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PP 3.2 SMSCYT\"/>
    </mc:Choice>
  </mc:AlternateContent>
  <xr:revisionPtr revIDLastSave="0" documentId="8_{C4E40A7F-9757-4815-9BE6-E72C6058DA6F}" xr6:coauthVersionLast="47" xr6:coauthVersionMax="47" xr10:uidLastSave="{00000000-0000-0000-0000-000000000000}"/>
  <bookViews>
    <workbookView xWindow="-110" yWindow="-110" windowWidth="19420" windowHeight="11500" tabRatio="791"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1. SEGUIMIENTO 2026" sheetId="24"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(2026)'!$B$42:$P$59</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2026'!$C$13:$AC$29</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CEDULA0126'!$B$12:$O$44</definedName>
    <definedName name="_xlnm._FilterDatabase" localSheetId="18" hidden="1">'18. CEDULA0226'!$C$12:$P$251</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años)'!$B$44:$P$61</definedName>
    <definedName name="_xlnm._FilterDatabase" localSheetId="6" hidden="1">'6. Pp (2025)'!$B$37:$P$269</definedName>
    <definedName name="_xlnm._FilterDatabase" localSheetId="9" hidden="1">'9. METAS'!$C$18:$Y$35</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(2026)'!$B$4:$P$89</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2026'!$C$5:$AC$82</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CEDULA0126'!$B$5:$O$58</definedName>
    <definedName name="_xlnm.Print_Area" localSheetId="18">'18. CEDULA0226'!$C$5:$O$251</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años)'!$B$4:$P$87</definedName>
    <definedName name="_xlnm.Print_Area" localSheetId="6">'6. Pp (2025)'!$B$4:$P$278</definedName>
    <definedName name="_xlnm.Print_Area" localSheetId="9">'9. METAS'!$C$5:$Y$59</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(2026)'!$40:$43</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años)'!$42:$45</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 i="24" l="1"/>
  <c r="I14" i="32"/>
  <c r="I13" i="32"/>
  <c r="M13" i="32" s="1"/>
  <c r="R15" i="24" l="1"/>
  <c r="V15" i="24"/>
  <c r="X15" i="24" l="1"/>
  <c r="X16" i="24"/>
  <c r="X17" i="24"/>
  <c r="W15" i="24"/>
  <c r="T15" i="24"/>
  <c r="S15" i="24"/>
  <c r="H21" i="12"/>
  <c r="S16" i="24"/>
  <c r="S17" i="24"/>
  <c r="S18" i="24"/>
  <c r="S19" i="24"/>
  <c r="S20" i="24"/>
  <c r="S21" i="24"/>
  <c r="S22" i="24"/>
  <c r="S23" i="24"/>
  <c r="S24" i="24"/>
  <c r="S25" i="24"/>
  <c r="S26" i="24"/>
  <c r="S27" i="24"/>
  <c r="S28" i="24"/>
  <c r="S29" i="24"/>
  <c r="E49" i="22"/>
  <c r="J20" i="12"/>
  <c r="I20" i="12"/>
  <c r="H35" i="12" l="1"/>
  <c r="H34" i="12"/>
  <c r="H33" i="12"/>
  <c r="H32" i="12"/>
  <c r="H31" i="12"/>
  <c r="H30" i="12"/>
  <c r="H28" i="12"/>
  <c r="H27" i="12"/>
  <c r="H26" i="12"/>
  <c r="H25" i="12"/>
  <c r="H24" i="12"/>
  <c r="H23" i="12"/>
  <c r="H22" i="12"/>
  <c r="L24" i="12"/>
  <c r="M24" i="12"/>
  <c r="L25" i="12"/>
  <c r="M25" i="12"/>
  <c r="L26" i="12"/>
  <c r="M26" i="12"/>
  <c r="L27" i="12"/>
  <c r="M27" i="12"/>
  <c r="L28" i="12"/>
  <c r="M28" i="12"/>
  <c r="L29" i="12"/>
  <c r="M29" i="12"/>
  <c r="L30" i="12"/>
  <c r="M30" i="12"/>
  <c r="L31" i="12"/>
  <c r="M31" i="12"/>
  <c r="L32" i="12"/>
  <c r="M32" i="12"/>
  <c r="L33" i="12"/>
  <c r="M33" i="12"/>
  <c r="L34" i="12"/>
  <c r="M34" i="12"/>
  <c r="L35" i="12"/>
  <c r="M35" i="12"/>
  <c r="M23" i="12"/>
  <c r="L23" i="12"/>
  <c r="M22" i="12"/>
  <c r="L22" i="12"/>
  <c r="H29" i="12" l="1"/>
  <c r="D22" i="12"/>
  <c r="E21" i="12"/>
  <c r="K57" i="22"/>
  <c r="K58" i="22"/>
  <c r="K59" i="22"/>
  <c r="D59" i="22" l="1"/>
  <c r="D46" i="2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I15" i="32"/>
  <c r="I16" i="32"/>
  <c r="J16" i="32"/>
  <c r="K16" i="32"/>
  <c r="L16" i="32"/>
  <c r="I17" i="32"/>
  <c r="J17" i="32"/>
  <c r="K17" i="32"/>
  <c r="L17" i="32"/>
  <c r="I18" i="32"/>
  <c r="J18" i="32"/>
  <c r="K18" i="32"/>
  <c r="L18" i="32"/>
  <c r="I19" i="32"/>
  <c r="J19" i="32"/>
  <c r="K19" i="32"/>
  <c r="L19" i="32"/>
  <c r="I20" i="32"/>
  <c r="J20" i="32"/>
  <c r="K20" i="32"/>
  <c r="L20" i="32"/>
  <c r="I21" i="32"/>
  <c r="J21" i="32"/>
  <c r="K21" i="32"/>
  <c r="L21" i="32"/>
  <c r="I22" i="32"/>
  <c r="J22" i="32"/>
  <c r="K22" i="32"/>
  <c r="L22" i="32"/>
  <c r="I23" i="32"/>
  <c r="J23" i="32"/>
  <c r="K23" i="32"/>
  <c r="L23" i="32"/>
  <c r="I24" i="32"/>
  <c r="J24" i="32"/>
  <c r="K24" i="32"/>
  <c r="L24" i="32"/>
  <c r="I25" i="32"/>
  <c r="J25" i="32"/>
  <c r="K25" i="32"/>
  <c r="L25" i="32"/>
  <c r="I26" i="32"/>
  <c r="J26" i="32"/>
  <c r="K26" i="32"/>
  <c r="L26" i="32"/>
  <c r="I27" i="32"/>
  <c r="J27" i="32"/>
  <c r="K27" i="32"/>
  <c r="L27" i="32"/>
  <c r="I28" i="32"/>
  <c r="J28" i="32"/>
  <c r="K28" i="32"/>
  <c r="L28" i="32"/>
  <c r="I29" i="32"/>
  <c r="J29" i="32"/>
  <c r="K29" i="32"/>
  <c r="L29" i="32"/>
  <c r="I30" i="32"/>
  <c r="J30" i="32"/>
  <c r="K30" i="32"/>
  <c r="L30" i="32"/>
  <c r="I31" i="32"/>
  <c r="J31" i="32"/>
  <c r="K31" i="32"/>
  <c r="L31" i="32"/>
  <c r="I32" i="32"/>
  <c r="J32" i="32"/>
  <c r="K32" i="32"/>
  <c r="L32" i="32"/>
  <c r="I33" i="32"/>
  <c r="J33" i="32"/>
  <c r="K33" i="32"/>
  <c r="L33" i="32"/>
  <c r="I34" i="32"/>
  <c r="J34" i="32"/>
  <c r="K34" i="32"/>
  <c r="L34" i="32"/>
  <c r="I35" i="32"/>
  <c r="J35" i="32"/>
  <c r="K35" i="32"/>
  <c r="L35" i="32"/>
  <c r="I36" i="32"/>
  <c r="J36" i="32"/>
  <c r="K36" i="32"/>
  <c r="L36" i="32"/>
  <c r="I37" i="32"/>
  <c r="J37" i="32"/>
  <c r="K37" i="32"/>
  <c r="L37" i="32"/>
  <c r="I38" i="32"/>
  <c r="J38" i="32"/>
  <c r="K38" i="32"/>
  <c r="L38" i="32"/>
  <c r="I39" i="32"/>
  <c r="J39" i="32"/>
  <c r="K39" i="32"/>
  <c r="L39" i="32"/>
  <c r="I40" i="32"/>
  <c r="J40" i="32"/>
  <c r="K40" i="32"/>
  <c r="L40" i="32"/>
  <c r="I41" i="32"/>
  <c r="J41" i="32"/>
  <c r="K41" i="32"/>
  <c r="L41" i="32"/>
  <c r="I42" i="32"/>
  <c r="J42" i="32"/>
  <c r="K42" i="32"/>
  <c r="L42" i="32"/>
  <c r="I43" i="32"/>
  <c r="J43" i="32"/>
  <c r="K43" i="32"/>
  <c r="L43" i="32"/>
  <c r="I44" i="32"/>
  <c r="J44" i="32"/>
  <c r="K44" i="32"/>
  <c r="L44" i="32"/>
  <c r="G15" i="32"/>
  <c r="G17" i="32"/>
  <c r="G19" i="32"/>
  <c r="G21" i="32"/>
  <c r="G23" i="32"/>
  <c r="G25" i="32"/>
  <c r="G27" i="32"/>
  <c r="G29" i="32"/>
  <c r="G31" i="32"/>
  <c r="G33" i="32"/>
  <c r="G35" i="32"/>
  <c r="G37" i="32"/>
  <c r="G39" i="32"/>
  <c r="G41" i="32"/>
  <c r="G43" i="32"/>
  <c r="G13" i="32"/>
  <c r="F43" i="32"/>
  <c r="E43" i="32"/>
  <c r="D43" i="32"/>
  <c r="C43" i="32"/>
  <c r="B43" i="32"/>
  <c r="F41" i="32"/>
  <c r="E41" i="32"/>
  <c r="D41" i="32"/>
  <c r="C41" i="32"/>
  <c r="B41" i="32"/>
  <c r="F39" i="32"/>
  <c r="E39" i="32"/>
  <c r="D39" i="32"/>
  <c r="C39" i="32"/>
  <c r="B39" i="32"/>
  <c r="F37" i="32"/>
  <c r="E37" i="32"/>
  <c r="D37" i="32"/>
  <c r="C37" i="32"/>
  <c r="B37" i="32"/>
  <c r="F35" i="32"/>
  <c r="E35" i="32"/>
  <c r="D35" i="32"/>
  <c r="C35" i="32"/>
  <c r="B35" i="32"/>
  <c r="F33" i="32"/>
  <c r="E33" i="32"/>
  <c r="D33" i="32"/>
  <c r="C33" i="32"/>
  <c r="B33" i="32"/>
  <c r="F31" i="32"/>
  <c r="E31" i="32"/>
  <c r="D31" i="32"/>
  <c r="C31" i="32"/>
  <c r="B31" i="32"/>
  <c r="F29" i="32"/>
  <c r="E29" i="32"/>
  <c r="D29" i="32"/>
  <c r="C29" i="32"/>
  <c r="B29" i="32"/>
  <c r="F27" i="32"/>
  <c r="E27" i="32"/>
  <c r="D27" i="32"/>
  <c r="C27" i="32"/>
  <c r="B27" i="32"/>
  <c r="F25" i="32"/>
  <c r="E25" i="32"/>
  <c r="D25" i="32"/>
  <c r="C25" i="32"/>
  <c r="B25" i="32"/>
  <c r="F23" i="32"/>
  <c r="E23" i="32"/>
  <c r="D23" i="32"/>
  <c r="C23" i="32"/>
  <c r="B23" i="32"/>
  <c r="F21" i="32"/>
  <c r="E21" i="32"/>
  <c r="D21" i="32"/>
  <c r="C21" i="32"/>
  <c r="B21" i="32"/>
  <c r="F19" i="32"/>
  <c r="E19" i="32"/>
  <c r="D19" i="32"/>
  <c r="C19" i="32"/>
  <c r="B19" i="32"/>
  <c r="F17" i="32"/>
  <c r="E17" i="32"/>
  <c r="D17" i="32"/>
  <c r="C17" i="32"/>
  <c r="B17" i="32"/>
  <c r="F15" i="32"/>
  <c r="E15" i="32"/>
  <c r="D15" i="32"/>
  <c r="C15" i="32"/>
  <c r="B15" i="32"/>
  <c r="F13" i="32"/>
  <c r="E13" i="32"/>
  <c r="D13" i="32"/>
  <c r="C13" i="32"/>
  <c r="B13" i="32"/>
  <c r="M15" i="32" l="1"/>
  <c r="N15" i="32"/>
  <c r="N17"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N13" i="32"/>
  <c r="N19" i="32"/>
  <c r="N25" i="32"/>
  <c r="N27" i="32"/>
  <c r="M43" i="32"/>
  <c r="M21" i="32"/>
  <c r="M29" i="32"/>
  <c r="M19" i="32"/>
  <c r="M27" i="32"/>
  <c r="M25" i="32"/>
  <c r="M31" i="32"/>
  <c r="M17" i="32"/>
  <c r="N39" i="32"/>
  <c r="N37" i="32"/>
  <c r="M23" i="32"/>
  <c r="M41" i="32"/>
  <c r="N33" i="32"/>
  <c r="N29" i="32"/>
  <c r="N31" i="32"/>
  <c r="M39" i="32"/>
  <c r="M37" i="32"/>
  <c r="N35" i="32"/>
  <c r="M35" i="32"/>
  <c r="N43" i="32"/>
  <c r="N23" i="32"/>
  <c r="M33" i="32"/>
  <c r="N41" i="32"/>
  <c r="N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M15" i="24"/>
  <c r="U15" i="24" s="1"/>
  <c r="J16" i="24"/>
  <c r="R16" i="24" s="1"/>
  <c r="K16" i="24"/>
  <c r="L16" i="24"/>
  <c r="T16" i="24" s="1"/>
  <c r="M16" i="24"/>
  <c r="U16" i="24" s="1"/>
  <c r="J17" i="24"/>
  <c r="R17" i="24" s="1"/>
  <c r="K17" i="24"/>
  <c r="L17" i="24"/>
  <c r="T17" i="24" s="1"/>
  <c r="M17" i="24"/>
  <c r="U17" i="24" s="1"/>
  <c r="J18" i="24"/>
  <c r="R18" i="24" s="1"/>
  <c r="K18" i="24"/>
  <c r="L18" i="24"/>
  <c r="T18" i="24" s="1"/>
  <c r="M18" i="24"/>
  <c r="U18" i="24" s="1"/>
  <c r="J19" i="24"/>
  <c r="R19" i="24" s="1"/>
  <c r="K19" i="24"/>
  <c r="L19" i="24"/>
  <c r="T19" i="24" s="1"/>
  <c r="M19" i="24"/>
  <c r="U19" i="24" s="1"/>
  <c r="J20" i="24"/>
  <c r="R20" i="24" s="1"/>
  <c r="K20" i="24"/>
  <c r="L20" i="24"/>
  <c r="T20" i="24" s="1"/>
  <c r="M20" i="24"/>
  <c r="U20" i="24" s="1"/>
  <c r="J21" i="24"/>
  <c r="R21" i="24" s="1"/>
  <c r="K21" i="24"/>
  <c r="L21" i="24"/>
  <c r="T21" i="24" s="1"/>
  <c r="M21" i="24"/>
  <c r="U21" i="24" s="1"/>
  <c r="J22" i="24"/>
  <c r="R22" i="24" s="1"/>
  <c r="K22" i="24"/>
  <c r="L22" i="24"/>
  <c r="T22" i="24" s="1"/>
  <c r="M22" i="24"/>
  <c r="U22" i="24" s="1"/>
  <c r="J23" i="24"/>
  <c r="R23" i="24" s="1"/>
  <c r="K23" i="24"/>
  <c r="L23" i="24"/>
  <c r="T23" i="24" s="1"/>
  <c r="M23" i="24"/>
  <c r="U23" i="24" s="1"/>
  <c r="J24" i="24"/>
  <c r="R24" i="24" s="1"/>
  <c r="K24" i="24"/>
  <c r="L24" i="24"/>
  <c r="T24" i="24" s="1"/>
  <c r="M24" i="24"/>
  <c r="U24" i="24" s="1"/>
  <c r="J25" i="24"/>
  <c r="R25" i="24" s="1"/>
  <c r="K25" i="24"/>
  <c r="L25" i="24"/>
  <c r="T25" i="24" s="1"/>
  <c r="M25" i="24"/>
  <c r="U25" i="24" s="1"/>
  <c r="J26" i="24"/>
  <c r="R26" i="24" s="1"/>
  <c r="K26" i="24"/>
  <c r="L26" i="24"/>
  <c r="T26" i="24" s="1"/>
  <c r="M26" i="24"/>
  <c r="U26" i="24" s="1"/>
  <c r="J27" i="24"/>
  <c r="R27" i="24" s="1"/>
  <c r="K27" i="24"/>
  <c r="L27" i="24"/>
  <c r="T27" i="24" s="1"/>
  <c r="M27" i="24"/>
  <c r="U27" i="24" s="1"/>
  <c r="J28" i="24"/>
  <c r="R28" i="24" s="1"/>
  <c r="K28" i="24"/>
  <c r="L28" i="24"/>
  <c r="T28" i="24" s="1"/>
  <c r="M28" i="24"/>
  <c r="U28" i="24" s="1"/>
  <c r="J29" i="24"/>
  <c r="R29" i="24" s="1"/>
  <c r="K29" i="24"/>
  <c r="L29" i="24"/>
  <c r="T29" i="24" s="1"/>
  <c r="M29" i="24"/>
  <c r="U29"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Y16" i="24" s="1"/>
  <c r="I17" i="24"/>
  <c r="I18" i="24"/>
  <c r="Y18" i="24" s="1"/>
  <c r="I19" i="24"/>
  <c r="I20" i="24"/>
  <c r="Y20" i="24" s="1"/>
  <c r="I21" i="24"/>
  <c r="Y21" i="24" s="1"/>
  <c r="I22" i="24"/>
  <c r="Y22" i="24" s="1"/>
  <c r="I23" i="24"/>
  <c r="I24" i="24"/>
  <c r="Y24" i="24" s="1"/>
  <c r="I25" i="24"/>
  <c r="Y25" i="24" s="1"/>
  <c r="I26" i="24"/>
  <c r="I27" i="24"/>
  <c r="I28" i="24"/>
  <c r="Y28" i="24" s="1"/>
  <c r="I29" i="24"/>
  <c r="I14" i="24"/>
  <c r="Y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E29" i="24"/>
  <c r="H29" i="24"/>
  <c r="G29" i="24"/>
  <c r="F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V15" i="19"/>
  <c r="W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C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E35" i="12"/>
  <c r="D35"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59" i="22"/>
  <c r="O59" i="22"/>
  <c r="N59" i="22"/>
  <c r="J59" i="22"/>
  <c r="I59" i="22"/>
  <c r="H59" i="22"/>
  <c r="G59" i="22"/>
  <c r="F59" i="22"/>
  <c r="E59" i="22"/>
  <c r="C59" i="22"/>
  <c r="B59" i="22"/>
  <c r="P58" i="22"/>
  <c r="O58" i="22"/>
  <c r="N58" i="22"/>
  <c r="J58" i="22"/>
  <c r="I58" i="22"/>
  <c r="H58" i="22"/>
  <c r="G58" i="22"/>
  <c r="F58" i="22"/>
  <c r="E58" i="22"/>
  <c r="D58" i="22"/>
  <c r="C58" i="22"/>
  <c r="B58" i="22"/>
  <c r="P57" i="22"/>
  <c r="O57" i="22"/>
  <c r="N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C46" i="22"/>
  <c r="B46" i="22"/>
  <c r="P45" i="22"/>
  <c r="O45" i="22"/>
  <c r="N45" i="22"/>
  <c r="K45" i="22"/>
  <c r="J45" i="22"/>
  <c r="I45" i="22"/>
  <c r="H45" i="22"/>
  <c r="G45" i="22"/>
  <c r="F45" i="22"/>
  <c r="E45" i="22"/>
  <c r="D45" i="22"/>
  <c r="C45" i="22"/>
  <c r="B45" i="22"/>
  <c r="P44" i="22"/>
  <c r="O44" i="22"/>
  <c r="N44" i="22"/>
  <c r="K44" i="22"/>
  <c r="J44" i="22"/>
  <c r="I44" i="22"/>
  <c r="H44" i="22"/>
  <c r="G44" i="22"/>
  <c r="F44" i="22"/>
  <c r="E44" i="22"/>
  <c r="D44" i="22"/>
  <c r="C44" i="22"/>
  <c r="B44"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J24" i="12"/>
  <c r="I25" i="12"/>
  <c r="J25" i="12"/>
  <c r="I26" i="12"/>
  <c r="J26" i="12"/>
  <c r="I27" i="12"/>
  <c r="J27" i="12"/>
  <c r="I28" i="12"/>
  <c r="J28" i="12"/>
  <c r="I29" i="12"/>
  <c r="J29" i="12"/>
  <c r="I30" i="12"/>
  <c r="J30" i="12"/>
  <c r="I31" i="12"/>
  <c r="J31" i="12"/>
  <c r="I32" i="12"/>
  <c r="J32" i="12"/>
  <c r="I33" i="12"/>
  <c r="J33" i="12"/>
  <c r="I34" i="12"/>
  <c r="J34" i="12"/>
  <c r="I35" i="12"/>
  <c r="J35" i="12"/>
  <c r="W38" i="25" l="1"/>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Y15" i="24"/>
  <c r="Y17" i="24"/>
  <c r="W17" i="24"/>
  <c r="V17" i="24"/>
  <c r="V19" i="24"/>
  <c r="W19" i="24"/>
  <c r="X19" i="24"/>
  <c r="Y19" i="24"/>
  <c r="V23" i="24"/>
  <c r="W23" i="24"/>
  <c r="Y23" i="24"/>
  <c r="X23" i="24"/>
  <c r="V26" i="24"/>
  <c r="Y26" i="24"/>
  <c r="X26" i="24"/>
  <c r="W26" i="24"/>
  <c r="V27" i="24"/>
  <c r="W27" i="24"/>
  <c r="X27" i="24"/>
  <c r="Y27" i="24"/>
  <c r="V29" i="24"/>
  <c r="W29" i="24"/>
  <c r="X29" i="24"/>
  <c r="Y29"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1" i="24"/>
  <c r="V22" i="24"/>
  <c r="W21" i="24"/>
  <c r="W22" i="24"/>
  <c r="X21"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0" i="24"/>
  <c r="V25" i="24"/>
  <c r="W16" i="24"/>
  <c r="W20" i="24"/>
  <c r="X22" i="24"/>
  <c r="V24" i="24"/>
  <c r="W25" i="24"/>
  <c r="V14" i="24"/>
  <c r="V18" i="24"/>
  <c r="X20" i="24"/>
  <c r="W24" i="24"/>
  <c r="X25" i="24"/>
  <c r="V28" i="24"/>
  <c r="W14" i="24"/>
  <c r="W18" i="24"/>
  <c r="X24" i="24"/>
  <c r="W28" i="24"/>
  <c r="X14" i="24"/>
  <c r="X18" i="24"/>
  <c r="X28"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1" i="12" l="1"/>
  <c r="J21" i="12"/>
  <c r="I22" i="12"/>
  <c r="J22" i="12"/>
  <c r="I23" i="12"/>
  <c r="J23" i="12"/>
</calcChain>
</file>

<file path=xl/sharedStrings.xml><?xml version="1.0" encoding="utf-8"?>
<sst xmlns="http://schemas.openxmlformats.org/spreadsheetml/2006/main" count="1126" uniqueCount="546">
  <si>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</si>
  <si>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</si>
  <si>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</si>
  <si>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</si>
  <si>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</si>
  <si>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</si>
  <si>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</si>
  <si>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</si>
  <si>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</si>
  <si>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</si>
  <si>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</si>
  <si>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</si>
  <si>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</si>
  <si>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</si>
  <si>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</si>
  <si>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</si>
  <si>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</si>
  <si>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</si>
  <si>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</si>
  <si>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</si>
  <si>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</si>
  <si>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</si>
  <si>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</si>
  <si>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</si>
  <si>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</si>
  <si>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</si>
  <si>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</si>
  <si>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</si>
  <si>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</si>
  <si>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</si>
  <si>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</si>
  <si>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</si>
  <si>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</si>
  <si>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</si>
  <si>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</si>
  <si>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</si>
  <si>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</si>
  <si>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</si>
  <si>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</si>
  <si>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</si>
  <si>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</si>
  <si>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</si>
  <si>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</si>
  <si>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</si>
  <si>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</si>
  <si>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</si>
  <si>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</si>
  <si>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</si>
  <si>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</si>
  <si>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</si>
  <si>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</si>
  <si>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</si>
  <si>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</si>
  <si>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</si>
  <si>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</si>
  <si>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</si>
  <si>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</si>
  <si>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</si>
  <si>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</si>
  <si>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</si>
  <si>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</si>
  <si>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</si>
  <si>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</si>
  <si>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</si>
  <si>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</si>
  <si>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</si>
  <si>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</si>
  <si>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</si>
  <si>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</si>
  <si>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</si>
  <si>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</si>
  <si>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</si>
  <si>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</si>
  <si>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</si>
  <si>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</si>
  <si>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</si>
  <si>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</si>
  <si>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</si>
  <si>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</si>
  <si>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</si>
  <si>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</si>
  <si>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</si>
  <si>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</si>
  <si>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</si>
  <si>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</si>
  <si>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</si>
  <si>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</si>
  <si>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</si>
  <si>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</si>
  <si>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</si>
  <si>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</si>
  <si>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</si>
  <si>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</si>
  <si>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</si>
  <si>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</si>
  <si>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</si>
  <si>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</si>
  <si>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</si>
  <si>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</si>
  <si>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</si>
  <si>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</si>
  <si>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</si>
  <si>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</si>
  <si>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</si>
  <si>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</si>
  <si>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</si>
  <si>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</si>
  <si>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</si>
  <si>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</si>
  <si>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</si>
  <si>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</si>
  <si>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</si>
  <si>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</si>
  <si>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</si>
  <si>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</si>
  <si>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</si>
  <si>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</si>
  <si>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</si>
  <si>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</si>
  <si>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</si>
  <si>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</si>
  <si>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</si>
  <si>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</si>
  <si>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</si>
  <si>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</si>
  <si>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</si>
  <si>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</si>
  <si>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</si>
  <si>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</si>
  <si>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</si>
  <si>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</si>
  <si>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</si>
  <si>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</si>
  <si>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</si>
  <si>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</si>
  <si>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</si>
  <si>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</si>
  <si>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</si>
  <si>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</si>
  <si>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</si>
  <si>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</si>
  <si>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</si>
  <si>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</si>
  <si>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</si>
  <si>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</si>
  <si>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</si>
  <si>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</si>
  <si>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</si>
  <si>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</si>
  <si>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</si>
  <si>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</si>
  <si>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</si>
  <si>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</si>
  <si>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</si>
  <si>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</si>
  <si>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</si>
  <si>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</si>
  <si>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</si>
  <si>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</si>
  <si>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</si>
  <si>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</si>
  <si>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</si>
  <si>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</si>
  <si>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</si>
  <si>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</si>
  <si>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</si>
  <si>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</si>
  <si>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</si>
  <si>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</si>
  <si>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</si>
  <si>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</si>
  <si>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</si>
  <si>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</si>
  <si>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</si>
  <si>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</si>
  <si>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</si>
  <si>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</si>
  <si>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</si>
  <si>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</si>
  <si>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</si>
  <si>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</si>
  <si>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</si>
  <si>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</si>
  <si>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</si>
  <si>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</si>
  <si>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</si>
  <si>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</si>
  <si>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</si>
  <si>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</si>
  <si>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</si>
  <si>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</si>
  <si>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</si>
  <si>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</si>
  <si>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</si>
  <si>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</si>
  <si>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</si>
  <si>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</si>
  <si>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</si>
  <si>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</si>
  <si>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</si>
  <si>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</si>
  <si>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</si>
  <si>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</si>
  <si>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</si>
  <si>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</si>
  <si>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</si>
  <si>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</si>
  <si>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</si>
  <si>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</si>
  <si>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</si>
  <si>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</si>
  <si>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</si>
  <si>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</si>
  <si>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</si>
  <si>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</si>
  <si>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</si>
  <si>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</si>
  <si>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</si>
  <si>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</si>
  <si>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</si>
  <si>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</si>
  <si>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</si>
  <si>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</si>
  <si>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</si>
  <si>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</si>
  <si>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</si>
  <si>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</si>
  <si>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</si>
  <si>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</si>
  <si>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</si>
  <si>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</si>
  <si>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</si>
  <si>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</si>
  <si>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</si>
  <si>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</si>
  <si>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</si>
  <si>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</si>
  <si>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</si>
  <si>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</si>
  <si>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</si>
  <si>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</si>
  <si>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</si>
  <si>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</si>
  <si>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</si>
  <si>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</si>
  <si>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</si>
  <si>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</si>
  <si>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</si>
  <si>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</si>
  <si>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</si>
  <si>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</si>
  <si>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</si>
  <si>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</si>
  <si>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</si>
  <si>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</si>
  <si>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</si>
  <si>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</si>
  <si>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</si>
  <si>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</si>
  <si>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</si>
  <si>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</si>
  <si>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</si>
  <si>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</si>
  <si>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</si>
  <si>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</si>
  <si>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</si>
  <si>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</si>
  <si>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</si>
  <si>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</si>
  <si>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</si>
  <si>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</si>
  <si>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</si>
  <si>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</si>
  <si>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</si>
  <si>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</si>
  <si>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</si>
  <si>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</si>
  <si>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</si>
  <si>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</si>
  <si>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</si>
  <si>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</si>
  <si>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</si>
  <si>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</si>
  <si>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</si>
  <si>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</si>
  <si>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</si>
  <si>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</si>
  <si>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</si>
  <si>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</si>
  <si>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</si>
  <si>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t>(NOMBRE DE LA DEPENDENCIA)</t>
  </si>
  <si>
    <t>EJE 2. MEDIO AMBIENTE Y DESARROLLO SOSTENIBLE</t>
  </si>
  <si>
    <t>EJE 3. TODOS POR LA PAZ</t>
  </si>
  <si>
    <t>Consolidar una sociedad más segura y cohesionada mediante la prevención de la violencia y la promoción de actividades que fortalezcan la convivencia y el bienestar comunitario.</t>
  </si>
  <si>
    <t>3.2 CANCÚN CONTIGO Y SIN VIOLENCIA</t>
  </si>
  <si>
    <t>SECRETARÍA MUNICIPAL DE SEGURIDAD CIUDADANA Y TRÁNSITO</t>
  </si>
  <si>
    <t xml:space="preserve"> E-PPA 3.2 CANCÚN CONTIGO Y SIN VIOLENCIA.</t>
  </si>
  <si>
    <t>1. Gobierno</t>
  </si>
  <si>
    <t>1.7 Asuntos de orden público y de seguridad</t>
  </si>
  <si>
    <t>17.1 Policía</t>
  </si>
  <si>
    <t>E. Prestación de servicios públicos. E.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</si>
  <si>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t>Secretaría Municipal de Seguridad Ciudadana y Tránsito</t>
  </si>
  <si>
    <t>Oficina del Secretario Municipal de Seguridad Pública y Tránsito</t>
  </si>
  <si>
    <t>Secretaría Municipal de Seguridad Ciudadana y Tránsito, Dirección de Prevención del Delito con la Participación Ciudadana, Departamento de Comunicación Social y Enlace Interinstitucional, Dirección de Asuntos Internos, Dirección Jurídica, Dirección de Inteligencia y Comando, Subsecretaria de Control y Operación, Dirección de la Policía de Seguridad Ciudadana, Dirección Administrativa, Dirección de la Policía Turística, Academia de Policía, Dirección de Tránsito, Dirección de Vinculación y Seguimiento con Instancias, Dirección General de la Policía Auxiliar, Grupo Especializado en Atención  de Violencia Familiar y de Genero y Agrupamiento de Personas no Localizadas.</t>
  </si>
  <si>
    <t>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t>
  </si>
  <si>
    <t>Descendente</t>
  </si>
  <si>
    <t>Trimestral</t>
  </si>
  <si>
    <t>El secretariado Ejecutivo del Sistema Nacional de Seguridad Pública genera y publica la información requerida para actualizar los datos del indicador.</t>
  </si>
  <si>
    <t>Subsecretaria de Control y Operación</t>
  </si>
  <si>
    <t>UNIDAD DE MEDIDA INDICADOR:
Porcentaje
UNIDAD DE MEDIDA DE LAS VARIABLES:
Operativos</t>
  </si>
  <si>
    <t>Ascendente</t>
  </si>
  <si>
    <t>Durante el periodo del 2022 – 2024 se realizaron 4,060 operativos de seguridad ciudadana.
2022: 1,560
2023: 1269
2024: 1,231
Total: 4,060</t>
  </si>
  <si>
    <t>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t>
  </si>
  <si>
    <t>Durante el periodo del 2022 – 2024 se realizaron 1,440 operativos de alto impacto.
2022: 440
2023: 445
2024: 555
Total: 1,440</t>
  </si>
  <si>
    <t>La población de Benito Juárez en el marco de la cultura de la legalidad participa en las acciones de prevención y combate de delitos de alto impacto.
La coordinación y cooperación con las diferentes dependencias ha llevado acabo de manera adecuadas los operativos.</t>
  </si>
  <si>
    <t>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t>
  </si>
  <si>
    <t>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t>
  </si>
  <si>
    <t>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t>
  </si>
  <si>
    <t>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t>
  </si>
  <si>
    <t>MÉTODO DE CÁLCULO DEL INDICADOR:
PAICIP = (NAICIPR / NAICIPP) *100
VARIABLES:          
NAICIPR: Número de actividades integrales para crear inteligencia policial realizados
NAICIPP: Número de actividades integrales para crear inteligencia policial programados.</t>
  </si>
  <si>
    <t>MÉTODO DE CÁLCULO DEL INDICADOR:
PAPSR= (NAE / NAP)*100
VARIABLES:       
NAE: Número de acciones ejecutadas     
NAP: Número de acciones programadas.</t>
  </si>
  <si>
    <t>Durante el periodo del 2022 – 2024 se realizaron 26,250 acciones de proximidad social
2022: 8,750
2023: 8,750
2024: 8,750
Total: 26,250</t>
  </si>
  <si>
    <t>Durante el periodo del 2022 – 2024 se realizaron 4,305 Informes y estadísticas.
2022: 1,430
2023: 1,435
2024: 1,440
Total: 4,305</t>
  </si>
  <si>
    <t>Durante el periodo del 2022 – 2024 se realizaron 30,650 operativos
2022: 10,000
2023: 10,200
2024: 10,450
Total: 30,650</t>
  </si>
  <si>
    <t>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t>
  </si>
  <si>
    <t>Las empresas, comercios, instituciones educativas  y población coadyuvan al reportar personas sospechosas al número de emergencia.</t>
  </si>
  <si>
    <t>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t>
  </si>
  <si>
    <t xml:space="preserve">Se cuenta con la interconexión de las bases de datos de incidencia del Sistema Nacional de Plataforma México </t>
  </si>
  <si>
    <t>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t>
  </si>
  <si>
    <t xml:space="preserve">Se cuenta con la participación y la confianza de la ciudadanía para prevenir el delito y la violencia social. </t>
  </si>
  <si>
    <t>Dirreción de la Policía Turística</t>
  </si>
  <si>
    <t>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t>
  </si>
  <si>
    <t>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t>
  </si>
  <si>
    <t>MÉTODO DE CÁLCULO DEL INDICADOR:
POPDPSEST= (NOPSPE / NOPSPP)*100
VARIABLES:                                                                  
NOPSPE: Número de operativos de prevención y disuasión con proximidad ejecutados.
NOPSPP: Número de operativos de prevención y disuasión con proximidad programados.</t>
  </si>
  <si>
    <t>Durante el periodo del 2022 – 2024 se realizaron 4,005 acciones de seguridad, prevención y atención al turista
2022: 1,300
2023: 1,350
2024: 1,355
Total: 4,005</t>
  </si>
  <si>
    <t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t>
  </si>
  <si>
    <t>Durante el periodo del 2022 – 2024 se realizaron 6,785 operativos de proximidad social
2022: 2,100
2023: 2,200
2024: 2,485
Total: 6,785</t>
  </si>
  <si>
    <t>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t>
  </si>
  <si>
    <t>Se cuenta con la participación ciudadana para el análisis de la problemática local.</t>
  </si>
  <si>
    <t>Academia de Policía</t>
  </si>
  <si>
    <t>PCFIR: Porcentaje de capacitación de formación Inicial realizadas.</t>
  </si>
  <si>
    <t>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t>
  </si>
  <si>
    <t>MÉTODO DE CÁLCULO DEL INDICADOR:
PCFIR= (NPC / NPP)*100
VARIABLES:                                                                  
NPC: Número de Personal capacitado.
NPP: Número de Personal programado</t>
  </si>
  <si>
    <t>UNIDAD DE MEDIDA INDICADOR:
Porcentaje
UNIDAD DE MEDIDA DE LAS VARIABLES: Personal policial capacitado</t>
  </si>
  <si>
    <t>Durante el periodo del 2022 – 2024 se realizaron 3,747 capacitaciones/ sin desglose por elemento capacitado.
2022: 1,313
2023: 1,438
2024: 996
Total: 3,747</t>
  </si>
  <si>
    <t>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t>
  </si>
  <si>
    <t>Durante el periodo del 2022 – 2024 se realizaron 1,133 capacitaciones
2022: 156
2023: 85
2024: 892
Total: 1,133</t>
  </si>
  <si>
    <t>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t>
  </si>
  <si>
    <t>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t>
  </si>
  <si>
    <t>UNIDAD DE MEDIDA DEL INDICADOR:
Porcentaje
UNIDAD DE MEDIDA DE LAS VARIABLES:
Delitos contral el patrimonio</t>
  </si>
  <si>
    <t>UNIDAD DE MEDIDA INDICADOR:
Porcentaje
UNIDAD DE MEDIDA DE LAS VARIABLES:
actividades integrales para crear inteligencia policial</t>
  </si>
  <si>
    <t>UNIDAD DE MEDIDA INDICADOR:
Porcentaje
UNIDAD DE MEDIDA DE LAS VARIABLES:
Acciones de proximidad social</t>
  </si>
  <si>
    <t>UNIDAD DE MEDIDA INDICADOR:
Porcentaje
UNIDAD DE MEDIDA DE LAS VARIABLES: Operativos  con proximidad social</t>
  </si>
  <si>
    <t>Dirección del GEAVIG</t>
  </si>
  <si>
    <t>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t>
  </si>
  <si>
    <t>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t>
  </si>
  <si>
    <t>MÉTODO DE CÁLCULO DEL INDICADOR:
PAPVFGR= (NAPVFGE / NAPVFGP) * 100.
VARIABLES:                                                                  
NAPVFGE: Número de acciones de prevención de la violencia familiar y de género ejecutadas. 
NAPVFGP: Número de acciones de prevención de la violencia familiar y de género programadas.</t>
  </si>
  <si>
    <t xml:space="preserve">UNIDAD DE MEDIDA INDICADOR:
Porcentaje
UNIDAD DE MEDIDA DE LAS VARIABLES: 
Acciones de prevención de la violencia familiar y de género </t>
  </si>
  <si>
    <t>Durante el periodo del 2022 – 2024 se realizaron 1,056 acciones integrales.
2022: 398
2023: 304
2024: 354
Total: 1,056</t>
  </si>
  <si>
    <t>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t>
  </si>
  <si>
    <t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t>
  </si>
  <si>
    <t>Durante el periodo del 2022 – 2024 se realizaron 1,049 acciones de prevención.
2022: 397
2023: 301
2024: 351
Total: 1,049</t>
  </si>
  <si>
    <t>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t>
  </si>
  <si>
    <t xml:space="preserve">PAPDR: Porcentaje de acciones de prevención del delito con enfoque de derechos humanos y perspectiva de genero realizadas. </t>
  </si>
  <si>
    <t>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t>
  </si>
  <si>
    <t>Dirección de Prevención del Delito con la Participación Ciudadana</t>
  </si>
  <si>
    <t>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t>
  </si>
  <si>
    <t xml:space="preserve">UNIDAD DE MEDIDA DEL INDICADOR: 
Porcentaje
UNIDAD DE MEDIDA DE LAS VARIABLES:
Programas Integrales de prevención del delito con enfoque en derechos humanos y perspectiva de genero. </t>
  </si>
  <si>
    <t>Durante el periodo del 2022 - 2024 se realizaron 6,843 acciones integrales de prevención.
2022: 1,542
2023: 1,284
2024: 4,017
Total: 6,843</t>
  </si>
  <si>
    <t>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t>
  </si>
  <si>
    <t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t>
  </si>
  <si>
    <t>Dirección de Vinculación y Seguimiento con Instancias</t>
  </si>
  <si>
    <t>Dirección de Tránsito</t>
  </si>
  <si>
    <t>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t>
  </si>
  <si>
    <t>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t>
  </si>
  <si>
    <t>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t>
  </si>
  <si>
    <t>UNIDAD DE MEDIDA INDICADOR:
Porcentaje
UNIDAD DE MEDIDA DE LAS VARIABLES:
Acciones de Prevención víal ejecutadas</t>
  </si>
  <si>
    <t>Al cierre del programa anual, alcanzar al menos el 90 % de coordinación interinstitucional en la ejecución de las acciones integrales programadas.</t>
  </si>
  <si>
    <t>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t>
  </si>
  <si>
    <t>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t>
  </si>
  <si>
    <t>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t>
  </si>
  <si>
    <t>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t>
  </si>
  <si>
    <t>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t>
  </si>
  <si>
    <t>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t>
  </si>
  <si>
    <t>Objetivo 5.
Lograr la igualdad entre los géneros y empoderar a todas
las mujeres y las niñas.
Meta 5.1
Poner ﬁn a todas las formas de discriminación 
contra todas las mujeres y las niñas en todo el
mundo</t>
  </si>
  <si>
    <t>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t>
  </si>
  <si>
    <t>PROGRAMA PRESUPUESTARIO 2026
SECRETARÍA MUNICIPAL DE SEGURIDAD CIUDADANA Y TRÁNSITO</t>
  </si>
  <si>
    <t>PODMSC: Durante el periodo del 2023 se ejecutaron 1,269 operativos de seguridad ciudadana.</t>
  </si>
  <si>
    <t>PAFRTSR: Durante el periodo del 2023 se ejecutaron 445 acciones en fomento de la reconstrucción del tejido social.</t>
  </si>
  <si>
    <t>PAPSPCPR: Durante el periodo del 2023 se ejecutaron 8,750 acciones de proximidad social, presencia y combate.</t>
  </si>
  <si>
    <t>PAICIP: Durante el periodo 2023 se ejecutaron 1,435 actividades integrales para crear inteligencia policial.</t>
  </si>
  <si>
    <t>PAPSR: Durante el periodo 2023 se ejecutaron 10,200 acciones.</t>
  </si>
  <si>
    <t>PAPSR: Durante el periodo 2023 se ejecutaron 1,350 acciones de seguridad, prevención y atención a turistas</t>
  </si>
  <si>
    <t>POPDPSET: Durante el periodo 2023 se ejecutaron 2,200 operativos de prevención y disuación con proximidad.</t>
  </si>
  <si>
    <t>PCCEPSMSCYT: Durante el periodo 2023 se ejecutaron 1,438 capacitaciones al personal policial.</t>
  </si>
  <si>
    <t>PCFIR: Durante el periodo 2023 se ejecutaron 85 capacitaciones.</t>
  </si>
  <si>
    <t>PAICVFGI: Durante el periodo 2023 se ejecutaron 304 acciones integrales contra la violencia familiar y de género.</t>
  </si>
  <si>
    <t>PAPVFGR: Durante el periodo 2023 se ejecutaron 301 acciones de prevención de la violencia familiar y de género.</t>
  </si>
  <si>
    <t>PAPVFGR: Durante el periodo 2023 se ejecutaron 1,284 acciones integrales de prevención del delito con enfoque de derechos humanos y perspectiva de género.</t>
  </si>
  <si>
    <t>AICSPR: Durante el periodo 2023 no se implementaron acciones.</t>
  </si>
  <si>
    <t>AVP: Durante el periodo 2023 no se implementaron acciones.</t>
  </si>
  <si>
    <t>Dirección de la Policía de Seguridad Ciudadana</t>
  </si>
  <si>
    <t>ID (t,t-1): Tasa de variación de la incidencia de delitos contra el patrimonio en el Municipio de Benito Juárez.</t>
  </si>
  <si>
    <t>MÉTODO DE CÁLCULO DEL INDICADOR:
ID (t, t-1) = ((DC t / DC t-1)-1) X100
VARIABLES:
DC t: Delitos cometidos en el Trimestre t año admactual
DC t-1: Delitos cometidos en el Trimestre t-1 a</t>
  </si>
  <si>
    <t xml:space="preserve">ID (t,t-1): Se realizaron un total de 40,569 delitos contra el patrimonio durante el período de 2022-2024.
2022: 13,920 delitos contra el patrimonio  
2023: 13,974 delitos contra el patrimonio  
2024: 12,675 delitos contra el patrimonio     
Total: 40,569 delitos contra el patrimonio   </t>
  </si>
  <si>
    <t>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t>
  </si>
  <si>
    <t>C. 3.2.1.1.1 Operativos de seguridad ciudadana implementados para la prevención y disuasión del delito.</t>
  </si>
  <si>
    <t>POSCI: Porcentaje de operativos de seguridad ciudadana implementados.</t>
  </si>
  <si>
    <t>Mide el porcentaje de operativos de seguridad ciudadana implementados respecto a los programados en el periodo, a fin de dar seguimiento al cumplimiento de la planeación operativa institucional.</t>
  </si>
  <si>
    <t>MÉTODO DE CÁLCULO DEL INDICADOR: 
POSCI= (NOSCI / NOSCP) *100
VARIABLES:                                                                  
NOSCI: Número de operativos de seguridad ciudadana implementados.
NOSCP: Número de operativos de seguridad ciudadana programados.</t>
  </si>
  <si>
    <t>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t>
  </si>
  <si>
    <t>A.3.2.1.1.1.1 Visitas de supervisión interna realizadas para el fortalecimiento de buenas prácticas profesionales.</t>
  </si>
  <si>
    <t>PADIBPP: Porcentaje de acciones dirigidas a la implementación de buenas prácticas profesionales.</t>
  </si>
  <si>
    <t>Mide el porcentaje de acciones realizadas para promover y supervisar el cumplimiento de buenas prácticas profesionales en el personal operativo, respecto a las programadas en el periodo.</t>
  </si>
  <si>
    <t>MÉTODO DE CÁLCULO DEL INDICADOR:
PADIBPP=(NABPPR/NABPPP)*100
VARIABLES:
NABPPR: Número de acciones de buenas prácticas profesionales realizadas.
NABPPP: Número de acciones de buenas prácticas profesionales programadas.</t>
  </si>
  <si>
    <t>UNIDAD DE MEDIDA INDICADOR:
Porcentaje
UNIDAD DE MEDIDA DE LAS VARIABLES: Acciones de buenas prácticas profesionales.</t>
  </si>
  <si>
    <t>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t>
  </si>
  <si>
    <t>C. 3.2.1.1.2 Acciones de proximidad social y patrullaje preventivo realizadas en zonas de atención prioritaria conforme a la planeación operativa.</t>
  </si>
  <si>
    <t>PAPSPPZAPCPO: Porcentaje de acciones de proximidad social y patrullaje preventivo en zonas de atención prioritarias conforme a la planeación operativa</t>
  </si>
  <si>
    <t>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t>
  </si>
  <si>
    <t>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t>
  </si>
  <si>
    <t>UNIDAD DE MEDIDA INDICADOR:
Porcentaje
UNIDAD DE MEDIDA DE LAS VARIABLES: 
Acciones de proximidad social y patrullaje preventivo</t>
  </si>
  <si>
    <t>A. 3.2.1.1.2.1  Implementación de actividades integrales para fomentar la inteligencia policial</t>
  </si>
  <si>
    <t>A. 3.2.1.1.2.2 Operativos de presencia policial para la reducción de la criminalidad</t>
  </si>
  <si>
    <t>C. 3.2.1.1.3 Servicios de patrullaje turístico, atención ciudadana y prevención del delito realizados en zonas con actividad turística</t>
  </si>
  <si>
    <t>PSPTAPDBZT: Porcentaje de servicios de patrullaje turístico, atención ciudadana y prevención del delito realizados en zonas con actividad turística.</t>
  </si>
  <si>
    <t>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t>
  </si>
  <si>
    <t>MÉTODO DE CÁLCULO DEL INDICADOR:
PSPTAPDBZT=(NSR/NSPP)*100
VARIABLES:                                                                  
NSR: Número de servicios de patrullaje turístico, atención ciudadana y prevención del delito realizados.
NSPP: Número de servicios de patrullaje turístico, atención ciudadana y prevención del delito programados.</t>
  </si>
  <si>
    <t>UNIDAD DE MEDIDA INDICADOR:
Porcentaje
UNIDAD DE MEDIDA DE LAS VARIABLES:Servicios de patrullaje turístico, atención ciudadana y prevención del delito.</t>
  </si>
  <si>
    <t>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t>
  </si>
  <si>
    <t>A. 3.2.1.1.3.1 Fortalecimiento de operativos de prevención y disuasión con proximidad social enfocados al sector turístico</t>
  </si>
  <si>
    <t>C. 3.2.1.1.4 Capacitaciones continuas y especializadas impartidas al personal de la SMSCyT de Benito Juárez.</t>
  </si>
  <si>
    <t>PCCEPSMSCYT: Porcentaje de capacitaciones continuas y especializadas impartidas al personal de la SMSCyT.</t>
  </si>
  <si>
    <t>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t>
  </si>
  <si>
    <t>MÉTODO DE CÁLCULO DEL INDICADOR:
PCCEPSMSCYT=(NCIR/NCIP)*100
VARIABLES:                                                                  
NCIR: Número de capacitaciones continuas y especializadas impartidas.
NCIP: Número de capacitaciones continuas y especializadas programadas.</t>
  </si>
  <si>
    <t>UNIDAD DE MEDIDA INDICADOR:
Porcentaje
UNIDAD DE MEDIDA DE LAS VARIABLES:
Capacitaciones</t>
  </si>
  <si>
    <t>Se mantiene la validación y coordinación con el Secretariado Ejecutivo del Sistema Nacional de Seguridad Pública para el desarrollo e implementación de los programas de capacitación conforme a la normatividad vigente.</t>
  </si>
  <si>
    <t>A. 3.2.1.1.4.1 Formación Inicial para el personal en activo y aspirantes a policía municipal.</t>
  </si>
  <si>
    <t>C.3.2.1.1.5 Servicios especializados de atención, prevención y canalización ante casos de violencia familiar y de género otorgados a la población del Municipio de Benito Juárez.</t>
  </si>
  <si>
    <t>PSEAPCCVFG: Porcentaje de servicios especializados de atención, prevención y canalización ante casos de violencia familiar y de género otorgados.</t>
  </si>
  <si>
    <t>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t>
  </si>
  <si>
    <t>MÉTODO DE CÁLCULO DEL INDICADOR:
PSEAPCCVFG=(NSEOR/NSEOP)*100
VARIABLES:      
NSEOR: Número de servicios especializados otorgados.
NSEOP: Número de servicios especializados programados.</t>
  </si>
  <si>
    <t>UNIDAD DE MEDIDA INDICADOR:
Porcentaje
UNIDAD DE MEDIDA DE LAS VARIABLES: 
Servicios especializados de atención, prevención y canalización.</t>
  </si>
  <si>
    <t>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t>
  </si>
  <si>
    <t>A. 3.2.1.1.5.1 Ejecución de acciones de prevención de la violencia familiar y de género.</t>
  </si>
  <si>
    <t>A. 3.2.1.1.3.2 Acciones de prevención del delito con enfoque de derechos humanos, perspectiva de género y corresponsabilidad ciudadana realizadas.</t>
  </si>
  <si>
    <t>C.3.2.1.1.6 Acciones integrales de vigilancia, seguimiento, prevención y atención interinstitucional coordinadas en zonas prioritarias para la protección de mujeres, niñas, niños y adolescentes en situación de vulnerabilidad.</t>
  </si>
  <si>
    <t>CAISSP: Porcentaje de acciones integrales interinstitucionales de protección coordinadas en zonas prioritarias.</t>
  </si>
  <si>
    <t>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t>
  </si>
  <si>
    <t>MÉTODO DE CÁLCULO DEL INDICADOR:
CAISSP=(AICR/AICP)*100
VARIABLES: 
AICR: Número de acciones integrales interinstitucionales de protección coordinadas realizadas.
AICP: Número de acciones integrales interinstitucionales de protección coordinadas programadas.</t>
  </si>
  <si>
    <t>UNIDAD DE MEDIDA INDICADOR:
Porcentaje
UNIDAD DE MEDIDA DE LAS VARIABLES:  
Acciones integrales interinstitucionales de protección.</t>
  </si>
  <si>
    <t>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t>
  </si>
  <si>
    <t>A. 3.2.1.1.6.1 Acciones de Prevención Viíal.</t>
  </si>
  <si>
    <t>Trianual</t>
  </si>
  <si>
    <t>El Índice Todos por la Paz mide el grado de avance en tres grandes dimensiones: Seguridad y Justicia, Cohesión Social y Educación para la Paz.</t>
  </si>
  <si>
    <t>A diciembre de 2027 se cuenta con la información actualizada de los 8 indicadores que integran el Indice.</t>
  </si>
  <si>
    <t>POBLACIÓN BENEFICIARIA DIRECTA Y/O INDIRECTA
(IDENTIFICADA POR TIPO)</t>
  </si>
  <si>
    <t>Población de Benito Juárez 911,503 habitantes, según Censo de Población y Vivienda 2020 del INEGI.</t>
  </si>
  <si>
    <t>Elementos integrantes a la Secretaria Municipal de Seguridad Ciudadana y Tránsito de Benito Juárez.</t>
  </si>
  <si>
    <t>E-PP 3.2 CANCÚN CONTIGO Y SIN VIOLENCIA</t>
  </si>
  <si>
    <t>JUSTIFICACION  TRIMESTRAL DE AVANCE DE RESULTADOS 2026</t>
  </si>
  <si>
    <t>SI</t>
  </si>
  <si>
    <t>Meta Trimestral
Durante el primer trimestre, la tasa de variación de los delitos cometidos contra el patrimonio en el municipio de Benito Juárez muestra un avance favorable. Este comportamiento refleja una disminución en la incidencia delictiva del -5.15 % con respecto a la cifra proyectada, lo que evidencia un decremento en el número de delitos registrados. En términos absolutos, se contabilizaron 3,204 delitos contra el patrimonio, en comparación con los 3,378 delitos estimados para el periodo. La información utilizada proviene del Secretariado Ejecutivo del Sistema Nacional de Seguridad Pública (SESNSP).
Meta Anual
La tasa de variación anual de los delitos cometidos contra el patrimonio en el municipio de Benito Juárez se determinó con base en la información emitida por el Secretariado Ejecutivo del Sistema Nacional de Seguridad Pública (SESNSP). Para este análisis, se compararon los 3,204 delitos reportados en el primer trimestre con la meta anual establecida de 13,500 delitos, obteniéndose un decremento del -5.15%. No obstante, es importante precisar que el avance anual no puede calcularse de forma acumulativa, debido a que este indicador es de carácter no acumulativo, conforme a lo establecido en la Guía para la Integración y Rendición de Informes de Avance de Gestión Financiera de la ASEQROO. 
Nota Importante
Los datos proporcionados por el Secretariado Ejecutivo del Sistema Nacional de Seguridad Pública (SESNSP) corresponden a cifras publicadas con un desfase aproximado de un mes. La información más reciente disponible comprende hasta febrero de 2026. Para mayor referencia, puede consultarse el siguiente enlace:
https://drive.google.com/file/d/1eeQ5TvYR_8YWMSX2ttojCdLBUuwCwKp7/view</t>
  </si>
  <si>
    <t>Meta Trimestral
Durante el trimestre que se informa, la meta programada para este componente fue la realización de 533 operativos de seguridad ciudadana. En el periodo reportado se ejecutaron 503 operativos, lo que representa un cumplimiento del 94.37% respecto a la meta establecida.
Este resultado se vio ligeramente por debajo de lo programado, derivado de ajustes operativos y la priorización de atenciones emergentes, lo que incidió en la reprogramación de algunos operativos. No obstante, se prevé que en el siguiente trimestre se cuente con las condiciones óptimas para la ejecución de las acciones pendientes, a fin de dar cumplimiento a la meta establecida.
Meta Anual
La meta anual contempla la ejecución de 2,096 operativos de seguridad ciudadana. Al cierre del trimestre reportado, se han realizado 503 operativos, lo que representa un avance del 24% respecto a la meta anual programada.
El avance es consistente con la planeación del ejercicio, por lo que se espera mantener el ritmo de ejecución en los siguientes periodos para asegurar el cumplimiento de la meta anual.</t>
  </si>
  <si>
    <t>Meta Trimestral
Durante el trimestre que se informa, la meta programada para esta actividad fue la realización de 370 acciones dirigidas a la implementación de buenas prácticas profesionales. En el periodo reportado se ejecutaron 464 acciones, lo que representa un cumplimiento del 125.41% respecto a la meta establecida. Este resultado superior a lo programado obedece a una mayor disponibilidad operativa y al fortalecimiento en la ejecución de las actividades, lo que permitió incrementar el número de acciones realizadas sin afectar la calidad de las mismas, contribuyendo al cumplimiento de los objetivos establecidos.
Meta Anual
La meta anual contempla la ejecución de 1,480 acciones dirigidas a la implementación de buenas prácticas profesionales. Al cierre del trimestre reportado, se han realizado 464 acciones, lo que representa un avance del 31.35%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</si>
  <si>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este componente fue la realización de 1,800 acciones de proximidad social y patrullaje preventivo en zonas de atención prioritaria, conforme a la planeación operativa. En el periodo reportado se ejecutaron 1,799 acciones, lo que representa un cumplimiento del 99.94% respecto a la meta establecida. La ligera variación respecto a lo programado obedece a ajustes operativos de última instancia propios de la dinámica del servicio, sin que ello represente una afectación significativa en el cumplimiento del objetivo del componente, manteniéndose un nivel de desempeño óptimo.
Meta Anual
La meta anual contempla la ejecución de 7,300 acciones de proximidad social y patrullaje preventivo en zonas de atención prioritaria, conforme a la planeación operativa. Al cierre del trimestre reportado, se han realizado 1,799 acciones, lo que representa un avance del 24.64%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</si>
  <si>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2,160 operativos de presencia policial para la reducción de la criminalidad. En el periodo reportado se ejecutaron 2,160 operativos, lo que representa un cumplimiento del 100% respecto a la meta establecida. El cumplimiento total de la meta refleja una adecuada planeación y ejecución de las acciones programadas, contribuyendo al fortalecimiento de la presencia policial y a la atención de la incidencia delictiva en el municipio.
Meta Anual
La meta anual contempla la ejecución de 8,760 operativos de presencia policial para la reducción de la criminalidad. Al cierre del trimestre reportado, se han realizado 2,160 operativos, lo que representa un avance del 24.66%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</si>
  <si>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630 actividades integrales para fomentar la inteligencia policial. En el periodo reportado se ejecutaron 702 actividades, lo que representa un cumplimiento del 111.43% respecto a la meta establecida. Este resultado superior a lo programado obedece al fortalecimiento de las acciones operativas y a la optimización en la ejecución de actividades, lo que permitió incrementar el número de intervenciones sin afectar su calidad, contribuyendo al cumplimiento de los objetivos del componente.
Meta Anual
La meta anual contempla la ejecución de 2,528 actividades integrales para fomentar la inteligencia policial. Al cierre del trimestre reportado, se han realizado 702 actividades, lo que representa un avance del 27.77%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</si>
  <si>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este componente fue la realización de 364 servicios de patrullaje turístico, atención ciudadana y prevención del delito en zonas con actividad turística. En el periodo reportado se ejecutaron 364 servicios, lo que representa un cumplimiento del 100% respecto a la meta establecida. El cumplimiento total de la meta refleja una adecuada planeación y ejecución de las acciones programadas, contribuyendo al fortalecimiento de la presencia policial en zonas de alta afluencia turística y a la atención de la incidencia delictiva en el municipio.
Meta Anual
La meta anual contempla la ejecución de 1,460 servicios de patrullaje turístico, atención ciudadana y prevención del delito en zonas con actividad turística. Al cierre del trimestre reportado, se han realizado 364 servicios, lo que representa un avance del 24.93%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</si>
  <si>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729 operativos de prevención y disuasión con proximidad social enfocados al sector turístico. En el periodo reportado se ejecutaron 729 operativos, lo que representa un cumplimiento del 100% respecto a la meta establecida. El cumplimiento total de la meta refleja una adecuada planeación y ejecución de las acciones programadas, contribuyendo al fortalecimiento de la presencia policial en zonas de alta afluencia turística y a la atención de la incidencia delictiva en el municipio.
Meta Anual
La meta anual contempla la ejecución de 2,921 operativos de prevención y disuasión con proximidad social enfocados al sector turístico. Al cierre del trimestre reportado, se han realizado 729 servicios, lo que representa un avance del 24.96% respecto a la meta anual programada. El avance registrado es consistente con la planeación del ejercicio y refleja una tendencia favorable, por lo que se prevé mantener el ritmo de ejecución en los siguientes periodos para asegurar el cumplimiento de la meta anual.</t>
  </si>
  <si>
    <t>Durante el trimestre que se informa, no se programaron metas para la realización de capacitaciones continuas y especializadas impartidas al personal de la SMSCyT, conforme a la planeación operativa anual. Lo anterior obedece a la calendarización de las actividades de capacitación, las cuales se encuentran programadas para su ejecución en periodos subsecuentes, en función de la disponibilidad operativa, logística y de los recursos asignados. Por tal motivo, no se reporta avance en el presente trimestre, sin que ello represente un incumplimiento de la meta anual.</t>
  </si>
  <si>
    <t>Durante el trimestre que se informa, no se programaron metas para la formación inicial para el personal activo y aspirantes a policia municipal, conforme a la planeación operativa anual. Lo anterior obedece a la calendarización de las actividades de capacitación, las cuales se encuentran programadas para su ejecución en periodos subsecuentes, en función de la disponibilidad operativa, logística y de los recursos asignados. Por tal motivo, no se reporta avance en el presente trimestre, sin que ello represente un incumplimiento de la meta anual.</t>
  </si>
  <si>
    <t>Meta Trimestral
Durante el trimestre que se informa, la meta programada para este componente fue la realización de 275 servicios especializados de atención, prevención y canalización ante casos de violencia familiar y de género. En el periodo reportado se ejecutaron 276 servicios, lo que representa un cumplimiento del 100.36% respecto a la meta establecida. El resultado ligeramente superior a lo programado refleja una adecuada atención de la demanda presentada, así como una ejecución eficiente de las acciones, contribuyendo al fortalecimiento de los mecanismos de atención y canalización en materia de violencia familiar y de género.
Meta Anual
La meta anual contempla la ejecución de 1,100 servicios especializados de atención, prevención y canalización ante casos de violencia familiar y de género. Al cierre del trimestre reportado, se han realizado 276 servicios, lo que representa un avance del 25.09%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</si>
  <si>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95 acciones de prevención de la violencia familiar y de género. En el periodo reportado se ejecutaron 105 acciones, lo que representa un cumplimiento del 110.53% respecto a la meta establecida. El resultado ligeramente superior a lo programado refleja una adecuada atención de la demanda presentada, así como una ejecución eficiente de las acciones, contribuyendo al fortalecimiento de los mecanismos de atención y canalización en materia de violencia familiar y de género.
Meta Anual
La meta anual contempla la ejecución de 378 acciones de prevención de la violencia familiar y de género. Al cierre del trimestre reportado, se han realizado 105 acciones, lo que representa un avance del 27.78%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</si>
  <si>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772 acciones de prevención del delito con enfoque de derechos humanos, perspectiva de género y corresponsabilidad ciudadana. En el periodo reportado se ejecutaron 627 acciones, lo que representa un cumplimiento del 81.22% respecto a la meta establecida. El nivel de cumplimiento se vio afectado por ajustes en la programación de actividades y la priorización de atenciones emergentes, lo que incidió en la reprogramación de algunas acciones. No obstante, se prevé que en los siguientes trimestres se cuente con las condiciones operativas necesarias para reforzar la ejecución y dar cumplimiento a la meta establecida.
Meta Anual
La meta anual contempla la ejecución de 3,272 acciones de prevención del delito con enfoque de derechos humanos, perspectiva de género y corresponsabilidad ciudadana. Al cierre del trimestre reportado, se han realizado 627 acciones, lo que representa un avance del 19.16% respecto a la meta anual programada. Si bien el avance se encuentra por debajo de la proporción esperada para el periodo, se contempla su regularización mediante el fortalecimiento de la programación operativa en los siguientes trimestres, a fin de asegurar el cumplimiento de la meta anual.</t>
  </si>
  <si>
    <t>Meta Trimestral
Durante el trimestre que se informa, la meta programada para este componente fue la realización de 1 acción integral de vigilancia, seguimiento, prevención y atención interinstitucional en zonas prioritarias para la protección de mujeres, niñas, niños y adolescentes en situación de vulnerabilidad. En el periodo reportado se ejecutó 1 acción, lo que representa un cumplimiento del 100% respecto a la meta establecida. El cumplimiento total de la meta refleja una adecuada coordinación interinstitucional y ejecución de las acciones programadas, contribuyendo a la atención integral de la población objetivo en zonas prioritarias.
Meta Anual
La meta anual contempla la ejecución de 4 acciones integrales en la materia. Al cierre del trimestre reportado, se ha realizado 1 acción, lo que representa un avance del 25.00% respecto a la meta anual programada. El avance registrado es consistente con la planeación del ejercicio, conforme a la distribución trimestral de las metas, por lo que se prevé dar continuidad a las acciones en los siguientes periodos para asegurar el cumplimiento de la meta anual.</t>
  </si>
  <si>
    <t>Meta Trimestral
Durante el trimestre que se informa, la meta programada para esta actividad fue la realización de 730 acciones de prevención vial. En el periodo reportado se ejecutaron 705 acciones, lo que representa un cumplimiento del 96.58% respecto a la meta establecida. La variación observada respecto a lo programado obedece a ajustes operativos y a la priorización de actividades emergentes, lo que incidió en la reprogramación de algunas acciones. No obstante, se prevé que en los siguientes trimestres se cuente con las condiciones necesarias para reforzar la ejecución y dar cumplimiento a la meta establecida.
Meta Anual
La meta anual contempla la ejecución de 2,921 acciones de prevención vial. Al cierre del trimestre reportado, se han realizado 705 acciones, lo que representa un avance del 24.14% respecto a la meta anual programada. El avance registrado es acorde a la planeación del ejercicio, conforme a la distribución trimestral de las metas, por lo que se prevé dar continuidad a las acciones en los siguientes periodos para asegurar el cumplimiento de la meta anual.</t>
  </si>
  <si>
    <t>Meta Trimestral
Durante el primer trimestre, la tasa de variación de los delitos cometidos contra el patrimonio en el municipio de Benito Juárez muestra un avance favorable. Este comportamiento refleja una disminución en la incidencia delictiva del -5.15 % con respecto a la cifra proyectada, lo que evidencia un decremento en el número de delitos registrados. En términos absolutos, se contabilizaron 3,204 delitos contra el patrimonio, en comparación con los 3,378 delitos estimados para el periodo. La información utilizada proviene del Secretariado Ejecutivo del Sistema Nacional de Seguridad Pública (SESNSP).
Meta Anual
La tasa de variación anual de los delitos cometidos contra el patrimonio en el municipio de Benito Juárez se determinó con base en la información emitida por el Secretariado Ejecutivo del Sistema Nacional de Seguridad Pública (SESNSP). Para este análisis, se compararon los 3,204 delitos reportados en el primer trimestre con la meta anual establecida de 13,500 delitos, obteniéndose un decremento del -5.15%. No obstante, es importante precisar que el avance anual no puede calcularse de forma acumulativa, debido a que este indicador es de carácter no acumulativo, conforme a lo establecido en la Guía para la Integración y Rendición de Informes de Avance de Gestión Financiera de la ASEQROO. 
Nota Importante
Los datos proporcionados por el Secretariado Ejecutivo del Sistema Nacional de Seguridad Pública (SESNSP) corresponden a cifras publicadas con un desfase aproximado de un mes. La información más reciente disponible comprende hasta febrero de 2026. Para mayor referencia, puede consultarse el siguiente enlace:
https://drive.google.com/file/d/1eeQ5TvYR_8YWMSX2ttojCdLBUuwCwKp7/v</t>
  </si>
  <si>
    <t>Meta Trimestral
Durante el trimestre que se informa, la meta programada para esta actividad fue la realización de 630 actividades integrales para fomentar la inteligencia policial. En el periodo reportado se ejecutaron 702 actividades, lo que representa un cumplimiento del 111.43% respecto a la meta establecida. Este resultado superior a lo programado obedece al fortalecimiento de las acciones operativas y a la optimización en la ejecución de actividades, lo que permitió incrementar el número de intervenciones sin afectar su calidad, contribuyendo al cumplimiento de los objetivos del componente.
Meta Anual
La meta anual contempla la ejecución de 2,528 actividades integrales para fomentar la inteligencia policial. Al cierre del trimestre reportado, se han realizado 702 actividades, lo que representa un avance del 27.77% respecto a la meta anual programada. El avance registrado es consistente con la planeación del ejercicio y refleja una tendencia favorable, por lo que se prevé mantener el ritmo de ejecución en los siguientes periodos para asegurar el cumplimiento de la meta anual</t>
  </si>
  <si>
    <t>ID (t,t-1): Se pretende disminuir la tasa de delitos contra el patrimonio de la población del municipio de Benito Juárez, con un total máximo de 40,120 de enero del 2025 a diciembre del 2027.
Variación de la meta en relación a la línea base:
Meta Absoluta: -449
Meta Relativa: -1.11 %</t>
  </si>
  <si>
    <t>Se pretende alcanzar la ejecución 6,368 operativos de seguridad ciudadana a desarrollar, del 01 de enero de 2025 al 31 de diciembre de 2027.
Variación de la meta en relación a la línea base:
Meta Absoluta: 2,308
Meta Relativa: 56.85%</t>
  </si>
  <si>
    <t>Se pretende alcanzar la ejecución de 5,162 acciones de reconstrucción del tejido social del 01 de enero de 2025 al 31 de diciembre de 2027.
Variación de la meta en relación a la línea base:
Meta Absoluta: 3,722
Meta Relativa: 258.47 %</t>
  </si>
  <si>
    <t>Se pretende alcanzar  la ejecución de 23,360 acciones de proximidad social del 01 de enero de 2025 al 31 de diciembre de 2027.
Variación de la meta en relación a la línea base:
Meta Absoluta: -2,890
Meta Relativa: -11.01%</t>
  </si>
  <si>
    <t>Se pretende alcanzar la ejecución de 6,496 actividades integrales para crear inteligencia policial del 01 de enero de 2025 al 31 de diciembre de 2027.
Variación de la meta en relación a la línea base:
Meta Absoluta: 2,191
Meta Relativa: 50.89%</t>
  </si>
  <si>
    <t>Se pretende alcanzar la ejecución de 28,470 actividades a desarrollar del 01 de enero de 2025 al 31 de diciembre de 2027.
Variación de la meta en relación a la línea base:
Meta Absoluta: -2,180
Meta Relativa: -7.11%</t>
  </si>
  <si>
    <t>Se pretende alcanzar la ejecución de 4,380 acciones de seguridad del 01 de enero de 2025 al 31 de diciembre de 2027.
Variación de la meta en relación a la línea base:
Meta Absoluta: 375
Meta Relativa: 9.36%</t>
  </si>
  <si>
    <t>Se pretende alcanzar la ejecución de 8,762 operativos de proximidad social a desarrollar del 01 de enero de 2025 al 31 de diciembre de 2027.
Variación de la meta en relación a la línea base:
Meta Absoluta: 1,977
Meta Relativa: 29.14%</t>
  </si>
  <si>
    <t>Se pretende alcanzar  la ejecución de 4,932 capacitaciones, del 01 de enero de 2025 al 31 de diciembre de 2027.
Variación de la meta en relación a la línea base:
Meta Absoluta: 1,183
Meta Relativa: 31.57%</t>
  </si>
  <si>
    <t>Se pretende alcanzar  la ejecución de 450 capacitaciones al personal policial del 01 de enero de 2025 al 31 de diciembre de 2027.
Variación de la meta en relación a la línea base:
Meta Absoluta: -683
Meta Relativa: -60.28%</t>
  </si>
  <si>
    <t>Se pretende alcanzar la ejecución de 3,665 acciones integrales del 01 de enero de 2025 al 31 de diciembre de 2027.
Variación de la meta en relación a la línea base:
Meta Absoluta: 2,609
Meta Relativa: 247.06%</t>
  </si>
  <si>
    <t>Se pretende alcanzar  la ejecución de 1,134 acciones de prevención del 01 de enero de 2025 al 31 de diciembre de 2027.
Variación de la meta en relación a la línea base:
Meta Absoluta: 85
Meta Relativa: 8.10%</t>
  </si>
  <si>
    <t>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t>
  </si>
  <si>
    <t>La población del municipio de benito juárez recibe vigilancia
Y protección de la secretaría de seguridad ciudadana y tránsito para
Disminuir los delitos que se cometen contra la familia, la vida y la
Integridad personal, la libertad personal, la sociedad, la libertad y la
Seguridad sexual y el patrimonio.</t>
  </si>
  <si>
    <t>VINCULACIÓN PROGRAMA DERIVADO DEL PLAN MUNICIPAL DE DESARROLLO  2024-2027</t>
  </si>
  <si>
    <t>NOMBRE DEL PROGRAMA DERIVADO</t>
  </si>
  <si>
    <t>ESTRATEGIA</t>
  </si>
  <si>
    <t>LÍNEA DE ACCIÓN</t>
  </si>
  <si>
    <t>3.2 Programa Construyendo Juntos la Seguridad Pública y Paz Social</t>
  </si>
  <si>
    <t>Brindar vigilancia y protección a la población por parte de la Secretaría de Seguridad Ciudadana y Tránsito para disminuir los delitos que se cometen contra la familia, la vida y la integridad personal, la libertad personal, la sociedad, la libertad y la seguridad sexual y el patrimonio.</t>
  </si>
  <si>
    <t>3.2.1.1.1, 3.2.1.1.2</t>
  </si>
  <si>
    <t>3.2.1.1.1.1, 3.2.1.1.2.1</t>
  </si>
  <si>
    <t>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t>
  </si>
  <si>
    <t>LÍNEA BASE TRIANUAL</t>
  </si>
  <si>
    <t>La población residente del municipio de Benito Juárez, estimada en 911,503 habitantes, de acuerdo con el Censo de Población y Vivienda 2020 del INEGI.</t>
  </si>
  <si>
    <t>Alcanzar el 100% de las acciones integrales interinstitucionales de protección programadas en el periodo 2025–2027.
Meta Absoluta: 10
Meta Relativa: 11.11%</t>
  </si>
  <si>
    <t>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t>
  </si>
  <si>
    <t>PODMSC: Se pretende alcanzar la ejecución de 2,096 operativos de seguridad ciudadana del 01 de enero al 31 de diciembre del 2026.
Valoración de la meta en relación a la línea base.
Meta absoluta: 827
Meta relativa: 65.17%</t>
  </si>
  <si>
    <t>PAPSPCPR: Se pretende alcanzar la ejecución de 7,300 acciones de proximidad social, presenciay combate del 01 de enero al 31 de diciembre del 2026.
Valoración de la meta en relación a la línea base.
Meta absoluta: -1,450
Meta relativa: -16.57%</t>
  </si>
  <si>
    <t>PAICIP: Se pretende alcanzar la ejecución de 2,528 actividades integrales para crear inteligencia policial del 01 de enero al 31 de diciembre del 2026.
Valoración de la meta en relación a la línea base.
Meta absoluta: 1,093
Meta relativa: 76.17%</t>
  </si>
  <si>
    <t>PAPSR: Se pretende alcanzar la ejecución de 8,760 acciones al del 01 de enero al 31 de diciembre del 2026.
Valoración de la meta en relación a la línea base.
Meta absoluta: -1,440
Meta relativa: -14.12%</t>
  </si>
  <si>
    <t>PASPATR: Se pretende alcanzar la ejecución de 1,460 acciones de seguridad, prevención y atención a turistas del 01 de enero al 31 de diciembre del 2026.
Valoración de la meta en relación a la línea base.
Meta absoluta: 110
Meta relativa: 8.15%</t>
  </si>
  <si>
    <t>POPDPSET: Se pretende alcanzar la ejecución de 2,921 operativos de prevención y disuación con proximidad del 01 de enero al 31 de diciembre del 2026.
Valoración de la meta en relación a la línea base.
Meta absoluta: 721
Meta relativa: 32.77%</t>
  </si>
  <si>
    <t>PCCEPSMSCYT: Se pretende alcanzar la ejecución de 1,670 capacitaciones al personal policial del 01 de enero al 31 de diciembre del 2026.
Valoración de la meta en relación a la línea base.
Meta absoluta: 232
Meta relativa: 16.13%</t>
  </si>
  <si>
    <t>PCFIR: Se pretende alcanzar la ejecución de 150 capacitaciones al personal del 01 de enero al 31 de diciembre del 2026.
Valoración de la meta en relación a la línea base.
Meta absoluta: 65
Meta relativa: 76.47%</t>
  </si>
  <si>
    <t>PAICVFGI: Se pretende alcanzar la ejecución de 1,100 acciones integrales contra la violencia familiar y de género del 01 de enero al 31 de diciembre del 2026.
Valoración de la meta en relación a la línea base.
Meta absoluta: 796
Meta relativa: 261.84%</t>
  </si>
  <si>
    <t>PAPVFGR: Se pretende alcanzar la ejecución de 378 acciones de prevención de la violencia familiar y de género del 01 de enero al 31 de diciembre del 2026.
Valoración de la meta en relación a la línea base.
Meta absoluta: 77
Meta relativa: 25.58%</t>
  </si>
  <si>
    <t>PAPDR: Se pretende alcanzar la ejecución de 3,272 acciones integrales de prevención del delito con enfoque de derechos humanos y perspectiva de género del 01 de enero al 31 de diciembre del 2026.
Valoración de la meta en relación a la línea base.
Meta absoluta: 1,988
Meta relativa: 154.83%</t>
  </si>
  <si>
    <t>AICSPR: Se pretende alcanzar la ejecución de 04 acciones integrales coordinadas y servicios de protección del 01 de enero al 31 de diciembre del 2026.
Valoración de la meta en relación a la línea base.
Meta absoluta: 4
Meta relativa: 0%</t>
  </si>
  <si>
    <t>AVP: Se pretende alcanzar la ejecución de 2,921 operativos, controles de volocidad, campañas educativas y otras accione spreventivas del 01 de enero al 31 de diciembre del 2026.
Valoración de la meta en relación a la línea base.
Meta absoluta: 2,921
Meta relativa: 0%</t>
  </si>
  <si>
    <r>
      <rPr>
        <b/>
        <sz val="22"/>
        <color theme="0"/>
        <rFont val="Calibri"/>
        <family val="2"/>
      </rPr>
      <t>Medios de verificación.</t>
    </r>
    <r>
      <rPr>
        <sz val="22"/>
        <color theme="0"/>
        <rFont val="Calibri"/>
        <family val="2"/>
      </rPr>
      <t xml:space="preserve">
(fuentes de información de donde se obtendrán los datos del indicador)</t>
    </r>
  </si>
  <si>
    <r>
      <rPr>
        <b/>
        <sz val="22"/>
        <color theme="0"/>
        <rFont val="Calibri"/>
        <family val="2"/>
      </rPr>
      <t>Supuestos.</t>
    </r>
    <r>
      <rPr>
        <sz val="22"/>
        <color theme="0"/>
        <rFont val="Calibri"/>
        <family val="2"/>
      </rPr>
      <t xml:space="preserve">
(situaciones que necesariamente tienen que suceder, en positivo, para que el objetivo por nivel se cumpla pero que están fuera de las manos de la Unidad Responsable)</t>
    </r>
  </si>
  <si>
    <r>
      <t xml:space="preserve">Vinculación Objetivos de Desarrollo Sostenible 
(Agenda 2030) 
</t>
    </r>
    <r>
      <rPr>
        <sz val="22"/>
        <color theme="0"/>
        <rFont val="Calibri"/>
        <family val="2"/>
      </rPr>
      <t>(solo donde aplique)</t>
    </r>
  </si>
  <si>
    <r>
      <rPr>
        <b/>
        <sz val="22"/>
        <color theme="0"/>
        <rFont val="Calibri"/>
        <family val="2"/>
      </rPr>
      <t>Definición</t>
    </r>
    <r>
      <rPr>
        <sz val="22"/>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</si>
  <si>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22"/>
        <color theme="0"/>
        <rFont val="Calibri"/>
        <family val="2"/>
      </rPr>
      <t>Dimensión</t>
    </r>
    <r>
      <rPr>
        <sz val="22"/>
        <color theme="0"/>
        <rFont val="Calibri"/>
        <family val="2"/>
      </rPr>
      <t xml:space="preserve">
(Eficiencia, Eficacia, Economía, Calidad)</t>
    </r>
  </si>
  <si>
    <r>
      <rPr>
        <b/>
        <sz val="22"/>
        <color theme="0"/>
        <rFont val="Calibri"/>
        <family val="2"/>
      </rPr>
      <t xml:space="preserve">Frecuencia de medición del Indicador
</t>
    </r>
    <r>
      <rPr>
        <sz val="22"/>
        <color theme="0"/>
        <rFont val="Calibri"/>
        <family val="2"/>
      </rPr>
      <t xml:space="preserve">
Con base a las recomendaciones del nivel de objetivos.</t>
    </r>
  </si>
  <si>
    <r>
      <t xml:space="preserve">Método de cálculo del Indicador
</t>
    </r>
    <r>
      <rPr>
        <sz val="22"/>
        <color theme="0"/>
        <rFont val="Calibri"/>
        <family val="2"/>
      </rPr>
      <t>Descripción de las variables.</t>
    </r>
  </si>
  <si>
    <r>
      <rPr>
        <b/>
        <sz val="22"/>
        <color theme="0"/>
        <rFont val="Calibri"/>
        <family val="2"/>
      </rPr>
      <t>Unidad de medida</t>
    </r>
    <r>
      <rPr>
        <sz val="22"/>
        <color theme="0"/>
        <rFont val="Calibri"/>
        <family val="2"/>
      </rPr>
      <t xml:space="preserve"> del Indicador y unidad de medida de sus variables.</t>
    </r>
  </si>
  <si>
    <r>
      <rPr>
        <b/>
        <sz val="22"/>
        <color theme="0"/>
        <rFont val="Calibri"/>
        <family val="2"/>
      </rPr>
      <t>Sentido del Indicador</t>
    </r>
    <r>
      <rPr>
        <sz val="22"/>
        <color theme="0"/>
        <rFont val="Calibri"/>
        <family val="2"/>
      </rPr>
      <t xml:space="preserve">
(ascendente, descendente o constante)</t>
    </r>
  </si>
  <si>
    <r>
      <rPr>
        <b/>
        <sz val="22"/>
        <color theme="0"/>
        <rFont val="Calibri"/>
        <family val="2"/>
      </rPr>
      <t>Meta del Indicador</t>
    </r>
    <r>
      <rPr>
        <sz val="22"/>
        <color theme="0"/>
        <rFont val="Calibri"/>
        <family val="2"/>
      </rPr>
      <t xml:space="preserve">
Lo que se quiere alcanzar con la intervención. Considerar el punto de partida (línea base) y los recursos con los que se cuenta. Realistas y retadoras.</t>
    </r>
  </si>
  <si>
    <r>
      <rPr>
        <b/>
        <sz val="22"/>
        <color theme="0"/>
        <rFont val="Calibri"/>
        <family val="2"/>
      </rPr>
      <t xml:space="preserve">Línea base del Indicador
</t>
    </r>
    <r>
      <rPr>
        <sz val="22"/>
        <color theme="0"/>
        <rFont val="Calibri"/>
        <family val="2"/>
      </rPr>
      <t xml:space="preserve">
A diciembre del 2024.
 (Punto de partida para evaluar y dar seguimiento al indicador).
Si el indicador es nuevo definir como línea base el primer valor obtenido de su aplicación.</t>
    </r>
  </si>
  <si>
    <r>
      <t xml:space="preserve">3.3.1 </t>
    </r>
    <r>
      <rPr>
        <sz val="22"/>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</si>
  <si>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22"/>
        <color rgb="FF000000"/>
        <rFont val="Arial"/>
        <family val="2"/>
      </rPr>
      <t xml:space="preserve">I_TOD_PAZ: </t>
    </r>
    <r>
      <rPr>
        <sz val="22"/>
        <color rgb="FF000000"/>
        <rFont val="Arial"/>
        <family val="2"/>
      </rPr>
      <t>Índice de Todos por la Paz</t>
    </r>
  </si>
  <si>
    <r>
      <rPr>
        <b/>
        <sz val="22"/>
        <color theme="1"/>
        <rFont val="Arial"/>
        <family val="2"/>
      </rPr>
      <t xml:space="preserve">Unidad de medida del indicador: </t>
    </r>
    <r>
      <rPr>
        <sz val="22"/>
        <color theme="1"/>
        <rFont val="Arial"/>
        <family val="2"/>
      </rPr>
      <t xml:space="preserve">
Porcentaje</t>
    </r>
  </si>
  <si>
    <r>
      <rPr>
        <b/>
        <sz val="22"/>
        <color theme="1"/>
        <rFont val="Arial"/>
        <family val="2"/>
      </rPr>
      <t xml:space="preserve">META DE ENERO 2025 A DICIEMBRE 2027
I_TOD_PAZ: </t>
    </r>
    <r>
      <rPr>
        <sz val="22"/>
        <color theme="1"/>
        <rFont val="Arial"/>
        <family val="2"/>
      </rPr>
      <t xml:space="preserve"> Se espera alcanzar el 96.01% del índice de todos por la paz para diciembre del 2027.</t>
    </r>
  </si>
  <si>
    <r>
      <rPr>
        <b/>
        <sz val="22"/>
        <color theme="1"/>
        <rFont val="Arial"/>
        <family val="2"/>
      </rPr>
      <t xml:space="preserve">Línea base del Indicador
I_TOD_PAZ:  </t>
    </r>
    <r>
      <rPr>
        <sz val="22"/>
        <color theme="1"/>
        <rFont val="Arial"/>
        <family val="2"/>
      </rPr>
      <t>Se obtuvo un avaance del 94.42% a diciembre del 2025</t>
    </r>
  </si>
  <si>
    <r>
      <rPr>
        <b/>
        <sz val="22"/>
        <color rgb="FF000000"/>
        <rFont val="Arial"/>
        <family val="2"/>
      </rPr>
      <t xml:space="preserve">Nombre completo del Documento que sustenta la información: 
</t>
    </r>
    <r>
      <rPr>
        <sz val="22"/>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22"/>
        <color rgb="FF000000"/>
        <rFont val="Arial"/>
        <family val="2"/>
      </rPr>
      <t xml:space="preserve">Nombre del área que genera o publica la información: 
</t>
    </r>
    <r>
      <rPr>
        <sz val="22"/>
        <color rgb="FF000000"/>
        <rFont val="Arial"/>
        <family val="2"/>
      </rPr>
      <t xml:space="preserve">Dirección de planeación
</t>
    </r>
    <r>
      <rPr>
        <b/>
        <sz val="22"/>
        <color rgb="FF000000"/>
        <rFont val="Arial"/>
        <family val="2"/>
      </rPr>
      <t xml:space="preserve">Periodicidad con que se genera el documento: 
</t>
    </r>
    <r>
      <rPr>
        <sz val="22"/>
        <color rgb="FF000000"/>
        <rFont val="Arial"/>
        <family val="2"/>
      </rPr>
      <t xml:space="preserve">Trianual
</t>
    </r>
    <r>
      <rPr>
        <b/>
        <sz val="22"/>
        <color rgb="FF000000"/>
        <rFont val="Arial"/>
        <family val="2"/>
      </rPr>
      <t xml:space="preserve">
Liga de la página de la que se obtiene la información:
</t>
    </r>
    <r>
      <rPr>
        <sz val="22"/>
        <color rgb="FF000000"/>
        <rFont val="Arial"/>
        <family val="2"/>
      </rPr>
      <t>https://onedrive.live.com/view.aspx?resid=84F4E4FFF988A5F5%21105392&amp;authkey=!AAI512qQ2fNa5As</t>
    </r>
  </si>
  <si>
    <r>
      <t>P. 3.2.1.1</t>
    </r>
    <r>
      <rPr>
        <sz val="22"/>
        <color theme="0"/>
        <rFont val="Calibri"/>
        <family val="2"/>
      </rPr>
      <t xml:space="preserve"> La población del Municipio de Benito Juárez cuenta con estrategias operativas de prevención y disuasión del delito que contribuyen a reducir la incidencia de delitos contra el patrimonio.</t>
    </r>
  </si>
  <si>
    <t>La población del municipio de benito juárez recibe vigilancia y protección de la secretaría de seguridad ciudadana y tránsito para disminuir los delitos que se cometen contra la familia, la vida y la Integridad personal, la libertad personal, la sociedad, la libertad y la Seguridad sexual y el patrimonio.</t>
  </si>
  <si>
    <t>MIR 2025 - 2027
Secretaría Municipal de Seguridad Ciudadana y Tránsito</t>
  </si>
  <si>
    <r>
      <rPr>
        <b/>
        <sz val="22"/>
        <color theme="1"/>
        <rFont val="Calibri"/>
        <family val="2"/>
      </rPr>
      <t xml:space="preserve">META DE ENERO A DICIEMBRE 2026
I_TOD_PAZ: </t>
    </r>
    <r>
      <rPr>
        <sz val="22"/>
        <color theme="1"/>
        <rFont val="Calibri"/>
        <family val="2"/>
      </rPr>
      <t xml:space="preserve"> Se espera alcanzar de enero a diciembre 2026 el 32.00% del índice de todos por la paz.</t>
    </r>
  </si>
  <si>
    <r>
      <rPr>
        <b/>
        <sz val="22"/>
        <color theme="1"/>
        <rFont val="Calibri"/>
        <family val="2"/>
      </rPr>
      <t xml:space="preserve">Línea base del Indicador
I_TOD_PAZ:  </t>
    </r>
    <r>
      <rPr>
        <sz val="22"/>
        <color theme="1"/>
        <rFont val="Calibri"/>
        <family val="2"/>
      </rPr>
      <t>Se obtuvo un avance del 32.00% a diciembre del 2025</t>
    </r>
  </si>
  <si>
    <r>
      <t xml:space="preserve">ID (t,t-1): </t>
    </r>
    <r>
      <rPr>
        <sz val="22"/>
        <color theme="0"/>
        <rFont val="Calibri"/>
        <family val="2"/>
      </rPr>
      <t>Se pretende disminuir la tasa de delitos contra el patrimonio de la población del municipio de Benito Juárez, con un total máximo de 13,500 del 01 de enero al 31 de diciembre del 2026.</t>
    </r>
    <r>
      <rPr>
        <b/>
        <sz val="22"/>
        <color theme="0"/>
        <rFont val="Calibri"/>
        <family val="2"/>
      </rPr>
      <t xml:space="preserve">
Valoración de la meta en relación a la línea base.
Meta absoluta: </t>
    </r>
    <r>
      <rPr>
        <sz val="22"/>
        <color theme="0"/>
        <rFont val="Calibri"/>
        <family val="2"/>
      </rPr>
      <t>-474</t>
    </r>
    <r>
      <rPr>
        <b/>
        <sz val="22"/>
        <color theme="0"/>
        <rFont val="Calibri"/>
        <family val="2"/>
      </rPr>
      <t xml:space="preserve">
Meta relativa: </t>
    </r>
    <r>
      <rPr>
        <sz val="22"/>
        <color theme="0"/>
        <rFont val="Calibri"/>
        <family val="2"/>
      </rPr>
      <t>-3.39%</t>
    </r>
  </si>
  <si>
    <r>
      <t>ID (t,t-1):</t>
    </r>
    <r>
      <rPr>
        <sz val="22"/>
        <color theme="0"/>
        <rFont val="Calibri"/>
        <family val="2"/>
      </rPr>
      <t xml:space="preserve"> Durante el periodo del 2023 se cometieron 13,974 delitos contra el patrimonio.</t>
    </r>
  </si>
  <si>
    <t>PAFRTSR: Se pretende alcanzar la ejecución de 1,480 acciones en fomento de la reconstrucción del tejido social del 01 de enero al 31 de diciembre del 2026.
Valoración de la meta en relación a la línea base.
Meta absoluta: 1,035
Meta relativa: 232.58%</t>
  </si>
  <si>
    <t>Justificación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</si>
  <si>
    <r>
      <rPr>
        <sz val="11"/>
        <color theme="1"/>
        <rFont val="Calibri"/>
        <family val="2"/>
      </rPr>
      <t xml:space="preserve">Meta Trimestral:  </t>
    </r>
    <r>
      <rPr>
        <b/>
        <sz val="11"/>
        <color theme="1"/>
        <rFont val="Calibri"/>
        <family val="2"/>
      </rPr>
      <t xml:space="preserve">
</t>
    </r>
    <r>
      <rPr>
        <sz val="11"/>
        <color theme="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</si>
</sst>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24"/>
      <color theme="0"/>
      <name val="Calibri"/>
      <family val="2"/>
    </font>
    <font>
      <sz val="24"/>
      <color theme="1"/>
      <name val="Calibri"/>
      <family val="2"/>
    </font>
    <font>
      <sz val="24"/>
      <name val="Calibri"/>
      <family val="2"/>
    </font>
    <font>
      <b/>
      <sz val="16"/>
      <color theme="1"/>
      <name val="Calibri"/>
      <family val="2"/>
    </font>
    <font>
      <b/>
      <sz val="30"/>
      <color theme="0"/>
      <name val="Calibri"/>
      <family val="2"/>
    </font>
    <font>
      <sz val="16"/>
      <color theme="1"/>
      <name val="Calibri"/>
      <family val="2"/>
    </font>
    <font>
      <b/>
      <sz val="16"/>
      <name val="Calibri"/>
      <family val="2"/>
    </font>
    <font>
      <sz val="16"/>
      <name val="Calibri"/>
      <family val="2"/>
    </font>
    <font>
      <b/>
      <sz val="18"/>
      <color theme="0"/>
      <name val="Calibri"/>
      <family val="2"/>
    </font>
    <font>
      <sz val="20"/>
      <color theme="1"/>
      <name val="Calibri"/>
      <family val="2"/>
    </font>
    <font>
      <b/>
      <sz val="20"/>
      <name val="Calibri"/>
      <family val="2"/>
    </font>
    <font>
      <sz val="20"/>
      <name val="Calibri"/>
      <family val="2"/>
    </font>
    <font>
      <b/>
      <sz val="20"/>
      <color rgb="FF000000"/>
      <name val="Calibri"/>
      <family val="2"/>
    </font>
    <font>
      <sz val="20"/>
      <color rgb="FF000000"/>
      <name val="Calibri"/>
      <family val="2"/>
    </font>
    <font>
      <b/>
      <sz val="28"/>
      <color theme="0"/>
      <name val="Calibri"/>
      <family val="2"/>
    </font>
    <font>
      <b/>
      <sz val="16"/>
      <color theme="0"/>
      <name val="Arial"/>
      <family val="2"/>
    </font>
    <font>
      <sz val="11"/>
      <name val="Calibri"/>
      <family val="2"/>
    </font>
    <font>
      <sz val="22"/>
      <color theme="1"/>
      <name val="Calibri"/>
      <family val="2"/>
    </font>
    <font>
      <b/>
      <sz val="22"/>
      <color theme="1"/>
      <name val="Calibri"/>
      <family val="2"/>
    </font>
    <font>
      <sz val="22"/>
      <name val="Calibri"/>
      <family val="2"/>
    </font>
    <font>
      <b/>
      <sz val="22"/>
      <name val="Calibri"/>
      <family val="2"/>
    </font>
    <font>
      <b/>
      <sz val="22"/>
      <color rgb="FF000000"/>
      <name val="Calibri"/>
      <family val="2"/>
    </font>
    <font>
      <sz val="22"/>
      <color theme="0"/>
      <name val="Calibri"/>
      <family val="2"/>
    </font>
    <font>
      <b/>
      <sz val="22"/>
      <color rgb="FF000000"/>
      <name val="Arial"/>
      <family val="2"/>
    </font>
    <font>
      <sz val="22"/>
      <color rgb="FF000000"/>
      <name val="Arial"/>
      <family val="2"/>
    </font>
    <font>
      <sz val="22"/>
      <color theme="1"/>
      <name val="Arial"/>
      <family val="2"/>
    </font>
    <font>
      <b/>
      <sz val="22"/>
      <color theme="1"/>
      <name val="Arial"/>
      <family val="2"/>
    </font>
    <font>
      <sz val="26"/>
      <name val="Calibri"/>
      <family val="2"/>
    </font>
    <font>
      <b/>
      <sz val="26"/>
      <name val="Calibri"/>
      <family val="2"/>
    </font>
    <font>
      <b/>
      <sz val="26"/>
      <color theme="0"/>
      <name val="Calibri"/>
      <family val="2"/>
    </font>
    <font>
      <sz val="26"/>
      <color theme="1"/>
      <name val="Calibri"/>
      <family val="2"/>
    </font>
    <font>
      <b/>
      <sz val="26"/>
      <color rgb="FF000000"/>
      <name val="Calibri"/>
      <family val="2"/>
    </font>
    <font>
      <sz val="26"/>
      <color rgb="FF000000"/>
      <name val="Calibri"/>
      <family val="2"/>
    </font>
    <font>
      <b/>
      <sz val="26"/>
      <color theme="1"/>
      <name val="Calibri"/>
      <family val="2"/>
    </font>
    <font>
      <sz val="30"/>
      <color theme="1"/>
      <name val="Calibri"/>
      <family val="2"/>
    </font>
    <font>
      <b/>
      <sz val="33"/>
      <color theme="0"/>
      <name val="Calibri"/>
      <family val="2"/>
    </font>
    <font>
      <sz val="18"/>
      <color theme="1"/>
      <name val="Arial"/>
    </font>
  </fonts>
  <fills count="26">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
      <patternFill patternType="solid">
        <fgColor rgb="FF00C495"/>
        <bgColor indexed="64"/>
      </patternFill>
    </fill>
    <fill>
      <patternFill patternType="solid">
        <fgColor rgb="FFFF0000"/>
        <bgColor indexed="64"/>
      </patternFill>
    </fill>
    <fill>
      <patternFill patternType="solid">
        <fgColor rgb="FF2FC9FF"/>
        <bgColor rgb="FF000000"/>
      </patternFill>
    </fill>
  </fills>
  <borders count="290">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n">
        <color theme="1"/>
      </left>
      <right/>
      <top style="medium">
        <color indexed="64"/>
      </top>
      <bottom/>
      <diagonal/>
    </border>
    <border>
      <left style="thick">
        <color theme="1"/>
      </left>
      <right/>
      <top style="medium">
        <color indexed="64"/>
      </top>
      <bottom style="thin">
        <color theme="1"/>
      </bottom>
      <diagonal/>
    </border>
    <border>
      <left/>
      <right/>
      <top style="medium">
        <color indexed="64"/>
      </top>
      <bottom style="thin">
        <color theme="1"/>
      </bottom>
      <diagonal/>
    </border>
    <border>
      <left/>
      <right style="thick">
        <color theme="1"/>
      </right>
      <top style="medium">
        <color indexed="64"/>
      </top>
      <bottom style="thin">
        <color theme="1"/>
      </bottom>
      <diagonal/>
    </border>
    <border>
      <left style="thick">
        <color theme="1"/>
      </left>
      <right style="thin">
        <color theme="1"/>
      </right>
      <top style="medium">
        <color indexed="64"/>
      </top>
      <bottom/>
      <diagonal/>
    </border>
    <border>
      <left style="medium">
        <color indexed="64"/>
      </left>
      <right style="thin">
        <color theme="1"/>
      </right>
      <top/>
      <bottom/>
      <diagonal/>
    </border>
    <border>
      <left style="thick">
        <color theme="1"/>
      </left>
      <right style="dotted">
        <color indexed="64"/>
      </right>
      <top style="dotted">
        <color indexed="64"/>
      </top>
      <bottom style="medium">
        <color indexed="64"/>
      </bottom>
      <diagonal/>
    </border>
    <border>
      <left style="thin">
        <color theme="1"/>
      </left>
      <right/>
      <top style="medium">
        <color indexed="64"/>
      </top>
      <bottom style="thin">
        <color theme="1"/>
      </bottom>
      <diagonal/>
    </border>
    <border>
      <left/>
      <right style="thin">
        <color theme="1"/>
      </right>
      <top style="medium">
        <color indexed="64"/>
      </top>
      <bottom style="thin">
        <color theme="1"/>
      </bottom>
      <diagonal/>
    </border>
    <border>
      <left/>
      <right style="thin">
        <color theme="1"/>
      </right>
      <top style="medium">
        <color indexed="64"/>
      </top>
      <bottom/>
      <diagonal/>
    </border>
    <border>
      <left style="medium">
        <color indexed="64"/>
      </left>
      <right style="thin">
        <color theme="1"/>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dotted">
        <color indexed="64"/>
      </bottom>
      <diagonal/>
    </border>
    <border>
      <left style="dotted">
        <color indexed="64"/>
      </left>
      <right style="medium">
        <color indexed="64"/>
      </right>
      <top style="thick">
        <color indexed="64"/>
      </top>
      <bottom style="dotted">
        <color indexed="64"/>
      </bottom>
      <diagonal/>
    </border>
    <border>
      <left style="medium">
        <color theme="1"/>
      </left>
      <right style="medium">
        <color theme="1"/>
      </right>
      <top style="medium">
        <color indexed="64"/>
      </top>
      <bottom/>
      <diagonal/>
    </border>
    <border>
      <left style="medium">
        <color theme="1"/>
      </left>
      <right style="medium">
        <color indexed="64"/>
      </right>
      <top style="medium">
        <color indexed="64"/>
      </top>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right style="thick">
        <color theme="1"/>
      </right>
      <top style="medium">
        <color indexed="64"/>
      </top>
      <bottom style="dotted">
        <color indexed="64"/>
      </bottom>
      <diagonal/>
    </border>
    <border>
      <left style="medium">
        <color indexed="64"/>
      </left>
      <right style="dotted">
        <color indexed="64"/>
      </right>
      <top style="medium">
        <color auto="1"/>
      </top>
      <bottom/>
      <diagonal/>
    </border>
    <border>
      <left style="thin">
        <color indexed="64"/>
      </left>
      <right style="medium">
        <color indexed="64"/>
      </right>
      <top/>
      <bottom/>
      <diagonal/>
    </border>
    <border>
      <left style="thin">
        <color indexed="64"/>
      </left>
      <right style="medium">
        <color indexed="64"/>
      </right>
      <top style="dotted">
        <color indexed="64"/>
      </top>
      <bottom/>
      <diagonal/>
    </border>
    <border>
      <left style="thin">
        <color indexed="64"/>
      </left>
      <right style="medium">
        <color indexed="64"/>
      </right>
      <top/>
      <bottom style="dotted">
        <color indexed="64"/>
      </bottom>
      <diagonal/>
    </border>
    <border>
      <left style="medium">
        <color indexed="64"/>
      </left>
      <right style="dotted">
        <color indexed="64"/>
      </right>
      <top/>
      <bottom style="medium">
        <color indexed="64"/>
      </bottom>
      <diagonal/>
    </border>
    <border>
      <left style="medium">
        <color rgb="FF000000"/>
      </left>
      <right/>
      <top style="thin">
        <color rgb="FF000000"/>
      </top>
      <bottom style="thin">
        <color rgb="FF000000"/>
      </bottom>
      <diagonal/>
    </border>
    <border>
      <left/>
      <right style="medium">
        <color theme="1"/>
      </right>
      <top style="medium">
        <color indexed="64"/>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96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4"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2" xfId="0" applyFont="1" applyFill="1" applyBorder="1" applyAlignment="1">
      <alignment vertical="center" wrapText="1"/>
    </xf>
    <xf numFmtId="0" fontId="22" fillId="4" borderId="14"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1" fillId="4" borderId="17"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25" xfId="0" applyFont="1" applyBorder="1" applyAlignment="1">
      <alignment vertical="center" wrapText="1"/>
    </xf>
    <xf numFmtId="0" fontId="26" fillId="0" borderId="0" xfId="0" applyFont="1" applyAlignment="1">
      <alignment vertical="center" wrapText="1"/>
    </xf>
    <xf numFmtId="0" fontId="4" fillId="0" borderId="27" xfId="0" applyFont="1" applyBorder="1" applyAlignment="1">
      <alignment vertical="center" wrapText="1"/>
    </xf>
    <xf numFmtId="0" fontId="4" fillId="0" borderId="28" xfId="0" applyFont="1" applyBorder="1" applyAlignment="1">
      <alignment vertical="center" wrapText="1"/>
    </xf>
    <xf numFmtId="0" fontId="4"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20" fillId="9" borderId="29"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1" fillId="15" borderId="65"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23" fillId="13" borderId="65" xfId="0" applyFont="1" applyFill="1" applyBorder="1" applyAlignment="1">
      <alignment horizontal="center" vertical="center" wrapText="1"/>
    </xf>
    <xf numFmtId="0" fontId="21" fillId="9" borderId="30"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15" borderId="14"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5" xfId="0" applyFont="1" applyFill="1" applyBorder="1" applyAlignment="1">
      <alignment horizontal="left"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1" fillId="4" borderId="35"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9" borderId="20" xfId="0" applyFont="1" applyFill="1" applyBorder="1" applyAlignment="1">
      <alignment horizontal="center" vertical="center" wrapText="1"/>
    </xf>
    <xf numFmtId="0" fontId="24" fillId="9"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0" xfId="0" applyFont="1" applyFill="1" applyBorder="1" applyAlignment="1">
      <alignment vertical="center" wrapText="1"/>
    </xf>
    <xf numFmtId="0" fontId="22" fillId="4" borderId="82" xfId="0" applyFont="1" applyFill="1" applyBorder="1" applyAlignment="1">
      <alignment vertical="center" wrapText="1"/>
    </xf>
    <xf numFmtId="0" fontId="15" fillId="2" borderId="57"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4" fillId="0" borderId="22" xfId="0" applyFont="1" applyBorder="1" applyAlignment="1">
      <alignment horizontal="center" vertical="center" wrapText="1"/>
    </xf>
    <xf numFmtId="0" fontId="23" fillId="13" borderId="88" xfId="0" applyFont="1" applyFill="1" applyBorder="1" applyAlignment="1">
      <alignment horizontal="center" vertical="center" wrapText="1"/>
    </xf>
    <xf numFmtId="0" fontId="29" fillId="0" borderId="26" xfId="0" applyFont="1" applyBorder="1" applyAlignment="1">
      <alignment vertical="center" wrapText="1"/>
    </xf>
    <xf numFmtId="0" fontId="29" fillId="0" borderId="27" xfId="0" applyFont="1" applyBorder="1" applyAlignment="1">
      <alignment vertical="center" wrapText="1"/>
    </xf>
    <xf numFmtId="0" fontId="33" fillId="13" borderId="91" xfId="0" applyFont="1" applyFill="1" applyBorder="1" applyAlignment="1">
      <alignment horizontal="center" vertical="center" wrapText="1"/>
    </xf>
    <xf numFmtId="0" fontId="33" fillId="13" borderId="92" xfId="0" applyFont="1" applyFill="1" applyBorder="1" applyAlignment="1">
      <alignment horizontal="center" vertical="center" wrapText="1"/>
    </xf>
    <xf numFmtId="0" fontId="33" fillId="13" borderId="93" xfId="0" applyFont="1" applyFill="1" applyBorder="1" applyAlignment="1">
      <alignment horizontal="center" vertical="center" wrapText="1"/>
    </xf>
    <xf numFmtId="10" fontId="4" fillId="16" borderId="94" xfId="0" applyNumberFormat="1" applyFont="1" applyFill="1" applyBorder="1" applyAlignment="1">
      <alignment horizontal="center" vertical="center" wrapText="1"/>
    </xf>
    <xf numFmtId="10" fontId="4" fillId="16"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3" fontId="4" fillId="11" borderId="76" xfId="0" applyNumberFormat="1" applyFont="1" applyFill="1" applyBorder="1" applyAlignment="1">
      <alignment horizontal="center" vertical="center" wrapText="1"/>
    </xf>
    <xf numFmtId="3" fontId="4" fillId="11" borderId="96"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29" fillId="0" borderId="27" xfId="0" applyFont="1" applyBorder="1" applyAlignment="1">
      <alignment horizontal="center" vertical="center" wrapText="1"/>
    </xf>
    <xf numFmtId="0" fontId="33" fillId="0" borderId="0" xfId="0" applyFont="1" applyAlignment="1">
      <alignment vertical="center" wrapText="1"/>
    </xf>
    <xf numFmtId="0" fontId="5" fillId="9"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1"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0" fontId="36" fillId="4" borderId="103" xfId="0" applyFont="1" applyFill="1" applyBorder="1" applyAlignment="1">
      <alignment horizontal="center" vertical="center" wrapText="1"/>
    </xf>
    <xf numFmtId="0" fontId="5" fillId="15" borderId="104" xfId="0" applyFont="1" applyFill="1" applyBorder="1" applyAlignment="1">
      <alignment horizontal="center" vertical="center" wrapText="1"/>
    </xf>
    <xf numFmtId="0" fontId="36" fillId="4" borderId="104" xfId="0" applyFont="1" applyFill="1" applyBorder="1" applyAlignment="1">
      <alignment horizontal="center" vertical="center" wrapText="1"/>
    </xf>
    <xf numFmtId="0" fontId="5" fillId="15" borderId="105" xfId="0" applyFont="1" applyFill="1" applyBorder="1" applyAlignment="1">
      <alignment horizontal="center" vertical="center" wrapText="1"/>
    </xf>
    <xf numFmtId="0" fontId="36" fillId="15" borderId="104" xfId="0" applyFont="1" applyFill="1" applyBorder="1" applyAlignment="1">
      <alignment horizontal="center" vertical="center" wrapText="1"/>
    </xf>
    <xf numFmtId="0" fontId="36" fillId="15" borderId="105" xfId="0" applyFont="1" applyFill="1" applyBorder="1" applyAlignment="1">
      <alignment horizontal="center" vertical="center" wrapText="1"/>
    </xf>
    <xf numFmtId="10" fontId="4" fillId="16" borderId="97" xfId="0" applyNumberFormat="1" applyFont="1" applyFill="1" applyBorder="1" applyAlignment="1">
      <alignment horizontal="center" vertical="center" wrapText="1"/>
    </xf>
    <xf numFmtId="10" fontId="4" fillId="16" borderId="106" xfId="0" applyNumberFormat="1" applyFont="1" applyFill="1" applyBorder="1" applyAlignment="1">
      <alignment horizontal="center" vertical="center" wrapText="1"/>
    </xf>
    <xf numFmtId="10" fontId="4" fillId="16" borderId="57" xfId="0" applyNumberFormat="1" applyFont="1" applyFill="1" applyBorder="1" applyAlignment="1">
      <alignment horizontal="center" vertical="center" wrapText="1"/>
    </xf>
    <xf numFmtId="10" fontId="4" fillId="16" borderId="59" xfId="0" applyNumberFormat="1" applyFont="1" applyFill="1" applyBorder="1" applyAlignment="1">
      <alignment horizontal="center" vertical="center" wrapText="1"/>
    </xf>
    <xf numFmtId="10" fontId="4" fillId="16" borderId="86" xfId="0" applyNumberFormat="1" applyFont="1" applyFill="1" applyBorder="1" applyAlignment="1">
      <alignment horizontal="center" vertical="center" wrapText="1"/>
    </xf>
    <xf numFmtId="0" fontId="36" fillId="15" borderId="107" xfId="0" applyFont="1" applyFill="1" applyBorder="1" applyAlignment="1">
      <alignment horizontal="center" vertical="center" wrapText="1"/>
    </xf>
    <xf numFmtId="10" fontId="4" fillId="16" borderId="108" xfId="0" applyNumberFormat="1" applyFont="1" applyFill="1" applyBorder="1" applyAlignment="1">
      <alignment horizontal="center" vertical="center" wrapText="1"/>
    </xf>
    <xf numFmtId="10" fontId="4" fillId="16" borderId="58" xfId="0" applyNumberFormat="1" applyFont="1" applyFill="1" applyBorder="1" applyAlignment="1">
      <alignment horizontal="center" vertical="center" wrapText="1"/>
    </xf>
    <xf numFmtId="0" fontId="33" fillId="13" borderId="9" xfId="0" applyFont="1" applyFill="1" applyBorder="1" applyAlignment="1">
      <alignment horizontal="left" vertical="center" wrapText="1"/>
    </xf>
    <xf numFmtId="0" fontId="33" fillId="13" borderId="65" xfId="0" applyFont="1" applyFill="1" applyBorder="1" applyAlignment="1">
      <alignment horizontal="left" vertical="center" wrapText="1"/>
    </xf>
    <xf numFmtId="0" fontId="5" fillId="15" borderId="64"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5" xfId="0" applyFont="1" applyFill="1" applyBorder="1" applyAlignment="1">
      <alignment horizontal="left" vertical="center" wrapText="1"/>
    </xf>
    <xf numFmtId="0" fontId="5" fillId="4" borderId="64"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109"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111" xfId="0" applyFont="1" applyFill="1" applyBorder="1" applyAlignment="1">
      <alignment horizontal="left" vertical="center" wrapText="1"/>
    </xf>
    <xf numFmtId="10" fontId="27" fillId="15" borderId="64" xfId="0" applyNumberFormat="1" applyFont="1" applyFill="1" applyBorder="1" applyAlignment="1">
      <alignment horizontal="center" vertical="center" wrapText="1"/>
    </xf>
    <xf numFmtId="10" fontId="27" fillId="15" borderId="9" xfId="0" applyNumberFormat="1" applyFont="1" applyFill="1" applyBorder="1" applyAlignment="1">
      <alignment horizontal="center" vertical="center" wrapText="1"/>
    </xf>
    <xf numFmtId="10" fontId="27" fillId="15" borderId="65" xfId="0" applyNumberFormat="1" applyFont="1" applyFill="1" applyBorder="1" applyAlignment="1">
      <alignment horizontal="center" vertical="center" wrapText="1"/>
    </xf>
    <xf numFmtId="10" fontId="27" fillId="9" borderId="64" xfId="0" applyNumberFormat="1" applyFont="1" applyFill="1" applyBorder="1" applyAlignment="1">
      <alignment horizontal="center" vertical="center" wrapText="1"/>
    </xf>
    <xf numFmtId="10" fontId="27" fillId="9" borderId="9" xfId="0" applyNumberFormat="1" applyFont="1" applyFill="1" applyBorder="1" applyAlignment="1">
      <alignment horizontal="center" vertical="center" wrapText="1"/>
    </xf>
    <xf numFmtId="10" fontId="27" fillId="9" borderId="65" xfId="0" applyNumberFormat="1" applyFont="1" applyFill="1" applyBorder="1" applyAlignment="1">
      <alignment horizontal="center" vertical="center" wrapText="1"/>
    </xf>
    <xf numFmtId="10" fontId="27" fillId="9" borderId="34" xfId="0" applyNumberFormat="1" applyFont="1" applyFill="1" applyBorder="1" applyAlignment="1">
      <alignment horizontal="center" vertical="center" wrapText="1"/>
    </xf>
    <xf numFmtId="10" fontId="27" fillId="9" borderId="35" xfId="0" applyNumberFormat="1" applyFont="1" applyFill="1" applyBorder="1" applyAlignment="1">
      <alignment horizontal="center" vertical="center" wrapText="1"/>
    </xf>
    <xf numFmtId="10" fontId="27" fillId="9" borderId="36" xfId="0" applyNumberFormat="1" applyFont="1" applyFill="1" applyBorder="1" applyAlignment="1">
      <alignment horizontal="center" vertical="center" wrapText="1"/>
    </xf>
    <xf numFmtId="0" fontId="29" fillId="13" borderId="0" xfId="0" applyFont="1" applyFill="1" applyAlignment="1">
      <alignment vertical="center" wrapText="1"/>
    </xf>
    <xf numFmtId="0" fontId="29" fillId="0" borderId="22" xfId="0" applyFont="1" applyBorder="1" applyAlignment="1">
      <alignment vertical="center" wrapText="1"/>
    </xf>
    <xf numFmtId="0" fontId="29" fillId="0" borderId="0" xfId="0" applyFont="1" applyAlignment="1">
      <alignment vertical="center" wrapText="1"/>
    </xf>
    <xf numFmtId="0" fontId="15" fillId="13" borderId="114" xfId="0" applyFont="1" applyFill="1" applyBorder="1" applyAlignment="1">
      <alignment horizontal="center" vertical="center" wrapText="1"/>
    </xf>
    <xf numFmtId="0" fontId="16" fillId="13" borderId="114"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4" borderId="125" xfId="0" applyFont="1" applyFill="1" applyBorder="1" applyAlignment="1">
      <alignment horizontal="center" vertical="center" wrapText="1"/>
    </xf>
    <xf numFmtId="0" fontId="22" fillId="4" borderId="126" xfId="0" applyFont="1" applyFill="1" applyBorder="1" applyAlignment="1">
      <alignment horizontal="center" vertical="center" wrapText="1"/>
    </xf>
    <xf numFmtId="0" fontId="22" fillId="9"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4" borderId="126" xfId="0" applyFont="1" applyFill="1" applyBorder="1" applyAlignment="1">
      <alignment horizontal="center" vertical="center" wrapText="1"/>
    </xf>
    <xf numFmtId="0" fontId="21" fillId="4" borderId="127" xfId="0" applyFont="1" applyFill="1" applyBorder="1" applyAlignment="1">
      <alignment horizontal="left" vertical="center" wrapText="1"/>
    </xf>
    <xf numFmtId="0" fontId="23" fillId="13" borderId="15" xfId="0" applyFont="1" applyFill="1" applyBorder="1" applyAlignment="1">
      <alignment horizontal="left" vertical="center" wrapText="1"/>
    </xf>
    <xf numFmtId="0" fontId="21" fillId="4" borderId="15"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4"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4" xfId="0" applyFont="1" applyFill="1" applyBorder="1" applyAlignment="1">
      <alignment horizontal="center" vertical="center" wrapText="1"/>
    </xf>
    <xf numFmtId="0" fontId="24" fillId="9" borderId="35"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88" xfId="0" applyFont="1" applyFill="1" applyBorder="1" applyAlignment="1">
      <alignment horizontal="center" vertical="center" wrapText="1"/>
    </xf>
    <xf numFmtId="0" fontId="20" fillId="9" borderId="88" xfId="0" applyFont="1" applyFill="1" applyBorder="1" applyAlignment="1">
      <alignment horizontal="center" vertical="center" wrapText="1"/>
    </xf>
    <xf numFmtId="0" fontId="20" fillId="15" borderId="88"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28" xfId="0" applyFont="1" applyFill="1" applyBorder="1" applyAlignment="1">
      <alignment horizontal="center" vertical="center" wrapText="1"/>
    </xf>
    <xf numFmtId="0" fontId="21" fillId="9" borderId="129" xfId="0" applyFont="1" applyFill="1" applyBorder="1" applyAlignment="1">
      <alignment horizontal="center" vertical="center" wrapText="1"/>
    </xf>
    <xf numFmtId="0" fontId="4" fillId="0" borderId="24" xfId="0" applyFont="1" applyBorder="1" applyAlignment="1">
      <alignment vertical="center" wrapText="1"/>
    </xf>
    <xf numFmtId="0" fontId="35" fillId="0" borderId="24" xfId="0" applyFont="1" applyBorder="1" applyAlignment="1">
      <alignment vertical="center" wrapText="1"/>
    </xf>
    <xf numFmtId="0" fontId="35" fillId="0" borderId="0" xfId="0" applyFont="1" applyAlignment="1">
      <alignment vertical="center" wrapText="1"/>
    </xf>
    <xf numFmtId="0" fontId="35" fillId="0" borderId="25" xfId="0" applyFont="1" applyBorder="1" applyAlignment="1">
      <alignment vertical="center" wrapText="1"/>
    </xf>
    <xf numFmtId="0" fontId="21" fillId="15" borderId="129" xfId="0" applyFont="1" applyFill="1" applyBorder="1" applyAlignment="1">
      <alignment horizontal="center" vertical="center" wrapText="1"/>
    </xf>
    <xf numFmtId="3" fontId="33" fillId="13" borderId="101" xfId="0" applyNumberFormat="1" applyFont="1" applyFill="1" applyBorder="1" applyAlignment="1">
      <alignment horizontal="center" vertical="center" wrapText="1"/>
    </xf>
    <xf numFmtId="3" fontId="33" fillId="13" borderId="76" xfId="0" applyNumberFormat="1" applyFont="1" applyFill="1" applyBorder="1" applyAlignment="1">
      <alignment horizontal="center" vertical="center" wrapText="1"/>
    </xf>
    <xf numFmtId="3" fontId="33" fillId="13" borderId="96" xfId="0" applyNumberFormat="1" applyFont="1" applyFill="1" applyBorder="1" applyAlignment="1">
      <alignment horizontal="center" vertical="center" wrapText="1"/>
    </xf>
    <xf numFmtId="0" fontId="23" fillId="13" borderId="129" xfId="0" applyFont="1" applyFill="1" applyBorder="1" applyAlignment="1">
      <alignment horizontal="center" vertical="center" wrapText="1"/>
    </xf>
    <xf numFmtId="10" fontId="33" fillId="17" borderId="94" xfId="0" applyNumberFormat="1" applyFont="1" applyFill="1" applyBorder="1" applyAlignment="1">
      <alignment horizontal="center" vertical="center" wrapText="1"/>
    </xf>
    <xf numFmtId="10" fontId="33" fillId="17" borderId="95" xfId="0" applyNumberFormat="1" applyFont="1" applyFill="1" applyBorder="1" applyAlignment="1">
      <alignment horizontal="center" vertical="center" wrapText="1"/>
    </xf>
    <xf numFmtId="10" fontId="33" fillId="17" borderId="97" xfId="0" applyNumberFormat="1" applyFont="1" applyFill="1" applyBorder="1" applyAlignment="1">
      <alignment horizontal="center" vertical="center" wrapText="1"/>
    </xf>
    <xf numFmtId="0" fontId="35" fillId="14" borderId="90" xfId="0" applyFont="1" applyFill="1" applyBorder="1" applyAlignment="1">
      <alignment horizontal="center" vertical="center" wrapText="1"/>
    </xf>
    <xf numFmtId="0" fontId="33" fillId="9" borderId="60" xfId="0" applyFont="1" applyFill="1" applyBorder="1" applyAlignment="1">
      <alignment horizontal="left" vertical="center" wrapText="1"/>
    </xf>
    <xf numFmtId="0" fontId="33" fillId="9" borderId="20" xfId="0" applyFont="1" applyFill="1" applyBorder="1" applyAlignment="1">
      <alignment horizontal="left" vertical="center" wrapText="1"/>
    </xf>
    <xf numFmtId="0" fontId="33" fillId="9" borderId="134" xfId="0" applyFont="1" applyFill="1" applyBorder="1" applyAlignment="1">
      <alignment horizontal="left" vertical="center" wrapText="1"/>
    </xf>
    <xf numFmtId="0" fontId="33" fillId="13" borderId="11" xfId="0" applyFont="1" applyFill="1" applyBorder="1" applyAlignment="1">
      <alignment horizontal="left" vertical="center" wrapText="1"/>
    </xf>
    <xf numFmtId="0" fontId="33" fillId="13" borderId="135" xfId="0" applyFont="1" applyFill="1" applyBorder="1" applyAlignment="1">
      <alignment horizontal="left" vertical="center" wrapText="1"/>
    </xf>
    <xf numFmtId="0" fontId="20" fillId="9" borderId="89" xfId="0" applyFont="1" applyFill="1" applyBorder="1" applyAlignment="1">
      <alignment horizontal="center" vertical="center" wrapText="1"/>
    </xf>
    <xf numFmtId="0" fontId="24" fillId="9" borderId="35" xfId="0" applyFont="1" applyFill="1" applyBorder="1" applyAlignment="1">
      <alignment horizontal="center" vertical="center" wrapText="1"/>
    </xf>
    <xf numFmtId="0" fontId="21" fillId="9" borderId="136" xfId="0" applyFont="1" applyFill="1" applyBorder="1" applyAlignment="1">
      <alignment horizontal="center" vertical="center" wrapText="1"/>
    </xf>
    <xf numFmtId="0" fontId="5" fillId="9" borderId="137" xfId="0" applyFont="1" applyFill="1" applyBorder="1" applyAlignment="1">
      <alignment horizontal="center" vertical="center" wrapText="1"/>
    </xf>
    <xf numFmtId="0" fontId="5" fillId="0" borderId="90" xfId="0" applyFont="1" applyBorder="1" applyAlignment="1">
      <alignment horizontal="center" vertical="center" wrapText="1"/>
    </xf>
    <xf numFmtId="0" fontId="21" fillId="0" borderId="20" xfId="0" applyFont="1" applyBorder="1" applyAlignment="1">
      <alignment horizontal="center" vertical="center"/>
    </xf>
    <xf numFmtId="0" fontId="4" fillId="0" borderId="19" xfId="0" applyFont="1" applyBorder="1" applyAlignment="1">
      <alignment vertical="center" wrapText="1"/>
    </xf>
    <xf numFmtId="0" fontId="4" fillId="0" borderId="161" xfId="0" applyFont="1" applyBorder="1" applyAlignment="1">
      <alignment horizontal="center" vertical="center" wrapText="1"/>
    </xf>
    <xf numFmtId="0" fontId="17" fillId="0" borderId="162" xfId="0" applyFont="1" applyBorder="1" applyAlignment="1">
      <alignment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49" xfId="0" applyNumberFormat="1" applyFont="1" applyBorder="1" applyAlignment="1">
      <alignment horizontal="center" vertical="center" wrapText="1"/>
    </xf>
    <xf numFmtId="0" fontId="40" fillId="0" borderId="0" xfId="3" applyFont="1" applyAlignment="1">
      <alignment horizontal="center"/>
    </xf>
    <xf numFmtId="0" fontId="41" fillId="0" borderId="0" xfId="3" applyFont="1" applyAlignment="1">
      <alignment vertical="center"/>
    </xf>
    <xf numFmtId="0" fontId="42" fillId="0" borderId="0" xfId="3" applyFont="1"/>
    <xf numFmtId="0" fontId="41" fillId="0" borderId="0" xfId="3" applyFont="1" applyAlignment="1">
      <alignment vertical="center" wrapText="1"/>
    </xf>
    <xf numFmtId="0" fontId="43" fillId="0" borderId="0" xfId="3" applyFont="1" applyAlignment="1">
      <alignment horizontal="center" vertical="center" wrapText="1"/>
    </xf>
    <xf numFmtId="0" fontId="46" fillId="6" borderId="0" xfId="3" applyFont="1" applyFill="1" applyAlignment="1">
      <alignment horizontal="center" vertical="center"/>
    </xf>
    <xf numFmtId="0" fontId="47" fillId="6" borderId="0" xfId="3" applyFont="1" applyFill="1" applyAlignment="1">
      <alignment horizontal="center" vertical="center"/>
    </xf>
    <xf numFmtId="0" fontId="47" fillId="0" borderId="0" xfId="3" applyFont="1" applyAlignment="1">
      <alignment horizontal="center" vertical="center"/>
    </xf>
    <xf numFmtId="0" fontId="46" fillId="0" borderId="0" xfId="3" applyFont="1" applyAlignment="1">
      <alignment horizontal="center" vertical="center"/>
    </xf>
    <xf numFmtId="0" fontId="40" fillId="0" borderId="0" xfId="3" applyFont="1" applyAlignment="1">
      <alignment vertical="center" wrapText="1"/>
    </xf>
    <xf numFmtId="0" fontId="40" fillId="0" borderId="0" xfId="3" applyFont="1"/>
    <xf numFmtId="0" fontId="48" fillId="0" borderId="0" xfId="3" applyFont="1" applyAlignment="1">
      <alignment vertical="center" wrapText="1"/>
    </xf>
    <xf numFmtId="0" fontId="49" fillId="0" borderId="0" xfId="4" applyFont="1" applyAlignment="1">
      <alignment horizontal="left" vertical="center" wrapText="1"/>
    </xf>
    <xf numFmtId="0" fontId="50" fillId="0" borderId="0" xfId="4" applyFont="1" applyAlignment="1">
      <alignment horizontal="center" vertical="center" wrapText="1"/>
    </xf>
    <xf numFmtId="9" fontId="50" fillId="0" borderId="0" xfId="3" applyNumberFormat="1" applyFont="1" applyAlignment="1">
      <alignment horizontal="left" vertical="center" wrapText="1"/>
    </xf>
    <xf numFmtId="0" fontId="49" fillId="0" borderId="0" xfId="4" applyFont="1" applyAlignment="1">
      <alignment vertical="center" wrapText="1"/>
    </xf>
    <xf numFmtId="0" fontId="44" fillId="0" borderId="0" xfId="3" applyFont="1" applyAlignment="1">
      <alignment vertical="top" wrapText="1"/>
    </xf>
    <xf numFmtId="0" fontId="50" fillId="0" borderId="0" xfId="4" applyFont="1" applyAlignment="1">
      <alignment horizontal="left" vertical="center" wrapText="1"/>
    </xf>
    <xf numFmtId="0" fontId="49" fillId="0" borderId="0" xfId="4" applyFont="1" applyAlignment="1">
      <alignment horizontal="center" vertical="center" wrapText="1"/>
    </xf>
    <xf numFmtId="9" fontId="50" fillId="0" borderId="0" xfId="3" applyNumberFormat="1" applyFont="1" applyAlignment="1">
      <alignment horizontal="center" vertical="center" wrapText="1"/>
    </xf>
    <xf numFmtId="0" fontId="46" fillId="0" borderId="0" xfId="3" applyFont="1" applyAlignment="1">
      <alignment horizontal="center"/>
    </xf>
    <xf numFmtId="0" fontId="51" fillId="0" borderId="0" xfId="3" applyFont="1" applyAlignment="1">
      <alignment horizontal="center" vertical="center" wrapText="1"/>
    </xf>
    <xf numFmtId="0" fontId="47" fillId="0" borderId="0" xfId="3" applyFont="1" applyAlignment="1">
      <alignment horizontal="center" vertical="center" wrapText="1"/>
    </xf>
    <xf numFmtId="0" fontId="52" fillId="0" borderId="0" xfId="3" applyFont="1" applyAlignment="1">
      <alignment horizontal="center" vertical="center" wrapText="1"/>
    </xf>
    <xf numFmtId="0" fontId="44" fillId="0" borderId="200" xfId="3" applyFont="1" applyBorder="1" applyAlignment="1">
      <alignment vertical="top" wrapText="1"/>
    </xf>
    <xf numFmtId="0" fontId="40" fillId="0" borderId="0" xfId="3" applyFont="1" applyAlignment="1">
      <alignment horizontal="center" wrapText="1"/>
    </xf>
    <xf numFmtId="0" fontId="53" fillId="0" borderId="0" xfId="4" applyFont="1" applyAlignment="1">
      <alignment horizontal="center" vertical="center" wrapText="1"/>
    </xf>
    <xf numFmtId="0" fontId="47" fillId="0" borderId="0" xfId="3" applyFont="1" applyAlignment="1">
      <alignment vertical="center"/>
    </xf>
    <xf numFmtId="0" fontId="47" fillId="0" borderId="0" xfId="3" applyFont="1" applyAlignment="1">
      <alignment vertical="center" wrapText="1"/>
    </xf>
    <xf numFmtId="0" fontId="54" fillId="0" borderId="0" xfId="3" applyFont="1" applyAlignment="1">
      <alignment vertical="top" wrapText="1"/>
    </xf>
    <xf numFmtId="0" fontId="56" fillId="0" borderId="0" xfId="4" applyFont="1" applyAlignment="1">
      <alignment vertical="center"/>
    </xf>
    <xf numFmtId="0" fontId="56" fillId="0" borderId="0" xfId="4" applyFont="1" applyAlignment="1">
      <alignment horizontal="center" vertical="center"/>
    </xf>
    <xf numFmtId="0" fontId="56" fillId="0" borderId="0" xfId="4" applyFont="1" applyAlignment="1">
      <alignment vertical="center" wrapText="1"/>
    </xf>
    <xf numFmtId="0" fontId="56" fillId="0" borderId="0" xfId="4" applyFont="1" applyAlignment="1">
      <alignment horizontal="center" vertical="center" wrapText="1"/>
    </xf>
    <xf numFmtId="0" fontId="62" fillId="0" borderId="0" xfId="4" applyFont="1" applyAlignment="1">
      <alignment horizontal="center" vertical="center" wrapText="1"/>
    </xf>
    <xf numFmtId="0" fontId="61" fillId="0" borderId="217" xfId="4" applyFont="1" applyBorder="1" applyAlignment="1">
      <alignment horizontal="left" vertical="center" wrapText="1"/>
    </xf>
    <xf numFmtId="0" fontId="53" fillId="0" borderId="215" xfId="4" applyFont="1" applyBorder="1" applyAlignment="1">
      <alignment horizontal="left" vertical="center" wrapText="1"/>
    </xf>
    <xf numFmtId="0" fontId="53" fillId="0" borderId="216" xfId="4" applyFont="1" applyBorder="1" applyAlignment="1">
      <alignment horizontal="left" vertical="center" wrapText="1"/>
    </xf>
    <xf numFmtId="0" fontId="53" fillId="0" borderId="208" xfId="4" applyFont="1" applyBorder="1" applyAlignment="1">
      <alignment horizontal="justify" vertical="center" wrapText="1"/>
    </xf>
    <xf numFmtId="0" fontId="53" fillId="0" borderId="209" xfId="4" applyFont="1" applyBorder="1" applyAlignment="1">
      <alignment horizontal="justify" vertical="center" wrapText="1"/>
    </xf>
    <xf numFmtId="0" fontId="53" fillId="0" borderId="210" xfId="4" applyFont="1" applyBorder="1" applyAlignment="1">
      <alignment horizontal="center" vertical="center" wrapText="1"/>
    </xf>
    <xf numFmtId="0" fontId="53" fillId="0" borderId="211" xfId="4" applyFont="1" applyBorder="1" applyAlignment="1">
      <alignment horizontal="center" vertical="center" wrapText="1"/>
    </xf>
    <xf numFmtId="0" fontId="53" fillId="0" borderId="210" xfId="4" applyFont="1" applyBorder="1" applyAlignment="1">
      <alignment horizontal="justify" vertical="center" wrapText="1"/>
    </xf>
    <xf numFmtId="10" fontId="53" fillId="0" borderId="210" xfId="4" applyNumberFormat="1" applyFont="1" applyBorder="1" applyAlignment="1">
      <alignment vertical="center" wrapText="1"/>
    </xf>
    <xf numFmtId="10" fontId="53" fillId="0" borderId="211" xfId="4" applyNumberFormat="1" applyFont="1" applyBorder="1" applyAlignment="1">
      <alignment vertical="center" wrapText="1"/>
    </xf>
    <xf numFmtId="0" fontId="53" fillId="0" borderId="215" xfId="4" applyFont="1" applyBorder="1" applyAlignment="1">
      <alignment horizontal="justify" vertical="center" wrapText="1"/>
    </xf>
    <xf numFmtId="0" fontId="53" fillId="0" borderId="216" xfId="4" applyFont="1" applyBorder="1" applyAlignment="1">
      <alignment horizontal="justify" vertical="center" wrapText="1"/>
    </xf>
    <xf numFmtId="0" fontId="53" fillId="0" borderId="217" xfId="4" applyFont="1" applyBorder="1" applyAlignment="1">
      <alignment horizontal="center" vertical="center" wrapText="1"/>
    </xf>
    <xf numFmtId="0" fontId="53" fillId="0" borderId="217" xfId="4" applyFont="1" applyBorder="1" applyAlignment="1">
      <alignment horizontal="justify" vertical="center" wrapText="1"/>
    </xf>
    <xf numFmtId="0" fontId="53" fillId="0" borderId="218" xfId="4" applyFont="1" applyBorder="1" applyAlignment="1">
      <alignment horizontal="justify" vertical="center" wrapText="1"/>
    </xf>
    <xf numFmtId="0" fontId="53" fillId="0" borderId="218" xfId="4" applyFont="1" applyBorder="1" applyAlignment="1">
      <alignment horizontal="center" vertical="center" wrapText="1"/>
    </xf>
    <xf numFmtId="9" fontId="53" fillId="0" borderId="217" xfId="3" applyNumberFormat="1" applyFont="1" applyBorder="1" applyAlignment="1">
      <alignment horizontal="left" vertical="center" wrapText="1"/>
    </xf>
    <xf numFmtId="9" fontId="53" fillId="0" borderId="218" xfId="3" applyNumberFormat="1" applyFont="1" applyBorder="1" applyAlignment="1">
      <alignment horizontal="left" vertical="center" wrapText="1"/>
    </xf>
    <xf numFmtId="0" fontId="61" fillId="0" borderId="217" xfId="4" applyFont="1" applyBorder="1" applyAlignment="1">
      <alignment vertical="center" wrapText="1"/>
    </xf>
    <xf numFmtId="0" fontId="61" fillId="0" borderId="215" xfId="4" applyFont="1" applyBorder="1" applyAlignment="1">
      <alignment horizontal="left" vertical="center" wrapText="1"/>
    </xf>
    <xf numFmtId="0" fontId="61" fillId="0" borderId="216" xfId="4" applyFont="1" applyBorder="1" applyAlignment="1">
      <alignment horizontal="left" vertical="center" wrapText="1"/>
    </xf>
    <xf numFmtId="0" fontId="61" fillId="0" borderId="217" xfId="4" applyFont="1" applyBorder="1" applyAlignment="1">
      <alignment horizontal="center" vertical="center" wrapText="1"/>
    </xf>
    <xf numFmtId="9" fontId="53" fillId="0" borderId="217" xfId="3" applyNumberFormat="1" applyFont="1" applyBorder="1" applyAlignment="1">
      <alignment horizontal="center" vertical="center" wrapText="1"/>
    </xf>
    <xf numFmtId="0" fontId="53" fillId="0" borderId="217" xfId="4" applyFont="1" applyBorder="1" applyAlignment="1">
      <alignment horizontal="left" vertical="center" wrapText="1"/>
    </xf>
    <xf numFmtId="0" fontId="53" fillId="0" borderId="220" xfId="4" applyFont="1" applyBorder="1" applyAlignment="1">
      <alignment horizontal="left" vertical="center" wrapText="1"/>
    </xf>
    <xf numFmtId="0" fontId="53" fillId="0" borderId="220" xfId="4" applyFont="1" applyBorder="1" applyAlignment="1">
      <alignment horizontal="center" vertical="center" wrapText="1"/>
    </xf>
    <xf numFmtId="9" fontId="53" fillId="0" borderId="220" xfId="3" applyNumberFormat="1" applyFont="1" applyBorder="1" applyAlignment="1">
      <alignment horizontal="left" vertical="center" wrapText="1"/>
    </xf>
    <xf numFmtId="9" fontId="53" fillId="0" borderId="221" xfId="3" applyNumberFormat="1" applyFont="1" applyBorder="1" applyAlignment="1">
      <alignment horizontal="left" vertical="center" wrapText="1"/>
    </xf>
    <xf numFmtId="0" fontId="53" fillId="0" borderId="219" xfId="4" applyFont="1" applyBorder="1" applyAlignment="1">
      <alignment horizontal="center" vertical="center" wrapText="1"/>
    </xf>
    <xf numFmtId="0" fontId="61" fillId="0" borderId="220" xfId="4" applyFont="1" applyBorder="1" applyAlignment="1">
      <alignment horizontal="justify" vertical="center" wrapText="1"/>
    </xf>
    <xf numFmtId="0" fontId="53" fillId="0" borderId="223" xfId="4" applyFont="1" applyBorder="1" applyAlignment="1">
      <alignment horizontal="center" vertical="center" wrapText="1"/>
    </xf>
    <xf numFmtId="0" fontId="53" fillId="0" borderId="224" xfId="4" applyFont="1" applyBorder="1" applyAlignment="1">
      <alignment horizontal="left" vertical="center" wrapText="1"/>
    </xf>
    <xf numFmtId="0" fontId="53" fillId="0" borderId="224" xfId="4" applyFont="1" applyBorder="1" applyAlignment="1">
      <alignment horizontal="center" vertical="center" wrapText="1"/>
    </xf>
    <xf numFmtId="0" fontId="61" fillId="0" borderId="224" xfId="4" applyFont="1" applyBorder="1" applyAlignment="1">
      <alignment horizontal="justify" vertical="center" wrapText="1"/>
    </xf>
    <xf numFmtId="9" fontId="53" fillId="0" borderId="224" xfId="3" applyNumberFormat="1" applyFont="1" applyBorder="1" applyAlignment="1">
      <alignment horizontal="left" vertical="center" wrapText="1"/>
    </xf>
    <xf numFmtId="9" fontId="53" fillId="0" borderId="225" xfId="3" applyNumberFormat="1" applyFont="1" applyBorder="1" applyAlignment="1">
      <alignment horizontal="left" vertical="center" wrapText="1"/>
    </xf>
    <xf numFmtId="0" fontId="53" fillId="0" borderId="227" xfId="4" applyFont="1" applyBorder="1" applyAlignment="1">
      <alignment horizontal="center" vertical="center" wrapText="1"/>
    </xf>
    <xf numFmtId="0" fontId="53" fillId="0" borderId="228" xfId="4" applyFont="1" applyBorder="1" applyAlignment="1">
      <alignment horizontal="left" vertical="center" wrapText="1"/>
    </xf>
    <xf numFmtId="0" fontId="53" fillId="0" borderId="228" xfId="4" applyFont="1" applyBorder="1" applyAlignment="1">
      <alignment horizontal="center" vertical="center" wrapText="1"/>
    </xf>
    <xf numFmtId="0" fontId="61" fillId="0" borderId="228" xfId="4" applyFont="1" applyBorder="1" applyAlignment="1">
      <alignment horizontal="justify" vertical="center" wrapText="1"/>
    </xf>
    <xf numFmtId="9" fontId="53" fillId="0" borderId="228" xfId="3" applyNumberFormat="1" applyFont="1" applyBorder="1" applyAlignment="1">
      <alignment horizontal="left" vertical="center" wrapText="1"/>
    </xf>
    <xf numFmtId="9" fontId="53" fillId="0" borderId="229" xfId="3" applyNumberFormat="1" applyFont="1" applyBorder="1" applyAlignment="1">
      <alignment horizontal="left" vertical="center" wrapText="1"/>
    </xf>
    <xf numFmtId="0" fontId="53" fillId="0" borderId="237" xfId="4" applyFont="1" applyBorder="1" applyAlignment="1">
      <alignment vertical="center" wrapText="1"/>
    </xf>
    <xf numFmtId="0" fontId="61" fillId="0" borderId="240" xfId="4" applyFont="1" applyBorder="1" applyAlignment="1">
      <alignment horizontal="left" vertical="center" wrapText="1"/>
    </xf>
    <xf numFmtId="0" fontId="53" fillId="0" borderId="240" xfId="4" applyFont="1" applyBorder="1" applyAlignment="1">
      <alignment horizontal="left" vertical="center" wrapText="1"/>
    </xf>
    <xf numFmtId="9" fontId="53" fillId="0" borderId="240" xfId="4" applyNumberFormat="1" applyFont="1" applyBorder="1" applyAlignment="1">
      <alignment horizontal="left" vertical="center" wrapText="1"/>
    </xf>
    <xf numFmtId="0" fontId="53" fillId="0" borderId="241" xfId="4" applyFont="1" applyBorder="1" applyAlignment="1">
      <alignment horizontal="left" vertical="center" wrapText="1"/>
    </xf>
    <xf numFmtId="9" fontId="53" fillId="0" borderId="242" xfId="4" applyNumberFormat="1" applyFont="1" applyBorder="1" applyAlignment="1">
      <alignment horizontal="left" vertical="center" wrapText="1"/>
    </xf>
    <xf numFmtId="9" fontId="53" fillId="0" borderId="244" xfId="4" applyNumberFormat="1" applyFont="1" applyBorder="1" applyAlignment="1">
      <alignment horizontal="left" vertical="center" wrapText="1"/>
    </xf>
    <xf numFmtId="9" fontId="53" fillId="0" borderId="246" xfId="4" applyNumberFormat="1" applyFont="1" applyBorder="1" applyAlignment="1">
      <alignment horizontal="left" vertical="center" wrapText="1"/>
    </xf>
    <xf numFmtId="0" fontId="53" fillId="0" borderId="248" xfId="4" applyFont="1" applyBorder="1" applyAlignment="1">
      <alignment horizontal="justify" vertical="center" wrapText="1"/>
    </xf>
    <xf numFmtId="0" fontId="53" fillId="0" borderId="250" xfId="4" applyFont="1" applyBorder="1" applyAlignment="1">
      <alignment horizontal="justify" vertical="center" wrapText="1"/>
    </xf>
    <xf numFmtId="0" fontId="53" fillId="0" borderId="251" xfId="4" applyFont="1" applyBorder="1" applyAlignment="1">
      <alignment horizontal="left" vertical="center" wrapText="1"/>
    </xf>
    <xf numFmtId="0" fontId="53" fillId="0" borderId="251" xfId="4" applyFont="1" applyBorder="1" applyAlignment="1">
      <alignment horizontal="center" vertical="center" wrapText="1"/>
    </xf>
    <xf numFmtId="0" fontId="61" fillId="0" borderId="251" xfId="4" applyFont="1" applyBorder="1" applyAlignment="1">
      <alignment horizontal="left" vertical="center" wrapText="1"/>
    </xf>
    <xf numFmtId="0" fontId="61" fillId="0" borderId="251" xfId="4" applyFont="1" applyBorder="1" applyAlignment="1">
      <alignment horizontal="justify" vertical="center" wrapText="1"/>
    </xf>
    <xf numFmtId="9" fontId="53" fillId="0" borderId="251" xfId="3" applyNumberFormat="1" applyFont="1" applyBorder="1" applyAlignment="1">
      <alignment horizontal="left" vertical="center" wrapText="1"/>
    </xf>
    <xf numFmtId="9" fontId="53" fillId="0" borderId="252" xfId="3" applyNumberFormat="1" applyFont="1" applyBorder="1" applyAlignment="1">
      <alignment horizontal="left" vertical="center" wrapText="1"/>
    </xf>
    <xf numFmtId="9" fontId="53" fillId="0" borderId="253" xfId="4" applyNumberFormat="1" applyFont="1" applyBorder="1" applyAlignment="1">
      <alignment horizontal="left" vertical="center" wrapText="1"/>
    </xf>
    <xf numFmtId="0" fontId="35" fillId="18" borderId="133" xfId="0" applyFont="1" applyFill="1" applyBorder="1" applyAlignment="1">
      <alignment horizontal="center" vertical="center" wrapText="1"/>
    </xf>
    <xf numFmtId="0" fontId="36" fillId="18" borderId="67"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36" fillId="18" borderId="68" xfId="0" applyFont="1" applyFill="1" applyBorder="1" applyAlignment="1">
      <alignment horizontal="center" vertical="center" wrapText="1"/>
    </xf>
    <xf numFmtId="0" fontId="5" fillId="18" borderId="69" xfId="0" applyFont="1" applyFill="1" applyBorder="1" applyAlignment="1">
      <alignment horizontal="center" vertical="center" wrapText="1"/>
    </xf>
    <xf numFmtId="0" fontId="16" fillId="19" borderId="114" xfId="0" applyFont="1" applyFill="1" applyBorder="1" applyAlignment="1">
      <alignment horizontal="center" vertical="center" wrapText="1"/>
    </xf>
    <xf numFmtId="0" fontId="36" fillId="4" borderId="67" xfId="0" applyFont="1" applyFill="1" applyBorder="1" applyAlignment="1">
      <alignment horizontal="center" vertical="center" wrapText="1"/>
    </xf>
    <xf numFmtId="0" fontId="36" fillId="4" borderId="68" xfId="0" applyFont="1" applyFill="1" applyBorder="1" applyAlignment="1">
      <alignment horizontal="center" vertical="center" wrapText="1"/>
    </xf>
    <xf numFmtId="0" fontId="36" fillId="15" borderId="68" xfId="0" applyFont="1" applyFill="1" applyBorder="1" applyAlignment="1">
      <alignment horizontal="center" vertical="center" wrapText="1"/>
    </xf>
    <xf numFmtId="0" fontId="36" fillId="15" borderId="69" xfId="0" applyFont="1" applyFill="1" applyBorder="1" applyAlignment="1">
      <alignment horizontal="center" vertical="center" wrapText="1"/>
    </xf>
    <xf numFmtId="0" fontId="36" fillId="15" borderId="255" xfId="0" applyFont="1" applyFill="1" applyBorder="1" applyAlignment="1">
      <alignment horizontal="center" vertical="center" wrapText="1"/>
    </xf>
    <xf numFmtId="0" fontId="35" fillId="18" borderId="257"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5" xfId="0" applyFont="1" applyFill="1" applyBorder="1" applyAlignment="1">
      <alignment horizontal="left" vertical="center" wrapText="1"/>
    </xf>
    <xf numFmtId="0" fontId="33" fillId="9" borderId="11" xfId="0" applyFont="1" applyFill="1" applyBorder="1" applyAlignment="1">
      <alignment horizontal="left" vertical="center" wrapText="1"/>
    </xf>
    <xf numFmtId="0" fontId="33" fillId="9" borderId="9" xfId="0" applyFont="1" applyFill="1" applyBorder="1" applyAlignment="1">
      <alignment horizontal="left" vertical="center" wrapText="1"/>
    </xf>
    <xf numFmtId="0" fontId="33" fillId="9" borderId="65" xfId="0" applyFont="1" applyFill="1" applyBorder="1" applyAlignment="1">
      <alignment horizontal="left" vertical="center" wrapText="1"/>
    </xf>
    <xf numFmtId="0" fontId="63" fillId="20" borderId="203" xfId="4" applyFont="1" applyFill="1" applyBorder="1" applyAlignment="1">
      <alignment horizontal="center" vertical="center" wrapText="1"/>
    </xf>
    <xf numFmtId="0" fontId="63" fillId="20" borderId="95" xfId="4" applyFont="1" applyFill="1" applyBorder="1" applyAlignment="1">
      <alignment horizontal="center" vertical="center" wrapText="1"/>
    </xf>
    <xf numFmtId="0" fontId="63" fillId="20" borderId="204" xfId="4" applyFont="1" applyFill="1" applyBorder="1" applyAlignment="1">
      <alignment horizontal="center" vertical="center" wrapText="1"/>
    </xf>
    <xf numFmtId="0" fontId="63" fillId="20" borderId="56" xfId="4" applyFont="1" applyFill="1" applyBorder="1" applyAlignment="1">
      <alignment horizontal="center" vertical="center" wrapText="1"/>
    </xf>
    <xf numFmtId="0" fontId="63" fillId="20" borderId="57" xfId="4" applyFont="1" applyFill="1" applyBorder="1" applyAlignment="1">
      <alignment horizontal="center" vertical="center" wrapText="1"/>
    </xf>
    <xf numFmtId="0" fontId="63" fillId="20" borderId="236" xfId="4" applyFont="1" applyFill="1" applyBorder="1" applyAlignment="1">
      <alignment horizontal="center" vertical="center" wrapText="1"/>
    </xf>
    <xf numFmtId="0" fontId="53" fillId="20" borderId="217" xfId="4" applyFont="1" applyFill="1" applyBorder="1" applyAlignment="1">
      <alignment horizontal="center" vertical="center" wrapText="1"/>
    </xf>
    <xf numFmtId="0" fontId="53" fillId="20" borderId="218" xfId="4" applyFont="1" applyFill="1" applyBorder="1" applyAlignment="1">
      <alignment horizontal="center" vertical="center" wrapText="1"/>
    </xf>
    <xf numFmtId="9" fontId="53" fillId="20" borderId="217" xfId="3" applyNumberFormat="1" applyFont="1" applyFill="1" applyBorder="1" applyAlignment="1">
      <alignment horizontal="left" vertical="center" wrapText="1"/>
    </xf>
    <xf numFmtId="9" fontId="53" fillId="20" borderId="218" xfId="3" applyNumberFormat="1" applyFont="1" applyFill="1" applyBorder="1" applyAlignment="1">
      <alignment horizontal="left" vertical="center" wrapText="1"/>
    </xf>
    <xf numFmtId="0" fontId="53" fillId="20" borderId="240" xfId="4" applyFont="1" applyFill="1" applyBorder="1" applyAlignment="1">
      <alignment horizontal="left" vertical="center" wrapText="1"/>
    </xf>
    <xf numFmtId="0" fontId="53" fillId="20" borderId="216" xfId="4" applyFont="1" applyFill="1" applyBorder="1" applyAlignment="1">
      <alignment horizontal="center" vertical="center" wrapText="1"/>
    </xf>
    <xf numFmtId="0" fontId="53" fillId="20" borderId="215" xfId="4" applyFont="1" applyFill="1" applyBorder="1" applyAlignment="1">
      <alignment horizontal="left" vertical="center" wrapText="1"/>
    </xf>
    <xf numFmtId="0" fontId="53" fillId="20" borderId="216" xfId="4" applyFont="1" applyFill="1" applyBorder="1" applyAlignment="1">
      <alignment horizontal="left" vertical="center" wrapText="1"/>
    </xf>
    <xf numFmtId="0" fontId="53" fillId="20" borderId="217" xfId="4" applyFont="1" applyFill="1" applyBorder="1" applyAlignment="1">
      <alignment horizontal="left" vertical="center" wrapText="1"/>
    </xf>
    <xf numFmtId="0" fontId="61" fillId="20" borderId="217" xfId="4" applyFont="1" applyFill="1" applyBorder="1" applyAlignment="1">
      <alignment horizontal="left" vertical="center" wrapText="1"/>
    </xf>
    <xf numFmtId="9" fontId="53" fillId="20" borderId="240" xfId="4" applyNumberFormat="1" applyFont="1" applyFill="1" applyBorder="1" applyAlignment="1">
      <alignment horizontal="left" vertical="center" wrapText="1"/>
    </xf>
    <xf numFmtId="0" fontId="15" fillId="20" borderId="114" xfId="0" applyFont="1" applyFill="1" applyBorder="1" applyAlignment="1">
      <alignment horizontal="center" vertical="center" wrapText="1"/>
    </xf>
    <xf numFmtId="0" fontId="16" fillId="20" borderId="114" xfId="0" applyFont="1" applyFill="1" applyBorder="1" applyAlignment="1">
      <alignment horizontal="center" vertical="center" wrapText="1"/>
    </xf>
    <xf numFmtId="0" fontId="20" fillId="22" borderId="64" xfId="0" applyFont="1" applyFill="1" applyBorder="1" applyAlignment="1">
      <alignment horizontal="center" vertical="center" wrapText="1"/>
    </xf>
    <xf numFmtId="0" fontId="24" fillId="22" borderId="65" xfId="0" applyFont="1" applyFill="1" applyBorder="1" applyAlignment="1">
      <alignment horizontal="center" vertical="center" wrapText="1"/>
    </xf>
    <xf numFmtId="0" fontId="21" fillId="22"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33" fillId="20" borderId="91" xfId="0" applyFont="1" applyFill="1" applyBorder="1" applyAlignment="1">
      <alignment horizontal="center" vertical="center" wrapText="1"/>
    </xf>
    <xf numFmtId="0" fontId="33" fillId="20" borderId="92" xfId="0" applyFont="1" applyFill="1" applyBorder="1" applyAlignment="1">
      <alignment horizontal="center" vertical="center" wrapText="1"/>
    </xf>
    <xf numFmtId="0" fontId="33" fillId="20" borderId="93" xfId="0" applyFont="1" applyFill="1" applyBorder="1" applyAlignment="1">
      <alignment horizontal="center" vertical="center" wrapText="1"/>
    </xf>
    <xf numFmtId="0" fontId="29" fillId="0" borderId="24" xfId="0" applyFont="1" applyBorder="1" applyAlignment="1">
      <alignment vertical="center" wrapText="1"/>
    </xf>
    <xf numFmtId="0" fontId="29" fillId="0" borderId="0" xfId="0" applyFont="1" applyAlignment="1">
      <alignment horizontal="center" vertical="center" wrapText="1"/>
    </xf>
    <xf numFmtId="0" fontId="35" fillId="0" borderId="21" xfId="0" applyFont="1" applyBorder="1" applyAlignment="1">
      <alignment vertical="center" wrapText="1"/>
    </xf>
    <xf numFmtId="0" fontId="35" fillId="0" borderId="22" xfId="0" applyFont="1" applyBorder="1" applyAlignment="1">
      <alignment vertical="center" wrapText="1"/>
    </xf>
    <xf numFmtId="0" fontId="35" fillId="0" borderId="23" xfId="0" applyFont="1" applyBorder="1" applyAlignment="1">
      <alignment vertical="center" wrapText="1"/>
    </xf>
    <xf numFmtId="0" fontId="35" fillId="18" borderId="258" xfId="0" applyFont="1" applyFill="1" applyBorder="1" applyAlignment="1">
      <alignment horizontal="center" vertical="center" wrapText="1"/>
    </xf>
    <xf numFmtId="0" fontId="65" fillId="4" borderId="20" xfId="0" applyFont="1" applyFill="1" applyBorder="1" applyAlignment="1">
      <alignment horizontal="center" vertical="center" wrapText="1"/>
    </xf>
    <xf numFmtId="0" fontId="66" fillId="9" borderId="9" xfId="0" applyFont="1" applyFill="1" applyBorder="1" applyAlignment="1">
      <alignment horizontal="center" vertical="center" wrapText="1"/>
    </xf>
    <xf numFmtId="10" fontId="66" fillId="9" borderId="65" xfId="2" applyNumberFormat="1" applyFont="1" applyFill="1" applyBorder="1" applyAlignment="1">
      <alignment horizontal="center" vertical="center" wrapText="1"/>
    </xf>
    <xf numFmtId="10" fontId="65" fillId="11" borderId="61" xfId="0" applyNumberFormat="1" applyFont="1" applyFill="1" applyBorder="1" applyAlignment="1">
      <alignment horizontal="center" vertical="center" wrapText="1"/>
    </xf>
    <xf numFmtId="10" fontId="65" fillId="12" borderId="62" xfId="0" applyNumberFormat="1" applyFont="1" applyFill="1" applyBorder="1" applyAlignment="1">
      <alignment horizontal="center" vertical="center" wrapText="1"/>
    </xf>
    <xf numFmtId="10" fontId="65" fillId="11" borderId="63" xfId="0" applyNumberFormat="1" applyFont="1" applyFill="1" applyBorder="1" applyAlignment="1">
      <alignment horizontal="center" vertical="center" wrapText="1"/>
    </xf>
    <xf numFmtId="10" fontId="65" fillId="11" borderId="62" xfId="0" applyNumberFormat="1" applyFont="1" applyFill="1" applyBorder="1" applyAlignment="1">
      <alignment horizontal="center" vertical="center" wrapText="1"/>
    </xf>
    <xf numFmtId="0" fontId="64" fillId="20" borderId="64" xfId="0" applyFont="1" applyFill="1" applyBorder="1" applyAlignment="1">
      <alignment horizontal="center" vertical="center" wrapText="1"/>
    </xf>
    <xf numFmtId="0" fontId="64" fillId="20" borderId="9" xfId="0" applyFont="1" applyFill="1" applyBorder="1" applyAlignment="1">
      <alignment horizontal="center" vertical="center" wrapText="1"/>
    </xf>
    <xf numFmtId="10" fontId="64" fillId="20" borderId="65" xfId="2" applyNumberFormat="1" applyFont="1" applyFill="1" applyBorder="1" applyAlignment="1">
      <alignment horizontal="center" vertical="center" wrapText="1"/>
    </xf>
    <xf numFmtId="0" fontId="65" fillId="11" borderId="61" xfId="0" applyFont="1" applyFill="1" applyBorder="1" applyAlignment="1">
      <alignment horizontal="center" vertical="center" wrapText="1"/>
    </xf>
    <xf numFmtId="0" fontId="65" fillId="12" borderId="62" xfId="0" applyFont="1" applyFill="1" applyBorder="1" applyAlignment="1">
      <alignment horizontal="center" vertical="center" wrapText="1"/>
    </xf>
    <xf numFmtId="0" fontId="65" fillId="11" borderId="63"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6" fillId="22" borderId="64" xfId="0" applyFont="1" applyFill="1" applyBorder="1" applyAlignment="1">
      <alignment horizontal="center" vertical="center" wrapText="1"/>
    </xf>
    <xf numFmtId="0" fontId="66" fillId="22" borderId="9" xfId="0" applyFont="1" applyFill="1" applyBorder="1" applyAlignment="1">
      <alignment horizontal="center" vertical="center" wrapText="1"/>
    </xf>
    <xf numFmtId="10" fontId="66" fillId="22" borderId="65" xfId="2" applyNumberFormat="1" applyFont="1" applyFill="1" applyBorder="1" applyAlignment="1">
      <alignment horizontal="center" vertical="center" wrapText="1"/>
    </xf>
    <xf numFmtId="0" fontId="66" fillId="9" borderId="64" xfId="0" applyFont="1" applyFill="1" applyBorder="1" applyAlignment="1">
      <alignment horizontal="center" vertical="center" wrapText="1"/>
    </xf>
    <xf numFmtId="0" fontId="66" fillId="9" borderId="34" xfId="0" applyFont="1" applyFill="1" applyBorder="1" applyAlignment="1">
      <alignment horizontal="center" vertical="center" wrapText="1"/>
    </xf>
    <xf numFmtId="0" fontId="66" fillId="9" borderId="35" xfId="0" applyFont="1" applyFill="1" applyBorder="1" applyAlignment="1">
      <alignment horizontal="center" vertical="center" wrapText="1"/>
    </xf>
    <xf numFmtId="10" fontId="66" fillId="9" borderId="36" xfId="2" applyNumberFormat="1" applyFont="1" applyFill="1" applyBorder="1" applyAlignment="1">
      <alignment horizontal="center" vertical="center" wrapText="1"/>
    </xf>
    <xf numFmtId="0" fontId="65" fillId="11" borderId="67" xfId="0" applyFont="1" applyFill="1" applyBorder="1" applyAlignment="1">
      <alignment horizontal="center" vertical="center" wrapText="1"/>
    </xf>
    <xf numFmtId="0" fontId="65" fillId="12" borderId="68" xfId="0" applyFont="1" applyFill="1" applyBorder="1" applyAlignment="1">
      <alignment horizontal="center" vertical="center" wrapText="1"/>
    </xf>
    <xf numFmtId="0" fontId="65" fillId="11" borderId="68" xfId="0" applyFont="1" applyFill="1" applyBorder="1" applyAlignment="1">
      <alignment horizontal="center" vertical="center" wrapText="1"/>
    </xf>
    <xf numFmtId="0" fontId="65" fillId="11" borderId="69" xfId="0" applyFont="1" applyFill="1" applyBorder="1" applyAlignment="1">
      <alignment horizontal="center" vertical="center" wrapText="1"/>
    </xf>
    <xf numFmtId="0" fontId="67" fillId="18" borderId="56" xfId="0" applyFont="1" applyFill="1" applyBorder="1" applyAlignment="1">
      <alignment horizontal="center" vertical="center" wrapText="1"/>
    </xf>
    <xf numFmtId="0" fontId="67" fillId="18" borderId="57" xfId="0" applyFont="1" applyFill="1" applyBorder="1" applyAlignment="1">
      <alignment horizontal="center" vertical="center" wrapText="1"/>
    </xf>
    <xf numFmtId="0" fontId="67" fillId="18" borderId="58" xfId="0" applyFont="1" applyFill="1" applyBorder="1" applyAlignment="1">
      <alignment horizontal="center" vertical="center" wrapText="1"/>
    </xf>
    <xf numFmtId="0" fontId="67" fillId="18" borderId="59" xfId="0" applyFont="1" applyFill="1" applyBorder="1" applyAlignment="1">
      <alignment horizontal="center" vertical="center" wrapText="1"/>
    </xf>
    <xf numFmtId="0" fontId="31" fillId="9" borderId="8" xfId="0" applyFont="1" applyFill="1" applyBorder="1" applyAlignment="1">
      <alignment horizontal="left" vertical="center" wrapText="1"/>
    </xf>
    <xf numFmtId="0" fontId="8" fillId="20" borderId="9" xfId="0" applyFont="1" applyFill="1" applyBorder="1" applyAlignment="1">
      <alignment horizontal="left" vertical="center" wrapText="1"/>
    </xf>
    <xf numFmtId="0" fontId="31" fillId="22" borderId="9" xfId="0" applyFont="1" applyFill="1" applyBorder="1" applyAlignment="1">
      <alignment horizontal="left" vertical="center" wrapText="1"/>
    </xf>
    <xf numFmtId="0" fontId="31" fillId="9" borderId="9" xfId="0" applyFont="1" applyFill="1" applyBorder="1" applyAlignment="1">
      <alignment horizontal="left" vertical="center" wrapText="1"/>
    </xf>
    <xf numFmtId="0" fontId="31" fillId="9" borderId="35" xfId="0" applyFont="1" applyFill="1" applyBorder="1" applyAlignment="1">
      <alignment horizontal="left" vertical="center" wrapText="1"/>
    </xf>
    <xf numFmtId="0" fontId="73" fillId="0" borderId="0" xfId="0" applyFont="1" applyAlignment="1">
      <alignment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center" vertical="center" wrapText="1"/>
    </xf>
    <xf numFmtId="0" fontId="17" fillId="0" borderId="0" xfId="0" applyFont="1" applyAlignment="1">
      <alignment horizontal="left" vertical="center" wrapText="1"/>
    </xf>
    <xf numFmtId="0" fontId="74" fillId="0" borderId="0" xfId="0" applyFont="1" applyAlignment="1">
      <alignment vertical="center" wrapText="1"/>
    </xf>
    <xf numFmtId="0" fontId="77" fillId="0" borderId="0" xfId="0" applyFont="1" applyAlignment="1">
      <alignment vertical="center" wrapText="1"/>
    </xf>
    <xf numFmtId="0" fontId="77" fillId="0" borderId="0" xfId="0" applyFont="1" applyAlignment="1">
      <alignment horizontal="center" vertical="center" wrapText="1"/>
    </xf>
    <xf numFmtId="0" fontId="35" fillId="20" borderId="88" xfId="0" applyFont="1" applyFill="1" applyBorder="1" applyAlignment="1">
      <alignment horizontal="center" vertical="center" wrapText="1"/>
    </xf>
    <xf numFmtId="0" fontId="35" fillId="20" borderId="9" xfId="0" applyFont="1" applyFill="1" applyBorder="1" applyAlignment="1">
      <alignment horizontal="center" vertical="center" wrapText="1"/>
    </xf>
    <xf numFmtId="0" fontId="35" fillId="20" borderId="9" xfId="0" applyFont="1" applyFill="1" applyBorder="1" applyAlignment="1">
      <alignment horizontal="justify" vertical="center" wrapText="1"/>
    </xf>
    <xf numFmtId="0" fontId="73" fillId="0" borderId="0" xfId="0" applyFont="1" applyAlignment="1">
      <alignment horizontal="justify" vertical="center" wrapText="1"/>
    </xf>
    <xf numFmtId="0" fontId="74" fillId="0" borderId="0" xfId="0" applyFont="1" applyAlignment="1">
      <alignment horizontal="justify" vertical="center" wrapText="1"/>
    </xf>
    <xf numFmtId="0" fontId="75" fillId="0" borderId="0" xfId="0" applyFont="1" applyAlignment="1">
      <alignment horizontal="justify" vertical="center" wrapText="1"/>
    </xf>
    <xf numFmtId="0" fontId="70" fillId="22" borderId="88" xfId="0" applyFont="1" applyFill="1" applyBorder="1" applyAlignment="1">
      <alignment horizontal="center" vertical="center" wrapText="1"/>
    </xf>
    <xf numFmtId="0" fontId="71" fillId="22" borderId="9" xfId="0" applyFont="1" applyFill="1" applyBorder="1" applyAlignment="1">
      <alignment horizontal="center" vertical="center" wrapText="1"/>
    </xf>
    <xf numFmtId="0" fontId="70" fillId="9" borderId="29" xfId="0" applyFont="1" applyFill="1" applyBorder="1" applyAlignment="1">
      <alignment horizontal="center" vertical="center" wrapText="1"/>
    </xf>
    <xf numFmtId="0" fontId="71" fillId="9" borderId="8" xfId="0" applyFont="1" applyFill="1" applyBorder="1" applyAlignment="1">
      <alignment horizontal="center" vertical="center" wrapText="1"/>
    </xf>
    <xf numFmtId="0" fontId="69" fillId="9" borderId="128" xfId="0" applyFont="1" applyFill="1" applyBorder="1" applyAlignment="1">
      <alignment horizontal="center" vertical="center" wrapText="1"/>
    </xf>
    <xf numFmtId="0" fontId="69" fillId="9" borderId="30" xfId="0" applyFont="1" applyFill="1" applyBorder="1" applyAlignment="1">
      <alignment horizontal="center" vertical="center" wrapText="1"/>
    </xf>
    <xf numFmtId="0" fontId="70" fillId="9" borderId="88" xfId="0" applyFont="1" applyFill="1" applyBorder="1" applyAlignment="1">
      <alignment horizontal="center" vertical="center" wrapText="1"/>
    </xf>
    <xf numFmtId="0" fontId="71" fillId="9" borderId="9" xfId="0" applyFont="1" applyFill="1" applyBorder="1" applyAlignment="1">
      <alignment horizontal="center" vertical="center" wrapText="1"/>
    </xf>
    <xf numFmtId="0" fontId="70" fillId="9" borderId="89" xfId="0" applyFont="1" applyFill="1" applyBorder="1" applyAlignment="1">
      <alignment horizontal="center" vertical="center" wrapText="1"/>
    </xf>
    <xf numFmtId="0" fontId="71" fillId="9" borderId="35" xfId="0" applyFont="1" applyFill="1" applyBorder="1" applyAlignment="1">
      <alignment horizontal="center" vertical="center" wrapText="1"/>
    </xf>
    <xf numFmtId="0" fontId="71" fillId="9" borderId="8" xfId="0" applyFont="1" applyFill="1" applyBorder="1" applyAlignment="1">
      <alignment horizontal="justify" vertical="center" wrapText="1"/>
    </xf>
    <xf numFmtId="0" fontId="71" fillId="22" borderId="9" xfId="0" applyFont="1" applyFill="1" applyBorder="1" applyAlignment="1">
      <alignment horizontal="justify" vertical="center" wrapText="1"/>
    </xf>
    <xf numFmtId="0" fontId="71" fillId="9" borderId="9" xfId="0" applyFont="1" applyFill="1" applyBorder="1" applyAlignment="1">
      <alignment horizontal="justify" vertical="center" wrapText="1"/>
    </xf>
    <xf numFmtId="0" fontId="71" fillId="9" borderId="35" xfId="0" applyFont="1" applyFill="1" applyBorder="1" applyAlignment="1">
      <alignment horizontal="justify" vertical="center" wrapText="1"/>
    </xf>
    <xf numFmtId="0" fontId="67" fillId="9" borderId="100" xfId="0" applyFont="1" applyFill="1" applyBorder="1" applyAlignment="1">
      <alignment horizontal="center" vertical="center" wrapText="1"/>
    </xf>
    <xf numFmtId="3" fontId="69" fillId="6" borderId="101" xfId="0" applyNumberFormat="1" applyFont="1" applyFill="1" applyBorder="1" applyAlignment="1">
      <alignment horizontal="center" vertical="center" wrapText="1"/>
    </xf>
    <xf numFmtId="3" fontId="69" fillId="6" borderId="76" xfId="0" applyNumberFormat="1" applyFont="1" applyFill="1" applyBorder="1" applyAlignment="1">
      <alignment horizontal="center" vertical="center" wrapText="1"/>
    </xf>
    <xf numFmtId="3" fontId="69" fillId="6" borderId="96" xfId="0" applyNumberFormat="1" applyFont="1" applyFill="1" applyBorder="1" applyAlignment="1">
      <alignment horizontal="center" vertical="center" wrapText="1"/>
    </xf>
    <xf numFmtId="10" fontId="69" fillId="16" borderId="94" xfId="0" applyNumberFormat="1" applyFont="1" applyFill="1" applyBorder="1" applyAlignment="1">
      <alignment horizontal="center" vertical="center" wrapText="1"/>
    </xf>
    <xf numFmtId="10" fontId="69" fillId="16" borderId="95" xfId="0" applyNumberFormat="1" applyFont="1" applyFill="1" applyBorder="1" applyAlignment="1">
      <alignment horizontal="center" vertical="center" wrapText="1"/>
    </xf>
    <xf numFmtId="10" fontId="69" fillId="16" borderId="97" xfId="0" applyNumberFormat="1" applyFont="1" applyFill="1" applyBorder="1" applyAlignment="1">
      <alignment horizontal="center" vertical="center" wrapText="1"/>
    </xf>
    <xf numFmtId="10" fontId="69" fillId="16" borderId="98" xfId="0" applyNumberFormat="1" applyFont="1" applyFill="1" applyBorder="1" applyAlignment="1">
      <alignment horizontal="center" vertical="center" wrapText="1"/>
    </xf>
    <xf numFmtId="10" fontId="69" fillId="16" borderId="108" xfId="0" applyNumberFormat="1" applyFont="1" applyFill="1" applyBorder="1" applyAlignment="1">
      <alignment horizontal="center" vertical="center" wrapText="1"/>
    </xf>
    <xf numFmtId="3" fontId="35" fillId="13" borderId="76" xfId="0" applyNumberFormat="1" applyFont="1" applyFill="1" applyBorder="1" applyAlignment="1">
      <alignment horizontal="center" vertical="center" wrapText="1"/>
    </xf>
    <xf numFmtId="3" fontId="35" fillId="13" borderId="96" xfId="0" applyNumberFormat="1" applyFont="1" applyFill="1" applyBorder="1" applyAlignment="1">
      <alignment horizontal="center" vertical="center" wrapText="1"/>
    </xf>
    <xf numFmtId="10" fontId="35" fillId="17" borderId="95" xfId="0" applyNumberFormat="1" applyFont="1" applyFill="1" applyBorder="1" applyAlignment="1">
      <alignment horizontal="center" vertical="center" wrapText="1"/>
    </xf>
    <xf numFmtId="10" fontId="35" fillId="17" borderId="97" xfId="0" applyNumberFormat="1" applyFont="1" applyFill="1" applyBorder="1" applyAlignment="1">
      <alignment horizontal="center" vertical="center" wrapText="1"/>
    </xf>
    <xf numFmtId="3" fontId="69" fillId="9" borderId="76" xfId="0" applyNumberFormat="1" applyFont="1" applyFill="1" applyBorder="1" applyAlignment="1">
      <alignment horizontal="center" vertical="center" wrapText="1"/>
    </xf>
    <xf numFmtId="3" fontId="69" fillId="9" borderId="96" xfId="0" applyNumberFormat="1" applyFont="1" applyFill="1" applyBorder="1" applyAlignment="1">
      <alignment horizontal="center" vertical="center" wrapText="1"/>
    </xf>
    <xf numFmtId="3" fontId="69" fillId="11" borderId="76" xfId="0" applyNumberFormat="1" applyFont="1" applyFill="1" applyBorder="1" applyAlignment="1">
      <alignment horizontal="center" vertical="center" wrapText="1"/>
    </xf>
    <xf numFmtId="3" fontId="69" fillId="11" borderId="96" xfId="0" applyNumberFormat="1" applyFont="1" applyFill="1" applyBorder="1" applyAlignment="1">
      <alignment horizontal="center" vertical="center" wrapText="1"/>
    </xf>
    <xf numFmtId="0" fontId="67" fillId="9" borderId="137" xfId="0" applyFont="1" applyFill="1" applyBorder="1" applyAlignment="1">
      <alignment horizontal="center" vertical="center" wrapText="1"/>
    </xf>
    <xf numFmtId="3" fontId="69" fillId="6" borderId="102" xfId="0" applyNumberFormat="1" applyFont="1" applyFill="1" applyBorder="1" applyAlignment="1">
      <alignment horizontal="center" vertical="center" wrapText="1"/>
    </xf>
    <xf numFmtId="3" fontId="69" fillId="6" borderId="77" xfId="0" applyNumberFormat="1" applyFont="1" applyFill="1" applyBorder="1" applyAlignment="1">
      <alignment horizontal="center" vertical="center" wrapText="1"/>
    </xf>
    <xf numFmtId="3" fontId="69" fillId="6" borderId="99" xfId="0" applyNumberFormat="1" applyFont="1" applyFill="1" applyBorder="1" applyAlignment="1">
      <alignment horizontal="center" vertical="center" wrapText="1"/>
    </xf>
    <xf numFmtId="3" fontId="69" fillId="11" borderId="77" xfId="0" applyNumberFormat="1" applyFont="1" applyFill="1" applyBorder="1" applyAlignment="1">
      <alignment horizontal="center" vertical="center" wrapText="1"/>
    </xf>
    <xf numFmtId="3" fontId="69" fillId="11" borderId="99" xfId="0" applyNumberFormat="1" applyFont="1" applyFill="1" applyBorder="1" applyAlignment="1">
      <alignment horizontal="center" vertical="center" wrapText="1"/>
    </xf>
    <xf numFmtId="10" fontId="69" fillId="16" borderId="106" xfId="0" applyNumberFormat="1" applyFont="1" applyFill="1" applyBorder="1" applyAlignment="1">
      <alignment horizontal="center" vertical="center" wrapText="1"/>
    </xf>
    <xf numFmtId="10" fontId="69" fillId="16" borderId="57" xfId="0" applyNumberFormat="1" applyFont="1" applyFill="1" applyBorder="1" applyAlignment="1">
      <alignment horizontal="center" vertical="center" wrapText="1"/>
    </xf>
    <xf numFmtId="10" fontId="69" fillId="16" borderId="59" xfId="0" applyNumberFormat="1" applyFont="1" applyFill="1" applyBorder="1" applyAlignment="1">
      <alignment horizontal="center" vertical="center" wrapText="1"/>
    </xf>
    <xf numFmtId="10" fontId="69" fillId="16" borderId="86" xfId="0" applyNumberFormat="1" applyFont="1" applyFill="1" applyBorder="1" applyAlignment="1">
      <alignment horizontal="center" vertical="center" wrapText="1"/>
    </xf>
    <xf numFmtId="10" fontId="69" fillId="16" borderId="58" xfId="0" applyNumberFormat="1" applyFont="1" applyFill="1" applyBorder="1" applyAlignment="1">
      <alignment horizontal="center" vertical="center" wrapText="1"/>
    </xf>
    <xf numFmtId="0" fontId="80" fillId="9" borderId="135" xfId="0" applyFont="1" applyFill="1" applyBorder="1" applyAlignment="1">
      <alignment horizontal="justify" vertical="center" wrapText="1"/>
    </xf>
    <xf numFmtId="0" fontId="8" fillId="20" borderId="129" xfId="0" applyFont="1" applyFill="1" applyBorder="1" applyAlignment="1">
      <alignment horizontal="center" vertical="center" wrapText="1"/>
    </xf>
    <xf numFmtId="0" fontId="8" fillId="20" borderId="65" xfId="0" applyFont="1" applyFill="1" applyBorder="1" applyAlignment="1">
      <alignment horizontal="center" vertical="center" wrapText="1"/>
    </xf>
    <xf numFmtId="0" fontId="9" fillId="22" borderId="129" xfId="0" applyFont="1" applyFill="1" applyBorder="1" applyAlignment="1">
      <alignment horizontal="center" vertical="center" wrapText="1"/>
    </xf>
    <xf numFmtId="0" fontId="9" fillId="22" borderId="65" xfId="0" applyFont="1" applyFill="1" applyBorder="1" applyAlignment="1">
      <alignment horizontal="center" vertical="center" wrapText="1"/>
    </xf>
    <xf numFmtId="0" fontId="9" fillId="9" borderId="129" xfId="0" applyFont="1" applyFill="1" applyBorder="1" applyAlignment="1">
      <alignment horizontal="center" vertical="center" wrapText="1"/>
    </xf>
    <xf numFmtId="0" fontId="9" fillId="9" borderId="65" xfId="0" applyFont="1" applyFill="1" applyBorder="1" applyAlignment="1">
      <alignment horizontal="center" vertical="center" wrapText="1"/>
    </xf>
    <xf numFmtId="0" fontId="9" fillId="9" borderId="136" xfId="0" applyFont="1" applyFill="1" applyBorder="1" applyAlignment="1">
      <alignment horizontal="center" vertical="center" wrapText="1"/>
    </xf>
    <xf numFmtId="0" fontId="9" fillId="9" borderId="36" xfId="0" applyFont="1" applyFill="1" applyBorder="1" applyAlignment="1">
      <alignment horizontal="center" vertical="center" wrapText="1"/>
    </xf>
    <xf numFmtId="0" fontId="4" fillId="9" borderId="64" xfId="0" applyFont="1" applyFill="1" applyBorder="1" applyAlignment="1">
      <alignment horizontal="justify" vertical="center" wrapText="1"/>
    </xf>
    <xf numFmtId="10" fontId="27" fillId="9" borderId="64" xfId="0" applyNumberFormat="1" applyFont="1" applyFill="1" applyBorder="1" applyAlignment="1">
      <alignment horizontal="justify" vertical="center" wrapText="1"/>
    </xf>
    <xf numFmtId="10" fontId="27" fillId="9" borderId="34" xfId="0" applyNumberFormat="1" applyFont="1" applyFill="1" applyBorder="1" applyAlignment="1">
      <alignment horizontal="justify" vertical="center" wrapText="1"/>
    </xf>
    <xf numFmtId="0" fontId="33" fillId="24" borderId="0" xfId="0" applyFont="1" applyFill="1" applyAlignment="1">
      <alignment vertical="center" wrapText="1"/>
    </xf>
    <xf numFmtId="0" fontId="21" fillId="4" borderId="30" xfId="0" applyFont="1" applyFill="1" applyBorder="1" applyAlignment="1">
      <alignment horizontal="center" vertical="top" wrapText="1"/>
    </xf>
    <xf numFmtId="0" fontId="65" fillId="4" borderId="60" xfId="0" applyFont="1" applyFill="1" applyBorder="1" applyAlignment="1">
      <alignment horizontal="center" vertical="center"/>
    </xf>
    <xf numFmtId="0" fontId="81" fillId="0" borderId="0" xfId="0" applyFont="1" applyAlignment="1">
      <alignment horizontal="center" vertical="center" wrapText="1"/>
    </xf>
    <xf numFmtId="0" fontId="82"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82" fillId="0" borderId="0" xfId="0" applyFont="1" applyAlignment="1">
      <alignment horizontal="left" vertical="center" wrapText="1"/>
    </xf>
    <xf numFmtId="0" fontId="82" fillId="0" borderId="0" xfId="0" applyFont="1" applyAlignment="1">
      <alignment vertical="center" wrapText="1"/>
    </xf>
    <xf numFmtId="0" fontId="14" fillId="20" borderId="120" xfId="0" applyFont="1" applyFill="1" applyBorder="1" applyAlignment="1">
      <alignment horizontal="center" vertical="center" wrapText="1"/>
    </xf>
    <xf numFmtId="0" fontId="86" fillId="20" borderId="6" xfId="0" applyFont="1" applyFill="1" applyBorder="1" applyAlignment="1">
      <alignment horizontal="center" vertical="center" wrapText="1"/>
    </xf>
    <xf numFmtId="0" fontId="14" fillId="20" borderId="6" xfId="0" applyFont="1" applyFill="1" applyBorder="1" applyAlignment="1">
      <alignment horizontal="center" vertical="center" wrapText="1"/>
    </xf>
    <xf numFmtId="0" fontId="86" fillId="20" borderId="121" xfId="0" applyFont="1" applyFill="1" applyBorder="1" applyAlignment="1">
      <alignment horizontal="center" vertical="center" wrapText="1"/>
    </xf>
    <xf numFmtId="0" fontId="85" fillId="4" borderId="122" xfId="5" applyFont="1" applyFill="1" applyBorder="1" applyAlignment="1">
      <alignment horizontal="center" vertical="center" wrapText="1"/>
    </xf>
    <xf numFmtId="0" fontId="85" fillId="9" borderId="8" xfId="5" applyFont="1" applyFill="1" applyBorder="1" applyAlignment="1">
      <alignment horizontal="center" vertical="center" wrapText="1"/>
    </xf>
    <xf numFmtId="0" fontId="87" fillId="4" borderId="275" xfId="0" applyFont="1" applyFill="1" applyBorder="1" applyAlignment="1">
      <alignment horizontal="justify" vertical="center" wrapText="1"/>
    </xf>
    <xf numFmtId="0" fontId="88" fillId="4" borderId="276" xfId="0" applyFont="1" applyFill="1" applyBorder="1" applyAlignment="1">
      <alignment horizontal="justify" vertical="center" wrapText="1"/>
    </xf>
    <xf numFmtId="0" fontId="89" fillId="4" borderId="275" xfId="0" applyFont="1" applyFill="1" applyBorder="1" applyAlignment="1">
      <alignment horizontal="justify" vertical="center" wrapText="1"/>
    </xf>
    <xf numFmtId="0" fontId="89" fillId="4" borderId="275" xfId="0" applyFont="1" applyFill="1" applyBorder="1" applyAlignment="1">
      <alignment horizontal="center" vertical="center" wrapText="1"/>
    </xf>
    <xf numFmtId="0" fontId="81" fillId="4" borderId="8" xfId="5" applyFont="1" applyFill="1" applyBorder="1" applyAlignment="1">
      <alignment horizontal="center" vertical="center" wrapText="1"/>
    </xf>
    <xf numFmtId="0" fontId="89" fillId="4" borderId="275" xfId="0" applyFont="1" applyFill="1" applyBorder="1" applyAlignment="1">
      <alignment vertical="center" wrapText="1"/>
    </xf>
    <xf numFmtId="0" fontId="81" fillId="4" borderId="8" xfId="0" applyFont="1" applyFill="1" applyBorder="1" applyAlignment="1">
      <alignment horizontal="center" vertical="center" wrapText="1"/>
    </xf>
    <xf numFmtId="10" fontId="89" fillId="4" borderId="275" xfId="0" applyNumberFormat="1" applyFont="1" applyFill="1" applyBorder="1" applyAlignment="1">
      <alignment horizontal="justify" vertical="center" wrapText="1"/>
    </xf>
    <xf numFmtId="0" fontId="89" fillId="4" borderId="277" xfId="0" applyFont="1" applyFill="1" applyBorder="1" applyAlignment="1">
      <alignment vertical="center" wrapText="1"/>
    </xf>
    <xf numFmtId="0" fontId="88" fillId="4" borderId="278" xfId="0" applyFont="1" applyFill="1" applyBorder="1" applyAlignment="1">
      <alignment horizontal="justify" vertical="top" wrapText="1"/>
    </xf>
    <xf numFmtId="0" fontId="89" fillId="9" borderId="279" xfId="0" applyFont="1" applyFill="1" applyBorder="1" applyAlignment="1">
      <alignment vertical="center" wrapText="1"/>
    </xf>
    <xf numFmtId="0" fontId="81" fillId="4" borderId="280" xfId="5" applyFont="1" applyFill="1" applyBorder="1" applyAlignment="1">
      <alignment horizontal="justify" vertical="center" wrapText="1"/>
    </xf>
    <xf numFmtId="0" fontId="82" fillId="23" borderId="0" xfId="0" applyFont="1" applyFill="1" applyAlignment="1">
      <alignment horizontal="left" vertical="center" wrapText="1"/>
    </xf>
    <xf numFmtId="0" fontId="14" fillId="20" borderId="88" xfId="0" applyFont="1" applyFill="1" applyBorder="1" applyAlignment="1">
      <alignment horizontal="center" vertical="center" wrapText="1"/>
    </xf>
    <xf numFmtId="0" fontId="14" fillId="20" borderId="9" xfId="0" applyFont="1" applyFill="1" applyBorder="1" applyAlignment="1">
      <alignment horizontal="center" vertical="center" wrapText="1"/>
    </xf>
    <xf numFmtId="0" fontId="14" fillId="20" borderId="74" xfId="0" applyFont="1" applyFill="1" applyBorder="1" applyAlignment="1">
      <alignment horizontal="justify" vertical="center" wrapText="1"/>
    </xf>
    <xf numFmtId="0" fontId="14" fillId="20" borderId="123" xfId="0" applyFont="1" applyFill="1" applyBorder="1" applyAlignment="1">
      <alignment horizontal="justify" vertical="center" wrapText="1"/>
    </xf>
    <xf numFmtId="0" fontId="86" fillId="20" borderId="9" xfId="0" applyFont="1" applyFill="1" applyBorder="1" applyAlignment="1">
      <alignment horizontal="justify" vertical="center" wrapText="1"/>
    </xf>
    <xf numFmtId="0" fontId="14" fillId="20" borderId="9" xfId="0" applyFont="1" applyFill="1" applyBorder="1" applyAlignment="1">
      <alignment horizontal="justify" vertical="center" wrapText="1"/>
    </xf>
    <xf numFmtId="0" fontId="14" fillId="20" borderId="12" xfId="0" applyFont="1" applyFill="1" applyBorder="1" applyAlignment="1">
      <alignment horizontal="justify" vertical="center" wrapText="1"/>
    </xf>
    <xf numFmtId="0" fontId="14" fillId="20" borderId="65" xfId="0" applyFont="1" applyFill="1" applyBorder="1" applyAlignment="1">
      <alignment horizontal="justify" vertical="center" wrapText="1"/>
    </xf>
    <xf numFmtId="0" fontId="84" fillId="22" borderId="88" xfId="0" applyFont="1" applyFill="1" applyBorder="1" applyAlignment="1">
      <alignment horizontal="center" vertical="center" wrapText="1"/>
    </xf>
    <xf numFmtId="0" fontId="84" fillId="22" borderId="9" xfId="0" applyFont="1" applyFill="1" applyBorder="1" applyAlignment="1">
      <alignment horizontal="center" vertical="center" wrapText="1"/>
    </xf>
    <xf numFmtId="0" fontId="82" fillId="22" borderId="74" xfId="0" applyFont="1" applyFill="1" applyBorder="1" applyAlignment="1">
      <alignment horizontal="justify" vertical="center" wrapText="1"/>
    </xf>
    <xf numFmtId="0" fontId="81" fillId="22" borderId="123" xfId="0" applyFont="1" applyFill="1" applyBorder="1" applyAlignment="1">
      <alignment horizontal="justify" vertical="center" wrapText="1"/>
    </xf>
    <xf numFmtId="0" fontId="81" fillId="22" borderId="9" xfId="0" applyFont="1" applyFill="1" applyBorder="1" applyAlignment="1">
      <alignment horizontal="justify" vertical="center" wrapText="1"/>
    </xf>
    <xf numFmtId="0" fontId="83" fillId="22" borderId="9" xfId="0" applyFont="1" applyFill="1" applyBorder="1" applyAlignment="1">
      <alignment horizontal="center" vertical="center" wrapText="1"/>
    </xf>
    <xf numFmtId="0" fontId="81" fillId="22" borderId="12" xfId="0" applyFont="1" applyFill="1" applyBorder="1" applyAlignment="1">
      <alignment horizontal="justify" vertical="center" wrapText="1"/>
    </xf>
    <xf numFmtId="0" fontId="83" fillId="22" borderId="65" xfId="0" applyFont="1" applyFill="1" applyBorder="1" applyAlignment="1">
      <alignment horizontal="justify" vertical="center" wrapText="1"/>
    </xf>
    <xf numFmtId="0" fontId="82" fillId="4" borderId="88" xfId="0" applyFont="1" applyFill="1" applyBorder="1" applyAlignment="1">
      <alignment horizontal="center" vertical="center" wrapText="1"/>
    </xf>
    <xf numFmtId="0" fontId="82" fillId="4" borderId="9" xfId="0" applyFont="1" applyFill="1" applyBorder="1" applyAlignment="1">
      <alignment horizontal="center" vertical="center" wrapText="1"/>
    </xf>
    <xf numFmtId="0" fontId="82" fillId="9" borderId="74" xfId="0" applyFont="1" applyFill="1" applyBorder="1" applyAlignment="1">
      <alignment horizontal="justify" vertical="center" wrapText="1"/>
    </xf>
    <xf numFmtId="0" fontId="81" fillId="9" borderId="123" xfId="0" applyFont="1" applyFill="1" applyBorder="1" applyAlignment="1">
      <alignment horizontal="justify" vertical="center" wrapText="1"/>
    </xf>
    <xf numFmtId="0" fontId="81" fillId="9" borderId="9" xfId="0" applyFont="1" applyFill="1" applyBorder="1" applyAlignment="1">
      <alignment horizontal="justify" vertical="center" wrapText="1"/>
    </xf>
    <xf numFmtId="0" fontId="81" fillId="4" borderId="9" xfId="0" applyFont="1" applyFill="1" applyBorder="1" applyAlignment="1">
      <alignment horizontal="center" vertical="center" wrapText="1"/>
    </xf>
    <xf numFmtId="0" fontId="81" fillId="9" borderId="12" xfId="0" applyFont="1" applyFill="1" applyBorder="1" applyAlignment="1">
      <alignment horizontal="justify" vertical="center" wrapText="1"/>
    </xf>
    <xf numFmtId="0" fontId="81" fillId="4" borderId="65" xfId="0" applyFont="1" applyFill="1" applyBorder="1" applyAlignment="1">
      <alignment horizontal="justify" vertical="center" wrapText="1"/>
    </xf>
    <xf numFmtId="0" fontId="82" fillId="22" borderId="88" xfId="0" applyFont="1" applyFill="1" applyBorder="1" applyAlignment="1">
      <alignment horizontal="center" vertical="center" wrapText="1"/>
    </xf>
    <xf numFmtId="0" fontId="82" fillId="22" borderId="9" xfId="0" applyFont="1" applyFill="1" applyBorder="1" applyAlignment="1">
      <alignment horizontal="center" vertical="center" wrapText="1"/>
    </xf>
    <xf numFmtId="0" fontId="81" fillId="22" borderId="9" xfId="0" applyFont="1" applyFill="1" applyBorder="1" applyAlignment="1">
      <alignment horizontal="center" vertical="center" wrapText="1"/>
    </xf>
    <xf numFmtId="0" fontId="81" fillId="22" borderId="65" xfId="0" applyFont="1" applyFill="1" applyBorder="1" applyAlignment="1">
      <alignment horizontal="justify" vertical="center" wrapText="1"/>
    </xf>
    <xf numFmtId="0" fontId="82" fillId="9" borderId="88" xfId="0" applyFont="1" applyFill="1" applyBorder="1" applyAlignment="1">
      <alignment horizontal="center" vertical="center" wrapText="1"/>
    </xf>
    <xf numFmtId="0" fontId="81" fillId="9" borderId="9" xfId="0" applyFont="1" applyFill="1" applyBorder="1" applyAlignment="1">
      <alignment horizontal="center" vertical="center" wrapText="1"/>
    </xf>
    <xf numFmtId="0" fontId="81" fillId="9" borderId="65" xfId="0" applyFont="1" applyFill="1" applyBorder="1" applyAlignment="1">
      <alignment horizontal="justify" vertical="center" wrapText="1"/>
    </xf>
    <xf numFmtId="0" fontId="82" fillId="4" borderId="89" xfId="0" applyFont="1" applyFill="1" applyBorder="1" applyAlignment="1">
      <alignment horizontal="center" vertical="center" wrapText="1"/>
    </xf>
    <xf numFmtId="0" fontId="82" fillId="4" borderId="35" xfId="0" applyFont="1" applyFill="1" applyBorder="1" applyAlignment="1">
      <alignment horizontal="center" vertical="center" wrapText="1"/>
    </xf>
    <xf numFmtId="0" fontId="82" fillId="4" borderId="35" xfId="0" applyFont="1" applyFill="1" applyBorder="1" applyAlignment="1">
      <alignment horizontal="justify" vertical="center" wrapText="1"/>
    </xf>
    <xf numFmtId="0" fontId="81" fillId="9" borderId="265" xfId="0" applyFont="1" applyFill="1" applyBorder="1" applyAlignment="1">
      <alignment horizontal="justify" vertical="center" wrapText="1"/>
    </xf>
    <xf numFmtId="0" fontId="81" fillId="9" borderId="35" xfId="0" applyFont="1" applyFill="1" applyBorder="1" applyAlignment="1">
      <alignment horizontal="justify" vertical="center" wrapText="1"/>
    </xf>
    <xf numFmtId="0" fontId="81" fillId="4" borderId="35" xfId="0" applyFont="1" applyFill="1" applyBorder="1" applyAlignment="1">
      <alignment horizontal="center" vertical="center" wrapText="1"/>
    </xf>
    <xf numFmtId="0" fontId="81" fillId="9" borderId="73" xfId="0" applyFont="1" applyFill="1" applyBorder="1" applyAlignment="1">
      <alignment horizontal="justify" vertical="center" wrapText="1"/>
    </xf>
    <xf numFmtId="0" fontId="81" fillId="4" borderId="36" xfId="0" applyFont="1" applyFill="1" applyBorder="1" applyAlignment="1">
      <alignment horizontal="justify" vertical="center" wrapText="1"/>
    </xf>
    <xf numFmtId="0" fontId="91" fillId="0" borderId="0" xfId="0" applyFont="1" applyAlignment="1">
      <alignment horizontal="center" vertical="center" wrapText="1"/>
    </xf>
    <xf numFmtId="0" fontId="92" fillId="0" borderId="0" xfId="0" applyFont="1" applyAlignment="1">
      <alignment horizontal="center" vertical="center" wrapText="1"/>
    </xf>
    <xf numFmtId="0" fontId="94" fillId="0" borderId="0" xfId="0" applyFont="1" applyAlignment="1">
      <alignment vertical="center" wrapText="1"/>
    </xf>
    <xf numFmtId="0" fontId="94" fillId="0" borderId="0" xfId="0" applyFont="1" applyAlignment="1">
      <alignment horizontal="center" vertical="center" wrapText="1"/>
    </xf>
    <xf numFmtId="0" fontId="96" fillId="0" borderId="0" xfId="0" applyFont="1" applyAlignment="1">
      <alignment horizontal="center" vertical="center" wrapText="1"/>
    </xf>
    <xf numFmtId="0" fontId="95" fillId="0" borderId="0" xfId="0" applyFont="1" applyAlignment="1">
      <alignment horizontal="center" vertical="center" wrapText="1"/>
    </xf>
    <xf numFmtId="0" fontId="97" fillId="0" borderId="0" xfId="0" applyFont="1" applyAlignment="1">
      <alignment horizontal="left" vertical="center" wrapText="1"/>
    </xf>
    <xf numFmtId="0" fontId="94" fillId="0" borderId="0" xfId="0" applyFont="1" applyAlignment="1">
      <alignment horizontal="justify" vertical="center" wrapText="1"/>
    </xf>
    <xf numFmtId="0" fontId="92" fillId="0" borderId="0" xfId="0" applyFont="1" applyAlignment="1">
      <alignment horizontal="justify" vertical="center" wrapText="1"/>
    </xf>
    <xf numFmtId="0" fontId="91" fillId="0" borderId="0" xfId="0" applyFont="1" applyAlignment="1">
      <alignment horizontal="justify" vertical="center" wrapText="1"/>
    </xf>
    <xf numFmtId="0" fontId="96" fillId="0" borderId="0" xfId="0" applyFont="1" applyAlignment="1">
      <alignment horizontal="justify" vertical="center" wrapText="1"/>
    </xf>
    <xf numFmtId="0" fontId="96" fillId="0" borderId="0" xfId="0" applyFont="1" applyAlignment="1">
      <alignment vertical="center" wrapText="1"/>
    </xf>
    <xf numFmtId="0" fontId="98" fillId="0" borderId="0" xfId="0" applyFont="1" applyAlignment="1">
      <alignment horizontal="center" vertical="center" wrapText="1"/>
    </xf>
    <xf numFmtId="0" fontId="82" fillId="4" borderId="271" xfId="0" applyFont="1" applyFill="1" applyBorder="1" applyAlignment="1">
      <alignment horizontal="center" vertical="center" wrapText="1"/>
    </xf>
    <xf numFmtId="0" fontId="82" fillId="4" borderId="126" xfId="0" applyFont="1" applyFill="1" applyBorder="1" applyAlignment="1">
      <alignment horizontal="center" vertical="center" wrapText="1"/>
    </xf>
    <xf numFmtId="0" fontId="81" fillId="4" borderId="126" xfId="0" applyFont="1" applyFill="1" applyBorder="1" applyAlignment="1">
      <alignment horizontal="left" vertical="center" wrapText="1"/>
    </xf>
    <xf numFmtId="0" fontId="81" fillId="4" borderId="126" xfId="0" applyFont="1" applyFill="1" applyBorder="1" applyAlignment="1">
      <alignment horizontal="center" vertical="center" wrapText="1"/>
    </xf>
    <xf numFmtId="0" fontId="81" fillId="4" borderId="272" xfId="0" applyFont="1" applyFill="1" applyBorder="1" applyAlignment="1">
      <alignment horizontal="left" vertical="center" wrapText="1"/>
    </xf>
    <xf numFmtId="0" fontId="14" fillId="20" borderId="9" xfId="0" applyFont="1" applyFill="1" applyBorder="1" applyAlignment="1">
      <alignment horizontal="left" vertical="center" wrapText="1"/>
    </xf>
    <xf numFmtId="0" fontId="14" fillId="20" borderId="65" xfId="0" applyFont="1" applyFill="1" applyBorder="1" applyAlignment="1">
      <alignment horizontal="left" vertical="center" wrapText="1"/>
    </xf>
    <xf numFmtId="0" fontId="82" fillId="22" borderId="9" xfId="0" applyFont="1" applyFill="1" applyBorder="1" applyAlignment="1">
      <alignment horizontal="justify" vertical="center" wrapText="1"/>
    </xf>
    <xf numFmtId="0" fontId="81" fillId="22" borderId="9" xfId="0" applyFont="1" applyFill="1" applyBorder="1" applyAlignment="1">
      <alignment horizontal="left" vertical="center" wrapText="1"/>
    </xf>
    <xf numFmtId="0" fontId="81" fillId="22" borderId="65" xfId="0" applyFont="1" applyFill="1" applyBorder="1" applyAlignment="1">
      <alignment horizontal="left" vertical="center" wrapText="1"/>
    </xf>
    <xf numFmtId="0" fontId="81" fillId="4" borderId="88" xfId="0" applyFont="1" applyFill="1" applyBorder="1" applyAlignment="1">
      <alignment horizontal="center" vertical="center" wrapText="1"/>
    </xf>
    <xf numFmtId="0" fontId="81" fillId="4" borderId="9" xfId="0" applyFont="1" applyFill="1" applyBorder="1" applyAlignment="1">
      <alignment horizontal="justify" vertical="center" wrapText="1"/>
    </xf>
    <xf numFmtId="0" fontId="81" fillId="4" borderId="9" xfId="0" applyFont="1" applyFill="1" applyBorder="1" applyAlignment="1">
      <alignment horizontal="left" vertical="center" wrapText="1"/>
    </xf>
    <xf numFmtId="0" fontId="81" fillId="4" borderId="65" xfId="0" applyFont="1" applyFill="1" applyBorder="1" applyAlignment="1">
      <alignment horizontal="left" vertical="center" wrapText="1"/>
    </xf>
    <xf numFmtId="0" fontId="81" fillId="22" borderId="88" xfId="0" applyFont="1" applyFill="1" applyBorder="1" applyAlignment="1">
      <alignment horizontal="center" vertical="center" wrapText="1"/>
    </xf>
    <xf numFmtId="0" fontId="81" fillId="4" borderId="89" xfId="0" applyFont="1" applyFill="1" applyBorder="1" applyAlignment="1">
      <alignment horizontal="center" vertical="center" wrapText="1"/>
    </xf>
    <xf numFmtId="0" fontId="81" fillId="4" borderId="35" xfId="0" applyFont="1" applyFill="1" applyBorder="1" applyAlignment="1">
      <alignment horizontal="justify" vertical="center" wrapText="1"/>
    </xf>
    <xf numFmtId="0" fontId="81" fillId="4" borderId="35" xfId="0" applyFont="1" applyFill="1" applyBorder="1" applyAlignment="1">
      <alignment horizontal="left" vertical="center" wrapText="1"/>
    </xf>
    <xf numFmtId="0" fontId="81" fillId="4" borderId="36" xfId="0" applyFont="1" applyFill="1" applyBorder="1" applyAlignment="1">
      <alignment horizontal="left" vertical="center" wrapText="1"/>
    </xf>
    <xf numFmtId="0" fontId="82" fillId="9" borderId="126" xfId="0" applyFont="1" applyFill="1" applyBorder="1" applyAlignment="1">
      <alignment horizontal="justify" vertical="center" wrapText="1"/>
    </xf>
    <xf numFmtId="10" fontId="100" fillId="16" borderId="286" xfId="0" applyNumberFormat="1" applyFont="1" applyFill="1" applyBorder="1" applyAlignment="1">
      <alignment horizontal="center" vertical="center" wrapText="1"/>
    </xf>
    <xf numFmtId="3" fontId="69" fillId="4" borderId="101" xfId="0" applyNumberFormat="1" applyFont="1" applyFill="1" applyBorder="1" applyAlignment="1">
      <alignment horizontal="center" vertical="center" wrapText="1"/>
    </xf>
    <xf numFmtId="3" fontId="69" fillId="4" borderId="102" xfId="0" applyNumberFormat="1" applyFont="1" applyFill="1" applyBorder="1" applyAlignment="1">
      <alignment horizontal="center" vertical="center" wrapText="1"/>
    </xf>
    <xf numFmtId="0" fontId="35" fillId="25" borderId="182" xfId="0" applyFont="1" applyFill="1" applyBorder="1" applyAlignment="1">
      <alignment horizontal="center" vertical="center" wrapText="1"/>
    </xf>
    <xf numFmtId="0" fontId="5" fillId="22" borderId="68" xfId="0" applyFont="1" applyFill="1" applyBorder="1" applyAlignment="1">
      <alignment horizontal="center" vertical="center" wrapText="1"/>
    </xf>
    <xf numFmtId="0" fontId="5" fillId="22" borderId="69" xfId="0" applyFont="1" applyFill="1" applyBorder="1" applyAlignment="1">
      <alignment horizontal="center" vertical="center" wrapText="1"/>
    </xf>
    <xf numFmtId="3" fontId="69" fillId="0" borderId="64" xfId="0" applyNumberFormat="1" applyFont="1" applyBorder="1" applyAlignment="1">
      <alignment horizontal="center" vertical="center" wrapText="1"/>
    </xf>
    <xf numFmtId="3" fontId="69" fillId="0" borderId="9" xfId="0" applyNumberFormat="1" applyFont="1" applyBorder="1" applyAlignment="1">
      <alignment horizontal="center" vertical="center" wrapText="1"/>
    </xf>
    <xf numFmtId="3" fontId="69" fillId="0" borderId="65" xfId="0" applyNumberFormat="1" applyFont="1" applyBorder="1" applyAlignment="1">
      <alignment horizontal="center" vertical="center" wrapText="1"/>
    </xf>
    <xf numFmtId="3" fontId="69" fillId="0" borderId="34" xfId="0" applyNumberFormat="1" applyFont="1" applyBorder="1" applyAlignment="1">
      <alignment horizontal="center" vertical="center" wrapText="1"/>
    </xf>
    <xf numFmtId="3" fontId="69" fillId="0" borderId="35" xfId="0" applyNumberFormat="1" applyFont="1" applyBorder="1" applyAlignment="1">
      <alignment horizontal="center" vertical="center" wrapText="1"/>
    </xf>
    <xf numFmtId="3" fontId="69" fillId="0" borderId="36" xfId="0" applyNumberFormat="1" applyFont="1" applyBorder="1" applyAlignment="1">
      <alignment horizontal="center" vertical="center" wrapText="1"/>
    </xf>
    <xf numFmtId="10" fontId="69" fillId="6" borderId="101" xfId="2" applyNumberFormat="1" applyFont="1" applyFill="1" applyBorder="1" applyAlignment="1">
      <alignment horizontal="center" vertical="center" wrapText="1"/>
    </xf>
    <xf numFmtId="10" fontId="69" fillId="6" borderId="76" xfId="2" applyNumberFormat="1" applyFont="1" applyFill="1" applyBorder="1" applyAlignment="1">
      <alignment horizontal="center" vertical="center" wrapText="1"/>
    </xf>
    <xf numFmtId="10" fontId="69" fillId="6" borderId="96" xfId="2" applyNumberFormat="1" applyFont="1" applyFill="1" applyBorder="1" applyAlignment="1">
      <alignment horizontal="center" vertical="center" wrapText="1"/>
    </xf>
    <xf numFmtId="10" fontId="67" fillId="9" borderId="100" xfId="2" applyNumberFormat="1" applyFont="1" applyFill="1" applyBorder="1" applyAlignment="1">
      <alignment horizontal="center" vertical="center" wrapText="1"/>
    </xf>
    <xf numFmtId="10" fontId="69" fillId="4" borderId="101" xfId="2" applyNumberFormat="1" applyFont="1" applyFill="1" applyBorder="1" applyAlignment="1">
      <alignment horizontal="center" vertical="center" wrapText="1"/>
    </xf>
    <xf numFmtId="10" fontId="69" fillId="0" borderId="29" xfId="2" applyNumberFormat="1" applyFont="1" applyFill="1" applyBorder="1" applyAlignment="1">
      <alignment horizontal="center" vertical="center" wrapText="1"/>
    </xf>
    <xf numFmtId="10" fontId="69" fillId="0" borderId="64" xfId="2" applyNumberFormat="1" applyFont="1" applyFill="1" applyBorder="1" applyAlignment="1">
      <alignment horizontal="center" vertical="center" wrapText="1"/>
    </xf>
    <xf numFmtId="10" fontId="69" fillId="0" borderId="9" xfId="2" applyNumberFormat="1" applyFont="1" applyFill="1" applyBorder="1" applyAlignment="1">
      <alignment horizontal="center" vertical="center" wrapText="1"/>
    </xf>
    <xf numFmtId="10" fontId="69" fillId="0" borderId="65" xfId="2" applyNumberFormat="1" applyFont="1" applyFill="1" applyBorder="1" applyAlignment="1">
      <alignment horizontal="center" vertical="center" wrapText="1"/>
    </xf>
    <xf numFmtId="0" fontId="80" fillId="9" borderId="60" xfId="0" applyFont="1" applyFill="1" applyBorder="1" applyAlignment="1">
      <alignment horizontal="left" vertical="center" wrapText="1"/>
    </xf>
    <xf numFmtId="0" fontId="80" fillId="0" borderId="0" xfId="0" applyFont="1" applyAlignment="1">
      <alignment vertical="center" wrapText="1"/>
    </xf>
    <xf numFmtId="0" fontId="43" fillId="0" borderId="0" xfId="3" applyFont="1" applyAlignment="1">
      <alignment horizontal="center" vertical="center" wrapText="1"/>
    </xf>
    <xf numFmtId="0" fontId="44" fillId="0" borderId="0" xfId="3" applyFont="1" applyAlignment="1">
      <alignment horizontal="left" vertical="top" wrapText="1"/>
    </xf>
    <xf numFmtId="0" fontId="44" fillId="0" borderId="189" xfId="3" applyFont="1" applyBorder="1" applyAlignment="1">
      <alignment horizontal="left" vertical="top" wrapText="1"/>
    </xf>
    <xf numFmtId="0" fontId="47" fillId="20" borderId="153" xfId="3" applyFont="1" applyFill="1" applyBorder="1" applyAlignment="1">
      <alignment horizontal="center" vertical="center"/>
    </xf>
    <xf numFmtId="0" fontId="47" fillId="20" borderId="190" xfId="3" applyFont="1" applyFill="1" applyBorder="1" applyAlignment="1">
      <alignment horizontal="center" vertical="center"/>
    </xf>
    <xf numFmtId="0" fontId="47" fillId="20" borderId="62" xfId="3" applyFont="1" applyFill="1" applyBorder="1" applyAlignment="1">
      <alignment horizontal="center" vertical="center"/>
    </xf>
    <xf numFmtId="0" fontId="44" fillId="0" borderId="191" xfId="3" applyFont="1" applyBorder="1" applyAlignment="1">
      <alignment horizontal="left" vertical="top" wrapText="1"/>
    </xf>
    <xf numFmtId="0" fontId="47" fillId="20" borderId="153" xfId="3" applyFont="1" applyFill="1" applyBorder="1" applyAlignment="1">
      <alignment horizontal="center" vertical="center" wrapText="1"/>
    </xf>
    <xf numFmtId="0" fontId="47" fillId="20" borderId="190" xfId="3" applyFont="1" applyFill="1" applyBorder="1" applyAlignment="1">
      <alignment horizontal="center" vertical="center" wrapText="1"/>
    </xf>
    <xf numFmtId="0" fontId="47" fillId="20" borderId="62" xfId="3" applyFont="1" applyFill="1" applyBorder="1" applyAlignment="1">
      <alignment horizontal="center" vertical="center" wrapText="1"/>
    </xf>
    <xf numFmtId="0" fontId="51" fillId="0" borderId="192" xfId="3" applyFont="1" applyBorder="1" applyAlignment="1">
      <alignment horizontal="center" vertical="center" wrapText="1"/>
    </xf>
    <xf numFmtId="0" fontId="51" fillId="0" borderId="193" xfId="3" applyFont="1" applyBorder="1" applyAlignment="1">
      <alignment horizontal="center" vertical="center" wrapText="1"/>
    </xf>
    <xf numFmtId="0" fontId="51" fillId="0" borderId="194" xfId="3" applyFont="1" applyBorder="1" applyAlignment="1">
      <alignment horizontal="center" vertical="center" wrapText="1"/>
    </xf>
    <xf numFmtId="0" fontId="51" fillId="0" borderId="195" xfId="3" applyFont="1" applyBorder="1" applyAlignment="1">
      <alignment horizontal="center" vertical="center" wrapText="1"/>
    </xf>
    <xf numFmtId="0" fontId="51" fillId="0" borderId="0" xfId="3" applyFont="1" applyAlignment="1">
      <alignment horizontal="center" vertical="center" wrapText="1"/>
    </xf>
    <xf numFmtId="0" fontId="51" fillId="0" borderId="196" xfId="3" applyFont="1" applyBorder="1" applyAlignment="1">
      <alignment horizontal="center" vertical="center" wrapText="1"/>
    </xf>
    <xf numFmtId="0" fontId="51" fillId="0" borderId="197" xfId="3" applyFont="1" applyBorder="1" applyAlignment="1">
      <alignment horizontal="center" vertical="center" wrapText="1"/>
    </xf>
    <xf numFmtId="0" fontId="51" fillId="0" borderId="198" xfId="3" applyFont="1" applyBorder="1" applyAlignment="1">
      <alignment horizontal="center" vertical="center" wrapText="1"/>
    </xf>
    <xf numFmtId="0" fontId="51" fillId="0" borderId="199" xfId="3" applyFont="1" applyBorder="1" applyAlignment="1">
      <alignment horizontal="center" vertical="center" wrapText="1"/>
    </xf>
    <xf numFmtId="0" fontId="47" fillId="20" borderId="201" xfId="3" applyFont="1" applyFill="1" applyBorder="1" applyAlignment="1">
      <alignment horizontal="center" vertical="center" wrapText="1"/>
    </xf>
    <xf numFmtId="0" fontId="47" fillId="20" borderId="0" xfId="3" applyFont="1" applyFill="1" applyAlignment="1">
      <alignment horizontal="center" vertical="center" wrapText="1"/>
    </xf>
    <xf numFmtId="0" fontId="44" fillId="0" borderId="191" xfId="3" applyFont="1" applyBorder="1" applyAlignment="1">
      <alignment vertical="top" wrapText="1"/>
    </xf>
    <xf numFmtId="0" fontId="44" fillId="0" borderId="0" xfId="3" applyFont="1" applyAlignment="1">
      <alignment vertical="top" wrapText="1"/>
    </xf>
    <xf numFmtId="0" fontId="47" fillId="20" borderId="95" xfId="3" applyFont="1" applyFill="1" applyBorder="1" applyAlignment="1">
      <alignment horizontal="center" vertical="center" wrapText="1"/>
    </xf>
    <xf numFmtId="0" fontId="54" fillId="0" borderId="0" xfId="3" applyFont="1" applyAlignment="1">
      <alignment horizontal="center" vertical="top" wrapText="1"/>
    </xf>
    <xf numFmtId="0" fontId="63" fillId="20" borderId="92" xfId="4" applyFont="1" applyFill="1" applyBorder="1" applyAlignment="1">
      <alignment horizontal="center" vertical="center" wrapText="1"/>
    </xf>
    <xf numFmtId="0" fontId="63" fillId="20" borderId="190" xfId="4" applyFont="1" applyFill="1" applyBorder="1" applyAlignment="1">
      <alignment horizontal="center" vertical="center" wrapText="1"/>
    </xf>
    <xf numFmtId="0" fontId="63" fillId="20" borderId="68" xfId="4" applyFont="1" applyFill="1" applyBorder="1" applyAlignment="1">
      <alignment horizontal="center" vertical="center" wrapText="1"/>
    </xf>
    <xf numFmtId="0" fontId="59" fillId="0" borderId="0" xfId="4" applyFont="1" applyAlignment="1">
      <alignment horizontal="left" vertical="center" wrapText="1"/>
    </xf>
    <xf numFmtId="0" fontId="61" fillId="0" borderId="159" xfId="4" applyFont="1" applyBorder="1" applyAlignment="1">
      <alignment horizontal="center" vertical="center" wrapText="1"/>
    </xf>
    <xf numFmtId="0" fontId="61" fillId="0" borderId="238" xfId="4" applyFont="1" applyBorder="1" applyAlignment="1">
      <alignment horizontal="center" vertical="center" wrapText="1"/>
    </xf>
    <xf numFmtId="0" fontId="53" fillId="0" borderId="207" xfId="4" applyFont="1" applyBorder="1" applyAlignment="1">
      <alignment horizontal="center" vertical="center" wrapText="1"/>
    </xf>
    <xf numFmtId="0" fontId="53" fillId="0" borderId="212" xfId="4" applyFont="1" applyBorder="1" applyAlignment="1">
      <alignment horizontal="center" vertical="center" wrapText="1"/>
    </xf>
    <xf numFmtId="0" fontId="53" fillId="0" borderId="239" xfId="4" applyFont="1" applyBorder="1" applyAlignment="1">
      <alignment horizontal="center" vertical="center" wrapText="1"/>
    </xf>
    <xf numFmtId="0" fontId="53" fillId="0" borderId="159" xfId="4" applyFont="1" applyBorder="1" applyAlignment="1">
      <alignment horizontal="center" vertical="center" wrapText="1"/>
    </xf>
    <xf numFmtId="0" fontId="53" fillId="0" borderId="238" xfId="4" applyFont="1" applyBorder="1" applyAlignment="1">
      <alignment horizontal="center" vertical="center" wrapText="1"/>
    </xf>
    <xf numFmtId="0" fontId="57" fillId="0" borderId="0" xfId="4" applyFont="1" applyAlignment="1">
      <alignment horizontal="center" vertical="center" wrapText="1"/>
    </xf>
    <xf numFmtId="0" fontId="53" fillId="0" borderId="213" xfId="4" applyFont="1" applyBorder="1" applyAlignment="1">
      <alignment horizontal="center" vertical="center" wrapText="1"/>
    </xf>
    <xf numFmtId="0" fontId="53" fillId="0" borderId="206" xfId="4" applyFont="1" applyBorder="1" applyAlignment="1">
      <alignment horizontal="center" vertical="center" wrapText="1"/>
    </xf>
    <xf numFmtId="0" fontId="53" fillId="0" borderId="208" xfId="4" applyFont="1" applyBorder="1" applyAlignment="1">
      <alignment horizontal="center" vertical="center" wrapText="1"/>
    </xf>
    <xf numFmtId="0" fontId="53" fillId="0" borderId="214" xfId="4" applyFont="1" applyBorder="1" applyAlignment="1">
      <alignment horizontal="center" vertical="center" wrapText="1"/>
    </xf>
    <xf numFmtId="0" fontId="53" fillId="20" borderId="239" xfId="4" applyFont="1" applyFill="1" applyBorder="1" applyAlignment="1">
      <alignment horizontal="center" vertical="center" wrapText="1"/>
    </xf>
    <xf numFmtId="0" fontId="53" fillId="20" borderId="159" xfId="4" applyFont="1" applyFill="1" applyBorder="1" applyAlignment="1">
      <alignment horizontal="center" vertical="center" wrapText="1"/>
    </xf>
    <xf numFmtId="0" fontId="53" fillId="20" borderId="238" xfId="4" applyFont="1" applyFill="1" applyBorder="1" applyAlignment="1">
      <alignment horizontal="center" vertical="center" wrapText="1"/>
    </xf>
    <xf numFmtId="0" fontId="53" fillId="20" borderId="214" xfId="4" applyFont="1" applyFill="1" applyBorder="1" applyAlignment="1">
      <alignment horizontal="center" vertical="center" wrapText="1"/>
    </xf>
    <xf numFmtId="0" fontId="53" fillId="20" borderId="207" xfId="4" applyFont="1" applyFill="1" applyBorder="1" applyAlignment="1">
      <alignment horizontal="center" vertical="center" wrapText="1"/>
    </xf>
    <xf numFmtId="0" fontId="53" fillId="20" borderId="212" xfId="4" applyFont="1" applyFill="1" applyBorder="1" applyAlignment="1">
      <alignment horizontal="center" vertical="center" wrapText="1"/>
    </xf>
    <xf numFmtId="0" fontId="63" fillId="20" borderId="230" xfId="4" applyFont="1" applyFill="1" applyBorder="1" applyAlignment="1">
      <alignment horizontal="center" vertical="center" wrapText="1"/>
    </xf>
    <xf numFmtId="0" fontId="63" fillId="20" borderId="159" xfId="4" applyFont="1" applyFill="1" applyBorder="1" applyAlignment="1">
      <alignment horizontal="center" vertical="center" wrapText="1"/>
    </xf>
    <xf numFmtId="0" fontId="63" fillId="20" borderId="160" xfId="4" applyFont="1" applyFill="1" applyBorder="1" applyAlignment="1">
      <alignment horizontal="center" vertical="center" wrapText="1"/>
    </xf>
    <xf numFmtId="0" fontId="63" fillId="20" borderId="37" xfId="4" applyFont="1" applyFill="1" applyBorder="1" applyAlignment="1">
      <alignment horizontal="center" vertical="center" wrapText="1"/>
    </xf>
    <xf numFmtId="0" fontId="63" fillId="20" borderId="205" xfId="4" applyFont="1" applyFill="1" applyBorder="1" applyAlignment="1">
      <alignment horizontal="center" vertical="center" wrapText="1"/>
    </xf>
    <xf numFmtId="0" fontId="63" fillId="20" borderId="50" xfId="4" applyFont="1" applyFill="1" applyBorder="1" applyAlignment="1">
      <alignment horizontal="center" vertical="center" wrapText="1"/>
    </xf>
    <xf numFmtId="0" fontId="63" fillId="20" borderId="43" xfId="4" applyFont="1" applyFill="1" applyBorder="1" applyAlignment="1">
      <alignment horizontal="center" vertical="center" wrapText="1"/>
    </xf>
    <xf numFmtId="0" fontId="63" fillId="20" borderId="234" xfId="4" applyFont="1" applyFill="1" applyBorder="1" applyAlignment="1">
      <alignment horizontal="center" vertical="center" wrapText="1"/>
    </xf>
    <xf numFmtId="0" fontId="63" fillId="20" borderId="55" xfId="4" applyFont="1" applyFill="1" applyBorder="1" applyAlignment="1">
      <alignment horizontal="center" vertical="center" wrapText="1"/>
    </xf>
    <xf numFmtId="0" fontId="6" fillId="20" borderId="0" xfId="0" applyFont="1" applyFill="1" applyAlignment="1">
      <alignment horizontal="center" vertical="center" wrapText="1"/>
    </xf>
    <xf numFmtId="0" fontId="63" fillId="20" borderId="231" xfId="4" applyFont="1" applyFill="1" applyBorder="1" applyAlignment="1">
      <alignment horizontal="center" vertical="center" wrapText="1"/>
    </xf>
    <xf numFmtId="0" fontId="63" fillId="20" borderId="202" xfId="4" applyFont="1" applyFill="1" applyBorder="1" applyAlignment="1">
      <alignment horizontal="center" vertical="center" wrapText="1"/>
    </xf>
    <xf numFmtId="0" fontId="63" fillId="20" borderId="235" xfId="4" applyFont="1" applyFill="1" applyBorder="1" applyAlignment="1">
      <alignment horizontal="center" vertical="center" wrapText="1"/>
    </xf>
    <xf numFmtId="0" fontId="63" fillId="20" borderId="154" xfId="4" applyFont="1" applyFill="1" applyBorder="1" applyAlignment="1">
      <alignment horizontal="center" vertical="center" wrapText="1"/>
    </xf>
    <xf numFmtId="0" fontId="63" fillId="20" borderId="156" xfId="4" applyFont="1" applyFill="1" applyBorder="1" applyAlignment="1">
      <alignment horizontal="center" vertical="center" wrapText="1"/>
    </xf>
    <xf numFmtId="0" fontId="63" fillId="20" borderId="183" xfId="4" applyFont="1" applyFill="1" applyBorder="1" applyAlignment="1">
      <alignment horizontal="center" vertical="center" wrapText="1"/>
    </xf>
    <xf numFmtId="0" fontId="63" fillId="20" borderId="233" xfId="4" applyFont="1" applyFill="1" applyBorder="1" applyAlignment="1">
      <alignment horizontal="center" vertical="center" wrapText="1"/>
    </xf>
    <xf numFmtId="0" fontId="63" fillId="20" borderId="45" xfId="4" applyFont="1" applyFill="1" applyBorder="1" applyAlignment="1">
      <alignment horizontal="center" vertical="center" wrapText="1"/>
    </xf>
    <xf numFmtId="0" fontId="63" fillId="20" borderId="232" xfId="4" applyFont="1" applyFill="1" applyBorder="1" applyAlignment="1">
      <alignment horizontal="center" vertical="center" wrapText="1"/>
    </xf>
    <xf numFmtId="0" fontId="63" fillId="20" borderId="47" xfId="4" applyFont="1" applyFill="1" applyBorder="1" applyAlignment="1">
      <alignment horizontal="center" vertical="center" wrapText="1"/>
    </xf>
    <xf numFmtId="0" fontId="61" fillId="20" borderId="213" xfId="4" applyFont="1" applyFill="1" applyBorder="1" applyAlignment="1">
      <alignment horizontal="center" vertical="center" wrapText="1"/>
    </xf>
    <xf numFmtId="0" fontId="61" fillId="20" borderId="206" xfId="4" applyFont="1" applyFill="1" applyBorder="1" applyAlignment="1">
      <alignment horizontal="center" vertical="center" wrapText="1"/>
    </xf>
    <xf numFmtId="0" fontId="61" fillId="20" borderId="208" xfId="4" applyFont="1" applyFill="1" applyBorder="1" applyAlignment="1">
      <alignment horizontal="center" vertical="center" wrapText="1"/>
    </xf>
    <xf numFmtId="0" fontId="61" fillId="0" borderId="206" xfId="4" applyFont="1" applyBorder="1" applyAlignment="1">
      <alignment horizontal="center" vertical="center" wrapText="1"/>
    </xf>
    <xf numFmtId="0" fontId="61" fillId="0" borderId="208" xfId="4" applyFont="1" applyBorder="1" applyAlignment="1">
      <alignment horizontal="center" vertical="center" wrapText="1"/>
    </xf>
    <xf numFmtId="0" fontId="61" fillId="0" borderId="213" xfId="4" applyFont="1" applyBorder="1" applyAlignment="1">
      <alignment horizontal="center" vertical="center" wrapText="1"/>
    </xf>
    <xf numFmtId="0" fontId="53" fillId="0" borderId="222" xfId="4" applyFont="1" applyBorder="1" applyAlignment="1">
      <alignment horizontal="center" vertical="center" wrapText="1"/>
    </xf>
    <xf numFmtId="0" fontId="53" fillId="0" borderId="226" xfId="4" applyFont="1" applyBorder="1" applyAlignment="1">
      <alignment horizontal="center" vertical="center" wrapText="1"/>
    </xf>
    <xf numFmtId="0" fontId="53" fillId="0" borderId="248" xfId="4" applyFont="1" applyBorder="1" applyAlignment="1">
      <alignment horizontal="center" vertical="center" wrapText="1"/>
    </xf>
    <xf numFmtId="0" fontId="53" fillId="0" borderId="243" xfId="4" applyFont="1" applyBorder="1" applyAlignment="1">
      <alignment horizontal="center" vertical="center" wrapText="1"/>
    </xf>
    <xf numFmtId="0" fontId="53" fillId="0" borderId="245" xfId="4" applyFont="1" applyBorder="1" applyAlignment="1">
      <alignment horizontal="center" vertical="center" wrapText="1"/>
    </xf>
    <xf numFmtId="0" fontId="53" fillId="0" borderId="247" xfId="4" applyFont="1" applyBorder="1" applyAlignment="1">
      <alignment horizontal="center" vertical="center" wrapText="1"/>
    </xf>
    <xf numFmtId="0" fontId="53" fillId="0" borderId="249"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3"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5" fillId="3" borderId="84"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16" fillId="2" borderId="59"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93" fillId="21" borderId="0" xfId="0" applyFont="1" applyFill="1" applyAlignment="1">
      <alignment horizontal="center" vertical="center" wrapText="1"/>
    </xf>
    <xf numFmtId="0" fontId="95" fillId="8" borderId="0" xfId="0" applyFont="1" applyFill="1" applyAlignment="1">
      <alignment horizontal="center" vertical="center" wrapText="1"/>
    </xf>
    <xf numFmtId="0" fontId="96" fillId="7" borderId="0" xfId="0" applyFont="1" applyFill="1" applyAlignment="1">
      <alignment horizontal="justify" vertical="center" wrapText="1"/>
    </xf>
    <xf numFmtId="0" fontId="93" fillId="20" borderId="0" xfId="0" applyFont="1" applyFill="1" applyAlignment="1">
      <alignment horizontal="center" vertical="center" wrapText="1"/>
    </xf>
    <xf numFmtId="0" fontId="14" fillId="20" borderId="23" xfId="0" applyFont="1" applyFill="1" applyBorder="1" applyAlignment="1">
      <alignment horizontal="center" vertical="center" wrapText="1"/>
    </xf>
    <xf numFmtId="0" fontId="86" fillId="20" borderId="25" xfId="0" applyFont="1" applyFill="1" applyBorder="1" applyAlignment="1">
      <alignment horizontal="center" vertical="center" wrapText="1"/>
    </xf>
    <xf numFmtId="0" fontId="14" fillId="20" borderId="41" xfId="0" applyFont="1" applyFill="1" applyBorder="1" applyAlignment="1">
      <alignment horizontal="center" vertical="center" wrapText="1"/>
    </xf>
    <xf numFmtId="0" fontId="14" fillId="20" borderId="264" xfId="0" applyFont="1" applyFill="1" applyBorder="1" applyAlignment="1">
      <alignment horizontal="center" vertical="center" wrapText="1"/>
    </xf>
    <xf numFmtId="0" fontId="14" fillId="20" borderId="37" xfId="0" applyFont="1" applyFill="1" applyBorder="1" applyAlignment="1">
      <alignment horizontal="center" vertical="center" wrapText="1"/>
    </xf>
    <xf numFmtId="0" fontId="14" fillId="20" borderId="50" xfId="0" applyFont="1" applyFill="1" applyBorder="1" applyAlignment="1">
      <alignment horizontal="center" vertical="center" wrapText="1"/>
    </xf>
    <xf numFmtId="0" fontId="14" fillId="20" borderId="259" xfId="0" applyFont="1" applyFill="1" applyBorder="1" applyAlignment="1">
      <alignment horizontal="center" vertical="center" wrapText="1"/>
    </xf>
    <xf numFmtId="0" fontId="14" fillId="20" borderId="119" xfId="0" applyFont="1" applyFill="1" applyBorder="1" applyAlignment="1">
      <alignment horizontal="center" vertical="center" wrapText="1"/>
    </xf>
    <xf numFmtId="0" fontId="14" fillId="20" borderId="260" xfId="0" applyFont="1" applyFill="1" applyBorder="1" applyAlignment="1">
      <alignment horizontal="center" vertical="center" wrapText="1"/>
    </xf>
    <xf numFmtId="0" fontId="14" fillId="20" borderId="261" xfId="0" applyFont="1" applyFill="1" applyBorder="1" applyAlignment="1">
      <alignment horizontal="center" vertical="center" wrapText="1"/>
    </xf>
    <xf numFmtId="0" fontId="14" fillId="20" borderId="262" xfId="0" applyFont="1" applyFill="1" applyBorder="1" applyAlignment="1">
      <alignment horizontal="center" vertical="center" wrapText="1"/>
    </xf>
    <xf numFmtId="0" fontId="86" fillId="20" borderId="263" xfId="0" applyFont="1" applyFill="1" applyBorder="1" applyAlignment="1">
      <alignment horizontal="center" vertical="center" wrapText="1"/>
    </xf>
    <xf numFmtId="0" fontId="86" fillId="20" borderId="124" xfId="0" applyFont="1" applyFill="1" applyBorder="1" applyAlignment="1">
      <alignment horizontal="center" vertical="center" wrapText="1"/>
    </xf>
    <xf numFmtId="0" fontId="86" fillId="20" borderId="42" xfId="0" applyFont="1" applyFill="1" applyBorder="1" applyAlignment="1">
      <alignment horizontal="center" vertical="center" wrapText="1"/>
    </xf>
    <xf numFmtId="0" fontId="86" fillId="20" borderId="7" xfId="0" applyFont="1" applyFill="1" applyBorder="1" applyAlignment="1">
      <alignment horizontal="center" vertical="center" wrapText="1"/>
    </xf>
    <xf numFmtId="0" fontId="84" fillId="0" borderId="0" xfId="0" applyFont="1" applyAlignment="1">
      <alignment horizontal="center" vertical="center" wrapText="1"/>
    </xf>
    <xf numFmtId="0" fontId="68" fillId="20" borderId="0" xfId="0" applyFont="1" applyFill="1" applyAlignment="1">
      <alignment horizontal="center" vertical="center" wrapText="1"/>
    </xf>
    <xf numFmtId="0" fontId="99" fillId="20"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3" xfId="0" applyFont="1" applyFill="1" applyBorder="1" applyAlignment="1">
      <alignment horizontal="center" vertical="center" wrapText="1"/>
    </xf>
    <xf numFmtId="0" fontId="15" fillId="13" borderId="112"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13" borderId="113"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0"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5"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16"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8" fillId="13" borderId="0" xfId="0" applyFont="1" applyFill="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14" fillId="20" borderId="0" xfId="0" applyFont="1" applyFill="1" applyAlignment="1">
      <alignment horizontal="center" vertical="center" wrapText="1"/>
    </xf>
    <xf numFmtId="0" fontId="15" fillId="20" borderId="41" xfId="0" applyFont="1" applyFill="1" applyBorder="1" applyAlignment="1">
      <alignment horizontal="center" vertical="center" wrapText="1"/>
    </xf>
    <xf numFmtId="0" fontId="15" fillId="20" borderId="269" xfId="0" applyFont="1" applyFill="1" applyBorder="1" applyAlignment="1">
      <alignment horizontal="center" vertical="center" wrapText="1"/>
    </xf>
    <xf numFmtId="0" fontId="15" fillId="20" borderId="37" xfId="0" applyFont="1" applyFill="1" applyBorder="1" applyAlignment="1">
      <alignment horizontal="center" vertical="center" wrapText="1"/>
    </xf>
    <xf numFmtId="0" fontId="15" fillId="20" borderId="113" xfId="0" applyFont="1" applyFill="1" applyBorder="1" applyAlignment="1">
      <alignment horizontal="center" vertical="center" wrapText="1"/>
    </xf>
    <xf numFmtId="0" fontId="15" fillId="20" borderId="266" xfId="0" applyFont="1" applyFill="1" applyBorder="1" applyAlignment="1">
      <alignment horizontal="center" vertical="center" wrapText="1"/>
    </xf>
    <xf numFmtId="0" fontId="15" fillId="20" borderId="261" xfId="0" applyFont="1" applyFill="1" applyBorder="1" applyAlignment="1">
      <alignment horizontal="center" vertical="center" wrapText="1"/>
    </xf>
    <xf numFmtId="0" fontId="15" fillId="20" borderId="267" xfId="0" applyFont="1" applyFill="1" applyBorder="1" applyAlignment="1">
      <alignment horizontal="center" vertical="center" wrapText="1"/>
    </xf>
    <xf numFmtId="0" fontId="16" fillId="20" borderId="268" xfId="0" applyFont="1" applyFill="1" applyBorder="1" applyAlignment="1">
      <alignment horizontal="center" vertical="center" wrapText="1"/>
    </xf>
    <xf numFmtId="0" fontId="16" fillId="20" borderId="115" xfId="0" applyFont="1" applyFill="1" applyBorder="1" applyAlignment="1">
      <alignment horizontal="center" vertical="center" wrapText="1"/>
    </xf>
    <xf numFmtId="0" fontId="16" fillId="20" borderId="42" xfId="0" applyFont="1" applyFill="1" applyBorder="1" applyAlignment="1">
      <alignment horizontal="center" vertical="center" wrapText="1"/>
    </xf>
    <xf numFmtId="0" fontId="16" fillId="20" borderId="116" xfId="0" applyFont="1" applyFill="1" applyBorder="1" applyAlignment="1">
      <alignment horizontal="center" vertical="center" wrapText="1"/>
    </xf>
    <xf numFmtId="0" fontId="15" fillId="20" borderId="93" xfId="0" applyFont="1" applyFill="1" applyBorder="1" applyAlignment="1">
      <alignment horizontal="center" vertical="center" wrapText="1"/>
    </xf>
    <xf numFmtId="0" fontId="16" fillId="20" borderId="270" xfId="0" applyFont="1" applyFill="1" applyBorder="1" applyAlignment="1">
      <alignment horizontal="center" vertical="center" wrapText="1"/>
    </xf>
    <xf numFmtId="0" fontId="76" fillId="8" borderId="0" xfId="0" applyFont="1" applyFill="1" applyAlignment="1">
      <alignment horizontal="center" vertical="center" wrapText="1"/>
    </xf>
    <xf numFmtId="0" fontId="77" fillId="7" borderId="0" xfId="0" applyFont="1" applyFill="1" applyAlignment="1">
      <alignment horizontal="justify" vertical="center" wrapText="1"/>
    </xf>
    <xf numFmtId="0" fontId="29" fillId="20" borderId="0" xfId="0" applyFont="1" applyFill="1" applyAlignment="1">
      <alignment horizontal="center" vertical="center" wrapText="1"/>
    </xf>
    <xf numFmtId="0" fontId="77" fillId="7" borderId="0" xfId="0" applyFont="1" applyFill="1" applyAlignment="1">
      <alignment vertical="center" wrapText="1"/>
    </xf>
    <xf numFmtId="0" fontId="29" fillId="21" borderId="0" xfId="0" applyFont="1" applyFill="1" applyAlignment="1">
      <alignment horizontal="center" vertical="center" wrapText="1"/>
    </xf>
    <xf numFmtId="0" fontId="68" fillId="20" borderId="22" xfId="0" applyFont="1" applyFill="1" applyBorder="1" applyAlignment="1">
      <alignment horizontal="center" vertical="center" wrapText="1"/>
    </xf>
    <xf numFmtId="0" fontId="67" fillId="18" borderId="37" xfId="0" applyFont="1" applyFill="1" applyBorder="1" applyAlignment="1">
      <alignment horizontal="center" vertical="center" wrapText="1"/>
    </xf>
    <xf numFmtId="0" fontId="67" fillId="18" borderId="50" xfId="0" applyFont="1" applyFill="1" applyBorder="1" applyAlignment="1">
      <alignment horizontal="center" vertical="center" wrapText="1"/>
    </xf>
    <xf numFmtId="0" fontId="67" fillId="18" borderId="38" xfId="0" applyFont="1" applyFill="1" applyBorder="1" applyAlignment="1">
      <alignment horizontal="center" vertical="center" wrapText="1"/>
    </xf>
    <xf numFmtId="0" fontId="67" fillId="18" borderId="51" xfId="0" applyFont="1" applyFill="1" applyBorder="1" applyAlignment="1">
      <alignment horizontal="center" vertical="center" wrapText="1"/>
    </xf>
    <xf numFmtId="0" fontId="67" fillId="18" borderId="39" xfId="0" applyFont="1" applyFill="1" applyBorder="1" applyAlignment="1">
      <alignment horizontal="center" vertical="center" wrapText="1"/>
    </xf>
    <xf numFmtId="0" fontId="67" fillId="18" borderId="52" xfId="0" applyFont="1" applyFill="1" applyBorder="1" applyAlignment="1">
      <alignment horizontal="center" vertical="center" wrapText="1"/>
    </xf>
    <xf numFmtId="0" fontId="67" fillId="0" borderId="39" xfId="0" applyFont="1" applyBorder="1" applyAlignment="1">
      <alignment horizontal="center" vertical="center" wrapText="1"/>
    </xf>
    <xf numFmtId="0" fontId="67" fillId="0" borderId="52" xfId="0" applyFont="1" applyBorder="1" applyAlignment="1">
      <alignment horizontal="center" vertical="center" wrapText="1"/>
    </xf>
    <xf numFmtId="0" fontId="67" fillId="11" borderId="44" xfId="0" applyFont="1" applyFill="1" applyBorder="1" applyAlignment="1">
      <alignment horizontal="center" vertical="center" wrapText="1"/>
    </xf>
    <xf numFmtId="0" fontId="67" fillId="11" borderId="45" xfId="0" applyFont="1" applyFill="1" applyBorder="1" applyAlignment="1">
      <alignment horizontal="center" vertical="center" wrapText="1"/>
    </xf>
    <xf numFmtId="0" fontId="67" fillId="11" borderId="46" xfId="0" applyFont="1" applyFill="1" applyBorder="1" applyAlignment="1">
      <alignment horizontal="center" vertical="center" wrapText="1"/>
    </xf>
    <xf numFmtId="0" fontId="78" fillId="20" borderId="21" xfId="0" applyFont="1" applyFill="1" applyBorder="1" applyAlignment="1">
      <alignment horizontal="center" vertical="center" wrapText="1"/>
    </xf>
    <xf numFmtId="0" fontId="78" fillId="20" borderId="22" xfId="0" applyFont="1" applyFill="1" applyBorder="1" applyAlignment="1">
      <alignment horizontal="center" vertical="center" wrapText="1"/>
    </xf>
    <xf numFmtId="0" fontId="78" fillId="20" borderId="23"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25" xfId="0" applyFont="1" applyFill="1" applyBorder="1" applyAlignment="1">
      <alignment horizontal="center" vertical="center" wrapText="1"/>
    </xf>
    <xf numFmtId="0" fontId="78" fillId="20" borderId="26" xfId="0" applyFont="1" applyFill="1" applyBorder="1" applyAlignment="1">
      <alignment horizontal="center" vertical="center" wrapText="1"/>
    </xf>
    <xf numFmtId="0" fontId="78" fillId="20" borderId="27" xfId="0" applyFont="1" applyFill="1" applyBorder="1" applyAlignment="1">
      <alignment horizontal="center" vertical="center" wrapText="1"/>
    </xf>
    <xf numFmtId="0" fontId="78" fillId="20" borderId="28" xfId="0" applyFont="1" applyFill="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29" fillId="21" borderId="31" xfId="0" applyFont="1" applyFill="1" applyBorder="1" applyAlignment="1">
      <alignment horizontal="center" vertical="center" wrapText="1"/>
    </xf>
    <xf numFmtId="0" fontId="29" fillId="21" borderId="32" xfId="0" applyFont="1" applyFill="1" applyBorder="1" applyAlignment="1">
      <alignment horizontal="center" vertical="center" wrapText="1"/>
    </xf>
    <xf numFmtId="0" fontId="29" fillId="21" borderId="33" xfId="0" applyFont="1" applyFill="1" applyBorder="1" applyAlignment="1">
      <alignment horizontal="center" vertical="center" wrapText="1"/>
    </xf>
    <xf numFmtId="0" fontId="76" fillId="10" borderId="31" xfId="0" applyFont="1" applyFill="1" applyBorder="1" applyAlignment="1">
      <alignment horizontal="center" vertical="center" wrapText="1"/>
    </xf>
    <xf numFmtId="0" fontId="76" fillId="10" borderId="32" xfId="0" applyFont="1" applyFill="1" applyBorder="1" applyAlignment="1">
      <alignment horizontal="center" vertical="center" wrapText="1"/>
    </xf>
    <xf numFmtId="0" fontId="76" fillId="10" borderId="33" xfId="0" applyFont="1" applyFill="1" applyBorder="1" applyAlignment="1">
      <alignment horizontal="center" vertical="center" wrapText="1"/>
    </xf>
    <xf numFmtId="0" fontId="67" fillId="12" borderId="47" xfId="0" applyFont="1" applyFill="1" applyBorder="1" applyAlignment="1">
      <alignment horizontal="center" vertical="center" wrapText="1"/>
    </xf>
    <xf numFmtId="0" fontId="67" fillId="12" borderId="45" xfId="0" applyFont="1" applyFill="1" applyBorder="1" applyAlignment="1">
      <alignment horizontal="center" vertical="center" wrapText="1"/>
    </xf>
    <xf numFmtId="0" fontId="67" fillId="11" borderId="48" xfId="0" applyFont="1" applyFill="1" applyBorder="1" applyAlignment="1">
      <alignment horizontal="center" vertical="center" wrapText="1"/>
    </xf>
    <xf numFmtId="0" fontId="67" fillId="11" borderId="49" xfId="0" applyFont="1" applyFill="1" applyBorder="1" applyAlignment="1">
      <alignment horizontal="center" vertical="center" wrapText="1"/>
    </xf>
    <xf numFmtId="0" fontId="67" fillId="0" borderId="41" xfId="0" applyFont="1" applyBorder="1" applyAlignment="1">
      <alignment horizontal="center" vertical="center" wrapText="1"/>
    </xf>
    <xf numFmtId="0" fontId="67" fillId="0" borderId="54" xfId="0" applyFont="1" applyBorder="1" applyAlignment="1">
      <alignment horizontal="center" vertical="center" wrapText="1"/>
    </xf>
    <xf numFmtId="0" fontId="67" fillId="18" borderId="43" xfId="0" applyFont="1" applyFill="1" applyBorder="1" applyAlignment="1">
      <alignment horizontal="center" vertical="center" wrapText="1"/>
    </xf>
    <xf numFmtId="0" fontId="67" fillId="18" borderId="55" xfId="0" applyFont="1" applyFill="1" applyBorder="1" applyAlignment="1">
      <alignment horizontal="center" vertical="center" wrapText="1"/>
    </xf>
    <xf numFmtId="0" fontId="67" fillId="0" borderId="37" xfId="0" applyFont="1" applyBorder="1" applyAlignment="1">
      <alignment horizontal="center" vertical="center" wrapText="1"/>
    </xf>
    <xf numFmtId="0" fontId="67" fillId="0" borderId="50"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53" xfId="0" applyFont="1" applyBorder="1" applyAlignment="1">
      <alignment horizontal="center" vertical="center" wrapText="1"/>
    </xf>
    <xf numFmtId="0" fontId="67" fillId="18" borderId="41" xfId="0" applyFont="1" applyFill="1" applyBorder="1" applyAlignment="1">
      <alignment horizontal="center" vertical="center" wrapText="1"/>
    </xf>
    <xf numFmtId="0" fontId="67" fillId="18" borderId="54" xfId="0" applyFont="1" applyFill="1" applyBorder="1" applyAlignment="1">
      <alignment horizontal="center" vertical="center" wrapText="1"/>
    </xf>
    <xf numFmtId="0" fontId="67" fillId="18" borderId="42" xfId="0" applyFont="1" applyFill="1" applyBorder="1" applyAlignment="1">
      <alignment horizontal="center" vertical="center" wrapText="1"/>
    </xf>
    <xf numFmtId="0" fontId="67" fillId="18" borderId="7" xfId="0" applyFont="1" applyFill="1" applyBorder="1" applyAlignment="1">
      <alignment horizontal="center" vertical="center" wrapText="1"/>
    </xf>
    <xf numFmtId="0" fontId="29" fillId="13" borderId="0" xfId="0" applyFont="1" applyFill="1" applyAlignment="1">
      <alignment horizontal="center" vertical="center" wrapText="1"/>
    </xf>
    <xf numFmtId="0" fontId="8" fillId="13" borderId="21"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3" borderId="23" xfId="0" applyFont="1" applyFill="1" applyBorder="1" applyAlignment="1">
      <alignment horizontal="center" vertical="center" wrapText="1"/>
    </xf>
    <xf numFmtId="0" fontId="29" fillId="13" borderId="22" xfId="0" applyFont="1" applyFill="1" applyBorder="1" applyAlignment="1">
      <alignment horizontal="center" vertical="center" wrapText="1"/>
    </xf>
    <xf numFmtId="2" fontId="8" fillId="13" borderId="31" xfId="0" applyNumberFormat="1" applyFont="1" applyFill="1" applyBorder="1" applyAlignment="1">
      <alignment horizontal="center" vertical="center" wrapText="1"/>
    </xf>
    <xf numFmtId="2" fontId="8" fillId="13" borderId="32" xfId="0" applyNumberFormat="1" applyFont="1" applyFill="1" applyBorder="1" applyAlignment="1">
      <alignment horizontal="center" vertical="center" wrapText="1"/>
    </xf>
    <xf numFmtId="2" fontId="8" fillId="13" borderId="22" xfId="0" applyNumberFormat="1" applyFont="1" applyFill="1" applyBorder="1" applyAlignment="1">
      <alignment horizontal="center" vertical="center" wrapText="1"/>
    </xf>
    <xf numFmtId="0" fontId="8" fillId="14" borderId="31" xfId="0" applyFont="1" applyFill="1" applyBorder="1" applyAlignment="1">
      <alignment horizontal="center" vertical="center" wrapText="1"/>
    </xf>
    <xf numFmtId="0" fontId="8" fillId="14" borderId="32" xfId="0" applyFont="1" applyFill="1" applyBorder="1" applyAlignment="1">
      <alignment horizontal="center" vertical="center" wrapText="1"/>
    </xf>
    <xf numFmtId="0" fontId="8" fillId="14" borderId="130" xfId="0" applyFont="1" applyFill="1" applyBorder="1" applyAlignment="1">
      <alignment horizontal="center" vertical="center" wrapText="1"/>
    </xf>
    <xf numFmtId="0" fontId="8" fillId="14" borderId="131" xfId="0" applyFont="1" applyFill="1" applyBorder="1" applyAlignment="1">
      <alignment horizontal="center" vertical="center" wrapText="1"/>
    </xf>
    <xf numFmtId="0" fontId="8" fillId="14" borderId="132"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3" xfId="0" applyFont="1" applyFill="1" applyBorder="1" applyAlignment="1">
      <alignment horizontal="center" vertical="center" wrapText="1"/>
    </xf>
    <xf numFmtId="2" fontId="64" fillId="20" borderId="273" xfId="0" applyNumberFormat="1" applyFont="1" applyFill="1" applyBorder="1" applyAlignment="1">
      <alignment horizontal="center" vertical="center" wrapText="1"/>
    </xf>
    <xf numFmtId="2" fontId="64" fillId="20" borderId="274" xfId="0" applyNumberFormat="1" applyFont="1" applyFill="1" applyBorder="1" applyAlignment="1">
      <alignment horizontal="center" vertical="center" wrapText="1"/>
    </xf>
    <xf numFmtId="0" fontId="99" fillId="20" borderId="22" xfId="0" applyFont="1" applyFill="1" applyBorder="1" applyAlignment="1">
      <alignment horizontal="center" vertical="center" wrapText="1"/>
    </xf>
    <xf numFmtId="0" fontId="72" fillId="20" borderId="31" xfId="0" applyFont="1" applyFill="1" applyBorder="1" applyAlignment="1">
      <alignment horizontal="center" vertical="center" wrapText="1"/>
    </xf>
    <xf numFmtId="0" fontId="72" fillId="20" borderId="32" xfId="0" applyFont="1" applyFill="1" applyBorder="1" applyAlignment="1">
      <alignment horizontal="center" vertical="center" wrapText="1"/>
    </xf>
    <xf numFmtId="0" fontId="72" fillId="20" borderId="287" xfId="0" applyFont="1" applyFill="1" applyBorder="1" applyAlignment="1">
      <alignment horizontal="center" vertical="center" wrapText="1"/>
    </xf>
    <xf numFmtId="0" fontId="72" fillId="21" borderId="256" xfId="0" applyFont="1" applyFill="1" applyBorder="1" applyAlignment="1">
      <alignment horizontal="center" vertical="center" wrapText="1"/>
    </xf>
    <xf numFmtId="0" fontId="72" fillId="20" borderId="256" xfId="0" applyFont="1" applyFill="1" applyBorder="1" applyAlignment="1">
      <alignment horizontal="center" vertical="center" wrapText="1"/>
    </xf>
    <xf numFmtId="0" fontId="72" fillId="20" borderId="254" xfId="0" applyFont="1" applyFill="1" applyBorder="1" applyAlignment="1">
      <alignment horizontal="center" vertical="center" wrapText="1"/>
    </xf>
    <xf numFmtId="0" fontId="5" fillId="0" borderId="157"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70" xfId="0" applyFont="1" applyBorder="1" applyAlignment="1">
      <alignment horizontal="center" vertical="center" wrapText="1"/>
    </xf>
    <xf numFmtId="0" fontId="32" fillId="0" borderId="158"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160" xfId="0" applyFont="1" applyBorder="1" applyAlignment="1">
      <alignment horizontal="center" vertical="center" wrapText="1"/>
    </xf>
    <xf numFmtId="0" fontId="39" fillId="6" borderId="165" xfId="0" applyFont="1" applyFill="1" applyBorder="1" applyAlignment="1">
      <alignment horizontal="center" vertical="center"/>
    </xf>
    <xf numFmtId="0" fontId="39" fillId="6" borderId="166" xfId="0" applyFont="1" applyFill="1" applyBorder="1" applyAlignment="1">
      <alignment horizontal="center" vertical="center"/>
    </xf>
    <xf numFmtId="0" fontId="39" fillId="6" borderId="167" xfId="0" applyFont="1" applyFill="1" applyBorder="1" applyAlignment="1">
      <alignment horizontal="center" vertical="center"/>
    </xf>
    <xf numFmtId="0" fontId="39" fillId="6" borderId="168" xfId="0" applyFont="1" applyFill="1" applyBorder="1" applyAlignment="1">
      <alignment horizontal="left" vertical="center"/>
    </xf>
    <xf numFmtId="0" fontId="39" fillId="6" borderId="166" xfId="0" applyFont="1" applyFill="1" applyBorder="1" applyAlignment="1">
      <alignment horizontal="left" vertical="center"/>
    </xf>
    <xf numFmtId="0" fontId="39" fillId="6" borderId="169" xfId="0" applyFont="1" applyFill="1" applyBorder="1" applyAlignment="1">
      <alignment horizontal="left" vertical="center"/>
    </xf>
    <xf numFmtId="10" fontId="4" fillId="0" borderId="153"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5" fillId="0" borderId="154" xfId="0" applyFont="1" applyBorder="1" applyAlignment="1">
      <alignment horizontal="center" vertical="center" wrapText="1"/>
    </xf>
    <xf numFmtId="0" fontId="5" fillId="0" borderId="156" xfId="0"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0" fontId="4" fillId="0" borderId="145"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5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65" xfId="0" applyFont="1" applyBorder="1" applyAlignment="1">
      <alignment horizontal="center" vertical="center" wrapText="1"/>
    </xf>
    <xf numFmtId="0" fontId="21" fillId="0" borderId="149"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9" xfId="0" applyFont="1" applyBorder="1" applyAlignment="1">
      <alignment horizontal="left" vertical="center" wrapText="1"/>
    </xf>
    <xf numFmtId="0" fontId="21" fillId="0" borderId="17" xfId="0" applyFont="1" applyBorder="1" applyAlignment="1">
      <alignment horizontal="left" vertical="center" wrapText="1"/>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66" xfId="0" applyFont="1" applyBorder="1" applyAlignment="1">
      <alignment horizontal="center" vertical="center"/>
    </xf>
    <xf numFmtId="0" fontId="5" fillId="0" borderId="90" xfId="0" applyFont="1" applyBorder="1" applyAlignment="1">
      <alignment horizontal="center" vertical="center" wrapText="1"/>
    </xf>
    <xf numFmtId="2" fontId="13" fillId="0" borderId="139" xfId="0" applyNumberFormat="1" applyFont="1" applyBorder="1" applyAlignment="1">
      <alignment horizontal="center" vertical="center" wrapText="1"/>
    </xf>
    <xf numFmtId="0" fontId="5" fillId="0" borderId="138"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39" xfId="0" applyFont="1" applyBorder="1" applyAlignment="1">
      <alignment horizontal="center" vertical="center" wrapText="1"/>
    </xf>
    <xf numFmtId="0" fontId="21" fillId="0" borderId="146"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0" xfId="0" applyFont="1" applyBorder="1" applyAlignment="1">
      <alignment horizontal="center" vertical="center" wrapText="1"/>
    </xf>
    <xf numFmtId="0" fontId="17" fillId="0" borderId="162" xfId="0" applyFont="1" applyBorder="1" applyAlignment="1">
      <alignment horizontal="center" vertical="center" wrapText="1"/>
    </xf>
    <xf numFmtId="0" fontId="5" fillId="0" borderId="171" xfId="0" applyFont="1" applyBorder="1" applyAlignment="1">
      <alignment horizontal="center" vertical="center" wrapText="1"/>
    </xf>
    <xf numFmtId="0" fontId="32" fillId="0" borderId="177" xfId="0" applyFont="1" applyBorder="1" applyAlignment="1">
      <alignment horizontal="center" vertical="center" wrapText="1"/>
    </xf>
    <xf numFmtId="0" fontId="32" fillId="0" borderId="178" xfId="0" applyFont="1" applyBorder="1" applyAlignment="1">
      <alignment horizontal="center" vertical="center" wrapText="1"/>
    </xf>
    <xf numFmtId="0" fontId="32" fillId="0" borderId="17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174" xfId="0" applyFont="1" applyBorder="1" applyAlignment="1">
      <alignment horizontal="center" vertical="center" wrapText="1"/>
    </xf>
    <xf numFmtId="0" fontId="5" fillId="0" borderId="33" xfId="0" applyFont="1" applyBorder="1" applyAlignment="1">
      <alignment horizontal="center" vertical="center" wrapText="1"/>
    </xf>
    <xf numFmtId="2" fontId="13" fillId="0" borderId="172" xfId="0" applyNumberFormat="1" applyFont="1" applyBorder="1" applyAlignment="1">
      <alignment horizontal="center" vertical="center" wrapText="1"/>
    </xf>
    <xf numFmtId="2" fontId="13" fillId="0" borderId="175" xfId="0" applyNumberFormat="1" applyFont="1" applyBorder="1" applyAlignment="1">
      <alignment horizontal="center" vertical="center" wrapText="1"/>
    </xf>
    <xf numFmtId="0" fontId="39" fillId="6" borderId="176" xfId="0" applyFont="1" applyFill="1" applyBorder="1" applyAlignment="1">
      <alignment horizontal="left" vertical="center"/>
    </xf>
    <xf numFmtId="0" fontId="21" fillId="0" borderId="110" xfId="0" applyFont="1" applyBorder="1" applyAlignment="1">
      <alignment horizontal="center" vertical="center"/>
    </xf>
    <xf numFmtId="0" fontId="21" fillId="0" borderId="20" xfId="0" applyFont="1" applyBorder="1" applyAlignment="1">
      <alignment horizontal="center" vertical="center"/>
    </xf>
    <xf numFmtId="10" fontId="69" fillId="0" borderId="153" xfId="0" applyNumberFormat="1" applyFont="1" applyBorder="1" applyAlignment="1">
      <alignment horizontal="center" vertical="center" wrapText="1"/>
    </xf>
    <xf numFmtId="10" fontId="69" fillId="0" borderId="68" xfId="0" applyNumberFormat="1" applyFont="1" applyBorder="1" applyAlignment="1">
      <alignment horizontal="center" vertical="center" wrapText="1"/>
    </xf>
    <xf numFmtId="0" fontId="21" fillId="0" borderId="109" xfId="0" applyFont="1" applyBorder="1" applyAlignment="1">
      <alignment horizontal="center" vertical="center"/>
    </xf>
    <xf numFmtId="0" fontId="21" fillId="0" borderId="60" xfId="0" applyFont="1" applyBorder="1" applyAlignment="1">
      <alignment horizontal="center" vertical="center"/>
    </xf>
    <xf numFmtId="0" fontId="21" fillId="0" borderId="9" xfId="0" applyFont="1" applyBorder="1" applyAlignment="1">
      <alignment horizontal="justify" vertical="center" wrapText="1"/>
    </xf>
    <xf numFmtId="0" fontId="4" fillId="0" borderId="283" xfId="0" applyFont="1" applyBorder="1" applyAlignment="1">
      <alignment horizontal="justify" vertical="center" wrapText="1"/>
    </xf>
    <xf numFmtId="0" fontId="4" fillId="0" borderId="69" xfId="0" applyFont="1" applyBorder="1" applyAlignment="1">
      <alignment horizontal="justify" vertical="center" wrapText="1"/>
    </xf>
    <xf numFmtId="0" fontId="67" fillId="0" borderId="144" xfId="0" applyFont="1" applyBorder="1" applyAlignment="1">
      <alignment horizontal="center" vertical="center" wrapText="1"/>
    </xf>
    <xf numFmtId="0" fontId="5" fillId="0" borderId="145" xfId="0" applyFont="1" applyBorder="1" applyAlignment="1">
      <alignment horizontal="center" vertical="center" wrapText="1"/>
    </xf>
    <xf numFmtId="10" fontId="69" fillId="0" borderId="152" xfId="0" applyNumberFormat="1" applyFont="1" applyBorder="1" applyAlignment="1">
      <alignment horizontal="center" vertical="center" wrapText="1"/>
    </xf>
    <xf numFmtId="10" fontId="69" fillId="0" borderId="61" xfId="0" applyNumberFormat="1" applyFont="1" applyBorder="1" applyAlignment="1">
      <alignment horizontal="center" vertical="center" wrapText="1"/>
    </xf>
    <xf numFmtId="10" fontId="69" fillId="0" borderId="62" xfId="0" applyNumberFormat="1" applyFont="1" applyBorder="1" applyAlignment="1">
      <alignment horizontal="center" vertical="center" wrapText="1"/>
    </xf>
    <xf numFmtId="0" fontId="4" fillId="0" borderId="284" xfId="0" applyFont="1" applyBorder="1" applyAlignment="1">
      <alignment horizontal="justify" vertical="center" wrapText="1"/>
    </xf>
    <xf numFmtId="0" fontId="21" fillId="0" borderId="285" xfId="0" applyFont="1" applyBorder="1" applyAlignment="1">
      <alignment horizontal="center" vertical="center"/>
    </xf>
    <xf numFmtId="0" fontId="21" fillId="0" borderId="35" xfId="0" applyFont="1" applyBorder="1" applyAlignment="1">
      <alignment horizontal="justify"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67" fillId="0" borderId="180" xfId="0" applyFont="1" applyBorder="1" applyAlignment="1">
      <alignment horizontal="center" vertical="center" wrapText="1"/>
    </xf>
    <xf numFmtId="0" fontId="5" fillId="0" borderId="182" xfId="0" applyFont="1" applyBorder="1" applyAlignment="1">
      <alignment horizontal="center" vertical="center" wrapText="1"/>
    </xf>
    <xf numFmtId="10" fontId="69" fillId="0" borderId="67" xfId="0" applyNumberFormat="1" applyFont="1" applyBorder="1" applyAlignment="1">
      <alignment horizontal="center" vertical="center" wrapText="1"/>
    </xf>
    <xf numFmtId="0" fontId="21" fillId="0" borderId="281" xfId="0" applyFont="1" applyBorder="1" applyAlignment="1">
      <alignment horizontal="center" vertical="center"/>
    </xf>
    <xf numFmtId="0" fontId="21" fillId="0" borderId="8" xfId="0" applyFont="1" applyBorder="1" applyAlignment="1">
      <alignment horizontal="justify" vertical="center" wrapText="1"/>
    </xf>
    <xf numFmtId="0" fontId="84" fillId="0" borderId="22" xfId="0" applyFont="1" applyBorder="1" applyAlignment="1">
      <alignment horizontal="center" vertical="center" wrapText="1"/>
    </xf>
    <xf numFmtId="3" fontId="67" fillId="0" borderId="288" xfId="0" applyNumberFormat="1" applyFont="1" applyBorder="1" applyAlignment="1">
      <alignment horizontal="center" vertical="center" wrapText="1"/>
    </xf>
    <xf numFmtId="3" fontId="67" fillId="0" borderId="289" xfId="0" applyNumberFormat="1" applyFont="1" applyBorder="1" applyAlignment="1">
      <alignment horizontal="center" vertical="center" wrapText="1"/>
    </xf>
    <xf numFmtId="0" fontId="5" fillId="0" borderId="93" xfId="0" applyFont="1" applyBorder="1" applyAlignment="1">
      <alignment horizontal="left" vertical="top" wrapText="1"/>
    </xf>
    <xf numFmtId="0" fontId="5" fillId="0" borderId="282" xfId="0" applyFont="1" applyBorder="1" applyAlignment="1">
      <alignment horizontal="left" vertical="top" wrapText="1"/>
    </xf>
    <xf numFmtId="0" fontId="38" fillId="0" borderId="172" xfId="0" applyFont="1" applyBorder="1" applyAlignment="1">
      <alignment horizontal="center" vertical="center" wrapText="1"/>
    </xf>
    <xf numFmtId="0" fontId="38" fillId="0" borderId="171" xfId="0" applyFont="1" applyBorder="1" applyAlignment="1">
      <alignment horizontal="center" vertical="center" wrapText="1"/>
    </xf>
    <xf numFmtId="0" fontId="38" fillId="0" borderId="182" xfId="0" applyFont="1" applyBorder="1" applyAlignment="1">
      <alignment horizontal="center" vertical="center" wrapText="1"/>
    </xf>
    <xf numFmtId="10" fontId="67" fillId="0" borderId="143" xfId="2" applyNumberFormat="1" applyFont="1" applyFill="1" applyBorder="1" applyAlignment="1">
      <alignment horizontal="center" vertical="center" wrapText="1"/>
    </xf>
    <xf numFmtId="10" fontId="67" fillId="0" borderId="144" xfId="2" applyNumberFormat="1" applyFont="1" applyFill="1" applyBorder="1" applyAlignment="1">
      <alignment horizontal="center" vertical="center" wrapText="1"/>
    </xf>
    <xf numFmtId="0" fontId="74" fillId="0" borderId="0" xfId="0" applyFont="1" applyAlignment="1">
      <alignment horizontal="center" vertical="center" wrapText="1"/>
    </xf>
    <xf numFmtId="0" fontId="39" fillId="0" borderId="168" xfId="0" applyFont="1" applyBorder="1" applyAlignment="1">
      <alignment horizontal="center" vertical="center"/>
    </xf>
    <xf numFmtId="0" fontId="39" fillId="0" borderId="166" xfId="0" applyFont="1" applyBorder="1" applyAlignment="1">
      <alignment horizontal="center" vertical="center"/>
    </xf>
    <xf numFmtId="0" fontId="39" fillId="0" borderId="167" xfId="0" applyFont="1" applyBorder="1" applyAlignment="1">
      <alignment horizontal="center" vertical="center"/>
    </xf>
    <xf numFmtId="0" fontId="79" fillId="0" borderId="168" xfId="0" applyFont="1" applyBorder="1" applyAlignment="1">
      <alignment horizontal="left" vertical="center"/>
    </xf>
    <xf numFmtId="0" fontId="79" fillId="0" borderId="166" xfId="0" applyFont="1" applyBorder="1" applyAlignment="1">
      <alignment horizontal="left" vertical="center"/>
    </xf>
    <xf numFmtId="0" fontId="79" fillId="0" borderId="167" xfId="0" applyFont="1" applyBorder="1" applyAlignment="1">
      <alignment horizontal="left" vertical="center"/>
    </xf>
    <xf numFmtId="0" fontId="32" fillId="18" borderId="158" xfId="0" applyFont="1" applyFill="1" applyBorder="1" applyAlignment="1">
      <alignment horizontal="center" vertical="center" wrapText="1"/>
    </xf>
    <xf numFmtId="0" fontId="32" fillId="18" borderId="159" xfId="0" applyFont="1" applyFill="1" applyBorder="1" applyAlignment="1">
      <alignment horizontal="center" vertical="center" wrapText="1"/>
    </xf>
    <xf numFmtId="0" fontId="32" fillId="18" borderId="160" xfId="0" applyFont="1" applyFill="1" applyBorder="1" applyAlignment="1">
      <alignment horizontal="center" vertical="center" wrapText="1"/>
    </xf>
    <xf numFmtId="0" fontId="5" fillId="18" borderId="90" xfId="0" applyFont="1" applyFill="1" applyBorder="1" applyAlignment="1">
      <alignment horizontal="center" vertical="center" wrapText="1"/>
    </xf>
    <xf numFmtId="0" fontId="39" fillId="18" borderId="168" xfId="0" applyFont="1" applyFill="1" applyBorder="1" applyAlignment="1">
      <alignment horizontal="left" vertical="center"/>
    </xf>
    <xf numFmtId="0" fontId="39" fillId="18" borderId="166" xfId="0" applyFont="1" applyFill="1" applyBorder="1" applyAlignment="1">
      <alignment horizontal="left" vertical="center"/>
    </xf>
    <xf numFmtId="0" fontId="39" fillId="18" borderId="169" xfId="0" applyFont="1" applyFill="1" applyBorder="1" applyAlignment="1">
      <alignment horizontal="left" vertical="center"/>
    </xf>
    <xf numFmtId="0" fontId="5" fillId="0" borderId="180"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67" xfId="0" applyNumberFormat="1"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23A2A3E3-8B39-4D77-A659-835BDA21297C}"/>
    <cellStyle name="Normal 3" xfId="4" xr:uid="{4C1FC975-3137-4AAD-964F-E182C4A35636}"/>
    <cellStyle name="Porcentaje" xfId="2" builtinId="5"/>
  </cellStyles>
  <dxfs count="4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patternType="solid">
          <fgColor rgb="FFFFEB9C"/>
          <bgColor rgb="FFFFEB9C"/>
        </patternFill>
      </fill>
    </dxf>
    <dxf>
      <fill>
        <patternFill patternType="solid">
          <fgColor rgb="FFA8D08D"/>
          <bgColor rgb="FF00B050"/>
        </patternFill>
      </fill>
    </dxf>
    <dxf>
      <fill>
        <patternFill patternType="solid">
          <fgColor rgb="FFFF5555"/>
          <bgColor rgb="FFFF5555"/>
        </patternFill>
      </fill>
    </dxf>
    <dxf>
      <fill>
        <patternFill patternType="solid">
          <fgColor rgb="FFA8D08D"/>
          <bgColor rgb="FF00B050"/>
        </patternFill>
      </fill>
    </dxf>
    <dxf>
      <fill>
        <patternFill patternType="solid">
          <fgColor rgb="FFFFFF00"/>
          <bgColor rgb="FFFFFF00"/>
        </patternFill>
      </fill>
    </dxf>
    <dxf>
      <fill>
        <patternFill patternType="solid">
          <fgColor rgb="FFA8D08D"/>
          <bgColor rgb="FF00B050"/>
        </patternFill>
      </fill>
    </dxf>
    <dxf>
      <fill>
        <patternFill patternType="solid">
          <fgColor rgb="FFFFFF00"/>
          <bgColor rgb="FFFFFF00"/>
        </patternFill>
      </fill>
    </dxf>
    <dxf>
      <fill>
        <patternFill patternType="solid">
          <fgColor rgb="FFA8D08D"/>
          <bgColor rgb="FF00B050"/>
        </patternFill>
      </fill>
    </dxf>
    <dxf>
      <fill>
        <patternFill patternType="solid">
          <fgColor rgb="FFFF0000"/>
          <bgColor rgb="FFFF0000"/>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C495"/>
      <color rgb="FF009F7A"/>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jpeg"/><Relationship Id="rId1" Type="http://schemas.openxmlformats.org/officeDocument/2006/relationships/image" Target="../media/image8.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494396"/>
          <a:ext cx="5684214"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90704" y="5721998"/>
          <a:ext cx="10144273" cy="2839428"/>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11544" y="4153320"/>
          <a:ext cx="6360249" cy="4456885"/>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110792" y="5759073"/>
          <a:ext cx="3665015" cy="2857698"/>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073770" y="4323601"/>
          <a:ext cx="11374464" cy="4318234"/>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11276" y="11678852"/>
          <a:ext cx="13324810" cy="5111575"/>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261147" y="11678851"/>
          <a:ext cx="13290485" cy="5111575"/>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9896485" y="11678852"/>
          <a:ext cx="6449450" cy="5111579"/>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390144</xdr:colOff>
      <xdr:row>4</xdr:row>
      <xdr:rowOff>180109</xdr:rowOff>
    </xdr:from>
    <xdr:to>
      <xdr:col>2</xdr:col>
      <xdr:colOff>1368136</xdr:colOff>
      <xdr:row>8</xdr:row>
      <xdr:rowOff>398318</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21962" y="959427"/>
          <a:ext cx="977992" cy="1343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734291</xdr:colOff>
      <xdr:row>47</xdr:row>
      <xdr:rowOff>31172</xdr:rowOff>
    </xdr:from>
    <xdr:ext cx="10115551" cy="2222500"/>
    <xdr:sp macro="" textlink="">
      <xdr:nvSpPr>
        <xdr:cNvPr id="4" name="CuadroTexto 3">
          <a:extLst>
            <a:ext uri="{FF2B5EF4-FFF2-40B4-BE49-F238E27FC236}">
              <a16:creationId xmlns:a16="http://schemas.microsoft.com/office/drawing/2014/main" id="{F1EF1B9C-C4CC-44F2-86B2-FD6F2D5349B1}"/>
            </a:ext>
          </a:extLst>
        </xdr:cNvPr>
        <xdr:cNvSpPr txBox="1"/>
      </xdr:nvSpPr>
      <xdr:spPr>
        <a:xfrm>
          <a:off x="2486891" y="43617572"/>
          <a:ext cx="10115551"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_____________________________________________________________________________________________________________</a:t>
          </a:r>
        </a:p>
        <a:p>
          <a:pPr algn="ct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15</xdr:col>
      <xdr:colOff>1219200</xdr:colOff>
      <xdr:row>46</xdr:row>
      <xdr:rowOff>28388</xdr:rowOff>
    </xdr:from>
    <xdr:ext cx="11107016" cy="2283959"/>
    <xdr:sp macro="" textlink="">
      <xdr:nvSpPr>
        <xdr:cNvPr id="5" name="CuadroTexto 4">
          <a:extLst>
            <a:ext uri="{FF2B5EF4-FFF2-40B4-BE49-F238E27FC236}">
              <a16:creationId xmlns:a16="http://schemas.microsoft.com/office/drawing/2014/main" id="{B6743D1A-4489-4714-8958-6EF650F2C91F}"/>
            </a:ext>
          </a:extLst>
        </xdr:cNvPr>
        <xdr:cNvSpPr txBox="1"/>
      </xdr:nvSpPr>
      <xdr:spPr>
        <a:xfrm>
          <a:off x="31356300" y="43424288"/>
          <a:ext cx="11107016"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6</xdr:col>
      <xdr:colOff>810677</xdr:colOff>
      <xdr:row>46</xdr:row>
      <xdr:rowOff>38101</xdr:rowOff>
    </xdr:from>
    <xdr:to>
      <xdr:col>13</xdr:col>
      <xdr:colOff>973282</xdr:colOff>
      <xdr:row>56</xdr:row>
      <xdr:rowOff>171163</xdr:rowOff>
    </xdr:to>
    <xdr:sp macro="" textlink="">
      <xdr:nvSpPr>
        <xdr:cNvPr id="6" name="CuadroTexto 5">
          <a:extLst>
            <a:ext uri="{FF2B5EF4-FFF2-40B4-BE49-F238E27FC236}">
              <a16:creationId xmlns:a16="http://schemas.microsoft.com/office/drawing/2014/main" id="{CEED0F9F-B326-44EE-BC1C-E476799A6A7D}"/>
            </a:ext>
          </a:extLst>
        </xdr:cNvPr>
        <xdr:cNvSpPr txBox="1"/>
      </xdr:nvSpPr>
      <xdr:spPr>
        <a:xfrm>
          <a:off x="17003177" y="43434001"/>
          <a:ext cx="11516405" cy="2038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twoCellAnchor editAs="oneCell">
    <xdr:from>
      <xdr:col>23</xdr:col>
      <xdr:colOff>432954</xdr:colOff>
      <xdr:row>4</xdr:row>
      <xdr:rowOff>103910</xdr:rowOff>
    </xdr:from>
    <xdr:to>
      <xdr:col>24</xdr:col>
      <xdr:colOff>969818</xdr:colOff>
      <xdr:row>8</xdr:row>
      <xdr:rowOff>189792</xdr:rowOff>
    </xdr:to>
    <xdr:pic>
      <xdr:nvPicPr>
        <xdr:cNvPr id="7" name="Imagen 6">
          <a:extLst>
            <a:ext uri="{FF2B5EF4-FFF2-40B4-BE49-F238E27FC236}">
              <a16:creationId xmlns:a16="http://schemas.microsoft.com/office/drawing/2014/main" id="{85371A18-4B79-4B87-ADEF-D29112C98EB2}"/>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2"/>
        <a:stretch>
          <a:fillRect/>
        </a:stretch>
      </xdr:blipFill>
      <xdr:spPr>
        <a:xfrm>
          <a:off x="34896136" y="883228"/>
          <a:ext cx="1835727" cy="1647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721092</xdr:colOff>
      <xdr:row>4</xdr:row>
      <xdr:rowOff>155591</xdr:rowOff>
    </xdr:from>
    <xdr:to>
      <xdr:col>3</xdr:col>
      <xdr:colOff>31750</xdr:colOff>
      <xdr:row>10</xdr:row>
      <xdr:rowOff>190500</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403842" y="917591"/>
          <a:ext cx="2263408" cy="2543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951057</xdr:colOff>
      <xdr:row>69</xdr:row>
      <xdr:rowOff>34816</xdr:rowOff>
    </xdr:from>
    <xdr:ext cx="8620125" cy="2222500"/>
    <xdr:sp macro="" textlink="">
      <xdr:nvSpPr>
        <xdr:cNvPr id="4" name="CuadroTexto 3">
          <a:extLst>
            <a:ext uri="{FF2B5EF4-FFF2-40B4-BE49-F238E27FC236}">
              <a16:creationId xmlns:a16="http://schemas.microsoft.com/office/drawing/2014/main" id="{F7C344CE-0DDA-4325-AE80-76A90BD074F9}"/>
            </a:ext>
          </a:extLst>
        </xdr:cNvPr>
        <xdr:cNvSpPr txBox="1"/>
      </xdr:nvSpPr>
      <xdr:spPr>
        <a:xfrm>
          <a:off x="2633807" y="62868066"/>
          <a:ext cx="8620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a:t>
          </a: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17</xdr:col>
      <xdr:colOff>2387105</xdr:colOff>
      <xdr:row>68</xdr:row>
      <xdr:rowOff>122514</xdr:rowOff>
    </xdr:from>
    <xdr:ext cx="10812235" cy="2283959"/>
    <xdr:sp macro="" textlink="">
      <xdr:nvSpPr>
        <xdr:cNvPr id="5" name="CuadroTexto 4">
          <a:extLst>
            <a:ext uri="{FF2B5EF4-FFF2-40B4-BE49-F238E27FC236}">
              <a16:creationId xmlns:a16="http://schemas.microsoft.com/office/drawing/2014/main" id="{3EEE8FC6-C832-40B2-A6ED-C22D8371C23F}"/>
            </a:ext>
          </a:extLst>
        </xdr:cNvPr>
        <xdr:cNvSpPr txBox="1"/>
      </xdr:nvSpPr>
      <xdr:spPr>
        <a:xfrm>
          <a:off x="32517855" y="62765264"/>
          <a:ext cx="10812235"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5</xdr:col>
      <xdr:colOff>2162755</xdr:colOff>
      <xdr:row>69</xdr:row>
      <xdr:rowOff>156655</xdr:rowOff>
    </xdr:from>
    <xdr:to>
      <xdr:col>9</xdr:col>
      <xdr:colOff>295854</xdr:colOff>
      <xdr:row>78</xdr:row>
      <xdr:rowOff>77823</xdr:rowOff>
    </xdr:to>
    <xdr:sp macro="" textlink="">
      <xdr:nvSpPr>
        <xdr:cNvPr id="6" name="CuadroTexto 5">
          <a:extLst>
            <a:ext uri="{FF2B5EF4-FFF2-40B4-BE49-F238E27FC236}">
              <a16:creationId xmlns:a16="http://schemas.microsoft.com/office/drawing/2014/main" id="{9D142996-65FB-4C1F-BB2C-9032C1137A48}"/>
            </a:ext>
          </a:extLst>
        </xdr:cNvPr>
        <xdr:cNvSpPr txBox="1"/>
      </xdr:nvSpPr>
      <xdr:spPr>
        <a:xfrm>
          <a:off x="12513255" y="62989905"/>
          <a:ext cx="9182099" cy="163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oneCellAnchor>
    <xdr:from>
      <xdr:col>10</xdr:col>
      <xdr:colOff>1047750</xdr:colOff>
      <xdr:row>69</xdr:row>
      <xdr:rowOff>24919</xdr:rowOff>
    </xdr:from>
    <xdr:ext cx="7762875" cy="1873249"/>
    <xdr:sp macro="" textlink="">
      <xdr:nvSpPr>
        <xdr:cNvPr id="7" name="CuadroTexto 6">
          <a:extLst>
            <a:ext uri="{FF2B5EF4-FFF2-40B4-BE49-F238E27FC236}">
              <a16:creationId xmlns:a16="http://schemas.microsoft.com/office/drawing/2014/main" id="{E4486275-262F-4B35-A10F-B7ADDABE1F25}"/>
            </a:ext>
          </a:extLst>
        </xdr:cNvPr>
        <xdr:cNvSpPr txBox="1"/>
      </xdr:nvSpPr>
      <xdr:spPr>
        <a:xfrm>
          <a:off x="23876000" y="62858169"/>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400">
              <a:solidFill>
                <a:schemeClr val="tx1"/>
              </a:solidFill>
              <a:latin typeface="+mn-lt"/>
              <a:ea typeface="+mn-ea"/>
              <a:cs typeface="+mn-cs"/>
            </a:rPr>
            <a:t>___________________________________________________________________________________</a:t>
          </a:r>
        </a:p>
        <a:p>
          <a:pPr marL="0" indent="0" algn="ctr"/>
          <a:r>
            <a:rPr lang="es-MX" sz="2800">
              <a:solidFill>
                <a:schemeClr val="tx1"/>
              </a:solidFill>
              <a:latin typeface="+mn-lt"/>
              <a:ea typeface="+mn-ea"/>
              <a:cs typeface="+mn-cs"/>
            </a:rPr>
            <a:t>Revisó</a:t>
          </a:r>
        </a:p>
        <a:p>
          <a:pPr marL="0" indent="0" algn="ctr"/>
          <a:r>
            <a:rPr lang="es-MX" sz="2800">
              <a:solidFill>
                <a:schemeClr val="tx1"/>
              </a:solidFill>
              <a:latin typeface="+mn-lt"/>
              <a:ea typeface="+mn-ea"/>
              <a:cs typeface="+mn-cs"/>
            </a:rPr>
            <a:t>Lic. José Fernando Díaz Núñez</a:t>
          </a:r>
        </a:p>
        <a:p>
          <a:pPr marL="0" indent="0" algn="ctr"/>
          <a:r>
            <a:rPr lang="es-MX" sz="2800">
              <a:solidFill>
                <a:schemeClr val="tx1"/>
              </a:solidFill>
              <a:latin typeface="+mn-lt"/>
              <a:ea typeface="+mn-ea"/>
              <a:cs typeface="+mn-cs"/>
            </a:rPr>
            <a:t>Director de Planeación de la DGPM</a:t>
          </a:r>
        </a:p>
      </xdr:txBody>
    </xdr:sp>
    <xdr:clientData/>
  </xdr:oneCellAnchor>
  <xdr:twoCellAnchor editAs="oneCell">
    <xdr:from>
      <xdr:col>25</xdr:col>
      <xdr:colOff>6223000</xdr:colOff>
      <xdr:row>4</xdr:row>
      <xdr:rowOff>317500</xdr:rowOff>
    </xdr:from>
    <xdr:to>
      <xdr:col>25</xdr:col>
      <xdr:colOff>8291974</xdr:colOff>
      <xdr:row>8</xdr:row>
      <xdr:rowOff>412750</xdr:rowOff>
    </xdr:to>
    <xdr:pic>
      <xdr:nvPicPr>
        <xdr:cNvPr id="8" name="Imagen 7">
          <a:extLst>
            <a:ext uri="{FF2B5EF4-FFF2-40B4-BE49-F238E27FC236}">
              <a16:creationId xmlns:a16="http://schemas.microsoft.com/office/drawing/2014/main" id="{AA530DE8-377B-40F0-B7F2-CA4D59F2DDAA}"/>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2"/>
        <a:stretch>
          <a:fillRect/>
        </a:stretch>
      </xdr:blipFill>
      <xdr:spPr>
        <a:xfrm>
          <a:off x="37623750" y="1079500"/>
          <a:ext cx="2068974" cy="1873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3630283</xdr:colOff>
      <xdr:row>4</xdr:row>
      <xdr:rowOff>34451</xdr:rowOff>
    </xdr:from>
    <xdr:to>
      <xdr:col>14</xdr:col>
      <xdr:colOff>5121933</xdr:colOff>
      <xdr:row>8</xdr:row>
      <xdr:rowOff>3175</xdr:rowOff>
    </xdr:to>
    <xdr:pic>
      <xdr:nvPicPr>
        <xdr:cNvPr id="2" name="Imagen 1">
          <a:extLst>
            <a:ext uri="{FF2B5EF4-FFF2-40B4-BE49-F238E27FC236}">
              <a16:creationId xmlns:a16="http://schemas.microsoft.com/office/drawing/2014/main" id="{1D7BAC84-5BBF-47F9-A4A8-D71BC49A4E5E}"/>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1"/>
        <a:stretch>
          <a:fillRect/>
        </a:stretch>
      </xdr:blipFill>
      <xdr:spPr>
        <a:xfrm>
          <a:off x="26644742" y="781005"/>
          <a:ext cx="1491650" cy="1358859"/>
        </a:xfrm>
        <a:prstGeom prst="rect">
          <a:avLst/>
        </a:prstGeom>
      </xdr:spPr>
    </xdr:pic>
    <xdr:clientData/>
  </xdr:twoCellAnchor>
  <xdr:twoCellAnchor>
    <xdr:from>
      <xdr:col>1</xdr:col>
      <xdr:colOff>215660</xdr:colOff>
      <xdr:row>4</xdr:row>
      <xdr:rowOff>71887</xdr:rowOff>
    </xdr:from>
    <xdr:to>
      <xdr:col>1</xdr:col>
      <xdr:colOff>1132217</xdr:colOff>
      <xdr:row>7</xdr:row>
      <xdr:rowOff>265214</xdr:rowOff>
    </xdr:to>
    <xdr:pic>
      <xdr:nvPicPr>
        <xdr:cNvPr id="3" name="_x00001524">
          <a:extLst>
            <a:ext uri="{FF2B5EF4-FFF2-40B4-BE49-F238E27FC236}">
              <a16:creationId xmlns:a16="http://schemas.microsoft.com/office/drawing/2014/main" id="{D5E840EC-87F2-4CB9-B072-5691A1EED5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078302" y="862642"/>
          <a:ext cx="916557" cy="127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484597</xdr:colOff>
      <xdr:row>46</xdr:row>
      <xdr:rowOff>1207857</xdr:rowOff>
    </xdr:from>
    <xdr:ext cx="5175848" cy="2222500"/>
    <xdr:sp macro="" textlink="">
      <xdr:nvSpPr>
        <xdr:cNvPr id="4" name="CuadroTexto 3">
          <a:extLst>
            <a:ext uri="{FF2B5EF4-FFF2-40B4-BE49-F238E27FC236}">
              <a16:creationId xmlns:a16="http://schemas.microsoft.com/office/drawing/2014/main" id="{17527A45-3989-4024-A600-9120A14B0BE9}"/>
            </a:ext>
          </a:extLst>
        </xdr:cNvPr>
        <xdr:cNvSpPr txBox="1"/>
      </xdr:nvSpPr>
      <xdr:spPr>
        <a:xfrm>
          <a:off x="1359867" y="49785357"/>
          <a:ext cx="5175848"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latin typeface="Arial" panose="020B0604020202020204" pitchFamily="34" charset="0"/>
              <a:cs typeface="Arial" panose="020B0604020202020204" pitchFamily="34" charset="0"/>
            </a:rPr>
            <a:t>________________________________________________________________</a:t>
          </a:r>
        </a:p>
        <a:p>
          <a:pPr algn="ctr"/>
          <a:r>
            <a:rPr lang="es-MX" sz="1200">
              <a:latin typeface="Arial" panose="020B0604020202020204" pitchFamily="34" charset="0"/>
              <a:cs typeface="Arial" panose="020B0604020202020204" pitchFamily="34" charset="0"/>
            </a:rPr>
            <a:t>Elaboró</a:t>
          </a:r>
        </a:p>
        <a:p>
          <a:pPr algn="ctr"/>
          <a:r>
            <a:rPr lang="es-MX" sz="1200">
              <a:latin typeface="Arial" panose="020B0604020202020204" pitchFamily="34" charset="0"/>
              <a:cs typeface="Arial" panose="020B0604020202020204" pitchFamily="34" charset="0"/>
            </a:rPr>
            <a:t>Indira Gaxiola Félix</a:t>
          </a:r>
        </a:p>
        <a:p>
          <a:pPr algn="ctr"/>
          <a:r>
            <a:rPr lang="es-MX" sz="1200">
              <a:latin typeface="Arial" panose="020B0604020202020204" pitchFamily="34" charset="0"/>
              <a:cs typeface="Arial" panose="020B0604020202020204" pitchFamily="34" charset="0"/>
            </a:rPr>
            <a:t>Dirección</a:t>
          </a:r>
          <a:r>
            <a:rPr lang="es-MX" sz="1200" baseline="0">
              <a:latin typeface="Arial" panose="020B0604020202020204" pitchFamily="34" charset="0"/>
              <a:cs typeface="Arial" panose="020B0604020202020204" pitchFamily="34" charset="0"/>
            </a:rPr>
            <a:t> de Vinculacion y Seguimiento con Instancias</a:t>
          </a:r>
        </a:p>
        <a:p>
          <a:pPr algn="ctr"/>
          <a:r>
            <a:rPr lang="es-MX" sz="1200" baseline="0">
              <a:latin typeface="Arial" panose="020B0604020202020204" pitchFamily="34" charset="0"/>
              <a:cs typeface="Arial" panose="020B0604020202020204" pitchFamily="34" charset="0"/>
            </a:rPr>
            <a:t>de la SMSCyT de Benito Juárez</a:t>
          </a:r>
          <a:endParaRPr lang="es-MX" sz="1200">
            <a:latin typeface="Arial" panose="020B0604020202020204" pitchFamily="34" charset="0"/>
            <a:cs typeface="Arial" panose="020B0604020202020204" pitchFamily="34" charset="0"/>
          </a:endParaRPr>
        </a:p>
      </xdr:txBody>
    </xdr:sp>
    <xdr:clientData/>
  </xdr:oneCellAnchor>
  <xdr:oneCellAnchor>
    <xdr:from>
      <xdr:col>14</xdr:col>
      <xdr:colOff>1809702</xdr:colOff>
      <xdr:row>49</xdr:row>
      <xdr:rowOff>50191</xdr:rowOff>
    </xdr:from>
    <xdr:ext cx="5450378" cy="977512"/>
    <xdr:sp macro="" textlink="">
      <xdr:nvSpPr>
        <xdr:cNvPr id="5" name="CuadroTexto 4">
          <a:extLst>
            <a:ext uri="{FF2B5EF4-FFF2-40B4-BE49-F238E27FC236}">
              <a16:creationId xmlns:a16="http://schemas.microsoft.com/office/drawing/2014/main" id="{6F041928-4067-4542-B1EA-FEEC94B15FF8}"/>
            </a:ext>
          </a:extLst>
        </xdr:cNvPr>
        <xdr:cNvSpPr txBox="1"/>
      </xdr:nvSpPr>
      <xdr:spPr>
        <a:xfrm>
          <a:off x="24669702" y="50378232"/>
          <a:ext cx="5450378" cy="97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latin typeface="Arial" panose="020B0604020202020204" pitchFamily="34" charset="0"/>
              <a:cs typeface="Arial" panose="020B0604020202020204" pitchFamily="34" charset="0"/>
            </a:rPr>
            <a:t>____________________________________________</a:t>
          </a:r>
        </a:p>
        <a:p>
          <a:pPr algn="ctr"/>
          <a:r>
            <a:rPr lang="es-MX" sz="1200">
              <a:latin typeface="Arial" panose="020B0604020202020204" pitchFamily="34" charset="0"/>
              <a:cs typeface="Arial" panose="020B0604020202020204" pitchFamily="34" charset="0"/>
            </a:rPr>
            <a:t>Autorizó</a:t>
          </a:r>
        </a:p>
        <a:p>
          <a:pPr algn="ctr"/>
          <a:r>
            <a:rPr lang="es-MX" sz="1200">
              <a:latin typeface="Arial" panose="020B0604020202020204" pitchFamily="34" charset="0"/>
              <a:cs typeface="Arial" panose="020B0604020202020204" pitchFamily="34" charset="0"/>
            </a:rPr>
            <a:t>Mtro. Jaime Padilla Barrientos</a:t>
          </a:r>
        </a:p>
        <a:p>
          <a:pPr algn="ctr"/>
          <a:r>
            <a:rPr lang="es-MX" sz="1200">
              <a:latin typeface="Arial" panose="020B0604020202020204" pitchFamily="34" charset="0"/>
              <a:cs typeface="Arial" panose="020B0604020202020204" pitchFamily="34" charset="0"/>
            </a:rPr>
            <a:t>Secretaria</a:t>
          </a:r>
          <a:r>
            <a:rPr lang="es-MX" sz="1200" baseline="0">
              <a:latin typeface="Arial" panose="020B0604020202020204" pitchFamily="34" charset="0"/>
              <a:cs typeface="Arial" panose="020B0604020202020204" pitchFamily="34" charset="0"/>
            </a:rPr>
            <a:t> Municipal de Seguridad Ciudadana y Tránsito de Benito Juárez</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xdr:txBody>
    </xdr:sp>
    <xdr:clientData/>
  </xdr:oneCellAnchor>
  <xdr:twoCellAnchor>
    <xdr:from>
      <xdr:col>3</xdr:col>
      <xdr:colOff>3734226</xdr:colOff>
      <xdr:row>47</xdr:row>
      <xdr:rowOff>58278</xdr:rowOff>
    </xdr:from>
    <xdr:to>
      <xdr:col>6</xdr:col>
      <xdr:colOff>1191086</xdr:colOff>
      <xdr:row>55</xdr:row>
      <xdr:rowOff>102361</xdr:rowOff>
    </xdr:to>
    <xdr:sp macro="" textlink="">
      <xdr:nvSpPr>
        <xdr:cNvPr id="6" name="CuadroTexto 5">
          <a:extLst>
            <a:ext uri="{FF2B5EF4-FFF2-40B4-BE49-F238E27FC236}">
              <a16:creationId xmlns:a16="http://schemas.microsoft.com/office/drawing/2014/main" id="{F477D96C-83F8-4042-97F8-75786C9A3CCF}"/>
            </a:ext>
          </a:extLst>
        </xdr:cNvPr>
        <xdr:cNvSpPr txBox="1"/>
      </xdr:nvSpPr>
      <xdr:spPr>
        <a:xfrm>
          <a:off x="9371996" y="50025913"/>
          <a:ext cx="4819428" cy="1485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200">
              <a:solidFill>
                <a:schemeClr val="tx1"/>
              </a:solidFill>
              <a:latin typeface="Arial" panose="020B0604020202020204" pitchFamily="34" charset="0"/>
              <a:ea typeface="+mn-ea"/>
              <a:cs typeface="Arial" panose="020B0604020202020204" pitchFamily="34" charset="0"/>
            </a:rPr>
            <a:t>______________________________________________________Presupuestación y control </a:t>
          </a:r>
        </a:p>
        <a:p>
          <a:pPr marL="0" indent="0" algn="ctr"/>
          <a:r>
            <a:rPr lang="es-MX" sz="1200">
              <a:solidFill>
                <a:schemeClr val="tx1"/>
              </a:solidFill>
              <a:latin typeface="Arial" panose="020B0604020202020204" pitchFamily="34" charset="0"/>
              <a:ea typeface="+mn-ea"/>
              <a:cs typeface="Arial" panose="020B0604020202020204" pitchFamily="34" charset="0"/>
            </a:rPr>
            <a:t>Lic. Edgar López Hernández</a:t>
          </a:r>
        </a:p>
        <a:p>
          <a:pPr marL="0" indent="0" algn="ctr"/>
          <a:r>
            <a:rPr lang="es-MX" sz="1200">
              <a:solidFill>
                <a:schemeClr val="tx1"/>
              </a:solidFill>
              <a:latin typeface="Arial" panose="020B0604020202020204" pitchFamily="34" charset="0"/>
              <a:ea typeface="+mn-ea"/>
              <a:cs typeface="Arial" panose="020B0604020202020204" pitchFamily="34" charset="0"/>
            </a:rPr>
            <a:t>Dirección Administrativa de la SMSCYT de Benito Juárez.</a:t>
          </a:r>
        </a:p>
      </xdr:txBody>
    </xdr:sp>
    <xdr:clientData/>
  </xdr:twoCellAnchor>
  <xdr:oneCellAnchor>
    <xdr:from>
      <xdr:col>8</xdr:col>
      <xdr:colOff>640677</xdr:colOff>
      <xdr:row>46</xdr:row>
      <xdr:rowOff>1259368</xdr:rowOff>
    </xdr:from>
    <xdr:ext cx="4825347" cy="1873249"/>
    <xdr:sp macro="" textlink="">
      <xdr:nvSpPr>
        <xdr:cNvPr id="7" name="CuadroTexto 6">
          <a:extLst>
            <a:ext uri="{FF2B5EF4-FFF2-40B4-BE49-F238E27FC236}">
              <a16:creationId xmlns:a16="http://schemas.microsoft.com/office/drawing/2014/main" id="{33106236-6252-4D5C-A817-B8E4E359F586}"/>
            </a:ext>
          </a:extLst>
        </xdr:cNvPr>
        <xdr:cNvSpPr txBox="1"/>
      </xdr:nvSpPr>
      <xdr:spPr>
        <a:xfrm>
          <a:off x="16472772" y="49836868"/>
          <a:ext cx="4825347"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200">
              <a:solidFill>
                <a:schemeClr val="tx1"/>
              </a:solidFill>
              <a:latin typeface="Arial" panose="020B0604020202020204" pitchFamily="34" charset="0"/>
              <a:ea typeface="+mn-ea"/>
              <a:cs typeface="Arial" panose="020B0604020202020204" pitchFamily="34" charset="0"/>
            </a:rPr>
            <a:t>______________________________________________________</a:t>
          </a:r>
        </a:p>
        <a:p>
          <a:pPr marL="0" indent="0" algn="ctr"/>
          <a:r>
            <a:rPr lang="es-MX" sz="1200">
              <a:solidFill>
                <a:schemeClr val="tx1"/>
              </a:solidFill>
              <a:latin typeface="Arial" panose="020B0604020202020204" pitchFamily="34" charset="0"/>
              <a:ea typeface="+mn-ea"/>
              <a:cs typeface="Arial" panose="020B0604020202020204" pitchFamily="34" charset="0"/>
            </a:rPr>
            <a:t>Revisó</a:t>
          </a:r>
        </a:p>
        <a:p>
          <a:pPr marL="0" indent="0" algn="ctr"/>
          <a:r>
            <a:rPr lang="es-MX" sz="1200">
              <a:solidFill>
                <a:schemeClr val="tx1"/>
              </a:solidFill>
              <a:latin typeface="Arial" panose="020B0604020202020204" pitchFamily="34" charset="0"/>
              <a:ea typeface="+mn-ea"/>
              <a:cs typeface="Arial" panose="020B0604020202020204" pitchFamily="34" charset="0"/>
            </a:rPr>
            <a:t>Lic. José Fernando Díaz Núñez</a:t>
          </a:r>
        </a:p>
        <a:p>
          <a:pPr marL="0" indent="0" algn="ctr"/>
          <a:r>
            <a:rPr lang="es-MX" sz="1200">
              <a:solidFill>
                <a:schemeClr val="tx1"/>
              </a:solidFill>
              <a:latin typeface="Arial" panose="020B0604020202020204" pitchFamily="34" charset="0"/>
              <a:ea typeface="+mn-ea"/>
              <a:cs typeface="Arial" panose="020B0604020202020204" pitchFamily="34" charset="0"/>
            </a:rPr>
            <a:t>Director de Planeación de la DGPM</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494395"/>
          <a:ext cx="4950300"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58201" y="501876"/>
          <a:ext cx="4988145" cy="1175175"/>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003905" y="5550816"/>
          <a:ext cx="10224804" cy="2857911"/>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505276" y="4066629"/>
          <a:ext cx="6412176" cy="439087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385827" y="5595373"/>
          <a:ext cx="3665015" cy="286869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219429" y="4222828"/>
          <a:ext cx="11503840" cy="4266308"/>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24477" y="11412179"/>
          <a:ext cx="13433064" cy="533600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391843" y="11412178"/>
          <a:ext cx="13416341" cy="533600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0162279" y="11412179"/>
          <a:ext cx="6573770" cy="533600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0</xdr:col>
      <xdr:colOff>371685</xdr:colOff>
      <xdr:row>10</xdr:row>
      <xdr:rowOff>1227346</xdr:rowOff>
    </xdr:from>
    <xdr:to>
      <xdr:col>3</xdr:col>
      <xdr:colOff>1788725</xdr:colOff>
      <xdr:row>36</xdr:row>
      <xdr:rowOff>181989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685" y="11038096"/>
          <a:ext cx="7785183" cy="4982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323849</xdr:colOff>
      <xdr:row>71</xdr:row>
      <xdr:rowOff>228600</xdr:rowOff>
    </xdr:from>
    <xdr:ext cx="12134851" cy="3495675"/>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628649" y="90639900"/>
          <a:ext cx="12134851" cy="3495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_______________________________________________________________________________________________</a:t>
          </a:r>
        </a:p>
        <a:p>
          <a:pPr algn="ctr"/>
          <a:r>
            <a:rPr lang="es-MX" sz="3600"/>
            <a:t>Elaboró</a:t>
          </a:r>
        </a:p>
        <a:p>
          <a:pPr algn="ctr"/>
          <a:r>
            <a:rPr lang="es-MX" sz="3600"/>
            <a:t>Indira Gaxiola Félix</a:t>
          </a:r>
        </a:p>
        <a:p>
          <a:pPr algn="ctr"/>
          <a:r>
            <a:rPr lang="es-MX" sz="3600"/>
            <a:t>Dirección</a:t>
          </a:r>
          <a:r>
            <a:rPr lang="es-MX" sz="3600" baseline="0"/>
            <a:t> de Vinculacion y Seguimiento con Instancias</a:t>
          </a:r>
        </a:p>
        <a:p>
          <a:pPr algn="ctr"/>
          <a:r>
            <a:rPr lang="es-MX" sz="3600" baseline="0"/>
            <a:t>de la SMSCyT de Benito Juárez</a:t>
          </a:r>
          <a:endParaRPr lang="es-MX" sz="3600"/>
        </a:p>
      </xdr:txBody>
    </xdr:sp>
    <xdr:clientData/>
  </xdr:oneCellAnchor>
  <xdr:oneCellAnchor>
    <xdr:from>
      <xdr:col>9</xdr:col>
      <xdr:colOff>857089</xdr:colOff>
      <xdr:row>75</xdr:row>
      <xdr:rowOff>98612</xdr:rowOff>
    </xdr:from>
    <xdr:ext cx="11576958" cy="2300514"/>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35819442" y="117088024"/>
          <a:ext cx="11576958" cy="2300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800">
              <a:solidFill>
                <a:schemeClr val="tx1"/>
              </a:solidFill>
              <a:latin typeface="+mn-lt"/>
              <a:ea typeface="+mn-ea"/>
              <a:cs typeface="+mn-cs"/>
            </a:rPr>
            <a:t>___________________________________________________________________________________</a:t>
          </a:r>
        </a:p>
        <a:p>
          <a:pPr marL="0" indent="0" algn="ctr"/>
          <a:r>
            <a:rPr lang="es-MX" sz="3600">
              <a:solidFill>
                <a:schemeClr val="tx1"/>
              </a:solidFill>
              <a:latin typeface="+mn-lt"/>
              <a:ea typeface="+mn-ea"/>
              <a:cs typeface="+mn-cs"/>
            </a:rPr>
            <a:t>Revisó</a:t>
          </a:r>
        </a:p>
        <a:p>
          <a:pPr marL="0" indent="0" algn="ctr"/>
          <a:r>
            <a:rPr lang="es-MX" sz="3600">
              <a:solidFill>
                <a:schemeClr val="tx1"/>
              </a:solidFill>
              <a:latin typeface="+mn-lt"/>
              <a:ea typeface="+mn-ea"/>
              <a:cs typeface="+mn-cs"/>
            </a:rPr>
            <a:t>Lic. José Fernando Díaz Núñez</a:t>
          </a:r>
        </a:p>
        <a:p>
          <a:pPr marL="0" indent="0" algn="ctr"/>
          <a:r>
            <a:rPr lang="es-MX" sz="3600">
              <a:solidFill>
                <a:schemeClr val="tx1"/>
              </a:solidFill>
              <a:latin typeface="+mn-lt"/>
              <a:ea typeface="+mn-ea"/>
              <a:cs typeface="+mn-cs"/>
            </a:rPr>
            <a:t>Director de Planeación de la DGPM</a:t>
          </a:r>
        </a:p>
      </xdr:txBody>
    </xdr:sp>
    <xdr:clientData/>
  </xdr:oneCellAnchor>
  <xdr:oneCellAnchor>
    <xdr:from>
      <xdr:col>13</xdr:col>
      <xdr:colOff>3402106</xdr:colOff>
      <xdr:row>74</xdr:row>
      <xdr:rowOff>266972</xdr:rowOff>
    </xdr:from>
    <xdr:ext cx="13982700" cy="291009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53940635" y="116920207"/>
          <a:ext cx="13982700" cy="29100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3600"/>
            <a:t>_______________________________________</a:t>
          </a:r>
        </a:p>
        <a:p>
          <a:pPr algn="ctr"/>
          <a:r>
            <a:rPr lang="es-MX" sz="3600"/>
            <a:t>Autorizó</a:t>
          </a:r>
        </a:p>
        <a:p>
          <a:pPr algn="ctr"/>
          <a:r>
            <a:rPr lang="es-MX" sz="3600"/>
            <a:t>Mtro. Jaime Padilla Barrientos</a:t>
          </a:r>
        </a:p>
        <a:p>
          <a:pPr algn="ctr"/>
          <a:r>
            <a:rPr lang="es-MX" sz="3600"/>
            <a:t>Secretaria</a:t>
          </a:r>
          <a:r>
            <a:rPr lang="es-MX" sz="3600" baseline="0"/>
            <a:t> Municipal de Seguridad Ciudadana y Tránsito de Benito Juárez</a:t>
          </a:r>
          <a:endParaRPr lang="es-MX" sz="3600"/>
        </a:p>
        <a:p>
          <a:pPr algn="ctr"/>
          <a:endParaRPr lang="es-MX" sz="3600"/>
        </a:p>
      </xdr:txBody>
    </xdr:sp>
    <xdr:clientData/>
  </xdr:oneCellAnchor>
  <xdr:twoCellAnchor>
    <xdr:from>
      <xdr:col>1</xdr:col>
      <xdr:colOff>297392</xdr:colOff>
      <xdr:row>3</xdr:row>
      <xdr:rowOff>260615</xdr:rowOff>
    </xdr:from>
    <xdr:to>
      <xdr:col>1</xdr:col>
      <xdr:colOff>2095500</xdr:colOff>
      <xdr:row>7</xdr:row>
      <xdr:rowOff>27034</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192" y="832115"/>
          <a:ext cx="1798108" cy="2471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6966857</xdr:colOff>
      <xdr:row>73</xdr:row>
      <xdr:rowOff>1</xdr:rowOff>
    </xdr:from>
    <xdr:to>
      <xdr:col>8</xdr:col>
      <xdr:colOff>1524000</xdr:colOff>
      <xdr:row>85</xdr:row>
      <xdr:rowOff>76201</xdr:rowOff>
    </xdr:to>
    <xdr:sp macro="" textlink="">
      <xdr:nvSpPr>
        <xdr:cNvPr id="6" name="CuadroTexto 5">
          <a:extLst>
            <a:ext uri="{FF2B5EF4-FFF2-40B4-BE49-F238E27FC236}">
              <a16:creationId xmlns:a16="http://schemas.microsoft.com/office/drawing/2014/main" id="{17B675B0-92CE-4B0B-81CC-C3627D645016}"/>
            </a:ext>
          </a:extLst>
        </xdr:cNvPr>
        <xdr:cNvSpPr txBox="1"/>
      </xdr:nvSpPr>
      <xdr:spPr>
        <a:xfrm>
          <a:off x="16987157" y="91020901"/>
          <a:ext cx="11664043"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800">
              <a:solidFill>
                <a:schemeClr val="tx1"/>
              </a:solidFill>
              <a:latin typeface="+mn-lt"/>
              <a:ea typeface="+mn-ea"/>
              <a:cs typeface="+mn-cs"/>
            </a:rPr>
            <a:t>_________________________________________________________________________________</a:t>
          </a:r>
          <a:br>
            <a:rPr lang="es-MX" sz="1800">
              <a:solidFill>
                <a:schemeClr val="tx1"/>
              </a:solidFill>
              <a:latin typeface="+mn-lt"/>
              <a:ea typeface="+mn-ea"/>
              <a:cs typeface="+mn-cs"/>
            </a:rPr>
          </a:br>
          <a:r>
            <a:rPr lang="es-MX" sz="3600">
              <a:solidFill>
                <a:schemeClr val="tx1"/>
              </a:solidFill>
              <a:latin typeface="+mn-lt"/>
              <a:ea typeface="+mn-ea"/>
              <a:cs typeface="+mn-cs"/>
            </a:rPr>
            <a:t>Presupuestación y control </a:t>
          </a:r>
        </a:p>
        <a:p>
          <a:pPr marL="0" indent="0" algn="ctr"/>
          <a:r>
            <a:rPr lang="es-MX" sz="3600">
              <a:solidFill>
                <a:schemeClr val="tx1"/>
              </a:solidFill>
              <a:latin typeface="+mn-lt"/>
              <a:ea typeface="+mn-ea"/>
              <a:cs typeface="+mn-cs"/>
            </a:rPr>
            <a:t>Lic. Edgar López Hernández</a:t>
          </a:r>
        </a:p>
        <a:p>
          <a:pPr marL="0" indent="0" algn="ctr"/>
          <a:r>
            <a:rPr lang="es-MX" sz="3600">
              <a:solidFill>
                <a:schemeClr val="tx1"/>
              </a:solidFill>
              <a:latin typeface="+mn-lt"/>
              <a:ea typeface="+mn-ea"/>
              <a:cs typeface="+mn-cs"/>
            </a:rPr>
            <a:t>Dirección Administrativa de la SMSCYT de Benito Juárez.</a:t>
          </a:r>
        </a:p>
      </xdr:txBody>
    </xdr:sp>
    <xdr:clientData/>
  </xdr:twoCellAnchor>
  <xdr:twoCellAnchor editAs="oneCell">
    <xdr:from>
      <xdr:col>8</xdr:col>
      <xdr:colOff>158685</xdr:colOff>
      <xdr:row>45</xdr:row>
      <xdr:rowOff>375558</xdr:rowOff>
    </xdr:from>
    <xdr:to>
      <xdr:col>8</xdr:col>
      <xdr:colOff>4957130</xdr:colOff>
      <xdr:row>45</xdr:row>
      <xdr:rowOff>3886200</xdr:rowOff>
    </xdr:to>
    <xdr:pic>
      <xdr:nvPicPr>
        <xdr:cNvPr id="8" name="Imagen 7">
          <a:extLst>
            <a:ext uri="{FF2B5EF4-FFF2-40B4-BE49-F238E27FC236}">
              <a16:creationId xmlns:a16="http://schemas.microsoft.com/office/drawing/2014/main" id="{63AF0700-D3E0-4393-BF3C-0150733B7B77}"/>
            </a:ext>
          </a:extLst>
        </xdr:cNvPr>
        <xdr:cNvPicPr>
          <a:picLocks noChangeAspect="1"/>
        </xdr:cNvPicPr>
      </xdr:nvPicPr>
      <xdr:blipFill>
        <a:blip xmlns:r="http://schemas.openxmlformats.org/officeDocument/2006/relationships" r:embed="rId2"/>
        <a:stretch>
          <a:fillRect/>
        </a:stretch>
      </xdr:blipFill>
      <xdr:spPr>
        <a:xfrm>
          <a:off x="27285885" y="17672958"/>
          <a:ext cx="5164205" cy="3510642"/>
        </a:xfrm>
        <a:prstGeom prst="rect">
          <a:avLst/>
        </a:prstGeom>
      </xdr:spPr>
    </xdr:pic>
    <xdr:clientData/>
  </xdr:twoCellAnchor>
  <xdr:twoCellAnchor editAs="oneCell">
    <xdr:from>
      <xdr:col>15</xdr:col>
      <xdr:colOff>1050044</xdr:colOff>
      <xdr:row>3</xdr:row>
      <xdr:rowOff>100608</xdr:rowOff>
    </xdr:from>
    <xdr:to>
      <xdr:col>15</xdr:col>
      <xdr:colOff>3674920</xdr:colOff>
      <xdr:row>6</xdr:row>
      <xdr:rowOff>272745</xdr:rowOff>
    </xdr:to>
    <xdr:pic>
      <xdr:nvPicPr>
        <xdr:cNvPr id="9" name="Imagen 8">
          <a:extLst>
            <a:ext uri="{FF2B5EF4-FFF2-40B4-BE49-F238E27FC236}">
              <a16:creationId xmlns:a16="http://schemas.microsoft.com/office/drawing/2014/main" id="{DF117F08-5BA2-4BB4-8354-4495E24D1A19}"/>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3"/>
        <a:stretch>
          <a:fillRect/>
        </a:stretch>
      </xdr:blipFill>
      <xdr:spPr>
        <a:xfrm>
          <a:off x="53475644" y="672108"/>
          <a:ext cx="2624876" cy="23819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32</xdr:col>
      <xdr:colOff>476250</xdr:colOff>
      <xdr:row>42</xdr:row>
      <xdr:rowOff>400050</xdr:rowOff>
    </xdr:from>
    <xdr:to>
      <xdr:col>43</xdr:col>
      <xdr:colOff>95249</xdr:colOff>
      <xdr:row>43</xdr:row>
      <xdr:rowOff>1669852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0389750" y="14211300"/>
          <a:ext cx="10096498" cy="2889052"/>
        </a:xfrm>
        <a:prstGeom prst="rect">
          <a:avLst/>
        </a:prstGeom>
      </xdr:spPr>
    </xdr:pic>
    <xdr:clientData/>
  </xdr:twoCellAnchor>
  <xdr:twoCellAnchor>
    <xdr:from>
      <xdr:col>1</xdr:col>
      <xdr:colOff>356528</xdr:colOff>
      <xdr:row>3</xdr:row>
      <xdr:rowOff>82827</xdr:rowOff>
    </xdr:from>
    <xdr:to>
      <xdr:col>1</xdr:col>
      <xdr:colOff>1540564</xdr:colOff>
      <xdr:row>7</xdr:row>
      <xdr:rowOff>297398</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2394050" y="654327"/>
          <a:ext cx="1184036" cy="1804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2001611</xdr:colOff>
      <xdr:row>78</xdr:row>
      <xdr:rowOff>68036</xdr:rowOff>
    </xdr:from>
    <xdr:ext cx="10115551" cy="2222500"/>
    <xdr:sp macro="" textlink="">
      <xdr:nvSpPr>
        <xdr:cNvPr id="8" name="CuadroTexto 7">
          <a:extLst>
            <a:ext uri="{FF2B5EF4-FFF2-40B4-BE49-F238E27FC236}">
              <a16:creationId xmlns:a16="http://schemas.microsoft.com/office/drawing/2014/main" id="{8BAAF00B-9B26-4BBA-9C39-4AE437D5CE1C}"/>
            </a:ext>
          </a:extLst>
        </xdr:cNvPr>
        <xdr:cNvSpPr txBox="1"/>
      </xdr:nvSpPr>
      <xdr:spPr>
        <a:xfrm>
          <a:off x="2001611" y="100999018"/>
          <a:ext cx="10115551"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_____________________________________________________________________________________________________________</a:t>
          </a:r>
        </a:p>
        <a:p>
          <a:pPr algn="ct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13</xdr:col>
      <xdr:colOff>5803448</xdr:colOff>
      <xdr:row>76</xdr:row>
      <xdr:rowOff>167711</xdr:rowOff>
    </xdr:from>
    <xdr:ext cx="9861838" cy="2722284"/>
    <xdr:sp macro="" textlink="">
      <xdr:nvSpPr>
        <xdr:cNvPr id="9" name="CuadroTexto 8">
          <a:extLst>
            <a:ext uri="{FF2B5EF4-FFF2-40B4-BE49-F238E27FC236}">
              <a16:creationId xmlns:a16="http://schemas.microsoft.com/office/drawing/2014/main" id="{80DCE97A-D608-4D7C-BD69-885AF7DFC564}"/>
            </a:ext>
          </a:extLst>
        </xdr:cNvPr>
        <xdr:cNvSpPr txBox="1"/>
      </xdr:nvSpPr>
      <xdr:spPr>
        <a:xfrm>
          <a:off x="51965680" y="100690479"/>
          <a:ext cx="9861838" cy="27222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5</xdr:col>
      <xdr:colOff>1902280</xdr:colOff>
      <xdr:row>79</xdr:row>
      <xdr:rowOff>159568</xdr:rowOff>
    </xdr:from>
    <xdr:to>
      <xdr:col>8</xdr:col>
      <xdr:colOff>1054555</xdr:colOff>
      <xdr:row>87</xdr:row>
      <xdr:rowOff>162379</xdr:rowOff>
    </xdr:to>
    <xdr:sp macro="" textlink="">
      <xdr:nvSpPr>
        <xdr:cNvPr id="10" name="CuadroTexto 9">
          <a:extLst>
            <a:ext uri="{FF2B5EF4-FFF2-40B4-BE49-F238E27FC236}">
              <a16:creationId xmlns:a16="http://schemas.microsoft.com/office/drawing/2014/main" id="{9EB940D0-E6A3-4B01-97EE-ACBDD57F81A9}"/>
            </a:ext>
          </a:extLst>
        </xdr:cNvPr>
        <xdr:cNvSpPr txBox="1"/>
      </xdr:nvSpPr>
      <xdr:spPr>
        <a:xfrm>
          <a:off x="18298887" y="101294657"/>
          <a:ext cx="9629775" cy="163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twoCellAnchor editAs="oneCell">
    <xdr:from>
      <xdr:col>8</xdr:col>
      <xdr:colOff>667600</xdr:colOff>
      <xdr:row>43</xdr:row>
      <xdr:rowOff>523025</xdr:rowOff>
    </xdr:from>
    <xdr:to>
      <xdr:col>11</xdr:col>
      <xdr:colOff>2402148</xdr:colOff>
      <xdr:row>43</xdr:row>
      <xdr:rowOff>3291227</xdr:rowOff>
    </xdr:to>
    <xdr:pic>
      <xdr:nvPicPr>
        <xdr:cNvPr id="11" name="Imagen 10">
          <a:extLst>
            <a:ext uri="{FF2B5EF4-FFF2-40B4-BE49-F238E27FC236}">
              <a16:creationId xmlns:a16="http://schemas.microsoft.com/office/drawing/2014/main" id="{63529B5C-EAFD-479D-BA5A-297FFD8D7B9C}"/>
            </a:ext>
          </a:extLst>
        </xdr:cNvPr>
        <xdr:cNvPicPr>
          <a:picLocks noChangeAspect="1"/>
        </xdr:cNvPicPr>
      </xdr:nvPicPr>
      <xdr:blipFill>
        <a:blip xmlns:r="http://schemas.openxmlformats.org/officeDocument/2006/relationships" r:embed="rId3"/>
        <a:stretch>
          <a:fillRect/>
        </a:stretch>
      </xdr:blipFill>
      <xdr:spPr>
        <a:xfrm>
          <a:off x="26725279" y="17055704"/>
          <a:ext cx="4375184" cy="2768202"/>
        </a:xfrm>
        <a:prstGeom prst="rect">
          <a:avLst/>
        </a:prstGeom>
      </xdr:spPr>
    </xdr:pic>
    <xdr:clientData/>
  </xdr:twoCellAnchor>
  <xdr:twoCellAnchor editAs="oneCell">
    <xdr:from>
      <xdr:col>15</xdr:col>
      <xdr:colOff>357188</xdr:colOff>
      <xdr:row>3</xdr:row>
      <xdr:rowOff>1</xdr:rowOff>
    </xdr:from>
    <xdr:to>
      <xdr:col>15</xdr:col>
      <xdr:colOff>2982064</xdr:colOff>
      <xdr:row>8</xdr:row>
      <xdr:rowOff>179281</xdr:rowOff>
    </xdr:to>
    <xdr:pic>
      <xdr:nvPicPr>
        <xdr:cNvPr id="12" name="Imagen 11">
          <a:extLst>
            <a:ext uri="{FF2B5EF4-FFF2-40B4-BE49-F238E27FC236}">
              <a16:creationId xmlns:a16="http://schemas.microsoft.com/office/drawing/2014/main" id="{417C964F-AA4A-4BC7-B85E-7C8E7248B84E}"/>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4"/>
        <a:stretch>
          <a:fillRect/>
        </a:stretch>
      </xdr:blipFill>
      <xdr:spPr>
        <a:xfrm>
          <a:off x="52833985" y="535782"/>
          <a:ext cx="2624876" cy="2381937"/>
        </a:xfrm>
        <a:prstGeom prst="rect">
          <a:avLst/>
        </a:prstGeom>
      </xdr:spPr>
    </xdr:pic>
    <xdr:clientData/>
  </xdr:twoCellAnchor>
  <xdr:oneCellAnchor>
    <xdr:from>
      <xdr:col>9</xdr:col>
      <xdr:colOff>2721429</xdr:colOff>
      <xdr:row>79</xdr:row>
      <xdr:rowOff>0</xdr:rowOff>
    </xdr:from>
    <xdr:ext cx="7762875" cy="1873249"/>
    <xdr:sp macro="" textlink="">
      <xdr:nvSpPr>
        <xdr:cNvPr id="13" name="CuadroTexto 12">
          <a:extLst>
            <a:ext uri="{FF2B5EF4-FFF2-40B4-BE49-F238E27FC236}">
              <a16:creationId xmlns:a16="http://schemas.microsoft.com/office/drawing/2014/main" id="{E77ED2B7-592B-4508-B21D-A8A5406317C4}"/>
            </a:ext>
          </a:extLst>
        </xdr:cNvPr>
        <xdr:cNvSpPr txBox="1"/>
      </xdr:nvSpPr>
      <xdr:spPr>
        <a:xfrm>
          <a:off x="36229018" y="101135089"/>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400">
              <a:solidFill>
                <a:schemeClr val="tx1"/>
              </a:solidFill>
              <a:latin typeface="+mn-lt"/>
              <a:ea typeface="+mn-ea"/>
              <a:cs typeface="+mn-cs"/>
            </a:rPr>
            <a:t>___________________________________________________________________________________</a:t>
          </a:r>
        </a:p>
        <a:p>
          <a:pPr marL="0" indent="0" algn="ctr"/>
          <a:r>
            <a:rPr lang="es-MX" sz="2800">
              <a:solidFill>
                <a:schemeClr val="tx1"/>
              </a:solidFill>
              <a:latin typeface="+mn-lt"/>
              <a:ea typeface="+mn-ea"/>
              <a:cs typeface="+mn-cs"/>
            </a:rPr>
            <a:t>Revisó</a:t>
          </a:r>
        </a:p>
        <a:p>
          <a:pPr marL="0" indent="0" algn="ctr"/>
          <a:r>
            <a:rPr lang="es-MX" sz="2800">
              <a:solidFill>
                <a:schemeClr val="tx1"/>
              </a:solidFill>
              <a:latin typeface="+mn-lt"/>
              <a:ea typeface="+mn-ea"/>
              <a:cs typeface="+mn-cs"/>
            </a:rPr>
            <a:t>Lic. José Fernando Díaz Núñez</a:t>
          </a:r>
        </a:p>
        <a:p>
          <a:pPr marL="0" indent="0" algn="ctr"/>
          <a:r>
            <a:rPr lang="es-MX" sz="2800">
              <a:solidFill>
                <a:schemeClr val="tx1"/>
              </a:solidFill>
              <a:latin typeface="+mn-lt"/>
              <a:ea typeface="+mn-ea"/>
              <a:cs typeface="+mn-cs"/>
            </a:rPr>
            <a:t>Director de Planeación de la DGPM</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B56" activeCellId="3" sqref="B19:B27 B33:B41 B44:B54 B56:B113"/>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5"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5" ht="103.5" customHeight="1" x14ac:dyDescent="0.3">
      <c r="A2" s="614" t="s">
        <v>198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R2" s="615" t="s">
        <v>199</v>
      </c>
      <c r="AS2" s="615"/>
      <c r="AT2" s="615"/>
      <c r="AU2" s="615"/>
      <c r="AV2" s="615"/>
      <c r="AW2" s="615"/>
      <c r="AX2" s="615"/>
      <c r="AY2" s="615"/>
      <c r="AZ2" s="615"/>
      <c r="BA2" s="615"/>
      <c r="BB2" s="615"/>
      <c r="BC2" s="615"/>
    </row>
    <row r="3" spans="1:55"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R3" s="615"/>
      <c r="AS3" s="615"/>
      <c r="AT3" s="615"/>
      <c r="AU3" s="615"/>
      <c r="AV3" s="615"/>
      <c r="AW3" s="615"/>
      <c r="AX3" s="615"/>
      <c r="AY3" s="615"/>
      <c r="AZ3" s="615"/>
      <c r="BA3" s="615"/>
      <c r="BB3" s="615"/>
      <c r="BC3" s="615"/>
    </row>
    <row r="4" spans="1:55"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R4" s="615"/>
      <c r="AS4" s="615"/>
      <c r="AT4" s="615"/>
      <c r="AU4" s="615"/>
      <c r="AV4" s="615"/>
      <c r="AW4" s="615"/>
      <c r="AX4" s="615"/>
      <c r="AY4" s="615"/>
      <c r="AZ4" s="615"/>
      <c r="BA4" s="615"/>
      <c r="BB4" s="615"/>
      <c r="BC4" s="615"/>
    </row>
    <row r="5" spans="1:55"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R5" s="615"/>
      <c r="AS5" s="615"/>
      <c r="AT5" s="615"/>
      <c r="AU5" s="615"/>
      <c r="AV5" s="615"/>
      <c r="AW5" s="615"/>
      <c r="AX5" s="615"/>
      <c r="AY5" s="615"/>
      <c r="AZ5" s="615"/>
      <c r="BA5" s="615"/>
      <c r="BB5" s="615"/>
      <c r="BC5" s="615"/>
    </row>
    <row r="6" spans="1:55" s="249" customFormat="1" ht="21" x14ac:dyDescent="0.35">
      <c r="B6" s="250"/>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R6" s="615"/>
      <c r="AS6" s="615"/>
      <c r="AT6" s="615"/>
      <c r="AU6" s="615"/>
      <c r="AV6" s="615"/>
      <c r="AW6" s="615"/>
      <c r="AX6" s="615"/>
      <c r="AY6" s="615"/>
      <c r="AZ6" s="615"/>
      <c r="BA6" s="615"/>
      <c r="BB6" s="615"/>
      <c r="BC6" s="615"/>
    </row>
    <row r="7" spans="1:55" s="249" customFormat="1" ht="21" x14ac:dyDescent="0.35">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R7" s="615"/>
      <c r="AS7" s="615"/>
      <c r="AT7" s="615"/>
      <c r="AU7" s="615"/>
      <c r="AV7" s="615"/>
      <c r="AW7" s="615"/>
      <c r="AX7" s="615"/>
      <c r="AY7" s="615"/>
      <c r="AZ7" s="615"/>
      <c r="BA7" s="615"/>
      <c r="BB7" s="615"/>
      <c r="BC7" s="615"/>
    </row>
    <row r="8" spans="1:55" s="249" customFormat="1" ht="21.5" thickBot="1" x14ac:dyDescent="0.4">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R8" s="615"/>
      <c r="AS8" s="615"/>
      <c r="AT8" s="615"/>
      <c r="AU8" s="615"/>
      <c r="AV8" s="615"/>
      <c r="AW8" s="615"/>
      <c r="AX8" s="615"/>
      <c r="AY8" s="615"/>
      <c r="AZ8" s="615"/>
      <c r="BA8" s="615"/>
      <c r="BB8" s="615"/>
      <c r="BC8" s="615"/>
    </row>
    <row r="9" spans="1:55" s="249" customFormat="1" ht="21" x14ac:dyDescent="0.35">
      <c r="B9" s="250"/>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616" t="s">
        <v>200</v>
      </c>
      <c r="AS9" s="616"/>
      <c r="AT9" s="616"/>
      <c r="AU9" s="616"/>
      <c r="AV9" s="616"/>
      <c r="AW9" s="616"/>
      <c r="AX9" s="616"/>
      <c r="AY9" s="616"/>
      <c r="AZ9" s="616"/>
      <c r="BA9" s="616"/>
      <c r="BB9" s="616"/>
      <c r="BC9" s="616"/>
    </row>
    <row r="10" spans="1:55" s="249" customFormat="1" ht="21" x14ac:dyDescent="0.35">
      <c r="B10" s="250"/>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615"/>
      <c r="AS10" s="615"/>
      <c r="AT10" s="615"/>
      <c r="AU10" s="615"/>
      <c r="AV10" s="615"/>
      <c r="AW10" s="615"/>
      <c r="AX10" s="615"/>
      <c r="AY10" s="615"/>
      <c r="AZ10" s="615"/>
      <c r="BA10" s="615"/>
      <c r="BB10" s="615"/>
      <c r="BC10" s="615"/>
    </row>
    <row r="11" spans="1:55" s="249" customFormat="1" ht="21" x14ac:dyDescent="0.35">
      <c r="B11" s="250"/>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615"/>
      <c r="AS11" s="615"/>
      <c r="AT11" s="615"/>
      <c r="AU11" s="615"/>
      <c r="AV11" s="615"/>
      <c r="AW11" s="615"/>
      <c r="AX11" s="615"/>
      <c r="AY11" s="615"/>
      <c r="AZ11" s="615"/>
      <c r="BA11" s="615"/>
      <c r="BB11" s="615"/>
      <c r="BC11" s="615"/>
    </row>
    <row r="12" spans="1:55" s="249" customFormat="1" ht="21" x14ac:dyDescent="0.35">
      <c r="B12" s="250"/>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615"/>
      <c r="AS12" s="615"/>
      <c r="AT12" s="615"/>
      <c r="AU12" s="615"/>
      <c r="AV12" s="615"/>
      <c r="AW12" s="615"/>
      <c r="AX12" s="615"/>
      <c r="AY12" s="615"/>
      <c r="AZ12" s="615"/>
      <c r="BA12" s="615"/>
      <c r="BB12" s="615"/>
      <c r="BC12" s="615"/>
    </row>
    <row r="13" spans="1:55" s="249" customFormat="1" ht="21" customHeight="1" x14ac:dyDescent="0.35">
      <c r="B13" s="250"/>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615"/>
      <c r="AS13" s="615"/>
      <c r="AT13" s="615"/>
      <c r="AU13" s="615"/>
      <c r="AV13" s="615"/>
      <c r="AW13" s="615"/>
      <c r="AX13" s="615"/>
      <c r="AY13" s="615"/>
      <c r="AZ13" s="615"/>
      <c r="BA13" s="615"/>
      <c r="BB13" s="615"/>
      <c r="BC13" s="615"/>
    </row>
    <row r="14" spans="1:55" s="249" customFormat="1" ht="21" x14ac:dyDescent="0.35">
      <c r="B14" s="250"/>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615"/>
      <c r="AS14" s="615"/>
      <c r="AT14" s="615"/>
      <c r="AU14" s="615"/>
      <c r="AV14" s="615"/>
      <c r="AW14" s="615"/>
      <c r="AX14" s="615"/>
      <c r="AY14" s="615"/>
      <c r="AZ14" s="615"/>
      <c r="BA14" s="615"/>
      <c r="BB14" s="615"/>
      <c r="BC14" s="615"/>
    </row>
    <row r="15" spans="1:55" s="249" customFormat="1" ht="21" x14ac:dyDescent="0.35">
      <c r="B15" s="250"/>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615"/>
      <c r="AS15" s="615"/>
      <c r="AT15" s="615"/>
      <c r="AU15" s="615"/>
      <c r="AV15" s="615"/>
      <c r="AW15" s="615"/>
      <c r="AX15" s="615"/>
      <c r="AY15" s="615"/>
      <c r="AZ15" s="615"/>
      <c r="BA15" s="615"/>
      <c r="BB15" s="615"/>
      <c r="BC15" s="615"/>
    </row>
    <row r="16" spans="1:55" s="249" customFormat="1" ht="21" x14ac:dyDescent="0.35">
      <c r="B16" s="250"/>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615"/>
      <c r="AS16" s="615"/>
      <c r="AT16" s="615"/>
      <c r="AU16" s="615"/>
      <c r="AV16" s="615"/>
      <c r="AW16" s="615"/>
      <c r="AX16" s="615"/>
      <c r="AY16" s="615"/>
      <c r="AZ16" s="615"/>
      <c r="BA16" s="615"/>
      <c r="BB16" s="615"/>
      <c r="BC16" s="615"/>
    </row>
    <row r="17" spans="2:55" s="249" customFormat="1" ht="21" x14ac:dyDescent="0.35">
      <c r="B17" s="250"/>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615"/>
      <c r="AS17" s="615"/>
      <c r="AT17" s="615"/>
      <c r="AU17" s="615"/>
      <c r="AV17" s="615"/>
      <c r="AW17" s="615"/>
      <c r="AX17" s="615"/>
      <c r="AY17" s="615"/>
      <c r="AZ17" s="615"/>
      <c r="BA17" s="615"/>
      <c r="BB17" s="615"/>
      <c r="BC17" s="615"/>
    </row>
    <row r="18" spans="2:55" ht="13.5" customHeight="1" x14ac:dyDescent="0.3">
      <c r="AR18" s="615"/>
      <c r="AS18" s="615"/>
      <c r="AT18" s="615"/>
      <c r="AU18" s="615"/>
      <c r="AV18" s="615"/>
      <c r="AW18" s="615"/>
      <c r="AX18" s="615"/>
      <c r="AY18" s="615"/>
      <c r="AZ18" s="615"/>
      <c r="BA18" s="615"/>
      <c r="BB18" s="615"/>
      <c r="BC18" s="615"/>
    </row>
    <row r="19" spans="2:55" ht="13.5" customHeight="1" x14ac:dyDescent="0.3">
      <c r="B19" s="617" t="s">
        <v>201</v>
      </c>
      <c r="D19" s="253"/>
      <c r="E19" s="254"/>
      <c r="G19" s="253"/>
      <c r="H19" s="254"/>
      <c r="J19" s="253"/>
      <c r="K19" s="254"/>
      <c r="M19" s="253"/>
      <c r="N19" s="254"/>
      <c r="AR19" s="615"/>
      <c r="AS19" s="615"/>
      <c r="AT19" s="615"/>
      <c r="AU19" s="615"/>
      <c r="AV19" s="615"/>
      <c r="AW19" s="615"/>
      <c r="AX19" s="615"/>
      <c r="AY19" s="615"/>
      <c r="AZ19" s="615"/>
      <c r="BA19" s="615"/>
      <c r="BB19" s="615"/>
      <c r="BC19" s="615"/>
    </row>
    <row r="20" spans="2:55" ht="13.5" customHeight="1" x14ac:dyDescent="0.3">
      <c r="B20" s="618"/>
      <c r="D20" s="254"/>
      <c r="E20" s="254"/>
      <c r="G20" s="254"/>
      <c r="H20" s="254"/>
      <c r="J20" s="254"/>
      <c r="K20" s="254"/>
      <c r="M20" s="254"/>
      <c r="N20" s="254"/>
      <c r="AR20" s="615"/>
      <c r="AS20" s="615"/>
      <c r="AT20" s="615"/>
      <c r="AU20" s="615"/>
      <c r="AV20" s="615"/>
      <c r="AW20" s="615"/>
      <c r="AX20" s="615"/>
      <c r="AY20" s="615"/>
      <c r="AZ20" s="615"/>
      <c r="BA20" s="615"/>
      <c r="BB20" s="615"/>
      <c r="BC20" s="615"/>
    </row>
    <row r="21" spans="2:55" ht="13.5" customHeight="1" x14ac:dyDescent="0.3">
      <c r="B21" s="618"/>
      <c r="D21" s="254"/>
      <c r="E21" s="254"/>
      <c r="G21" s="254"/>
      <c r="H21" s="254"/>
      <c r="J21" s="254"/>
      <c r="K21" s="254"/>
      <c r="M21" s="254"/>
      <c r="N21" s="254"/>
      <c r="AR21" s="615"/>
      <c r="AS21" s="615"/>
      <c r="AT21" s="615"/>
      <c r="AU21" s="615"/>
      <c r="AV21" s="615"/>
      <c r="AW21" s="615"/>
      <c r="AX21" s="615"/>
      <c r="AY21" s="615"/>
      <c r="AZ21" s="615"/>
      <c r="BA21" s="615"/>
      <c r="BB21" s="615"/>
      <c r="BC21" s="615"/>
    </row>
    <row r="22" spans="2:55" ht="13.5" customHeight="1" x14ac:dyDescent="0.3">
      <c r="B22" s="618"/>
      <c r="D22" s="254"/>
      <c r="E22" s="254"/>
      <c r="G22" s="254"/>
      <c r="H22" s="254"/>
      <c r="J22" s="254"/>
      <c r="K22" s="254"/>
      <c r="M22" s="254"/>
      <c r="N22" s="254"/>
      <c r="AR22" s="615"/>
      <c r="AS22" s="615"/>
      <c r="AT22" s="615"/>
      <c r="AU22" s="615"/>
      <c r="AV22" s="615"/>
      <c r="AW22" s="615"/>
      <c r="AX22" s="615"/>
      <c r="AY22" s="615"/>
      <c r="AZ22" s="615"/>
      <c r="BA22" s="615"/>
      <c r="BB22" s="615"/>
      <c r="BC22" s="615"/>
    </row>
    <row r="23" spans="2:55" ht="13.5" customHeight="1" x14ac:dyDescent="0.3">
      <c r="B23" s="618"/>
      <c r="D23" s="254"/>
      <c r="E23" s="254"/>
      <c r="G23" s="254"/>
      <c r="H23" s="254"/>
      <c r="J23" s="254"/>
      <c r="K23" s="254"/>
      <c r="M23" s="254"/>
      <c r="N23" s="254"/>
      <c r="AR23" s="615"/>
      <c r="AS23" s="615"/>
      <c r="AT23" s="615"/>
      <c r="AU23" s="615"/>
      <c r="AV23" s="615"/>
      <c r="AW23" s="615"/>
      <c r="AX23" s="615"/>
      <c r="AY23" s="615"/>
      <c r="AZ23" s="615"/>
      <c r="BA23" s="615"/>
      <c r="BB23" s="615"/>
      <c r="BC23" s="615"/>
    </row>
    <row r="24" spans="2:55" ht="13.5" customHeight="1" x14ac:dyDescent="0.3">
      <c r="B24" s="618"/>
      <c r="AR24" s="615"/>
      <c r="AS24" s="615"/>
      <c r="AT24" s="615"/>
      <c r="AU24" s="615"/>
      <c r="AV24" s="615"/>
      <c r="AW24" s="615"/>
      <c r="AX24" s="615"/>
      <c r="AY24" s="615"/>
      <c r="AZ24" s="615"/>
      <c r="BA24" s="615"/>
      <c r="BB24" s="615"/>
      <c r="BC24" s="615"/>
    </row>
    <row r="25" spans="2:55" ht="13.5" customHeight="1" x14ac:dyDescent="0.3">
      <c r="B25" s="618"/>
      <c r="D25" s="253"/>
      <c r="E25" s="254"/>
      <c r="G25" s="255"/>
      <c r="H25" s="254"/>
      <c r="J25" s="254"/>
      <c r="K25" s="254"/>
      <c r="M25" s="253"/>
      <c r="N25" s="254"/>
      <c r="AR25" s="615"/>
      <c r="AS25" s="615"/>
      <c r="AT25" s="615"/>
      <c r="AU25" s="615"/>
      <c r="AV25" s="615"/>
      <c r="AW25" s="615"/>
      <c r="AX25" s="615"/>
      <c r="AY25" s="615"/>
      <c r="AZ25" s="615"/>
      <c r="BA25" s="615"/>
      <c r="BB25" s="615"/>
      <c r="BC25" s="615"/>
    </row>
    <row r="26" spans="2:55" ht="13.5" customHeight="1" x14ac:dyDescent="0.3">
      <c r="B26" s="618"/>
      <c r="D26" s="254"/>
      <c r="E26" s="256"/>
      <c r="F26" s="256"/>
      <c r="G26" s="257"/>
      <c r="H26" s="257"/>
      <c r="I26" s="257"/>
      <c r="J26" s="256"/>
      <c r="K26" s="257"/>
      <c r="L26" s="256"/>
      <c r="M26" s="258"/>
      <c r="N26" s="258"/>
      <c r="AR26" s="615"/>
      <c r="AS26" s="615"/>
      <c r="AT26" s="615"/>
      <c r="AU26" s="615"/>
      <c r="AV26" s="615"/>
      <c r="AW26" s="615"/>
      <c r="AX26" s="615"/>
      <c r="AY26" s="615"/>
      <c r="AZ26" s="615"/>
      <c r="BA26" s="615"/>
      <c r="BB26" s="615"/>
      <c r="BC26" s="615"/>
    </row>
    <row r="27" spans="2:55" ht="13.5" customHeight="1" thickBot="1" x14ac:dyDescent="0.35">
      <c r="B27" s="619"/>
      <c r="D27" s="254"/>
      <c r="E27" s="256"/>
      <c r="F27" s="256"/>
      <c r="G27" s="259"/>
      <c r="H27" s="257"/>
      <c r="I27" s="257"/>
      <c r="J27" s="256"/>
      <c r="K27" s="257"/>
      <c r="L27" s="256"/>
      <c r="M27" s="258"/>
      <c r="N27" s="258"/>
      <c r="AR27" s="260"/>
      <c r="AS27" s="260"/>
      <c r="AT27" s="260"/>
      <c r="AU27" s="260"/>
      <c r="AV27" s="260"/>
      <c r="AW27" s="260"/>
      <c r="AX27" s="260"/>
      <c r="AY27" s="260"/>
      <c r="AZ27" s="260"/>
      <c r="BA27" s="260"/>
      <c r="BB27" s="260"/>
      <c r="BC27" s="260"/>
    </row>
    <row r="28" spans="2:55" ht="21" customHeight="1" x14ac:dyDescent="0.3">
      <c r="B28" s="251"/>
      <c r="D28" s="254"/>
      <c r="E28" s="261"/>
      <c r="F28" s="261"/>
      <c r="G28" s="257"/>
      <c r="H28" s="257"/>
      <c r="I28" s="257"/>
      <c r="J28" s="256"/>
      <c r="K28" s="257"/>
      <c r="L28" s="256"/>
      <c r="M28" s="258"/>
      <c r="N28" s="258"/>
      <c r="AR28" s="620" t="s">
        <v>202</v>
      </c>
      <c r="AS28" s="620"/>
      <c r="AT28" s="620"/>
      <c r="AU28" s="620"/>
      <c r="AV28" s="620"/>
      <c r="AW28" s="620"/>
      <c r="AX28" s="620"/>
      <c r="AY28" s="620"/>
      <c r="AZ28" s="620"/>
      <c r="BA28" s="620"/>
      <c r="BB28" s="620"/>
      <c r="BC28" s="620"/>
    </row>
    <row r="29" spans="2:55" ht="21" x14ac:dyDescent="0.3">
      <c r="B29" s="251"/>
      <c r="D29" s="254"/>
      <c r="E29" s="261"/>
      <c r="F29" s="261"/>
      <c r="G29" s="257"/>
      <c r="H29" s="257"/>
      <c r="I29" s="257"/>
      <c r="J29" s="256"/>
      <c r="K29" s="257"/>
      <c r="L29" s="256"/>
      <c r="M29" s="258"/>
      <c r="N29" s="258"/>
      <c r="AR29" s="615"/>
      <c r="AS29" s="615"/>
      <c r="AT29" s="615"/>
      <c r="AU29" s="615"/>
      <c r="AV29" s="615"/>
      <c r="AW29" s="615"/>
      <c r="AX29" s="615"/>
      <c r="AY29" s="615"/>
      <c r="AZ29" s="615"/>
      <c r="BA29" s="615"/>
      <c r="BB29" s="615"/>
      <c r="BC29" s="615"/>
    </row>
    <row r="30" spans="2:55" ht="21" x14ac:dyDescent="0.3">
      <c r="B30" s="251"/>
      <c r="D30" s="254"/>
      <c r="E30" s="261"/>
      <c r="F30" s="261"/>
      <c r="G30" s="257"/>
      <c r="H30" s="257"/>
      <c r="I30" s="257"/>
      <c r="J30" s="256"/>
      <c r="K30" s="257"/>
      <c r="L30" s="256"/>
      <c r="M30" s="258"/>
      <c r="N30" s="258"/>
      <c r="AR30" s="615"/>
      <c r="AS30" s="615"/>
      <c r="AT30" s="615"/>
      <c r="AU30" s="615"/>
      <c r="AV30" s="615"/>
      <c r="AW30" s="615"/>
      <c r="AX30" s="615"/>
      <c r="AY30" s="615"/>
      <c r="AZ30" s="615"/>
      <c r="BA30" s="615"/>
      <c r="BB30" s="615"/>
      <c r="BC30" s="615"/>
    </row>
    <row r="31" spans="2:55" ht="21" x14ac:dyDescent="0.3">
      <c r="B31" s="251"/>
      <c r="D31" s="254"/>
      <c r="E31" s="256"/>
      <c r="F31" s="256"/>
      <c r="G31" s="262"/>
      <c r="H31" s="257"/>
      <c r="I31" s="257"/>
      <c r="J31" s="257"/>
      <c r="K31" s="257"/>
      <c r="L31" s="262"/>
      <c r="M31" s="263"/>
      <c r="N31" s="258"/>
      <c r="AR31" s="615"/>
      <c r="AS31" s="615"/>
      <c r="AT31" s="615"/>
      <c r="AU31" s="615"/>
      <c r="AV31" s="615"/>
      <c r="AW31" s="615"/>
      <c r="AX31" s="615"/>
      <c r="AY31" s="615"/>
      <c r="AZ31" s="615"/>
      <c r="BA31" s="615"/>
      <c r="BB31" s="615"/>
      <c r="BC31" s="615"/>
    </row>
    <row r="32" spans="2:55" ht="21.5" thickBot="1" x14ac:dyDescent="0.55000000000000004">
      <c r="B32" s="264"/>
      <c r="AR32" s="615"/>
      <c r="AS32" s="615"/>
      <c r="AT32" s="615"/>
      <c r="AU32" s="615"/>
      <c r="AV32" s="615"/>
      <c r="AW32" s="615"/>
      <c r="AX32" s="615"/>
      <c r="AY32" s="615"/>
      <c r="AZ32" s="615"/>
      <c r="BA32" s="615"/>
      <c r="BB32" s="615"/>
      <c r="BC32" s="615"/>
    </row>
    <row r="33" spans="2:55" ht="18.75" customHeight="1" x14ac:dyDescent="0.3">
      <c r="B33" s="621" t="s">
        <v>203</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R33" s="615"/>
      <c r="AS33" s="615"/>
      <c r="AT33" s="615"/>
      <c r="AU33" s="615"/>
      <c r="AV33" s="615"/>
      <c r="AW33" s="615"/>
      <c r="AX33" s="615"/>
      <c r="AY33" s="615"/>
      <c r="AZ33" s="615"/>
      <c r="BA33" s="615"/>
      <c r="BB33" s="615"/>
      <c r="BC33" s="615"/>
    </row>
    <row r="34" spans="2:55"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R34" s="615"/>
      <c r="AS34" s="615"/>
      <c r="AT34" s="615"/>
      <c r="AU34" s="615"/>
      <c r="AV34" s="615"/>
      <c r="AW34" s="615"/>
      <c r="AX34" s="615"/>
      <c r="AY34" s="615"/>
      <c r="AZ34" s="615"/>
      <c r="BA34" s="615"/>
      <c r="BB34" s="615"/>
      <c r="BC34" s="615"/>
    </row>
    <row r="35" spans="2:55"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R35" s="615"/>
      <c r="AS35" s="615"/>
      <c r="AT35" s="615"/>
      <c r="AU35" s="615"/>
      <c r="AV35" s="615"/>
      <c r="AW35" s="615"/>
      <c r="AX35" s="615"/>
      <c r="AY35" s="615"/>
      <c r="AZ35" s="615"/>
      <c r="BA35" s="615"/>
      <c r="BB35" s="615"/>
      <c r="BC35" s="615"/>
    </row>
    <row r="36" spans="2:55"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R36" s="615"/>
      <c r="AS36" s="615"/>
      <c r="AT36" s="615"/>
      <c r="AU36" s="615"/>
      <c r="AV36" s="615"/>
      <c r="AW36" s="615"/>
      <c r="AX36" s="615"/>
      <c r="AY36" s="615"/>
      <c r="AZ36" s="615"/>
      <c r="BA36" s="615"/>
      <c r="BB36" s="615"/>
      <c r="BC36" s="615"/>
    </row>
    <row r="37" spans="2:55"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R37" s="615"/>
      <c r="AS37" s="615"/>
      <c r="AT37" s="615"/>
      <c r="AU37" s="615"/>
      <c r="AV37" s="615"/>
      <c r="AW37" s="615"/>
      <c r="AX37" s="615"/>
      <c r="AY37" s="615"/>
      <c r="AZ37" s="615"/>
      <c r="BA37" s="615"/>
      <c r="BB37" s="615"/>
      <c r="BC37" s="615"/>
    </row>
    <row r="38" spans="2:55"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R38" s="615"/>
      <c r="AS38" s="615"/>
      <c r="AT38" s="615"/>
      <c r="AU38" s="615"/>
      <c r="AV38" s="615"/>
      <c r="AW38" s="615"/>
      <c r="AX38" s="615"/>
      <c r="AY38" s="615"/>
      <c r="AZ38" s="615"/>
      <c r="BA38" s="615"/>
      <c r="BB38" s="615"/>
      <c r="BC38" s="615"/>
    </row>
    <row r="39" spans="2:55"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R39" s="615"/>
      <c r="AS39" s="615"/>
      <c r="AT39" s="615"/>
      <c r="AU39" s="615"/>
      <c r="AV39" s="615"/>
      <c r="AW39" s="615"/>
      <c r="AX39" s="615"/>
      <c r="AY39" s="615"/>
      <c r="AZ39" s="615"/>
      <c r="BA39" s="615"/>
      <c r="BB39" s="615"/>
      <c r="BC39" s="615"/>
    </row>
    <row r="40" spans="2:55"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R40" s="615"/>
      <c r="AS40" s="615"/>
      <c r="AT40" s="615"/>
      <c r="AU40" s="615"/>
      <c r="AV40" s="615"/>
      <c r="AW40" s="615"/>
      <c r="AX40" s="615"/>
      <c r="AY40" s="615"/>
      <c r="AZ40" s="615"/>
      <c r="BA40" s="615"/>
      <c r="BB40" s="615"/>
      <c r="BC40" s="615"/>
    </row>
    <row r="41" spans="2:55"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R41" s="615"/>
      <c r="AS41" s="615"/>
      <c r="AT41" s="615"/>
      <c r="AU41" s="615"/>
      <c r="AV41" s="615"/>
      <c r="AW41" s="615"/>
      <c r="AX41" s="615"/>
      <c r="AY41" s="615"/>
      <c r="AZ41" s="615"/>
      <c r="BA41" s="615"/>
      <c r="BB41" s="615"/>
      <c r="BC41" s="615"/>
    </row>
    <row r="42" spans="2:55"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R42" s="615"/>
      <c r="AS42" s="615"/>
      <c r="AT42" s="615"/>
      <c r="AU42" s="615"/>
      <c r="AV42" s="615"/>
      <c r="AW42" s="615"/>
      <c r="AX42" s="615"/>
      <c r="AY42" s="615"/>
      <c r="AZ42" s="615"/>
      <c r="BA42" s="615"/>
      <c r="BB42" s="615"/>
      <c r="BC42" s="615"/>
    </row>
    <row r="43" spans="2:55" ht="21" x14ac:dyDescent="0.5">
      <c r="B43" s="264"/>
      <c r="AR43" s="615"/>
      <c r="AS43" s="615"/>
      <c r="AT43" s="615"/>
      <c r="AU43" s="615"/>
      <c r="AV43" s="615"/>
      <c r="AW43" s="615"/>
      <c r="AX43" s="615"/>
      <c r="AY43" s="615"/>
      <c r="AZ43" s="615"/>
      <c r="BA43" s="615"/>
      <c r="BB43" s="615"/>
      <c r="BC43" s="615"/>
    </row>
    <row r="44" spans="2:55" ht="13.5" customHeight="1" x14ac:dyDescent="0.3">
      <c r="B44" s="621" t="s">
        <v>204</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R44" s="615"/>
      <c r="AS44" s="615"/>
      <c r="AT44" s="615"/>
      <c r="AU44" s="615"/>
      <c r="AV44" s="615"/>
      <c r="AW44" s="615"/>
      <c r="AX44" s="615"/>
      <c r="AY44" s="615"/>
      <c r="AZ44" s="615"/>
      <c r="BA44" s="615"/>
      <c r="BB44" s="615"/>
      <c r="BC44" s="615"/>
    </row>
    <row r="45" spans="2:55" ht="13.5" customHeight="1" x14ac:dyDescent="0.3">
      <c r="B45" s="622"/>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R45" s="615"/>
      <c r="AS45" s="615"/>
      <c r="AT45" s="615"/>
      <c r="AU45" s="615"/>
      <c r="AV45" s="615"/>
      <c r="AW45" s="615"/>
      <c r="AX45" s="615"/>
      <c r="AY45" s="615"/>
      <c r="AZ45" s="615"/>
      <c r="BA45" s="615"/>
      <c r="BB45" s="615"/>
      <c r="BC45" s="615"/>
    </row>
    <row r="46" spans="2:55" ht="13.5" customHeight="1" thickBot="1" x14ac:dyDescent="0.35">
      <c r="B46" s="622"/>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R46" s="268"/>
      <c r="AS46" s="268"/>
      <c r="AT46" s="268"/>
      <c r="AU46" s="268"/>
      <c r="AV46" s="268"/>
      <c r="AW46" s="268"/>
      <c r="AX46" s="268"/>
      <c r="AY46" s="268"/>
      <c r="AZ46" s="268"/>
      <c r="BA46" s="268"/>
      <c r="BB46" s="268"/>
      <c r="BC46" s="268"/>
    </row>
    <row r="47" spans="2:55" ht="13.5" customHeight="1" x14ac:dyDescent="0.3">
      <c r="B47" s="622"/>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R47" s="620" t="s">
        <v>205</v>
      </c>
      <c r="AS47" s="620"/>
      <c r="AT47" s="620"/>
      <c r="AU47" s="620"/>
      <c r="AV47" s="620"/>
      <c r="AW47" s="620"/>
      <c r="AX47" s="620"/>
      <c r="AY47" s="620"/>
      <c r="AZ47" s="620"/>
      <c r="BA47" s="620"/>
      <c r="BB47" s="620"/>
      <c r="BC47" s="620"/>
    </row>
    <row r="48" spans="2:55" ht="13.5" customHeight="1" x14ac:dyDescent="0.3">
      <c r="B48" s="622"/>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R48" s="615"/>
      <c r="AS48" s="615"/>
      <c r="AT48" s="615"/>
      <c r="AU48" s="615"/>
      <c r="AV48" s="615"/>
      <c r="AW48" s="615"/>
      <c r="AX48" s="615"/>
      <c r="AY48" s="615"/>
      <c r="AZ48" s="615"/>
      <c r="BA48" s="615"/>
      <c r="BB48" s="615"/>
      <c r="BC48" s="615"/>
    </row>
    <row r="49" spans="2:55" ht="13.5" customHeight="1" x14ac:dyDescent="0.3">
      <c r="B49" s="622"/>
      <c r="D49" s="254"/>
      <c r="E49" s="254"/>
      <c r="F49" s="254"/>
      <c r="G49" s="254"/>
      <c r="H49" s="254"/>
      <c r="AR49" s="615"/>
      <c r="AS49" s="615"/>
      <c r="AT49" s="615"/>
      <c r="AU49" s="615"/>
      <c r="AV49" s="615"/>
      <c r="AW49" s="615"/>
      <c r="AX49" s="615"/>
      <c r="AY49" s="615"/>
      <c r="AZ49" s="615"/>
      <c r="BA49" s="615"/>
      <c r="BB49" s="615"/>
      <c r="BC49" s="615"/>
    </row>
    <row r="50" spans="2:55" ht="13.5" customHeight="1" x14ac:dyDescent="0.3">
      <c r="B50" s="622"/>
      <c r="D50" s="254"/>
      <c r="E50" s="254"/>
      <c r="F50" s="254"/>
      <c r="G50" s="254"/>
      <c r="H50" s="254"/>
      <c r="J50" s="253"/>
      <c r="K50" s="254"/>
      <c r="M50" s="253"/>
      <c r="N50" s="254"/>
      <c r="AR50" s="615"/>
      <c r="AS50" s="615"/>
      <c r="AT50" s="615"/>
      <c r="AU50" s="615"/>
      <c r="AV50" s="615"/>
      <c r="AW50" s="615"/>
      <c r="AX50" s="615"/>
      <c r="AY50" s="615"/>
      <c r="AZ50" s="615"/>
      <c r="BA50" s="615"/>
      <c r="BB50" s="615"/>
      <c r="BC50" s="615"/>
    </row>
    <row r="51" spans="2:55" ht="13.5" customHeight="1" x14ac:dyDescent="0.3">
      <c r="B51" s="622"/>
      <c r="D51" s="254"/>
      <c r="E51" s="254"/>
      <c r="F51" s="254"/>
      <c r="G51" s="254"/>
      <c r="H51" s="254"/>
      <c r="J51" s="254"/>
      <c r="K51" s="254"/>
      <c r="M51" s="254"/>
      <c r="N51" s="254"/>
      <c r="AR51" s="615"/>
      <c r="AS51" s="615"/>
      <c r="AT51" s="615"/>
      <c r="AU51" s="615"/>
      <c r="AV51" s="615"/>
      <c r="AW51" s="615"/>
      <c r="AX51" s="615"/>
      <c r="AY51" s="615"/>
      <c r="AZ51" s="615"/>
      <c r="BA51" s="615"/>
      <c r="BB51" s="615"/>
      <c r="BC51" s="615"/>
    </row>
    <row r="52" spans="2:55" ht="13.5" customHeight="1" x14ac:dyDescent="0.3">
      <c r="B52" s="622"/>
      <c r="D52" s="254"/>
      <c r="E52" s="254"/>
      <c r="F52" s="254"/>
      <c r="G52" s="254"/>
      <c r="H52" s="254"/>
      <c r="J52" s="254"/>
      <c r="K52" s="254"/>
      <c r="M52" s="254"/>
      <c r="N52" s="254"/>
      <c r="AR52" s="615"/>
      <c r="AS52" s="615"/>
      <c r="AT52" s="615"/>
      <c r="AU52" s="615"/>
      <c r="AV52" s="615"/>
      <c r="AW52" s="615"/>
      <c r="AX52" s="615"/>
      <c r="AY52" s="615"/>
      <c r="AZ52" s="615"/>
      <c r="BA52" s="615"/>
      <c r="BB52" s="615"/>
      <c r="BC52" s="615"/>
    </row>
    <row r="53" spans="2:55" ht="13.5" customHeight="1" x14ac:dyDescent="0.3">
      <c r="B53" s="622"/>
      <c r="D53" s="254"/>
      <c r="E53" s="254"/>
      <c r="F53" s="254"/>
      <c r="G53" s="254"/>
      <c r="H53" s="254"/>
      <c r="J53" s="254"/>
      <c r="K53" s="254"/>
      <c r="M53" s="254"/>
      <c r="N53" s="254"/>
      <c r="AR53" s="615"/>
      <c r="AS53" s="615"/>
      <c r="AT53" s="615"/>
      <c r="AU53" s="615"/>
      <c r="AV53" s="615"/>
      <c r="AW53" s="615"/>
      <c r="AX53" s="615"/>
      <c r="AY53" s="615"/>
      <c r="AZ53" s="615"/>
      <c r="BA53" s="615"/>
      <c r="BB53" s="615"/>
      <c r="BC53" s="615"/>
    </row>
    <row r="54" spans="2:55" ht="13.5" customHeight="1" x14ac:dyDescent="0.3">
      <c r="B54" s="623"/>
      <c r="D54" s="254"/>
      <c r="E54" s="254"/>
      <c r="F54" s="254"/>
      <c r="G54" s="254"/>
      <c r="H54" s="254"/>
      <c r="J54" s="254"/>
      <c r="K54" s="254"/>
      <c r="M54" s="254"/>
      <c r="N54" s="254"/>
      <c r="AR54" s="615"/>
      <c r="AS54" s="615"/>
      <c r="AT54" s="615"/>
      <c r="AU54" s="615"/>
      <c r="AV54" s="615"/>
      <c r="AW54" s="615"/>
      <c r="AX54" s="615"/>
      <c r="AY54" s="615"/>
      <c r="AZ54" s="615"/>
      <c r="BA54" s="615"/>
      <c r="BB54" s="615"/>
      <c r="BC54" s="615"/>
    </row>
    <row r="55" spans="2:55" ht="13.5" customHeight="1" x14ac:dyDescent="0.5">
      <c r="B55" s="264"/>
      <c r="M55" s="253"/>
      <c r="AR55" s="615"/>
      <c r="AS55" s="615"/>
      <c r="AT55" s="615"/>
      <c r="AU55" s="615"/>
      <c r="AV55" s="615"/>
      <c r="AW55" s="615"/>
      <c r="AX55" s="615"/>
      <c r="AY55" s="615"/>
      <c r="AZ55" s="615"/>
      <c r="BA55" s="615"/>
      <c r="BB55" s="615"/>
      <c r="BC55" s="615"/>
    </row>
    <row r="56" spans="2:55" ht="13.5" customHeight="1" x14ac:dyDescent="0.3">
      <c r="B56" s="633" t="s">
        <v>206</v>
      </c>
      <c r="D56" s="253"/>
      <c r="E56" s="254"/>
      <c r="G56" s="253"/>
      <c r="H56" s="254"/>
      <c r="J56" s="253"/>
      <c r="K56" s="254"/>
      <c r="N56" s="254"/>
      <c r="AR56" s="615"/>
      <c r="AS56" s="615"/>
      <c r="AT56" s="615"/>
      <c r="AU56" s="615"/>
      <c r="AV56" s="615"/>
      <c r="AW56" s="615"/>
      <c r="AX56" s="615"/>
      <c r="AY56" s="615"/>
      <c r="AZ56" s="615"/>
      <c r="BA56" s="615"/>
      <c r="BB56" s="615"/>
      <c r="BC56" s="615"/>
    </row>
    <row r="57" spans="2:55" ht="13.5" customHeight="1" x14ac:dyDescent="0.3">
      <c r="B57" s="634"/>
      <c r="D57" s="254"/>
      <c r="E57" s="254"/>
      <c r="G57" s="254"/>
      <c r="H57" s="254"/>
      <c r="J57" s="254"/>
      <c r="K57" s="254"/>
      <c r="M57" s="254"/>
      <c r="N57" s="254"/>
      <c r="AR57" s="615"/>
      <c r="AS57" s="615"/>
      <c r="AT57" s="615"/>
      <c r="AU57" s="615"/>
      <c r="AV57" s="615"/>
      <c r="AW57" s="615"/>
      <c r="AX57" s="615"/>
      <c r="AY57" s="615"/>
      <c r="AZ57" s="615"/>
      <c r="BA57" s="615"/>
      <c r="BB57" s="615"/>
      <c r="BC57" s="615"/>
    </row>
    <row r="58" spans="2:55" ht="13.5" customHeight="1" x14ac:dyDescent="0.3">
      <c r="B58" s="634"/>
      <c r="D58" s="254"/>
      <c r="E58" s="254"/>
      <c r="F58" s="269"/>
      <c r="G58" s="254"/>
      <c r="H58" s="254"/>
      <c r="J58" s="254"/>
      <c r="K58" s="254"/>
      <c r="M58" s="254"/>
      <c r="N58" s="254"/>
      <c r="AR58" s="615"/>
      <c r="AS58" s="615"/>
      <c r="AT58" s="615"/>
      <c r="AU58" s="615"/>
      <c r="AV58" s="615"/>
      <c r="AW58" s="615"/>
      <c r="AX58" s="615"/>
      <c r="AY58" s="615"/>
      <c r="AZ58" s="615"/>
      <c r="BA58" s="615"/>
      <c r="BB58" s="615"/>
      <c r="BC58" s="615"/>
    </row>
    <row r="59" spans="2:55" ht="13.5" customHeight="1" x14ac:dyDescent="0.3">
      <c r="B59" s="634"/>
      <c r="D59" s="254"/>
      <c r="E59" s="254"/>
      <c r="G59" s="254"/>
      <c r="H59" s="254"/>
      <c r="J59" s="254"/>
      <c r="K59" s="254"/>
      <c r="M59" s="254"/>
      <c r="N59" s="254"/>
      <c r="AR59" s="615"/>
      <c r="AS59" s="615"/>
      <c r="AT59" s="615"/>
      <c r="AU59" s="615"/>
      <c r="AV59" s="615"/>
      <c r="AW59" s="615"/>
      <c r="AX59" s="615"/>
      <c r="AY59" s="615"/>
      <c r="AZ59" s="615"/>
      <c r="BA59" s="615"/>
      <c r="BB59" s="615"/>
      <c r="BC59" s="615"/>
    </row>
    <row r="60" spans="2:55" ht="13.5" customHeight="1" x14ac:dyDescent="0.3">
      <c r="B60" s="634"/>
      <c r="D60" s="254"/>
      <c r="E60" s="254"/>
      <c r="G60" s="254"/>
      <c r="H60" s="254"/>
      <c r="J60" s="254"/>
      <c r="K60" s="254"/>
      <c r="M60" s="254"/>
      <c r="N60" s="254"/>
      <c r="AR60" s="615"/>
      <c r="AS60" s="615"/>
      <c r="AT60" s="615"/>
      <c r="AU60" s="615"/>
      <c r="AV60" s="615"/>
      <c r="AW60" s="615"/>
      <c r="AX60" s="615"/>
      <c r="AY60" s="615"/>
      <c r="AZ60" s="615"/>
      <c r="BA60" s="615"/>
      <c r="BB60" s="615"/>
      <c r="BC60" s="615"/>
    </row>
    <row r="61" spans="2:55" ht="13.5" customHeight="1" x14ac:dyDescent="0.3">
      <c r="B61" s="634"/>
      <c r="AR61" s="615"/>
      <c r="AS61" s="615"/>
      <c r="AT61" s="615"/>
      <c r="AU61" s="615"/>
      <c r="AV61" s="615"/>
      <c r="AW61" s="615"/>
      <c r="AX61" s="615"/>
      <c r="AY61" s="615"/>
      <c r="AZ61" s="615"/>
      <c r="BA61" s="615"/>
      <c r="BB61" s="615"/>
      <c r="BC61" s="615"/>
    </row>
    <row r="62" spans="2:55" ht="13.5" customHeight="1" x14ac:dyDescent="0.3">
      <c r="B62" s="634"/>
      <c r="D62" s="253"/>
      <c r="E62" s="254"/>
      <c r="G62" s="253"/>
      <c r="H62" s="254"/>
      <c r="J62" s="253"/>
      <c r="K62" s="254"/>
      <c r="M62" s="253"/>
      <c r="N62" s="254"/>
      <c r="AR62" s="615"/>
      <c r="AS62" s="615"/>
      <c r="AT62" s="615"/>
      <c r="AU62" s="615"/>
      <c r="AV62" s="615"/>
      <c r="AW62" s="615"/>
      <c r="AX62" s="615"/>
      <c r="AY62" s="615"/>
      <c r="AZ62" s="615"/>
      <c r="BA62" s="615"/>
      <c r="BB62" s="615"/>
      <c r="BC62" s="615"/>
    </row>
    <row r="63" spans="2:55" ht="13.5" customHeight="1" x14ac:dyDescent="0.3">
      <c r="B63" s="634"/>
      <c r="D63" s="254"/>
      <c r="E63" s="254"/>
      <c r="G63" s="254"/>
      <c r="H63" s="254"/>
      <c r="J63" s="254"/>
      <c r="K63" s="254"/>
      <c r="M63" s="254"/>
      <c r="N63" s="254"/>
      <c r="AR63" s="615"/>
      <c r="AS63" s="615"/>
      <c r="AT63" s="615"/>
      <c r="AU63" s="615"/>
      <c r="AV63" s="615"/>
      <c r="AW63" s="615"/>
      <c r="AX63" s="615"/>
      <c r="AY63" s="615"/>
      <c r="AZ63" s="615"/>
      <c r="BA63" s="615"/>
      <c r="BB63" s="615"/>
      <c r="BC63" s="615"/>
    </row>
    <row r="64" spans="2:55" ht="13.5" customHeight="1" x14ac:dyDescent="0.3">
      <c r="B64" s="634"/>
      <c r="D64" s="254"/>
      <c r="E64" s="254"/>
      <c r="G64" s="254"/>
      <c r="H64" s="254"/>
      <c r="J64" s="254"/>
      <c r="K64" s="254"/>
      <c r="M64" s="254"/>
      <c r="N64" s="254"/>
      <c r="AR64" s="615"/>
      <c r="AS64" s="615"/>
      <c r="AT64" s="615"/>
      <c r="AU64" s="615"/>
      <c r="AV64" s="615"/>
      <c r="AW64" s="615"/>
      <c r="AX64" s="615"/>
      <c r="AY64" s="615"/>
      <c r="AZ64" s="615"/>
      <c r="BA64" s="615"/>
      <c r="BB64" s="615"/>
      <c r="BC64" s="615"/>
    </row>
    <row r="65" spans="2:55" ht="13.5" customHeight="1" x14ac:dyDescent="0.3">
      <c r="B65" s="634"/>
      <c r="D65" s="254"/>
      <c r="E65" s="254"/>
      <c r="G65" s="254"/>
      <c r="H65" s="254"/>
      <c r="J65" s="254"/>
      <c r="K65" s="254"/>
      <c r="M65" s="254"/>
      <c r="N65" s="254"/>
      <c r="AR65" s="615"/>
      <c r="AS65" s="615"/>
      <c r="AT65" s="615"/>
      <c r="AU65" s="615"/>
      <c r="AV65" s="615"/>
      <c r="AW65" s="615"/>
      <c r="AX65" s="615"/>
      <c r="AY65" s="615"/>
      <c r="AZ65" s="615"/>
      <c r="BA65" s="615"/>
      <c r="BB65" s="615"/>
      <c r="BC65" s="615"/>
    </row>
    <row r="66" spans="2:55" ht="13.5" customHeight="1" x14ac:dyDescent="0.3">
      <c r="B66" s="634"/>
      <c r="D66" s="254"/>
      <c r="E66" s="254"/>
      <c r="G66" s="254"/>
      <c r="H66" s="254"/>
      <c r="J66" s="254"/>
      <c r="K66" s="254"/>
      <c r="M66" s="254"/>
      <c r="N66" s="254"/>
      <c r="AR66" s="615"/>
      <c r="AS66" s="615"/>
      <c r="AT66" s="615"/>
      <c r="AU66" s="615"/>
      <c r="AV66" s="615"/>
      <c r="AW66" s="615"/>
      <c r="AX66" s="615"/>
      <c r="AY66" s="615"/>
      <c r="AZ66" s="615"/>
      <c r="BA66" s="615"/>
      <c r="BB66" s="615"/>
      <c r="BC66" s="615"/>
    </row>
    <row r="67" spans="2:55" ht="13.5" customHeight="1" x14ac:dyDescent="0.3">
      <c r="B67" s="634"/>
      <c r="AR67" s="615"/>
      <c r="AS67" s="615"/>
      <c r="AT67" s="615"/>
      <c r="AU67" s="615"/>
      <c r="AV67" s="615"/>
      <c r="AW67" s="615"/>
      <c r="AX67" s="615"/>
      <c r="AY67" s="615"/>
      <c r="AZ67" s="615"/>
      <c r="BA67" s="615"/>
      <c r="BB67" s="615"/>
      <c r="BC67" s="615"/>
    </row>
    <row r="68" spans="2:55" ht="13.5" customHeight="1" x14ac:dyDescent="0.3">
      <c r="B68" s="634"/>
      <c r="G68" s="256"/>
      <c r="H68" s="257"/>
      <c r="I68" s="257"/>
      <c r="J68" s="257"/>
      <c r="K68" s="257"/>
      <c r="L68" s="270"/>
      <c r="M68" s="263"/>
      <c r="AR68" s="615"/>
      <c r="AS68" s="615"/>
      <c r="AT68" s="615"/>
      <c r="AU68" s="615"/>
      <c r="AV68" s="615"/>
      <c r="AW68" s="615"/>
      <c r="AX68" s="615"/>
      <c r="AY68" s="615"/>
      <c r="AZ68" s="615"/>
      <c r="BA68" s="615"/>
      <c r="BB68" s="615"/>
      <c r="BC68" s="615"/>
    </row>
    <row r="69" spans="2:55" ht="13.5" customHeight="1" x14ac:dyDescent="0.3">
      <c r="B69" s="634"/>
      <c r="G69" s="261"/>
      <c r="H69" s="257"/>
      <c r="I69" s="257"/>
      <c r="J69" s="257"/>
      <c r="K69" s="257"/>
      <c r="L69" s="270"/>
      <c r="M69" s="263"/>
      <c r="AR69" s="615"/>
      <c r="AS69" s="615"/>
      <c r="AT69" s="615"/>
      <c r="AU69" s="615"/>
      <c r="AV69" s="615"/>
      <c r="AW69" s="615"/>
      <c r="AX69" s="615"/>
      <c r="AY69" s="615"/>
      <c r="AZ69" s="615"/>
      <c r="BA69" s="615"/>
      <c r="BB69" s="615"/>
      <c r="BC69" s="615"/>
    </row>
    <row r="70" spans="2:55" ht="13.5" customHeight="1" x14ac:dyDescent="0.3">
      <c r="B70" s="634"/>
      <c r="G70" s="261"/>
      <c r="H70" s="257"/>
      <c r="I70" s="257"/>
      <c r="J70" s="257"/>
      <c r="K70" s="257"/>
      <c r="L70" s="270"/>
      <c r="M70" s="263"/>
      <c r="AR70" s="615"/>
      <c r="AS70" s="615"/>
      <c r="AT70" s="615"/>
      <c r="AU70" s="615"/>
      <c r="AV70" s="615"/>
      <c r="AW70" s="615"/>
      <c r="AX70" s="615"/>
      <c r="AY70" s="615"/>
      <c r="AZ70" s="615"/>
      <c r="BA70" s="615"/>
      <c r="BB70" s="615"/>
      <c r="BC70" s="615"/>
    </row>
    <row r="71" spans="2:55" ht="13.5" customHeight="1" x14ac:dyDescent="0.3">
      <c r="B71" s="634"/>
      <c r="G71" s="269"/>
      <c r="AR71" s="615"/>
      <c r="AS71" s="615"/>
      <c r="AT71" s="615"/>
      <c r="AU71" s="615"/>
      <c r="AV71" s="615"/>
      <c r="AW71" s="615"/>
      <c r="AX71" s="615"/>
      <c r="AY71" s="615"/>
      <c r="AZ71" s="615"/>
      <c r="BA71" s="615"/>
      <c r="BB71" s="615"/>
      <c r="BC71" s="615"/>
    </row>
    <row r="72" spans="2:55" ht="13.5" customHeight="1" x14ac:dyDescent="0.3">
      <c r="B72" s="634"/>
      <c r="AR72" s="615"/>
      <c r="AS72" s="615"/>
      <c r="AT72" s="615"/>
      <c r="AU72" s="615"/>
      <c r="AV72" s="615"/>
      <c r="AW72" s="615"/>
      <c r="AX72" s="615"/>
      <c r="AY72" s="615"/>
      <c r="AZ72" s="615"/>
      <c r="BA72" s="615"/>
      <c r="BB72" s="615"/>
      <c r="BC72" s="615"/>
    </row>
    <row r="73" spans="2:55" ht="13.5" customHeight="1" x14ac:dyDescent="0.3">
      <c r="B73" s="634"/>
      <c r="AR73" s="260"/>
      <c r="AS73" s="260"/>
      <c r="AT73" s="260"/>
      <c r="AU73" s="260"/>
      <c r="AV73" s="260"/>
      <c r="AW73" s="260"/>
      <c r="AX73" s="260"/>
      <c r="AY73" s="260"/>
      <c r="AZ73" s="260"/>
      <c r="BA73" s="260"/>
      <c r="BB73" s="260"/>
      <c r="BC73" s="260"/>
    </row>
    <row r="74" spans="2:55" ht="13.5" customHeight="1" x14ac:dyDescent="0.3">
      <c r="B74" s="634"/>
      <c r="AR74" s="260"/>
      <c r="AS74" s="260"/>
      <c r="AT74" s="260"/>
      <c r="AU74" s="260"/>
      <c r="AV74" s="260"/>
      <c r="AW74" s="260"/>
      <c r="AX74" s="260"/>
      <c r="AY74" s="260"/>
      <c r="AZ74" s="260"/>
      <c r="BA74" s="260"/>
      <c r="BB74" s="260"/>
      <c r="BC74" s="260"/>
    </row>
    <row r="75" spans="2:55" ht="13.5" customHeight="1" x14ac:dyDescent="0.3">
      <c r="B75" s="634"/>
      <c r="AR75" s="260"/>
      <c r="AS75" s="260"/>
      <c r="AT75" s="260"/>
      <c r="AU75" s="260"/>
      <c r="AV75" s="260"/>
      <c r="AW75" s="260"/>
      <c r="AX75" s="260"/>
      <c r="AY75" s="260"/>
      <c r="AZ75" s="260"/>
      <c r="BA75" s="260"/>
      <c r="BB75" s="260"/>
      <c r="BC75" s="260"/>
    </row>
    <row r="76" spans="2:55" ht="13.5" customHeight="1" x14ac:dyDescent="0.3">
      <c r="B76" s="634"/>
      <c r="AR76" s="260"/>
      <c r="AS76" s="260"/>
      <c r="AT76" s="260"/>
      <c r="AU76" s="260"/>
      <c r="AV76" s="260"/>
      <c r="AW76" s="260"/>
      <c r="AX76" s="260"/>
      <c r="AY76" s="260"/>
      <c r="AZ76" s="260"/>
      <c r="BA76" s="260"/>
      <c r="BB76" s="260"/>
      <c r="BC76" s="260"/>
    </row>
    <row r="77" spans="2:55" ht="13.5" customHeight="1" x14ac:dyDescent="0.3">
      <c r="B77" s="634"/>
      <c r="AR77" s="260"/>
      <c r="AS77" s="260"/>
      <c r="AT77" s="260"/>
      <c r="AU77" s="260"/>
      <c r="AV77" s="260"/>
      <c r="AW77" s="260"/>
      <c r="AX77" s="260"/>
      <c r="AY77" s="260"/>
      <c r="AZ77" s="260"/>
      <c r="BA77" s="260"/>
      <c r="BB77" s="260"/>
      <c r="BC77" s="260"/>
    </row>
    <row r="78" spans="2:55" ht="13.5" customHeight="1" x14ac:dyDescent="0.3">
      <c r="B78" s="634"/>
      <c r="AR78" s="260"/>
      <c r="AS78" s="260"/>
      <c r="AT78" s="260"/>
      <c r="AU78" s="260"/>
      <c r="AV78" s="260"/>
      <c r="AW78" s="260"/>
      <c r="AX78" s="260"/>
      <c r="AY78" s="260"/>
      <c r="AZ78" s="260"/>
      <c r="BA78" s="260"/>
      <c r="BB78" s="260"/>
      <c r="BC78" s="260"/>
    </row>
    <row r="79" spans="2:55" ht="13.5" customHeight="1" x14ac:dyDescent="0.55000000000000004">
      <c r="B79" s="634"/>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R79" s="260"/>
      <c r="AS79" s="260"/>
      <c r="AT79" s="260"/>
      <c r="AU79" s="260"/>
      <c r="AV79" s="260"/>
      <c r="AW79" s="260"/>
      <c r="AX79" s="260"/>
      <c r="AY79" s="260"/>
      <c r="AZ79" s="260"/>
      <c r="BA79" s="260"/>
      <c r="BB79" s="260"/>
      <c r="BC79" s="260"/>
    </row>
    <row r="80" spans="2:55" ht="13.5" customHeight="1" x14ac:dyDescent="0.55000000000000004">
      <c r="B80" s="634"/>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R80" s="260"/>
      <c r="AS80" s="260"/>
      <c r="AT80" s="260"/>
      <c r="AU80" s="260"/>
      <c r="AV80" s="260"/>
      <c r="AW80" s="260"/>
      <c r="AX80" s="260"/>
      <c r="AY80" s="260"/>
      <c r="AZ80" s="260"/>
      <c r="BA80" s="260"/>
      <c r="BB80" s="260"/>
      <c r="BC80" s="260"/>
    </row>
    <row r="81" spans="2:55" ht="13.5" customHeight="1" x14ac:dyDescent="0.55000000000000004">
      <c r="B81" s="634"/>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R81" s="260"/>
      <c r="AS81" s="260"/>
      <c r="AT81" s="260"/>
      <c r="AU81" s="260"/>
      <c r="AV81" s="260"/>
      <c r="AW81" s="260"/>
      <c r="AX81" s="260"/>
      <c r="AY81" s="260"/>
      <c r="AZ81" s="260"/>
      <c r="BA81" s="260"/>
      <c r="BB81" s="260"/>
      <c r="BC81" s="260"/>
    </row>
    <row r="82" spans="2:55" ht="13.5" customHeight="1" x14ac:dyDescent="0.55000000000000004">
      <c r="B82" s="634"/>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R82" s="260"/>
      <c r="AS82" s="260"/>
      <c r="AT82" s="260"/>
      <c r="AU82" s="260"/>
      <c r="AV82" s="260"/>
      <c r="AW82" s="260"/>
      <c r="AX82" s="260"/>
      <c r="AY82" s="260"/>
      <c r="AZ82" s="260"/>
      <c r="BA82" s="260"/>
      <c r="BB82" s="260"/>
      <c r="BC82" s="260"/>
    </row>
    <row r="83" spans="2:55" ht="13.5" customHeight="1" x14ac:dyDescent="0.55000000000000004">
      <c r="B83" s="634"/>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R83" s="260"/>
      <c r="AS83" s="260"/>
      <c r="AT83" s="260"/>
      <c r="AU83" s="260"/>
      <c r="AV83" s="260"/>
      <c r="AW83" s="260"/>
      <c r="AX83" s="260"/>
      <c r="AY83" s="260"/>
      <c r="AZ83" s="260"/>
      <c r="BA83" s="260"/>
      <c r="BB83" s="260"/>
      <c r="BC83" s="260"/>
    </row>
    <row r="84" spans="2:55" ht="13.5" customHeight="1" x14ac:dyDescent="0.55000000000000004">
      <c r="B84" s="634"/>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R84" s="260"/>
      <c r="AS84" s="260"/>
      <c r="AT84" s="260"/>
      <c r="AU84" s="260"/>
      <c r="AV84" s="260"/>
      <c r="AW84" s="260"/>
      <c r="AX84" s="260"/>
      <c r="AY84" s="260"/>
      <c r="AZ84" s="260"/>
      <c r="BA84" s="260"/>
      <c r="BB84" s="260"/>
      <c r="BC84" s="260"/>
    </row>
    <row r="85" spans="2:55" ht="13.5" customHeight="1" x14ac:dyDescent="0.55000000000000004">
      <c r="B85" s="634"/>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R85" s="260"/>
      <c r="AS85" s="260"/>
      <c r="AT85" s="260"/>
      <c r="AU85" s="260"/>
      <c r="AV85" s="260"/>
      <c r="AW85" s="260"/>
      <c r="AX85" s="260"/>
      <c r="AY85" s="260"/>
      <c r="AZ85" s="260"/>
      <c r="BA85" s="260"/>
      <c r="BB85" s="260"/>
      <c r="BC85" s="260"/>
    </row>
    <row r="86" spans="2:55" ht="13.5" customHeight="1" x14ac:dyDescent="0.55000000000000004">
      <c r="B86" s="634"/>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R86" s="260"/>
      <c r="AS86" s="260"/>
      <c r="AT86" s="260"/>
      <c r="AU86" s="260"/>
      <c r="AV86" s="260"/>
      <c r="AW86" s="260"/>
      <c r="AX86" s="260"/>
      <c r="AY86" s="260"/>
      <c r="AZ86" s="260"/>
      <c r="BA86" s="260"/>
      <c r="BB86" s="260"/>
      <c r="BC86" s="260"/>
    </row>
    <row r="87" spans="2:55" ht="13.5" customHeight="1" x14ac:dyDescent="0.55000000000000004">
      <c r="B87" s="634"/>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R87" s="260"/>
      <c r="AS87" s="260"/>
      <c r="AT87" s="260"/>
      <c r="AU87" s="260"/>
      <c r="AV87" s="260"/>
      <c r="AW87" s="260"/>
      <c r="AX87" s="260"/>
      <c r="AY87" s="260"/>
      <c r="AZ87" s="260"/>
      <c r="BA87" s="260"/>
      <c r="BB87" s="260"/>
      <c r="BC87" s="260"/>
    </row>
    <row r="88" spans="2:55" ht="13.5" customHeight="1" x14ac:dyDescent="0.55000000000000004">
      <c r="B88" s="634"/>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R88" s="260"/>
      <c r="AS88" s="260"/>
      <c r="AT88" s="260"/>
      <c r="AU88" s="260"/>
      <c r="AV88" s="260"/>
      <c r="AW88" s="260"/>
      <c r="AX88" s="260"/>
      <c r="AY88" s="260"/>
      <c r="AZ88" s="260"/>
      <c r="BA88" s="260"/>
      <c r="BB88" s="260"/>
      <c r="BC88" s="260"/>
    </row>
    <row r="89" spans="2:55" ht="13.5" customHeight="1" x14ac:dyDescent="0.55000000000000004">
      <c r="B89" s="634"/>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R89" s="260"/>
      <c r="AS89" s="260"/>
      <c r="AT89" s="260"/>
      <c r="AU89" s="260"/>
      <c r="AV89" s="260"/>
      <c r="AW89" s="260"/>
      <c r="AX89" s="260"/>
      <c r="AY89" s="260"/>
      <c r="AZ89" s="260"/>
      <c r="BA89" s="260"/>
      <c r="BB89" s="260"/>
      <c r="BC89" s="260"/>
    </row>
    <row r="90" spans="2:55" ht="13.5" customHeight="1" x14ac:dyDescent="0.55000000000000004">
      <c r="B90" s="634"/>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R90" s="260"/>
      <c r="AS90" s="260"/>
      <c r="AT90" s="260"/>
      <c r="AU90" s="260"/>
      <c r="AV90" s="260"/>
      <c r="AW90" s="260"/>
      <c r="AX90" s="260"/>
      <c r="AY90" s="260"/>
      <c r="AZ90" s="260"/>
      <c r="BA90" s="260"/>
      <c r="BB90" s="260"/>
      <c r="BC90" s="260"/>
    </row>
    <row r="91" spans="2:55" ht="13.5" customHeight="1" x14ac:dyDescent="0.55000000000000004">
      <c r="B91" s="634"/>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R91" s="260"/>
      <c r="AS91" s="260"/>
      <c r="AT91" s="260"/>
      <c r="AU91" s="260"/>
      <c r="AV91" s="260"/>
      <c r="AW91" s="260"/>
      <c r="AX91" s="260"/>
      <c r="AY91" s="260"/>
      <c r="AZ91" s="260"/>
      <c r="BA91" s="260"/>
      <c r="BB91" s="260"/>
      <c r="BC91" s="260"/>
    </row>
    <row r="92" spans="2:55" ht="13.5" customHeight="1" x14ac:dyDescent="0.55000000000000004">
      <c r="B92" s="634"/>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R92" s="260"/>
      <c r="AS92" s="260"/>
      <c r="AT92" s="260"/>
      <c r="AU92" s="260"/>
      <c r="AV92" s="260"/>
      <c r="AW92" s="260"/>
      <c r="AX92" s="260"/>
      <c r="AY92" s="260"/>
      <c r="AZ92" s="260"/>
      <c r="BA92" s="260"/>
      <c r="BB92" s="260"/>
      <c r="BC92" s="260"/>
    </row>
    <row r="93" spans="2:55" ht="13.5" customHeight="1" x14ac:dyDescent="0.55000000000000004">
      <c r="B93" s="634"/>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R93" s="260"/>
      <c r="AS93" s="260"/>
      <c r="AT93" s="260"/>
      <c r="AU93" s="260"/>
      <c r="AV93" s="260"/>
      <c r="AW93" s="260"/>
      <c r="AX93" s="260"/>
      <c r="AY93" s="260"/>
      <c r="AZ93" s="260"/>
      <c r="BA93" s="260"/>
      <c r="BB93" s="260"/>
      <c r="BC93" s="260"/>
    </row>
    <row r="94" spans="2:55" ht="13.5" customHeight="1" x14ac:dyDescent="0.55000000000000004">
      <c r="B94" s="634"/>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R94" s="260"/>
      <c r="AS94" s="260"/>
      <c r="AT94" s="260"/>
      <c r="AU94" s="260"/>
      <c r="AV94" s="260"/>
      <c r="AW94" s="260"/>
      <c r="AX94" s="260"/>
      <c r="AY94" s="260"/>
      <c r="AZ94" s="260"/>
      <c r="BA94" s="260"/>
      <c r="BB94" s="260"/>
      <c r="BC94" s="260"/>
    </row>
    <row r="95" spans="2:55" ht="13.5" customHeight="1" x14ac:dyDescent="0.55000000000000004">
      <c r="B95" s="634"/>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R95" s="260"/>
      <c r="AS95" s="260"/>
      <c r="AT95" s="260"/>
      <c r="AU95" s="260"/>
      <c r="AV95" s="260"/>
      <c r="AW95" s="260"/>
      <c r="AX95" s="260"/>
      <c r="AY95" s="260"/>
      <c r="AZ95" s="260"/>
      <c r="BA95" s="260"/>
      <c r="BB95" s="260"/>
      <c r="BC95" s="260"/>
    </row>
    <row r="96" spans="2:55" ht="13.5" customHeight="1" x14ac:dyDescent="0.55000000000000004">
      <c r="B96" s="634"/>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R96" s="260"/>
      <c r="AS96" s="260"/>
      <c r="AT96" s="260"/>
      <c r="AU96" s="260"/>
      <c r="AV96" s="260"/>
      <c r="AW96" s="260"/>
      <c r="AX96" s="260"/>
      <c r="AY96" s="260"/>
      <c r="AZ96" s="260"/>
      <c r="BA96" s="260"/>
      <c r="BB96" s="260"/>
      <c r="BC96" s="260"/>
    </row>
    <row r="97" spans="2:55" ht="13.5" customHeight="1" x14ac:dyDescent="0.55000000000000004">
      <c r="B97" s="634"/>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R97" s="260"/>
      <c r="AS97" s="260"/>
      <c r="AT97" s="260"/>
      <c r="AU97" s="260"/>
      <c r="AV97" s="260"/>
      <c r="AW97" s="260"/>
      <c r="AX97" s="260"/>
      <c r="AY97" s="260"/>
      <c r="AZ97" s="260"/>
      <c r="BA97" s="260"/>
      <c r="BB97" s="260"/>
      <c r="BC97" s="260"/>
    </row>
    <row r="98" spans="2:55" ht="13.5" customHeight="1" x14ac:dyDescent="0.55000000000000004">
      <c r="B98" s="634"/>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R98" s="260"/>
      <c r="AS98" s="260"/>
      <c r="AT98" s="260"/>
      <c r="AU98" s="260"/>
      <c r="AV98" s="260"/>
      <c r="AW98" s="260"/>
      <c r="AX98" s="260"/>
      <c r="AY98" s="260"/>
      <c r="AZ98" s="260"/>
      <c r="BA98" s="260"/>
      <c r="BB98" s="260"/>
      <c r="BC98" s="260"/>
    </row>
    <row r="99" spans="2:55" ht="13.5" customHeight="1" x14ac:dyDescent="0.55000000000000004">
      <c r="B99" s="634"/>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R99" s="260"/>
      <c r="AS99" s="260"/>
      <c r="AT99" s="260"/>
      <c r="AU99" s="260"/>
      <c r="AV99" s="260"/>
      <c r="AW99" s="260"/>
      <c r="AX99" s="260"/>
      <c r="AY99" s="260"/>
      <c r="AZ99" s="260"/>
      <c r="BA99" s="260"/>
      <c r="BB99" s="260"/>
      <c r="BC99" s="260"/>
    </row>
    <row r="100" spans="2:55" ht="13.5" customHeight="1" x14ac:dyDescent="0.55000000000000004">
      <c r="B100" s="634"/>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R100" s="260"/>
      <c r="AS100" s="260"/>
      <c r="AT100" s="260"/>
      <c r="AU100" s="260"/>
      <c r="AV100" s="260"/>
      <c r="AW100" s="260"/>
      <c r="AX100" s="260"/>
      <c r="AY100" s="260"/>
      <c r="AZ100" s="260"/>
      <c r="BA100" s="260"/>
      <c r="BB100" s="260"/>
      <c r="BC100" s="260"/>
    </row>
    <row r="101" spans="2:55" ht="13.5" customHeight="1" x14ac:dyDescent="0.55000000000000004">
      <c r="B101" s="634"/>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R101" s="260"/>
      <c r="AS101" s="260"/>
      <c r="AT101" s="260"/>
      <c r="AU101" s="260"/>
      <c r="AV101" s="260"/>
      <c r="AW101" s="260"/>
      <c r="AX101" s="260"/>
      <c r="AY101" s="260"/>
      <c r="AZ101" s="260"/>
      <c r="BA101" s="260"/>
      <c r="BB101" s="260"/>
      <c r="BC101" s="260"/>
    </row>
    <row r="102" spans="2:55" ht="13.5" customHeight="1" x14ac:dyDescent="0.55000000000000004">
      <c r="B102" s="634"/>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R102" s="260"/>
      <c r="AS102" s="260"/>
      <c r="AT102" s="260"/>
      <c r="AU102" s="260"/>
      <c r="AV102" s="260"/>
      <c r="AW102" s="260"/>
      <c r="AX102" s="260"/>
      <c r="AY102" s="260"/>
      <c r="AZ102" s="260"/>
      <c r="BA102" s="260"/>
      <c r="BB102" s="260"/>
      <c r="BC102" s="260"/>
    </row>
    <row r="103" spans="2:55" ht="13.5" customHeight="1" x14ac:dyDescent="0.55000000000000004">
      <c r="B103" s="634"/>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R103" s="260"/>
      <c r="AS103" s="260"/>
      <c r="AT103" s="260"/>
      <c r="AU103" s="260"/>
      <c r="AV103" s="260"/>
      <c r="AW103" s="260"/>
      <c r="AX103" s="260"/>
      <c r="AY103" s="260"/>
      <c r="AZ103" s="260"/>
      <c r="BA103" s="260"/>
      <c r="BB103" s="260"/>
      <c r="BC103" s="260"/>
    </row>
    <row r="104" spans="2:55" ht="13.5" customHeight="1" x14ac:dyDescent="0.55000000000000004">
      <c r="B104" s="634"/>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R104" s="260"/>
      <c r="AS104" s="260"/>
      <c r="AT104" s="260"/>
      <c r="AU104" s="260"/>
      <c r="AV104" s="260"/>
      <c r="AW104" s="260"/>
      <c r="AX104" s="260"/>
      <c r="AY104" s="260"/>
      <c r="AZ104" s="260"/>
      <c r="BA104" s="260"/>
      <c r="BB104" s="260"/>
      <c r="BC104" s="260"/>
    </row>
    <row r="105" spans="2:55" ht="13.5" customHeight="1" x14ac:dyDescent="0.55000000000000004">
      <c r="B105" s="634"/>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R105" s="260"/>
      <c r="AS105" s="260"/>
      <c r="AT105" s="260"/>
      <c r="AU105" s="260"/>
      <c r="AV105" s="260"/>
      <c r="AW105" s="260"/>
      <c r="AX105" s="260"/>
      <c r="AY105" s="260"/>
      <c r="AZ105" s="260"/>
      <c r="BA105" s="260"/>
      <c r="BB105" s="260"/>
      <c r="BC105" s="260"/>
    </row>
    <row r="106" spans="2:55" ht="13.5" customHeight="1" x14ac:dyDescent="0.55000000000000004">
      <c r="B106" s="634"/>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R106" s="260"/>
      <c r="AS106" s="260"/>
      <c r="AT106" s="260"/>
      <c r="AU106" s="260"/>
      <c r="AV106" s="260"/>
      <c r="AW106" s="260"/>
      <c r="AX106" s="260"/>
      <c r="AY106" s="260"/>
      <c r="AZ106" s="260"/>
      <c r="BA106" s="260"/>
      <c r="BB106" s="260"/>
      <c r="BC106" s="260"/>
    </row>
    <row r="107" spans="2:55" ht="13.5" customHeight="1" x14ac:dyDescent="0.55000000000000004">
      <c r="B107" s="634"/>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R107" s="260"/>
      <c r="AS107" s="260"/>
      <c r="AT107" s="260"/>
      <c r="AU107" s="260"/>
      <c r="AV107" s="260"/>
      <c r="AW107" s="260"/>
      <c r="AX107" s="260"/>
      <c r="AY107" s="260"/>
      <c r="AZ107" s="260"/>
      <c r="BA107" s="260"/>
      <c r="BB107" s="260"/>
      <c r="BC107" s="260"/>
    </row>
    <row r="108" spans="2:55" ht="13.5" customHeight="1" x14ac:dyDescent="0.55000000000000004">
      <c r="B108" s="634"/>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R108" s="260"/>
      <c r="AS108" s="260"/>
      <c r="AT108" s="260"/>
      <c r="AU108" s="260"/>
      <c r="AV108" s="260"/>
      <c r="AW108" s="260"/>
      <c r="AX108" s="260"/>
      <c r="AY108" s="260"/>
      <c r="AZ108" s="260"/>
      <c r="BA108" s="260"/>
      <c r="BB108" s="260"/>
      <c r="BC108" s="260"/>
    </row>
    <row r="109" spans="2:55" ht="13.5" customHeight="1" x14ac:dyDescent="0.55000000000000004">
      <c r="B109" s="634"/>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R109" s="260"/>
      <c r="AS109" s="260"/>
      <c r="AT109" s="260"/>
      <c r="AU109" s="260"/>
      <c r="AV109" s="260"/>
      <c r="AW109" s="260"/>
      <c r="AX109" s="260"/>
      <c r="AY109" s="260"/>
      <c r="AZ109" s="260"/>
      <c r="BA109" s="260"/>
      <c r="BB109" s="260"/>
      <c r="BC109" s="260"/>
    </row>
    <row r="110" spans="2:55" ht="13.5" customHeight="1" x14ac:dyDescent="0.55000000000000004">
      <c r="B110" s="634"/>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R110" s="260"/>
      <c r="AS110" s="260"/>
      <c r="AT110" s="260"/>
      <c r="AU110" s="260"/>
      <c r="AV110" s="260"/>
      <c r="AW110" s="260"/>
      <c r="AX110" s="260"/>
      <c r="AY110" s="260"/>
      <c r="AZ110" s="260"/>
      <c r="BA110" s="260"/>
      <c r="BB110" s="260"/>
      <c r="BC110" s="260"/>
    </row>
    <row r="111" spans="2:55" ht="13.5" customHeight="1" x14ac:dyDescent="0.55000000000000004">
      <c r="B111" s="634"/>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R111" s="260"/>
      <c r="AS111" s="260"/>
      <c r="AT111" s="260"/>
      <c r="AU111" s="260"/>
      <c r="AV111" s="260"/>
      <c r="AW111" s="260"/>
      <c r="AX111" s="260"/>
      <c r="AY111" s="260"/>
      <c r="AZ111" s="260"/>
      <c r="BA111" s="260"/>
      <c r="BB111" s="260"/>
      <c r="BC111" s="260"/>
    </row>
    <row r="112" spans="2:55" ht="47.25" customHeight="1" x14ac:dyDescent="0.55000000000000004">
      <c r="B112" s="634"/>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R112" s="260"/>
      <c r="AS112" s="260"/>
      <c r="AT112" s="260"/>
      <c r="AU112" s="260"/>
      <c r="AV112" s="260"/>
      <c r="AW112" s="260"/>
      <c r="AX112" s="260"/>
      <c r="AY112" s="260"/>
      <c r="AZ112" s="260"/>
      <c r="BA112" s="260"/>
      <c r="BB112" s="260"/>
      <c r="BC112" s="260"/>
    </row>
    <row r="113" spans="2:55" ht="12.75" customHeight="1" x14ac:dyDescent="0.3">
      <c r="B113" s="634"/>
      <c r="AR113" s="260"/>
      <c r="AS113" s="260"/>
      <c r="AT113" s="260"/>
      <c r="AU113" s="260"/>
      <c r="AV113" s="260"/>
      <c r="AW113" s="260"/>
      <c r="AX113" s="260"/>
      <c r="AY113" s="260"/>
      <c r="AZ113" s="260"/>
      <c r="BA113" s="260"/>
      <c r="BB113" s="260"/>
      <c r="BC113" s="260"/>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tabColor theme="9"/>
    <pageSetUpPr fitToPage="1"/>
  </sheetPr>
  <dimension ref="C4:Y41"/>
  <sheetViews>
    <sheetView view="pageBreakPreview" topLeftCell="K14" zoomScale="50" zoomScaleNormal="55" zoomScaleSheetLayoutView="50" workbookViewId="0">
      <selection activeCell="R20" sqref="R20"/>
    </sheetView>
  </sheetViews>
  <sheetFormatPr baseColWidth="10" defaultColWidth="11.36328125" defaultRowHeight="14.5" x14ac:dyDescent="0.35"/>
  <cols>
    <col min="1" max="2" width="11.36328125" style="33"/>
    <col min="3" max="3" width="33.26953125" style="1" customWidth="1"/>
    <col min="4" max="4" width="60.26953125" style="33" customWidth="1"/>
    <col min="5" max="5" width="58.08984375" style="33" customWidth="1"/>
    <col min="6" max="6" width="37.26953125" style="33" customWidth="1"/>
    <col min="7" max="9" width="24.6328125" style="1" customWidth="1"/>
    <col min="10" max="10" width="24.6328125" style="33" customWidth="1"/>
    <col min="11" max="25" width="17" style="33" customWidth="1"/>
    <col min="26" max="16384" width="11.36328125" style="33"/>
  </cols>
  <sheetData>
    <row r="4" spans="3:25" ht="15" thickBot="1" x14ac:dyDescent="0.4"/>
    <row r="5" spans="3:25" ht="15" customHeight="1" x14ac:dyDescent="0.35">
      <c r="C5" s="46"/>
      <c r="D5" s="772" t="s">
        <v>122</v>
      </c>
      <c r="E5" s="772"/>
      <c r="F5" s="772"/>
      <c r="G5" s="772"/>
      <c r="H5" s="772"/>
      <c r="I5" s="772"/>
      <c r="J5" s="772"/>
      <c r="K5" s="772"/>
      <c r="L5" s="772"/>
      <c r="M5" s="772"/>
      <c r="N5" s="772"/>
      <c r="O5" s="772"/>
      <c r="P5" s="772"/>
      <c r="Q5" s="772"/>
      <c r="R5" s="772"/>
      <c r="S5" s="772"/>
      <c r="T5" s="772"/>
      <c r="U5" s="772"/>
      <c r="V5" s="772"/>
      <c r="W5" s="772"/>
      <c r="X5" s="40"/>
      <c r="Y5" s="41"/>
    </row>
    <row r="6" spans="3:25" ht="36" customHeight="1" x14ac:dyDescent="0.35">
      <c r="C6" s="47"/>
      <c r="D6" s="732"/>
      <c r="E6" s="732"/>
      <c r="F6" s="732"/>
      <c r="G6" s="732"/>
      <c r="H6" s="732"/>
      <c r="I6" s="732"/>
      <c r="J6" s="732"/>
      <c r="K6" s="732"/>
      <c r="L6" s="732"/>
      <c r="M6" s="732"/>
      <c r="N6" s="732"/>
      <c r="O6" s="732"/>
      <c r="P6" s="732"/>
      <c r="Q6" s="732"/>
      <c r="R6" s="732"/>
      <c r="S6" s="732"/>
      <c r="T6" s="732"/>
      <c r="U6" s="732"/>
      <c r="V6" s="732"/>
      <c r="W6" s="732"/>
      <c r="Y6" s="42"/>
    </row>
    <row r="7" spans="3:25" ht="38.5" x14ac:dyDescent="0.35">
      <c r="C7" s="47"/>
      <c r="D7" s="732" t="s">
        <v>292</v>
      </c>
      <c r="E7" s="732"/>
      <c r="F7" s="732"/>
      <c r="G7" s="732"/>
      <c r="H7" s="732"/>
      <c r="I7" s="732"/>
      <c r="J7" s="732"/>
      <c r="K7" s="732"/>
      <c r="L7" s="732"/>
      <c r="M7" s="732"/>
      <c r="N7" s="732"/>
      <c r="O7" s="732"/>
      <c r="P7" s="732"/>
      <c r="Q7" s="732"/>
      <c r="R7" s="732"/>
      <c r="S7" s="732"/>
      <c r="T7" s="732"/>
      <c r="U7" s="732"/>
      <c r="V7" s="732"/>
      <c r="W7" s="732"/>
      <c r="Y7" s="42"/>
    </row>
    <row r="8" spans="3:25" ht="32.25" customHeight="1" x14ac:dyDescent="0.35">
      <c r="C8" s="47"/>
      <c r="D8" s="732" t="s">
        <v>294</v>
      </c>
      <c r="E8" s="732"/>
      <c r="F8" s="732"/>
      <c r="G8" s="732"/>
      <c r="H8" s="732"/>
      <c r="I8" s="732"/>
      <c r="J8" s="732"/>
      <c r="K8" s="732"/>
      <c r="L8" s="732"/>
      <c r="M8" s="732"/>
      <c r="N8" s="732"/>
      <c r="O8" s="732"/>
      <c r="P8" s="732"/>
      <c r="Q8" s="732"/>
      <c r="R8" s="732"/>
      <c r="S8" s="732"/>
      <c r="T8" s="732"/>
      <c r="U8" s="732"/>
      <c r="V8" s="732"/>
      <c r="W8" s="732"/>
      <c r="Y8" s="42"/>
    </row>
    <row r="9" spans="3:25" ht="32.25" customHeight="1" x14ac:dyDescent="0.35">
      <c r="C9" s="47"/>
      <c r="D9" s="732" t="s">
        <v>295</v>
      </c>
      <c r="E9" s="732"/>
      <c r="F9" s="732"/>
      <c r="G9" s="732"/>
      <c r="H9" s="732"/>
      <c r="I9" s="732"/>
      <c r="J9" s="732"/>
      <c r="K9" s="732"/>
      <c r="L9" s="732"/>
      <c r="M9" s="732"/>
      <c r="N9" s="732"/>
      <c r="O9" s="732"/>
      <c r="P9" s="732"/>
      <c r="Q9" s="732"/>
      <c r="R9" s="732"/>
      <c r="S9" s="732"/>
      <c r="T9" s="732"/>
      <c r="U9" s="732"/>
      <c r="V9" s="732"/>
      <c r="W9" s="732"/>
      <c r="Y9" s="42"/>
    </row>
    <row r="10" spans="3:25" ht="15" thickBot="1" x14ac:dyDescent="0.4">
      <c r="C10" s="48"/>
      <c r="D10" s="44"/>
      <c r="E10" s="44"/>
      <c r="F10" s="44"/>
      <c r="G10" s="62"/>
      <c r="H10" s="62"/>
      <c r="I10" s="62"/>
      <c r="J10" s="44"/>
      <c r="K10" s="44"/>
      <c r="L10" s="44"/>
      <c r="M10" s="44"/>
      <c r="N10" s="44"/>
      <c r="O10" s="44"/>
      <c r="P10" s="44"/>
      <c r="Q10" s="44"/>
      <c r="R10" s="44"/>
      <c r="S10" s="44"/>
      <c r="T10" s="44"/>
      <c r="U10" s="44"/>
      <c r="V10" s="44"/>
      <c r="W10" s="44"/>
      <c r="X10" s="44"/>
      <c r="Y10" s="45"/>
    </row>
    <row r="11" spans="3:25" x14ac:dyDescent="0.35">
      <c r="C11" s="784" t="s">
        <v>92</v>
      </c>
      <c r="D11" s="785"/>
      <c r="E11" s="785"/>
      <c r="F11" s="785"/>
      <c r="G11" s="785"/>
      <c r="H11" s="785"/>
      <c r="I11" s="785"/>
      <c r="J11" s="785"/>
      <c r="K11" s="785"/>
      <c r="L11" s="785"/>
      <c r="M11" s="785"/>
      <c r="N11" s="785"/>
      <c r="O11" s="785"/>
      <c r="P11" s="785"/>
      <c r="Q11" s="785"/>
      <c r="R11" s="785"/>
      <c r="S11" s="785"/>
      <c r="T11" s="785"/>
      <c r="U11" s="785"/>
      <c r="V11" s="785"/>
      <c r="W11" s="785"/>
      <c r="X11" s="785"/>
      <c r="Y11" s="786"/>
    </row>
    <row r="12" spans="3:25" x14ac:dyDescent="0.35">
      <c r="C12" s="787"/>
      <c r="D12" s="788"/>
      <c r="E12" s="788"/>
      <c r="F12" s="788"/>
      <c r="G12" s="788"/>
      <c r="H12" s="788"/>
      <c r="I12" s="788"/>
      <c r="J12" s="788"/>
      <c r="K12" s="788"/>
      <c r="L12" s="788"/>
      <c r="M12" s="788"/>
      <c r="N12" s="788"/>
      <c r="O12" s="788"/>
      <c r="P12" s="788"/>
      <c r="Q12" s="788"/>
      <c r="R12" s="788"/>
      <c r="S12" s="788"/>
      <c r="T12" s="788"/>
      <c r="U12" s="788"/>
      <c r="V12" s="788"/>
      <c r="W12" s="788"/>
      <c r="X12" s="788"/>
      <c r="Y12" s="789"/>
    </row>
    <row r="13" spans="3:25" x14ac:dyDescent="0.35">
      <c r="C13" s="787"/>
      <c r="D13" s="788"/>
      <c r="E13" s="788"/>
      <c r="F13" s="788"/>
      <c r="G13" s="788"/>
      <c r="H13" s="788"/>
      <c r="I13" s="788"/>
      <c r="J13" s="788"/>
      <c r="K13" s="788"/>
      <c r="L13" s="788"/>
      <c r="M13" s="788"/>
      <c r="N13" s="788"/>
      <c r="O13" s="788"/>
      <c r="P13" s="788"/>
      <c r="Q13" s="788"/>
      <c r="R13" s="788"/>
      <c r="S13" s="788"/>
      <c r="T13" s="788"/>
      <c r="U13" s="788"/>
      <c r="V13" s="788"/>
      <c r="W13" s="788"/>
      <c r="X13" s="788"/>
      <c r="Y13" s="789"/>
    </row>
    <row r="14" spans="3:25" x14ac:dyDescent="0.35">
      <c r="C14" s="787"/>
      <c r="D14" s="788"/>
      <c r="E14" s="788"/>
      <c r="F14" s="788"/>
      <c r="G14" s="788"/>
      <c r="H14" s="788"/>
      <c r="I14" s="788"/>
      <c r="J14" s="788"/>
      <c r="K14" s="788"/>
      <c r="L14" s="788"/>
      <c r="M14" s="788"/>
      <c r="N14" s="788"/>
      <c r="O14" s="788"/>
      <c r="P14" s="788"/>
      <c r="Q14" s="788"/>
      <c r="R14" s="788"/>
      <c r="S14" s="788"/>
      <c r="T14" s="788"/>
      <c r="U14" s="788"/>
      <c r="V14" s="788"/>
      <c r="W14" s="788"/>
      <c r="X14" s="788"/>
      <c r="Y14" s="789"/>
    </row>
    <row r="15" spans="3:25" ht="15" thickBot="1" x14ac:dyDescent="0.4">
      <c r="C15" s="790"/>
      <c r="D15" s="791"/>
      <c r="E15" s="791"/>
      <c r="F15" s="791"/>
      <c r="G15" s="791"/>
      <c r="H15" s="791"/>
      <c r="I15" s="791"/>
      <c r="J15" s="791"/>
      <c r="K15" s="791"/>
      <c r="L15" s="791"/>
      <c r="M15" s="791"/>
      <c r="N15" s="791"/>
      <c r="O15" s="791"/>
      <c r="P15" s="791"/>
      <c r="Q15" s="791"/>
      <c r="R15" s="791"/>
      <c r="S15" s="791"/>
      <c r="T15" s="791"/>
      <c r="U15" s="791"/>
      <c r="V15" s="791"/>
      <c r="W15" s="791"/>
      <c r="X15" s="791"/>
      <c r="Y15" s="792"/>
    </row>
    <row r="16" spans="3:25" ht="42" customHeight="1" thickBot="1" x14ac:dyDescent="0.4">
      <c r="C16" s="793" t="s">
        <v>93</v>
      </c>
      <c r="D16" s="794"/>
      <c r="E16" s="794"/>
      <c r="F16" s="794"/>
      <c r="G16" s="797" t="s">
        <v>65</v>
      </c>
      <c r="H16" s="798"/>
      <c r="I16" s="798"/>
      <c r="J16" s="799"/>
      <c r="K16" s="803" t="s">
        <v>66</v>
      </c>
      <c r="L16" s="804"/>
      <c r="M16" s="804"/>
      <c r="N16" s="804"/>
      <c r="O16" s="804"/>
      <c r="P16" s="804"/>
      <c r="Q16" s="804"/>
      <c r="R16" s="804"/>
      <c r="S16" s="804"/>
      <c r="T16" s="804"/>
      <c r="U16" s="804"/>
      <c r="V16" s="804"/>
      <c r="W16" s="804"/>
      <c r="X16" s="804"/>
      <c r="Y16" s="805"/>
    </row>
    <row r="17" spans="3:25" ht="36.75" customHeight="1" thickBot="1" x14ac:dyDescent="0.4">
      <c r="C17" s="795"/>
      <c r="D17" s="796"/>
      <c r="E17" s="796"/>
      <c r="F17" s="796"/>
      <c r="G17" s="800"/>
      <c r="H17" s="801"/>
      <c r="I17" s="801"/>
      <c r="J17" s="802"/>
      <c r="K17" s="806" t="s">
        <v>67</v>
      </c>
      <c r="L17" s="807"/>
      <c r="M17" s="808"/>
      <c r="N17" s="806" t="s">
        <v>68</v>
      </c>
      <c r="O17" s="807"/>
      <c r="P17" s="807"/>
      <c r="Q17" s="807"/>
      <c r="R17" s="807"/>
      <c r="S17" s="807"/>
      <c r="T17" s="807"/>
      <c r="U17" s="807"/>
      <c r="V17" s="807"/>
      <c r="W17" s="807"/>
      <c r="X17" s="807"/>
      <c r="Y17" s="808"/>
    </row>
    <row r="18" spans="3:25" ht="41.25" customHeight="1" x14ac:dyDescent="0.35">
      <c r="C18" s="813" t="s">
        <v>79</v>
      </c>
      <c r="D18" s="817" t="s">
        <v>80</v>
      </c>
      <c r="E18" s="817" t="s">
        <v>1</v>
      </c>
      <c r="F18" s="773" t="s">
        <v>456</v>
      </c>
      <c r="G18" s="775" t="s">
        <v>502</v>
      </c>
      <c r="H18" s="777" t="s">
        <v>69</v>
      </c>
      <c r="I18" s="779" t="s">
        <v>70</v>
      </c>
      <c r="J18" s="819" t="s">
        <v>71</v>
      </c>
      <c r="K18" s="821" t="s">
        <v>72</v>
      </c>
      <c r="L18" s="823" t="s">
        <v>73</v>
      </c>
      <c r="M18" s="815" t="s">
        <v>74</v>
      </c>
      <c r="N18" s="781">
        <v>2025</v>
      </c>
      <c r="O18" s="782"/>
      <c r="P18" s="782"/>
      <c r="Q18" s="783"/>
      <c r="R18" s="809">
        <v>2026</v>
      </c>
      <c r="S18" s="810"/>
      <c r="T18" s="810"/>
      <c r="U18" s="810"/>
      <c r="V18" s="811">
        <v>2027</v>
      </c>
      <c r="W18" s="811"/>
      <c r="X18" s="811"/>
      <c r="Y18" s="812"/>
    </row>
    <row r="19" spans="3:25" ht="41.25" customHeight="1" thickBot="1" x14ac:dyDescent="0.4">
      <c r="C19" s="814"/>
      <c r="D19" s="818"/>
      <c r="E19" s="818"/>
      <c r="F19" s="774"/>
      <c r="G19" s="776"/>
      <c r="H19" s="778"/>
      <c r="I19" s="780"/>
      <c r="J19" s="820"/>
      <c r="K19" s="822"/>
      <c r="L19" s="824"/>
      <c r="M19" s="816"/>
      <c r="N19" s="413" t="s">
        <v>75</v>
      </c>
      <c r="O19" s="414" t="s">
        <v>76</v>
      </c>
      <c r="P19" s="414" t="s">
        <v>77</v>
      </c>
      <c r="Q19" s="414" t="s">
        <v>78</v>
      </c>
      <c r="R19" s="414" t="s">
        <v>75</v>
      </c>
      <c r="S19" s="414" t="s">
        <v>76</v>
      </c>
      <c r="T19" s="414" t="s">
        <v>77</v>
      </c>
      <c r="U19" s="415" t="s">
        <v>78</v>
      </c>
      <c r="V19" s="414" t="s">
        <v>75</v>
      </c>
      <c r="W19" s="414" t="s">
        <v>76</v>
      </c>
      <c r="X19" s="414" t="s">
        <v>77</v>
      </c>
      <c r="Y19" s="416" t="s">
        <v>78</v>
      </c>
    </row>
    <row r="20" spans="3:25" ht="165" customHeight="1" x14ac:dyDescent="0.35">
      <c r="C20" s="49" t="str">
        <f>IF(ISBLANK('5. Pp (3 años)'!C46),"",'5. Pp (3 años)'!C46)</f>
        <v>Fin</v>
      </c>
      <c r="D20" s="417" t="str">
        <f>IF(ISBLANK('5. Pp (3 años)'!D46),"",'5. Pp (3 años)'!D46)</f>
        <v>3.3.1 Contribuir a una sociedad más segura, cohesionada y pacífica en el municipio de Benito Juárez mediante estrategias de prevención de la violencia, impulso a la convivencia y fortalecimiento del bienestar social.</v>
      </c>
      <c r="E20" s="417" t="str">
        <f>IF(ISBLANK('5. Pp (3 años)'!E46),"",'5. Pp (3 años)'!E46)</f>
        <v>I_TOD_PAZ: Índice de Todos por la Paz</v>
      </c>
      <c r="F20" s="492" t="s">
        <v>503</v>
      </c>
      <c r="G20" s="493">
        <v>32</v>
      </c>
      <c r="H20" s="388">
        <v>96.01</v>
      </c>
      <c r="I20" s="389">
        <f t="shared" ref="I20" si="0">H20-G20</f>
        <v>64.010000000000005</v>
      </c>
      <c r="J20" s="390">
        <f t="shared" ref="J20" si="1">(H20/G20)-1</f>
        <v>2.0003125000000002</v>
      </c>
      <c r="K20" s="391">
        <v>0.32</v>
      </c>
      <c r="L20" s="392">
        <v>0.32</v>
      </c>
      <c r="M20" s="393">
        <v>0.3201</v>
      </c>
      <c r="N20" s="391">
        <v>0.08</v>
      </c>
      <c r="O20" s="394">
        <v>0.08</v>
      </c>
      <c r="P20" s="394">
        <v>0.08</v>
      </c>
      <c r="Q20" s="394">
        <v>0.08</v>
      </c>
      <c r="R20" s="392">
        <v>0.08</v>
      </c>
      <c r="S20" s="392">
        <v>0.08</v>
      </c>
      <c r="T20" s="392">
        <v>0.08</v>
      </c>
      <c r="U20" s="392">
        <v>0.08</v>
      </c>
      <c r="V20" s="394">
        <v>0.08</v>
      </c>
      <c r="W20" s="394">
        <v>0.08</v>
      </c>
      <c r="X20" s="394">
        <v>0.08</v>
      </c>
      <c r="Y20" s="393">
        <v>8.0100000000000005E-2</v>
      </c>
    </row>
    <row r="21" spans="3:25" ht="165" customHeight="1" x14ac:dyDescent="0.35">
      <c r="C21" s="377" t="str">
        <f>IF(ISBLANK('5. Pp (3 años)'!C47),"",'5. Pp (3 años)'!C47)</f>
        <v>Propósito</v>
      </c>
      <c r="D21" s="418" t="str">
        <f>IF(ISBLANK('5. Pp (3 años)'!D47),"",'5. Pp (3 años)'!D47)</f>
        <v>P. 3.2.1.1 La población del Municipio de Benito Juárez cuenta con estrategias operativas de prevención y disuasión del delito que contribuyen a reducir la incidencia de delitos contra el patrimonio.</v>
      </c>
      <c r="E21" s="418" t="str">
        <f>IF(ISBLANK('5. Pp (3 años)'!E47),"",'5. Pp (3 años)'!E47)</f>
        <v>ID (t,t-1): Tasa de variación de la incidencia de delitos contra el patrimonio en el Municipio de Benito Juárez.</v>
      </c>
      <c r="F21" s="378" t="s">
        <v>457</v>
      </c>
      <c r="G21" s="395">
        <v>40569</v>
      </c>
      <c r="H21" s="396">
        <f>SUM(K21+L21+M21)</f>
        <v>40120</v>
      </c>
      <c r="I21" s="396">
        <f t="shared" ref="I21:I35" si="2">H21-G21</f>
        <v>-449</v>
      </c>
      <c r="J21" s="397">
        <f t="shared" ref="J21:J35" si="3">(H21/G21)-1</f>
        <v>-1.1067563903473077E-2</v>
      </c>
      <c r="K21" s="398">
        <v>13066</v>
      </c>
      <c r="L21" s="399">
        <v>13500</v>
      </c>
      <c r="M21" s="400">
        <v>13554</v>
      </c>
      <c r="N21" s="398">
        <v>3268</v>
      </c>
      <c r="O21" s="401">
        <v>3267</v>
      </c>
      <c r="P21" s="401">
        <v>3266</v>
      </c>
      <c r="Q21" s="401">
        <v>3265</v>
      </c>
      <c r="R21" s="399">
        <v>3378</v>
      </c>
      <c r="S21" s="399">
        <v>3377</v>
      </c>
      <c r="T21" s="399">
        <v>3375</v>
      </c>
      <c r="U21" s="399">
        <v>3370</v>
      </c>
      <c r="V21" s="401">
        <v>3390</v>
      </c>
      <c r="W21" s="401">
        <v>3389</v>
      </c>
      <c r="X21" s="401">
        <v>3388</v>
      </c>
      <c r="Y21" s="400">
        <v>3387</v>
      </c>
    </row>
    <row r="22" spans="3:25" ht="165" customHeight="1" x14ac:dyDescent="0.35">
      <c r="C22" s="374" t="str">
        <f>IF(ISBLANK('5. Pp (3 años)'!C48),"",'5. Pp (3 años)'!C48)</f>
        <v>Componente</v>
      </c>
      <c r="D22" s="419" t="str">
        <f>IF(ISBLANK('5. Pp (3 años)'!D48),"",'5. Pp (3 años)'!D48)</f>
        <v>C. 3.2.1.1.1 Operativos de seguridad ciudadana implementados para la prevención y disuasión del delito.</v>
      </c>
      <c r="E22" s="419" t="str">
        <f>IF(ISBLANK('5. Pp (3 años)'!E48),"",'5. Pp (3 años)'!E48)</f>
        <v>POSCI: Porcentaje de operativos de seguridad ciudadana implementados.</v>
      </c>
      <c r="F22" s="375" t="s">
        <v>457</v>
      </c>
      <c r="G22" s="402">
        <v>4060</v>
      </c>
      <c r="H22" s="403">
        <f t="shared" ref="H22:H35" si="4">SUM(K22+L22+M22)</f>
        <v>6368</v>
      </c>
      <c r="I22" s="403">
        <f t="shared" si="2"/>
        <v>2308</v>
      </c>
      <c r="J22" s="404">
        <f t="shared" si="3"/>
        <v>0.56847290640394088</v>
      </c>
      <c r="K22" s="398">
        <v>2176</v>
      </c>
      <c r="L22" s="399">
        <f>SUM(R22+S22+T22+U22)</f>
        <v>2096</v>
      </c>
      <c r="M22" s="400">
        <f>SUM(V22:Y22)</f>
        <v>2096</v>
      </c>
      <c r="N22" s="398">
        <v>543</v>
      </c>
      <c r="O22" s="401">
        <v>546</v>
      </c>
      <c r="P22" s="401">
        <v>545</v>
      </c>
      <c r="Q22" s="401">
        <v>542</v>
      </c>
      <c r="R22" s="399">
        <v>533</v>
      </c>
      <c r="S22" s="399">
        <v>537</v>
      </c>
      <c r="T22" s="399">
        <v>512</v>
      </c>
      <c r="U22" s="399">
        <v>514</v>
      </c>
      <c r="V22" s="401">
        <v>533</v>
      </c>
      <c r="W22" s="401">
        <v>537</v>
      </c>
      <c r="X22" s="401">
        <v>512</v>
      </c>
      <c r="Y22" s="400">
        <v>514</v>
      </c>
    </row>
    <row r="23" spans="3:25" ht="165" customHeight="1" x14ac:dyDescent="0.35">
      <c r="C23" s="190" t="str">
        <f>IF(ISBLANK('5. Pp (3 años)'!C49),"",'5. Pp (3 años)'!C49)</f>
        <v>Actividad</v>
      </c>
      <c r="D23" s="420" t="str">
        <f>IF(ISBLANK('5. Pp (3 años)'!D49),"",'5. Pp (3 años)'!D49)</f>
        <v>A.3.2.1.1.1.1 Visitas de supervisión interna realizadas para el fortalecimiento de buenas prácticas profesionales.</v>
      </c>
      <c r="E23" s="420" t="str">
        <f>IF(ISBLANK('5. Pp (3 años)'!E49),"",'5. Pp (3 años)'!E49)</f>
        <v>PADIBPP: Porcentaje de acciones dirigidas a la implementación de buenas prácticas profesionales.</v>
      </c>
      <c r="F23" s="58" t="s">
        <v>457</v>
      </c>
      <c r="G23" s="405">
        <v>1440</v>
      </c>
      <c r="H23" s="389">
        <f t="shared" si="4"/>
        <v>5162</v>
      </c>
      <c r="I23" s="389">
        <f t="shared" si="2"/>
        <v>3722</v>
      </c>
      <c r="J23" s="390">
        <f t="shared" si="3"/>
        <v>2.5847222222222221</v>
      </c>
      <c r="K23" s="398">
        <v>2202</v>
      </c>
      <c r="L23" s="399">
        <f t="shared" ref="L23" si="5">SUM(R23+S23+T23+U23)</f>
        <v>1480</v>
      </c>
      <c r="M23" s="400">
        <f>SUM(V23+W23+X23+Y23)</f>
        <v>1480</v>
      </c>
      <c r="N23" s="398">
        <v>545</v>
      </c>
      <c r="O23" s="401">
        <v>550</v>
      </c>
      <c r="P23" s="401">
        <v>554</v>
      </c>
      <c r="Q23" s="401">
        <v>553</v>
      </c>
      <c r="R23" s="399">
        <v>370</v>
      </c>
      <c r="S23" s="399">
        <v>370</v>
      </c>
      <c r="T23" s="399">
        <v>370</v>
      </c>
      <c r="U23" s="399">
        <v>370</v>
      </c>
      <c r="V23" s="401">
        <v>370</v>
      </c>
      <c r="W23" s="401">
        <v>370</v>
      </c>
      <c r="X23" s="401">
        <v>370</v>
      </c>
      <c r="Y23" s="400">
        <v>370</v>
      </c>
    </row>
    <row r="24" spans="3:25" ht="165" customHeight="1" x14ac:dyDescent="0.35">
      <c r="C24" s="374" t="str">
        <f>IF(ISBLANK('5. Pp (3 años)'!C50),"",'5. Pp (3 años)'!C50)</f>
        <v>Componente</v>
      </c>
      <c r="D24" s="419" t="str">
        <f>IF(ISBLANK('5. Pp (3 años)'!D50),"",'5. Pp (3 años)'!D50)</f>
        <v>C. 3.2.1.1.2 Acciones de proximidad social y patrullaje preventivo realizadas en zonas de atención prioritaria conforme a la planeación operativa.</v>
      </c>
      <c r="E24" s="419" t="str">
        <f>IF(ISBLANK('5. Pp (3 años)'!E50),"",'5. Pp (3 años)'!E50)</f>
        <v>PAPSPPZAPCPO: Porcentaje de acciones de proximidad social y patrullaje preventivo en zonas de atención prioritarias conforme a la planeación operativa</v>
      </c>
      <c r="F24" s="376" t="s">
        <v>457</v>
      </c>
      <c r="G24" s="402">
        <v>26250</v>
      </c>
      <c r="H24" s="403">
        <f t="shared" si="4"/>
        <v>23360</v>
      </c>
      <c r="I24" s="403">
        <f t="shared" si="2"/>
        <v>-2890</v>
      </c>
      <c r="J24" s="404">
        <f t="shared" si="3"/>
        <v>-0.11009523809523813</v>
      </c>
      <c r="K24" s="398">
        <v>8760</v>
      </c>
      <c r="L24" s="399">
        <f t="shared" ref="L24:L35" si="6">SUM(R24+S24+T24+U24)</f>
        <v>7300</v>
      </c>
      <c r="M24" s="400">
        <f t="shared" ref="M24:M35" si="7">SUM(V24+W24+X24+Y24)</f>
        <v>7300</v>
      </c>
      <c r="N24" s="398">
        <v>2160</v>
      </c>
      <c r="O24" s="401">
        <v>2184</v>
      </c>
      <c r="P24" s="401">
        <v>2208</v>
      </c>
      <c r="Q24" s="401">
        <v>2208</v>
      </c>
      <c r="R24" s="399">
        <v>1800</v>
      </c>
      <c r="S24" s="399">
        <v>1820</v>
      </c>
      <c r="T24" s="399">
        <v>1840</v>
      </c>
      <c r="U24" s="399">
        <v>1840</v>
      </c>
      <c r="V24" s="401">
        <v>1800</v>
      </c>
      <c r="W24" s="401">
        <v>1820</v>
      </c>
      <c r="X24" s="401">
        <v>1840</v>
      </c>
      <c r="Y24" s="400">
        <v>1840</v>
      </c>
    </row>
    <row r="25" spans="3:25" ht="165" customHeight="1" x14ac:dyDescent="0.35">
      <c r="C25" s="190" t="str">
        <f>IF(ISBLANK('5. Pp (3 años)'!C51),"",'5. Pp (3 años)'!C51)</f>
        <v>Actividad</v>
      </c>
      <c r="D25" s="420" t="str">
        <f>IF(ISBLANK('5. Pp (3 años)'!D51),"",'5. Pp (3 años)'!D51)</f>
        <v>A. 3.2.1.1.2.1  Implementación de actividades integrales para fomentar la inteligencia policial</v>
      </c>
      <c r="E25" s="420"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5" s="58" t="s">
        <v>457</v>
      </c>
      <c r="G25" s="405">
        <v>4305</v>
      </c>
      <c r="H25" s="389">
        <f t="shared" si="4"/>
        <v>6496</v>
      </c>
      <c r="I25" s="389">
        <f t="shared" si="2"/>
        <v>2191</v>
      </c>
      <c r="J25" s="390">
        <f t="shared" si="3"/>
        <v>0.50894308943089439</v>
      </c>
      <c r="K25" s="398">
        <v>1440</v>
      </c>
      <c r="L25" s="399">
        <f t="shared" si="6"/>
        <v>2528</v>
      </c>
      <c r="M25" s="400">
        <f t="shared" si="7"/>
        <v>2528</v>
      </c>
      <c r="N25" s="398">
        <v>360</v>
      </c>
      <c r="O25" s="401">
        <v>360</v>
      </c>
      <c r="P25" s="401">
        <v>360</v>
      </c>
      <c r="Q25" s="401">
        <v>360</v>
      </c>
      <c r="R25" s="399">
        <v>630</v>
      </c>
      <c r="S25" s="399">
        <v>632</v>
      </c>
      <c r="T25" s="399">
        <v>634</v>
      </c>
      <c r="U25" s="399">
        <v>632</v>
      </c>
      <c r="V25" s="401">
        <v>630</v>
      </c>
      <c r="W25" s="401">
        <v>632</v>
      </c>
      <c r="X25" s="401">
        <v>634</v>
      </c>
      <c r="Y25" s="400">
        <v>632</v>
      </c>
    </row>
    <row r="26" spans="3:25" ht="165" customHeight="1" x14ac:dyDescent="0.35">
      <c r="C26" s="190" t="str">
        <f>IF(ISBLANK('5. Pp (3 años)'!C52),"",'5. Pp (3 años)'!C52)</f>
        <v>Actividad</v>
      </c>
      <c r="D26" s="420" t="str">
        <f>IF(ISBLANK('5. Pp (3 años)'!D52),"",'5. Pp (3 años)'!D52)</f>
        <v>A. 3.2.1.1.2.2 Operativos de presencia policial para la reducción de la criminalidad</v>
      </c>
      <c r="E26" s="420"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6" s="58" t="s">
        <v>457</v>
      </c>
      <c r="G26" s="405">
        <v>30650</v>
      </c>
      <c r="H26" s="389">
        <f t="shared" si="4"/>
        <v>28470</v>
      </c>
      <c r="I26" s="389">
        <f t="shared" si="2"/>
        <v>-2180</v>
      </c>
      <c r="J26" s="390">
        <f t="shared" si="3"/>
        <v>-7.1125611745513906E-2</v>
      </c>
      <c r="K26" s="398">
        <v>10950</v>
      </c>
      <c r="L26" s="399">
        <f t="shared" si="6"/>
        <v>8760</v>
      </c>
      <c r="M26" s="400">
        <f t="shared" si="7"/>
        <v>8760</v>
      </c>
      <c r="N26" s="398">
        <v>2706</v>
      </c>
      <c r="O26" s="401">
        <v>2733</v>
      </c>
      <c r="P26" s="401">
        <v>2757</v>
      </c>
      <c r="Q26" s="401">
        <v>2754</v>
      </c>
      <c r="R26" s="399">
        <v>2160</v>
      </c>
      <c r="S26" s="399">
        <v>2184</v>
      </c>
      <c r="T26" s="399">
        <v>2208</v>
      </c>
      <c r="U26" s="399">
        <v>2208</v>
      </c>
      <c r="V26" s="401">
        <v>2160</v>
      </c>
      <c r="W26" s="401">
        <v>2184</v>
      </c>
      <c r="X26" s="401">
        <v>2208</v>
      </c>
      <c r="Y26" s="400">
        <v>2208</v>
      </c>
    </row>
    <row r="27" spans="3:25" ht="165" customHeight="1" x14ac:dyDescent="0.35">
      <c r="C27" s="374" t="str">
        <f>IF(ISBLANK('5. Pp (3 años)'!C53),"",'5. Pp (3 años)'!C53)</f>
        <v xml:space="preserve">Componente  </v>
      </c>
      <c r="D27" s="419" t="str">
        <f>IF(ISBLANK('5. Pp (3 años)'!D53),"",'5. Pp (3 años)'!D53)</f>
        <v>C. 3.2.1.1.3 Servicios de patrullaje turístico, atención ciudadana y prevención del delito realizados en zonas con actividad turística</v>
      </c>
      <c r="E27" s="419" t="str">
        <f>IF(ISBLANK('5. Pp (3 años)'!E53),"",'5. Pp (3 años)'!E53)</f>
        <v>PSPTAPDBZT: Porcentaje de servicios de patrullaje turístico, atención ciudadana y prevención del delito realizados en zonas con actividad turística.</v>
      </c>
      <c r="F27" s="376" t="s">
        <v>457</v>
      </c>
      <c r="G27" s="402">
        <v>4005</v>
      </c>
      <c r="H27" s="403">
        <f t="shared" si="4"/>
        <v>4380</v>
      </c>
      <c r="I27" s="403">
        <f t="shared" si="2"/>
        <v>375</v>
      </c>
      <c r="J27" s="404">
        <f t="shared" si="3"/>
        <v>9.3632958801498134E-2</v>
      </c>
      <c r="K27" s="398">
        <v>1460</v>
      </c>
      <c r="L27" s="399">
        <f t="shared" si="6"/>
        <v>1460</v>
      </c>
      <c r="M27" s="400">
        <f t="shared" si="7"/>
        <v>1460</v>
      </c>
      <c r="N27" s="398">
        <v>364</v>
      </c>
      <c r="O27" s="401">
        <v>364</v>
      </c>
      <c r="P27" s="401">
        <v>368</v>
      </c>
      <c r="Q27" s="401">
        <v>364</v>
      </c>
      <c r="R27" s="399">
        <v>364</v>
      </c>
      <c r="S27" s="399">
        <v>364</v>
      </c>
      <c r="T27" s="399">
        <v>368</v>
      </c>
      <c r="U27" s="399">
        <v>364</v>
      </c>
      <c r="V27" s="401">
        <v>364</v>
      </c>
      <c r="W27" s="401">
        <v>364</v>
      </c>
      <c r="X27" s="401">
        <v>368</v>
      </c>
      <c r="Y27" s="400">
        <v>364</v>
      </c>
    </row>
    <row r="28" spans="3:25" ht="165" customHeight="1" x14ac:dyDescent="0.35">
      <c r="C28" s="190" t="str">
        <f>IF(ISBLANK('5. Pp (3 años)'!C54),"",'5. Pp (3 años)'!C54)</f>
        <v>Actividad</v>
      </c>
      <c r="D28" s="420" t="str">
        <f>IF(ISBLANK('5. Pp (3 años)'!D54),"",'5. Pp (3 años)'!D54)</f>
        <v>A. 3.2.1.1.3.1 Fortalecimiento de operativos de prevención y disuasión con proximidad social enfocados al sector turístico</v>
      </c>
      <c r="E28" s="420"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8" s="58" t="s">
        <v>457</v>
      </c>
      <c r="G28" s="405">
        <v>6785</v>
      </c>
      <c r="H28" s="389">
        <f t="shared" si="4"/>
        <v>8762</v>
      </c>
      <c r="I28" s="389">
        <f t="shared" si="2"/>
        <v>1977</v>
      </c>
      <c r="J28" s="390">
        <f t="shared" si="3"/>
        <v>0.2913780397936625</v>
      </c>
      <c r="K28" s="398">
        <v>2920</v>
      </c>
      <c r="L28" s="399">
        <f t="shared" si="6"/>
        <v>2921</v>
      </c>
      <c r="M28" s="400">
        <f t="shared" si="7"/>
        <v>2921</v>
      </c>
      <c r="N28" s="398">
        <v>728</v>
      </c>
      <c r="O28" s="401">
        <v>728</v>
      </c>
      <c r="P28" s="401">
        <v>736</v>
      </c>
      <c r="Q28" s="401">
        <v>728</v>
      </c>
      <c r="R28" s="399">
        <v>729</v>
      </c>
      <c r="S28" s="399">
        <v>728</v>
      </c>
      <c r="T28" s="399">
        <v>736</v>
      </c>
      <c r="U28" s="399">
        <v>728</v>
      </c>
      <c r="V28" s="401">
        <v>729</v>
      </c>
      <c r="W28" s="401">
        <v>728</v>
      </c>
      <c r="X28" s="401">
        <v>736</v>
      </c>
      <c r="Y28" s="400">
        <v>728</v>
      </c>
    </row>
    <row r="29" spans="3:25" ht="165" customHeight="1" x14ac:dyDescent="0.35">
      <c r="C29" s="374" t="str">
        <f>IF(ISBLANK('5. Pp (3 años)'!C55),"",'5. Pp (3 años)'!C55)</f>
        <v>Componente</v>
      </c>
      <c r="D29" s="419" t="str">
        <f>IF(ISBLANK('5. Pp (3 años)'!D55),"",'5. Pp (3 años)'!D55)</f>
        <v>C. 3.2.1.1.4 Capacitaciones continuas y especializadas impartidas al personal de la SMSCyT de Benito Juárez.</v>
      </c>
      <c r="E29" s="419" t="str">
        <f>IF(ISBLANK('5. Pp (3 años)'!E55),"",'5. Pp (3 años)'!E55)</f>
        <v>PCCEPSMSCYT: Porcentaje de capacitaciones continuas y especializadas impartidas al personal de la SMSCyT.</v>
      </c>
      <c r="F29" s="376" t="s">
        <v>458</v>
      </c>
      <c r="G29" s="402">
        <v>3747</v>
      </c>
      <c r="H29" s="403">
        <f t="shared" si="4"/>
        <v>4930</v>
      </c>
      <c r="I29" s="403">
        <f t="shared" si="2"/>
        <v>1183</v>
      </c>
      <c r="J29" s="404">
        <f t="shared" si="3"/>
        <v>0.31571924206031499</v>
      </c>
      <c r="K29" s="398">
        <v>1590</v>
      </c>
      <c r="L29" s="399">
        <f t="shared" si="6"/>
        <v>1670</v>
      </c>
      <c r="M29" s="400">
        <f t="shared" si="7"/>
        <v>1670</v>
      </c>
      <c r="N29" s="398">
        <v>0</v>
      </c>
      <c r="O29" s="401">
        <v>550</v>
      </c>
      <c r="P29" s="401">
        <v>880</v>
      </c>
      <c r="Q29" s="401">
        <v>160</v>
      </c>
      <c r="R29" s="399">
        <v>0</v>
      </c>
      <c r="S29" s="399">
        <v>720</v>
      </c>
      <c r="T29" s="399">
        <v>680</v>
      </c>
      <c r="U29" s="399">
        <v>270</v>
      </c>
      <c r="V29" s="401">
        <v>0</v>
      </c>
      <c r="W29" s="401">
        <v>720</v>
      </c>
      <c r="X29" s="401">
        <v>680</v>
      </c>
      <c r="Y29" s="400">
        <v>270</v>
      </c>
    </row>
    <row r="30" spans="3:25" ht="165" customHeight="1" x14ac:dyDescent="0.35">
      <c r="C30" s="190" t="str">
        <f>IF(ISBLANK('5. Pp (3 años)'!C56),"",'5. Pp (3 años)'!C56)</f>
        <v>Actividad</v>
      </c>
      <c r="D30" s="420" t="str">
        <f>IF(ISBLANK('5. Pp (3 años)'!D56),"",'5. Pp (3 años)'!D56)</f>
        <v>A. 3.2.1.1.4.1 Formación Inicial para el personal en activo y aspirantes a policía municipal.</v>
      </c>
      <c r="E30" s="420" t="str">
        <f>IF(ISBLANK('5. Pp (3 años)'!E56),"",'5. Pp (3 años)'!E56)</f>
        <v>PCFIR: Porcentaje de capacitación de formación Inicial realizadas.</v>
      </c>
      <c r="F30" s="58" t="s">
        <v>458</v>
      </c>
      <c r="G30" s="405">
        <v>1133</v>
      </c>
      <c r="H30" s="389">
        <f t="shared" si="4"/>
        <v>450</v>
      </c>
      <c r="I30" s="389">
        <f t="shared" si="2"/>
        <v>-683</v>
      </c>
      <c r="J30" s="390">
        <f t="shared" si="3"/>
        <v>-0.60282436010591356</v>
      </c>
      <c r="K30" s="398">
        <v>150</v>
      </c>
      <c r="L30" s="399">
        <f t="shared" si="6"/>
        <v>150</v>
      </c>
      <c r="M30" s="400">
        <f t="shared" si="7"/>
        <v>150</v>
      </c>
      <c r="N30" s="398">
        <v>0</v>
      </c>
      <c r="O30" s="401">
        <v>0</v>
      </c>
      <c r="P30" s="401">
        <v>85</v>
      </c>
      <c r="Q30" s="401">
        <v>65</v>
      </c>
      <c r="R30" s="399">
        <v>0</v>
      </c>
      <c r="S30" s="399">
        <v>0</v>
      </c>
      <c r="T30" s="399">
        <v>70</v>
      </c>
      <c r="U30" s="399">
        <v>80</v>
      </c>
      <c r="V30" s="401">
        <v>0</v>
      </c>
      <c r="W30" s="401">
        <v>0</v>
      </c>
      <c r="X30" s="401">
        <v>70</v>
      </c>
      <c r="Y30" s="400">
        <v>80</v>
      </c>
    </row>
    <row r="31" spans="3:25" ht="165" customHeight="1" x14ac:dyDescent="0.35">
      <c r="C31" s="374" t="str">
        <f>IF(ISBLANK('5. Pp (3 años)'!C57),"",'5. Pp (3 años)'!C57)</f>
        <v>Componente</v>
      </c>
      <c r="D31" s="419" t="str">
        <f>IF(ISBLANK('5. Pp (3 años)'!D57),"",'5. Pp (3 años)'!D57)</f>
        <v>C.3.2.1.1.5 Servicios especializados de atención, prevención y canalización ante casos de violencia familiar y de género otorgados a la población del Municipio de Benito Juárez.</v>
      </c>
      <c r="E31" s="419" t="str">
        <f>IF(ISBLANK('5. Pp (3 años)'!E57),"",'5. Pp (3 años)'!E57)</f>
        <v>PSEAPCCVFG: Porcentaje de servicios especializados de atención, prevención y canalización ante casos de violencia familiar y de género otorgados.</v>
      </c>
      <c r="F31" s="376" t="s">
        <v>457</v>
      </c>
      <c r="G31" s="402">
        <v>1056</v>
      </c>
      <c r="H31" s="403">
        <f t="shared" si="4"/>
        <v>3665</v>
      </c>
      <c r="I31" s="403">
        <f t="shared" si="2"/>
        <v>2609</v>
      </c>
      <c r="J31" s="404">
        <f t="shared" si="3"/>
        <v>2.4706439393939394</v>
      </c>
      <c r="K31" s="398">
        <v>1465</v>
      </c>
      <c r="L31" s="399">
        <f t="shared" si="6"/>
        <v>1100</v>
      </c>
      <c r="M31" s="400">
        <f t="shared" si="7"/>
        <v>1100</v>
      </c>
      <c r="N31" s="398">
        <v>366</v>
      </c>
      <c r="O31" s="401">
        <v>367</v>
      </c>
      <c r="P31" s="401">
        <v>367</v>
      </c>
      <c r="Q31" s="401">
        <v>365</v>
      </c>
      <c r="R31" s="399">
        <v>275</v>
      </c>
      <c r="S31" s="399">
        <v>275</v>
      </c>
      <c r="T31" s="399">
        <v>276</v>
      </c>
      <c r="U31" s="399">
        <v>274</v>
      </c>
      <c r="V31" s="401">
        <v>275</v>
      </c>
      <c r="W31" s="401">
        <v>275</v>
      </c>
      <c r="X31" s="401">
        <v>276</v>
      </c>
      <c r="Y31" s="400">
        <v>274</v>
      </c>
    </row>
    <row r="32" spans="3:25" ht="165" customHeight="1" x14ac:dyDescent="0.35">
      <c r="C32" s="190" t="str">
        <f>IF(ISBLANK('5. Pp (3 años)'!C58),"",'5. Pp (3 años)'!C58)</f>
        <v>Actividad</v>
      </c>
      <c r="D32" s="420" t="str">
        <f>IF(ISBLANK('5. Pp (3 años)'!D58),"",'5. Pp (3 años)'!D58)</f>
        <v>A. 3.2.1.1.5.1 Ejecución de acciones de prevención de la violencia familiar y de género.</v>
      </c>
      <c r="E32" s="420"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2" s="58" t="s">
        <v>457</v>
      </c>
      <c r="G32" s="405">
        <v>1040</v>
      </c>
      <c r="H32" s="389">
        <f t="shared" si="4"/>
        <v>1134</v>
      </c>
      <c r="I32" s="389">
        <f t="shared" si="2"/>
        <v>94</v>
      </c>
      <c r="J32" s="390">
        <f t="shared" si="3"/>
        <v>9.0384615384615286E-2</v>
      </c>
      <c r="K32" s="398">
        <v>378</v>
      </c>
      <c r="L32" s="399">
        <f t="shared" si="6"/>
        <v>378</v>
      </c>
      <c r="M32" s="400">
        <f t="shared" si="7"/>
        <v>378</v>
      </c>
      <c r="N32" s="398">
        <v>95</v>
      </c>
      <c r="O32" s="401">
        <v>94</v>
      </c>
      <c r="P32" s="401">
        <v>95</v>
      </c>
      <c r="Q32" s="401">
        <v>94</v>
      </c>
      <c r="R32" s="399">
        <v>95</v>
      </c>
      <c r="S32" s="399">
        <v>94</v>
      </c>
      <c r="T32" s="399">
        <v>95</v>
      </c>
      <c r="U32" s="399">
        <v>94</v>
      </c>
      <c r="V32" s="401">
        <v>95</v>
      </c>
      <c r="W32" s="401">
        <v>94</v>
      </c>
      <c r="X32" s="401">
        <v>95</v>
      </c>
      <c r="Y32" s="400">
        <v>94</v>
      </c>
    </row>
    <row r="33" spans="3:25" ht="165" customHeight="1" x14ac:dyDescent="0.35">
      <c r="C33" s="190" t="str">
        <f>IF(ISBLANK('5. Pp (3 años)'!C59),"",'5. Pp (3 años)'!C59)</f>
        <v>Actividad</v>
      </c>
      <c r="D33" s="420" t="str">
        <f>IF(ISBLANK('5. Pp (3 años)'!D59),"",'5. Pp (3 años)'!D59)</f>
        <v>A. 3.2.1.1.3.2 Acciones de prevención del delito con enfoque de derechos humanos, perspectiva de género y corresponsabilidad ciudadana realizadas.</v>
      </c>
      <c r="E33" s="420" t="str">
        <f>IF(ISBLANK('5. Pp (3 años)'!E59),"",'5. Pp (3 años)'!E59)</f>
        <v xml:space="preserve">PAPDR: Porcentaje de acciones de prevención del delito con enfoque de derechos humanos y perspectiva de genero realizadas. </v>
      </c>
      <c r="F33" s="58" t="s">
        <v>457</v>
      </c>
      <c r="G33" s="405">
        <v>6843</v>
      </c>
      <c r="H33" s="389">
        <f t="shared" si="4"/>
        <v>9936</v>
      </c>
      <c r="I33" s="389">
        <f t="shared" si="2"/>
        <v>3093</v>
      </c>
      <c r="J33" s="390">
        <f t="shared" si="3"/>
        <v>0.45199473914949584</v>
      </c>
      <c r="K33" s="398">
        <v>3392</v>
      </c>
      <c r="L33" s="399">
        <f t="shared" si="6"/>
        <v>3272</v>
      </c>
      <c r="M33" s="400">
        <f t="shared" si="7"/>
        <v>3272</v>
      </c>
      <c r="N33" s="398">
        <v>772</v>
      </c>
      <c r="O33" s="401">
        <v>827</v>
      </c>
      <c r="P33" s="401">
        <v>932</v>
      </c>
      <c r="Q33" s="401">
        <v>861</v>
      </c>
      <c r="R33" s="399">
        <v>772</v>
      </c>
      <c r="S33" s="399">
        <v>827</v>
      </c>
      <c r="T33" s="399">
        <v>812</v>
      </c>
      <c r="U33" s="399">
        <v>861</v>
      </c>
      <c r="V33" s="401">
        <v>772</v>
      </c>
      <c r="W33" s="401">
        <v>827</v>
      </c>
      <c r="X33" s="401">
        <v>812</v>
      </c>
      <c r="Y33" s="400">
        <v>861</v>
      </c>
    </row>
    <row r="34" spans="3:25" ht="165" customHeight="1" x14ac:dyDescent="0.35">
      <c r="C34" s="374" t="str">
        <f>IF(ISBLANK('5. Pp (3 años)'!C60),"",'5. Pp (3 años)'!C60)</f>
        <v>Componente</v>
      </c>
      <c r="D34" s="419" t="str">
        <f>IF(ISBLANK('5. Pp (3 años)'!D60),"",'5. Pp (3 años)'!D60)</f>
        <v>C.3.2.1.1.6 Acciones integrales de vigilancia, seguimiento, prevención y atención interinstitucional coordinadas en zonas prioritarias para la protección de mujeres, niñas, niños y adolescentes en situación de vulnerabilidad.</v>
      </c>
      <c r="E34" s="419" t="str">
        <f>IF(ISBLANK('5. Pp (3 años)'!E60),"",'5. Pp (3 años)'!E60)</f>
        <v>CAISSP: Porcentaje de acciones integrales interinstitucionales de protección coordinadas en zonas prioritarias.</v>
      </c>
      <c r="F34" s="376" t="s">
        <v>457</v>
      </c>
      <c r="G34" s="402">
        <v>90</v>
      </c>
      <c r="H34" s="403">
        <f t="shared" si="4"/>
        <v>12</v>
      </c>
      <c r="I34" s="403">
        <f t="shared" si="2"/>
        <v>-78</v>
      </c>
      <c r="J34" s="404">
        <f t="shared" si="3"/>
        <v>-0.8666666666666667</v>
      </c>
      <c r="K34" s="398">
        <v>4</v>
      </c>
      <c r="L34" s="399">
        <f t="shared" si="6"/>
        <v>4</v>
      </c>
      <c r="M34" s="400">
        <f t="shared" si="7"/>
        <v>4</v>
      </c>
      <c r="N34" s="398">
        <v>1</v>
      </c>
      <c r="O34" s="401">
        <v>1</v>
      </c>
      <c r="P34" s="401">
        <v>1</v>
      </c>
      <c r="Q34" s="401">
        <v>1</v>
      </c>
      <c r="R34" s="399">
        <v>1</v>
      </c>
      <c r="S34" s="399">
        <v>1</v>
      </c>
      <c r="T34" s="399">
        <v>1</v>
      </c>
      <c r="U34" s="399">
        <v>1</v>
      </c>
      <c r="V34" s="401">
        <v>1</v>
      </c>
      <c r="W34" s="401">
        <v>1</v>
      </c>
      <c r="X34" s="401">
        <v>1</v>
      </c>
      <c r="Y34" s="400">
        <v>1</v>
      </c>
    </row>
    <row r="35" spans="3:25" ht="165" customHeight="1" thickBot="1" x14ac:dyDescent="0.4">
      <c r="C35" s="192" t="str">
        <f>IF(ISBLANK('5. Pp (3 años)'!C61),"",'5. Pp (3 años)'!C61)</f>
        <v>Actividad</v>
      </c>
      <c r="D35" s="421" t="str">
        <f>IF(ISBLANK('5. Pp (3 años)'!D61),"",'5. Pp (3 años)'!D61)</f>
        <v>A. 3.2.1.1.6.1 Acciones de Prevención Viíal.</v>
      </c>
      <c r="E35" s="42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35" s="61" t="s">
        <v>457</v>
      </c>
      <c r="G35" s="406">
        <v>0</v>
      </c>
      <c r="H35" s="407">
        <f t="shared" si="4"/>
        <v>5846</v>
      </c>
      <c r="I35" s="407">
        <f t="shared" si="2"/>
        <v>5846</v>
      </c>
      <c r="J35" s="408" t="e">
        <f t="shared" si="3"/>
        <v>#DIV/0!</v>
      </c>
      <c r="K35" s="409">
        <v>4</v>
      </c>
      <c r="L35" s="410">
        <f t="shared" si="6"/>
        <v>2921</v>
      </c>
      <c r="M35" s="411">
        <f t="shared" si="7"/>
        <v>2921</v>
      </c>
      <c r="N35" s="409">
        <v>1</v>
      </c>
      <c r="O35" s="411">
        <v>1</v>
      </c>
      <c r="P35" s="411">
        <v>1</v>
      </c>
      <c r="Q35" s="411">
        <v>1</v>
      </c>
      <c r="R35" s="410">
        <v>730</v>
      </c>
      <c r="S35" s="410">
        <v>742</v>
      </c>
      <c r="T35" s="410">
        <v>723</v>
      </c>
      <c r="U35" s="410">
        <v>726</v>
      </c>
      <c r="V35" s="411">
        <v>730</v>
      </c>
      <c r="W35" s="411">
        <v>742</v>
      </c>
      <c r="X35" s="411">
        <v>723</v>
      </c>
      <c r="Y35" s="412">
        <v>726</v>
      </c>
    </row>
    <row r="36" spans="3:25" ht="39.75" customHeight="1" x14ac:dyDescent="0.35"/>
    <row r="37" spans="3:25" ht="39.75" customHeight="1" x14ac:dyDescent="0.35"/>
    <row r="38" spans="3:25" ht="39.75" customHeight="1" x14ac:dyDescent="0.35"/>
    <row r="39" spans="3:25" ht="39.75" customHeight="1" x14ac:dyDescent="0.35"/>
    <row r="40" spans="3:25" ht="39.75" customHeight="1" x14ac:dyDescent="0.35"/>
    <row r="41" spans="3:25" ht="39.75" customHeight="1" x14ac:dyDescent="0.35"/>
  </sheetData>
  <protectedRanges>
    <protectedRange algorithmName="SHA-512" hashValue="TLChwAy5F5QjsbViU4WG5u3t4N35PxZTFvKLDgsW4OMWPzQ5bcS2rimhOEiVc5aiXLwzV7+3bDIGHBE8vmSZkA==" saltValue="//hxkz+qNtOdOoXsei1XuQ==" spinCount="100000" sqref="K21:Y35" name="meta dispersion"/>
    <protectedRange algorithmName="SHA-512" hashValue="rAWoxk0y9jDh0PAo7oACEytrVxAQGOPMOZ1nBA9G9FN8vYqB9eAjjI1XaPMLpeKioM627dGhAI05V37ETnio4Q==" saltValue="hBf9aYPL5ACUZQys1sSgFA==" spinCount="100000" sqref="F21:H35 F20" name="metas"/>
    <protectedRange algorithmName="SHA-512" hashValue="TLChwAy5F5QjsbViU4WG5u3t4N35PxZTFvKLDgsW4OMWPzQ5bcS2rimhOEiVc5aiXLwzV7+3bDIGHBE8vmSZkA==" saltValue="//hxkz+qNtOdOoXsei1XuQ==" spinCount="100000" sqref="K20:Y20" name="meta dispersion_1"/>
    <protectedRange algorithmName="SHA-512" hashValue="rAWoxk0y9jDh0PAo7oACEytrVxAQGOPMOZ1nBA9G9FN8vYqB9eAjjI1XaPMLpeKioM627dGhAI05V37ETnio4Q==" saltValue="hBf9aYPL5ACUZQys1sSgFA==" spinCount="100000" sqref="G20:H20" name="metas_1"/>
  </protectedRanges>
  <autoFilter ref="C18:Y35"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V18:Y18"/>
    <mergeCell ref="C18:C19"/>
    <mergeCell ref="M18:M19"/>
    <mergeCell ref="D18:D19"/>
    <mergeCell ref="J18:J19"/>
    <mergeCell ref="K18:K19"/>
    <mergeCell ref="L18:L19"/>
    <mergeCell ref="E18:E19"/>
    <mergeCell ref="D8:W8"/>
    <mergeCell ref="D7:W7"/>
    <mergeCell ref="D5:W6"/>
    <mergeCell ref="F18:F19"/>
    <mergeCell ref="G18:G19"/>
    <mergeCell ref="H18:H19"/>
    <mergeCell ref="I18:I19"/>
    <mergeCell ref="D9:W9"/>
    <mergeCell ref="N18:Q18"/>
    <mergeCell ref="C11:Y15"/>
    <mergeCell ref="C16:F17"/>
    <mergeCell ref="G16:J17"/>
    <mergeCell ref="K16:Y16"/>
    <mergeCell ref="K17:M17"/>
    <mergeCell ref="N17:Y17"/>
    <mergeCell ref="R18:U18"/>
  </mergeCells>
  <printOptions horizontalCentered="1"/>
  <pageMargins left="0.3543307086614173" right="0.3543307086614173" top="0.3543307086614173" bottom="0.3543307086614173" header="0.31496062992125984" footer="0.31496062992125984"/>
  <pageSetup paperSize="5" scale="31" fitToHeight="0" orientation="landscape" r:id="rId1"/>
  <rowBreaks count="1" manualBreakCount="1">
    <brk id="28" min="2" max="24" man="1"/>
  </rowBreaks>
  <ignoredErrors>
    <ignoredError sqref="M22" formulaRange="1"/>
    <ignoredError sqref="M2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6328125" defaultRowHeight="14.5" x14ac:dyDescent="0.35"/>
  <cols>
    <col min="1" max="2" width="11.36328125" style="33"/>
    <col min="3" max="3" width="24" style="1" customWidth="1"/>
    <col min="4" max="4" width="15.90625" style="1" customWidth="1"/>
    <col min="5" max="5" width="53.7265625" style="33" customWidth="1"/>
    <col min="6" max="6" width="33.7265625" style="33" customWidth="1"/>
    <col min="7" max="7" width="33.7265625" style="1" customWidth="1"/>
    <col min="8" max="8" width="34.90625" style="33" customWidth="1"/>
    <col min="9" max="9" width="9.36328125" style="1" bestFit="1" customWidth="1"/>
    <col min="10" max="11" width="10" style="1" customWidth="1"/>
    <col min="12" max="13" width="10" style="33" customWidth="1"/>
    <col min="14" max="17" width="11.08984375" style="33" customWidth="1"/>
    <col min="18" max="21" width="11" style="33" customWidth="1"/>
    <col min="22" max="25" width="16.36328125" style="33" customWidth="1"/>
    <col min="26" max="29" width="36.7265625" style="33" customWidth="1"/>
    <col min="30" max="16384" width="11.36328125" style="33"/>
  </cols>
  <sheetData>
    <row r="4" spans="3:29" ht="15" thickBot="1" x14ac:dyDescent="0.4"/>
    <row r="5" spans="3:29" ht="30.75" customHeight="1" x14ac:dyDescent="0.35">
      <c r="C5" s="46"/>
      <c r="D5" s="114"/>
      <c r="E5" s="829" t="s">
        <v>127</v>
      </c>
      <c r="F5" s="829"/>
      <c r="G5" s="829"/>
      <c r="H5" s="829"/>
      <c r="I5" s="829"/>
      <c r="J5" s="829"/>
      <c r="K5" s="829"/>
      <c r="L5" s="829"/>
      <c r="M5" s="829"/>
      <c r="N5" s="829"/>
      <c r="O5" s="174"/>
      <c r="P5" s="174"/>
      <c r="Q5" s="174"/>
      <c r="R5" s="174"/>
      <c r="S5" s="174"/>
      <c r="T5" s="174"/>
      <c r="U5" s="174"/>
      <c r="V5" s="174"/>
      <c r="W5" s="174"/>
      <c r="X5" s="174"/>
      <c r="Y5" s="174"/>
      <c r="Z5" s="40"/>
      <c r="AA5" s="40"/>
      <c r="AB5" s="40"/>
      <c r="AC5" s="41"/>
    </row>
    <row r="6" spans="3:29" ht="30.75" customHeight="1" x14ac:dyDescent="0.35">
      <c r="C6" s="47"/>
      <c r="E6" s="825"/>
      <c r="F6" s="825"/>
      <c r="G6" s="825"/>
      <c r="H6" s="825"/>
      <c r="I6" s="825"/>
      <c r="J6" s="825"/>
      <c r="K6" s="825"/>
      <c r="L6" s="825"/>
      <c r="M6" s="825"/>
      <c r="N6" s="825"/>
      <c r="O6" s="175"/>
      <c r="P6" s="175"/>
      <c r="Q6" s="175"/>
      <c r="R6" s="175"/>
      <c r="S6" s="175"/>
      <c r="T6" s="175"/>
      <c r="U6" s="175"/>
      <c r="V6" s="175"/>
      <c r="W6" s="175"/>
      <c r="X6" s="175"/>
      <c r="Y6" s="175"/>
      <c r="AC6" s="42"/>
    </row>
    <row r="7" spans="3:29" ht="26.25" customHeight="1" x14ac:dyDescent="0.35">
      <c r="C7" s="47"/>
      <c r="E7" s="825" t="s">
        <v>106</v>
      </c>
      <c r="F7" s="825"/>
      <c r="G7" s="825"/>
      <c r="H7" s="825"/>
      <c r="I7" s="825"/>
      <c r="J7" s="825"/>
      <c r="K7" s="825"/>
      <c r="L7" s="825"/>
      <c r="M7" s="825"/>
      <c r="N7" s="173"/>
      <c r="O7" s="175"/>
      <c r="P7" s="175"/>
      <c r="Q7" s="175"/>
      <c r="R7" s="175"/>
      <c r="S7" s="175"/>
      <c r="T7" s="175"/>
      <c r="U7" s="175"/>
      <c r="V7" s="175"/>
      <c r="W7" s="175"/>
      <c r="X7" s="175"/>
      <c r="Y7" s="175"/>
      <c r="AC7" s="42"/>
    </row>
    <row r="8" spans="3:29" ht="26" x14ac:dyDescent="0.35">
      <c r="C8" s="47"/>
      <c r="E8" s="825" t="s">
        <v>107</v>
      </c>
      <c r="F8" s="825"/>
      <c r="G8" s="825"/>
      <c r="H8" s="825"/>
      <c r="I8" s="825"/>
      <c r="J8" s="825"/>
      <c r="K8" s="825"/>
      <c r="L8" s="825"/>
      <c r="M8" s="825"/>
      <c r="N8" s="825"/>
      <c r="O8" s="43"/>
      <c r="P8" s="43"/>
      <c r="Q8" s="43"/>
      <c r="R8" s="43"/>
      <c r="AC8" s="42"/>
    </row>
    <row r="9" spans="3:29" ht="26" x14ac:dyDescent="0.35">
      <c r="C9" s="47"/>
      <c r="E9" s="825" t="s">
        <v>117</v>
      </c>
      <c r="F9" s="825"/>
      <c r="G9" s="825"/>
      <c r="H9" s="825"/>
      <c r="I9" s="825"/>
      <c r="J9" s="825"/>
      <c r="K9" s="825"/>
      <c r="L9" s="825"/>
      <c r="M9" s="825"/>
      <c r="N9" s="825"/>
      <c r="AC9" s="42"/>
    </row>
    <row r="10" spans="3:29" ht="15" thickBot="1" x14ac:dyDescent="0.4">
      <c r="C10" s="47"/>
      <c r="I10" s="62"/>
      <c r="J10" s="62"/>
      <c r="K10" s="62"/>
      <c r="L10" s="44"/>
      <c r="M10" s="44"/>
      <c r="N10" s="44"/>
      <c r="O10" s="44"/>
      <c r="P10" s="44"/>
      <c r="Q10" s="44"/>
      <c r="R10" s="44"/>
      <c r="S10" s="44"/>
      <c r="T10" s="44"/>
      <c r="U10" s="44"/>
      <c r="V10" s="44"/>
      <c r="W10" s="44"/>
      <c r="X10" s="44"/>
      <c r="Y10" s="44"/>
      <c r="AC10" s="42"/>
    </row>
    <row r="11" spans="3:29" ht="27" customHeight="1" thickBot="1" x14ac:dyDescent="0.4">
      <c r="C11" s="116"/>
      <c r="D11" s="117"/>
      <c r="E11" s="117"/>
      <c r="F11" s="117"/>
      <c r="G11" s="130"/>
      <c r="H11" s="117"/>
      <c r="I11" s="830" t="s">
        <v>131</v>
      </c>
      <c r="J11" s="831"/>
      <c r="K11" s="831"/>
      <c r="L11" s="831"/>
      <c r="M11" s="831"/>
      <c r="N11" s="832"/>
      <c r="O11" s="832"/>
      <c r="P11" s="832"/>
      <c r="Q11" s="832"/>
      <c r="R11" s="831"/>
      <c r="S11" s="831"/>
      <c r="T11" s="831"/>
      <c r="U11" s="831"/>
      <c r="V11" s="831"/>
      <c r="W11" s="831"/>
      <c r="X11" s="831"/>
      <c r="Y11" s="831"/>
      <c r="Z11" s="201"/>
      <c r="AC11" s="42"/>
    </row>
    <row r="12" spans="3:29" ht="19.5" customHeight="1" thickBot="1" x14ac:dyDescent="0.4">
      <c r="C12" s="826" t="s">
        <v>1</v>
      </c>
      <c r="D12" s="827"/>
      <c r="E12" s="827"/>
      <c r="F12" s="827"/>
      <c r="G12" s="827"/>
      <c r="H12" s="828"/>
      <c r="I12" s="833" t="s">
        <v>132</v>
      </c>
      <c r="J12" s="834"/>
      <c r="K12" s="834"/>
      <c r="L12" s="834"/>
      <c r="M12" s="834"/>
      <c r="N12" s="835" t="s">
        <v>133</v>
      </c>
      <c r="O12" s="836"/>
      <c r="P12" s="836"/>
      <c r="Q12" s="837"/>
      <c r="R12" s="838" t="s">
        <v>134</v>
      </c>
      <c r="S12" s="838"/>
      <c r="T12" s="838"/>
      <c r="U12" s="839"/>
      <c r="V12" s="838" t="s">
        <v>135</v>
      </c>
      <c r="W12" s="838"/>
      <c r="X12" s="838"/>
      <c r="Y12" s="838"/>
      <c r="Z12" s="202"/>
      <c r="AA12" s="203"/>
      <c r="AB12" s="203"/>
      <c r="AC12" s="204"/>
    </row>
    <row r="13" spans="3:29" ht="63.5" thickBot="1" x14ac:dyDescent="0.4">
      <c r="C13" s="118" t="s">
        <v>128</v>
      </c>
      <c r="D13" s="119" t="s">
        <v>79</v>
      </c>
      <c r="E13" s="119" t="s">
        <v>80</v>
      </c>
      <c r="F13" s="119" t="s">
        <v>1</v>
      </c>
      <c r="G13" s="119" t="s">
        <v>130</v>
      </c>
      <c r="H13" s="120" t="s">
        <v>129</v>
      </c>
      <c r="I13" s="213" t="s">
        <v>136</v>
      </c>
      <c r="J13" s="139" t="s">
        <v>137</v>
      </c>
      <c r="K13" s="140" t="s">
        <v>138</v>
      </c>
      <c r="L13" s="141" t="s">
        <v>139</v>
      </c>
      <c r="M13" s="142" t="s">
        <v>140</v>
      </c>
      <c r="N13" s="339" t="s">
        <v>137</v>
      </c>
      <c r="O13" s="340" t="s">
        <v>138</v>
      </c>
      <c r="P13" s="341" t="s">
        <v>139</v>
      </c>
      <c r="Q13" s="342" t="s">
        <v>140</v>
      </c>
      <c r="R13" s="139" t="s">
        <v>137</v>
      </c>
      <c r="S13" s="143" t="s">
        <v>138</v>
      </c>
      <c r="T13" s="141" t="s">
        <v>139</v>
      </c>
      <c r="U13" s="144" t="s">
        <v>140</v>
      </c>
      <c r="V13" s="141" t="s">
        <v>137</v>
      </c>
      <c r="W13" s="143" t="s">
        <v>138</v>
      </c>
      <c r="X13" s="141" t="s">
        <v>139</v>
      </c>
      <c r="Y13" s="150" t="s">
        <v>140</v>
      </c>
      <c r="Z13" s="338" t="s">
        <v>141</v>
      </c>
      <c r="AA13" s="338" t="s">
        <v>142</v>
      </c>
      <c r="AB13" s="338" t="s">
        <v>144</v>
      </c>
      <c r="AC13" s="338" t="s">
        <v>143</v>
      </c>
    </row>
    <row r="14" spans="3:29" ht="85" x14ac:dyDescent="0.35">
      <c r="C14" s="49" t="str">
        <f>IF(ISBLANK('5. Pp (3 años)'!B46),"",'5. Pp (3 años)'!B46)</f>
        <v>Dirección de Planeación Municipal</v>
      </c>
      <c r="D14" s="198"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9" t="str">
        <f>IF(ISBLANK('5. Pp (3 años)'!H46),"",'5. Pp (3 años)'!H46)</f>
        <v>Trianual</v>
      </c>
      <c r="H14" s="60" t="str">
        <f>IF(ISBLANK('5. Pp (3 años)'!J46),"",'5. Pp (3 años)'!J46)</f>
        <v>Unidad de medida del indicador: 
Porcentaje</v>
      </c>
      <c r="I14" s="132">
        <f>IF(ISBLANK('9. METAS'!K20),"",'9. METAS'!K20)</f>
        <v>0.32</v>
      </c>
      <c r="J14" s="133">
        <f>IF(ISBLANK('9. METAS'!N20),"",'9. METAS'!N20)</f>
        <v>0.08</v>
      </c>
      <c r="K14" s="123">
        <f>IF(ISBLANK('9. METAS'!O20),"",'9. METAS'!O20)</f>
        <v>0.08</v>
      </c>
      <c r="L14" s="123">
        <f>IF(ISBLANK('9. METAS'!P20),"",'9. METAS'!P20)</f>
        <v>0.08</v>
      </c>
      <c r="M14" s="124">
        <f>IF(ISBLANK('9. METAS'!Q20),"",'9. METAS'!Q20)</f>
        <v>0.08</v>
      </c>
      <c r="N14" s="133">
        <v>7</v>
      </c>
      <c r="O14" s="123">
        <v>8</v>
      </c>
      <c r="P14" s="123">
        <v>2</v>
      </c>
      <c r="Q14" s="124">
        <v>4</v>
      </c>
      <c r="R14" s="121">
        <f>IFERROR((N14/J14),"100%")</f>
        <v>87.5</v>
      </c>
      <c r="S14" s="122">
        <f>IFERROR((O14/K14),"100%")</f>
        <v>100</v>
      </c>
      <c r="T14" s="122">
        <f>IFERROR((P14/L14),"100%")</f>
        <v>25</v>
      </c>
      <c r="U14" s="145">
        <f>IFERROR((Q14/M14),"100%")</f>
        <v>50</v>
      </c>
      <c r="V14" s="125">
        <f>IFERROR((N14/I14),"No Programado")</f>
        <v>21.875</v>
      </c>
      <c r="W14" s="122">
        <f>IFERROR((N14+O14)/I14, "No Programado")</f>
        <v>46.875</v>
      </c>
      <c r="X14" s="122">
        <f>IFERROR((O14+P14)/I14, "No Programado")</f>
        <v>31.25</v>
      </c>
      <c r="Y14" s="151">
        <f>IFERROR((P14+Q14)/I14, "No Programado")</f>
        <v>18.75</v>
      </c>
      <c r="Z14" s="214"/>
      <c r="AA14" s="215"/>
      <c r="AB14" s="215"/>
      <c r="AC14" s="216"/>
    </row>
    <row r="15" spans="3:29" s="131" customFormat="1" ht="119" x14ac:dyDescent="0.35">
      <c r="C15" s="115" t="str">
        <f>IF(ISBLANK('5. Pp (3 años)'!B47),"",'5. Pp (3 años)'!B47)</f>
        <v>Secretaría Municipal de Seguridad Ciudadana y Tránsito</v>
      </c>
      <c r="D15" s="50" t="str">
        <f>IF(ISBLANK('5. Pp (3 años)'!C47),"",'5. Pp (3 años)'!C47)</f>
        <v>Propósito</v>
      </c>
      <c r="E15" s="178" t="str">
        <f>IF(ISBLANK('5. Pp (3 años)'!D47),"",'5. Pp (3 años)'!D47)</f>
        <v>P. 3.2.1.1 La población del Municipio de Benito Juárez cuenta con estrategias operativas de prevención y disuasión del delito que contribuyen a reducir la incidencia de delitos contra el patrimonio.</v>
      </c>
      <c r="F15" s="178" t="str">
        <f>IF(ISBLANK('5. Pp (3 años)'!E47),"",'5. Pp (3 años)'!E47)</f>
        <v>ID (t,t-1): Tasa de variación de la incidencia de delitos contra el patrimonio en el Municipio de Benito Juárez.</v>
      </c>
      <c r="G15" s="209" t="str">
        <f>IF(ISBLANK('5. Pp (3 años)'!H47),"",'5. Pp (3 años)'!H47)</f>
        <v>Trimestral</v>
      </c>
      <c r="H15" s="59" t="str">
        <f>IF(ISBLANK('5. Pp (3 años)'!J47),"",'5. Pp (3 años)'!J47)</f>
        <v>UNIDAD DE MEDIDA DEL INDICADOR:
Porcentaje
UNIDAD DE MEDIDA DE LAS VARIABLES:
Delitos contral el patrimonio</v>
      </c>
      <c r="I15" s="132">
        <f>IF(ISBLANK('9. METAS'!K21),"",'9. METAS'!K21)</f>
        <v>13066</v>
      </c>
      <c r="J15" s="133">
        <f>IF(ISBLANK('9. METAS'!N21),"",'9. METAS'!N21)</f>
        <v>3268</v>
      </c>
      <c r="K15" s="123">
        <f>IF(ISBLANK('9. METAS'!O21),"",'9. METAS'!O21)</f>
        <v>3267</v>
      </c>
      <c r="L15" s="123">
        <f>IF(ISBLANK('9. METAS'!P21),"",'9. METAS'!P21)</f>
        <v>3266</v>
      </c>
      <c r="M15" s="124">
        <f>IF(ISBLANK('9. METAS'!Q21),"",'9. METAS'!Q21)</f>
        <v>3265</v>
      </c>
      <c r="N15" s="206">
        <v>123</v>
      </c>
      <c r="O15" s="207"/>
      <c r="P15" s="207"/>
      <c r="Q15" s="208"/>
      <c r="R15" s="210">
        <f t="shared" ref="R15:R78" si="0">IFERROR((N15/J15),"100%")</f>
        <v>3.763769889840881E-2</v>
      </c>
      <c r="S15" s="211">
        <f t="shared" ref="S15:S78" si="1">IFERROR((O15/K15),"100%")</f>
        <v>0</v>
      </c>
      <c r="T15" s="211">
        <f t="shared" ref="T15:T78" si="2">IFERROR((P15/L15),"100%")</f>
        <v>0</v>
      </c>
      <c r="U15" s="212">
        <f t="shared" ref="U15:U78" si="3">IFERROR((Q15/M15),"100%")</f>
        <v>0</v>
      </c>
      <c r="V15" s="125">
        <f t="shared" ref="V15" si="4">IFERROR((N15/I15),"No Programado")</f>
        <v>9.4137455992652688E-3</v>
      </c>
      <c r="W15" s="122">
        <f t="shared" ref="W15" si="5">IFERROR((N15+O15)/I15, "No Programado")</f>
        <v>9.4137455992652688E-3</v>
      </c>
      <c r="X15" s="122">
        <f t="shared" ref="X15" si="6">IFERROR((O15+P15)/I15, "No Programado")</f>
        <v>0</v>
      </c>
      <c r="Y15" s="151">
        <f t="shared" ref="Y15" si="7">IFERROR((P15+Q15)/I15, "No Programado")</f>
        <v>0</v>
      </c>
      <c r="Z15" s="218"/>
      <c r="AA15" s="217"/>
      <c r="AB15" s="153"/>
      <c r="AC15" s="154"/>
    </row>
    <row r="16" spans="3:29" ht="102" x14ac:dyDescent="0.35">
      <c r="C16" s="197" t="str">
        <f>IF(ISBLANK('5. Pp (3 años)'!B48),"",'5. Pp (3 años)'!B48)</f>
        <v>Subsecretaria de Control y Operación</v>
      </c>
      <c r="D16" s="52" t="str">
        <f>IF(ISBLANK('5. Pp (3 años)'!C48),"",'5. Pp (3 años)'!C48)</f>
        <v>Componente</v>
      </c>
      <c r="E16" s="194" t="str">
        <f>IF(ISBLANK('5. Pp (3 años)'!D48),"",'5. Pp (3 años)'!D48)</f>
        <v>C. 3.2.1.1.1 Operativos de seguridad ciudadana implementados para la prevención y disuasión del delito.</v>
      </c>
      <c r="F16" s="194" t="str">
        <f>IF(ISBLANK('5. Pp (3 años)'!E48),"",'5. Pp (3 años)'!E48)</f>
        <v>POSCI: Porcentaje de operativos de seguridad ciudadana implementados.</v>
      </c>
      <c r="G16" s="205" t="str">
        <f>IF(ISBLANK('5. Pp (3 años)'!H48),"",'5. Pp (3 años)'!H48)</f>
        <v>Trimestral</v>
      </c>
      <c r="H16" s="57" t="str">
        <f>IF(ISBLANK('5. Pp (3 años)'!J48),"",'5. Pp (3 años)'!J48)</f>
        <v>UNIDAD DE MEDIDA INDICADOR:
Porcentaje
UNIDAD DE MEDIDA DE LAS VARIABLES:
Operativos</v>
      </c>
      <c r="I16" s="132">
        <f>IF(ISBLANK('9. METAS'!K22),"",'9. METAS'!K22)</f>
        <v>2176</v>
      </c>
      <c r="J16" s="133">
        <f>IF(ISBLANK('9. METAS'!N22),"",'9. METAS'!N22)</f>
        <v>543</v>
      </c>
      <c r="K16" s="123">
        <f>IF(ISBLANK('9. METAS'!O22),"",'9. METAS'!O22)</f>
        <v>546</v>
      </c>
      <c r="L16" s="123">
        <f>IF(ISBLANK('9. METAS'!P22),"",'9. METAS'!P22)</f>
        <v>545</v>
      </c>
      <c r="M16" s="124">
        <f>IF(ISBLANK('9. METAS'!Q22),"",'9. METAS'!Q22)</f>
        <v>542</v>
      </c>
      <c r="N16" s="134">
        <v>456</v>
      </c>
      <c r="O16" s="126"/>
      <c r="P16" s="126"/>
      <c r="Q16" s="127"/>
      <c r="R16" s="121">
        <f t="shared" si="0"/>
        <v>0.83977900552486184</v>
      </c>
      <c r="S16" s="122">
        <f t="shared" si="1"/>
        <v>0</v>
      </c>
      <c r="T16" s="122">
        <f t="shared" si="2"/>
        <v>0</v>
      </c>
      <c r="U16" s="145">
        <f t="shared" si="3"/>
        <v>0</v>
      </c>
      <c r="V16" s="125">
        <f t="shared" ref="V16:V79" si="8">IFERROR((N16/I16),"No Programado")</f>
        <v>0.20955882352941177</v>
      </c>
      <c r="W16" s="122">
        <f t="shared" ref="W16:W79" si="9">IFERROR((N16+O16)/I16, "No Programado")</f>
        <v>0.20955882352941177</v>
      </c>
      <c r="X16" s="122">
        <f t="shared" ref="X16:X79" si="10">IFERROR((O16+P16)/I16, "No Programado")</f>
        <v>0</v>
      </c>
      <c r="Y16" s="151">
        <f t="shared" ref="Y16:Y79" si="11">IFERROR((P16+Q16)/I16, "No Programado")</f>
        <v>0</v>
      </c>
      <c r="Z16" s="155"/>
      <c r="AA16" s="156"/>
      <c r="AB16" s="156"/>
      <c r="AC16" s="157"/>
    </row>
    <row r="17" spans="3:29" ht="102" x14ac:dyDescent="0.35">
      <c r="C17" s="195" t="str">
        <f>IF(ISBLANK('5. Pp (3 años)'!B49),"",'5. Pp (3 años)'!B49)</f>
        <v>Subsecretaria de Control y Operación</v>
      </c>
      <c r="D17" s="70" t="str">
        <f>IF(ISBLANK('5. Pp (3 años)'!C49),"",'5. Pp (3 años)'!C49)</f>
        <v>Actividad</v>
      </c>
      <c r="E17" s="191" t="str">
        <f>IF(ISBLANK('5. Pp (3 años)'!D49),"",'5. Pp (3 años)'!D49)</f>
        <v>A.3.2.1.1.1.1 Visitas de supervisión interna realizadas para el fortalecimiento de buenas prácticas profesionales.</v>
      </c>
      <c r="F17" s="191" t="str">
        <f>IF(ISBLANK('5. Pp (3 años)'!E49),"",'5. Pp (3 años)'!E49)</f>
        <v>PADIBPP: Porcentaje de acciones dirigidas a la implementación de buenas prácticas profesionales.</v>
      </c>
      <c r="G17" s="200" t="str">
        <f>IF(ISBLANK('5. Pp (3 años)'!H49),"",'5. Pp (3 años)'!H49)</f>
        <v>Trimestral</v>
      </c>
      <c r="H17" s="58" t="str">
        <f>IF(ISBLANK('5. Pp (3 años)'!J49),"",'5. Pp (3 años)'!J49)</f>
        <v>UNIDAD DE MEDIDA INDICADOR:
Porcentaje
UNIDAD DE MEDIDA DE LAS VARIABLES: Acciones de buenas prácticas profesionales.</v>
      </c>
      <c r="I17" s="132">
        <f>IF(ISBLANK('9. METAS'!K23),"",'9. METAS'!K23)</f>
        <v>2202</v>
      </c>
      <c r="J17" s="133">
        <f>IF(ISBLANK('9. METAS'!N23),"",'9. METAS'!N23)</f>
        <v>545</v>
      </c>
      <c r="K17" s="123">
        <f>IF(ISBLANK('9. METAS'!O23),"",'9. METAS'!O23)</f>
        <v>550</v>
      </c>
      <c r="L17" s="123">
        <f>IF(ISBLANK('9. METAS'!P23),"",'9. METAS'!P23)</f>
        <v>554</v>
      </c>
      <c r="M17" s="124">
        <f>IF(ISBLANK('9. METAS'!Q23),"",'9. METAS'!Q23)</f>
        <v>553</v>
      </c>
      <c r="N17" s="134">
        <v>456</v>
      </c>
      <c r="O17" s="126"/>
      <c r="P17" s="126"/>
      <c r="Q17" s="127"/>
      <c r="R17" s="121">
        <f t="shared" si="0"/>
        <v>0.83669724770642206</v>
      </c>
      <c r="S17" s="122">
        <f t="shared" si="1"/>
        <v>0</v>
      </c>
      <c r="T17" s="122">
        <f t="shared" si="2"/>
        <v>0</v>
      </c>
      <c r="U17" s="145">
        <f t="shared" si="3"/>
        <v>0</v>
      </c>
      <c r="V17" s="125">
        <f t="shared" si="8"/>
        <v>0.20708446866485014</v>
      </c>
      <c r="W17" s="122">
        <f t="shared" si="9"/>
        <v>0.20708446866485014</v>
      </c>
      <c r="X17" s="122">
        <f t="shared" si="10"/>
        <v>0</v>
      </c>
      <c r="Y17" s="151">
        <f t="shared" si="11"/>
        <v>0</v>
      </c>
      <c r="Z17" s="158"/>
      <c r="AA17" s="159"/>
      <c r="AB17" s="159"/>
      <c r="AC17" s="160"/>
    </row>
    <row r="18" spans="3:29" ht="17" x14ac:dyDescent="0.35">
      <c r="C18" s="196" t="e">
        <f>IF(ISBLANK('5. Pp (3 años)'!#REF!),"",'5. Pp (3 años)'!#REF!)</f>
        <v>#REF!</v>
      </c>
      <c r="D18" s="70" t="e">
        <f>IF(ISBLANK('5. Pp (3 años)'!#REF!),"",'5. Pp (3 años)'!#REF!)</f>
        <v>#REF!</v>
      </c>
      <c r="E18" s="191" t="e">
        <f>IF(ISBLANK('5. Pp (3 años)'!#REF!),"",'5. Pp (3 años)'!#REF!)</f>
        <v>#REF!</v>
      </c>
      <c r="F18" s="191" t="e">
        <f>IF(ISBLANK('5. Pp (3 años)'!#REF!),"",'5. Pp (3 años)'!#REF!)</f>
        <v>#REF!</v>
      </c>
      <c r="G18" s="200" t="e">
        <f>IF(ISBLANK('5. Pp (3 años)'!#REF!),"",'5. Pp (3 años)'!#REF!)</f>
        <v>#REF!</v>
      </c>
      <c r="H18" s="58" t="e">
        <f>IF(ISBLANK('5. Pp (3 años)'!#REF!),"",'5. Pp (3 años)'!#REF!)</f>
        <v>#REF!</v>
      </c>
      <c r="I18" s="132" t="e">
        <f>IF(ISBLANK('9. METAS'!#REF!),"",'9. METAS'!#REF!)</f>
        <v>#REF!</v>
      </c>
      <c r="J18" s="133" t="e">
        <f>IF(ISBLANK('9. METAS'!#REF!),"",'9. METAS'!#REF!)</f>
        <v>#REF!</v>
      </c>
      <c r="K18" s="123" t="e">
        <f>IF(ISBLANK('9. METAS'!#REF!),"",'9. METAS'!#REF!)</f>
        <v>#REF!</v>
      </c>
      <c r="L18" s="123" t="e">
        <f>IF(ISBLANK('9. METAS'!#REF!),"",'9. METAS'!#REF!)</f>
        <v>#REF!</v>
      </c>
      <c r="M18" s="124" t="e">
        <f>IF(ISBLANK('9. METAS'!#REF!),"",'9. METAS'!#REF!)</f>
        <v>#REF!</v>
      </c>
      <c r="N18" s="134">
        <v>456</v>
      </c>
      <c r="O18" s="126"/>
      <c r="P18" s="126"/>
      <c r="Q18" s="127"/>
      <c r="R18" s="121" t="str">
        <f t="shared" si="0"/>
        <v>100%</v>
      </c>
      <c r="S18" s="122" t="str">
        <f t="shared" si="1"/>
        <v>100%</v>
      </c>
      <c r="T18" s="122" t="str">
        <f t="shared" si="2"/>
        <v>100%</v>
      </c>
      <c r="U18" s="145" t="str">
        <f t="shared" si="3"/>
        <v>100%</v>
      </c>
      <c r="V18" s="125" t="str">
        <f t="shared" si="8"/>
        <v>No Programado</v>
      </c>
      <c r="W18" s="122" t="str">
        <f t="shared" si="9"/>
        <v>No Programado</v>
      </c>
      <c r="X18" s="122" t="str">
        <f t="shared" si="10"/>
        <v>No Programado</v>
      </c>
      <c r="Y18" s="151" t="str">
        <f t="shared" si="11"/>
        <v>No Programado</v>
      </c>
      <c r="Z18" s="155"/>
      <c r="AA18" s="156"/>
      <c r="AB18" s="156"/>
      <c r="AC18" s="157"/>
    </row>
    <row r="19" spans="3:29" ht="17" x14ac:dyDescent="0.35">
      <c r="C19" s="195" t="e">
        <f>IF(ISBLANK('5. Pp (3 años)'!#REF!),"",'5. Pp (3 años)'!#REF!)</f>
        <v>#REF!</v>
      </c>
      <c r="D19" s="70" t="e">
        <f>IF(ISBLANK('5. Pp (3 años)'!#REF!),"",'5. Pp (3 años)'!#REF!)</f>
        <v>#REF!</v>
      </c>
      <c r="E19" s="191" t="e">
        <f>IF(ISBLANK('5. Pp (3 años)'!#REF!),"",'5. Pp (3 años)'!#REF!)</f>
        <v>#REF!</v>
      </c>
      <c r="F19" s="191" t="e">
        <f>IF(ISBLANK('5. Pp (3 años)'!#REF!),"",'5. Pp (3 años)'!#REF!)</f>
        <v>#REF!</v>
      </c>
      <c r="G19" s="200" t="e">
        <f>IF(ISBLANK('5. Pp (3 años)'!#REF!),"",'5. Pp (3 años)'!#REF!)</f>
        <v>#REF!</v>
      </c>
      <c r="H19" s="58" t="e">
        <f>IF(ISBLANK('5. Pp (3 años)'!#REF!),"",'5. Pp (3 años)'!#REF!)</f>
        <v>#REF!</v>
      </c>
      <c r="I19" s="132" t="e">
        <f>IF(ISBLANK('9. METAS'!#REF!),"",'9. METAS'!#REF!)</f>
        <v>#REF!</v>
      </c>
      <c r="J19" s="133" t="e">
        <f>IF(ISBLANK('9. METAS'!#REF!),"",'9. METAS'!#REF!)</f>
        <v>#REF!</v>
      </c>
      <c r="K19" s="123" t="e">
        <f>IF(ISBLANK('9. METAS'!#REF!),"",'9. METAS'!#REF!)</f>
        <v>#REF!</v>
      </c>
      <c r="L19" s="123" t="e">
        <f>IF(ISBLANK('9. METAS'!#REF!),"",'9. METAS'!#REF!)</f>
        <v>#REF!</v>
      </c>
      <c r="M19" s="124" t="e">
        <f>IF(ISBLANK('9. METAS'!#REF!),"",'9. METAS'!#REF!)</f>
        <v>#REF!</v>
      </c>
      <c r="N19" s="134">
        <v>456</v>
      </c>
      <c r="O19" s="126"/>
      <c r="P19" s="126"/>
      <c r="Q19" s="127"/>
      <c r="R19" s="121" t="str">
        <f t="shared" si="0"/>
        <v>100%</v>
      </c>
      <c r="S19" s="122" t="str">
        <f t="shared" si="1"/>
        <v>100%</v>
      </c>
      <c r="T19" s="122" t="str">
        <f t="shared" si="2"/>
        <v>100%</v>
      </c>
      <c r="U19" s="145" t="str">
        <f t="shared" si="3"/>
        <v>100%</v>
      </c>
      <c r="V19" s="125" t="str">
        <f t="shared" si="8"/>
        <v>No Programado</v>
      </c>
      <c r="W19" s="122" t="str">
        <f t="shared" si="9"/>
        <v>No Programado</v>
      </c>
      <c r="X19" s="122" t="str">
        <f t="shared" si="10"/>
        <v>No Programado</v>
      </c>
      <c r="Y19" s="151" t="str">
        <f t="shared" si="11"/>
        <v>No Programado</v>
      </c>
      <c r="Z19" s="158"/>
      <c r="AA19" s="159"/>
      <c r="AB19" s="159"/>
      <c r="AC19" s="160"/>
    </row>
    <row r="20" spans="3:29" ht="17" x14ac:dyDescent="0.35">
      <c r="C20" s="196" t="e">
        <f>IF(ISBLANK('5. Pp (3 años)'!#REF!),"",'5. Pp (3 años)'!#REF!)</f>
        <v>#REF!</v>
      </c>
      <c r="D20" s="70" t="e">
        <f>IF(ISBLANK('5. Pp (3 años)'!#REF!),"",'5. Pp (3 años)'!#REF!)</f>
        <v>#REF!</v>
      </c>
      <c r="E20" s="191" t="e">
        <f>IF(ISBLANK('5. Pp (3 años)'!#REF!),"",'5. Pp (3 años)'!#REF!)</f>
        <v>#REF!</v>
      </c>
      <c r="F20" s="191" t="e">
        <f>IF(ISBLANK('5. Pp (3 años)'!#REF!),"",'5. Pp (3 años)'!#REF!)</f>
        <v>#REF!</v>
      </c>
      <c r="G20" s="200" t="e">
        <f>IF(ISBLANK('5. Pp (3 años)'!#REF!),"",'5. Pp (3 años)'!#REF!)</f>
        <v>#REF!</v>
      </c>
      <c r="H20" s="58" t="e">
        <f>IF(ISBLANK('5. Pp (3 años)'!#REF!),"",'5. Pp (3 años)'!#REF!)</f>
        <v>#REF!</v>
      </c>
      <c r="I20" s="132" t="e">
        <f>IF(ISBLANK('9. METAS'!#REF!),"",'9. METAS'!#REF!)</f>
        <v>#REF!</v>
      </c>
      <c r="J20" s="133" t="e">
        <f>IF(ISBLANK('9. METAS'!#REF!),"",'9. METAS'!#REF!)</f>
        <v>#REF!</v>
      </c>
      <c r="K20" s="123" t="e">
        <f>IF(ISBLANK('9. METAS'!#REF!),"",'9. METAS'!#REF!)</f>
        <v>#REF!</v>
      </c>
      <c r="L20" s="123" t="e">
        <f>IF(ISBLANK('9. METAS'!#REF!),"",'9. METAS'!#REF!)</f>
        <v>#REF!</v>
      </c>
      <c r="M20" s="124" t="e">
        <f>IF(ISBLANK('9. METAS'!#REF!),"",'9. METAS'!#REF!)</f>
        <v>#REF!</v>
      </c>
      <c r="N20" s="134">
        <v>456</v>
      </c>
      <c r="O20" s="126"/>
      <c r="P20" s="126"/>
      <c r="Q20" s="127"/>
      <c r="R20" s="121" t="str">
        <f t="shared" si="0"/>
        <v>100%</v>
      </c>
      <c r="S20" s="122" t="str">
        <f t="shared" si="1"/>
        <v>100%</v>
      </c>
      <c r="T20" s="122" t="str">
        <f t="shared" si="2"/>
        <v>100%</v>
      </c>
      <c r="U20" s="145" t="str">
        <f t="shared" si="3"/>
        <v>100%</v>
      </c>
      <c r="V20" s="125" t="str">
        <f t="shared" si="8"/>
        <v>No Programado</v>
      </c>
      <c r="W20" s="122" t="str">
        <f t="shared" si="9"/>
        <v>No Programado</v>
      </c>
      <c r="X20" s="122" t="str">
        <f t="shared" si="10"/>
        <v>No Programado</v>
      </c>
      <c r="Y20" s="151" t="str">
        <f t="shared" si="11"/>
        <v>No Programado</v>
      </c>
      <c r="Z20" s="158"/>
      <c r="AA20" s="159"/>
      <c r="AB20" s="159"/>
      <c r="AC20" s="160"/>
    </row>
    <row r="21" spans="3:29" ht="17" x14ac:dyDescent="0.35">
      <c r="C21" s="195" t="e">
        <f>IF(ISBLANK('5. Pp (3 años)'!#REF!),"",'5. Pp (3 años)'!#REF!)</f>
        <v>#REF!</v>
      </c>
      <c r="D21" s="70" t="e">
        <f>IF(ISBLANK('5. Pp (3 años)'!#REF!),"",'5. Pp (3 años)'!#REF!)</f>
        <v>#REF!</v>
      </c>
      <c r="E21" s="191" t="e">
        <f>IF(ISBLANK('5. Pp (3 años)'!#REF!),"",'5. Pp (3 años)'!#REF!)</f>
        <v>#REF!</v>
      </c>
      <c r="F21" s="191" t="e">
        <f>IF(ISBLANK('5. Pp (3 años)'!#REF!),"",'5. Pp (3 años)'!#REF!)</f>
        <v>#REF!</v>
      </c>
      <c r="G21" s="200" t="e">
        <f>IF(ISBLANK('5. Pp (3 años)'!#REF!),"",'5. Pp (3 años)'!#REF!)</f>
        <v>#REF!</v>
      </c>
      <c r="H21" s="58" t="e">
        <f>IF(ISBLANK('5. Pp (3 años)'!#REF!),"",'5. Pp (3 años)'!#REF!)</f>
        <v>#REF!</v>
      </c>
      <c r="I21" s="132" t="e">
        <f>IF(ISBLANK('9. METAS'!#REF!),"",'9. METAS'!#REF!)</f>
        <v>#REF!</v>
      </c>
      <c r="J21" s="133" t="e">
        <f>IF(ISBLANK('9. METAS'!#REF!),"",'9. METAS'!#REF!)</f>
        <v>#REF!</v>
      </c>
      <c r="K21" s="123" t="e">
        <f>IF(ISBLANK('9. METAS'!#REF!),"",'9. METAS'!#REF!)</f>
        <v>#REF!</v>
      </c>
      <c r="L21" s="123" t="e">
        <f>IF(ISBLANK('9. METAS'!#REF!),"",'9. METAS'!#REF!)</f>
        <v>#REF!</v>
      </c>
      <c r="M21" s="124" t="e">
        <f>IF(ISBLANK('9. METAS'!#REF!),"",'9. METAS'!#REF!)</f>
        <v>#REF!</v>
      </c>
      <c r="N21" s="134">
        <v>456</v>
      </c>
      <c r="O21" s="126"/>
      <c r="P21" s="126"/>
      <c r="Q21" s="127"/>
      <c r="R21" s="121" t="str">
        <f t="shared" si="0"/>
        <v>100%</v>
      </c>
      <c r="S21" s="122" t="str">
        <f t="shared" si="1"/>
        <v>100%</v>
      </c>
      <c r="T21" s="122" t="str">
        <f t="shared" si="2"/>
        <v>100%</v>
      </c>
      <c r="U21" s="145" t="str">
        <f t="shared" si="3"/>
        <v>100%</v>
      </c>
      <c r="V21" s="125" t="str">
        <f t="shared" si="8"/>
        <v>No Programado</v>
      </c>
      <c r="W21" s="122" t="str">
        <f t="shared" si="9"/>
        <v>No Programado</v>
      </c>
      <c r="X21" s="122" t="str">
        <f t="shared" si="10"/>
        <v>No Programado</v>
      </c>
      <c r="Y21" s="151" t="str">
        <f t="shared" si="11"/>
        <v>No Programado</v>
      </c>
      <c r="Z21" s="158"/>
      <c r="AA21" s="159"/>
      <c r="AB21" s="159"/>
      <c r="AC21" s="160"/>
    </row>
    <row r="22" spans="3:29" ht="119" x14ac:dyDescent="0.35">
      <c r="C22" s="197" t="str">
        <f>IF(ISBLANK('5. Pp (3 años)'!B50),"",'5. Pp (3 años)'!B50)</f>
        <v>Dirección de la Policía de Seguridad Ciudadana</v>
      </c>
      <c r="D22" s="52" t="str">
        <f>IF(ISBLANK('5. Pp (3 años)'!C50),"",'5. Pp (3 años)'!C50)</f>
        <v>Componente</v>
      </c>
      <c r="E22" s="194" t="str">
        <f>IF(ISBLANK('5. Pp (3 años)'!D50),"",'5. Pp (3 años)'!D50)</f>
        <v>C. 3.2.1.1.2 Acciones de proximidad social y patrullaje preventivo realizadas en zonas de atención prioritaria conforme a la planeación operativa.</v>
      </c>
      <c r="F22" s="194" t="str">
        <f>IF(ISBLANK('5. Pp (3 años)'!E50),"",'5. Pp (3 años)'!E50)</f>
        <v>PAPSPPZAPCPO: Porcentaje de acciones de proximidad social y patrullaje preventivo en zonas de atención prioritarias conforme a la planeación operativa</v>
      </c>
      <c r="G22" s="205" t="str">
        <f>IF(ISBLANK('5. Pp (3 años)'!H50),"",'5. Pp (3 años)'!H50)</f>
        <v>Trimestral</v>
      </c>
      <c r="H22" s="57" t="str">
        <f>IF(ISBLANK('5. Pp (3 años)'!J50),"",'5. Pp (3 años)'!J50)</f>
        <v>UNIDAD DE MEDIDA INDICADOR:
Porcentaje
UNIDAD DE MEDIDA DE LAS VARIABLES: 
Acciones de proximidad social y patrullaje preventivo</v>
      </c>
      <c r="I22" s="132">
        <f>IF(ISBLANK('9. METAS'!K24),"",'9. METAS'!K24)</f>
        <v>8760</v>
      </c>
      <c r="J22" s="133">
        <f>IF(ISBLANK('9. METAS'!N24),"",'9. METAS'!N24)</f>
        <v>2160</v>
      </c>
      <c r="K22" s="123">
        <f>IF(ISBLANK('9. METAS'!O24),"",'9. METAS'!O24)</f>
        <v>2184</v>
      </c>
      <c r="L22" s="123">
        <f>IF(ISBLANK('9. METAS'!P24),"",'9. METAS'!P24)</f>
        <v>2208</v>
      </c>
      <c r="M22" s="124">
        <f>IF(ISBLANK('9. METAS'!Q24),"",'9. METAS'!Q24)</f>
        <v>2208</v>
      </c>
      <c r="N22" s="134">
        <v>41</v>
      </c>
      <c r="O22" s="126"/>
      <c r="P22" s="126"/>
      <c r="Q22" s="127"/>
      <c r="R22" s="121">
        <f t="shared" si="0"/>
        <v>1.8981481481481481E-2</v>
      </c>
      <c r="S22" s="122">
        <f t="shared" si="1"/>
        <v>0</v>
      </c>
      <c r="T22" s="122">
        <f t="shared" si="2"/>
        <v>0</v>
      </c>
      <c r="U22" s="145">
        <f t="shared" si="3"/>
        <v>0</v>
      </c>
      <c r="V22" s="125">
        <f t="shared" si="8"/>
        <v>4.6803652968036525E-3</v>
      </c>
      <c r="W22" s="122">
        <f t="shared" si="9"/>
        <v>4.6803652968036525E-3</v>
      </c>
      <c r="X22" s="122">
        <f t="shared" si="10"/>
        <v>0</v>
      </c>
      <c r="Y22" s="151">
        <f t="shared" si="11"/>
        <v>0</v>
      </c>
      <c r="Z22" s="155"/>
      <c r="AA22" s="156"/>
      <c r="AB22" s="156"/>
      <c r="AC22" s="157"/>
    </row>
    <row r="23" spans="3:29" ht="409.5" x14ac:dyDescent="0.35">
      <c r="C23" s="195" t="str">
        <f>IF(ISBLANK('5. Pp (3 años)'!B51),"",'5. Pp (3 años)'!B51)</f>
        <v>Dirección de la Policía de Seguridad Ciudadana</v>
      </c>
      <c r="D23" s="70" t="str">
        <f>IF(ISBLANK('5. Pp (3 años)'!C51),"",'5. Pp (3 años)'!C51)</f>
        <v>Actividad</v>
      </c>
      <c r="E23" s="191" t="str">
        <f>IF(ISBLANK('5. Pp (3 años)'!D51),"",'5. Pp (3 años)'!D51)</f>
        <v>A. 3.2.1.1.2.1  Implementación de actividades integrales para fomentar la inteligencia policial</v>
      </c>
      <c r="F23" s="19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23" s="200" t="str">
        <f>IF(ISBLANK('5. Pp (3 años)'!H51),"",'5. Pp (3 años)'!H51)</f>
        <v>Trimestral</v>
      </c>
      <c r="H23" s="58" t="str">
        <f>IF(ISBLANK('5. Pp (3 años)'!J51),"",'5. Pp (3 años)'!J51)</f>
        <v>UNIDAD DE MEDIDA INDICADOR:
Porcentaje
UNIDAD DE MEDIDA DE LAS VARIABLES:
actividades integrales para crear inteligencia policial</v>
      </c>
      <c r="I23" s="132">
        <f>IF(ISBLANK('9. METAS'!K25),"",'9. METAS'!K25)</f>
        <v>1440</v>
      </c>
      <c r="J23" s="133">
        <f>IF(ISBLANK('9. METAS'!N25),"",'9. METAS'!N25)</f>
        <v>360</v>
      </c>
      <c r="K23" s="123">
        <f>IF(ISBLANK('9. METAS'!O25),"",'9. METAS'!O25)</f>
        <v>360</v>
      </c>
      <c r="L23" s="123">
        <f>IF(ISBLANK('9. METAS'!P25),"",'9. METAS'!P25)</f>
        <v>360</v>
      </c>
      <c r="M23" s="124">
        <f>IF(ISBLANK('9. METAS'!Q25),"",'9. METAS'!Q25)</f>
        <v>360</v>
      </c>
      <c r="N23" s="134">
        <v>41</v>
      </c>
      <c r="O23" s="126"/>
      <c r="P23" s="126"/>
      <c r="Q23" s="127"/>
      <c r="R23" s="121">
        <f t="shared" si="0"/>
        <v>0.11388888888888889</v>
      </c>
      <c r="S23" s="122">
        <f t="shared" si="1"/>
        <v>0</v>
      </c>
      <c r="T23" s="122">
        <f t="shared" si="2"/>
        <v>0</v>
      </c>
      <c r="U23" s="145">
        <f t="shared" si="3"/>
        <v>0</v>
      </c>
      <c r="V23" s="125">
        <f t="shared" si="8"/>
        <v>2.8472222222222222E-2</v>
      </c>
      <c r="W23" s="122">
        <f t="shared" si="9"/>
        <v>2.8472222222222222E-2</v>
      </c>
      <c r="X23" s="122">
        <f t="shared" si="10"/>
        <v>0</v>
      </c>
      <c r="Y23" s="151">
        <f t="shared" si="11"/>
        <v>0</v>
      </c>
      <c r="Z23" s="158"/>
      <c r="AA23" s="159"/>
      <c r="AB23" s="159"/>
      <c r="AC23" s="160"/>
    </row>
    <row r="24" spans="3:29" ht="306" x14ac:dyDescent="0.35">
      <c r="C24" s="196" t="str">
        <f>IF(ISBLANK('5. Pp (3 años)'!B52),"",'5. Pp (3 años)'!B52)</f>
        <v>Dirección de la Policía de Seguridad Ciudadana</v>
      </c>
      <c r="D24" s="70" t="str">
        <f>IF(ISBLANK('5. Pp (3 años)'!C52),"",'5. Pp (3 años)'!C52)</f>
        <v>Actividad</v>
      </c>
      <c r="E24" s="191" t="str">
        <f>IF(ISBLANK('5. Pp (3 años)'!D52),"",'5. Pp (3 años)'!D52)</f>
        <v>A. 3.2.1.1.2.2 Operativos de presencia policial para la reducción de la criminalidad</v>
      </c>
      <c r="F24" s="19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4" s="200" t="str">
        <f>IF(ISBLANK('5. Pp (3 años)'!H52),"",'5. Pp (3 años)'!H52)</f>
        <v>Trimestral</v>
      </c>
      <c r="H24" s="58" t="str">
        <f>IF(ISBLANK('5. Pp (3 años)'!J52),"",'5. Pp (3 años)'!J52)</f>
        <v>UNIDAD DE MEDIDA INDICADOR:
Porcentaje
UNIDAD DE MEDIDA DE LAS VARIABLES:
Acciones de proximidad social</v>
      </c>
      <c r="I24" s="132">
        <f>IF(ISBLANK('9. METAS'!K26),"",'9. METAS'!K26)</f>
        <v>10950</v>
      </c>
      <c r="J24" s="133">
        <f>IF(ISBLANK('9. METAS'!N26),"",'9. METAS'!N26)</f>
        <v>2706</v>
      </c>
      <c r="K24" s="123">
        <f>IF(ISBLANK('9. METAS'!O26),"",'9. METAS'!O26)</f>
        <v>2733</v>
      </c>
      <c r="L24" s="123">
        <f>IF(ISBLANK('9. METAS'!P26),"",'9. METAS'!P26)</f>
        <v>2757</v>
      </c>
      <c r="M24" s="124">
        <f>IF(ISBLANK('9. METAS'!Q26),"",'9. METAS'!Q26)</f>
        <v>2754</v>
      </c>
      <c r="N24" s="134">
        <v>41</v>
      </c>
      <c r="O24" s="126"/>
      <c r="P24" s="126"/>
      <c r="Q24" s="127"/>
      <c r="R24" s="121">
        <f t="shared" si="0"/>
        <v>1.5151515151515152E-2</v>
      </c>
      <c r="S24" s="122">
        <f t="shared" si="1"/>
        <v>0</v>
      </c>
      <c r="T24" s="122">
        <f t="shared" si="2"/>
        <v>0</v>
      </c>
      <c r="U24" s="145">
        <f t="shared" si="3"/>
        <v>0</v>
      </c>
      <c r="V24" s="125">
        <f t="shared" si="8"/>
        <v>3.7442922374429223E-3</v>
      </c>
      <c r="W24" s="122">
        <f t="shared" si="9"/>
        <v>3.7442922374429223E-3</v>
      </c>
      <c r="X24" s="122">
        <f t="shared" si="10"/>
        <v>0</v>
      </c>
      <c r="Y24" s="151">
        <f t="shared" si="11"/>
        <v>0</v>
      </c>
      <c r="Z24" s="155"/>
      <c r="AA24" s="156"/>
      <c r="AB24" s="156"/>
      <c r="AC24" s="157"/>
    </row>
    <row r="25" spans="3:29" ht="17" x14ac:dyDescent="0.35">
      <c r="C25" s="195" t="e">
        <f>IF(ISBLANK('5. Pp (3 años)'!#REF!),"",'5. Pp (3 años)'!#REF!)</f>
        <v>#REF!</v>
      </c>
      <c r="D25" s="70" t="e">
        <f>IF(ISBLANK('5. Pp (3 años)'!#REF!),"",'5. Pp (3 años)'!#REF!)</f>
        <v>#REF!</v>
      </c>
      <c r="E25" s="191" t="e">
        <f>IF(ISBLANK('5. Pp (3 años)'!#REF!),"",'5. Pp (3 años)'!#REF!)</f>
        <v>#REF!</v>
      </c>
      <c r="F25" s="191" t="e">
        <f>IF(ISBLANK('5. Pp (3 años)'!#REF!),"",'5. Pp (3 años)'!#REF!)</f>
        <v>#REF!</v>
      </c>
      <c r="G25" s="200" t="e">
        <f>IF(ISBLANK('5. Pp (3 años)'!#REF!),"",'5. Pp (3 años)'!#REF!)</f>
        <v>#REF!</v>
      </c>
      <c r="H25" s="58" t="e">
        <f>IF(ISBLANK('5. Pp (3 años)'!#REF!),"",'5. Pp (3 años)'!#REF!)</f>
        <v>#REF!</v>
      </c>
      <c r="I25" s="132" t="e">
        <f>IF(ISBLANK('9. METAS'!#REF!),"",'9. METAS'!#REF!)</f>
        <v>#REF!</v>
      </c>
      <c r="J25" s="133" t="e">
        <f>IF(ISBLANK('9. METAS'!#REF!),"",'9. METAS'!#REF!)</f>
        <v>#REF!</v>
      </c>
      <c r="K25" s="123" t="e">
        <f>IF(ISBLANK('9. METAS'!#REF!),"",'9. METAS'!#REF!)</f>
        <v>#REF!</v>
      </c>
      <c r="L25" s="123" t="e">
        <f>IF(ISBLANK('9. METAS'!#REF!),"",'9. METAS'!#REF!)</f>
        <v>#REF!</v>
      </c>
      <c r="M25" s="124" t="e">
        <f>IF(ISBLANK('9. METAS'!#REF!),"",'9. METAS'!#REF!)</f>
        <v>#REF!</v>
      </c>
      <c r="N25" s="134">
        <v>41</v>
      </c>
      <c r="O25" s="126"/>
      <c r="P25" s="126"/>
      <c r="Q25" s="127"/>
      <c r="R25" s="121" t="str">
        <f t="shared" si="0"/>
        <v>100%</v>
      </c>
      <c r="S25" s="122" t="str">
        <f t="shared" si="1"/>
        <v>100%</v>
      </c>
      <c r="T25" s="122" t="str">
        <f t="shared" si="2"/>
        <v>100%</v>
      </c>
      <c r="U25" s="145" t="str">
        <f t="shared" si="3"/>
        <v>100%</v>
      </c>
      <c r="V25" s="125" t="str">
        <f t="shared" si="8"/>
        <v>No Programado</v>
      </c>
      <c r="W25" s="122" t="str">
        <f t="shared" si="9"/>
        <v>No Programado</v>
      </c>
      <c r="X25" s="122" t="str">
        <f t="shared" si="10"/>
        <v>No Programado</v>
      </c>
      <c r="Y25" s="151" t="str">
        <f t="shared" si="11"/>
        <v>No Programado</v>
      </c>
      <c r="Z25" s="158"/>
      <c r="AA25" s="159"/>
      <c r="AB25" s="159"/>
      <c r="AC25" s="160"/>
    </row>
    <row r="26" spans="3:29" ht="17" x14ac:dyDescent="0.35">
      <c r="C26" s="196" t="e">
        <f>IF(ISBLANK('5. Pp (3 años)'!#REF!),"",'5. Pp (3 años)'!#REF!)</f>
        <v>#REF!</v>
      </c>
      <c r="D26" s="70" t="e">
        <f>IF(ISBLANK('5. Pp (3 años)'!#REF!),"",'5. Pp (3 años)'!#REF!)</f>
        <v>#REF!</v>
      </c>
      <c r="E26" s="191" t="e">
        <f>IF(ISBLANK('5. Pp (3 años)'!#REF!),"",'5. Pp (3 años)'!#REF!)</f>
        <v>#REF!</v>
      </c>
      <c r="F26" s="191" t="e">
        <f>IF(ISBLANK('5. Pp (3 años)'!#REF!),"",'5. Pp (3 años)'!#REF!)</f>
        <v>#REF!</v>
      </c>
      <c r="G26" s="200" t="e">
        <f>IF(ISBLANK('5. Pp (3 años)'!#REF!),"",'5. Pp (3 años)'!#REF!)</f>
        <v>#REF!</v>
      </c>
      <c r="H26" s="58" t="e">
        <f>IF(ISBLANK('5. Pp (3 años)'!#REF!),"",'5. Pp (3 años)'!#REF!)</f>
        <v>#REF!</v>
      </c>
      <c r="I26" s="132" t="e">
        <f>IF(ISBLANK('9. METAS'!#REF!),"",'9. METAS'!#REF!)</f>
        <v>#REF!</v>
      </c>
      <c r="J26" s="133" t="e">
        <f>IF(ISBLANK('9. METAS'!#REF!),"",'9. METAS'!#REF!)</f>
        <v>#REF!</v>
      </c>
      <c r="K26" s="123" t="e">
        <f>IF(ISBLANK('9. METAS'!#REF!),"",'9. METAS'!#REF!)</f>
        <v>#REF!</v>
      </c>
      <c r="L26" s="123" t="e">
        <f>IF(ISBLANK('9. METAS'!#REF!),"",'9. METAS'!#REF!)</f>
        <v>#REF!</v>
      </c>
      <c r="M26" s="124" t="e">
        <f>IF(ISBLANK('9. METAS'!#REF!),"",'9. METAS'!#REF!)</f>
        <v>#REF!</v>
      </c>
      <c r="N26" s="134">
        <v>41</v>
      </c>
      <c r="O26" s="126"/>
      <c r="P26" s="126"/>
      <c r="Q26" s="127"/>
      <c r="R26" s="121" t="str">
        <f t="shared" si="0"/>
        <v>100%</v>
      </c>
      <c r="S26" s="122" t="str">
        <f t="shared" si="1"/>
        <v>100%</v>
      </c>
      <c r="T26" s="122" t="str">
        <f t="shared" si="2"/>
        <v>100%</v>
      </c>
      <c r="U26" s="145" t="str">
        <f t="shared" si="3"/>
        <v>100%</v>
      </c>
      <c r="V26" s="125" t="str">
        <f t="shared" si="8"/>
        <v>No Programado</v>
      </c>
      <c r="W26" s="122" t="str">
        <f t="shared" si="9"/>
        <v>No Programado</v>
      </c>
      <c r="X26" s="122" t="str">
        <f t="shared" si="10"/>
        <v>No Programado</v>
      </c>
      <c r="Y26" s="151" t="str">
        <f t="shared" si="11"/>
        <v>No Programado</v>
      </c>
      <c r="Z26" s="155"/>
      <c r="AA26" s="156"/>
      <c r="AB26" s="156"/>
      <c r="AC26" s="157"/>
    </row>
    <row r="27" spans="3:29" ht="17" x14ac:dyDescent="0.35">
      <c r="C27" s="195" t="e">
        <f>IF(ISBLANK('5. Pp (3 años)'!#REF!),"",'5. Pp (3 años)'!#REF!)</f>
        <v>#REF!</v>
      </c>
      <c r="D27" s="70" t="e">
        <f>IF(ISBLANK('5. Pp (3 años)'!#REF!),"",'5. Pp (3 años)'!#REF!)</f>
        <v>#REF!</v>
      </c>
      <c r="E27" s="191" t="e">
        <f>IF(ISBLANK('5. Pp (3 años)'!#REF!),"",'5. Pp (3 años)'!#REF!)</f>
        <v>#REF!</v>
      </c>
      <c r="F27" s="191" t="e">
        <f>IF(ISBLANK('5. Pp (3 años)'!#REF!),"",'5. Pp (3 años)'!#REF!)</f>
        <v>#REF!</v>
      </c>
      <c r="G27" s="200" t="e">
        <f>IF(ISBLANK('5. Pp (3 años)'!#REF!),"",'5. Pp (3 años)'!#REF!)</f>
        <v>#REF!</v>
      </c>
      <c r="H27" s="58" t="e">
        <f>IF(ISBLANK('5. Pp (3 años)'!#REF!),"",'5. Pp (3 años)'!#REF!)</f>
        <v>#REF!</v>
      </c>
      <c r="I27" s="132" t="e">
        <f>IF(ISBLANK('9. METAS'!#REF!),"",'9. METAS'!#REF!)</f>
        <v>#REF!</v>
      </c>
      <c r="J27" s="133" t="e">
        <f>IF(ISBLANK('9. METAS'!#REF!),"",'9. METAS'!#REF!)</f>
        <v>#REF!</v>
      </c>
      <c r="K27" s="123" t="e">
        <f>IF(ISBLANK('9. METAS'!#REF!),"",'9. METAS'!#REF!)</f>
        <v>#REF!</v>
      </c>
      <c r="L27" s="123" t="e">
        <f>IF(ISBLANK('9. METAS'!#REF!),"",'9. METAS'!#REF!)</f>
        <v>#REF!</v>
      </c>
      <c r="M27" s="124" t="e">
        <f>IF(ISBLANK('9. METAS'!#REF!),"",'9. METAS'!#REF!)</f>
        <v>#REF!</v>
      </c>
      <c r="N27" s="134">
        <v>41</v>
      </c>
      <c r="O27" s="126"/>
      <c r="P27" s="126"/>
      <c r="Q27" s="127"/>
      <c r="R27" s="121" t="str">
        <f t="shared" si="0"/>
        <v>100%</v>
      </c>
      <c r="S27" s="122" t="str">
        <f t="shared" si="1"/>
        <v>100%</v>
      </c>
      <c r="T27" s="122" t="str">
        <f t="shared" si="2"/>
        <v>100%</v>
      </c>
      <c r="U27" s="145" t="str">
        <f t="shared" si="3"/>
        <v>100%</v>
      </c>
      <c r="V27" s="125" t="str">
        <f t="shared" si="8"/>
        <v>No Programado</v>
      </c>
      <c r="W27" s="122" t="str">
        <f t="shared" si="9"/>
        <v>No Programado</v>
      </c>
      <c r="X27" s="122" t="str">
        <f t="shared" si="10"/>
        <v>No Programado</v>
      </c>
      <c r="Y27" s="151" t="str">
        <f t="shared" si="11"/>
        <v>No Programado</v>
      </c>
      <c r="Z27" s="158"/>
      <c r="AA27" s="159"/>
      <c r="AB27" s="159"/>
      <c r="AC27" s="160"/>
    </row>
    <row r="28" spans="3:29" ht="119" x14ac:dyDescent="0.35">
      <c r="C28" s="197" t="str">
        <f>IF(ISBLANK('5. Pp (3 años)'!B53),"",'5. Pp (3 años)'!B53)</f>
        <v>Dirreción de la Policía Turística</v>
      </c>
      <c r="D28" s="52" t="str">
        <f>IF(ISBLANK('5. Pp (3 años)'!C53),"",'5. Pp (3 años)'!C53)</f>
        <v xml:space="preserve">Componente  </v>
      </c>
      <c r="E28" s="194" t="str">
        <f>IF(ISBLANK('5. Pp (3 años)'!D53),"",'5. Pp (3 años)'!D53)</f>
        <v>C. 3.2.1.1.3 Servicios de patrullaje turístico, atención ciudadana y prevención del delito realizados en zonas con actividad turística</v>
      </c>
      <c r="F28" s="194" t="str">
        <f>IF(ISBLANK('5. Pp (3 años)'!E53),"",'5. Pp (3 años)'!E53)</f>
        <v>PSPTAPDBZT: Porcentaje de servicios de patrullaje turístico, atención ciudadana y prevención del delito realizados en zonas con actividad turística.</v>
      </c>
      <c r="G28" s="205" t="str">
        <f>IF(ISBLANK('5. Pp (3 años)'!H53),"",'5. Pp (3 años)'!H53)</f>
        <v>Trimestral</v>
      </c>
      <c r="H28" s="57" t="str">
        <f>IF(ISBLANK('5. Pp (3 años)'!J53),"",'5. Pp (3 años)'!J53)</f>
        <v>UNIDAD DE MEDIDA INDICADOR:
Porcentaje
UNIDAD DE MEDIDA DE LAS VARIABLES:Servicios de patrullaje turístico, atención ciudadana y prevención del delito.</v>
      </c>
      <c r="I28" s="132">
        <f>IF(ISBLANK('9. METAS'!K27),"",'9. METAS'!K27)</f>
        <v>1460</v>
      </c>
      <c r="J28" s="133">
        <f>IF(ISBLANK('9. METAS'!N27),"",'9. METAS'!N27)</f>
        <v>364</v>
      </c>
      <c r="K28" s="123">
        <f>IF(ISBLANK('9. METAS'!O27),"",'9. METAS'!O27)</f>
        <v>364</v>
      </c>
      <c r="L28" s="123">
        <f>IF(ISBLANK('9. METAS'!P27),"",'9. METAS'!P27)</f>
        <v>368</v>
      </c>
      <c r="M28" s="124">
        <f>IF(ISBLANK('9. METAS'!Q27),"",'9. METAS'!Q27)</f>
        <v>364</v>
      </c>
      <c r="N28" s="134">
        <v>41</v>
      </c>
      <c r="O28" s="126"/>
      <c r="P28" s="126"/>
      <c r="Q28" s="127"/>
      <c r="R28" s="121">
        <f t="shared" si="0"/>
        <v>0.11263736263736264</v>
      </c>
      <c r="S28" s="122">
        <f t="shared" si="1"/>
        <v>0</v>
      </c>
      <c r="T28" s="122">
        <f t="shared" si="2"/>
        <v>0</v>
      </c>
      <c r="U28" s="145">
        <f t="shared" si="3"/>
        <v>0</v>
      </c>
      <c r="V28" s="125">
        <f t="shared" si="8"/>
        <v>2.8082191780821917E-2</v>
      </c>
      <c r="W28" s="122">
        <f t="shared" si="9"/>
        <v>2.8082191780821917E-2</v>
      </c>
      <c r="X28" s="122">
        <f t="shared" si="10"/>
        <v>0</v>
      </c>
      <c r="Y28" s="151">
        <f t="shared" si="11"/>
        <v>0</v>
      </c>
      <c r="Z28" s="155"/>
      <c r="AA28" s="156"/>
      <c r="AB28" s="156"/>
      <c r="AC28" s="157"/>
    </row>
    <row r="29" spans="3:29" ht="238" x14ac:dyDescent="0.35">
      <c r="C29" s="195" t="str">
        <f>IF(ISBLANK('5. Pp (3 años)'!B54),"",'5. Pp (3 años)'!B54)</f>
        <v>Dirreción de la Policía Turística</v>
      </c>
      <c r="D29" s="70" t="str">
        <f>IF(ISBLANK('5. Pp (3 años)'!C54),"",'5. Pp (3 años)'!C54)</f>
        <v>Actividad</v>
      </c>
      <c r="E29" s="191" t="str">
        <f>IF(ISBLANK('5. Pp (3 años)'!D54),"",'5. Pp (3 años)'!D54)</f>
        <v>A. 3.2.1.1.3.1 Fortalecimiento de operativos de prevención y disuasión con proximidad social enfocados al sector turístico</v>
      </c>
      <c r="F29" s="19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9" s="200" t="str">
        <f>IF(ISBLANK('5. Pp (3 años)'!H54),"",'5. Pp (3 años)'!H54)</f>
        <v>Trimestral</v>
      </c>
      <c r="H29" s="58" t="str">
        <f>IF(ISBLANK('5. Pp (3 años)'!J54),"",'5. Pp (3 años)'!J54)</f>
        <v>UNIDAD DE MEDIDA INDICADOR:
Porcentaje
UNIDAD DE MEDIDA DE LAS VARIABLES: Operativos  con proximidad social</v>
      </c>
      <c r="I29" s="132">
        <f>IF(ISBLANK('9. METAS'!K28),"",'9. METAS'!K28)</f>
        <v>2920</v>
      </c>
      <c r="J29" s="133">
        <f>IF(ISBLANK('9. METAS'!N28),"",'9. METAS'!N28)</f>
        <v>728</v>
      </c>
      <c r="K29" s="123">
        <f>IF(ISBLANK('9. METAS'!O28),"",'9. METAS'!O28)</f>
        <v>728</v>
      </c>
      <c r="L29" s="123">
        <f>IF(ISBLANK('9. METAS'!P28),"",'9. METAS'!P28)</f>
        <v>736</v>
      </c>
      <c r="M29" s="124">
        <f>IF(ISBLANK('9. METAS'!Q28),"",'9. METAS'!Q28)</f>
        <v>728</v>
      </c>
      <c r="N29" s="134">
        <v>41</v>
      </c>
      <c r="O29" s="126"/>
      <c r="P29" s="126"/>
      <c r="Q29" s="127"/>
      <c r="R29" s="121">
        <f t="shared" si="0"/>
        <v>5.631868131868132E-2</v>
      </c>
      <c r="S29" s="122">
        <f t="shared" si="1"/>
        <v>0</v>
      </c>
      <c r="T29" s="122">
        <f t="shared" si="2"/>
        <v>0</v>
      </c>
      <c r="U29" s="145">
        <f t="shared" si="3"/>
        <v>0</v>
      </c>
      <c r="V29" s="125">
        <f t="shared" si="8"/>
        <v>1.4041095890410958E-2</v>
      </c>
      <c r="W29" s="122">
        <f t="shared" si="9"/>
        <v>1.4041095890410958E-2</v>
      </c>
      <c r="X29" s="122">
        <f t="shared" si="10"/>
        <v>0</v>
      </c>
      <c r="Y29" s="151">
        <f t="shared" si="11"/>
        <v>0</v>
      </c>
      <c r="Z29" s="155"/>
      <c r="AA29" s="156"/>
      <c r="AB29" s="156"/>
      <c r="AC29" s="157"/>
    </row>
    <row r="30" spans="3:29" ht="17" x14ac:dyDescent="0.35">
      <c r="C30" s="196" t="e">
        <f>IF(ISBLANK('5. Pp (3 años)'!#REF!),"",'5. Pp (3 años)'!#REF!)</f>
        <v>#REF!</v>
      </c>
      <c r="D30" s="70" t="e">
        <f>IF(ISBLANK('5. Pp (3 años)'!#REF!),"",'5. Pp (3 años)'!#REF!)</f>
        <v>#REF!</v>
      </c>
      <c r="E30" s="191" t="e">
        <f>IF(ISBLANK('5. Pp (3 años)'!#REF!),"",'5. Pp (3 años)'!#REF!)</f>
        <v>#REF!</v>
      </c>
      <c r="F30" s="191" t="e">
        <f>IF(ISBLANK('5. Pp (3 años)'!#REF!),"",'5. Pp (3 años)'!#REF!)</f>
        <v>#REF!</v>
      </c>
      <c r="G30" s="200" t="e">
        <f>IF(ISBLANK('5. Pp (3 años)'!#REF!),"",'5. Pp (3 años)'!#REF!)</f>
        <v>#REF!</v>
      </c>
      <c r="H30" s="58" t="e">
        <f>IF(ISBLANK('5. Pp (3 años)'!#REF!),"",'5. Pp (3 años)'!#REF!)</f>
        <v>#REF!</v>
      </c>
      <c r="I30" s="132" t="e">
        <f>IF(ISBLANK('9. METAS'!#REF!),"",'9. METAS'!#REF!)</f>
        <v>#REF!</v>
      </c>
      <c r="J30" s="133" t="e">
        <f>IF(ISBLANK('9. METAS'!#REF!),"",'9. METAS'!#REF!)</f>
        <v>#REF!</v>
      </c>
      <c r="K30" s="123" t="e">
        <f>IF(ISBLANK('9. METAS'!#REF!),"",'9. METAS'!#REF!)</f>
        <v>#REF!</v>
      </c>
      <c r="L30" s="123" t="e">
        <f>IF(ISBLANK('9. METAS'!#REF!),"",'9. METAS'!#REF!)</f>
        <v>#REF!</v>
      </c>
      <c r="M30" s="124" t="e">
        <f>IF(ISBLANK('9. METAS'!#REF!),"",'9. METAS'!#REF!)</f>
        <v>#REF!</v>
      </c>
      <c r="N30" s="134">
        <v>41</v>
      </c>
      <c r="O30" s="126"/>
      <c r="P30" s="126"/>
      <c r="Q30" s="127"/>
      <c r="R30" s="121" t="str">
        <f t="shared" si="0"/>
        <v>100%</v>
      </c>
      <c r="S30" s="122" t="str">
        <f t="shared" si="1"/>
        <v>100%</v>
      </c>
      <c r="T30" s="122" t="str">
        <f t="shared" si="2"/>
        <v>100%</v>
      </c>
      <c r="U30" s="145" t="str">
        <f t="shared" si="3"/>
        <v>100%</v>
      </c>
      <c r="V30" s="125" t="str">
        <f t="shared" si="8"/>
        <v>No Programado</v>
      </c>
      <c r="W30" s="122" t="str">
        <f t="shared" si="9"/>
        <v>No Programado</v>
      </c>
      <c r="X30" s="122" t="str">
        <f t="shared" si="10"/>
        <v>No Programado</v>
      </c>
      <c r="Y30" s="151" t="str">
        <f t="shared" si="11"/>
        <v>No Programado</v>
      </c>
      <c r="Z30" s="158"/>
      <c r="AA30" s="159"/>
      <c r="AB30" s="159"/>
      <c r="AC30" s="160"/>
    </row>
    <row r="31" spans="3:29" ht="17" x14ac:dyDescent="0.35">
      <c r="C31" s="195" t="e">
        <f>IF(ISBLANK('5. Pp (3 años)'!#REF!),"",'5. Pp (3 años)'!#REF!)</f>
        <v>#REF!</v>
      </c>
      <c r="D31" s="70" t="e">
        <f>IF(ISBLANK('5. Pp (3 años)'!#REF!),"",'5. Pp (3 años)'!#REF!)</f>
        <v>#REF!</v>
      </c>
      <c r="E31" s="191" t="e">
        <f>IF(ISBLANK('5. Pp (3 años)'!#REF!),"",'5. Pp (3 años)'!#REF!)</f>
        <v>#REF!</v>
      </c>
      <c r="F31" s="191" t="e">
        <f>IF(ISBLANK('5. Pp (3 años)'!#REF!),"",'5. Pp (3 años)'!#REF!)</f>
        <v>#REF!</v>
      </c>
      <c r="G31" s="200" t="e">
        <f>IF(ISBLANK('5. Pp (3 años)'!#REF!),"",'5. Pp (3 años)'!#REF!)</f>
        <v>#REF!</v>
      </c>
      <c r="H31" s="58" t="e">
        <f>IF(ISBLANK('5. Pp (3 años)'!#REF!),"",'5. Pp (3 años)'!#REF!)</f>
        <v>#REF!</v>
      </c>
      <c r="I31" s="132" t="e">
        <f>IF(ISBLANK('9. METAS'!#REF!),"",'9. METAS'!#REF!)</f>
        <v>#REF!</v>
      </c>
      <c r="J31" s="133" t="e">
        <f>IF(ISBLANK('9. METAS'!#REF!),"",'9. METAS'!#REF!)</f>
        <v>#REF!</v>
      </c>
      <c r="K31" s="123" t="e">
        <f>IF(ISBLANK('9. METAS'!#REF!),"",'9. METAS'!#REF!)</f>
        <v>#REF!</v>
      </c>
      <c r="L31" s="123" t="e">
        <f>IF(ISBLANK('9. METAS'!#REF!),"",'9. METAS'!#REF!)</f>
        <v>#REF!</v>
      </c>
      <c r="M31" s="124" t="e">
        <f>IF(ISBLANK('9. METAS'!#REF!),"",'9. METAS'!#REF!)</f>
        <v>#REF!</v>
      </c>
      <c r="N31" s="134">
        <v>41</v>
      </c>
      <c r="O31" s="126"/>
      <c r="P31" s="126"/>
      <c r="Q31" s="127"/>
      <c r="R31" s="121" t="str">
        <f t="shared" si="0"/>
        <v>100%</v>
      </c>
      <c r="S31" s="122" t="str">
        <f t="shared" si="1"/>
        <v>100%</v>
      </c>
      <c r="T31" s="122" t="str">
        <f t="shared" si="2"/>
        <v>100%</v>
      </c>
      <c r="U31" s="145" t="str">
        <f t="shared" si="3"/>
        <v>100%</v>
      </c>
      <c r="V31" s="125" t="str">
        <f t="shared" si="8"/>
        <v>No Programado</v>
      </c>
      <c r="W31" s="122" t="str">
        <f t="shared" si="9"/>
        <v>No Programado</v>
      </c>
      <c r="X31" s="122" t="str">
        <f t="shared" si="10"/>
        <v>No Programado</v>
      </c>
      <c r="Y31" s="151" t="str">
        <f t="shared" si="11"/>
        <v>No Programado</v>
      </c>
      <c r="Z31" s="161"/>
      <c r="AA31" s="162"/>
      <c r="AB31" s="162"/>
      <c r="AC31" s="163"/>
    </row>
    <row r="32" spans="3:29" ht="17" x14ac:dyDescent="0.35">
      <c r="C32" s="196" t="e">
        <f>IF(ISBLANK('5. Pp (3 años)'!#REF!),"",'5. Pp (3 años)'!#REF!)</f>
        <v>#REF!</v>
      </c>
      <c r="D32" s="70" t="e">
        <f>IF(ISBLANK('5. Pp (3 años)'!#REF!),"",'5. Pp (3 años)'!#REF!)</f>
        <v>#REF!</v>
      </c>
      <c r="E32" s="191" t="e">
        <f>IF(ISBLANK('5. Pp (3 años)'!#REF!),"",'5. Pp (3 años)'!#REF!)</f>
        <v>#REF!</v>
      </c>
      <c r="F32" s="191" t="e">
        <f>IF(ISBLANK('5. Pp (3 años)'!#REF!),"",'5. Pp (3 años)'!#REF!)</f>
        <v>#REF!</v>
      </c>
      <c r="G32" s="200" t="e">
        <f>IF(ISBLANK('5. Pp (3 años)'!#REF!),"",'5. Pp (3 años)'!#REF!)</f>
        <v>#REF!</v>
      </c>
      <c r="H32" s="58" t="e">
        <f>IF(ISBLANK('5. Pp (3 años)'!#REF!),"",'5. Pp (3 años)'!#REF!)</f>
        <v>#REF!</v>
      </c>
      <c r="I32" s="132" t="e">
        <f>IF(ISBLANK('9. METAS'!#REF!),"",'9. METAS'!#REF!)</f>
        <v>#REF!</v>
      </c>
      <c r="J32" s="133" t="e">
        <f>IF(ISBLANK('9. METAS'!#REF!),"",'9. METAS'!#REF!)</f>
        <v>#REF!</v>
      </c>
      <c r="K32" s="123" t="e">
        <f>IF(ISBLANK('9. METAS'!#REF!),"",'9. METAS'!#REF!)</f>
        <v>#REF!</v>
      </c>
      <c r="L32" s="123" t="e">
        <f>IF(ISBLANK('9. METAS'!#REF!),"",'9. METAS'!#REF!)</f>
        <v>#REF!</v>
      </c>
      <c r="M32" s="124" t="e">
        <f>IF(ISBLANK('9. METAS'!#REF!),"",'9. METAS'!#REF!)</f>
        <v>#REF!</v>
      </c>
      <c r="N32" s="134">
        <v>41</v>
      </c>
      <c r="O32" s="126"/>
      <c r="P32" s="126"/>
      <c r="Q32" s="127"/>
      <c r="R32" s="121" t="str">
        <f t="shared" si="0"/>
        <v>100%</v>
      </c>
      <c r="S32" s="122" t="str">
        <f t="shared" si="1"/>
        <v>100%</v>
      </c>
      <c r="T32" s="122" t="str">
        <f t="shared" si="2"/>
        <v>100%</v>
      </c>
      <c r="U32" s="145" t="str">
        <f t="shared" si="3"/>
        <v>100%</v>
      </c>
      <c r="V32" s="125" t="str">
        <f t="shared" si="8"/>
        <v>No Programado</v>
      </c>
      <c r="W32" s="122" t="str">
        <f t="shared" si="9"/>
        <v>No Programado</v>
      </c>
      <c r="X32" s="122" t="str">
        <f t="shared" si="10"/>
        <v>No Programado</v>
      </c>
      <c r="Y32" s="151" t="str">
        <f t="shared" si="11"/>
        <v>No Programado</v>
      </c>
      <c r="Z32" s="158"/>
      <c r="AA32" s="159"/>
      <c r="AB32" s="159"/>
      <c r="AC32" s="160"/>
    </row>
    <row r="33" spans="3:29" ht="17" x14ac:dyDescent="0.35">
      <c r="C33" s="195" t="e">
        <f>IF(ISBLANK('5. Pp (3 años)'!#REF!),"",'5. Pp (3 años)'!#REF!)</f>
        <v>#REF!</v>
      </c>
      <c r="D33" s="70" t="e">
        <f>IF(ISBLANK('5. Pp (3 años)'!#REF!),"",'5. Pp (3 años)'!#REF!)</f>
        <v>#REF!</v>
      </c>
      <c r="E33" s="191" t="e">
        <f>IF(ISBLANK('5. Pp (3 años)'!#REF!),"",'5. Pp (3 años)'!#REF!)</f>
        <v>#REF!</v>
      </c>
      <c r="F33" s="191" t="e">
        <f>IF(ISBLANK('5. Pp (3 años)'!#REF!),"",'5. Pp (3 años)'!#REF!)</f>
        <v>#REF!</v>
      </c>
      <c r="G33" s="200" t="e">
        <f>IF(ISBLANK('5. Pp (3 años)'!#REF!),"",'5. Pp (3 años)'!#REF!)</f>
        <v>#REF!</v>
      </c>
      <c r="H33" s="58" t="e">
        <f>IF(ISBLANK('5. Pp (3 años)'!#REF!),"",'5. Pp (3 años)'!#REF!)</f>
        <v>#REF!</v>
      </c>
      <c r="I33" s="132" t="e">
        <f>IF(ISBLANK('9. METAS'!#REF!),"",'9. METAS'!#REF!)</f>
        <v>#REF!</v>
      </c>
      <c r="J33" s="133" t="e">
        <f>IF(ISBLANK('9. METAS'!#REF!),"",'9. METAS'!#REF!)</f>
        <v>#REF!</v>
      </c>
      <c r="K33" s="123" t="e">
        <f>IF(ISBLANK('9. METAS'!#REF!),"",'9. METAS'!#REF!)</f>
        <v>#REF!</v>
      </c>
      <c r="L33" s="123" t="e">
        <f>IF(ISBLANK('9. METAS'!#REF!),"",'9. METAS'!#REF!)</f>
        <v>#REF!</v>
      </c>
      <c r="M33" s="124" t="e">
        <f>IF(ISBLANK('9. METAS'!#REF!),"",'9. METAS'!#REF!)</f>
        <v>#REF!</v>
      </c>
      <c r="N33" s="134">
        <v>41</v>
      </c>
      <c r="O33" s="126"/>
      <c r="P33" s="126"/>
      <c r="Q33" s="127"/>
      <c r="R33" s="121" t="str">
        <f t="shared" si="0"/>
        <v>100%</v>
      </c>
      <c r="S33" s="122" t="str">
        <f t="shared" si="1"/>
        <v>100%</v>
      </c>
      <c r="T33" s="122" t="str">
        <f t="shared" si="2"/>
        <v>100%</v>
      </c>
      <c r="U33" s="145" t="str">
        <f t="shared" si="3"/>
        <v>100%</v>
      </c>
      <c r="V33" s="125" t="str">
        <f t="shared" si="8"/>
        <v>No Programado</v>
      </c>
      <c r="W33" s="122" t="str">
        <f t="shared" si="9"/>
        <v>No Programado</v>
      </c>
      <c r="X33" s="122" t="str">
        <f t="shared" si="10"/>
        <v>No Programado</v>
      </c>
      <c r="Y33" s="151" t="str">
        <f t="shared" si="11"/>
        <v>No Programado</v>
      </c>
      <c r="Z33" s="164"/>
      <c r="AA33" s="165"/>
      <c r="AB33" s="165"/>
      <c r="AC33" s="166"/>
    </row>
    <row r="34" spans="3:29" ht="102" x14ac:dyDescent="0.35">
      <c r="C34" s="197" t="str">
        <f>IF(ISBLANK('5. Pp (3 años)'!B55),"",'5. Pp (3 años)'!B55)</f>
        <v>Academia de Policía</v>
      </c>
      <c r="D34" s="52" t="str">
        <f>IF(ISBLANK('5. Pp (3 años)'!C55),"",'5. Pp (3 años)'!C55)</f>
        <v>Componente</v>
      </c>
      <c r="E34" s="194" t="str">
        <f>IF(ISBLANK('5. Pp (3 años)'!D55),"",'5. Pp (3 años)'!D55)</f>
        <v>C. 3.2.1.1.4 Capacitaciones continuas y especializadas impartidas al personal de la SMSCyT de Benito Juárez.</v>
      </c>
      <c r="F34" s="194" t="str">
        <f>IF(ISBLANK('5. Pp (3 años)'!E55),"",'5. Pp (3 años)'!E55)</f>
        <v>PCCEPSMSCYT: Porcentaje de capacitaciones continuas y especializadas impartidas al personal de la SMSCyT.</v>
      </c>
      <c r="G34" s="205" t="str">
        <f>IF(ISBLANK('5. Pp (3 años)'!H55),"",'5. Pp (3 años)'!H55)</f>
        <v>Trimestral</v>
      </c>
      <c r="H34" s="57" t="str">
        <f>IF(ISBLANK('5. Pp (3 años)'!J55),"",'5. Pp (3 años)'!J55)</f>
        <v>UNIDAD DE MEDIDA INDICADOR:
Porcentaje
UNIDAD DE MEDIDA DE LAS VARIABLES:
Capacitaciones</v>
      </c>
      <c r="I34" s="132">
        <f>IF(ISBLANK('9. METAS'!K29),"",'9. METAS'!K29)</f>
        <v>1590</v>
      </c>
      <c r="J34" s="133">
        <f>IF(ISBLANK('9. METAS'!N29),"",'9. METAS'!N29)</f>
        <v>0</v>
      </c>
      <c r="K34" s="123">
        <f>IF(ISBLANK('9. METAS'!O29),"",'9. METAS'!O29)</f>
        <v>550</v>
      </c>
      <c r="L34" s="123">
        <f>IF(ISBLANK('9. METAS'!P29),"",'9. METAS'!P29)</f>
        <v>880</v>
      </c>
      <c r="M34" s="124">
        <f>IF(ISBLANK('9. METAS'!Q29),"",'9. METAS'!Q29)</f>
        <v>160</v>
      </c>
      <c r="N34" s="134">
        <v>41</v>
      </c>
      <c r="O34" s="126"/>
      <c r="P34" s="126"/>
      <c r="Q34" s="127"/>
      <c r="R34" s="121" t="str">
        <f t="shared" si="0"/>
        <v>100%</v>
      </c>
      <c r="S34" s="122">
        <f t="shared" si="1"/>
        <v>0</v>
      </c>
      <c r="T34" s="122">
        <f t="shared" si="2"/>
        <v>0</v>
      </c>
      <c r="U34" s="145">
        <f t="shared" si="3"/>
        <v>0</v>
      </c>
      <c r="V34" s="125">
        <f t="shared" si="8"/>
        <v>2.578616352201258E-2</v>
      </c>
      <c r="W34" s="122">
        <f t="shared" si="9"/>
        <v>2.578616352201258E-2</v>
      </c>
      <c r="X34" s="122">
        <f t="shared" si="10"/>
        <v>0</v>
      </c>
      <c r="Y34" s="151">
        <f t="shared" si="11"/>
        <v>0</v>
      </c>
      <c r="Z34" s="164"/>
      <c r="AA34" s="165"/>
      <c r="AB34" s="165"/>
      <c r="AC34" s="166"/>
    </row>
    <row r="35" spans="3:29" ht="102" x14ac:dyDescent="0.35">
      <c r="C35" s="195" t="str">
        <f>IF(ISBLANK('5. Pp (3 años)'!B56),"",'5. Pp (3 años)'!B56)</f>
        <v>Academia de Policía</v>
      </c>
      <c r="D35" s="70" t="str">
        <f>IF(ISBLANK('5. Pp (3 años)'!C56),"",'5. Pp (3 años)'!C56)</f>
        <v>Actividad</v>
      </c>
      <c r="E35" s="191" t="str">
        <f>IF(ISBLANK('5. Pp (3 años)'!D56),"",'5. Pp (3 años)'!D56)</f>
        <v>A. 3.2.1.1.4.1 Formación Inicial para el personal en activo y aspirantes a policía municipal.</v>
      </c>
      <c r="F35" s="191" t="str">
        <f>IF(ISBLANK('5. Pp (3 años)'!E56),"",'5. Pp (3 años)'!E56)</f>
        <v>PCFIR: Porcentaje de capacitación de formación Inicial realizadas.</v>
      </c>
      <c r="G35" s="200" t="str">
        <f>IF(ISBLANK('5. Pp (3 años)'!H56),"",'5. Pp (3 años)'!H56)</f>
        <v>Trimestral</v>
      </c>
      <c r="H35" s="58" t="str">
        <f>IF(ISBLANK('5. Pp (3 años)'!J56),"",'5. Pp (3 años)'!J56)</f>
        <v>UNIDAD DE MEDIDA INDICADOR:
Porcentaje
UNIDAD DE MEDIDA DE LAS VARIABLES: Personal policial capacitado</v>
      </c>
      <c r="I35" s="132">
        <f>IF(ISBLANK('9. METAS'!K30),"",'9. METAS'!K30)</f>
        <v>150</v>
      </c>
      <c r="J35" s="133">
        <f>IF(ISBLANK('9. METAS'!N30),"",'9. METAS'!N30)</f>
        <v>0</v>
      </c>
      <c r="K35" s="123">
        <f>IF(ISBLANK('9. METAS'!O30),"",'9. METAS'!O30)</f>
        <v>0</v>
      </c>
      <c r="L35" s="123">
        <f>IF(ISBLANK('9. METAS'!P30),"",'9. METAS'!P30)</f>
        <v>85</v>
      </c>
      <c r="M35" s="124">
        <f>IF(ISBLANK('9. METAS'!Q30),"",'9. METAS'!Q30)</f>
        <v>65</v>
      </c>
      <c r="N35" s="134">
        <v>41</v>
      </c>
      <c r="O35" s="126"/>
      <c r="P35" s="126"/>
      <c r="Q35" s="127"/>
      <c r="R35" s="121" t="str">
        <f t="shared" si="0"/>
        <v>100%</v>
      </c>
      <c r="S35" s="122" t="str">
        <f t="shared" si="1"/>
        <v>100%</v>
      </c>
      <c r="T35" s="122">
        <f t="shared" si="2"/>
        <v>0</v>
      </c>
      <c r="U35" s="145">
        <f t="shared" si="3"/>
        <v>0</v>
      </c>
      <c r="V35" s="125">
        <f t="shared" si="8"/>
        <v>0.27333333333333332</v>
      </c>
      <c r="W35" s="122">
        <f t="shared" si="9"/>
        <v>0.27333333333333332</v>
      </c>
      <c r="X35" s="122">
        <f t="shared" si="10"/>
        <v>0</v>
      </c>
      <c r="Y35" s="151">
        <f t="shared" si="11"/>
        <v>0</v>
      </c>
      <c r="Z35" s="167"/>
      <c r="AA35" s="168"/>
      <c r="AB35" s="168"/>
      <c r="AC35" s="169"/>
    </row>
    <row r="36" spans="3:29" ht="17" x14ac:dyDescent="0.35">
      <c r="C36" s="196" t="e">
        <f>IF(ISBLANK('5. Pp (3 años)'!#REF!),"",'5. Pp (3 años)'!#REF!)</f>
        <v>#REF!</v>
      </c>
      <c r="D36" s="70" t="e">
        <f>IF(ISBLANK('5. Pp (3 años)'!#REF!),"",'5. Pp (3 años)'!#REF!)</f>
        <v>#REF!</v>
      </c>
      <c r="E36" s="191" t="e">
        <f>IF(ISBLANK('5. Pp (3 años)'!#REF!),"",'5. Pp (3 años)'!#REF!)</f>
        <v>#REF!</v>
      </c>
      <c r="F36" s="191" t="e">
        <f>IF(ISBLANK('5. Pp (3 años)'!#REF!),"",'5. Pp (3 años)'!#REF!)</f>
        <v>#REF!</v>
      </c>
      <c r="G36" s="200" t="e">
        <f>IF(ISBLANK('5. Pp (3 años)'!#REF!),"",'5. Pp (3 años)'!#REF!)</f>
        <v>#REF!</v>
      </c>
      <c r="H36" s="58" t="e">
        <f>IF(ISBLANK('5. Pp (3 años)'!#REF!),"",'5. Pp (3 años)'!#REF!)</f>
        <v>#REF!</v>
      </c>
      <c r="I36" s="132" t="e">
        <f>IF(ISBLANK('9. METAS'!#REF!),"",'9. METAS'!#REF!)</f>
        <v>#REF!</v>
      </c>
      <c r="J36" s="133" t="e">
        <f>IF(ISBLANK('9. METAS'!#REF!),"",'9. METAS'!#REF!)</f>
        <v>#REF!</v>
      </c>
      <c r="K36" s="123" t="e">
        <f>IF(ISBLANK('9. METAS'!#REF!),"",'9. METAS'!#REF!)</f>
        <v>#REF!</v>
      </c>
      <c r="L36" s="123" t="e">
        <f>IF(ISBLANK('9. METAS'!#REF!),"",'9. METAS'!#REF!)</f>
        <v>#REF!</v>
      </c>
      <c r="M36" s="124" t="e">
        <f>IF(ISBLANK('9. METAS'!#REF!),"",'9. METAS'!#REF!)</f>
        <v>#REF!</v>
      </c>
      <c r="N36" s="134">
        <v>41</v>
      </c>
      <c r="O36" s="126"/>
      <c r="P36" s="126"/>
      <c r="Q36" s="127"/>
      <c r="R36" s="121" t="str">
        <f t="shared" si="0"/>
        <v>100%</v>
      </c>
      <c r="S36" s="122" t="str">
        <f t="shared" si="1"/>
        <v>100%</v>
      </c>
      <c r="T36" s="122" t="str">
        <f t="shared" si="2"/>
        <v>100%</v>
      </c>
      <c r="U36" s="145" t="str">
        <f t="shared" si="3"/>
        <v>100%</v>
      </c>
      <c r="V36" s="125" t="str">
        <f t="shared" si="8"/>
        <v>No Programado</v>
      </c>
      <c r="W36" s="122" t="str">
        <f t="shared" si="9"/>
        <v>No Programado</v>
      </c>
      <c r="X36" s="122" t="str">
        <f t="shared" si="10"/>
        <v>No Programado</v>
      </c>
      <c r="Y36" s="151" t="str">
        <f t="shared" si="11"/>
        <v>No Programado</v>
      </c>
      <c r="Z36" s="164"/>
      <c r="AA36" s="165"/>
      <c r="AB36" s="165"/>
      <c r="AC36" s="166"/>
    </row>
    <row r="37" spans="3:29" ht="17" x14ac:dyDescent="0.35">
      <c r="C37" s="195" t="e">
        <f>IF(ISBLANK('5. Pp (3 años)'!#REF!),"",'5. Pp (3 años)'!#REF!)</f>
        <v>#REF!</v>
      </c>
      <c r="D37" s="70" t="e">
        <f>IF(ISBLANK('5. Pp (3 años)'!#REF!),"",'5. Pp (3 años)'!#REF!)</f>
        <v>#REF!</v>
      </c>
      <c r="E37" s="191" t="e">
        <f>IF(ISBLANK('5. Pp (3 años)'!#REF!),"",'5. Pp (3 años)'!#REF!)</f>
        <v>#REF!</v>
      </c>
      <c r="F37" s="191" t="e">
        <f>IF(ISBLANK('5. Pp (3 años)'!#REF!),"",'5. Pp (3 años)'!#REF!)</f>
        <v>#REF!</v>
      </c>
      <c r="G37" s="200" t="e">
        <f>IF(ISBLANK('5. Pp (3 años)'!#REF!),"",'5. Pp (3 años)'!#REF!)</f>
        <v>#REF!</v>
      </c>
      <c r="H37" s="58" t="e">
        <f>IF(ISBLANK('5. Pp (3 años)'!#REF!),"",'5. Pp (3 años)'!#REF!)</f>
        <v>#REF!</v>
      </c>
      <c r="I37" s="132" t="e">
        <f>IF(ISBLANK('9. METAS'!#REF!),"",'9. METAS'!#REF!)</f>
        <v>#REF!</v>
      </c>
      <c r="J37" s="133" t="e">
        <f>IF(ISBLANK('9. METAS'!#REF!),"",'9. METAS'!#REF!)</f>
        <v>#REF!</v>
      </c>
      <c r="K37" s="123" t="e">
        <f>IF(ISBLANK('9. METAS'!#REF!),"",'9. METAS'!#REF!)</f>
        <v>#REF!</v>
      </c>
      <c r="L37" s="123" t="e">
        <f>IF(ISBLANK('9. METAS'!#REF!),"",'9. METAS'!#REF!)</f>
        <v>#REF!</v>
      </c>
      <c r="M37" s="124" t="e">
        <f>IF(ISBLANK('9. METAS'!#REF!),"",'9. METAS'!#REF!)</f>
        <v>#REF!</v>
      </c>
      <c r="N37" s="134">
        <v>41</v>
      </c>
      <c r="O37" s="126"/>
      <c r="P37" s="126"/>
      <c r="Q37" s="127"/>
      <c r="R37" s="121" t="str">
        <f t="shared" si="0"/>
        <v>100%</v>
      </c>
      <c r="S37" s="122" t="str">
        <f t="shared" si="1"/>
        <v>100%</v>
      </c>
      <c r="T37" s="122" t="str">
        <f t="shared" si="2"/>
        <v>100%</v>
      </c>
      <c r="U37" s="145" t="str">
        <f t="shared" si="3"/>
        <v>100%</v>
      </c>
      <c r="V37" s="125" t="str">
        <f t="shared" si="8"/>
        <v>No Programado</v>
      </c>
      <c r="W37" s="122" t="str">
        <f t="shared" si="9"/>
        <v>No Programado</v>
      </c>
      <c r="X37" s="122" t="str">
        <f t="shared" si="10"/>
        <v>No Programado</v>
      </c>
      <c r="Y37" s="151" t="str">
        <f t="shared" si="11"/>
        <v>No Programado</v>
      </c>
      <c r="Z37" s="167"/>
      <c r="AA37" s="168"/>
      <c r="AB37" s="168"/>
      <c r="AC37" s="169"/>
    </row>
    <row r="38" spans="3:29" ht="17" x14ac:dyDescent="0.35">
      <c r="C38" s="196" t="e">
        <f>IF(ISBLANK('5. Pp (3 años)'!#REF!),"",'5. Pp (3 años)'!#REF!)</f>
        <v>#REF!</v>
      </c>
      <c r="D38" s="70" t="e">
        <f>IF(ISBLANK('5. Pp (3 años)'!#REF!),"",'5. Pp (3 años)'!#REF!)</f>
        <v>#REF!</v>
      </c>
      <c r="E38" s="191" t="e">
        <f>IF(ISBLANK('5. Pp (3 años)'!#REF!),"",'5. Pp (3 años)'!#REF!)</f>
        <v>#REF!</v>
      </c>
      <c r="F38" s="191" t="e">
        <f>IF(ISBLANK('5. Pp (3 años)'!#REF!),"",'5. Pp (3 años)'!#REF!)</f>
        <v>#REF!</v>
      </c>
      <c r="G38" s="200" t="e">
        <f>IF(ISBLANK('5. Pp (3 años)'!#REF!),"",'5. Pp (3 años)'!#REF!)</f>
        <v>#REF!</v>
      </c>
      <c r="H38" s="58" t="e">
        <f>IF(ISBLANK('5. Pp (3 años)'!#REF!),"",'5. Pp (3 años)'!#REF!)</f>
        <v>#REF!</v>
      </c>
      <c r="I38" s="132" t="e">
        <f>IF(ISBLANK('9. METAS'!#REF!),"",'9. METAS'!#REF!)</f>
        <v>#REF!</v>
      </c>
      <c r="J38" s="133" t="e">
        <f>IF(ISBLANK('9. METAS'!#REF!),"",'9. METAS'!#REF!)</f>
        <v>#REF!</v>
      </c>
      <c r="K38" s="123" t="e">
        <f>IF(ISBLANK('9. METAS'!#REF!),"",'9. METAS'!#REF!)</f>
        <v>#REF!</v>
      </c>
      <c r="L38" s="123" t="e">
        <f>IF(ISBLANK('9. METAS'!#REF!),"",'9. METAS'!#REF!)</f>
        <v>#REF!</v>
      </c>
      <c r="M38" s="124" t="e">
        <f>IF(ISBLANK('9. METAS'!#REF!),"",'9. METAS'!#REF!)</f>
        <v>#REF!</v>
      </c>
      <c r="N38" s="134">
        <v>41</v>
      </c>
      <c r="O38" s="126"/>
      <c r="P38" s="126"/>
      <c r="Q38" s="127"/>
      <c r="R38" s="121" t="str">
        <f t="shared" si="0"/>
        <v>100%</v>
      </c>
      <c r="S38" s="122" t="str">
        <f t="shared" si="1"/>
        <v>100%</v>
      </c>
      <c r="T38" s="122" t="str">
        <f t="shared" si="2"/>
        <v>100%</v>
      </c>
      <c r="U38" s="145" t="str">
        <f t="shared" si="3"/>
        <v>100%</v>
      </c>
      <c r="V38" s="125" t="str">
        <f t="shared" si="8"/>
        <v>No Programado</v>
      </c>
      <c r="W38" s="122" t="str">
        <f t="shared" si="9"/>
        <v>No Programado</v>
      </c>
      <c r="X38" s="122" t="str">
        <f t="shared" si="10"/>
        <v>No Programado</v>
      </c>
      <c r="Y38" s="151" t="str">
        <f t="shared" si="11"/>
        <v>No Programado</v>
      </c>
      <c r="Z38" s="164"/>
      <c r="AA38" s="165"/>
      <c r="AB38" s="165"/>
      <c r="AC38" s="166"/>
    </row>
    <row r="39" spans="3:29" ht="17" x14ac:dyDescent="0.35">
      <c r="C39" s="195" t="e">
        <f>IF(ISBLANK('5. Pp (3 años)'!#REF!),"",'5. Pp (3 años)'!#REF!)</f>
        <v>#REF!</v>
      </c>
      <c r="D39" s="70" t="e">
        <f>IF(ISBLANK('5. Pp (3 años)'!#REF!),"",'5. Pp (3 años)'!#REF!)</f>
        <v>#REF!</v>
      </c>
      <c r="E39" s="191" t="e">
        <f>IF(ISBLANK('5. Pp (3 años)'!#REF!),"",'5. Pp (3 años)'!#REF!)</f>
        <v>#REF!</v>
      </c>
      <c r="F39" s="191" t="e">
        <f>IF(ISBLANK('5. Pp (3 años)'!#REF!),"",'5. Pp (3 años)'!#REF!)</f>
        <v>#REF!</v>
      </c>
      <c r="G39" s="200" t="e">
        <f>IF(ISBLANK('5. Pp (3 años)'!#REF!),"",'5. Pp (3 años)'!#REF!)</f>
        <v>#REF!</v>
      </c>
      <c r="H39" s="58" t="e">
        <f>IF(ISBLANK('5. Pp (3 años)'!#REF!),"",'5. Pp (3 años)'!#REF!)</f>
        <v>#REF!</v>
      </c>
      <c r="I39" s="132" t="e">
        <f>IF(ISBLANK('9. METAS'!#REF!),"",'9. METAS'!#REF!)</f>
        <v>#REF!</v>
      </c>
      <c r="J39" s="133" t="e">
        <f>IF(ISBLANK('9. METAS'!#REF!),"",'9. METAS'!#REF!)</f>
        <v>#REF!</v>
      </c>
      <c r="K39" s="123" t="e">
        <f>IF(ISBLANK('9. METAS'!#REF!),"",'9. METAS'!#REF!)</f>
        <v>#REF!</v>
      </c>
      <c r="L39" s="123" t="e">
        <f>IF(ISBLANK('9. METAS'!#REF!),"",'9. METAS'!#REF!)</f>
        <v>#REF!</v>
      </c>
      <c r="M39" s="124" t="e">
        <f>IF(ISBLANK('9. METAS'!#REF!),"",'9. METAS'!#REF!)</f>
        <v>#REF!</v>
      </c>
      <c r="N39" s="134">
        <v>41</v>
      </c>
      <c r="O39" s="126"/>
      <c r="P39" s="126"/>
      <c r="Q39" s="127"/>
      <c r="R39" s="121" t="str">
        <f t="shared" si="0"/>
        <v>100%</v>
      </c>
      <c r="S39" s="122" t="str">
        <f t="shared" si="1"/>
        <v>100%</v>
      </c>
      <c r="T39" s="122" t="str">
        <f t="shared" si="2"/>
        <v>100%</v>
      </c>
      <c r="U39" s="145" t="str">
        <f t="shared" si="3"/>
        <v>100%</v>
      </c>
      <c r="V39" s="125" t="str">
        <f t="shared" si="8"/>
        <v>No Programado</v>
      </c>
      <c r="W39" s="122" t="str">
        <f t="shared" si="9"/>
        <v>No Programado</v>
      </c>
      <c r="X39" s="122" t="str">
        <f t="shared" si="10"/>
        <v>No Programado</v>
      </c>
      <c r="Y39" s="151" t="str">
        <f t="shared" si="11"/>
        <v>No Programado</v>
      </c>
      <c r="Z39" s="167"/>
      <c r="AA39" s="168"/>
      <c r="AB39" s="168"/>
      <c r="AC39" s="169"/>
    </row>
    <row r="40" spans="3:29" ht="136" x14ac:dyDescent="0.35">
      <c r="C40" s="197" t="str">
        <f>IF(ISBLANK('5. Pp (3 años)'!B57),"",'5. Pp (3 años)'!B57)</f>
        <v>Dirección del GEAVIG</v>
      </c>
      <c r="D40" s="52" t="str">
        <f>IF(ISBLANK('5. Pp (3 años)'!C57),"",'5. Pp (3 años)'!C57)</f>
        <v>Componente</v>
      </c>
      <c r="E40" s="194" t="str">
        <f>IF(ISBLANK('5. Pp (3 años)'!D57),"",'5. Pp (3 años)'!D57)</f>
        <v>C.3.2.1.1.5 Servicios especializados de atención, prevención y canalización ante casos de violencia familiar y de género otorgados a la población del Municipio de Benito Juárez.</v>
      </c>
      <c r="F40" s="194" t="str">
        <f>IF(ISBLANK('5. Pp (3 años)'!E57),"",'5. Pp (3 años)'!E57)</f>
        <v>PSEAPCCVFG: Porcentaje de servicios especializados de atención, prevención y canalización ante casos de violencia familiar y de género otorgados.</v>
      </c>
      <c r="G40" s="205" t="str">
        <f>IF(ISBLANK('5. Pp (3 años)'!H57),"",'5. Pp (3 años)'!H57)</f>
        <v>Trimestral</v>
      </c>
      <c r="H40" s="57" t="str">
        <f>IF(ISBLANK('5. Pp (3 años)'!J57),"",'5. Pp (3 años)'!J57)</f>
        <v>UNIDAD DE MEDIDA INDICADOR:
Porcentaje
UNIDAD DE MEDIDA DE LAS VARIABLES: 
Servicios especializados de atención, prevención y canalización.</v>
      </c>
      <c r="I40" s="132">
        <f>IF(ISBLANK('9. METAS'!K31),"",'9. METAS'!K31)</f>
        <v>1465</v>
      </c>
      <c r="J40" s="133">
        <f>IF(ISBLANK('9. METAS'!N31),"",'9. METAS'!N31)</f>
        <v>366</v>
      </c>
      <c r="K40" s="123">
        <f>IF(ISBLANK('9. METAS'!O31),"",'9. METAS'!O31)</f>
        <v>367</v>
      </c>
      <c r="L40" s="123">
        <f>IF(ISBLANK('9. METAS'!P31),"",'9. METAS'!P31)</f>
        <v>367</v>
      </c>
      <c r="M40" s="124">
        <f>IF(ISBLANK('9. METAS'!Q31),"",'9. METAS'!Q31)</f>
        <v>365</v>
      </c>
      <c r="N40" s="134">
        <v>41</v>
      </c>
      <c r="O40" s="126"/>
      <c r="P40" s="126"/>
      <c r="Q40" s="127"/>
      <c r="R40" s="121">
        <f t="shared" si="0"/>
        <v>0.11202185792349727</v>
      </c>
      <c r="S40" s="122">
        <f t="shared" si="1"/>
        <v>0</v>
      </c>
      <c r="T40" s="122">
        <f t="shared" si="2"/>
        <v>0</v>
      </c>
      <c r="U40" s="145">
        <f t="shared" si="3"/>
        <v>0</v>
      </c>
      <c r="V40" s="125">
        <f t="shared" si="8"/>
        <v>2.7986348122866895E-2</v>
      </c>
      <c r="W40" s="122">
        <f t="shared" si="9"/>
        <v>2.7986348122866895E-2</v>
      </c>
      <c r="X40" s="122">
        <f t="shared" si="10"/>
        <v>0</v>
      </c>
      <c r="Y40" s="151">
        <f t="shared" si="11"/>
        <v>0</v>
      </c>
      <c r="Z40" s="164"/>
      <c r="AA40" s="165"/>
      <c r="AB40" s="165"/>
      <c r="AC40" s="166"/>
    </row>
    <row r="41" spans="3:29" ht="204" x14ac:dyDescent="0.35">
      <c r="C41" s="195" t="str">
        <f>IF(ISBLANK('5. Pp (3 años)'!B58),"",'5. Pp (3 años)'!B58)</f>
        <v>Dirección del GEAVIG</v>
      </c>
      <c r="D41" s="70" t="str">
        <f>IF(ISBLANK('5. Pp (3 años)'!C58),"",'5. Pp (3 años)'!C58)</f>
        <v>Actividad</v>
      </c>
      <c r="E41" s="191" t="str">
        <f>IF(ISBLANK('5. Pp (3 años)'!D58),"",'5. Pp (3 años)'!D58)</f>
        <v>A. 3.2.1.1.5.1 Ejecución de acciones de prevención de la violencia familiar y de género.</v>
      </c>
      <c r="F41" s="19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41" s="200" t="str">
        <f>IF(ISBLANK('5. Pp (3 años)'!H58),"",'5. Pp (3 años)'!H58)</f>
        <v>Trimestral</v>
      </c>
      <c r="H41" s="58" t="str">
        <f>IF(ISBLANK('5. Pp (3 años)'!J58),"",'5. Pp (3 años)'!J58)</f>
        <v xml:space="preserve">UNIDAD DE MEDIDA INDICADOR:
Porcentaje
UNIDAD DE MEDIDA DE LAS VARIABLES: 
Acciones de prevención de la violencia familiar y de género </v>
      </c>
      <c r="I41" s="132">
        <f>IF(ISBLANK('9. METAS'!K32),"",'9. METAS'!K32)</f>
        <v>378</v>
      </c>
      <c r="J41" s="133">
        <f>IF(ISBLANK('9. METAS'!N32),"",'9. METAS'!N32)</f>
        <v>95</v>
      </c>
      <c r="K41" s="123">
        <f>IF(ISBLANK('9. METAS'!O32),"",'9. METAS'!O32)</f>
        <v>94</v>
      </c>
      <c r="L41" s="123">
        <f>IF(ISBLANK('9. METAS'!P32),"",'9. METAS'!P32)</f>
        <v>95</v>
      </c>
      <c r="M41" s="124">
        <f>IF(ISBLANK('9. METAS'!Q32),"",'9. METAS'!Q32)</f>
        <v>94</v>
      </c>
      <c r="N41" s="134">
        <v>41</v>
      </c>
      <c r="O41" s="126"/>
      <c r="P41" s="126"/>
      <c r="Q41" s="127"/>
      <c r="R41" s="121">
        <f t="shared" si="0"/>
        <v>0.43157894736842106</v>
      </c>
      <c r="S41" s="122">
        <f t="shared" si="1"/>
        <v>0</v>
      </c>
      <c r="T41" s="122">
        <f t="shared" si="2"/>
        <v>0</v>
      </c>
      <c r="U41" s="145">
        <f t="shared" si="3"/>
        <v>0</v>
      </c>
      <c r="V41" s="125">
        <f t="shared" si="8"/>
        <v>0.10846560846560846</v>
      </c>
      <c r="W41" s="122">
        <f t="shared" si="9"/>
        <v>0.10846560846560846</v>
      </c>
      <c r="X41" s="122">
        <f t="shared" si="10"/>
        <v>0</v>
      </c>
      <c r="Y41" s="151">
        <f t="shared" si="11"/>
        <v>0</v>
      </c>
      <c r="Z41" s="164"/>
      <c r="AA41" s="165"/>
      <c r="AB41" s="165"/>
      <c r="AC41" s="166"/>
    </row>
    <row r="42" spans="3:29" ht="170" x14ac:dyDescent="0.35">
      <c r="C42" s="196" t="str">
        <f>IF(ISBLANK('5. Pp (3 años)'!B59),"",'5. Pp (3 años)'!B59)</f>
        <v>Dirección de Prevención del Delito con la Participación Ciudadana</v>
      </c>
      <c r="D42" s="70" t="str">
        <f>IF(ISBLANK('5. Pp (3 años)'!C59),"",'5. Pp (3 años)'!C59)</f>
        <v>Actividad</v>
      </c>
      <c r="E42" s="191" t="str">
        <f>IF(ISBLANK('5. Pp (3 años)'!D59),"",'5. Pp (3 años)'!D59)</f>
        <v>A. 3.2.1.1.3.2 Acciones de prevención del delito con enfoque de derechos humanos, perspectiva de género y corresponsabilidad ciudadana realizadas.</v>
      </c>
      <c r="F42" s="191" t="str">
        <f>IF(ISBLANK('5. Pp (3 años)'!E59),"",'5. Pp (3 años)'!E59)</f>
        <v xml:space="preserve">PAPDR: Porcentaje de acciones de prevención del delito con enfoque de derechos humanos y perspectiva de genero realizadas. </v>
      </c>
      <c r="G42" s="200" t="str">
        <f>IF(ISBLANK('5. Pp (3 años)'!H59),"",'5. Pp (3 años)'!H59)</f>
        <v>Trimestral</v>
      </c>
      <c r="H42" s="58" t="str">
        <f>IF(ISBLANK('5. Pp (3 años)'!J59),"",'5. Pp (3 años)'!J59)</f>
        <v xml:space="preserve">UNIDAD DE MEDIDA DEL INDICADOR: 
Porcentaje
UNIDAD DE MEDIDA DE LAS VARIABLES:
Programas Integrales de prevención del delito con enfoque en derechos humanos y perspectiva de genero. </v>
      </c>
      <c r="I42" s="132">
        <f>IF(ISBLANK('9. METAS'!K33),"",'9. METAS'!K33)</f>
        <v>3392</v>
      </c>
      <c r="J42" s="133">
        <f>IF(ISBLANK('9. METAS'!N33),"",'9. METAS'!N33)</f>
        <v>772</v>
      </c>
      <c r="K42" s="123">
        <f>IF(ISBLANK('9. METAS'!O33),"",'9. METAS'!O33)</f>
        <v>827</v>
      </c>
      <c r="L42" s="123">
        <f>IF(ISBLANK('9. METAS'!P33),"",'9. METAS'!P33)</f>
        <v>932</v>
      </c>
      <c r="M42" s="124">
        <f>IF(ISBLANK('9. METAS'!Q33),"",'9. METAS'!Q33)</f>
        <v>861</v>
      </c>
      <c r="N42" s="134">
        <v>41</v>
      </c>
      <c r="O42" s="126"/>
      <c r="P42" s="126"/>
      <c r="Q42" s="127"/>
      <c r="R42" s="121">
        <f t="shared" si="0"/>
        <v>5.3108808290155442E-2</v>
      </c>
      <c r="S42" s="122">
        <f t="shared" si="1"/>
        <v>0</v>
      </c>
      <c r="T42" s="122">
        <f t="shared" si="2"/>
        <v>0</v>
      </c>
      <c r="U42" s="145">
        <f t="shared" si="3"/>
        <v>0</v>
      </c>
      <c r="V42" s="125">
        <f t="shared" si="8"/>
        <v>1.2087264150943397E-2</v>
      </c>
      <c r="W42" s="122">
        <f t="shared" si="9"/>
        <v>1.2087264150943397E-2</v>
      </c>
      <c r="X42" s="122">
        <f t="shared" si="10"/>
        <v>0</v>
      </c>
      <c r="Y42" s="151">
        <f t="shared" si="11"/>
        <v>0</v>
      </c>
      <c r="Z42" s="167"/>
      <c r="AA42" s="168"/>
      <c r="AB42" s="168"/>
      <c r="AC42" s="169"/>
    </row>
    <row r="43" spans="3:29" ht="17" x14ac:dyDescent="0.35">
      <c r="C43" s="195" t="e">
        <f>IF(ISBLANK('5. Pp (3 años)'!#REF!),"",'5. Pp (3 años)'!#REF!)</f>
        <v>#REF!</v>
      </c>
      <c r="D43" s="70" t="e">
        <f>IF(ISBLANK('5. Pp (3 años)'!#REF!),"",'5. Pp (3 años)'!#REF!)</f>
        <v>#REF!</v>
      </c>
      <c r="E43" s="191" t="e">
        <f>IF(ISBLANK('5. Pp (3 años)'!#REF!),"",'5. Pp (3 años)'!#REF!)</f>
        <v>#REF!</v>
      </c>
      <c r="F43" s="191" t="e">
        <f>IF(ISBLANK('5. Pp (3 años)'!#REF!),"",'5. Pp (3 años)'!#REF!)</f>
        <v>#REF!</v>
      </c>
      <c r="G43" s="200" t="e">
        <f>IF(ISBLANK('5. Pp (3 años)'!#REF!),"",'5. Pp (3 años)'!#REF!)</f>
        <v>#REF!</v>
      </c>
      <c r="H43" s="58" t="e">
        <f>IF(ISBLANK('5. Pp (3 años)'!#REF!),"",'5. Pp (3 años)'!#REF!)</f>
        <v>#REF!</v>
      </c>
      <c r="I43" s="132" t="e">
        <f>IF(ISBLANK('9. METAS'!#REF!),"",'9. METAS'!#REF!)</f>
        <v>#REF!</v>
      </c>
      <c r="J43" s="133" t="e">
        <f>IF(ISBLANK('9. METAS'!#REF!),"",'9. METAS'!#REF!)</f>
        <v>#REF!</v>
      </c>
      <c r="K43" s="123" t="e">
        <f>IF(ISBLANK('9. METAS'!#REF!),"",'9. METAS'!#REF!)</f>
        <v>#REF!</v>
      </c>
      <c r="L43" s="123" t="e">
        <f>IF(ISBLANK('9. METAS'!#REF!),"",'9. METAS'!#REF!)</f>
        <v>#REF!</v>
      </c>
      <c r="M43" s="124" t="e">
        <f>IF(ISBLANK('9. METAS'!#REF!),"",'9. METAS'!#REF!)</f>
        <v>#REF!</v>
      </c>
      <c r="N43" s="134">
        <v>41</v>
      </c>
      <c r="O43" s="126"/>
      <c r="P43" s="126"/>
      <c r="Q43" s="127"/>
      <c r="R43" s="121" t="str">
        <f t="shared" si="0"/>
        <v>100%</v>
      </c>
      <c r="S43" s="122" t="str">
        <f t="shared" si="1"/>
        <v>100%</v>
      </c>
      <c r="T43" s="122" t="str">
        <f t="shared" si="2"/>
        <v>100%</v>
      </c>
      <c r="U43" s="145" t="str">
        <f t="shared" si="3"/>
        <v>100%</v>
      </c>
      <c r="V43" s="125" t="str">
        <f t="shared" si="8"/>
        <v>No Programado</v>
      </c>
      <c r="W43" s="122" t="str">
        <f t="shared" si="9"/>
        <v>No Programado</v>
      </c>
      <c r="X43" s="122" t="str">
        <f t="shared" si="10"/>
        <v>No Programado</v>
      </c>
      <c r="Y43" s="151" t="str">
        <f t="shared" si="11"/>
        <v>No Programado</v>
      </c>
      <c r="Z43" s="167"/>
      <c r="AA43" s="168"/>
      <c r="AB43" s="168"/>
      <c r="AC43" s="169"/>
    </row>
    <row r="44" spans="3:29" ht="17" x14ac:dyDescent="0.35">
      <c r="C44" s="196" t="e">
        <f>IF(ISBLANK('5. Pp (3 años)'!#REF!),"",'5. Pp (3 años)'!#REF!)</f>
        <v>#REF!</v>
      </c>
      <c r="D44" s="70" t="e">
        <f>IF(ISBLANK('5. Pp (3 años)'!#REF!),"",'5. Pp (3 años)'!#REF!)</f>
        <v>#REF!</v>
      </c>
      <c r="E44" s="191" t="e">
        <f>IF(ISBLANK('5. Pp (3 años)'!#REF!),"",'5. Pp (3 años)'!#REF!)</f>
        <v>#REF!</v>
      </c>
      <c r="F44" s="191" t="e">
        <f>IF(ISBLANK('5. Pp (3 años)'!#REF!),"",'5. Pp (3 años)'!#REF!)</f>
        <v>#REF!</v>
      </c>
      <c r="G44" s="200" t="e">
        <f>IF(ISBLANK('5. Pp (3 años)'!#REF!),"",'5. Pp (3 años)'!#REF!)</f>
        <v>#REF!</v>
      </c>
      <c r="H44" s="58" t="e">
        <f>IF(ISBLANK('5. Pp (3 años)'!#REF!),"",'5. Pp (3 años)'!#REF!)</f>
        <v>#REF!</v>
      </c>
      <c r="I44" s="132" t="e">
        <f>IF(ISBLANK('9. METAS'!#REF!),"",'9. METAS'!#REF!)</f>
        <v>#REF!</v>
      </c>
      <c r="J44" s="133" t="e">
        <f>IF(ISBLANK('9. METAS'!#REF!),"",'9. METAS'!#REF!)</f>
        <v>#REF!</v>
      </c>
      <c r="K44" s="123" t="e">
        <f>IF(ISBLANK('9. METAS'!#REF!),"",'9. METAS'!#REF!)</f>
        <v>#REF!</v>
      </c>
      <c r="L44" s="123" t="e">
        <f>IF(ISBLANK('9. METAS'!#REF!),"",'9. METAS'!#REF!)</f>
        <v>#REF!</v>
      </c>
      <c r="M44" s="124" t="e">
        <f>IF(ISBLANK('9. METAS'!#REF!),"",'9. METAS'!#REF!)</f>
        <v>#REF!</v>
      </c>
      <c r="N44" s="134">
        <v>41</v>
      </c>
      <c r="O44" s="126"/>
      <c r="P44" s="126"/>
      <c r="Q44" s="127"/>
      <c r="R44" s="121" t="str">
        <f t="shared" si="0"/>
        <v>100%</v>
      </c>
      <c r="S44" s="122" t="str">
        <f t="shared" si="1"/>
        <v>100%</v>
      </c>
      <c r="T44" s="122" t="str">
        <f t="shared" si="2"/>
        <v>100%</v>
      </c>
      <c r="U44" s="145" t="str">
        <f t="shared" si="3"/>
        <v>100%</v>
      </c>
      <c r="V44" s="125" t="str">
        <f t="shared" si="8"/>
        <v>No Programado</v>
      </c>
      <c r="W44" s="122" t="str">
        <f t="shared" si="9"/>
        <v>No Programado</v>
      </c>
      <c r="X44" s="122" t="str">
        <f t="shared" si="10"/>
        <v>No Programado</v>
      </c>
      <c r="Y44" s="151" t="str">
        <f t="shared" si="11"/>
        <v>No Programado</v>
      </c>
      <c r="Z44" s="164"/>
      <c r="AA44" s="165"/>
      <c r="AB44" s="165"/>
      <c r="AC44" s="166"/>
    </row>
    <row r="45" spans="3:29" ht="17" x14ac:dyDescent="0.35">
      <c r="C45" s="195" t="e">
        <f>IF(ISBLANK('5. Pp (3 años)'!#REF!),"",'5. Pp (3 años)'!#REF!)</f>
        <v>#REF!</v>
      </c>
      <c r="D45" s="70" t="e">
        <f>IF(ISBLANK('5. Pp (3 años)'!#REF!),"",'5. Pp (3 años)'!#REF!)</f>
        <v>#REF!</v>
      </c>
      <c r="E45" s="191" t="e">
        <f>IF(ISBLANK('5. Pp (3 años)'!#REF!),"",'5. Pp (3 años)'!#REF!)</f>
        <v>#REF!</v>
      </c>
      <c r="F45" s="191" t="e">
        <f>IF(ISBLANK('5. Pp (3 años)'!#REF!),"",'5. Pp (3 años)'!#REF!)</f>
        <v>#REF!</v>
      </c>
      <c r="G45" s="200" t="e">
        <f>IF(ISBLANK('5. Pp (3 años)'!#REF!),"",'5. Pp (3 años)'!#REF!)</f>
        <v>#REF!</v>
      </c>
      <c r="H45" s="58" t="e">
        <f>IF(ISBLANK('5. Pp (3 años)'!#REF!),"",'5. Pp (3 años)'!#REF!)</f>
        <v>#REF!</v>
      </c>
      <c r="I45" s="132" t="e">
        <f>IF(ISBLANK('9. METAS'!#REF!),"",'9. METAS'!#REF!)</f>
        <v>#REF!</v>
      </c>
      <c r="J45" s="133" t="e">
        <f>IF(ISBLANK('9. METAS'!#REF!),"",'9. METAS'!#REF!)</f>
        <v>#REF!</v>
      </c>
      <c r="K45" s="123" t="e">
        <f>IF(ISBLANK('9. METAS'!#REF!),"",'9. METAS'!#REF!)</f>
        <v>#REF!</v>
      </c>
      <c r="L45" s="123" t="e">
        <f>IF(ISBLANK('9. METAS'!#REF!),"",'9. METAS'!#REF!)</f>
        <v>#REF!</v>
      </c>
      <c r="M45" s="124" t="e">
        <f>IF(ISBLANK('9. METAS'!#REF!),"",'9. METAS'!#REF!)</f>
        <v>#REF!</v>
      </c>
      <c r="N45" s="134">
        <v>41</v>
      </c>
      <c r="O45" s="126"/>
      <c r="P45" s="126"/>
      <c r="Q45" s="127"/>
      <c r="R45" s="121" t="str">
        <f t="shared" si="0"/>
        <v>100%</v>
      </c>
      <c r="S45" s="122" t="str">
        <f t="shared" si="1"/>
        <v>100%</v>
      </c>
      <c r="T45" s="122" t="str">
        <f t="shared" si="2"/>
        <v>100%</v>
      </c>
      <c r="U45" s="145" t="str">
        <f t="shared" si="3"/>
        <v>100%</v>
      </c>
      <c r="V45" s="125" t="str">
        <f t="shared" si="8"/>
        <v>No Programado</v>
      </c>
      <c r="W45" s="122" t="str">
        <f t="shared" si="9"/>
        <v>No Programado</v>
      </c>
      <c r="X45" s="122" t="str">
        <f t="shared" si="10"/>
        <v>No Programado</v>
      </c>
      <c r="Y45" s="151" t="str">
        <f t="shared" si="11"/>
        <v>No Programado</v>
      </c>
      <c r="Z45" s="167"/>
      <c r="AA45" s="168"/>
      <c r="AB45" s="168"/>
      <c r="AC45" s="169"/>
    </row>
    <row r="46" spans="3:29" ht="119" x14ac:dyDescent="0.35">
      <c r="C46" s="197" t="str">
        <f>IF(ISBLANK('5. Pp (3 años)'!B60),"",'5. Pp (3 años)'!B60)</f>
        <v>Dirección de Vinculación y Seguimiento con Instancias</v>
      </c>
      <c r="D46" s="52" t="str">
        <f>IF(ISBLANK('5. Pp (3 años)'!C60),"",'5. Pp (3 años)'!C60)</f>
        <v>Componente</v>
      </c>
      <c r="E46" s="194" t="str">
        <f>IF(ISBLANK('5. Pp (3 años)'!D60),"",'5. Pp (3 años)'!D60)</f>
        <v>C.3.2.1.1.6 Acciones integrales de vigilancia, seguimiento, prevención y atención interinstitucional coordinadas en zonas prioritarias para la protección de mujeres, niñas, niños y adolescentes en situación de vulnerabilidad.</v>
      </c>
      <c r="F46" s="194" t="str">
        <f>IF(ISBLANK('5. Pp (3 años)'!E60),"",'5. Pp (3 años)'!E60)</f>
        <v>CAISSP: Porcentaje de acciones integrales interinstitucionales de protección coordinadas en zonas prioritarias.</v>
      </c>
      <c r="G46" s="205" t="str">
        <f>IF(ISBLANK('5. Pp (3 años)'!H60),"",'5. Pp (3 años)'!H60)</f>
        <v>Trimestral</v>
      </c>
      <c r="H46" s="57" t="str">
        <f>IF(ISBLANK('5. Pp (3 años)'!J60),"",'5. Pp (3 años)'!J60)</f>
        <v>UNIDAD DE MEDIDA INDICADOR:
Porcentaje
UNIDAD DE MEDIDA DE LAS VARIABLES:  
Acciones integrales interinstitucionales de protección.</v>
      </c>
      <c r="I46" s="132">
        <f>IF(ISBLANK('9. METAS'!K34),"",'9. METAS'!K34)</f>
        <v>4</v>
      </c>
      <c r="J46" s="133">
        <f>IF(ISBLANK('9. METAS'!N34),"",'9. METAS'!N34)</f>
        <v>1</v>
      </c>
      <c r="K46" s="123">
        <f>IF(ISBLANK('9. METAS'!O34),"",'9. METAS'!O34)</f>
        <v>1</v>
      </c>
      <c r="L46" s="123">
        <f>IF(ISBLANK('9. METAS'!P34),"",'9. METAS'!P34)</f>
        <v>1</v>
      </c>
      <c r="M46" s="124">
        <f>IF(ISBLANK('9. METAS'!Q34),"",'9. METAS'!Q34)</f>
        <v>1</v>
      </c>
      <c r="N46" s="134">
        <v>41</v>
      </c>
      <c r="O46" s="126"/>
      <c r="P46" s="126"/>
      <c r="Q46" s="127"/>
      <c r="R46" s="121">
        <f t="shared" si="0"/>
        <v>41</v>
      </c>
      <c r="S46" s="122">
        <f t="shared" si="1"/>
        <v>0</v>
      </c>
      <c r="T46" s="122">
        <f t="shared" si="2"/>
        <v>0</v>
      </c>
      <c r="U46" s="145">
        <f t="shared" si="3"/>
        <v>0</v>
      </c>
      <c r="V46" s="125">
        <f t="shared" si="8"/>
        <v>10.25</v>
      </c>
      <c r="W46" s="122">
        <f t="shared" si="9"/>
        <v>10.25</v>
      </c>
      <c r="X46" s="122">
        <f t="shared" si="10"/>
        <v>0</v>
      </c>
      <c r="Y46" s="151">
        <f t="shared" si="11"/>
        <v>0</v>
      </c>
      <c r="Z46" s="164"/>
      <c r="AA46" s="165"/>
      <c r="AB46" s="165"/>
      <c r="AC46" s="166"/>
    </row>
    <row r="47" spans="3:29" ht="323" x14ac:dyDescent="0.35">
      <c r="C47" s="195" t="str">
        <f>IF(ISBLANK('5. Pp (3 años)'!B61),"",'5. Pp (3 años)'!B61)</f>
        <v>Dirección de Tránsito</v>
      </c>
      <c r="D47" s="70" t="str">
        <f>IF(ISBLANK('5. Pp (3 años)'!C61),"",'5. Pp (3 años)'!C61)</f>
        <v>Actividad</v>
      </c>
      <c r="E47" s="191" t="e">
        <f>IF(ISBLANK('5. Pp (3 años)'!#REF!),"",'5. Pp (3 años)'!#REF!)</f>
        <v>#REF!</v>
      </c>
      <c r="F47" s="19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47" s="200" t="str">
        <f>IF(ISBLANK('5. Pp (3 años)'!H61),"",'5. Pp (3 años)'!H61)</f>
        <v>Trimestral</v>
      </c>
      <c r="H47" s="58" t="str">
        <f>IF(ISBLANK('5. Pp (3 años)'!J61),"",'5. Pp (3 años)'!J61)</f>
        <v>UNIDAD DE MEDIDA INDICADOR:
Porcentaje
UNIDAD DE MEDIDA DE LAS VARIABLES:
Acciones de Prevención víal ejecutadas</v>
      </c>
      <c r="I47" s="132">
        <f>IF(ISBLANK('9. METAS'!K35),"",'9. METAS'!K35)</f>
        <v>4</v>
      </c>
      <c r="J47" s="133">
        <f>IF(ISBLANK('9. METAS'!N35),"",'9. METAS'!N35)</f>
        <v>1</v>
      </c>
      <c r="K47" s="123">
        <f>IF(ISBLANK('9. METAS'!O35),"",'9. METAS'!O35)</f>
        <v>1</v>
      </c>
      <c r="L47" s="123">
        <f>IF(ISBLANK('9. METAS'!P35),"",'9. METAS'!P35)</f>
        <v>1</v>
      </c>
      <c r="M47" s="124">
        <f>IF(ISBLANK('9. METAS'!Q35),"",'9. METAS'!Q35)</f>
        <v>1</v>
      </c>
      <c r="N47" s="134">
        <v>41</v>
      </c>
      <c r="O47" s="126"/>
      <c r="P47" s="126"/>
      <c r="Q47" s="127"/>
      <c r="R47" s="121">
        <f t="shared" si="0"/>
        <v>41</v>
      </c>
      <c r="S47" s="122">
        <f t="shared" si="1"/>
        <v>0</v>
      </c>
      <c r="T47" s="122">
        <f t="shared" si="2"/>
        <v>0</v>
      </c>
      <c r="U47" s="145">
        <f t="shared" si="3"/>
        <v>0</v>
      </c>
      <c r="V47" s="125">
        <f t="shared" si="8"/>
        <v>10.25</v>
      </c>
      <c r="W47" s="122">
        <f t="shared" si="9"/>
        <v>10.25</v>
      </c>
      <c r="X47" s="122">
        <f t="shared" si="10"/>
        <v>0</v>
      </c>
      <c r="Y47" s="151">
        <f t="shared" si="11"/>
        <v>0</v>
      </c>
      <c r="Z47" s="167"/>
      <c r="AA47" s="168"/>
      <c r="AB47" s="168"/>
      <c r="AC47" s="169"/>
    </row>
    <row r="48" spans="3:29" ht="17" x14ac:dyDescent="0.35">
      <c r="C48" s="196" t="e">
        <f>IF(ISBLANK('5. Pp (3 años)'!#REF!),"",'5. Pp (3 años)'!#REF!)</f>
        <v>#REF!</v>
      </c>
      <c r="D48" s="70" t="e">
        <f>IF(ISBLANK('5. Pp (3 años)'!#REF!),"",'5. Pp (3 años)'!#REF!)</f>
        <v>#REF!</v>
      </c>
      <c r="E48" s="191" t="str">
        <f>IF(ISBLANK('5. Pp (3 años)'!D61),"",'5. Pp (3 años)'!D61)</f>
        <v>A. 3.2.1.1.6.1 Acciones de Prevención Viíal.</v>
      </c>
      <c r="F48" s="191" t="e">
        <f>IF(ISBLANK('5. Pp (3 años)'!#REF!),"",'5. Pp (3 años)'!#REF!)</f>
        <v>#REF!</v>
      </c>
      <c r="G48" s="200" t="e">
        <f>IF(ISBLANK('5. Pp (3 años)'!#REF!),"",'5. Pp (3 años)'!#REF!)</f>
        <v>#REF!</v>
      </c>
      <c r="H48" s="58" t="e">
        <f>IF(ISBLANK('5. Pp (3 años)'!#REF!),"",'5. Pp (3 años)'!#REF!)</f>
        <v>#REF!</v>
      </c>
      <c r="I48" s="132" t="e">
        <f>IF(ISBLANK('9. METAS'!#REF!),"",'9. METAS'!#REF!)</f>
        <v>#REF!</v>
      </c>
      <c r="J48" s="133" t="e">
        <f>IF(ISBLANK('9. METAS'!#REF!),"",'9. METAS'!#REF!)</f>
        <v>#REF!</v>
      </c>
      <c r="K48" s="123" t="e">
        <f>IF(ISBLANK('9. METAS'!#REF!),"",'9. METAS'!#REF!)</f>
        <v>#REF!</v>
      </c>
      <c r="L48" s="123" t="e">
        <f>IF(ISBLANK('9. METAS'!#REF!),"",'9. METAS'!#REF!)</f>
        <v>#REF!</v>
      </c>
      <c r="M48" s="124" t="e">
        <f>IF(ISBLANK('9. METAS'!#REF!),"",'9. METAS'!#REF!)</f>
        <v>#REF!</v>
      </c>
      <c r="N48" s="134">
        <v>41</v>
      </c>
      <c r="O48" s="126"/>
      <c r="P48" s="126"/>
      <c r="Q48" s="127"/>
      <c r="R48" s="121" t="str">
        <f t="shared" si="0"/>
        <v>100%</v>
      </c>
      <c r="S48" s="122" t="str">
        <f t="shared" si="1"/>
        <v>100%</v>
      </c>
      <c r="T48" s="122" t="str">
        <f t="shared" si="2"/>
        <v>100%</v>
      </c>
      <c r="U48" s="145" t="str">
        <f t="shared" si="3"/>
        <v>100%</v>
      </c>
      <c r="V48" s="125" t="str">
        <f t="shared" si="8"/>
        <v>No Programado</v>
      </c>
      <c r="W48" s="122" t="str">
        <f t="shared" si="9"/>
        <v>No Programado</v>
      </c>
      <c r="X48" s="122" t="str">
        <f t="shared" si="10"/>
        <v>No Programado</v>
      </c>
      <c r="Y48" s="151" t="str">
        <f t="shared" si="11"/>
        <v>No Programado</v>
      </c>
      <c r="Z48" s="164"/>
      <c r="AA48" s="165"/>
      <c r="AB48" s="165"/>
      <c r="AC48" s="166"/>
    </row>
    <row r="49" spans="3:29" ht="17" x14ac:dyDescent="0.35">
      <c r="C49" s="195" t="e">
        <f>IF(ISBLANK('5. Pp (3 años)'!#REF!),"",'5. Pp (3 años)'!#REF!)</f>
        <v>#REF!</v>
      </c>
      <c r="D49" s="70" t="e">
        <f>IF(ISBLANK('5. Pp (3 años)'!#REF!),"",'5. Pp (3 años)'!#REF!)</f>
        <v>#REF!</v>
      </c>
      <c r="E49" s="191" t="e">
        <f>IF(ISBLANK('5. Pp (3 años)'!#REF!),"",'5. Pp (3 años)'!#REF!)</f>
        <v>#REF!</v>
      </c>
      <c r="F49" s="191" t="e">
        <f>IF(ISBLANK('5. Pp (3 años)'!#REF!),"",'5. Pp (3 años)'!#REF!)</f>
        <v>#REF!</v>
      </c>
      <c r="G49" s="200" t="e">
        <f>IF(ISBLANK('5. Pp (3 años)'!#REF!),"",'5. Pp (3 años)'!#REF!)</f>
        <v>#REF!</v>
      </c>
      <c r="H49" s="58" t="e">
        <f>IF(ISBLANK('5. Pp (3 años)'!#REF!),"",'5. Pp (3 años)'!#REF!)</f>
        <v>#REF!</v>
      </c>
      <c r="I49" s="132" t="e">
        <f>IF(ISBLANK('9. METAS'!#REF!),"",'9. METAS'!#REF!)</f>
        <v>#REF!</v>
      </c>
      <c r="J49" s="133" t="e">
        <f>IF(ISBLANK('9. METAS'!#REF!),"",'9. METAS'!#REF!)</f>
        <v>#REF!</v>
      </c>
      <c r="K49" s="123" t="e">
        <f>IF(ISBLANK('9. METAS'!#REF!),"",'9. METAS'!#REF!)</f>
        <v>#REF!</v>
      </c>
      <c r="L49" s="123" t="e">
        <f>IF(ISBLANK('9. METAS'!#REF!),"",'9. METAS'!#REF!)</f>
        <v>#REF!</v>
      </c>
      <c r="M49" s="124" t="e">
        <f>IF(ISBLANK('9. METAS'!#REF!),"",'9. METAS'!#REF!)</f>
        <v>#REF!</v>
      </c>
      <c r="N49" s="134">
        <v>41</v>
      </c>
      <c r="O49" s="126"/>
      <c r="P49" s="126"/>
      <c r="Q49" s="127"/>
      <c r="R49" s="121" t="str">
        <f t="shared" si="0"/>
        <v>100%</v>
      </c>
      <c r="S49" s="122" t="str">
        <f t="shared" si="1"/>
        <v>100%</v>
      </c>
      <c r="T49" s="122" t="str">
        <f t="shared" si="2"/>
        <v>100%</v>
      </c>
      <c r="U49" s="145" t="str">
        <f t="shared" si="3"/>
        <v>100%</v>
      </c>
      <c r="V49" s="125" t="str">
        <f t="shared" si="8"/>
        <v>No Programado</v>
      </c>
      <c r="W49" s="122" t="str">
        <f t="shared" si="9"/>
        <v>No Programado</v>
      </c>
      <c r="X49" s="122" t="str">
        <f t="shared" si="10"/>
        <v>No Programado</v>
      </c>
      <c r="Y49" s="151" t="str">
        <f t="shared" si="11"/>
        <v>No Programado</v>
      </c>
      <c r="Z49" s="167"/>
      <c r="AA49" s="168"/>
      <c r="AB49" s="168"/>
      <c r="AC49" s="169"/>
    </row>
    <row r="50" spans="3:29" ht="17" x14ac:dyDescent="0.35">
      <c r="C50" s="196" t="e">
        <f>IF(ISBLANK('5. Pp (3 años)'!#REF!),"",'5. Pp (3 años)'!#REF!)</f>
        <v>#REF!</v>
      </c>
      <c r="D50" s="70" t="e">
        <f>IF(ISBLANK('5. Pp (3 años)'!#REF!),"",'5. Pp (3 años)'!#REF!)</f>
        <v>#REF!</v>
      </c>
      <c r="E50" s="191" t="e">
        <f>IF(ISBLANK('5. Pp (3 años)'!#REF!),"",'5. Pp (3 años)'!#REF!)</f>
        <v>#REF!</v>
      </c>
      <c r="F50" s="191" t="e">
        <f>IF(ISBLANK('5. Pp (3 años)'!#REF!),"",'5. Pp (3 años)'!#REF!)</f>
        <v>#REF!</v>
      </c>
      <c r="G50" s="200" t="e">
        <f>IF(ISBLANK('5. Pp (3 años)'!#REF!),"",'5. Pp (3 años)'!#REF!)</f>
        <v>#REF!</v>
      </c>
      <c r="H50" s="58" t="e">
        <f>IF(ISBLANK('5. Pp (3 años)'!#REF!),"",'5. Pp (3 años)'!#REF!)</f>
        <v>#REF!</v>
      </c>
      <c r="I50" s="132" t="e">
        <f>IF(ISBLANK('9. METAS'!#REF!),"",'9. METAS'!#REF!)</f>
        <v>#REF!</v>
      </c>
      <c r="J50" s="133" t="e">
        <f>IF(ISBLANK('9. METAS'!#REF!),"",'9. METAS'!#REF!)</f>
        <v>#REF!</v>
      </c>
      <c r="K50" s="123" t="e">
        <f>IF(ISBLANK('9. METAS'!#REF!),"",'9. METAS'!#REF!)</f>
        <v>#REF!</v>
      </c>
      <c r="L50" s="123" t="e">
        <f>IF(ISBLANK('9. METAS'!#REF!),"",'9. METAS'!#REF!)</f>
        <v>#REF!</v>
      </c>
      <c r="M50" s="124" t="e">
        <f>IF(ISBLANK('9. METAS'!#REF!),"",'9. METAS'!#REF!)</f>
        <v>#REF!</v>
      </c>
      <c r="N50" s="134">
        <v>41</v>
      </c>
      <c r="O50" s="126"/>
      <c r="P50" s="126"/>
      <c r="Q50" s="127"/>
      <c r="R50" s="121" t="str">
        <f t="shared" si="0"/>
        <v>100%</v>
      </c>
      <c r="S50" s="122" t="str">
        <f t="shared" si="1"/>
        <v>100%</v>
      </c>
      <c r="T50" s="122" t="str">
        <f t="shared" si="2"/>
        <v>100%</v>
      </c>
      <c r="U50" s="145" t="str">
        <f t="shared" si="3"/>
        <v>100%</v>
      </c>
      <c r="V50" s="125" t="str">
        <f t="shared" si="8"/>
        <v>No Programado</v>
      </c>
      <c r="W50" s="122" t="str">
        <f t="shared" si="9"/>
        <v>No Programado</v>
      </c>
      <c r="X50" s="122" t="str">
        <f t="shared" si="10"/>
        <v>No Programado</v>
      </c>
      <c r="Y50" s="151" t="str">
        <f t="shared" si="11"/>
        <v>No Programado</v>
      </c>
      <c r="Z50" s="167"/>
      <c r="AA50" s="168"/>
      <c r="AB50" s="168"/>
      <c r="AC50" s="169"/>
    </row>
    <row r="51" spans="3:29" ht="17" x14ac:dyDescent="0.35">
      <c r="C51" s="195" t="e">
        <f>IF(ISBLANK('5. Pp (3 años)'!#REF!),"",'5. Pp (3 años)'!#REF!)</f>
        <v>#REF!</v>
      </c>
      <c r="D51" s="70" t="e">
        <f>IF(ISBLANK('5. Pp (3 años)'!#REF!),"",'5. Pp (3 años)'!#REF!)</f>
        <v>#REF!</v>
      </c>
      <c r="E51" s="191" t="e">
        <f>IF(ISBLANK('5. Pp (3 años)'!#REF!),"",'5. Pp (3 años)'!#REF!)</f>
        <v>#REF!</v>
      </c>
      <c r="F51" s="191" t="e">
        <f>IF(ISBLANK('5. Pp (3 años)'!#REF!),"",'5. Pp (3 años)'!#REF!)</f>
        <v>#REF!</v>
      </c>
      <c r="G51" s="200" t="e">
        <f>IF(ISBLANK('5. Pp (3 años)'!#REF!),"",'5. Pp (3 años)'!#REF!)</f>
        <v>#REF!</v>
      </c>
      <c r="H51" s="58" t="e">
        <f>IF(ISBLANK('5. Pp (3 años)'!#REF!),"",'5. Pp (3 años)'!#REF!)</f>
        <v>#REF!</v>
      </c>
      <c r="I51" s="132" t="e">
        <f>IF(ISBLANK('9. METAS'!#REF!),"",'9. METAS'!#REF!)</f>
        <v>#REF!</v>
      </c>
      <c r="J51" s="133" t="e">
        <f>IF(ISBLANK('9. METAS'!#REF!),"",'9. METAS'!#REF!)</f>
        <v>#REF!</v>
      </c>
      <c r="K51" s="123" t="e">
        <f>IF(ISBLANK('9. METAS'!#REF!),"",'9. METAS'!#REF!)</f>
        <v>#REF!</v>
      </c>
      <c r="L51" s="123" t="e">
        <f>IF(ISBLANK('9. METAS'!#REF!),"",'9. METAS'!#REF!)</f>
        <v>#REF!</v>
      </c>
      <c r="M51" s="124" t="e">
        <f>IF(ISBLANK('9. METAS'!#REF!),"",'9. METAS'!#REF!)</f>
        <v>#REF!</v>
      </c>
      <c r="N51" s="134">
        <v>41</v>
      </c>
      <c r="O51" s="126"/>
      <c r="P51" s="126"/>
      <c r="Q51" s="127"/>
      <c r="R51" s="121" t="str">
        <f t="shared" si="0"/>
        <v>100%</v>
      </c>
      <c r="S51" s="122" t="str">
        <f t="shared" si="1"/>
        <v>100%</v>
      </c>
      <c r="T51" s="122" t="str">
        <f t="shared" si="2"/>
        <v>100%</v>
      </c>
      <c r="U51" s="145" t="str">
        <f t="shared" si="3"/>
        <v>100%</v>
      </c>
      <c r="V51" s="125" t="str">
        <f t="shared" si="8"/>
        <v>No Programado</v>
      </c>
      <c r="W51" s="122" t="str">
        <f t="shared" si="9"/>
        <v>No Programado</v>
      </c>
      <c r="X51" s="122" t="str">
        <f t="shared" si="10"/>
        <v>No Programado</v>
      </c>
      <c r="Y51" s="151" t="str">
        <f t="shared" si="11"/>
        <v>No Programado</v>
      </c>
      <c r="Z51" s="164"/>
      <c r="AA51" s="165"/>
      <c r="AB51" s="165"/>
      <c r="AC51" s="166"/>
    </row>
    <row r="52" spans="3:29" ht="17" x14ac:dyDescent="0.35">
      <c r="C52" s="197" t="e">
        <f>IF(ISBLANK('5. Pp (3 años)'!#REF!),"",'5. Pp (3 años)'!#REF!)</f>
        <v>#REF!</v>
      </c>
      <c r="D52" s="52" t="e">
        <f>IF(ISBLANK('5. Pp (3 años)'!#REF!),"",'5. Pp (3 años)'!#REF!)</f>
        <v>#REF!</v>
      </c>
      <c r="E52" s="194" t="e">
        <f>IF(ISBLANK('5. Pp (3 años)'!#REF!),"",'5. Pp (3 años)'!#REF!)</f>
        <v>#REF!</v>
      </c>
      <c r="F52" s="194" t="e">
        <f>IF(ISBLANK('5. Pp (3 años)'!#REF!),"",'5. Pp (3 años)'!#REF!)</f>
        <v>#REF!</v>
      </c>
      <c r="G52" s="205" t="e">
        <f>IF(ISBLANK('5. Pp (3 años)'!#REF!),"",'5. Pp (3 años)'!#REF!)</f>
        <v>#REF!</v>
      </c>
      <c r="H52" s="57" t="e">
        <f>IF(ISBLANK('5. Pp (3 años)'!#REF!),"",'5. Pp (3 años)'!#REF!)</f>
        <v>#REF!</v>
      </c>
      <c r="I52" s="132" t="e">
        <f>IF(ISBLANK('9. METAS'!#REF!),"",'9. METAS'!#REF!)</f>
        <v>#REF!</v>
      </c>
      <c r="J52" s="133" t="e">
        <f>IF(ISBLANK('9. METAS'!#REF!),"",'9. METAS'!#REF!)</f>
        <v>#REF!</v>
      </c>
      <c r="K52" s="123" t="e">
        <f>IF(ISBLANK('9. METAS'!#REF!),"",'9. METAS'!#REF!)</f>
        <v>#REF!</v>
      </c>
      <c r="L52" s="123" t="e">
        <f>IF(ISBLANK('9. METAS'!#REF!),"",'9. METAS'!#REF!)</f>
        <v>#REF!</v>
      </c>
      <c r="M52" s="124" t="e">
        <f>IF(ISBLANK('9. METAS'!#REF!),"",'9. METAS'!#REF!)</f>
        <v>#REF!</v>
      </c>
      <c r="N52" s="134">
        <v>41</v>
      </c>
      <c r="O52" s="126"/>
      <c r="P52" s="126"/>
      <c r="Q52" s="127"/>
      <c r="R52" s="121" t="str">
        <f t="shared" si="0"/>
        <v>100%</v>
      </c>
      <c r="S52" s="122" t="str">
        <f t="shared" si="1"/>
        <v>100%</v>
      </c>
      <c r="T52" s="122" t="str">
        <f t="shared" si="2"/>
        <v>100%</v>
      </c>
      <c r="U52" s="145" t="str">
        <f t="shared" si="3"/>
        <v>100%</v>
      </c>
      <c r="V52" s="125" t="str">
        <f t="shared" si="8"/>
        <v>No Programado</v>
      </c>
      <c r="W52" s="122" t="str">
        <f t="shared" si="9"/>
        <v>No Programado</v>
      </c>
      <c r="X52" s="122" t="str">
        <f t="shared" si="10"/>
        <v>No Programado</v>
      </c>
      <c r="Y52" s="151" t="str">
        <f t="shared" si="11"/>
        <v>No Programado</v>
      </c>
      <c r="Z52" s="164"/>
      <c r="AA52" s="165"/>
      <c r="AB52" s="165"/>
      <c r="AC52" s="166"/>
    </row>
    <row r="53" spans="3:29" ht="17" x14ac:dyDescent="0.35">
      <c r="C53" s="195" t="e">
        <f>IF(ISBLANK('5. Pp (3 años)'!#REF!),"",'5. Pp (3 años)'!#REF!)</f>
        <v>#REF!</v>
      </c>
      <c r="D53" s="70" t="e">
        <f>IF(ISBLANK('5. Pp (3 años)'!#REF!),"",'5. Pp (3 años)'!#REF!)</f>
        <v>#REF!</v>
      </c>
      <c r="E53" s="191" t="e">
        <f>IF(ISBLANK('5. Pp (3 años)'!#REF!),"",'5. Pp (3 años)'!#REF!)</f>
        <v>#REF!</v>
      </c>
      <c r="F53" s="191" t="e">
        <f>IF(ISBLANK('5. Pp (3 años)'!#REF!),"",'5. Pp (3 años)'!#REF!)</f>
        <v>#REF!</v>
      </c>
      <c r="G53" s="200" t="e">
        <f>IF(ISBLANK('5. Pp (3 años)'!#REF!),"",'5. Pp (3 años)'!#REF!)</f>
        <v>#REF!</v>
      </c>
      <c r="H53" s="58" t="e">
        <f>IF(ISBLANK('5. Pp (3 años)'!#REF!),"",'5. Pp (3 años)'!#REF!)</f>
        <v>#REF!</v>
      </c>
      <c r="I53" s="132" t="e">
        <f>IF(ISBLANK('9. METAS'!#REF!),"",'9. METAS'!#REF!)</f>
        <v>#REF!</v>
      </c>
      <c r="J53" s="133" t="e">
        <f>IF(ISBLANK('9. METAS'!#REF!),"",'9. METAS'!#REF!)</f>
        <v>#REF!</v>
      </c>
      <c r="K53" s="123" t="e">
        <f>IF(ISBLANK('9. METAS'!#REF!),"",'9. METAS'!#REF!)</f>
        <v>#REF!</v>
      </c>
      <c r="L53" s="123" t="e">
        <f>IF(ISBLANK('9. METAS'!#REF!),"",'9. METAS'!#REF!)</f>
        <v>#REF!</v>
      </c>
      <c r="M53" s="124" t="e">
        <f>IF(ISBLANK('9. METAS'!#REF!),"",'9. METAS'!#REF!)</f>
        <v>#REF!</v>
      </c>
      <c r="N53" s="134">
        <v>41</v>
      </c>
      <c r="O53" s="126"/>
      <c r="P53" s="126"/>
      <c r="Q53" s="127"/>
      <c r="R53" s="121" t="str">
        <f t="shared" si="0"/>
        <v>100%</v>
      </c>
      <c r="S53" s="122" t="str">
        <f t="shared" si="1"/>
        <v>100%</v>
      </c>
      <c r="T53" s="122" t="str">
        <f t="shared" si="2"/>
        <v>100%</v>
      </c>
      <c r="U53" s="145" t="str">
        <f t="shared" si="3"/>
        <v>100%</v>
      </c>
      <c r="V53" s="125" t="str">
        <f t="shared" si="8"/>
        <v>No Programado</v>
      </c>
      <c r="W53" s="122" t="str">
        <f t="shared" si="9"/>
        <v>No Programado</v>
      </c>
      <c r="X53" s="122" t="str">
        <f t="shared" si="10"/>
        <v>No Programado</v>
      </c>
      <c r="Y53" s="151" t="str">
        <f t="shared" si="11"/>
        <v>No Programado</v>
      </c>
      <c r="Z53" s="164"/>
      <c r="AA53" s="165"/>
      <c r="AB53" s="165"/>
      <c r="AC53" s="166"/>
    </row>
    <row r="54" spans="3:29" ht="17" x14ac:dyDescent="0.35">
      <c r="C54" s="196" t="e">
        <f>IF(ISBLANK('5. Pp (3 años)'!#REF!),"",'5. Pp (3 años)'!#REF!)</f>
        <v>#REF!</v>
      </c>
      <c r="D54" s="70" t="e">
        <f>IF(ISBLANK('5. Pp (3 años)'!#REF!),"",'5. Pp (3 años)'!#REF!)</f>
        <v>#REF!</v>
      </c>
      <c r="E54" s="191" t="e">
        <f>IF(ISBLANK('5. Pp (3 años)'!#REF!),"",'5. Pp (3 años)'!#REF!)</f>
        <v>#REF!</v>
      </c>
      <c r="F54" s="191" t="e">
        <f>IF(ISBLANK('5. Pp (3 años)'!#REF!),"",'5. Pp (3 años)'!#REF!)</f>
        <v>#REF!</v>
      </c>
      <c r="G54" s="200" t="e">
        <f>IF(ISBLANK('5. Pp (3 años)'!#REF!),"",'5. Pp (3 años)'!#REF!)</f>
        <v>#REF!</v>
      </c>
      <c r="H54" s="58" t="e">
        <f>IF(ISBLANK('5. Pp (3 años)'!#REF!),"",'5. Pp (3 años)'!#REF!)</f>
        <v>#REF!</v>
      </c>
      <c r="I54" s="132" t="e">
        <f>IF(ISBLANK('9. METAS'!#REF!),"",'9. METAS'!#REF!)</f>
        <v>#REF!</v>
      </c>
      <c r="J54" s="133" t="e">
        <f>IF(ISBLANK('9. METAS'!#REF!),"",'9. METAS'!#REF!)</f>
        <v>#REF!</v>
      </c>
      <c r="K54" s="123" t="e">
        <f>IF(ISBLANK('9. METAS'!#REF!),"",'9. METAS'!#REF!)</f>
        <v>#REF!</v>
      </c>
      <c r="L54" s="123" t="e">
        <f>IF(ISBLANK('9. METAS'!#REF!),"",'9. METAS'!#REF!)</f>
        <v>#REF!</v>
      </c>
      <c r="M54" s="124" t="e">
        <f>IF(ISBLANK('9. METAS'!#REF!),"",'9. METAS'!#REF!)</f>
        <v>#REF!</v>
      </c>
      <c r="N54" s="134">
        <v>41</v>
      </c>
      <c r="O54" s="126"/>
      <c r="P54" s="126"/>
      <c r="Q54" s="127"/>
      <c r="R54" s="121" t="str">
        <f t="shared" si="0"/>
        <v>100%</v>
      </c>
      <c r="S54" s="122" t="str">
        <f t="shared" si="1"/>
        <v>100%</v>
      </c>
      <c r="T54" s="122" t="str">
        <f t="shared" si="2"/>
        <v>100%</v>
      </c>
      <c r="U54" s="145" t="str">
        <f t="shared" si="3"/>
        <v>100%</v>
      </c>
      <c r="V54" s="125" t="str">
        <f t="shared" si="8"/>
        <v>No Programado</v>
      </c>
      <c r="W54" s="122" t="str">
        <f t="shared" si="9"/>
        <v>No Programado</v>
      </c>
      <c r="X54" s="122" t="str">
        <f t="shared" si="10"/>
        <v>No Programado</v>
      </c>
      <c r="Y54" s="151" t="str">
        <f t="shared" si="11"/>
        <v>No Programado</v>
      </c>
      <c r="Z54" s="167"/>
      <c r="AA54" s="168"/>
      <c r="AB54" s="168"/>
      <c r="AC54" s="169"/>
    </row>
    <row r="55" spans="3:29" ht="17" x14ac:dyDescent="0.35">
      <c r="C55" s="195" t="e">
        <f>IF(ISBLANK('5. Pp (3 años)'!#REF!),"",'5. Pp (3 años)'!#REF!)</f>
        <v>#REF!</v>
      </c>
      <c r="D55" s="70" t="e">
        <f>IF(ISBLANK('5. Pp (3 años)'!#REF!),"",'5. Pp (3 años)'!#REF!)</f>
        <v>#REF!</v>
      </c>
      <c r="E55" s="191" t="e">
        <f>IF(ISBLANK('5. Pp (3 años)'!#REF!),"",'5. Pp (3 años)'!#REF!)</f>
        <v>#REF!</v>
      </c>
      <c r="F55" s="191" t="e">
        <f>IF(ISBLANK('5. Pp (3 años)'!#REF!),"",'5. Pp (3 años)'!#REF!)</f>
        <v>#REF!</v>
      </c>
      <c r="G55" s="200" t="e">
        <f>IF(ISBLANK('5. Pp (3 años)'!#REF!),"",'5. Pp (3 años)'!#REF!)</f>
        <v>#REF!</v>
      </c>
      <c r="H55" s="58" t="e">
        <f>IF(ISBLANK('5. Pp (3 años)'!#REF!),"",'5. Pp (3 años)'!#REF!)</f>
        <v>#REF!</v>
      </c>
      <c r="I55" s="132" t="e">
        <f>IF(ISBLANK('9. METAS'!#REF!),"",'9. METAS'!#REF!)</f>
        <v>#REF!</v>
      </c>
      <c r="J55" s="133" t="e">
        <f>IF(ISBLANK('9. METAS'!#REF!),"",'9. METAS'!#REF!)</f>
        <v>#REF!</v>
      </c>
      <c r="K55" s="123" t="e">
        <f>IF(ISBLANK('9. METAS'!#REF!),"",'9. METAS'!#REF!)</f>
        <v>#REF!</v>
      </c>
      <c r="L55" s="123" t="e">
        <f>IF(ISBLANK('9. METAS'!#REF!),"",'9. METAS'!#REF!)</f>
        <v>#REF!</v>
      </c>
      <c r="M55" s="124" t="e">
        <f>IF(ISBLANK('9. METAS'!#REF!),"",'9. METAS'!#REF!)</f>
        <v>#REF!</v>
      </c>
      <c r="N55" s="134">
        <v>41</v>
      </c>
      <c r="O55" s="126"/>
      <c r="P55" s="126"/>
      <c r="Q55" s="127"/>
      <c r="R55" s="121" t="str">
        <f t="shared" si="0"/>
        <v>100%</v>
      </c>
      <c r="S55" s="122" t="str">
        <f t="shared" si="1"/>
        <v>100%</v>
      </c>
      <c r="T55" s="122" t="str">
        <f t="shared" si="2"/>
        <v>100%</v>
      </c>
      <c r="U55" s="145" t="str">
        <f t="shared" si="3"/>
        <v>100%</v>
      </c>
      <c r="V55" s="125" t="str">
        <f t="shared" si="8"/>
        <v>No Programado</v>
      </c>
      <c r="W55" s="122" t="str">
        <f t="shared" si="9"/>
        <v>No Programado</v>
      </c>
      <c r="X55" s="122" t="str">
        <f t="shared" si="10"/>
        <v>No Programado</v>
      </c>
      <c r="Y55" s="151" t="str">
        <f t="shared" si="11"/>
        <v>No Programado</v>
      </c>
      <c r="Z55" s="167"/>
      <c r="AA55" s="168"/>
      <c r="AB55" s="168"/>
      <c r="AC55" s="169"/>
    </row>
    <row r="56" spans="3:29" ht="17" x14ac:dyDescent="0.35">
      <c r="C56" s="196" t="e">
        <f>IF(ISBLANK('5. Pp (3 años)'!#REF!),"",'5. Pp (3 años)'!#REF!)</f>
        <v>#REF!</v>
      </c>
      <c r="D56" s="70" t="e">
        <f>IF(ISBLANK('5. Pp (3 años)'!#REF!),"",'5. Pp (3 años)'!#REF!)</f>
        <v>#REF!</v>
      </c>
      <c r="E56" s="191" t="e">
        <f>IF(ISBLANK('5. Pp (3 años)'!#REF!),"",'5. Pp (3 años)'!#REF!)</f>
        <v>#REF!</v>
      </c>
      <c r="F56" s="191" t="e">
        <f>IF(ISBLANK('5. Pp (3 años)'!#REF!),"",'5. Pp (3 años)'!#REF!)</f>
        <v>#REF!</v>
      </c>
      <c r="G56" s="200" t="e">
        <f>IF(ISBLANK('5. Pp (3 años)'!#REF!),"",'5. Pp (3 años)'!#REF!)</f>
        <v>#REF!</v>
      </c>
      <c r="H56" s="58" t="e">
        <f>IF(ISBLANK('5. Pp (3 años)'!#REF!),"",'5. Pp (3 años)'!#REF!)</f>
        <v>#REF!</v>
      </c>
      <c r="I56" s="132" t="e">
        <f>IF(ISBLANK('9. METAS'!#REF!),"",'9. METAS'!#REF!)</f>
        <v>#REF!</v>
      </c>
      <c r="J56" s="133" t="e">
        <f>IF(ISBLANK('9. METAS'!#REF!),"",'9. METAS'!#REF!)</f>
        <v>#REF!</v>
      </c>
      <c r="K56" s="123" t="e">
        <f>IF(ISBLANK('9. METAS'!#REF!),"",'9. METAS'!#REF!)</f>
        <v>#REF!</v>
      </c>
      <c r="L56" s="123" t="e">
        <f>IF(ISBLANK('9. METAS'!#REF!),"",'9. METAS'!#REF!)</f>
        <v>#REF!</v>
      </c>
      <c r="M56" s="124" t="e">
        <f>IF(ISBLANK('9. METAS'!#REF!),"",'9. METAS'!#REF!)</f>
        <v>#REF!</v>
      </c>
      <c r="N56" s="134">
        <v>41</v>
      </c>
      <c r="O56" s="126"/>
      <c r="P56" s="126"/>
      <c r="Q56" s="127"/>
      <c r="R56" s="121" t="str">
        <f t="shared" si="0"/>
        <v>100%</v>
      </c>
      <c r="S56" s="122" t="str">
        <f t="shared" si="1"/>
        <v>100%</v>
      </c>
      <c r="T56" s="122" t="str">
        <f t="shared" si="2"/>
        <v>100%</v>
      </c>
      <c r="U56" s="145" t="str">
        <f t="shared" si="3"/>
        <v>100%</v>
      </c>
      <c r="V56" s="125" t="str">
        <f t="shared" si="8"/>
        <v>No Programado</v>
      </c>
      <c r="W56" s="122" t="str">
        <f t="shared" si="9"/>
        <v>No Programado</v>
      </c>
      <c r="X56" s="122" t="str">
        <f t="shared" si="10"/>
        <v>No Programado</v>
      </c>
      <c r="Y56" s="151" t="str">
        <f t="shared" si="11"/>
        <v>No Programado</v>
      </c>
      <c r="Z56" s="164"/>
      <c r="AA56" s="165"/>
      <c r="AB56" s="165"/>
      <c r="AC56" s="166"/>
    </row>
    <row r="57" spans="3:29" ht="17" x14ac:dyDescent="0.35">
      <c r="C57" s="195" t="e">
        <f>IF(ISBLANK('5. Pp (3 años)'!#REF!),"",'5. Pp (3 años)'!#REF!)</f>
        <v>#REF!</v>
      </c>
      <c r="D57" s="70" t="e">
        <f>IF(ISBLANK('5. Pp (3 años)'!#REF!),"",'5. Pp (3 años)'!#REF!)</f>
        <v>#REF!</v>
      </c>
      <c r="E57" s="191" t="e">
        <f>IF(ISBLANK('5. Pp (3 años)'!#REF!),"",'5. Pp (3 años)'!#REF!)</f>
        <v>#REF!</v>
      </c>
      <c r="F57" s="191" t="e">
        <f>IF(ISBLANK('5. Pp (3 años)'!#REF!),"",'5. Pp (3 años)'!#REF!)</f>
        <v>#REF!</v>
      </c>
      <c r="G57" s="200" t="e">
        <f>IF(ISBLANK('5. Pp (3 años)'!#REF!),"",'5. Pp (3 años)'!#REF!)</f>
        <v>#REF!</v>
      </c>
      <c r="H57" s="58" t="e">
        <f>IF(ISBLANK('5. Pp (3 años)'!#REF!),"",'5. Pp (3 años)'!#REF!)</f>
        <v>#REF!</v>
      </c>
      <c r="I57" s="132" t="e">
        <f>IF(ISBLANK('9. METAS'!#REF!),"",'9. METAS'!#REF!)</f>
        <v>#REF!</v>
      </c>
      <c r="J57" s="133" t="e">
        <f>IF(ISBLANK('9. METAS'!#REF!),"",'9. METAS'!#REF!)</f>
        <v>#REF!</v>
      </c>
      <c r="K57" s="123" t="e">
        <f>IF(ISBLANK('9. METAS'!#REF!),"",'9. METAS'!#REF!)</f>
        <v>#REF!</v>
      </c>
      <c r="L57" s="123" t="e">
        <f>IF(ISBLANK('9. METAS'!#REF!),"",'9. METAS'!#REF!)</f>
        <v>#REF!</v>
      </c>
      <c r="M57" s="124" t="e">
        <f>IF(ISBLANK('9. METAS'!#REF!),"",'9. METAS'!#REF!)</f>
        <v>#REF!</v>
      </c>
      <c r="N57" s="134">
        <v>41</v>
      </c>
      <c r="O57" s="126"/>
      <c r="P57" s="126"/>
      <c r="Q57" s="127"/>
      <c r="R57" s="121" t="str">
        <f t="shared" si="0"/>
        <v>100%</v>
      </c>
      <c r="S57" s="122" t="str">
        <f t="shared" si="1"/>
        <v>100%</v>
      </c>
      <c r="T57" s="122" t="str">
        <f t="shared" si="2"/>
        <v>100%</v>
      </c>
      <c r="U57" s="145" t="str">
        <f t="shared" si="3"/>
        <v>100%</v>
      </c>
      <c r="V57" s="125" t="str">
        <f t="shared" si="8"/>
        <v>No Programado</v>
      </c>
      <c r="W57" s="122" t="str">
        <f t="shared" si="9"/>
        <v>No Programado</v>
      </c>
      <c r="X57" s="122" t="str">
        <f t="shared" si="10"/>
        <v>No Programado</v>
      </c>
      <c r="Y57" s="151" t="str">
        <f t="shared" si="11"/>
        <v>No Programado</v>
      </c>
      <c r="Z57" s="167"/>
      <c r="AA57" s="168"/>
      <c r="AB57" s="168"/>
      <c r="AC57" s="169"/>
    </row>
    <row r="58" spans="3:29" ht="17" x14ac:dyDescent="0.35">
      <c r="C58" s="197" t="e">
        <f>IF(ISBLANK('5. Pp (3 años)'!#REF!),"",'5. Pp (3 años)'!#REF!)</f>
        <v>#REF!</v>
      </c>
      <c r="D58" s="52" t="e">
        <f>IF(ISBLANK('5. Pp (3 años)'!#REF!),"",'5. Pp (3 años)'!#REF!)</f>
        <v>#REF!</v>
      </c>
      <c r="E58" s="194" t="e">
        <f>IF(ISBLANK('5. Pp (3 años)'!#REF!),"",'5. Pp (3 años)'!#REF!)</f>
        <v>#REF!</v>
      </c>
      <c r="F58" s="194" t="e">
        <f>IF(ISBLANK('5. Pp (3 años)'!#REF!),"",'5. Pp (3 años)'!#REF!)</f>
        <v>#REF!</v>
      </c>
      <c r="G58" s="205" t="e">
        <f>IF(ISBLANK('5. Pp (3 años)'!#REF!),"",'5. Pp (3 años)'!#REF!)</f>
        <v>#REF!</v>
      </c>
      <c r="H58" s="57" t="e">
        <f>IF(ISBLANK('5. Pp (3 años)'!#REF!),"",'5. Pp (3 años)'!#REF!)</f>
        <v>#REF!</v>
      </c>
      <c r="I58" s="132" t="e">
        <f>IF(ISBLANK('9. METAS'!#REF!),"",'9. METAS'!#REF!)</f>
        <v>#REF!</v>
      </c>
      <c r="J58" s="133" t="e">
        <f>IF(ISBLANK('9. METAS'!#REF!),"",'9. METAS'!#REF!)</f>
        <v>#REF!</v>
      </c>
      <c r="K58" s="123" t="e">
        <f>IF(ISBLANK('9. METAS'!#REF!),"",'9. METAS'!#REF!)</f>
        <v>#REF!</v>
      </c>
      <c r="L58" s="123" t="e">
        <f>IF(ISBLANK('9. METAS'!#REF!),"",'9. METAS'!#REF!)</f>
        <v>#REF!</v>
      </c>
      <c r="M58" s="124" t="e">
        <f>IF(ISBLANK('9. METAS'!#REF!),"",'9. METAS'!#REF!)</f>
        <v>#REF!</v>
      </c>
      <c r="N58" s="134">
        <v>41</v>
      </c>
      <c r="O58" s="126"/>
      <c r="P58" s="126"/>
      <c r="Q58" s="127"/>
      <c r="R58" s="121" t="str">
        <f t="shared" si="0"/>
        <v>100%</v>
      </c>
      <c r="S58" s="122" t="str">
        <f t="shared" si="1"/>
        <v>100%</v>
      </c>
      <c r="T58" s="122" t="str">
        <f t="shared" si="2"/>
        <v>100%</v>
      </c>
      <c r="U58" s="145" t="str">
        <f t="shared" si="3"/>
        <v>100%</v>
      </c>
      <c r="V58" s="125" t="str">
        <f t="shared" si="8"/>
        <v>No Programado</v>
      </c>
      <c r="W58" s="122" t="str">
        <f t="shared" si="9"/>
        <v>No Programado</v>
      </c>
      <c r="X58" s="122" t="str">
        <f t="shared" si="10"/>
        <v>No Programado</v>
      </c>
      <c r="Y58" s="151" t="str">
        <f t="shared" si="11"/>
        <v>No Programado</v>
      </c>
      <c r="Z58" s="164"/>
      <c r="AA58" s="165"/>
      <c r="AB58" s="165"/>
      <c r="AC58" s="166"/>
    </row>
    <row r="59" spans="3:29" ht="17" x14ac:dyDescent="0.35">
      <c r="C59" s="195" t="e">
        <f>IF(ISBLANK('5. Pp (3 años)'!#REF!),"",'5. Pp (3 años)'!#REF!)</f>
        <v>#REF!</v>
      </c>
      <c r="D59" s="70" t="e">
        <f>IF(ISBLANK('5. Pp (3 años)'!#REF!),"",'5. Pp (3 años)'!#REF!)</f>
        <v>#REF!</v>
      </c>
      <c r="E59" s="191" t="e">
        <f>IF(ISBLANK('5. Pp (3 años)'!#REF!),"",'5. Pp (3 años)'!#REF!)</f>
        <v>#REF!</v>
      </c>
      <c r="F59" s="191" t="e">
        <f>IF(ISBLANK('5. Pp (3 años)'!#REF!),"",'5. Pp (3 años)'!#REF!)</f>
        <v>#REF!</v>
      </c>
      <c r="G59" s="200" t="e">
        <f>IF(ISBLANK('5. Pp (3 años)'!#REF!),"",'5. Pp (3 años)'!#REF!)</f>
        <v>#REF!</v>
      </c>
      <c r="H59" s="58" t="e">
        <f>IF(ISBLANK('5. Pp (3 años)'!#REF!),"",'5. Pp (3 años)'!#REF!)</f>
        <v>#REF!</v>
      </c>
      <c r="I59" s="132" t="e">
        <f>IF(ISBLANK('9. METAS'!#REF!),"",'9. METAS'!#REF!)</f>
        <v>#REF!</v>
      </c>
      <c r="J59" s="133" t="e">
        <f>IF(ISBLANK('9. METAS'!#REF!),"",'9. METAS'!#REF!)</f>
        <v>#REF!</v>
      </c>
      <c r="K59" s="123" t="e">
        <f>IF(ISBLANK('9. METAS'!#REF!),"",'9. METAS'!#REF!)</f>
        <v>#REF!</v>
      </c>
      <c r="L59" s="123" t="e">
        <f>IF(ISBLANK('9. METAS'!#REF!),"",'9. METAS'!#REF!)</f>
        <v>#REF!</v>
      </c>
      <c r="M59" s="124" t="e">
        <f>IF(ISBLANK('9. METAS'!#REF!),"",'9. METAS'!#REF!)</f>
        <v>#REF!</v>
      </c>
      <c r="N59" s="134">
        <v>41</v>
      </c>
      <c r="O59" s="126"/>
      <c r="P59" s="126"/>
      <c r="Q59" s="127"/>
      <c r="R59" s="121" t="str">
        <f t="shared" si="0"/>
        <v>100%</v>
      </c>
      <c r="S59" s="122" t="str">
        <f t="shared" si="1"/>
        <v>100%</v>
      </c>
      <c r="T59" s="122" t="str">
        <f t="shared" si="2"/>
        <v>100%</v>
      </c>
      <c r="U59" s="145" t="str">
        <f t="shared" si="3"/>
        <v>100%</v>
      </c>
      <c r="V59" s="125" t="str">
        <f t="shared" si="8"/>
        <v>No Programado</v>
      </c>
      <c r="W59" s="122" t="str">
        <f t="shared" si="9"/>
        <v>No Programado</v>
      </c>
      <c r="X59" s="122" t="str">
        <f t="shared" si="10"/>
        <v>No Programado</v>
      </c>
      <c r="Y59" s="151" t="str">
        <f t="shared" si="11"/>
        <v>No Programado</v>
      </c>
      <c r="Z59" s="167"/>
      <c r="AA59" s="168"/>
      <c r="AB59" s="168"/>
      <c r="AC59" s="169"/>
    </row>
    <row r="60" spans="3:29" ht="17" x14ac:dyDescent="0.35">
      <c r="C60" s="196" t="e">
        <f>IF(ISBLANK('5. Pp (3 años)'!#REF!),"",'5. Pp (3 años)'!#REF!)</f>
        <v>#REF!</v>
      </c>
      <c r="D60" s="70" t="e">
        <f>IF(ISBLANK('5. Pp (3 años)'!#REF!),"",'5. Pp (3 años)'!#REF!)</f>
        <v>#REF!</v>
      </c>
      <c r="E60" s="191" t="e">
        <f>IF(ISBLANK('5. Pp (3 años)'!#REF!),"",'5. Pp (3 años)'!#REF!)</f>
        <v>#REF!</v>
      </c>
      <c r="F60" s="191" t="e">
        <f>IF(ISBLANK('5. Pp (3 años)'!#REF!),"",'5. Pp (3 años)'!#REF!)</f>
        <v>#REF!</v>
      </c>
      <c r="G60" s="200" t="e">
        <f>IF(ISBLANK('5. Pp (3 años)'!#REF!),"",'5. Pp (3 años)'!#REF!)</f>
        <v>#REF!</v>
      </c>
      <c r="H60" s="58" t="e">
        <f>IF(ISBLANK('5. Pp (3 años)'!#REF!),"",'5. Pp (3 años)'!#REF!)</f>
        <v>#REF!</v>
      </c>
      <c r="I60" s="132" t="e">
        <f>IF(ISBLANK('9. METAS'!#REF!),"",'9. METAS'!#REF!)</f>
        <v>#REF!</v>
      </c>
      <c r="J60" s="133" t="e">
        <f>IF(ISBLANK('9. METAS'!#REF!),"",'9. METAS'!#REF!)</f>
        <v>#REF!</v>
      </c>
      <c r="K60" s="123" t="e">
        <f>IF(ISBLANK('9. METAS'!#REF!),"",'9. METAS'!#REF!)</f>
        <v>#REF!</v>
      </c>
      <c r="L60" s="123" t="e">
        <f>IF(ISBLANK('9. METAS'!#REF!),"",'9. METAS'!#REF!)</f>
        <v>#REF!</v>
      </c>
      <c r="M60" s="124" t="e">
        <f>IF(ISBLANK('9. METAS'!#REF!),"",'9. METAS'!#REF!)</f>
        <v>#REF!</v>
      </c>
      <c r="N60" s="134">
        <v>41</v>
      </c>
      <c r="O60" s="126"/>
      <c r="P60" s="126"/>
      <c r="Q60" s="127"/>
      <c r="R60" s="121" t="str">
        <f t="shared" si="0"/>
        <v>100%</v>
      </c>
      <c r="S60" s="122" t="str">
        <f t="shared" si="1"/>
        <v>100%</v>
      </c>
      <c r="T60" s="122" t="str">
        <f t="shared" si="2"/>
        <v>100%</v>
      </c>
      <c r="U60" s="145" t="str">
        <f t="shared" si="3"/>
        <v>100%</v>
      </c>
      <c r="V60" s="125" t="str">
        <f t="shared" si="8"/>
        <v>No Programado</v>
      </c>
      <c r="W60" s="122" t="str">
        <f t="shared" si="9"/>
        <v>No Programado</v>
      </c>
      <c r="X60" s="122" t="str">
        <f t="shared" si="10"/>
        <v>No Programado</v>
      </c>
      <c r="Y60" s="151" t="str">
        <f t="shared" si="11"/>
        <v>No Programado</v>
      </c>
      <c r="Z60" s="164"/>
      <c r="AA60" s="165"/>
      <c r="AB60" s="165"/>
      <c r="AC60" s="166"/>
    </row>
    <row r="61" spans="3:29" ht="17" x14ac:dyDescent="0.35">
      <c r="C61" s="195" t="e">
        <f>IF(ISBLANK('5. Pp (3 años)'!#REF!),"",'5. Pp (3 años)'!#REF!)</f>
        <v>#REF!</v>
      </c>
      <c r="D61" s="70" t="e">
        <f>IF(ISBLANK('5. Pp (3 años)'!#REF!),"",'5. Pp (3 años)'!#REF!)</f>
        <v>#REF!</v>
      </c>
      <c r="E61" s="191" t="e">
        <f>IF(ISBLANK('5. Pp (3 años)'!#REF!),"",'5. Pp (3 años)'!#REF!)</f>
        <v>#REF!</v>
      </c>
      <c r="F61" s="191" t="e">
        <f>IF(ISBLANK('5. Pp (3 años)'!#REF!),"",'5. Pp (3 años)'!#REF!)</f>
        <v>#REF!</v>
      </c>
      <c r="G61" s="200" t="e">
        <f>IF(ISBLANK('5. Pp (3 años)'!#REF!),"",'5. Pp (3 años)'!#REF!)</f>
        <v>#REF!</v>
      </c>
      <c r="H61" s="58" t="e">
        <f>IF(ISBLANK('5. Pp (3 años)'!#REF!),"",'5. Pp (3 años)'!#REF!)</f>
        <v>#REF!</v>
      </c>
      <c r="I61" s="132" t="e">
        <f>IF(ISBLANK('9. METAS'!#REF!),"",'9. METAS'!#REF!)</f>
        <v>#REF!</v>
      </c>
      <c r="J61" s="133" t="e">
        <f>IF(ISBLANK('9. METAS'!#REF!),"",'9. METAS'!#REF!)</f>
        <v>#REF!</v>
      </c>
      <c r="K61" s="123" t="e">
        <f>IF(ISBLANK('9. METAS'!#REF!),"",'9. METAS'!#REF!)</f>
        <v>#REF!</v>
      </c>
      <c r="L61" s="123" t="e">
        <f>IF(ISBLANK('9. METAS'!#REF!),"",'9. METAS'!#REF!)</f>
        <v>#REF!</v>
      </c>
      <c r="M61" s="124" t="e">
        <f>IF(ISBLANK('9. METAS'!#REF!),"",'9. METAS'!#REF!)</f>
        <v>#REF!</v>
      </c>
      <c r="N61" s="134">
        <v>41</v>
      </c>
      <c r="O61" s="126"/>
      <c r="P61" s="126"/>
      <c r="Q61" s="127"/>
      <c r="R61" s="121" t="str">
        <f t="shared" si="0"/>
        <v>100%</v>
      </c>
      <c r="S61" s="122" t="str">
        <f t="shared" si="1"/>
        <v>100%</v>
      </c>
      <c r="T61" s="122" t="str">
        <f t="shared" si="2"/>
        <v>100%</v>
      </c>
      <c r="U61" s="145" t="str">
        <f t="shared" si="3"/>
        <v>100%</v>
      </c>
      <c r="V61" s="125" t="str">
        <f t="shared" si="8"/>
        <v>No Programado</v>
      </c>
      <c r="W61" s="122" t="str">
        <f t="shared" si="9"/>
        <v>No Programado</v>
      </c>
      <c r="X61" s="122" t="str">
        <f t="shared" si="10"/>
        <v>No Programado</v>
      </c>
      <c r="Y61" s="151" t="str">
        <f t="shared" si="11"/>
        <v>No Programado</v>
      </c>
      <c r="Z61" s="167"/>
      <c r="AA61" s="168"/>
      <c r="AB61" s="168"/>
      <c r="AC61" s="169"/>
    </row>
    <row r="62" spans="3:29" ht="17" x14ac:dyDescent="0.35">
      <c r="C62" s="196" t="e">
        <f>IF(ISBLANK('5. Pp (3 años)'!#REF!),"",'5. Pp (3 años)'!#REF!)</f>
        <v>#REF!</v>
      </c>
      <c r="D62" s="70" t="e">
        <f>IF(ISBLANK('5. Pp (3 años)'!#REF!),"",'5. Pp (3 años)'!#REF!)</f>
        <v>#REF!</v>
      </c>
      <c r="E62" s="191" t="e">
        <f>IF(ISBLANK('5. Pp (3 años)'!#REF!),"",'5. Pp (3 años)'!#REF!)</f>
        <v>#REF!</v>
      </c>
      <c r="F62" s="191" t="e">
        <f>IF(ISBLANK('5. Pp (3 años)'!#REF!),"",'5. Pp (3 años)'!#REF!)</f>
        <v>#REF!</v>
      </c>
      <c r="G62" s="200" t="e">
        <f>IF(ISBLANK('5. Pp (3 años)'!#REF!),"",'5. Pp (3 años)'!#REF!)</f>
        <v>#REF!</v>
      </c>
      <c r="H62" s="58" t="e">
        <f>IF(ISBLANK('5. Pp (3 años)'!#REF!),"",'5. Pp (3 años)'!#REF!)</f>
        <v>#REF!</v>
      </c>
      <c r="I62" s="132" t="e">
        <f>IF(ISBLANK('9. METAS'!#REF!),"",'9. METAS'!#REF!)</f>
        <v>#REF!</v>
      </c>
      <c r="J62" s="133" t="e">
        <f>IF(ISBLANK('9. METAS'!#REF!),"",'9. METAS'!#REF!)</f>
        <v>#REF!</v>
      </c>
      <c r="K62" s="123" t="e">
        <f>IF(ISBLANK('9. METAS'!#REF!),"",'9. METAS'!#REF!)</f>
        <v>#REF!</v>
      </c>
      <c r="L62" s="123" t="e">
        <f>IF(ISBLANK('9. METAS'!#REF!),"",'9. METAS'!#REF!)</f>
        <v>#REF!</v>
      </c>
      <c r="M62" s="124" t="e">
        <f>IF(ISBLANK('9. METAS'!#REF!),"",'9. METAS'!#REF!)</f>
        <v>#REF!</v>
      </c>
      <c r="N62" s="134">
        <v>41</v>
      </c>
      <c r="O62" s="126"/>
      <c r="P62" s="126"/>
      <c r="Q62" s="127"/>
      <c r="R62" s="121" t="str">
        <f t="shared" si="0"/>
        <v>100%</v>
      </c>
      <c r="S62" s="122" t="str">
        <f t="shared" si="1"/>
        <v>100%</v>
      </c>
      <c r="T62" s="122" t="str">
        <f t="shared" si="2"/>
        <v>100%</v>
      </c>
      <c r="U62" s="145" t="str">
        <f t="shared" si="3"/>
        <v>100%</v>
      </c>
      <c r="V62" s="125" t="str">
        <f t="shared" si="8"/>
        <v>No Programado</v>
      </c>
      <c r="W62" s="122" t="str">
        <f t="shared" si="9"/>
        <v>No Programado</v>
      </c>
      <c r="X62" s="122" t="str">
        <f t="shared" si="10"/>
        <v>No Programado</v>
      </c>
      <c r="Y62" s="151" t="str">
        <f t="shared" si="11"/>
        <v>No Programado</v>
      </c>
      <c r="Z62" s="164"/>
      <c r="AA62" s="165"/>
      <c r="AB62" s="165"/>
      <c r="AC62" s="166"/>
    </row>
    <row r="63" spans="3:29" ht="17" x14ac:dyDescent="0.35">
      <c r="C63" s="195" t="e">
        <f>IF(ISBLANK('5. Pp (3 años)'!#REF!),"",'5. Pp (3 años)'!#REF!)</f>
        <v>#REF!</v>
      </c>
      <c r="D63" s="70" t="e">
        <f>IF(ISBLANK('5. Pp (3 años)'!#REF!),"",'5. Pp (3 años)'!#REF!)</f>
        <v>#REF!</v>
      </c>
      <c r="E63" s="191" t="e">
        <f>IF(ISBLANK('5. Pp (3 años)'!#REF!),"",'5. Pp (3 años)'!#REF!)</f>
        <v>#REF!</v>
      </c>
      <c r="F63" s="191" t="e">
        <f>IF(ISBLANK('5. Pp (3 años)'!#REF!),"",'5. Pp (3 años)'!#REF!)</f>
        <v>#REF!</v>
      </c>
      <c r="G63" s="200" t="e">
        <f>IF(ISBLANK('5. Pp (3 años)'!#REF!),"",'5. Pp (3 años)'!#REF!)</f>
        <v>#REF!</v>
      </c>
      <c r="H63" s="58" t="e">
        <f>IF(ISBLANK('5. Pp (3 años)'!#REF!),"",'5. Pp (3 años)'!#REF!)</f>
        <v>#REF!</v>
      </c>
      <c r="I63" s="132" t="e">
        <f>IF(ISBLANK('9. METAS'!#REF!),"",'9. METAS'!#REF!)</f>
        <v>#REF!</v>
      </c>
      <c r="J63" s="133" t="e">
        <f>IF(ISBLANK('9. METAS'!#REF!),"",'9. METAS'!#REF!)</f>
        <v>#REF!</v>
      </c>
      <c r="K63" s="123" t="e">
        <f>IF(ISBLANK('9. METAS'!#REF!),"",'9. METAS'!#REF!)</f>
        <v>#REF!</v>
      </c>
      <c r="L63" s="123" t="e">
        <f>IF(ISBLANK('9. METAS'!#REF!),"",'9. METAS'!#REF!)</f>
        <v>#REF!</v>
      </c>
      <c r="M63" s="124" t="e">
        <f>IF(ISBLANK('9. METAS'!#REF!),"",'9. METAS'!#REF!)</f>
        <v>#REF!</v>
      </c>
      <c r="N63" s="134">
        <v>41</v>
      </c>
      <c r="O63" s="126"/>
      <c r="P63" s="126"/>
      <c r="Q63" s="127"/>
      <c r="R63" s="121" t="str">
        <f t="shared" si="0"/>
        <v>100%</v>
      </c>
      <c r="S63" s="122" t="str">
        <f t="shared" si="1"/>
        <v>100%</v>
      </c>
      <c r="T63" s="122" t="str">
        <f t="shared" si="2"/>
        <v>100%</v>
      </c>
      <c r="U63" s="145" t="str">
        <f t="shared" si="3"/>
        <v>100%</v>
      </c>
      <c r="V63" s="125" t="str">
        <f t="shared" si="8"/>
        <v>No Programado</v>
      </c>
      <c r="W63" s="122" t="str">
        <f t="shared" si="9"/>
        <v>No Programado</v>
      </c>
      <c r="X63" s="122" t="str">
        <f t="shared" si="10"/>
        <v>No Programado</v>
      </c>
      <c r="Y63" s="151" t="str">
        <f t="shared" si="11"/>
        <v>No Programado</v>
      </c>
      <c r="Z63" s="167"/>
      <c r="AA63" s="168"/>
      <c r="AB63" s="168"/>
      <c r="AC63" s="169"/>
    </row>
    <row r="64" spans="3:29" ht="17" x14ac:dyDescent="0.35">
      <c r="C64" s="197" t="e">
        <f>IF(ISBLANK('5. Pp (3 años)'!#REF!),"",'5. Pp (3 años)'!#REF!)</f>
        <v>#REF!</v>
      </c>
      <c r="D64" s="52" t="e">
        <f>IF(ISBLANK('5. Pp (3 años)'!#REF!),"",'5. Pp (3 años)'!#REF!)</f>
        <v>#REF!</v>
      </c>
      <c r="E64" s="194" t="e">
        <f>IF(ISBLANK('5. Pp (3 años)'!#REF!),"",'5. Pp (3 años)'!#REF!)</f>
        <v>#REF!</v>
      </c>
      <c r="F64" s="194" t="e">
        <f>IF(ISBLANK('5. Pp (3 años)'!#REF!),"",'5. Pp (3 años)'!#REF!)</f>
        <v>#REF!</v>
      </c>
      <c r="G64" s="205" t="e">
        <f>IF(ISBLANK('5. Pp (3 años)'!#REF!),"",'5. Pp (3 años)'!#REF!)</f>
        <v>#REF!</v>
      </c>
      <c r="H64" s="57" t="e">
        <f>IF(ISBLANK('5. Pp (3 años)'!#REF!),"",'5. Pp (3 años)'!#REF!)</f>
        <v>#REF!</v>
      </c>
      <c r="I64" s="132" t="e">
        <f>IF(ISBLANK('9. METAS'!#REF!),"",'9. METAS'!#REF!)</f>
        <v>#REF!</v>
      </c>
      <c r="J64" s="133" t="e">
        <f>IF(ISBLANK('9. METAS'!#REF!),"",'9. METAS'!#REF!)</f>
        <v>#REF!</v>
      </c>
      <c r="K64" s="123" t="e">
        <f>IF(ISBLANK('9. METAS'!#REF!),"",'9. METAS'!#REF!)</f>
        <v>#REF!</v>
      </c>
      <c r="L64" s="123" t="e">
        <f>IF(ISBLANK('9. METAS'!#REF!),"",'9. METAS'!#REF!)</f>
        <v>#REF!</v>
      </c>
      <c r="M64" s="124" t="e">
        <f>IF(ISBLANK('9. METAS'!#REF!),"",'9. METAS'!#REF!)</f>
        <v>#REF!</v>
      </c>
      <c r="N64" s="134">
        <v>41</v>
      </c>
      <c r="O64" s="126"/>
      <c r="P64" s="126"/>
      <c r="Q64" s="127"/>
      <c r="R64" s="121" t="str">
        <f t="shared" si="0"/>
        <v>100%</v>
      </c>
      <c r="S64" s="122" t="str">
        <f t="shared" si="1"/>
        <v>100%</v>
      </c>
      <c r="T64" s="122" t="str">
        <f t="shared" si="2"/>
        <v>100%</v>
      </c>
      <c r="U64" s="145" t="str">
        <f t="shared" si="3"/>
        <v>100%</v>
      </c>
      <c r="V64" s="125" t="str">
        <f t="shared" si="8"/>
        <v>No Programado</v>
      </c>
      <c r="W64" s="122" t="str">
        <f t="shared" si="9"/>
        <v>No Programado</v>
      </c>
      <c r="X64" s="122" t="str">
        <f t="shared" si="10"/>
        <v>No Programado</v>
      </c>
      <c r="Y64" s="151" t="str">
        <f t="shared" si="11"/>
        <v>No Programado</v>
      </c>
      <c r="Z64" s="164"/>
      <c r="AA64" s="165"/>
      <c r="AB64" s="165"/>
      <c r="AC64" s="166"/>
    </row>
    <row r="65" spans="3:29" ht="17" x14ac:dyDescent="0.35">
      <c r="C65" s="195" t="e">
        <f>IF(ISBLANK('5. Pp (3 años)'!#REF!),"",'5. Pp (3 años)'!#REF!)</f>
        <v>#REF!</v>
      </c>
      <c r="D65" s="70" t="e">
        <f>IF(ISBLANK('5. Pp (3 años)'!#REF!),"",'5. Pp (3 años)'!#REF!)</f>
        <v>#REF!</v>
      </c>
      <c r="E65" s="191" t="e">
        <f>IF(ISBLANK('5. Pp (3 años)'!#REF!),"",'5. Pp (3 años)'!#REF!)</f>
        <v>#REF!</v>
      </c>
      <c r="F65" s="191" t="e">
        <f>IF(ISBLANK('5. Pp (3 años)'!#REF!),"",'5. Pp (3 años)'!#REF!)</f>
        <v>#REF!</v>
      </c>
      <c r="G65" s="200" t="e">
        <f>IF(ISBLANK('5. Pp (3 años)'!#REF!),"",'5. Pp (3 años)'!#REF!)</f>
        <v>#REF!</v>
      </c>
      <c r="H65" s="58" t="e">
        <f>IF(ISBLANK('5. Pp (3 años)'!#REF!),"",'5. Pp (3 años)'!#REF!)</f>
        <v>#REF!</v>
      </c>
      <c r="I65" s="132" t="e">
        <f>IF(ISBLANK('9. METAS'!#REF!),"",'9. METAS'!#REF!)</f>
        <v>#REF!</v>
      </c>
      <c r="J65" s="133" t="e">
        <f>IF(ISBLANK('9. METAS'!#REF!),"",'9. METAS'!#REF!)</f>
        <v>#REF!</v>
      </c>
      <c r="K65" s="123" t="e">
        <f>IF(ISBLANK('9. METAS'!#REF!),"",'9. METAS'!#REF!)</f>
        <v>#REF!</v>
      </c>
      <c r="L65" s="123" t="e">
        <f>IF(ISBLANK('9. METAS'!#REF!),"",'9. METAS'!#REF!)</f>
        <v>#REF!</v>
      </c>
      <c r="M65" s="124" t="e">
        <f>IF(ISBLANK('9. METAS'!#REF!),"",'9. METAS'!#REF!)</f>
        <v>#REF!</v>
      </c>
      <c r="N65" s="134">
        <v>41</v>
      </c>
      <c r="O65" s="126"/>
      <c r="P65" s="126"/>
      <c r="Q65" s="127"/>
      <c r="R65" s="121" t="str">
        <f t="shared" si="0"/>
        <v>100%</v>
      </c>
      <c r="S65" s="122" t="str">
        <f t="shared" si="1"/>
        <v>100%</v>
      </c>
      <c r="T65" s="122" t="str">
        <f t="shared" si="2"/>
        <v>100%</v>
      </c>
      <c r="U65" s="145" t="str">
        <f t="shared" si="3"/>
        <v>100%</v>
      </c>
      <c r="V65" s="125" t="str">
        <f t="shared" si="8"/>
        <v>No Programado</v>
      </c>
      <c r="W65" s="122" t="str">
        <f t="shared" si="9"/>
        <v>No Programado</v>
      </c>
      <c r="X65" s="122" t="str">
        <f t="shared" si="10"/>
        <v>No Programado</v>
      </c>
      <c r="Y65" s="151" t="str">
        <f t="shared" si="11"/>
        <v>No Programado</v>
      </c>
      <c r="Z65" s="164"/>
      <c r="AA65" s="165"/>
      <c r="AB65" s="165"/>
      <c r="AC65" s="166"/>
    </row>
    <row r="66" spans="3:29" ht="17" x14ac:dyDescent="0.35">
      <c r="C66" s="196" t="e">
        <f>IF(ISBLANK('5. Pp (3 años)'!#REF!),"",'5. Pp (3 años)'!#REF!)</f>
        <v>#REF!</v>
      </c>
      <c r="D66" s="70" t="e">
        <f>IF(ISBLANK('5. Pp (3 años)'!#REF!),"",'5. Pp (3 años)'!#REF!)</f>
        <v>#REF!</v>
      </c>
      <c r="E66" s="191" t="e">
        <f>IF(ISBLANK('5. Pp (3 años)'!#REF!),"",'5. Pp (3 años)'!#REF!)</f>
        <v>#REF!</v>
      </c>
      <c r="F66" s="191" t="e">
        <f>IF(ISBLANK('5. Pp (3 años)'!#REF!),"",'5. Pp (3 años)'!#REF!)</f>
        <v>#REF!</v>
      </c>
      <c r="G66" s="200" t="e">
        <f>IF(ISBLANK('5. Pp (3 años)'!#REF!),"",'5. Pp (3 años)'!#REF!)</f>
        <v>#REF!</v>
      </c>
      <c r="H66" s="58" t="e">
        <f>IF(ISBLANK('5. Pp (3 años)'!#REF!),"",'5. Pp (3 años)'!#REF!)</f>
        <v>#REF!</v>
      </c>
      <c r="I66" s="132" t="e">
        <f>IF(ISBLANK('9. METAS'!#REF!),"",'9. METAS'!#REF!)</f>
        <v>#REF!</v>
      </c>
      <c r="J66" s="133" t="e">
        <f>IF(ISBLANK('9. METAS'!#REF!),"",'9. METAS'!#REF!)</f>
        <v>#REF!</v>
      </c>
      <c r="K66" s="123" t="e">
        <f>IF(ISBLANK('9. METAS'!#REF!),"",'9. METAS'!#REF!)</f>
        <v>#REF!</v>
      </c>
      <c r="L66" s="123" t="e">
        <f>IF(ISBLANK('9. METAS'!#REF!),"",'9. METAS'!#REF!)</f>
        <v>#REF!</v>
      </c>
      <c r="M66" s="124" t="e">
        <f>IF(ISBLANK('9. METAS'!#REF!),"",'9. METAS'!#REF!)</f>
        <v>#REF!</v>
      </c>
      <c r="N66" s="134">
        <v>41</v>
      </c>
      <c r="O66" s="126"/>
      <c r="P66" s="126"/>
      <c r="Q66" s="127"/>
      <c r="R66" s="121" t="str">
        <f t="shared" si="0"/>
        <v>100%</v>
      </c>
      <c r="S66" s="122" t="str">
        <f t="shared" si="1"/>
        <v>100%</v>
      </c>
      <c r="T66" s="122" t="str">
        <f t="shared" si="2"/>
        <v>100%</v>
      </c>
      <c r="U66" s="145" t="str">
        <f t="shared" si="3"/>
        <v>100%</v>
      </c>
      <c r="V66" s="125" t="str">
        <f t="shared" si="8"/>
        <v>No Programado</v>
      </c>
      <c r="W66" s="122" t="str">
        <f t="shared" si="9"/>
        <v>No Programado</v>
      </c>
      <c r="X66" s="122" t="str">
        <f t="shared" si="10"/>
        <v>No Programado</v>
      </c>
      <c r="Y66" s="151" t="str">
        <f t="shared" si="11"/>
        <v>No Programado</v>
      </c>
      <c r="Z66" s="167"/>
      <c r="AA66" s="168"/>
      <c r="AB66" s="168"/>
      <c r="AC66" s="169"/>
    </row>
    <row r="67" spans="3:29" ht="17" x14ac:dyDescent="0.35">
      <c r="C67" s="195" t="e">
        <f>IF(ISBLANK('5. Pp (3 años)'!#REF!),"",'5. Pp (3 años)'!#REF!)</f>
        <v>#REF!</v>
      </c>
      <c r="D67" s="70" t="e">
        <f>IF(ISBLANK('5. Pp (3 años)'!#REF!),"",'5. Pp (3 años)'!#REF!)</f>
        <v>#REF!</v>
      </c>
      <c r="E67" s="191" t="e">
        <f>IF(ISBLANK('5. Pp (3 años)'!#REF!),"",'5. Pp (3 años)'!#REF!)</f>
        <v>#REF!</v>
      </c>
      <c r="F67" s="191" t="e">
        <f>IF(ISBLANK('5. Pp (3 años)'!#REF!),"",'5. Pp (3 años)'!#REF!)</f>
        <v>#REF!</v>
      </c>
      <c r="G67" s="200" t="e">
        <f>IF(ISBLANK('5. Pp (3 años)'!#REF!),"",'5. Pp (3 años)'!#REF!)</f>
        <v>#REF!</v>
      </c>
      <c r="H67" s="58" t="e">
        <f>IF(ISBLANK('5. Pp (3 años)'!#REF!),"",'5. Pp (3 años)'!#REF!)</f>
        <v>#REF!</v>
      </c>
      <c r="I67" s="132" t="e">
        <f>IF(ISBLANK('9. METAS'!#REF!),"",'9. METAS'!#REF!)</f>
        <v>#REF!</v>
      </c>
      <c r="J67" s="133" t="e">
        <f>IF(ISBLANK('9. METAS'!#REF!),"",'9. METAS'!#REF!)</f>
        <v>#REF!</v>
      </c>
      <c r="K67" s="123" t="e">
        <f>IF(ISBLANK('9. METAS'!#REF!),"",'9. METAS'!#REF!)</f>
        <v>#REF!</v>
      </c>
      <c r="L67" s="123" t="e">
        <f>IF(ISBLANK('9. METAS'!#REF!),"",'9. METAS'!#REF!)</f>
        <v>#REF!</v>
      </c>
      <c r="M67" s="124" t="e">
        <f>IF(ISBLANK('9. METAS'!#REF!),"",'9. METAS'!#REF!)</f>
        <v>#REF!</v>
      </c>
      <c r="N67" s="134">
        <v>41</v>
      </c>
      <c r="O67" s="126"/>
      <c r="P67" s="126"/>
      <c r="Q67" s="127"/>
      <c r="R67" s="121" t="str">
        <f t="shared" si="0"/>
        <v>100%</v>
      </c>
      <c r="S67" s="122" t="str">
        <f t="shared" si="1"/>
        <v>100%</v>
      </c>
      <c r="T67" s="122" t="str">
        <f t="shared" si="2"/>
        <v>100%</v>
      </c>
      <c r="U67" s="145" t="str">
        <f t="shared" si="3"/>
        <v>100%</v>
      </c>
      <c r="V67" s="125" t="str">
        <f t="shared" si="8"/>
        <v>No Programado</v>
      </c>
      <c r="W67" s="122" t="str">
        <f t="shared" si="9"/>
        <v>No Programado</v>
      </c>
      <c r="X67" s="122" t="str">
        <f t="shared" si="10"/>
        <v>No Programado</v>
      </c>
      <c r="Y67" s="151" t="str">
        <f t="shared" si="11"/>
        <v>No Programado</v>
      </c>
      <c r="Z67" s="164"/>
      <c r="AA67" s="165"/>
      <c r="AB67" s="165"/>
      <c r="AC67" s="166"/>
    </row>
    <row r="68" spans="3:29" ht="17" x14ac:dyDescent="0.35">
      <c r="C68" s="196" t="e">
        <f>IF(ISBLANK('5. Pp (3 años)'!#REF!),"",'5. Pp (3 años)'!#REF!)</f>
        <v>#REF!</v>
      </c>
      <c r="D68" s="70" t="e">
        <f>IF(ISBLANK('5. Pp (3 años)'!#REF!),"",'5. Pp (3 años)'!#REF!)</f>
        <v>#REF!</v>
      </c>
      <c r="E68" s="191" t="e">
        <f>IF(ISBLANK('5. Pp (3 años)'!#REF!),"",'5. Pp (3 años)'!#REF!)</f>
        <v>#REF!</v>
      </c>
      <c r="F68" s="191" t="e">
        <f>IF(ISBLANK('5. Pp (3 años)'!#REF!),"",'5. Pp (3 años)'!#REF!)</f>
        <v>#REF!</v>
      </c>
      <c r="G68" s="200" t="e">
        <f>IF(ISBLANK('5. Pp (3 años)'!#REF!),"",'5. Pp (3 años)'!#REF!)</f>
        <v>#REF!</v>
      </c>
      <c r="H68" s="58" t="e">
        <f>IF(ISBLANK('5. Pp (3 años)'!#REF!),"",'5. Pp (3 años)'!#REF!)</f>
        <v>#REF!</v>
      </c>
      <c r="I68" s="132" t="e">
        <f>IF(ISBLANK('9. METAS'!#REF!),"",'9. METAS'!#REF!)</f>
        <v>#REF!</v>
      </c>
      <c r="J68" s="133" t="e">
        <f>IF(ISBLANK('9. METAS'!#REF!),"",'9. METAS'!#REF!)</f>
        <v>#REF!</v>
      </c>
      <c r="K68" s="123" t="e">
        <f>IF(ISBLANK('9. METAS'!#REF!),"",'9. METAS'!#REF!)</f>
        <v>#REF!</v>
      </c>
      <c r="L68" s="123" t="e">
        <f>IF(ISBLANK('9. METAS'!#REF!),"",'9. METAS'!#REF!)</f>
        <v>#REF!</v>
      </c>
      <c r="M68" s="124" t="e">
        <f>IF(ISBLANK('9. METAS'!#REF!),"",'9. METAS'!#REF!)</f>
        <v>#REF!</v>
      </c>
      <c r="N68" s="134">
        <v>41</v>
      </c>
      <c r="O68" s="126"/>
      <c r="P68" s="126"/>
      <c r="Q68" s="127"/>
      <c r="R68" s="121" t="str">
        <f t="shared" si="0"/>
        <v>100%</v>
      </c>
      <c r="S68" s="122" t="str">
        <f t="shared" si="1"/>
        <v>100%</v>
      </c>
      <c r="T68" s="122" t="str">
        <f t="shared" si="2"/>
        <v>100%</v>
      </c>
      <c r="U68" s="145" t="str">
        <f t="shared" si="3"/>
        <v>100%</v>
      </c>
      <c r="V68" s="125" t="str">
        <f t="shared" si="8"/>
        <v>No Programado</v>
      </c>
      <c r="W68" s="122" t="str">
        <f t="shared" si="9"/>
        <v>No Programado</v>
      </c>
      <c r="X68" s="122" t="str">
        <f t="shared" si="10"/>
        <v>No Programado</v>
      </c>
      <c r="Y68" s="151" t="str">
        <f t="shared" si="11"/>
        <v>No Programado</v>
      </c>
      <c r="Z68" s="167"/>
      <c r="AA68" s="168"/>
      <c r="AB68" s="168"/>
      <c r="AC68" s="169"/>
    </row>
    <row r="69" spans="3:29" ht="17" x14ac:dyDescent="0.35">
      <c r="C69" s="195" t="e">
        <f>IF(ISBLANK('5. Pp (3 años)'!#REF!),"",'5. Pp (3 años)'!#REF!)</f>
        <v>#REF!</v>
      </c>
      <c r="D69" s="70" t="e">
        <f>IF(ISBLANK('5. Pp (3 años)'!#REF!),"",'5. Pp (3 años)'!#REF!)</f>
        <v>#REF!</v>
      </c>
      <c r="E69" s="191" t="e">
        <f>IF(ISBLANK('5. Pp (3 años)'!#REF!),"",'5. Pp (3 años)'!#REF!)</f>
        <v>#REF!</v>
      </c>
      <c r="F69" s="191" t="e">
        <f>IF(ISBLANK('5. Pp (3 años)'!#REF!),"",'5. Pp (3 años)'!#REF!)</f>
        <v>#REF!</v>
      </c>
      <c r="G69" s="200" t="e">
        <f>IF(ISBLANK('5. Pp (3 años)'!#REF!),"",'5. Pp (3 años)'!#REF!)</f>
        <v>#REF!</v>
      </c>
      <c r="H69" s="58" t="e">
        <f>IF(ISBLANK('5. Pp (3 años)'!#REF!),"",'5. Pp (3 años)'!#REF!)</f>
        <v>#REF!</v>
      </c>
      <c r="I69" s="132" t="e">
        <f>IF(ISBLANK('9. METAS'!#REF!),"",'9. METAS'!#REF!)</f>
        <v>#REF!</v>
      </c>
      <c r="J69" s="133" t="e">
        <f>IF(ISBLANK('9. METAS'!#REF!),"",'9. METAS'!#REF!)</f>
        <v>#REF!</v>
      </c>
      <c r="K69" s="123" t="e">
        <f>IF(ISBLANK('9. METAS'!#REF!),"",'9. METAS'!#REF!)</f>
        <v>#REF!</v>
      </c>
      <c r="L69" s="123" t="e">
        <f>IF(ISBLANK('9. METAS'!#REF!),"",'9. METAS'!#REF!)</f>
        <v>#REF!</v>
      </c>
      <c r="M69" s="124" t="e">
        <f>IF(ISBLANK('9. METAS'!#REF!),"",'9. METAS'!#REF!)</f>
        <v>#REF!</v>
      </c>
      <c r="N69" s="134">
        <v>41</v>
      </c>
      <c r="O69" s="126"/>
      <c r="P69" s="126"/>
      <c r="Q69" s="127"/>
      <c r="R69" s="121" t="str">
        <f t="shared" si="0"/>
        <v>100%</v>
      </c>
      <c r="S69" s="122" t="str">
        <f t="shared" si="1"/>
        <v>100%</v>
      </c>
      <c r="T69" s="122" t="str">
        <f t="shared" si="2"/>
        <v>100%</v>
      </c>
      <c r="U69" s="145" t="str">
        <f t="shared" si="3"/>
        <v>100%</v>
      </c>
      <c r="V69" s="125" t="str">
        <f t="shared" si="8"/>
        <v>No Programado</v>
      </c>
      <c r="W69" s="122" t="str">
        <f t="shared" si="9"/>
        <v>No Programado</v>
      </c>
      <c r="X69" s="122" t="str">
        <f t="shared" si="10"/>
        <v>No Programado</v>
      </c>
      <c r="Y69" s="151" t="str">
        <f t="shared" si="11"/>
        <v>No Programado</v>
      </c>
      <c r="Z69" s="167"/>
      <c r="AA69" s="168"/>
      <c r="AB69" s="168"/>
      <c r="AC69" s="169"/>
    </row>
    <row r="70" spans="3:29" ht="17" x14ac:dyDescent="0.35">
      <c r="C70" s="197" t="e">
        <f>IF(ISBLANK('5. Pp (3 años)'!#REF!),"",'5. Pp (3 años)'!#REF!)</f>
        <v>#REF!</v>
      </c>
      <c r="D70" s="52" t="e">
        <f>IF(ISBLANK('5. Pp (3 años)'!#REF!),"",'5. Pp (3 años)'!#REF!)</f>
        <v>#REF!</v>
      </c>
      <c r="E70" s="194" t="e">
        <f>IF(ISBLANK('5. Pp (3 años)'!#REF!),"",'5. Pp (3 años)'!#REF!)</f>
        <v>#REF!</v>
      </c>
      <c r="F70" s="194" t="e">
        <f>IF(ISBLANK('5. Pp (3 años)'!#REF!),"",'5. Pp (3 años)'!#REF!)</f>
        <v>#REF!</v>
      </c>
      <c r="G70" s="205" t="e">
        <f>IF(ISBLANK('5. Pp (3 años)'!#REF!),"",'5. Pp (3 años)'!#REF!)</f>
        <v>#REF!</v>
      </c>
      <c r="H70" s="57" t="e">
        <f>IF(ISBLANK('5. Pp (3 años)'!#REF!),"",'5. Pp (3 años)'!#REF!)</f>
        <v>#REF!</v>
      </c>
      <c r="I70" s="132" t="e">
        <f>IF(ISBLANK('9. METAS'!#REF!),"",'9. METAS'!#REF!)</f>
        <v>#REF!</v>
      </c>
      <c r="J70" s="133" t="e">
        <f>IF(ISBLANK('9. METAS'!#REF!),"",'9. METAS'!#REF!)</f>
        <v>#REF!</v>
      </c>
      <c r="K70" s="123" t="e">
        <f>IF(ISBLANK('9. METAS'!#REF!),"",'9. METAS'!#REF!)</f>
        <v>#REF!</v>
      </c>
      <c r="L70" s="123" t="e">
        <f>IF(ISBLANK('9. METAS'!#REF!),"",'9. METAS'!#REF!)</f>
        <v>#REF!</v>
      </c>
      <c r="M70" s="124" t="e">
        <f>IF(ISBLANK('9. METAS'!#REF!),"",'9. METAS'!#REF!)</f>
        <v>#REF!</v>
      </c>
      <c r="N70" s="134">
        <v>41</v>
      </c>
      <c r="O70" s="126"/>
      <c r="P70" s="126"/>
      <c r="Q70" s="127"/>
      <c r="R70" s="121" t="str">
        <f t="shared" si="0"/>
        <v>100%</v>
      </c>
      <c r="S70" s="122" t="str">
        <f t="shared" si="1"/>
        <v>100%</v>
      </c>
      <c r="T70" s="122" t="str">
        <f t="shared" si="2"/>
        <v>100%</v>
      </c>
      <c r="U70" s="145" t="str">
        <f t="shared" si="3"/>
        <v>100%</v>
      </c>
      <c r="V70" s="125" t="str">
        <f t="shared" si="8"/>
        <v>No Programado</v>
      </c>
      <c r="W70" s="122" t="str">
        <f t="shared" si="9"/>
        <v>No Programado</v>
      </c>
      <c r="X70" s="122" t="str">
        <f t="shared" si="10"/>
        <v>No Programado</v>
      </c>
      <c r="Y70" s="151" t="str">
        <f t="shared" si="11"/>
        <v>No Programado</v>
      </c>
      <c r="Z70" s="164"/>
      <c r="AA70" s="165"/>
      <c r="AB70" s="165"/>
      <c r="AC70" s="166"/>
    </row>
    <row r="71" spans="3:29" ht="17" x14ac:dyDescent="0.35">
      <c r="C71" s="195" t="e">
        <f>IF(ISBLANK('5. Pp (3 años)'!#REF!),"",'5. Pp (3 años)'!#REF!)</f>
        <v>#REF!</v>
      </c>
      <c r="D71" s="70" t="e">
        <f>IF(ISBLANK('5. Pp (3 años)'!#REF!),"",'5. Pp (3 años)'!#REF!)</f>
        <v>#REF!</v>
      </c>
      <c r="E71" s="191" t="e">
        <f>IF(ISBLANK('5. Pp (3 años)'!#REF!),"",'5. Pp (3 años)'!#REF!)</f>
        <v>#REF!</v>
      </c>
      <c r="F71" s="191" t="e">
        <f>IF(ISBLANK('5. Pp (3 años)'!#REF!),"",'5. Pp (3 años)'!#REF!)</f>
        <v>#REF!</v>
      </c>
      <c r="G71" s="200" t="e">
        <f>IF(ISBLANK('5. Pp (3 años)'!#REF!),"",'5. Pp (3 años)'!#REF!)</f>
        <v>#REF!</v>
      </c>
      <c r="H71" s="58" t="e">
        <f>IF(ISBLANK('5. Pp (3 años)'!#REF!),"",'5. Pp (3 años)'!#REF!)</f>
        <v>#REF!</v>
      </c>
      <c r="I71" s="132" t="e">
        <f>IF(ISBLANK('9. METAS'!#REF!),"",'9. METAS'!#REF!)</f>
        <v>#REF!</v>
      </c>
      <c r="J71" s="133" t="e">
        <f>IF(ISBLANK('9. METAS'!#REF!),"",'9. METAS'!#REF!)</f>
        <v>#REF!</v>
      </c>
      <c r="K71" s="123" t="e">
        <f>IF(ISBLANK('9. METAS'!#REF!),"",'9. METAS'!#REF!)</f>
        <v>#REF!</v>
      </c>
      <c r="L71" s="123" t="e">
        <f>IF(ISBLANK('9. METAS'!#REF!),"",'9. METAS'!#REF!)</f>
        <v>#REF!</v>
      </c>
      <c r="M71" s="124" t="e">
        <f>IF(ISBLANK('9. METAS'!#REF!),"",'9. METAS'!#REF!)</f>
        <v>#REF!</v>
      </c>
      <c r="N71" s="134">
        <v>41</v>
      </c>
      <c r="O71" s="126"/>
      <c r="P71" s="126"/>
      <c r="Q71" s="127"/>
      <c r="R71" s="121" t="str">
        <f t="shared" si="0"/>
        <v>100%</v>
      </c>
      <c r="S71" s="122" t="str">
        <f t="shared" si="1"/>
        <v>100%</v>
      </c>
      <c r="T71" s="122" t="str">
        <f t="shared" si="2"/>
        <v>100%</v>
      </c>
      <c r="U71" s="145" t="str">
        <f t="shared" si="3"/>
        <v>100%</v>
      </c>
      <c r="V71" s="125" t="str">
        <f t="shared" si="8"/>
        <v>No Programado</v>
      </c>
      <c r="W71" s="122" t="str">
        <f t="shared" si="9"/>
        <v>No Programado</v>
      </c>
      <c r="X71" s="122" t="str">
        <f t="shared" si="10"/>
        <v>No Programado</v>
      </c>
      <c r="Y71" s="151" t="str">
        <f t="shared" si="11"/>
        <v>No Programado</v>
      </c>
      <c r="Z71" s="167"/>
      <c r="AA71" s="168"/>
      <c r="AB71" s="168"/>
      <c r="AC71" s="169"/>
    </row>
    <row r="72" spans="3:29" ht="17" x14ac:dyDescent="0.35">
      <c r="C72" s="196" t="e">
        <f>IF(ISBLANK('5. Pp (3 años)'!#REF!),"",'5. Pp (3 años)'!#REF!)</f>
        <v>#REF!</v>
      </c>
      <c r="D72" s="70" t="e">
        <f>IF(ISBLANK('5. Pp (3 años)'!#REF!),"",'5. Pp (3 años)'!#REF!)</f>
        <v>#REF!</v>
      </c>
      <c r="E72" s="191" t="e">
        <f>IF(ISBLANK('5. Pp (3 años)'!#REF!),"",'5. Pp (3 años)'!#REF!)</f>
        <v>#REF!</v>
      </c>
      <c r="F72" s="191" t="e">
        <f>IF(ISBLANK('5. Pp (3 años)'!#REF!),"",'5. Pp (3 años)'!#REF!)</f>
        <v>#REF!</v>
      </c>
      <c r="G72" s="200" t="e">
        <f>IF(ISBLANK('5. Pp (3 años)'!#REF!),"",'5. Pp (3 años)'!#REF!)</f>
        <v>#REF!</v>
      </c>
      <c r="H72" s="58" t="e">
        <f>IF(ISBLANK('5. Pp (3 años)'!#REF!),"",'5. Pp (3 años)'!#REF!)</f>
        <v>#REF!</v>
      </c>
      <c r="I72" s="132" t="e">
        <f>IF(ISBLANK('9. METAS'!#REF!),"",'9. METAS'!#REF!)</f>
        <v>#REF!</v>
      </c>
      <c r="J72" s="133" t="e">
        <f>IF(ISBLANK('9. METAS'!#REF!),"",'9. METAS'!#REF!)</f>
        <v>#REF!</v>
      </c>
      <c r="K72" s="123" t="e">
        <f>IF(ISBLANK('9. METAS'!#REF!),"",'9. METAS'!#REF!)</f>
        <v>#REF!</v>
      </c>
      <c r="L72" s="123" t="e">
        <f>IF(ISBLANK('9. METAS'!#REF!),"",'9. METAS'!#REF!)</f>
        <v>#REF!</v>
      </c>
      <c r="M72" s="124" t="e">
        <f>IF(ISBLANK('9. METAS'!#REF!),"",'9. METAS'!#REF!)</f>
        <v>#REF!</v>
      </c>
      <c r="N72" s="134">
        <v>41</v>
      </c>
      <c r="O72" s="126"/>
      <c r="P72" s="126"/>
      <c r="Q72" s="127"/>
      <c r="R72" s="121" t="str">
        <f t="shared" si="0"/>
        <v>100%</v>
      </c>
      <c r="S72" s="122" t="str">
        <f t="shared" si="1"/>
        <v>100%</v>
      </c>
      <c r="T72" s="122" t="str">
        <f t="shared" si="2"/>
        <v>100%</v>
      </c>
      <c r="U72" s="145" t="str">
        <f t="shared" si="3"/>
        <v>100%</v>
      </c>
      <c r="V72" s="125" t="str">
        <f t="shared" si="8"/>
        <v>No Programado</v>
      </c>
      <c r="W72" s="122" t="str">
        <f t="shared" si="9"/>
        <v>No Programado</v>
      </c>
      <c r="X72" s="122" t="str">
        <f t="shared" si="10"/>
        <v>No Programado</v>
      </c>
      <c r="Y72" s="151" t="str">
        <f t="shared" si="11"/>
        <v>No Programado</v>
      </c>
      <c r="Z72" s="164"/>
      <c r="AA72" s="165"/>
      <c r="AB72" s="165"/>
      <c r="AC72" s="166"/>
    </row>
    <row r="73" spans="3:29" ht="17" x14ac:dyDescent="0.35">
      <c r="C73" s="195" t="e">
        <f>IF(ISBLANK('5. Pp (3 años)'!#REF!),"",'5. Pp (3 años)'!#REF!)</f>
        <v>#REF!</v>
      </c>
      <c r="D73" s="70" t="e">
        <f>IF(ISBLANK('5. Pp (3 años)'!#REF!),"",'5. Pp (3 años)'!#REF!)</f>
        <v>#REF!</v>
      </c>
      <c r="E73" s="191" t="e">
        <f>IF(ISBLANK('5. Pp (3 años)'!#REF!),"",'5. Pp (3 años)'!#REF!)</f>
        <v>#REF!</v>
      </c>
      <c r="F73" s="191" t="e">
        <f>IF(ISBLANK('5. Pp (3 años)'!#REF!),"",'5. Pp (3 años)'!#REF!)</f>
        <v>#REF!</v>
      </c>
      <c r="G73" s="200" t="e">
        <f>IF(ISBLANK('5. Pp (3 años)'!#REF!),"",'5. Pp (3 años)'!#REF!)</f>
        <v>#REF!</v>
      </c>
      <c r="H73" s="58" t="e">
        <f>IF(ISBLANK('5. Pp (3 años)'!#REF!),"",'5. Pp (3 años)'!#REF!)</f>
        <v>#REF!</v>
      </c>
      <c r="I73" s="132" t="e">
        <f>IF(ISBLANK('9. METAS'!#REF!),"",'9. METAS'!#REF!)</f>
        <v>#REF!</v>
      </c>
      <c r="J73" s="133" t="e">
        <f>IF(ISBLANK('9. METAS'!#REF!),"",'9. METAS'!#REF!)</f>
        <v>#REF!</v>
      </c>
      <c r="K73" s="123" t="e">
        <f>IF(ISBLANK('9. METAS'!#REF!),"",'9. METAS'!#REF!)</f>
        <v>#REF!</v>
      </c>
      <c r="L73" s="123" t="e">
        <f>IF(ISBLANK('9. METAS'!#REF!),"",'9. METAS'!#REF!)</f>
        <v>#REF!</v>
      </c>
      <c r="M73" s="124" t="e">
        <f>IF(ISBLANK('9. METAS'!#REF!),"",'9. METAS'!#REF!)</f>
        <v>#REF!</v>
      </c>
      <c r="N73" s="134">
        <v>41</v>
      </c>
      <c r="O73" s="126"/>
      <c r="P73" s="126"/>
      <c r="Q73" s="127"/>
      <c r="R73" s="121" t="str">
        <f t="shared" si="0"/>
        <v>100%</v>
      </c>
      <c r="S73" s="122" t="str">
        <f t="shared" si="1"/>
        <v>100%</v>
      </c>
      <c r="T73" s="122" t="str">
        <f t="shared" si="2"/>
        <v>100%</v>
      </c>
      <c r="U73" s="145" t="str">
        <f t="shared" si="3"/>
        <v>100%</v>
      </c>
      <c r="V73" s="125" t="str">
        <f t="shared" si="8"/>
        <v>No Programado</v>
      </c>
      <c r="W73" s="122" t="str">
        <f t="shared" si="9"/>
        <v>No Programado</v>
      </c>
      <c r="X73" s="122" t="str">
        <f t="shared" si="10"/>
        <v>No Programado</v>
      </c>
      <c r="Y73" s="151" t="str">
        <f t="shared" si="11"/>
        <v>No Programado</v>
      </c>
      <c r="Z73" s="167"/>
      <c r="AA73" s="168"/>
      <c r="AB73" s="168"/>
      <c r="AC73" s="169"/>
    </row>
    <row r="74" spans="3:29" ht="17" x14ac:dyDescent="0.35">
      <c r="C74" s="196" t="e">
        <f>IF(ISBLANK('5. Pp (3 años)'!#REF!),"",'5. Pp (3 años)'!#REF!)</f>
        <v>#REF!</v>
      </c>
      <c r="D74" s="70" t="e">
        <f>IF(ISBLANK('5. Pp (3 años)'!#REF!),"",'5. Pp (3 años)'!#REF!)</f>
        <v>#REF!</v>
      </c>
      <c r="E74" s="191" t="e">
        <f>IF(ISBLANK('5. Pp (3 años)'!#REF!),"",'5. Pp (3 años)'!#REF!)</f>
        <v>#REF!</v>
      </c>
      <c r="F74" s="191" t="e">
        <f>IF(ISBLANK('5. Pp (3 años)'!#REF!),"",'5. Pp (3 años)'!#REF!)</f>
        <v>#REF!</v>
      </c>
      <c r="G74" s="200" t="e">
        <f>IF(ISBLANK('5. Pp (3 años)'!#REF!),"",'5. Pp (3 años)'!#REF!)</f>
        <v>#REF!</v>
      </c>
      <c r="H74" s="58" t="e">
        <f>IF(ISBLANK('5. Pp (3 años)'!#REF!),"",'5. Pp (3 años)'!#REF!)</f>
        <v>#REF!</v>
      </c>
      <c r="I74" s="132" t="e">
        <f>IF(ISBLANK('9. METAS'!#REF!),"",'9. METAS'!#REF!)</f>
        <v>#REF!</v>
      </c>
      <c r="J74" s="133" t="e">
        <f>IF(ISBLANK('9. METAS'!#REF!),"",'9. METAS'!#REF!)</f>
        <v>#REF!</v>
      </c>
      <c r="K74" s="123" t="e">
        <f>IF(ISBLANK('9. METAS'!#REF!),"",'9. METAS'!#REF!)</f>
        <v>#REF!</v>
      </c>
      <c r="L74" s="123" t="e">
        <f>IF(ISBLANK('9. METAS'!#REF!),"",'9. METAS'!#REF!)</f>
        <v>#REF!</v>
      </c>
      <c r="M74" s="124" t="e">
        <f>IF(ISBLANK('9. METAS'!#REF!),"",'9. METAS'!#REF!)</f>
        <v>#REF!</v>
      </c>
      <c r="N74" s="134">
        <v>41</v>
      </c>
      <c r="O74" s="126"/>
      <c r="P74" s="126"/>
      <c r="Q74" s="127"/>
      <c r="R74" s="121" t="str">
        <f t="shared" si="0"/>
        <v>100%</v>
      </c>
      <c r="S74" s="122" t="str">
        <f t="shared" si="1"/>
        <v>100%</v>
      </c>
      <c r="T74" s="122" t="str">
        <f t="shared" si="2"/>
        <v>100%</v>
      </c>
      <c r="U74" s="145" t="str">
        <f t="shared" si="3"/>
        <v>100%</v>
      </c>
      <c r="V74" s="125" t="str">
        <f t="shared" si="8"/>
        <v>No Programado</v>
      </c>
      <c r="W74" s="122" t="str">
        <f t="shared" si="9"/>
        <v>No Programado</v>
      </c>
      <c r="X74" s="122" t="str">
        <f t="shared" si="10"/>
        <v>No Programado</v>
      </c>
      <c r="Y74" s="151" t="str">
        <f t="shared" si="11"/>
        <v>No Programado</v>
      </c>
      <c r="Z74" s="164"/>
      <c r="AA74" s="165"/>
      <c r="AB74" s="165"/>
      <c r="AC74" s="166"/>
    </row>
    <row r="75" spans="3:29" ht="17" x14ac:dyDescent="0.35">
      <c r="C75" s="195" t="e">
        <f>IF(ISBLANK('5. Pp (3 años)'!#REF!),"",'5. Pp (3 años)'!#REF!)</f>
        <v>#REF!</v>
      </c>
      <c r="D75" s="70" t="e">
        <f>IF(ISBLANK('5. Pp (3 años)'!#REF!),"",'5. Pp (3 años)'!#REF!)</f>
        <v>#REF!</v>
      </c>
      <c r="E75" s="191" t="e">
        <f>IF(ISBLANK('5. Pp (3 años)'!#REF!),"",'5. Pp (3 años)'!#REF!)</f>
        <v>#REF!</v>
      </c>
      <c r="F75" s="191" t="e">
        <f>IF(ISBLANK('5. Pp (3 años)'!#REF!),"",'5. Pp (3 años)'!#REF!)</f>
        <v>#REF!</v>
      </c>
      <c r="G75" s="200" t="e">
        <f>IF(ISBLANK('5. Pp (3 años)'!#REF!),"",'5. Pp (3 años)'!#REF!)</f>
        <v>#REF!</v>
      </c>
      <c r="H75" s="58" t="e">
        <f>IF(ISBLANK('5. Pp (3 años)'!#REF!),"",'5. Pp (3 años)'!#REF!)</f>
        <v>#REF!</v>
      </c>
      <c r="I75" s="132" t="e">
        <f>IF(ISBLANK('9. METAS'!#REF!),"",'9. METAS'!#REF!)</f>
        <v>#REF!</v>
      </c>
      <c r="J75" s="133" t="e">
        <f>IF(ISBLANK('9. METAS'!#REF!),"",'9. METAS'!#REF!)</f>
        <v>#REF!</v>
      </c>
      <c r="K75" s="123" t="e">
        <f>IF(ISBLANK('9. METAS'!#REF!),"",'9. METAS'!#REF!)</f>
        <v>#REF!</v>
      </c>
      <c r="L75" s="123" t="e">
        <f>IF(ISBLANK('9. METAS'!#REF!),"",'9. METAS'!#REF!)</f>
        <v>#REF!</v>
      </c>
      <c r="M75" s="124" t="e">
        <f>IF(ISBLANK('9. METAS'!#REF!),"",'9. METAS'!#REF!)</f>
        <v>#REF!</v>
      </c>
      <c r="N75" s="134">
        <v>41</v>
      </c>
      <c r="O75" s="126"/>
      <c r="P75" s="126"/>
      <c r="Q75" s="127"/>
      <c r="R75" s="121" t="str">
        <f t="shared" si="0"/>
        <v>100%</v>
      </c>
      <c r="S75" s="122" t="str">
        <f t="shared" si="1"/>
        <v>100%</v>
      </c>
      <c r="T75" s="122" t="str">
        <f t="shared" si="2"/>
        <v>100%</v>
      </c>
      <c r="U75" s="145" t="str">
        <f t="shared" si="3"/>
        <v>100%</v>
      </c>
      <c r="V75" s="125" t="str">
        <f t="shared" si="8"/>
        <v>No Programado</v>
      </c>
      <c r="W75" s="122" t="str">
        <f t="shared" si="9"/>
        <v>No Programado</v>
      </c>
      <c r="X75" s="122" t="str">
        <f t="shared" si="10"/>
        <v>No Programado</v>
      </c>
      <c r="Y75" s="151" t="str">
        <f t="shared" si="11"/>
        <v>No Programado</v>
      </c>
      <c r="Z75" s="167"/>
      <c r="AA75" s="168"/>
      <c r="AB75" s="168"/>
      <c r="AC75" s="169"/>
    </row>
    <row r="76" spans="3:29" ht="17" x14ac:dyDescent="0.35">
      <c r="C76" s="197" t="e">
        <f>IF(ISBLANK('5. Pp (3 años)'!#REF!),"",'5. Pp (3 años)'!#REF!)</f>
        <v>#REF!</v>
      </c>
      <c r="D76" s="52" t="e">
        <f>IF(ISBLANK('5. Pp (3 años)'!#REF!),"",'5. Pp (3 años)'!#REF!)</f>
        <v>#REF!</v>
      </c>
      <c r="E76" s="194" t="e">
        <f>IF(ISBLANK('5. Pp (3 años)'!#REF!),"",'5. Pp (3 años)'!#REF!)</f>
        <v>#REF!</v>
      </c>
      <c r="F76" s="194" t="e">
        <f>IF(ISBLANK('5. Pp (3 años)'!#REF!),"",'5. Pp (3 años)'!#REF!)</f>
        <v>#REF!</v>
      </c>
      <c r="G76" s="205" t="e">
        <f>IF(ISBLANK('5. Pp (3 años)'!#REF!),"",'5. Pp (3 años)'!#REF!)</f>
        <v>#REF!</v>
      </c>
      <c r="H76" s="57" t="e">
        <f>IF(ISBLANK('5. Pp (3 años)'!#REF!),"",'5. Pp (3 años)'!#REF!)</f>
        <v>#REF!</v>
      </c>
      <c r="I76" s="132" t="e">
        <f>IF(ISBLANK('9. METAS'!#REF!),"",'9. METAS'!#REF!)</f>
        <v>#REF!</v>
      </c>
      <c r="J76" s="133" t="e">
        <f>IF(ISBLANK('9. METAS'!#REF!),"",'9. METAS'!#REF!)</f>
        <v>#REF!</v>
      </c>
      <c r="K76" s="123" t="e">
        <f>IF(ISBLANK('9. METAS'!#REF!),"",'9. METAS'!#REF!)</f>
        <v>#REF!</v>
      </c>
      <c r="L76" s="123" t="e">
        <f>IF(ISBLANK('9. METAS'!#REF!),"",'9. METAS'!#REF!)</f>
        <v>#REF!</v>
      </c>
      <c r="M76" s="124" t="e">
        <f>IF(ISBLANK('9. METAS'!#REF!),"",'9. METAS'!#REF!)</f>
        <v>#REF!</v>
      </c>
      <c r="N76" s="134">
        <v>41</v>
      </c>
      <c r="O76" s="126"/>
      <c r="P76" s="126"/>
      <c r="Q76" s="127"/>
      <c r="R76" s="121" t="str">
        <f t="shared" si="0"/>
        <v>100%</v>
      </c>
      <c r="S76" s="122" t="str">
        <f t="shared" si="1"/>
        <v>100%</v>
      </c>
      <c r="T76" s="122" t="str">
        <f t="shared" si="2"/>
        <v>100%</v>
      </c>
      <c r="U76" s="145" t="str">
        <f t="shared" si="3"/>
        <v>100%</v>
      </c>
      <c r="V76" s="125" t="str">
        <f t="shared" si="8"/>
        <v>No Programado</v>
      </c>
      <c r="W76" s="122" t="str">
        <f t="shared" si="9"/>
        <v>No Programado</v>
      </c>
      <c r="X76" s="122" t="str">
        <f t="shared" si="10"/>
        <v>No Programado</v>
      </c>
      <c r="Y76" s="151" t="str">
        <f t="shared" si="11"/>
        <v>No Programado</v>
      </c>
      <c r="Z76" s="164"/>
      <c r="AA76" s="165"/>
      <c r="AB76" s="165"/>
      <c r="AC76" s="166"/>
    </row>
    <row r="77" spans="3:29" ht="17" x14ac:dyDescent="0.35">
      <c r="C77" s="195" t="e">
        <f>IF(ISBLANK('5. Pp (3 años)'!#REF!),"",'5. Pp (3 años)'!#REF!)</f>
        <v>#REF!</v>
      </c>
      <c r="D77" s="70" t="e">
        <f>IF(ISBLANK('5. Pp (3 años)'!#REF!),"",'5. Pp (3 años)'!#REF!)</f>
        <v>#REF!</v>
      </c>
      <c r="E77" s="191" t="e">
        <f>IF(ISBLANK('5. Pp (3 años)'!#REF!),"",'5. Pp (3 años)'!#REF!)</f>
        <v>#REF!</v>
      </c>
      <c r="F77" s="191" t="e">
        <f>IF(ISBLANK('5. Pp (3 años)'!#REF!),"",'5. Pp (3 años)'!#REF!)</f>
        <v>#REF!</v>
      </c>
      <c r="G77" s="200" t="e">
        <f>IF(ISBLANK('5. Pp (3 años)'!#REF!),"",'5. Pp (3 años)'!#REF!)</f>
        <v>#REF!</v>
      </c>
      <c r="H77" s="58" t="e">
        <f>IF(ISBLANK('5. Pp (3 años)'!#REF!),"",'5. Pp (3 años)'!#REF!)</f>
        <v>#REF!</v>
      </c>
      <c r="I77" s="132" t="e">
        <f>IF(ISBLANK('9. METAS'!#REF!),"",'9. METAS'!#REF!)</f>
        <v>#REF!</v>
      </c>
      <c r="J77" s="133" t="e">
        <f>IF(ISBLANK('9. METAS'!#REF!),"",'9. METAS'!#REF!)</f>
        <v>#REF!</v>
      </c>
      <c r="K77" s="123" t="e">
        <f>IF(ISBLANK('9. METAS'!#REF!),"",'9. METAS'!#REF!)</f>
        <v>#REF!</v>
      </c>
      <c r="L77" s="123" t="e">
        <f>IF(ISBLANK('9. METAS'!#REF!),"",'9. METAS'!#REF!)</f>
        <v>#REF!</v>
      </c>
      <c r="M77" s="124" t="e">
        <f>IF(ISBLANK('9. METAS'!#REF!),"",'9. METAS'!#REF!)</f>
        <v>#REF!</v>
      </c>
      <c r="N77" s="134">
        <v>41</v>
      </c>
      <c r="O77" s="126"/>
      <c r="P77" s="126"/>
      <c r="Q77" s="127"/>
      <c r="R77" s="121" t="str">
        <f t="shared" si="0"/>
        <v>100%</v>
      </c>
      <c r="S77" s="122" t="str">
        <f t="shared" si="1"/>
        <v>100%</v>
      </c>
      <c r="T77" s="122" t="str">
        <f t="shared" si="2"/>
        <v>100%</v>
      </c>
      <c r="U77" s="145" t="str">
        <f t="shared" si="3"/>
        <v>100%</v>
      </c>
      <c r="V77" s="125" t="str">
        <f t="shared" si="8"/>
        <v>No Programado</v>
      </c>
      <c r="W77" s="122" t="str">
        <f t="shared" si="9"/>
        <v>No Programado</v>
      </c>
      <c r="X77" s="122" t="str">
        <f t="shared" si="10"/>
        <v>No Programado</v>
      </c>
      <c r="Y77" s="151" t="str">
        <f t="shared" si="11"/>
        <v>No Programado</v>
      </c>
      <c r="Z77" s="164"/>
      <c r="AA77" s="165"/>
      <c r="AB77" s="165"/>
      <c r="AC77" s="166"/>
    </row>
    <row r="78" spans="3:29" ht="17" x14ac:dyDescent="0.35">
      <c r="C78" s="196" t="e">
        <f>IF(ISBLANK('5. Pp (3 años)'!#REF!),"",'5. Pp (3 años)'!#REF!)</f>
        <v>#REF!</v>
      </c>
      <c r="D78" s="70" t="e">
        <f>IF(ISBLANK('5. Pp (3 años)'!#REF!),"",'5. Pp (3 años)'!#REF!)</f>
        <v>#REF!</v>
      </c>
      <c r="E78" s="191" t="e">
        <f>IF(ISBLANK('5. Pp (3 años)'!#REF!),"",'5. Pp (3 años)'!#REF!)</f>
        <v>#REF!</v>
      </c>
      <c r="F78" s="191" t="e">
        <f>IF(ISBLANK('5. Pp (3 años)'!#REF!),"",'5. Pp (3 años)'!#REF!)</f>
        <v>#REF!</v>
      </c>
      <c r="G78" s="200" t="e">
        <f>IF(ISBLANK('5. Pp (3 años)'!#REF!),"",'5. Pp (3 años)'!#REF!)</f>
        <v>#REF!</v>
      </c>
      <c r="H78" s="58" t="e">
        <f>IF(ISBLANK('5. Pp (3 años)'!#REF!),"",'5. Pp (3 años)'!#REF!)</f>
        <v>#REF!</v>
      </c>
      <c r="I78" s="132" t="e">
        <f>IF(ISBLANK('9. METAS'!#REF!),"",'9. METAS'!#REF!)</f>
        <v>#REF!</v>
      </c>
      <c r="J78" s="133" t="e">
        <f>IF(ISBLANK('9. METAS'!#REF!),"",'9. METAS'!#REF!)</f>
        <v>#REF!</v>
      </c>
      <c r="K78" s="123" t="e">
        <f>IF(ISBLANK('9. METAS'!#REF!),"",'9. METAS'!#REF!)</f>
        <v>#REF!</v>
      </c>
      <c r="L78" s="123" t="e">
        <f>IF(ISBLANK('9. METAS'!#REF!),"",'9. METAS'!#REF!)</f>
        <v>#REF!</v>
      </c>
      <c r="M78" s="124" t="e">
        <f>IF(ISBLANK('9. METAS'!#REF!),"",'9. METAS'!#REF!)</f>
        <v>#REF!</v>
      </c>
      <c r="N78" s="134">
        <v>41</v>
      </c>
      <c r="O78" s="126"/>
      <c r="P78" s="126"/>
      <c r="Q78" s="127"/>
      <c r="R78" s="121" t="str">
        <f t="shared" si="0"/>
        <v>100%</v>
      </c>
      <c r="S78" s="122" t="str">
        <f t="shared" si="1"/>
        <v>100%</v>
      </c>
      <c r="T78" s="122" t="str">
        <f t="shared" si="2"/>
        <v>100%</v>
      </c>
      <c r="U78" s="145" t="str">
        <f t="shared" si="3"/>
        <v>100%</v>
      </c>
      <c r="V78" s="125" t="str">
        <f t="shared" si="8"/>
        <v>No Programado</v>
      </c>
      <c r="W78" s="122" t="str">
        <f t="shared" si="9"/>
        <v>No Programado</v>
      </c>
      <c r="X78" s="122" t="str">
        <f t="shared" si="10"/>
        <v>No Programado</v>
      </c>
      <c r="Y78" s="151" t="str">
        <f t="shared" si="11"/>
        <v>No Programado</v>
      </c>
      <c r="Z78" s="167"/>
      <c r="AA78" s="168"/>
      <c r="AB78" s="168"/>
      <c r="AC78" s="169"/>
    </row>
    <row r="79" spans="3:29" ht="17" x14ac:dyDescent="0.35">
      <c r="C79" s="195" t="e">
        <f>IF(ISBLANK('5. Pp (3 años)'!#REF!),"",'5. Pp (3 años)'!#REF!)</f>
        <v>#REF!</v>
      </c>
      <c r="D79" s="70" t="e">
        <f>IF(ISBLANK('5. Pp (3 años)'!#REF!),"",'5. Pp (3 años)'!#REF!)</f>
        <v>#REF!</v>
      </c>
      <c r="E79" s="191" t="e">
        <f>IF(ISBLANK('5. Pp (3 años)'!#REF!),"",'5. Pp (3 años)'!#REF!)</f>
        <v>#REF!</v>
      </c>
      <c r="F79" s="191" t="e">
        <f>IF(ISBLANK('5. Pp (3 años)'!#REF!),"",'5. Pp (3 años)'!#REF!)</f>
        <v>#REF!</v>
      </c>
      <c r="G79" s="200" t="e">
        <f>IF(ISBLANK('5. Pp (3 años)'!#REF!),"",'5. Pp (3 años)'!#REF!)</f>
        <v>#REF!</v>
      </c>
      <c r="H79" s="58" t="e">
        <f>IF(ISBLANK('5. Pp (3 años)'!#REF!),"",'5. Pp (3 años)'!#REF!)</f>
        <v>#REF!</v>
      </c>
      <c r="I79" s="132" t="e">
        <f>IF(ISBLANK('9. METAS'!#REF!),"",'9. METAS'!#REF!)</f>
        <v>#REF!</v>
      </c>
      <c r="J79" s="133" t="e">
        <f>IF(ISBLANK('9. METAS'!#REF!),"",'9. METAS'!#REF!)</f>
        <v>#REF!</v>
      </c>
      <c r="K79" s="123" t="e">
        <f>IF(ISBLANK('9. METAS'!#REF!),"",'9. METAS'!#REF!)</f>
        <v>#REF!</v>
      </c>
      <c r="L79" s="123" t="e">
        <f>IF(ISBLANK('9. METAS'!#REF!),"",'9. METAS'!#REF!)</f>
        <v>#REF!</v>
      </c>
      <c r="M79" s="124" t="e">
        <f>IF(ISBLANK('9. METAS'!#REF!),"",'9. METAS'!#REF!)</f>
        <v>#REF!</v>
      </c>
      <c r="N79" s="134">
        <v>41</v>
      </c>
      <c r="O79" s="126"/>
      <c r="P79" s="126"/>
      <c r="Q79" s="127"/>
      <c r="R79" s="121" t="str">
        <f t="shared" ref="R79:R244" si="12">IFERROR((N79/J79),"100%")</f>
        <v>100%</v>
      </c>
      <c r="S79" s="122" t="str">
        <f t="shared" ref="S79:S244" si="13">IFERROR((O79/K79),"100%")</f>
        <v>100%</v>
      </c>
      <c r="T79" s="122" t="str">
        <f t="shared" ref="T79:T244" si="14">IFERROR((P79/L79),"100%")</f>
        <v>100%</v>
      </c>
      <c r="U79" s="145" t="str">
        <f t="shared" ref="U79:U244" si="15">IFERROR((Q79/M79),"100%")</f>
        <v>100%</v>
      </c>
      <c r="V79" s="125" t="str">
        <f t="shared" si="8"/>
        <v>No Programado</v>
      </c>
      <c r="W79" s="122" t="str">
        <f t="shared" si="9"/>
        <v>No Programado</v>
      </c>
      <c r="X79" s="122" t="str">
        <f t="shared" si="10"/>
        <v>No Programado</v>
      </c>
      <c r="Y79" s="151" t="str">
        <f t="shared" si="11"/>
        <v>No Programado</v>
      </c>
      <c r="Z79" s="167"/>
      <c r="AA79" s="168"/>
      <c r="AB79" s="168"/>
      <c r="AC79" s="169"/>
    </row>
    <row r="80" spans="3:29" ht="17" x14ac:dyDescent="0.35">
      <c r="C80" s="196" t="e">
        <f>IF(ISBLANK('5. Pp (3 años)'!#REF!),"",'5. Pp (3 años)'!#REF!)</f>
        <v>#REF!</v>
      </c>
      <c r="D80" s="70" t="e">
        <f>IF(ISBLANK('5. Pp (3 años)'!#REF!),"",'5. Pp (3 años)'!#REF!)</f>
        <v>#REF!</v>
      </c>
      <c r="E80" s="191" t="e">
        <f>IF(ISBLANK('5. Pp (3 años)'!#REF!),"",'5. Pp (3 años)'!#REF!)</f>
        <v>#REF!</v>
      </c>
      <c r="F80" s="191" t="e">
        <f>IF(ISBLANK('5. Pp (3 años)'!#REF!),"",'5. Pp (3 años)'!#REF!)</f>
        <v>#REF!</v>
      </c>
      <c r="G80" s="200" t="e">
        <f>IF(ISBLANK('5. Pp (3 años)'!#REF!),"",'5. Pp (3 años)'!#REF!)</f>
        <v>#REF!</v>
      </c>
      <c r="H80" s="58" t="e">
        <f>IF(ISBLANK('5. Pp (3 años)'!#REF!),"",'5. Pp (3 años)'!#REF!)</f>
        <v>#REF!</v>
      </c>
      <c r="I80" s="132" t="e">
        <f>IF(ISBLANK('9. METAS'!#REF!),"",'9. METAS'!#REF!)</f>
        <v>#REF!</v>
      </c>
      <c r="J80" s="133" t="e">
        <f>IF(ISBLANK('9. METAS'!#REF!),"",'9. METAS'!#REF!)</f>
        <v>#REF!</v>
      </c>
      <c r="K80" s="123" t="e">
        <f>IF(ISBLANK('9. METAS'!#REF!),"",'9. METAS'!#REF!)</f>
        <v>#REF!</v>
      </c>
      <c r="L80" s="123" t="e">
        <f>IF(ISBLANK('9. METAS'!#REF!),"",'9. METAS'!#REF!)</f>
        <v>#REF!</v>
      </c>
      <c r="M80" s="124" t="e">
        <f>IF(ISBLANK('9. METAS'!#REF!),"",'9. METAS'!#REF!)</f>
        <v>#REF!</v>
      </c>
      <c r="N80" s="134">
        <v>41</v>
      </c>
      <c r="O80" s="126"/>
      <c r="P80" s="126"/>
      <c r="Q80" s="127"/>
      <c r="R80" s="121" t="str">
        <f t="shared" si="12"/>
        <v>100%</v>
      </c>
      <c r="S80" s="122" t="str">
        <f t="shared" si="13"/>
        <v>100%</v>
      </c>
      <c r="T80" s="122" t="str">
        <f t="shared" si="14"/>
        <v>100%</v>
      </c>
      <c r="U80" s="145" t="str">
        <f t="shared" si="15"/>
        <v>100%</v>
      </c>
      <c r="V80" s="125" t="str">
        <f t="shared" ref="V80:V244" si="16">IFERROR((N80/I80),"No Programado")</f>
        <v>No Programado</v>
      </c>
      <c r="W80" s="122" t="str">
        <f t="shared" ref="W80:W244" si="17">IFERROR((N80+O80)/I80, "No Programado")</f>
        <v>No Programado</v>
      </c>
      <c r="X80" s="122" t="str">
        <f t="shared" ref="X80:X244" si="18">IFERROR((O80+P80)/I80, "No Programado")</f>
        <v>No Programado</v>
      </c>
      <c r="Y80" s="151" t="str">
        <f t="shared" ref="Y80:Y244" si="19">IFERROR((P80+Q80)/I80, "No Programado")</f>
        <v>No Programado</v>
      </c>
      <c r="Z80" s="164"/>
      <c r="AA80" s="165"/>
      <c r="AB80" s="165"/>
      <c r="AC80" s="166"/>
    </row>
    <row r="81" spans="3:29" ht="17" x14ac:dyDescent="0.35">
      <c r="C81" s="195" t="e">
        <f>IF(ISBLANK('5. Pp (3 años)'!#REF!),"",'5. Pp (3 años)'!#REF!)</f>
        <v>#REF!</v>
      </c>
      <c r="D81" s="70" t="e">
        <f>IF(ISBLANK('5. Pp (3 años)'!#REF!),"",'5. Pp (3 años)'!#REF!)</f>
        <v>#REF!</v>
      </c>
      <c r="E81" s="191" t="e">
        <f>IF(ISBLANK('5. Pp (3 años)'!#REF!),"",'5. Pp (3 años)'!#REF!)</f>
        <v>#REF!</v>
      </c>
      <c r="F81" s="191" t="e">
        <f>IF(ISBLANK('5. Pp (3 años)'!#REF!),"",'5. Pp (3 años)'!#REF!)</f>
        <v>#REF!</v>
      </c>
      <c r="G81" s="200" t="e">
        <f>IF(ISBLANK('5. Pp (3 años)'!#REF!),"",'5. Pp (3 años)'!#REF!)</f>
        <v>#REF!</v>
      </c>
      <c r="H81" s="58" t="e">
        <f>IF(ISBLANK('5. Pp (3 años)'!#REF!),"",'5. Pp (3 años)'!#REF!)</f>
        <v>#REF!</v>
      </c>
      <c r="I81" s="132" t="e">
        <f>IF(ISBLANK('9. METAS'!#REF!),"",'9. METAS'!#REF!)</f>
        <v>#REF!</v>
      </c>
      <c r="J81" s="133" t="e">
        <f>IF(ISBLANK('9. METAS'!#REF!),"",'9. METAS'!#REF!)</f>
        <v>#REF!</v>
      </c>
      <c r="K81" s="123" t="e">
        <f>IF(ISBLANK('9. METAS'!#REF!),"",'9. METAS'!#REF!)</f>
        <v>#REF!</v>
      </c>
      <c r="L81" s="123" t="e">
        <f>IF(ISBLANK('9. METAS'!#REF!),"",'9. METAS'!#REF!)</f>
        <v>#REF!</v>
      </c>
      <c r="M81" s="124" t="e">
        <f>IF(ISBLANK('9. METAS'!#REF!),"",'9. METAS'!#REF!)</f>
        <v>#REF!</v>
      </c>
      <c r="N81" s="134">
        <v>41</v>
      </c>
      <c r="O81" s="126"/>
      <c r="P81" s="126"/>
      <c r="Q81" s="127"/>
      <c r="R81" s="121" t="str">
        <f t="shared" si="12"/>
        <v>100%</v>
      </c>
      <c r="S81" s="122" t="str">
        <f t="shared" si="13"/>
        <v>100%</v>
      </c>
      <c r="T81" s="122" t="str">
        <f t="shared" si="14"/>
        <v>100%</v>
      </c>
      <c r="U81" s="145" t="str">
        <f t="shared" si="15"/>
        <v>100%</v>
      </c>
      <c r="V81" s="125" t="str">
        <f t="shared" si="16"/>
        <v>No Programado</v>
      </c>
      <c r="W81" s="122" t="str">
        <f t="shared" si="17"/>
        <v>No Programado</v>
      </c>
      <c r="X81" s="122" t="str">
        <f t="shared" si="18"/>
        <v>No Programado</v>
      </c>
      <c r="Y81" s="151" t="str">
        <f t="shared" si="19"/>
        <v>No Programado</v>
      </c>
      <c r="Z81" s="167"/>
      <c r="AA81" s="168"/>
      <c r="AB81" s="168"/>
      <c r="AC81" s="169"/>
    </row>
    <row r="82" spans="3:29" ht="17" x14ac:dyDescent="0.35">
      <c r="C82" s="197" t="e">
        <f>IF(ISBLANK('5. Pp (3 años)'!#REF!),"",'5. Pp (3 años)'!#REF!)</f>
        <v>#REF!</v>
      </c>
      <c r="D82" s="52" t="e">
        <f>IF(ISBLANK('5. Pp (3 años)'!#REF!),"",'5. Pp (3 años)'!#REF!)</f>
        <v>#REF!</v>
      </c>
      <c r="E82" s="194" t="e">
        <f>IF(ISBLANK('5. Pp (3 años)'!#REF!),"",'5. Pp (3 años)'!#REF!)</f>
        <v>#REF!</v>
      </c>
      <c r="F82" s="194" t="e">
        <f>IF(ISBLANK('5. Pp (3 años)'!#REF!),"",'5. Pp (3 años)'!#REF!)</f>
        <v>#REF!</v>
      </c>
      <c r="G82" s="205" t="e">
        <f>IF(ISBLANK('5. Pp (3 años)'!#REF!),"",'5. Pp (3 años)'!#REF!)</f>
        <v>#REF!</v>
      </c>
      <c r="H82" s="57" t="e">
        <f>IF(ISBLANK('5. Pp (3 años)'!#REF!),"",'5. Pp (3 años)'!#REF!)</f>
        <v>#REF!</v>
      </c>
      <c r="I82" s="132" t="e">
        <f>IF(ISBLANK('9. METAS'!#REF!),"",'9. METAS'!#REF!)</f>
        <v>#REF!</v>
      </c>
      <c r="J82" s="133" t="e">
        <f>IF(ISBLANK('9. METAS'!#REF!),"",'9. METAS'!#REF!)</f>
        <v>#REF!</v>
      </c>
      <c r="K82" s="123" t="e">
        <f>IF(ISBLANK('9. METAS'!#REF!),"",'9. METAS'!#REF!)</f>
        <v>#REF!</v>
      </c>
      <c r="L82" s="123" t="e">
        <f>IF(ISBLANK('9. METAS'!#REF!),"",'9. METAS'!#REF!)</f>
        <v>#REF!</v>
      </c>
      <c r="M82" s="124" t="e">
        <f>IF(ISBLANK('9. METAS'!#REF!),"",'9. METAS'!#REF!)</f>
        <v>#REF!</v>
      </c>
      <c r="N82" s="134">
        <v>41</v>
      </c>
      <c r="O82" s="126"/>
      <c r="P82" s="126"/>
      <c r="Q82" s="127"/>
      <c r="R82" s="121" t="str">
        <f t="shared" si="12"/>
        <v>100%</v>
      </c>
      <c r="S82" s="122" t="str">
        <f t="shared" si="13"/>
        <v>100%</v>
      </c>
      <c r="T82" s="122" t="str">
        <f t="shared" si="14"/>
        <v>100%</v>
      </c>
      <c r="U82" s="145" t="str">
        <f t="shared" si="15"/>
        <v>100%</v>
      </c>
      <c r="V82" s="125" t="str">
        <f t="shared" si="16"/>
        <v>No Programado</v>
      </c>
      <c r="W82" s="122" t="str">
        <f t="shared" si="17"/>
        <v>No Programado</v>
      </c>
      <c r="X82" s="122" t="str">
        <f t="shared" si="18"/>
        <v>No Programado</v>
      </c>
      <c r="Y82" s="151" t="str">
        <f t="shared" si="19"/>
        <v>No Programado</v>
      </c>
      <c r="Z82" s="164"/>
      <c r="AA82" s="165"/>
      <c r="AB82" s="165"/>
      <c r="AC82" s="166"/>
    </row>
    <row r="83" spans="3:29" ht="17" x14ac:dyDescent="0.35">
      <c r="C83" s="195" t="e">
        <f>IF(ISBLANK('5. Pp (3 años)'!#REF!),"",'5. Pp (3 años)'!#REF!)</f>
        <v>#REF!</v>
      </c>
      <c r="D83" s="70" t="e">
        <f>IF(ISBLANK('5. Pp (3 años)'!#REF!),"",'5. Pp (3 años)'!#REF!)</f>
        <v>#REF!</v>
      </c>
      <c r="E83" s="191" t="e">
        <f>IF(ISBLANK('5. Pp (3 años)'!#REF!),"",'5. Pp (3 años)'!#REF!)</f>
        <v>#REF!</v>
      </c>
      <c r="F83" s="191" t="e">
        <f>IF(ISBLANK('5. Pp (3 años)'!#REF!),"",'5. Pp (3 años)'!#REF!)</f>
        <v>#REF!</v>
      </c>
      <c r="G83" s="200" t="e">
        <f>IF(ISBLANK('5. Pp (3 años)'!#REF!),"",'5. Pp (3 años)'!#REF!)</f>
        <v>#REF!</v>
      </c>
      <c r="H83" s="58" t="e">
        <f>IF(ISBLANK('5. Pp (3 años)'!#REF!),"",'5. Pp (3 años)'!#REF!)</f>
        <v>#REF!</v>
      </c>
      <c r="I83" s="132" t="e">
        <f>IF(ISBLANK('9. METAS'!#REF!),"",'9. METAS'!#REF!)</f>
        <v>#REF!</v>
      </c>
      <c r="J83" s="133" t="e">
        <f>IF(ISBLANK('9. METAS'!#REF!),"",'9. METAS'!#REF!)</f>
        <v>#REF!</v>
      </c>
      <c r="K83" s="123" t="e">
        <f>IF(ISBLANK('9. METAS'!#REF!),"",'9. METAS'!#REF!)</f>
        <v>#REF!</v>
      </c>
      <c r="L83" s="123" t="e">
        <f>IF(ISBLANK('9. METAS'!#REF!),"",'9. METAS'!#REF!)</f>
        <v>#REF!</v>
      </c>
      <c r="M83" s="124" t="e">
        <f>IF(ISBLANK('9. METAS'!#REF!),"",'9. METAS'!#REF!)</f>
        <v>#REF!</v>
      </c>
      <c r="N83" s="134">
        <v>41</v>
      </c>
      <c r="O83" s="126"/>
      <c r="P83" s="126"/>
      <c r="Q83" s="127"/>
      <c r="R83" s="121" t="str">
        <f t="shared" si="12"/>
        <v>100%</v>
      </c>
      <c r="S83" s="122" t="str">
        <f t="shared" si="13"/>
        <v>100%</v>
      </c>
      <c r="T83" s="122" t="str">
        <f t="shared" si="14"/>
        <v>100%</v>
      </c>
      <c r="U83" s="145" t="str">
        <f t="shared" si="15"/>
        <v>100%</v>
      </c>
      <c r="V83" s="125" t="str">
        <f t="shared" si="16"/>
        <v>No Programado</v>
      </c>
      <c r="W83" s="122" t="str">
        <f t="shared" si="17"/>
        <v>No Programado</v>
      </c>
      <c r="X83" s="122" t="str">
        <f t="shared" si="18"/>
        <v>No Programado</v>
      </c>
      <c r="Y83" s="151" t="str">
        <f t="shared" si="19"/>
        <v>No Programado</v>
      </c>
      <c r="Z83" s="164"/>
      <c r="AA83" s="165"/>
      <c r="AB83" s="165"/>
      <c r="AC83" s="166"/>
    </row>
    <row r="84" spans="3:29" ht="17" x14ac:dyDescent="0.35">
      <c r="C84" s="196" t="e">
        <f>IF(ISBLANK('5. Pp (3 años)'!#REF!),"",'5. Pp (3 años)'!#REF!)</f>
        <v>#REF!</v>
      </c>
      <c r="D84" s="70" t="e">
        <f>IF(ISBLANK('5. Pp (3 años)'!#REF!),"",'5. Pp (3 años)'!#REF!)</f>
        <v>#REF!</v>
      </c>
      <c r="E84" s="191" t="e">
        <f>IF(ISBLANK('5. Pp (3 años)'!#REF!),"",'5. Pp (3 años)'!#REF!)</f>
        <v>#REF!</v>
      </c>
      <c r="F84" s="191" t="e">
        <f>IF(ISBLANK('5. Pp (3 años)'!#REF!),"",'5. Pp (3 años)'!#REF!)</f>
        <v>#REF!</v>
      </c>
      <c r="G84" s="200" t="e">
        <f>IF(ISBLANK('5. Pp (3 años)'!#REF!),"",'5. Pp (3 años)'!#REF!)</f>
        <v>#REF!</v>
      </c>
      <c r="H84" s="58" t="e">
        <f>IF(ISBLANK('5. Pp (3 años)'!#REF!),"",'5. Pp (3 años)'!#REF!)</f>
        <v>#REF!</v>
      </c>
      <c r="I84" s="132" t="e">
        <f>IF(ISBLANK('9. METAS'!#REF!),"",'9. METAS'!#REF!)</f>
        <v>#REF!</v>
      </c>
      <c r="J84" s="133" t="e">
        <f>IF(ISBLANK('9. METAS'!#REF!),"",'9. METAS'!#REF!)</f>
        <v>#REF!</v>
      </c>
      <c r="K84" s="123" t="e">
        <f>IF(ISBLANK('9. METAS'!#REF!),"",'9. METAS'!#REF!)</f>
        <v>#REF!</v>
      </c>
      <c r="L84" s="123" t="e">
        <f>IF(ISBLANK('9. METAS'!#REF!),"",'9. METAS'!#REF!)</f>
        <v>#REF!</v>
      </c>
      <c r="M84" s="124" t="e">
        <f>IF(ISBLANK('9. METAS'!#REF!),"",'9. METAS'!#REF!)</f>
        <v>#REF!</v>
      </c>
      <c r="N84" s="134">
        <v>41</v>
      </c>
      <c r="O84" s="126"/>
      <c r="P84" s="126"/>
      <c r="Q84" s="127"/>
      <c r="R84" s="121" t="str">
        <f t="shared" si="12"/>
        <v>100%</v>
      </c>
      <c r="S84" s="122" t="str">
        <f t="shared" si="13"/>
        <v>100%</v>
      </c>
      <c r="T84" s="122" t="str">
        <f t="shared" si="14"/>
        <v>100%</v>
      </c>
      <c r="U84" s="145" t="str">
        <f t="shared" si="15"/>
        <v>100%</v>
      </c>
      <c r="V84" s="125" t="str">
        <f t="shared" si="16"/>
        <v>No Programado</v>
      </c>
      <c r="W84" s="122" t="str">
        <f t="shared" si="17"/>
        <v>No Programado</v>
      </c>
      <c r="X84" s="122" t="str">
        <f t="shared" si="18"/>
        <v>No Programado</v>
      </c>
      <c r="Y84" s="151" t="str">
        <f t="shared" si="19"/>
        <v>No Programado</v>
      </c>
      <c r="Z84" s="167"/>
      <c r="AA84" s="168"/>
      <c r="AB84" s="168"/>
      <c r="AC84" s="169"/>
    </row>
    <row r="85" spans="3:29" ht="17" x14ac:dyDescent="0.35">
      <c r="C85" s="195" t="e">
        <f>IF(ISBLANK('5. Pp (3 años)'!#REF!),"",'5. Pp (3 años)'!#REF!)</f>
        <v>#REF!</v>
      </c>
      <c r="D85" s="70" t="e">
        <f>IF(ISBLANK('5. Pp (3 años)'!#REF!),"",'5. Pp (3 años)'!#REF!)</f>
        <v>#REF!</v>
      </c>
      <c r="E85" s="191" t="e">
        <f>IF(ISBLANK('5. Pp (3 años)'!#REF!),"",'5. Pp (3 años)'!#REF!)</f>
        <v>#REF!</v>
      </c>
      <c r="F85" s="191" t="e">
        <f>IF(ISBLANK('5. Pp (3 años)'!#REF!),"",'5. Pp (3 años)'!#REF!)</f>
        <v>#REF!</v>
      </c>
      <c r="G85" s="200" t="e">
        <f>IF(ISBLANK('5. Pp (3 años)'!#REF!),"",'5. Pp (3 años)'!#REF!)</f>
        <v>#REF!</v>
      </c>
      <c r="H85" s="58" t="e">
        <f>IF(ISBLANK('5. Pp (3 años)'!#REF!),"",'5. Pp (3 años)'!#REF!)</f>
        <v>#REF!</v>
      </c>
      <c r="I85" s="132" t="e">
        <f>IF(ISBLANK('9. METAS'!#REF!),"",'9. METAS'!#REF!)</f>
        <v>#REF!</v>
      </c>
      <c r="J85" s="133" t="e">
        <f>IF(ISBLANK('9. METAS'!#REF!),"",'9. METAS'!#REF!)</f>
        <v>#REF!</v>
      </c>
      <c r="K85" s="123" t="e">
        <f>IF(ISBLANK('9. METAS'!#REF!),"",'9. METAS'!#REF!)</f>
        <v>#REF!</v>
      </c>
      <c r="L85" s="123" t="e">
        <f>IF(ISBLANK('9. METAS'!#REF!),"",'9. METAS'!#REF!)</f>
        <v>#REF!</v>
      </c>
      <c r="M85" s="124" t="e">
        <f>IF(ISBLANK('9. METAS'!#REF!),"",'9. METAS'!#REF!)</f>
        <v>#REF!</v>
      </c>
      <c r="N85" s="134">
        <v>41</v>
      </c>
      <c r="O85" s="126"/>
      <c r="P85" s="126"/>
      <c r="Q85" s="127"/>
      <c r="R85" s="121" t="str">
        <f t="shared" si="12"/>
        <v>100%</v>
      </c>
      <c r="S85" s="122" t="str">
        <f t="shared" si="13"/>
        <v>100%</v>
      </c>
      <c r="T85" s="122" t="str">
        <f t="shared" si="14"/>
        <v>100%</v>
      </c>
      <c r="U85" s="145" t="str">
        <f t="shared" si="15"/>
        <v>100%</v>
      </c>
      <c r="V85" s="125" t="str">
        <f t="shared" si="16"/>
        <v>No Programado</v>
      </c>
      <c r="W85" s="122" t="str">
        <f t="shared" si="17"/>
        <v>No Programado</v>
      </c>
      <c r="X85" s="122" t="str">
        <f t="shared" si="18"/>
        <v>No Programado</v>
      </c>
      <c r="Y85" s="151" t="str">
        <f t="shared" si="19"/>
        <v>No Programado</v>
      </c>
      <c r="Z85" s="164"/>
      <c r="AA85" s="165"/>
      <c r="AB85" s="165"/>
      <c r="AC85" s="166"/>
    </row>
    <row r="86" spans="3:29" ht="17" x14ac:dyDescent="0.35">
      <c r="C86" s="196" t="e">
        <f>IF(ISBLANK('5. Pp (3 años)'!#REF!),"",'5. Pp (3 años)'!#REF!)</f>
        <v>#REF!</v>
      </c>
      <c r="D86" s="70" t="e">
        <f>IF(ISBLANK('5. Pp (3 años)'!#REF!),"",'5. Pp (3 años)'!#REF!)</f>
        <v>#REF!</v>
      </c>
      <c r="E86" s="191" t="e">
        <f>IF(ISBLANK('5. Pp (3 años)'!#REF!),"",'5. Pp (3 años)'!#REF!)</f>
        <v>#REF!</v>
      </c>
      <c r="F86" s="191" t="e">
        <f>IF(ISBLANK('5. Pp (3 años)'!#REF!),"",'5. Pp (3 años)'!#REF!)</f>
        <v>#REF!</v>
      </c>
      <c r="G86" s="200" t="e">
        <f>IF(ISBLANK('5. Pp (3 años)'!#REF!),"",'5. Pp (3 años)'!#REF!)</f>
        <v>#REF!</v>
      </c>
      <c r="H86" s="58" t="e">
        <f>IF(ISBLANK('5. Pp (3 años)'!#REF!),"",'5. Pp (3 años)'!#REF!)</f>
        <v>#REF!</v>
      </c>
      <c r="I86" s="132" t="e">
        <f>IF(ISBLANK('9. METAS'!#REF!),"",'9. METAS'!#REF!)</f>
        <v>#REF!</v>
      </c>
      <c r="J86" s="133" t="e">
        <f>IF(ISBLANK('9. METAS'!#REF!),"",'9. METAS'!#REF!)</f>
        <v>#REF!</v>
      </c>
      <c r="K86" s="123" t="e">
        <f>IF(ISBLANK('9. METAS'!#REF!),"",'9. METAS'!#REF!)</f>
        <v>#REF!</v>
      </c>
      <c r="L86" s="123" t="e">
        <f>IF(ISBLANK('9. METAS'!#REF!),"",'9. METAS'!#REF!)</f>
        <v>#REF!</v>
      </c>
      <c r="M86" s="124" t="e">
        <f>IF(ISBLANK('9. METAS'!#REF!),"",'9. METAS'!#REF!)</f>
        <v>#REF!</v>
      </c>
      <c r="N86" s="134">
        <v>41</v>
      </c>
      <c r="O86" s="126"/>
      <c r="P86" s="126"/>
      <c r="Q86" s="127"/>
      <c r="R86" s="121" t="str">
        <f t="shared" si="12"/>
        <v>100%</v>
      </c>
      <c r="S86" s="122" t="str">
        <f t="shared" si="13"/>
        <v>100%</v>
      </c>
      <c r="T86" s="122" t="str">
        <f t="shared" si="14"/>
        <v>100%</v>
      </c>
      <c r="U86" s="145" t="str">
        <f t="shared" si="15"/>
        <v>100%</v>
      </c>
      <c r="V86" s="125" t="str">
        <f t="shared" si="16"/>
        <v>No Programado</v>
      </c>
      <c r="W86" s="122" t="str">
        <f t="shared" si="17"/>
        <v>No Programado</v>
      </c>
      <c r="X86" s="122" t="str">
        <f t="shared" si="18"/>
        <v>No Programado</v>
      </c>
      <c r="Y86" s="151" t="str">
        <f t="shared" si="19"/>
        <v>No Programado</v>
      </c>
      <c r="Z86" s="167"/>
      <c r="AA86" s="168"/>
      <c r="AB86" s="168"/>
      <c r="AC86" s="169"/>
    </row>
    <row r="87" spans="3:29" ht="17" x14ac:dyDescent="0.35">
      <c r="C87" s="195" t="e">
        <f>IF(ISBLANK('5. Pp (3 años)'!#REF!),"",'5. Pp (3 años)'!#REF!)</f>
        <v>#REF!</v>
      </c>
      <c r="D87" s="70" t="e">
        <f>IF(ISBLANK('5. Pp (3 años)'!#REF!),"",'5. Pp (3 años)'!#REF!)</f>
        <v>#REF!</v>
      </c>
      <c r="E87" s="191" t="e">
        <f>IF(ISBLANK('5. Pp (3 años)'!#REF!),"",'5. Pp (3 años)'!#REF!)</f>
        <v>#REF!</v>
      </c>
      <c r="F87" s="191" t="e">
        <f>IF(ISBLANK('5. Pp (3 años)'!#REF!),"",'5. Pp (3 años)'!#REF!)</f>
        <v>#REF!</v>
      </c>
      <c r="G87" s="200" t="e">
        <f>IF(ISBLANK('5. Pp (3 años)'!#REF!),"",'5. Pp (3 años)'!#REF!)</f>
        <v>#REF!</v>
      </c>
      <c r="H87" s="58" t="e">
        <f>IF(ISBLANK('5. Pp (3 años)'!#REF!),"",'5. Pp (3 años)'!#REF!)</f>
        <v>#REF!</v>
      </c>
      <c r="I87" s="132" t="e">
        <f>IF(ISBLANK('9. METAS'!#REF!),"",'9. METAS'!#REF!)</f>
        <v>#REF!</v>
      </c>
      <c r="J87" s="133" t="e">
        <f>IF(ISBLANK('9. METAS'!#REF!),"",'9. METAS'!#REF!)</f>
        <v>#REF!</v>
      </c>
      <c r="K87" s="123" t="e">
        <f>IF(ISBLANK('9. METAS'!#REF!),"",'9. METAS'!#REF!)</f>
        <v>#REF!</v>
      </c>
      <c r="L87" s="123" t="e">
        <f>IF(ISBLANK('9. METAS'!#REF!),"",'9. METAS'!#REF!)</f>
        <v>#REF!</v>
      </c>
      <c r="M87" s="124" t="e">
        <f>IF(ISBLANK('9. METAS'!#REF!),"",'9. METAS'!#REF!)</f>
        <v>#REF!</v>
      </c>
      <c r="N87" s="134">
        <v>41</v>
      </c>
      <c r="O87" s="126"/>
      <c r="P87" s="126"/>
      <c r="Q87" s="127"/>
      <c r="R87" s="121" t="str">
        <f t="shared" si="12"/>
        <v>100%</v>
      </c>
      <c r="S87" s="122" t="str">
        <f t="shared" si="13"/>
        <v>100%</v>
      </c>
      <c r="T87" s="122" t="str">
        <f t="shared" si="14"/>
        <v>100%</v>
      </c>
      <c r="U87" s="145" t="str">
        <f t="shared" si="15"/>
        <v>100%</v>
      </c>
      <c r="V87" s="125" t="str">
        <f t="shared" si="16"/>
        <v>No Programado</v>
      </c>
      <c r="W87" s="122" t="str">
        <f t="shared" si="17"/>
        <v>No Programado</v>
      </c>
      <c r="X87" s="122" t="str">
        <f t="shared" si="18"/>
        <v>No Programado</v>
      </c>
      <c r="Y87" s="151" t="str">
        <f t="shared" si="19"/>
        <v>No Programado</v>
      </c>
      <c r="Z87" s="164"/>
      <c r="AA87" s="165"/>
      <c r="AB87" s="165"/>
      <c r="AC87" s="166"/>
    </row>
    <row r="88" spans="3:29" ht="17" x14ac:dyDescent="0.35">
      <c r="C88" s="197" t="e">
        <f>IF(ISBLANK('5. Pp (3 años)'!#REF!),"",'5. Pp (3 años)'!#REF!)</f>
        <v>#REF!</v>
      </c>
      <c r="D88" s="52" t="e">
        <f>IF(ISBLANK('5. Pp (3 años)'!#REF!),"",'5. Pp (3 años)'!#REF!)</f>
        <v>#REF!</v>
      </c>
      <c r="E88" s="194" t="e">
        <f>IF(ISBLANK('5. Pp (3 años)'!#REF!),"",'5. Pp (3 años)'!#REF!)</f>
        <v>#REF!</v>
      </c>
      <c r="F88" s="194" t="e">
        <f>IF(ISBLANK('5. Pp (3 años)'!#REF!),"",'5. Pp (3 años)'!#REF!)</f>
        <v>#REF!</v>
      </c>
      <c r="G88" s="205" t="e">
        <f>IF(ISBLANK('5. Pp (3 años)'!#REF!),"",'5. Pp (3 años)'!#REF!)</f>
        <v>#REF!</v>
      </c>
      <c r="H88" s="57" t="e">
        <f>IF(ISBLANK('5. Pp (3 años)'!#REF!),"",'5. Pp (3 años)'!#REF!)</f>
        <v>#REF!</v>
      </c>
      <c r="I88" s="132" t="e">
        <f>IF(ISBLANK('9. METAS'!#REF!),"",'9. METAS'!#REF!)</f>
        <v>#REF!</v>
      </c>
      <c r="J88" s="133" t="e">
        <f>IF(ISBLANK('9. METAS'!#REF!),"",'9. METAS'!#REF!)</f>
        <v>#REF!</v>
      </c>
      <c r="K88" s="123" t="e">
        <f>IF(ISBLANK('9. METAS'!#REF!),"",'9. METAS'!#REF!)</f>
        <v>#REF!</v>
      </c>
      <c r="L88" s="123" t="e">
        <f>IF(ISBLANK('9. METAS'!#REF!),"",'9. METAS'!#REF!)</f>
        <v>#REF!</v>
      </c>
      <c r="M88" s="124" t="e">
        <f>IF(ISBLANK('9. METAS'!#REF!),"",'9. METAS'!#REF!)</f>
        <v>#REF!</v>
      </c>
      <c r="N88" s="134">
        <v>41</v>
      </c>
      <c r="O88" s="126"/>
      <c r="P88" s="126"/>
      <c r="Q88" s="127"/>
      <c r="R88" s="121" t="str">
        <f t="shared" si="12"/>
        <v>100%</v>
      </c>
      <c r="S88" s="122" t="str">
        <f t="shared" si="13"/>
        <v>100%</v>
      </c>
      <c r="T88" s="122" t="str">
        <f t="shared" si="14"/>
        <v>100%</v>
      </c>
      <c r="U88" s="145" t="str">
        <f t="shared" si="15"/>
        <v>100%</v>
      </c>
      <c r="V88" s="125" t="str">
        <f t="shared" si="16"/>
        <v>No Programado</v>
      </c>
      <c r="W88" s="122" t="str">
        <f t="shared" si="17"/>
        <v>No Programado</v>
      </c>
      <c r="X88" s="122" t="str">
        <f t="shared" si="18"/>
        <v>No Programado</v>
      </c>
      <c r="Y88" s="151" t="str">
        <f t="shared" si="19"/>
        <v>No Programado</v>
      </c>
      <c r="Z88" s="164"/>
      <c r="AA88" s="165"/>
      <c r="AB88" s="165"/>
      <c r="AC88" s="166"/>
    </row>
    <row r="89" spans="3:29" ht="17" x14ac:dyDescent="0.35">
      <c r="C89" s="195" t="e">
        <f>IF(ISBLANK('5. Pp (3 años)'!#REF!),"",'5. Pp (3 años)'!#REF!)</f>
        <v>#REF!</v>
      </c>
      <c r="D89" s="70" t="e">
        <f>IF(ISBLANK('5. Pp (3 años)'!#REF!),"",'5. Pp (3 años)'!#REF!)</f>
        <v>#REF!</v>
      </c>
      <c r="E89" s="191" t="e">
        <f>IF(ISBLANK('5. Pp (3 años)'!#REF!),"",'5. Pp (3 años)'!#REF!)</f>
        <v>#REF!</v>
      </c>
      <c r="F89" s="191" t="e">
        <f>IF(ISBLANK('5. Pp (3 años)'!#REF!),"",'5. Pp (3 años)'!#REF!)</f>
        <v>#REF!</v>
      </c>
      <c r="G89" s="200" t="e">
        <f>IF(ISBLANK('5. Pp (3 años)'!#REF!),"",'5. Pp (3 años)'!#REF!)</f>
        <v>#REF!</v>
      </c>
      <c r="H89" s="58" t="e">
        <f>IF(ISBLANK('5. Pp (3 años)'!#REF!),"",'5. Pp (3 años)'!#REF!)</f>
        <v>#REF!</v>
      </c>
      <c r="I89" s="132" t="e">
        <f>IF(ISBLANK('9. METAS'!#REF!),"",'9. METAS'!#REF!)</f>
        <v>#REF!</v>
      </c>
      <c r="J89" s="133" t="e">
        <f>IF(ISBLANK('9. METAS'!#REF!),"",'9. METAS'!#REF!)</f>
        <v>#REF!</v>
      </c>
      <c r="K89" s="123" t="e">
        <f>IF(ISBLANK('9. METAS'!#REF!),"",'9. METAS'!#REF!)</f>
        <v>#REF!</v>
      </c>
      <c r="L89" s="123" t="e">
        <f>IF(ISBLANK('9. METAS'!#REF!),"",'9. METAS'!#REF!)</f>
        <v>#REF!</v>
      </c>
      <c r="M89" s="124" t="e">
        <f>IF(ISBLANK('9. METAS'!#REF!),"",'9. METAS'!#REF!)</f>
        <v>#REF!</v>
      </c>
      <c r="N89" s="134">
        <v>41</v>
      </c>
      <c r="O89" s="126"/>
      <c r="P89" s="126"/>
      <c r="Q89" s="127"/>
      <c r="R89" s="121" t="str">
        <f t="shared" si="12"/>
        <v>100%</v>
      </c>
      <c r="S89" s="122" t="str">
        <f t="shared" si="13"/>
        <v>100%</v>
      </c>
      <c r="T89" s="122" t="str">
        <f t="shared" si="14"/>
        <v>100%</v>
      </c>
      <c r="U89" s="145" t="str">
        <f t="shared" si="15"/>
        <v>100%</v>
      </c>
      <c r="V89" s="125" t="str">
        <f t="shared" si="16"/>
        <v>No Programado</v>
      </c>
      <c r="W89" s="122" t="str">
        <f t="shared" si="17"/>
        <v>No Programado</v>
      </c>
      <c r="X89" s="122" t="str">
        <f t="shared" si="18"/>
        <v>No Programado</v>
      </c>
      <c r="Y89" s="151" t="str">
        <f t="shared" si="19"/>
        <v>No Programado</v>
      </c>
      <c r="Z89" s="164"/>
      <c r="AA89" s="165"/>
      <c r="AB89" s="165"/>
      <c r="AC89" s="166"/>
    </row>
    <row r="90" spans="3:29" ht="17" x14ac:dyDescent="0.35">
      <c r="C90" s="196" t="e">
        <f>IF(ISBLANK('5. Pp (3 años)'!#REF!),"",'5. Pp (3 años)'!#REF!)</f>
        <v>#REF!</v>
      </c>
      <c r="D90" s="70" t="e">
        <f>IF(ISBLANK('5. Pp (3 años)'!#REF!),"",'5. Pp (3 años)'!#REF!)</f>
        <v>#REF!</v>
      </c>
      <c r="E90" s="191" t="e">
        <f>IF(ISBLANK('5. Pp (3 años)'!#REF!),"",'5. Pp (3 años)'!#REF!)</f>
        <v>#REF!</v>
      </c>
      <c r="F90" s="191" t="e">
        <f>IF(ISBLANK('5. Pp (3 años)'!#REF!),"",'5. Pp (3 años)'!#REF!)</f>
        <v>#REF!</v>
      </c>
      <c r="G90" s="200" t="e">
        <f>IF(ISBLANK('5. Pp (3 años)'!#REF!),"",'5. Pp (3 años)'!#REF!)</f>
        <v>#REF!</v>
      </c>
      <c r="H90" s="58" t="e">
        <f>IF(ISBLANK('5. Pp (3 años)'!#REF!),"",'5. Pp (3 años)'!#REF!)</f>
        <v>#REF!</v>
      </c>
      <c r="I90" s="132" t="e">
        <f>IF(ISBLANK('9. METAS'!#REF!),"",'9. METAS'!#REF!)</f>
        <v>#REF!</v>
      </c>
      <c r="J90" s="133" t="e">
        <f>IF(ISBLANK('9. METAS'!#REF!),"",'9. METAS'!#REF!)</f>
        <v>#REF!</v>
      </c>
      <c r="K90" s="123" t="e">
        <f>IF(ISBLANK('9. METAS'!#REF!),"",'9. METAS'!#REF!)</f>
        <v>#REF!</v>
      </c>
      <c r="L90" s="123" t="e">
        <f>IF(ISBLANK('9. METAS'!#REF!),"",'9. METAS'!#REF!)</f>
        <v>#REF!</v>
      </c>
      <c r="M90" s="124" t="e">
        <f>IF(ISBLANK('9. METAS'!#REF!),"",'9. METAS'!#REF!)</f>
        <v>#REF!</v>
      </c>
      <c r="N90" s="134">
        <v>41</v>
      </c>
      <c r="O90" s="126"/>
      <c r="P90" s="126"/>
      <c r="Q90" s="127"/>
      <c r="R90" s="121" t="str">
        <f t="shared" si="12"/>
        <v>100%</v>
      </c>
      <c r="S90" s="122" t="str">
        <f t="shared" si="13"/>
        <v>100%</v>
      </c>
      <c r="T90" s="122" t="str">
        <f t="shared" si="14"/>
        <v>100%</v>
      </c>
      <c r="U90" s="145" t="str">
        <f t="shared" si="15"/>
        <v>100%</v>
      </c>
      <c r="V90" s="125" t="str">
        <f t="shared" si="16"/>
        <v>No Programado</v>
      </c>
      <c r="W90" s="122" t="str">
        <f t="shared" si="17"/>
        <v>No Programado</v>
      </c>
      <c r="X90" s="122" t="str">
        <f t="shared" si="18"/>
        <v>No Programado</v>
      </c>
      <c r="Y90" s="151" t="str">
        <f t="shared" si="19"/>
        <v>No Programado</v>
      </c>
      <c r="Z90" s="167"/>
      <c r="AA90" s="168"/>
      <c r="AB90" s="168"/>
      <c r="AC90" s="169"/>
    </row>
    <row r="91" spans="3:29" ht="17" x14ac:dyDescent="0.35">
      <c r="C91" s="195" t="e">
        <f>IF(ISBLANK('5. Pp (3 años)'!#REF!),"",'5. Pp (3 años)'!#REF!)</f>
        <v>#REF!</v>
      </c>
      <c r="D91" s="70" t="e">
        <f>IF(ISBLANK('5. Pp (3 años)'!#REF!),"",'5. Pp (3 años)'!#REF!)</f>
        <v>#REF!</v>
      </c>
      <c r="E91" s="191" t="e">
        <f>IF(ISBLANK('5. Pp (3 años)'!#REF!),"",'5. Pp (3 años)'!#REF!)</f>
        <v>#REF!</v>
      </c>
      <c r="F91" s="191" t="e">
        <f>IF(ISBLANK('5. Pp (3 años)'!#REF!),"",'5. Pp (3 años)'!#REF!)</f>
        <v>#REF!</v>
      </c>
      <c r="G91" s="200" t="e">
        <f>IF(ISBLANK('5. Pp (3 años)'!#REF!),"",'5. Pp (3 años)'!#REF!)</f>
        <v>#REF!</v>
      </c>
      <c r="H91" s="58" t="e">
        <f>IF(ISBLANK('5. Pp (3 años)'!#REF!),"",'5. Pp (3 años)'!#REF!)</f>
        <v>#REF!</v>
      </c>
      <c r="I91" s="132" t="e">
        <f>IF(ISBLANK('9. METAS'!#REF!),"",'9. METAS'!#REF!)</f>
        <v>#REF!</v>
      </c>
      <c r="J91" s="133" t="e">
        <f>IF(ISBLANK('9. METAS'!#REF!),"",'9. METAS'!#REF!)</f>
        <v>#REF!</v>
      </c>
      <c r="K91" s="123" t="e">
        <f>IF(ISBLANK('9. METAS'!#REF!),"",'9. METAS'!#REF!)</f>
        <v>#REF!</v>
      </c>
      <c r="L91" s="123" t="e">
        <f>IF(ISBLANK('9. METAS'!#REF!),"",'9. METAS'!#REF!)</f>
        <v>#REF!</v>
      </c>
      <c r="M91" s="124" t="e">
        <f>IF(ISBLANK('9. METAS'!#REF!),"",'9. METAS'!#REF!)</f>
        <v>#REF!</v>
      </c>
      <c r="N91" s="134">
        <v>41</v>
      </c>
      <c r="O91" s="126"/>
      <c r="P91" s="126"/>
      <c r="Q91" s="127"/>
      <c r="R91" s="121" t="str">
        <f t="shared" si="12"/>
        <v>100%</v>
      </c>
      <c r="S91" s="122" t="str">
        <f t="shared" si="13"/>
        <v>100%</v>
      </c>
      <c r="T91" s="122" t="str">
        <f t="shared" si="14"/>
        <v>100%</v>
      </c>
      <c r="U91" s="145" t="str">
        <f t="shared" si="15"/>
        <v>100%</v>
      </c>
      <c r="V91" s="125" t="str">
        <f t="shared" si="16"/>
        <v>No Programado</v>
      </c>
      <c r="W91" s="122" t="str">
        <f t="shared" si="17"/>
        <v>No Programado</v>
      </c>
      <c r="X91" s="122" t="str">
        <f t="shared" si="18"/>
        <v>No Programado</v>
      </c>
      <c r="Y91" s="151" t="str">
        <f t="shared" si="19"/>
        <v>No Programado</v>
      </c>
      <c r="Z91" s="167"/>
      <c r="AA91" s="168"/>
      <c r="AB91" s="168"/>
      <c r="AC91" s="169"/>
    </row>
    <row r="92" spans="3:29" ht="17" x14ac:dyDescent="0.35">
      <c r="C92" s="196" t="e">
        <f>IF(ISBLANK('5. Pp (3 años)'!#REF!),"",'5. Pp (3 años)'!#REF!)</f>
        <v>#REF!</v>
      </c>
      <c r="D92" s="70" t="e">
        <f>IF(ISBLANK('5. Pp (3 años)'!#REF!),"",'5. Pp (3 años)'!#REF!)</f>
        <v>#REF!</v>
      </c>
      <c r="E92" s="191" t="e">
        <f>IF(ISBLANK('5. Pp (3 años)'!#REF!),"",'5. Pp (3 años)'!#REF!)</f>
        <v>#REF!</v>
      </c>
      <c r="F92" s="191" t="e">
        <f>IF(ISBLANK('5. Pp (3 años)'!#REF!),"",'5. Pp (3 años)'!#REF!)</f>
        <v>#REF!</v>
      </c>
      <c r="G92" s="200" t="e">
        <f>IF(ISBLANK('5. Pp (3 años)'!#REF!),"",'5. Pp (3 años)'!#REF!)</f>
        <v>#REF!</v>
      </c>
      <c r="H92" s="58" t="e">
        <f>IF(ISBLANK('5. Pp (3 años)'!#REF!),"",'5. Pp (3 años)'!#REF!)</f>
        <v>#REF!</v>
      </c>
      <c r="I92" s="132" t="e">
        <f>IF(ISBLANK('9. METAS'!#REF!),"",'9. METAS'!#REF!)</f>
        <v>#REF!</v>
      </c>
      <c r="J92" s="133" t="e">
        <f>IF(ISBLANK('9. METAS'!#REF!),"",'9. METAS'!#REF!)</f>
        <v>#REF!</v>
      </c>
      <c r="K92" s="123" t="e">
        <f>IF(ISBLANK('9. METAS'!#REF!),"",'9. METAS'!#REF!)</f>
        <v>#REF!</v>
      </c>
      <c r="L92" s="123" t="e">
        <f>IF(ISBLANK('9. METAS'!#REF!),"",'9. METAS'!#REF!)</f>
        <v>#REF!</v>
      </c>
      <c r="M92" s="124" t="e">
        <f>IF(ISBLANK('9. METAS'!#REF!),"",'9. METAS'!#REF!)</f>
        <v>#REF!</v>
      </c>
      <c r="N92" s="134">
        <v>41</v>
      </c>
      <c r="O92" s="126"/>
      <c r="P92" s="126"/>
      <c r="Q92" s="127"/>
      <c r="R92" s="121" t="str">
        <f t="shared" si="12"/>
        <v>100%</v>
      </c>
      <c r="S92" s="122" t="str">
        <f t="shared" si="13"/>
        <v>100%</v>
      </c>
      <c r="T92" s="122" t="str">
        <f t="shared" si="14"/>
        <v>100%</v>
      </c>
      <c r="U92" s="145" t="str">
        <f t="shared" si="15"/>
        <v>100%</v>
      </c>
      <c r="V92" s="125" t="str">
        <f t="shared" si="16"/>
        <v>No Programado</v>
      </c>
      <c r="W92" s="122" t="str">
        <f t="shared" si="17"/>
        <v>No Programado</v>
      </c>
      <c r="X92" s="122" t="str">
        <f t="shared" si="18"/>
        <v>No Programado</v>
      </c>
      <c r="Y92" s="151" t="str">
        <f t="shared" si="19"/>
        <v>No Programado</v>
      </c>
      <c r="Z92" s="164"/>
      <c r="AA92" s="165"/>
      <c r="AB92" s="165"/>
      <c r="AC92" s="166"/>
    </row>
    <row r="93" spans="3:29" ht="17" x14ac:dyDescent="0.35">
      <c r="C93" s="195" t="e">
        <f>IF(ISBLANK('5. Pp (3 años)'!#REF!),"",'5. Pp (3 años)'!#REF!)</f>
        <v>#REF!</v>
      </c>
      <c r="D93" s="70" t="e">
        <f>IF(ISBLANK('5. Pp (3 años)'!#REF!),"",'5. Pp (3 años)'!#REF!)</f>
        <v>#REF!</v>
      </c>
      <c r="E93" s="191" t="e">
        <f>IF(ISBLANK('5. Pp (3 años)'!#REF!),"",'5. Pp (3 años)'!#REF!)</f>
        <v>#REF!</v>
      </c>
      <c r="F93" s="191" t="e">
        <f>IF(ISBLANK('5. Pp (3 años)'!#REF!),"",'5. Pp (3 años)'!#REF!)</f>
        <v>#REF!</v>
      </c>
      <c r="G93" s="200" t="e">
        <f>IF(ISBLANK('5. Pp (3 años)'!#REF!),"",'5. Pp (3 años)'!#REF!)</f>
        <v>#REF!</v>
      </c>
      <c r="H93" s="58" t="e">
        <f>IF(ISBLANK('5. Pp (3 años)'!#REF!),"",'5. Pp (3 años)'!#REF!)</f>
        <v>#REF!</v>
      </c>
      <c r="I93" s="132" t="e">
        <f>IF(ISBLANK('9. METAS'!#REF!),"",'9. METAS'!#REF!)</f>
        <v>#REF!</v>
      </c>
      <c r="J93" s="133" t="e">
        <f>IF(ISBLANK('9. METAS'!#REF!),"",'9. METAS'!#REF!)</f>
        <v>#REF!</v>
      </c>
      <c r="K93" s="123" t="e">
        <f>IF(ISBLANK('9. METAS'!#REF!),"",'9. METAS'!#REF!)</f>
        <v>#REF!</v>
      </c>
      <c r="L93" s="123" t="e">
        <f>IF(ISBLANK('9. METAS'!#REF!),"",'9. METAS'!#REF!)</f>
        <v>#REF!</v>
      </c>
      <c r="M93" s="124" t="e">
        <f>IF(ISBLANK('9. METAS'!#REF!),"",'9. METAS'!#REF!)</f>
        <v>#REF!</v>
      </c>
      <c r="N93" s="134">
        <v>41</v>
      </c>
      <c r="O93" s="126"/>
      <c r="P93" s="126"/>
      <c r="Q93" s="127"/>
      <c r="R93" s="121" t="str">
        <f t="shared" si="12"/>
        <v>100%</v>
      </c>
      <c r="S93" s="122" t="str">
        <f t="shared" si="13"/>
        <v>100%</v>
      </c>
      <c r="T93" s="122" t="str">
        <f t="shared" si="14"/>
        <v>100%</v>
      </c>
      <c r="U93" s="145" t="str">
        <f t="shared" si="15"/>
        <v>100%</v>
      </c>
      <c r="V93" s="125" t="str">
        <f t="shared" si="16"/>
        <v>No Programado</v>
      </c>
      <c r="W93" s="122" t="str">
        <f t="shared" si="17"/>
        <v>No Programado</v>
      </c>
      <c r="X93" s="122" t="str">
        <f t="shared" si="18"/>
        <v>No Programado</v>
      </c>
      <c r="Y93" s="151" t="str">
        <f t="shared" si="19"/>
        <v>No Programado</v>
      </c>
      <c r="Z93" s="167"/>
      <c r="AA93" s="168"/>
      <c r="AB93" s="168"/>
      <c r="AC93" s="169"/>
    </row>
    <row r="94" spans="3:29" ht="17" x14ac:dyDescent="0.35">
      <c r="C94" s="197" t="e">
        <f>IF(ISBLANK('5. Pp (3 años)'!#REF!),"",'5. Pp (3 años)'!#REF!)</f>
        <v>#REF!</v>
      </c>
      <c r="D94" s="52" t="e">
        <f>IF(ISBLANK('5. Pp (3 años)'!#REF!),"",'5. Pp (3 años)'!#REF!)</f>
        <v>#REF!</v>
      </c>
      <c r="E94" s="194" t="e">
        <f>IF(ISBLANK('5. Pp (3 años)'!#REF!),"",'5. Pp (3 años)'!#REF!)</f>
        <v>#REF!</v>
      </c>
      <c r="F94" s="194" t="e">
        <f>IF(ISBLANK('5. Pp (3 años)'!#REF!),"",'5. Pp (3 años)'!#REF!)</f>
        <v>#REF!</v>
      </c>
      <c r="G94" s="205" t="e">
        <f>IF(ISBLANK('5. Pp (3 años)'!#REF!),"",'5. Pp (3 años)'!#REF!)</f>
        <v>#REF!</v>
      </c>
      <c r="H94" s="57" t="e">
        <f>IF(ISBLANK('5. Pp (3 años)'!#REF!),"",'5. Pp (3 años)'!#REF!)</f>
        <v>#REF!</v>
      </c>
      <c r="I94" s="132" t="e">
        <f>IF(ISBLANK('9. METAS'!#REF!),"",'9. METAS'!#REF!)</f>
        <v>#REF!</v>
      </c>
      <c r="J94" s="133" t="e">
        <f>IF(ISBLANK('9. METAS'!#REF!),"",'9. METAS'!#REF!)</f>
        <v>#REF!</v>
      </c>
      <c r="K94" s="123" t="e">
        <f>IF(ISBLANK('9. METAS'!#REF!),"",'9. METAS'!#REF!)</f>
        <v>#REF!</v>
      </c>
      <c r="L94" s="123" t="e">
        <f>IF(ISBLANK('9. METAS'!#REF!),"",'9. METAS'!#REF!)</f>
        <v>#REF!</v>
      </c>
      <c r="M94" s="124" t="e">
        <f>IF(ISBLANK('9. METAS'!#REF!),"",'9. METAS'!#REF!)</f>
        <v>#REF!</v>
      </c>
      <c r="N94" s="134">
        <v>41</v>
      </c>
      <c r="O94" s="126"/>
      <c r="P94" s="126"/>
      <c r="Q94" s="127"/>
      <c r="R94" s="121" t="str">
        <f t="shared" si="12"/>
        <v>100%</v>
      </c>
      <c r="S94" s="122" t="str">
        <f t="shared" si="13"/>
        <v>100%</v>
      </c>
      <c r="T94" s="122" t="str">
        <f t="shared" si="14"/>
        <v>100%</v>
      </c>
      <c r="U94" s="145" t="str">
        <f t="shared" si="15"/>
        <v>100%</v>
      </c>
      <c r="V94" s="125" t="str">
        <f t="shared" si="16"/>
        <v>No Programado</v>
      </c>
      <c r="W94" s="122" t="str">
        <f t="shared" si="17"/>
        <v>No Programado</v>
      </c>
      <c r="X94" s="122" t="str">
        <f t="shared" si="18"/>
        <v>No Programado</v>
      </c>
      <c r="Y94" s="151" t="str">
        <f t="shared" si="19"/>
        <v>No Programado</v>
      </c>
      <c r="Z94" s="164"/>
      <c r="AA94" s="165"/>
      <c r="AB94" s="165"/>
      <c r="AC94" s="166"/>
    </row>
    <row r="95" spans="3:29" ht="17" x14ac:dyDescent="0.35">
      <c r="C95" s="195" t="e">
        <f>IF(ISBLANK('5. Pp (3 años)'!#REF!),"",'5. Pp (3 años)'!#REF!)</f>
        <v>#REF!</v>
      </c>
      <c r="D95" s="70" t="e">
        <f>IF(ISBLANK('5. Pp (3 años)'!#REF!),"",'5. Pp (3 años)'!#REF!)</f>
        <v>#REF!</v>
      </c>
      <c r="E95" s="191" t="e">
        <f>IF(ISBLANK('5. Pp (3 años)'!#REF!),"",'5. Pp (3 años)'!#REF!)</f>
        <v>#REF!</v>
      </c>
      <c r="F95" s="191" t="e">
        <f>IF(ISBLANK('5. Pp (3 años)'!#REF!),"",'5. Pp (3 años)'!#REF!)</f>
        <v>#REF!</v>
      </c>
      <c r="G95" s="200" t="e">
        <f>IF(ISBLANK('5. Pp (3 años)'!#REF!),"",'5. Pp (3 años)'!#REF!)</f>
        <v>#REF!</v>
      </c>
      <c r="H95" s="58" t="e">
        <f>IF(ISBLANK('5. Pp (3 años)'!#REF!),"",'5. Pp (3 años)'!#REF!)</f>
        <v>#REF!</v>
      </c>
      <c r="I95" s="132" t="e">
        <f>IF(ISBLANK('9. METAS'!#REF!),"",'9. METAS'!#REF!)</f>
        <v>#REF!</v>
      </c>
      <c r="J95" s="133" t="e">
        <f>IF(ISBLANK('9. METAS'!#REF!),"",'9. METAS'!#REF!)</f>
        <v>#REF!</v>
      </c>
      <c r="K95" s="123" t="e">
        <f>IF(ISBLANK('9. METAS'!#REF!),"",'9. METAS'!#REF!)</f>
        <v>#REF!</v>
      </c>
      <c r="L95" s="123" t="e">
        <f>IF(ISBLANK('9. METAS'!#REF!),"",'9. METAS'!#REF!)</f>
        <v>#REF!</v>
      </c>
      <c r="M95" s="124" t="e">
        <f>IF(ISBLANK('9. METAS'!#REF!),"",'9. METAS'!#REF!)</f>
        <v>#REF!</v>
      </c>
      <c r="N95" s="134">
        <v>41</v>
      </c>
      <c r="O95" s="126"/>
      <c r="P95" s="126"/>
      <c r="Q95" s="127"/>
      <c r="R95" s="121" t="str">
        <f t="shared" si="12"/>
        <v>100%</v>
      </c>
      <c r="S95" s="122" t="str">
        <f t="shared" si="13"/>
        <v>100%</v>
      </c>
      <c r="T95" s="122" t="str">
        <f t="shared" si="14"/>
        <v>100%</v>
      </c>
      <c r="U95" s="145" t="str">
        <f t="shared" si="15"/>
        <v>100%</v>
      </c>
      <c r="V95" s="125" t="str">
        <f t="shared" si="16"/>
        <v>No Programado</v>
      </c>
      <c r="W95" s="122" t="str">
        <f t="shared" si="17"/>
        <v>No Programado</v>
      </c>
      <c r="X95" s="122" t="str">
        <f t="shared" si="18"/>
        <v>No Programado</v>
      </c>
      <c r="Y95" s="151" t="str">
        <f t="shared" si="19"/>
        <v>No Programado</v>
      </c>
      <c r="Z95" s="164"/>
      <c r="AA95" s="165"/>
      <c r="AB95" s="165"/>
      <c r="AC95" s="166"/>
    </row>
    <row r="96" spans="3:29" ht="17" x14ac:dyDescent="0.35">
      <c r="C96" s="196" t="e">
        <f>IF(ISBLANK('5. Pp (3 años)'!#REF!),"",'5. Pp (3 años)'!#REF!)</f>
        <v>#REF!</v>
      </c>
      <c r="D96" s="70" t="e">
        <f>IF(ISBLANK('5. Pp (3 años)'!#REF!),"",'5. Pp (3 años)'!#REF!)</f>
        <v>#REF!</v>
      </c>
      <c r="E96" s="191" t="e">
        <f>IF(ISBLANK('5. Pp (3 años)'!#REF!),"",'5. Pp (3 años)'!#REF!)</f>
        <v>#REF!</v>
      </c>
      <c r="F96" s="191" t="e">
        <f>IF(ISBLANK('5. Pp (3 años)'!#REF!),"",'5. Pp (3 años)'!#REF!)</f>
        <v>#REF!</v>
      </c>
      <c r="G96" s="200" t="e">
        <f>IF(ISBLANK('5. Pp (3 años)'!#REF!),"",'5. Pp (3 años)'!#REF!)</f>
        <v>#REF!</v>
      </c>
      <c r="H96" s="58" t="e">
        <f>IF(ISBLANK('5. Pp (3 años)'!#REF!),"",'5. Pp (3 años)'!#REF!)</f>
        <v>#REF!</v>
      </c>
      <c r="I96" s="132" t="e">
        <f>IF(ISBLANK('9. METAS'!#REF!),"",'9. METAS'!#REF!)</f>
        <v>#REF!</v>
      </c>
      <c r="J96" s="133" t="e">
        <f>IF(ISBLANK('9. METAS'!#REF!),"",'9. METAS'!#REF!)</f>
        <v>#REF!</v>
      </c>
      <c r="K96" s="123" t="e">
        <f>IF(ISBLANK('9. METAS'!#REF!),"",'9. METAS'!#REF!)</f>
        <v>#REF!</v>
      </c>
      <c r="L96" s="123" t="e">
        <f>IF(ISBLANK('9. METAS'!#REF!),"",'9. METAS'!#REF!)</f>
        <v>#REF!</v>
      </c>
      <c r="M96" s="124" t="e">
        <f>IF(ISBLANK('9. METAS'!#REF!),"",'9. METAS'!#REF!)</f>
        <v>#REF!</v>
      </c>
      <c r="N96" s="134">
        <v>41</v>
      </c>
      <c r="O96" s="126"/>
      <c r="P96" s="126"/>
      <c r="Q96" s="127"/>
      <c r="R96" s="121" t="str">
        <f t="shared" si="12"/>
        <v>100%</v>
      </c>
      <c r="S96" s="122" t="str">
        <f t="shared" si="13"/>
        <v>100%</v>
      </c>
      <c r="T96" s="122" t="str">
        <f t="shared" si="14"/>
        <v>100%</v>
      </c>
      <c r="U96" s="145" t="str">
        <f t="shared" si="15"/>
        <v>100%</v>
      </c>
      <c r="V96" s="125" t="str">
        <f t="shared" si="16"/>
        <v>No Programado</v>
      </c>
      <c r="W96" s="122" t="str">
        <f t="shared" si="17"/>
        <v>No Programado</v>
      </c>
      <c r="X96" s="122" t="str">
        <f t="shared" si="18"/>
        <v>No Programado</v>
      </c>
      <c r="Y96" s="151" t="str">
        <f t="shared" si="19"/>
        <v>No Programado</v>
      </c>
      <c r="Z96" s="167"/>
      <c r="AA96" s="168"/>
      <c r="AB96" s="168"/>
      <c r="AC96" s="169"/>
    </row>
    <row r="97" spans="3:29" ht="17" x14ac:dyDescent="0.35">
      <c r="C97" s="195" t="e">
        <f>IF(ISBLANK('5. Pp (3 años)'!#REF!),"",'5. Pp (3 años)'!#REF!)</f>
        <v>#REF!</v>
      </c>
      <c r="D97" s="70" t="e">
        <f>IF(ISBLANK('5. Pp (3 años)'!#REF!),"",'5. Pp (3 años)'!#REF!)</f>
        <v>#REF!</v>
      </c>
      <c r="E97" s="191" t="e">
        <f>IF(ISBLANK('5. Pp (3 años)'!#REF!),"",'5. Pp (3 años)'!#REF!)</f>
        <v>#REF!</v>
      </c>
      <c r="F97" s="191" t="e">
        <f>IF(ISBLANK('5. Pp (3 años)'!#REF!),"",'5. Pp (3 años)'!#REF!)</f>
        <v>#REF!</v>
      </c>
      <c r="G97" s="200" t="e">
        <f>IF(ISBLANK('5. Pp (3 años)'!#REF!),"",'5. Pp (3 años)'!#REF!)</f>
        <v>#REF!</v>
      </c>
      <c r="H97" s="58" t="e">
        <f>IF(ISBLANK('5. Pp (3 años)'!#REF!),"",'5. Pp (3 años)'!#REF!)</f>
        <v>#REF!</v>
      </c>
      <c r="I97" s="132" t="e">
        <f>IF(ISBLANK('9. METAS'!#REF!),"",'9. METAS'!#REF!)</f>
        <v>#REF!</v>
      </c>
      <c r="J97" s="133" t="e">
        <f>IF(ISBLANK('9. METAS'!#REF!),"",'9. METAS'!#REF!)</f>
        <v>#REF!</v>
      </c>
      <c r="K97" s="123" t="e">
        <f>IF(ISBLANK('9. METAS'!#REF!),"",'9. METAS'!#REF!)</f>
        <v>#REF!</v>
      </c>
      <c r="L97" s="123" t="e">
        <f>IF(ISBLANK('9. METAS'!#REF!),"",'9. METAS'!#REF!)</f>
        <v>#REF!</v>
      </c>
      <c r="M97" s="124" t="e">
        <f>IF(ISBLANK('9. METAS'!#REF!),"",'9. METAS'!#REF!)</f>
        <v>#REF!</v>
      </c>
      <c r="N97" s="134">
        <v>41</v>
      </c>
      <c r="O97" s="126"/>
      <c r="P97" s="126"/>
      <c r="Q97" s="127"/>
      <c r="R97" s="121" t="str">
        <f t="shared" si="12"/>
        <v>100%</v>
      </c>
      <c r="S97" s="122" t="str">
        <f t="shared" si="13"/>
        <v>100%</v>
      </c>
      <c r="T97" s="122" t="str">
        <f t="shared" si="14"/>
        <v>100%</v>
      </c>
      <c r="U97" s="145" t="str">
        <f t="shared" si="15"/>
        <v>100%</v>
      </c>
      <c r="V97" s="125" t="str">
        <f t="shared" si="16"/>
        <v>No Programado</v>
      </c>
      <c r="W97" s="122" t="str">
        <f t="shared" si="17"/>
        <v>No Programado</v>
      </c>
      <c r="X97" s="122" t="str">
        <f t="shared" si="18"/>
        <v>No Programado</v>
      </c>
      <c r="Y97" s="151" t="str">
        <f t="shared" si="19"/>
        <v>No Programado</v>
      </c>
      <c r="Z97" s="167"/>
      <c r="AA97" s="168"/>
      <c r="AB97" s="168"/>
      <c r="AC97" s="169"/>
    </row>
    <row r="98" spans="3:29" ht="17" x14ac:dyDescent="0.35">
      <c r="C98" s="196" t="e">
        <f>IF(ISBLANK('5. Pp (3 años)'!#REF!),"",'5. Pp (3 años)'!#REF!)</f>
        <v>#REF!</v>
      </c>
      <c r="D98" s="70" t="e">
        <f>IF(ISBLANK('5. Pp (3 años)'!#REF!),"",'5. Pp (3 años)'!#REF!)</f>
        <v>#REF!</v>
      </c>
      <c r="E98" s="191" t="e">
        <f>IF(ISBLANK('5. Pp (3 años)'!#REF!),"",'5. Pp (3 años)'!#REF!)</f>
        <v>#REF!</v>
      </c>
      <c r="F98" s="191" t="e">
        <f>IF(ISBLANK('5. Pp (3 años)'!#REF!),"",'5. Pp (3 años)'!#REF!)</f>
        <v>#REF!</v>
      </c>
      <c r="G98" s="200" t="e">
        <f>IF(ISBLANK('5. Pp (3 años)'!#REF!),"",'5. Pp (3 años)'!#REF!)</f>
        <v>#REF!</v>
      </c>
      <c r="H98" s="58" t="e">
        <f>IF(ISBLANK('5. Pp (3 años)'!#REF!),"",'5. Pp (3 años)'!#REF!)</f>
        <v>#REF!</v>
      </c>
      <c r="I98" s="132" t="e">
        <f>IF(ISBLANK('9. METAS'!#REF!),"",'9. METAS'!#REF!)</f>
        <v>#REF!</v>
      </c>
      <c r="J98" s="133" t="e">
        <f>IF(ISBLANK('9. METAS'!#REF!),"",'9. METAS'!#REF!)</f>
        <v>#REF!</v>
      </c>
      <c r="K98" s="123" t="e">
        <f>IF(ISBLANK('9. METAS'!#REF!),"",'9. METAS'!#REF!)</f>
        <v>#REF!</v>
      </c>
      <c r="L98" s="123" t="e">
        <f>IF(ISBLANK('9. METAS'!#REF!),"",'9. METAS'!#REF!)</f>
        <v>#REF!</v>
      </c>
      <c r="M98" s="124" t="e">
        <f>IF(ISBLANK('9. METAS'!#REF!),"",'9. METAS'!#REF!)</f>
        <v>#REF!</v>
      </c>
      <c r="N98" s="134">
        <v>41</v>
      </c>
      <c r="O98" s="126"/>
      <c r="P98" s="126"/>
      <c r="Q98" s="127"/>
      <c r="R98" s="121" t="str">
        <f t="shared" si="12"/>
        <v>100%</v>
      </c>
      <c r="S98" s="122" t="str">
        <f t="shared" si="13"/>
        <v>100%</v>
      </c>
      <c r="T98" s="122" t="str">
        <f t="shared" si="14"/>
        <v>100%</v>
      </c>
      <c r="U98" s="145" t="str">
        <f t="shared" si="15"/>
        <v>100%</v>
      </c>
      <c r="V98" s="125" t="str">
        <f t="shared" si="16"/>
        <v>No Programado</v>
      </c>
      <c r="W98" s="122" t="str">
        <f t="shared" si="17"/>
        <v>No Programado</v>
      </c>
      <c r="X98" s="122" t="str">
        <f t="shared" si="18"/>
        <v>No Programado</v>
      </c>
      <c r="Y98" s="151" t="str">
        <f t="shared" si="19"/>
        <v>No Programado</v>
      </c>
      <c r="Z98" s="164"/>
      <c r="AA98" s="165"/>
      <c r="AB98" s="165"/>
      <c r="AC98" s="166"/>
    </row>
    <row r="99" spans="3:29" ht="17" x14ac:dyDescent="0.35">
      <c r="C99" s="195" t="e">
        <f>IF(ISBLANK('5. Pp (3 años)'!#REF!),"",'5. Pp (3 años)'!#REF!)</f>
        <v>#REF!</v>
      </c>
      <c r="D99" s="70" t="e">
        <f>IF(ISBLANK('5. Pp (3 años)'!#REF!),"",'5. Pp (3 años)'!#REF!)</f>
        <v>#REF!</v>
      </c>
      <c r="E99" s="191" t="e">
        <f>IF(ISBLANK('5. Pp (3 años)'!#REF!),"",'5. Pp (3 años)'!#REF!)</f>
        <v>#REF!</v>
      </c>
      <c r="F99" s="191" t="e">
        <f>IF(ISBLANK('5. Pp (3 años)'!#REF!),"",'5. Pp (3 años)'!#REF!)</f>
        <v>#REF!</v>
      </c>
      <c r="G99" s="200" t="e">
        <f>IF(ISBLANK('5. Pp (3 años)'!#REF!),"",'5. Pp (3 años)'!#REF!)</f>
        <v>#REF!</v>
      </c>
      <c r="H99" s="58" t="e">
        <f>IF(ISBLANK('5. Pp (3 años)'!#REF!),"",'5. Pp (3 años)'!#REF!)</f>
        <v>#REF!</v>
      </c>
      <c r="I99" s="132" t="e">
        <f>IF(ISBLANK('9. METAS'!#REF!),"",'9. METAS'!#REF!)</f>
        <v>#REF!</v>
      </c>
      <c r="J99" s="133" t="e">
        <f>IF(ISBLANK('9. METAS'!#REF!),"",'9. METAS'!#REF!)</f>
        <v>#REF!</v>
      </c>
      <c r="K99" s="123" t="e">
        <f>IF(ISBLANK('9. METAS'!#REF!),"",'9. METAS'!#REF!)</f>
        <v>#REF!</v>
      </c>
      <c r="L99" s="123" t="e">
        <f>IF(ISBLANK('9. METAS'!#REF!),"",'9. METAS'!#REF!)</f>
        <v>#REF!</v>
      </c>
      <c r="M99" s="124" t="e">
        <f>IF(ISBLANK('9. METAS'!#REF!),"",'9. METAS'!#REF!)</f>
        <v>#REF!</v>
      </c>
      <c r="N99" s="134">
        <v>41</v>
      </c>
      <c r="O99" s="126"/>
      <c r="P99" s="126"/>
      <c r="Q99" s="127"/>
      <c r="R99" s="121" t="str">
        <f t="shared" si="12"/>
        <v>100%</v>
      </c>
      <c r="S99" s="122" t="str">
        <f t="shared" si="13"/>
        <v>100%</v>
      </c>
      <c r="T99" s="122" t="str">
        <f t="shared" si="14"/>
        <v>100%</v>
      </c>
      <c r="U99" s="145" t="str">
        <f t="shared" si="15"/>
        <v>100%</v>
      </c>
      <c r="V99" s="125" t="str">
        <f t="shared" si="16"/>
        <v>No Programado</v>
      </c>
      <c r="W99" s="122" t="str">
        <f t="shared" si="17"/>
        <v>No Programado</v>
      </c>
      <c r="X99" s="122" t="str">
        <f t="shared" si="18"/>
        <v>No Programado</v>
      </c>
      <c r="Y99" s="151" t="str">
        <f t="shared" si="19"/>
        <v>No Programado</v>
      </c>
      <c r="Z99" s="167"/>
      <c r="AA99" s="168"/>
      <c r="AB99" s="168"/>
      <c r="AC99" s="169"/>
    </row>
    <row r="100" spans="3:29" ht="17" x14ac:dyDescent="0.35">
      <c r="C100" s="197" t="e">
        <f>IF(ISBLANK('5. Pp (3 años)'!#REF!),"",'5. Pp (3 años)'!#REF!)</f>
        <v>#REF!</v>
      </c>
      <c r="D100" s="52" t="e">
        <f>IF(ISBLANK('5. Pp (3 años)'!#REF!),"",'5. Pp (3 años)'!#REF!)</f>
        <v>#REF!</v>
      </c>
      <c r="E100" s="194" t="e">
        <f>IF(ISBLANK('5. Pp (3 años)'!#REF!),"",'5. Pp (3 años)'!#REF!)</f>
        <v>#REF!</v>
      </c>
      <c r="F100" s="194" t="e">
        <f>IF(ISBLANK('5. Pp (3 años)'!#REF!),"",'5. Pp (3 años)'!#REF!)</f>
        <v>#REF!</v>
      </c>
      <c r="G100" s="205" t="e">
        <f>IF(ISBLANK('5. Pp (3 años)'!#REF!),"",'5. Pp (3 años)'!#REF!)</f>
        <v>#REF!</v>
      </c>
      <c r="H100" s="57" t="e">
        <f>IF(ISBLANK('5. Pp (3 años)'!#REF!),"",'5. Pp (3 años)'!#REF!)</f>
        <v>#REF!</v>
      </c>
      <c r="I100" s="132" t="e">
        <f>IF(ISBLANK('9. METAS'!#REF!),"",'9. METAS'!#REF!)</f>
        <v>#REF!</v>
      </c>
      <c r="J100" s="133" t="e">
        <f>IF(ISBLANK('9. METAS'!#REF!),"",'9. METAS'!#REF!)</f>
        <v>#REF!</v>
      </c>
      <c r="K100" s="123" t="e">
        <f>IF(ISBLANK('9. METAS'!#REF!),"",'9. METAS'!#REF!)</f>
        <v>#REF!</v>
      </c>
      <c r="L100" s="123" t="e">
        <f>IF(ISBLANK('9. METAS'!#REF!),"",'9. METAS'!#REF!)</f>
        <v>#REF!</v>
      </c>
      <c r="M100" s="124" t="e">
        <f>IF(ISBLANK('9. METAS'!#REF!),"",'9. METAS'!#REF!)</f>
        <v>#REF!</v>
      </c>
      <c r="N100" s="134">
        <v>41</v>
      </c>
      <c r="O100" s="126"/>
      <c r="P100" s="126"/>
      <c r="Q100" s="127"/>
      <c r="R100" s="121" t="str">
        <f t="shared" si="12"/>
        <v>100%</v>
      </c>
      <c r="S100" s="122" t="str">
        <f t="shared" si="13"/>
        <v>100%</v>
      </c>
      <c r="T100" s="122" t="str">
        <f t="shared" si="14"/>
        <v>100%</v>
      </c>
      <c r="U100" s="145" t="str">
        <f t="shared" si="15"/>
        <v>100%</v>
      </c>
      <c r="V100" s="125" t="str">
        <f t="shared" si="16"/>
        <v>No Programado</v>
      </c>
      <c r="W100" s="122" t="str">
        <f t="shared" si="17"/>
        <v>No Programado</v>
      </c>
      <c r="X100" s="122" t="str">
        <f t="shared" si="18"/>
        <v>No Programado</v>
      </c>
      <c r="Y100" s="151" t="str">
        <f t="shared" si="19"/>
        <v>No Programado</v>
      </c>
      <c r="Z100" s="164"/>
      <c r="AA100" s="165"/>
      <c r="AB100" s="165"/>
      <c r="AC100" s="166"/>
    </row>
    <row r="101" spans="3:29" ht="17" x14ac:dyDescent="0.35">
      <c r="C101" s="195" t="e">
        <f>IF(ISBLANK('5. Pp (3 años)'!#REF!),"",'5. Pp (3 años)'!#REF!)</f>
        <v>#REF!</v>
      </c>
      <c r="D101" s="70" t="e">
        <f>IF(ISBLANK('5. Pp (3 años)'!#REF!),"",'5. Pp (3 años)'!#REF!)</f>
        <v>#REF!</v>
      </c>
      <c r="E101" s="191" t="e">
        <f>IF(ISBLANK('5. Pp (3 años)'!#REF!),"",'5. Pp (3 años)'!#REF!)</f>
        <v>#REF!</v>
      </c>
      <c r="F101" s="191" t="e">
        <f>IF(ISBLANK('5. Pp (3 años)'!#REF!),"",'5. Pp (3 años)'!#REF!)</f>
        <v>#REF!</v>
      </c>
      <c r="G101" s="200" t="e">
        <f>IF(ISBLANK('5. Pp (3 años)'!#REF!),"",'5. Pp (3 años)'!#REF!)</f>
        <v>#REF!</v>
      </c>
      <c r="H101" s="58" t="e">
        <f>IF(ISBLANK('5. Pp (3 años)'!#REF!),"",'5. Pp (3 años)'!#REF!)</f>
        <v>#REF!</v>
      </c>
      <c r="I101" s="132" t="e">
        <f>IF(ISBLANK('9. METAS'!#REF!),"",'9. METAS'!#REF!)</f>
        <v>#REF!</v>
      </c>
      <c r="J101" s="133" t="e">
        <f>IF(ISBLANK('9. METAS'!#REF!),"",'9. METAS'!#REF!)</f>
        <v>#REF!</v>
      </c>
      <c r="K101" s="123" t="e">
        <f>IF(ISBLANK('9. METAS'!#REF!),"",'9. METAS'!#REF!)</f>
        <v>#REF!</v>
      </c>
      <c r="L101" s="123" t="e">
        <f>IF(ISBLANK('9. METAS'!#REF!),"",'9. METAS'!#REF!)</f>
        <v>#REF!</v>
      </c>
      <c r="M101" s="124" t="e">
        <f>IF(ISBLANK('9. METAS'!#REF!),"",'9. METAS'!#REF!)</f>
        <v>#REF!</v>
      </c>
      <c r="N101" s="134">
        <v>41</v>
      </c>
      <c r="O101" s="126"/>
      <c r="P101" s="126"/>
      <c r="Q101" s="127"/>
      <c r="R101" s="121" t="str">
        <f t="shared" si="12"/>
        <v>100%</v>
      </c>
      <c r="S101" s="122" t="str">
        <f t="shared" si="13"/>
        <v>100%</v>
      </c>
      <c r="T101" s="122" t="str">
        <f t="shared" si="14"/>
        <v>100%</v>
      </c>
      <c r="U101" s="145" t="str">
        <f t="shared" si="15"/>
        <v>100%</v>
      </c>
      <c r="V101" s="125" t="str">
        <f t="shared" si="16"/>
        <v>No Programado</v>
      </c>
      <c r="W101" s="122" t="str">
        <f t="shared" si="17"/>
        <v>No Programado</v>
      </c>
      <c r="X101" s="122" t="str">
        <f t="shared" si="18"/>
        <v>No Programado</v>
      </c>
      <c r="Y101" s="151" t="str">
        <f t="shared" si="19"/>
        <v>No Programado</v>
      </c>
      <c r="Z101" s="167"/>
      <c r="AA101" s="168"/>
      <c r="AB101" s="168"/>
      <c r="AC101" s="169"/>
    </row>
    <row r="102" spans="3:29" ht="17" x14ac:dyDescent="0.35">
      <c r="C102" s="196" t="e">
        <f>IF(ISBLANK('5. Pp (3 años)'!#REF!),"",'5. Pp (3 años)'!#REF!)</f>
        <v>#REF!</v>
      </c>
      <c r="D102" s="70" t="e">
        <f>IF(ISBLANK('5. Pp (3 años)'!#REF!),"",'5. Pp (3 años)'!#REF!)</f>
        <v>#REF!</v>
      </c>
      <c r="E102" s="191" t="e">
        <f>IF(ISBLANK('5. Pp (3 años)'!#REF!),"",'5. Pp (3 años)'!#REF!)</f>
        <v>#REF!</v>
      </c>
      <c r="F102" s="191" t="e">
        <f>IF(ISBLANK('5. Pp (3 años)'!#REF!),"",'5. Pp (3 años)'!#REF!)</f>
        <v>#REF!</v>
      </c>
      <c r="G102" s="200" t="e">
        <f>IF(ISBLANK('5. Pp (3 años)'!#REF!),"",'5. Pp (3 años)'!#REF!)</f>
        <v>#REF!</v>
      </c>
      <c r="H102" s="58" t="e">
        <f>IF(ISBLANK('5. Pp (3 años)'!#REF!),"",'5. Pp (3 años)'!#REF!)</f>
        <v>#REF!</v>
      </c>
      <c r="I102" s="132" t="e">
        <f>IF(ISBLANK('9. METAS'!#REF!),"",'9. METAS'!#REF!)</f>
        <v>#REF!</v>
      </c>
      <c r="J102" s="133" t="e">
        <f>IF(ISBLANK('9. METAS'!#REF!),"",'9. METAS'!#REF!)</f>
        <v>#REF!</v>
      </c>
      <c r="K102" s="123" t="e">
        <f>IF(ISBLANK('9. METAS'!#REF!),"",'9. METAS'!#REF!)</f>
        <v>#REF!</v>
      </c>
      <c r="L102" s="123" t="e">
        <f>IF(ISBLANK('9. METAS'!#REF!),"",'9. METAS'!#REF!)</f>
        <v>#REF!</v>
      </c>
      <c r="M102" s="124" t="e">
        <f>IF(ISBLANK('9. METAS'!#REF!),"",'9. METAS'!#REF!)</f>
        <v>#REF!</v>
      </c>
      <c r="N102" s="134">
        <v>41</v>
      </c>
      <c r="O102" s="126"/>
      <c r="P102" s="126"/>
      <c r="Q102" s="127"/>
      <c r="R102" s="121" t="str">
        <f t="shared" si="12"/>
        <v>100%</v>
      </c>
      <c r="S102" s="122" t="str">
        <f t="shared" si="13"/>
        <v>100%</v>
      </c>
      <c r="T102" s="122" t="str">
        <f t="shared" si="14"/>
        <v>100%</v>
      </c>
      <c r="U102" s="145" t="str">
        <f t="shared" si="15"/>
        <v>100%</v>
      </c>
      <c r="V102" s="125" t="str">
        <f t="shared" si="16"/>
        <v>No Programado</v>
      </c>
      <c r="W102" s="122" t="str">
        <f t="shared" si="17"/>
        <v>No Programado</v>
      </c>
      <c r="X102" s="122" t="str">
        <f t="shared" si="18"/>
        <v>No Programado</v>
      </c>
      <c r="Y102" s="151" t="str">
        <f t="shared" si="19"/>
        <v>No Programado</v>
      </c>
      <c r="Z102" s="167"/>
      <c r="AA102" s="168"/>
      <c r="AB102" s="168"/>
      <c r="AC102" s="169"/>
    </row>
    <row r="103" spans="3:29" ht="17" x14ac:dyDescent="0.35">
      <c r="C103" s="195" t="e">
        <f>IF(ISBLANK('5. Pp (3 años)'!#REF!),"",'5. Pp (3 años)'!#REF!)</f>
        <v>#REF!</v>
      </c>
      <c r="D103" s="70" t="e">
        <f>IF(ISBLANK('5. Pp (3 años)'!#REF!),"",'5. Pp (3 años)'!#REF!)</f>
        <v>#REF!</v>
      </c>
      <c r="E103" s="191" t="e">
        <f>IF(ISBLANK('5. Pp (3 años)'!#REF!),"",'5. Pp (3 años)'!#REF!)</f>
        <v>#REF!</v>
      </c>
      <c r="F103" s="191" t="e">
        <f>IF(ISBLANK('5. Pp (3 años)'!#REF!),"",'5. Pp (3 años)'!#REF!)</f>
        <v>#REF!</v>
      </c>
      <c r="G103" s="200" t="e">
        <f>IF(ISBLANK('5. Pp (3 años)'!#REF!),"",'5. Pp (3 años)'!#REF!)</f>
        <v>#REF!</v>
      </c>
      <c r="H103" s="58" t="e">
        <f>IF(ISBLANK('5. Pp (3 años)'!#REF!),"",'5. Pp (3 años)'!#REF!)</f>
        <v>#REF!</v>
      </c>
      <c r="I103" s="132" t="e">
        <f>IF(ISBLANK('9. METAS'!#REF!),"",'9. METAS'!#REF!)</f>
        <v>#REF!</v>
      </c>
      <c r="J103" s="133" t="e">
        <f>IF(ISBLANK('9. METAS'!#REF!),"",'9. METAS'!#REF!)</f>
        <v>#REF!</v>
      </c>
      <c r="K103" s="123" t="e">
        <f>IF(ISBLANK('9. METAS'!#REF!),"",'9. METAS'!#REF!)</f>
        <v>#REF!</v>
      </c>
      <c r="L103" s="123" t="e">
        <f>IF(ISBLANK('9. METAS'!#REF!),"",'9. METAS'!#REF!)</f>
        <v>#REF!</v>
      </c>
      <c r="M103" s="124" t="e">
        <f>IF(ISBLANK('9. METAS'!#REF!),"",'9. METAS'!#REF!)</f>
        <v>#REF!</v>
      </c>
      <c r="N103" s="134">
        <v>41</v>
      </c>
      <c r="O103" s="126"/>
      <c r="P103" s="126"/>
      <c r="Q103" s="127"/>
      <c r="R103" s="121" t="str">
        <f t="shared" si="12"/>
        <v>100%</v>
      </c>
      <c r="S103" s="122" t="str">
        <f t="shared" si="13"/>
        <v>100%</v>
      </c>
      <c r="T103" s="122" t="str">
        <f t="shared" si="14"/>
        <v>100%</v>
      </c>
      <c r="U103" s="145" t="str">
        <f t="shared" si="15"/>
        <v>100%</v>
      </c>
      <c r="V103" s="125" t="str">
        <f t="shared" si="16"/>
        <v>No Programado</v>
      </c>
      <c r="W103" s="122" t="str">
        <f t="shared" si="17"/>
        <v>No Programado</v>
      </c>
      <c r="X103" s="122" t="str">
        <f t="shared" si="18"/>
        <v>No Programado</v>
      </c>
      <c r="Y103" s="151" t="str">
        <f t="shared" si="19"/>
        <v>No Programado</v>
      </c>
      <c r="Z103" s="167"/>
      <c r="AA103" s="168"/>
      <c r="AB103" s="168"/>
      <c r="AC103" s="169"/>
    </row>
    <row r="104" spans="3:29" ht="17" x14ac:dyDescent="0.35">
      <c r="C104" s="196" t="e">
        <f>IF(ISBLANK('5. Pp (3 años)'!#REF!),"",'5. Pp (3 años)'!#REF!)</f>
        <v>#REF!</v>
      </c>
      <c r="D104" s="70" t="e">
        <f>IF(ISBLANK('5. Pp (3 años)'!#REF!),"",'5. Pp (3 años)'!#REF!)</f>
        <v>#REF!</v>
      </c>
      <c r="E104" s="191" t="e">
        <f>IF(ISBLANK('5. Pp (3 años)'!#REF!),"",'5. Pp (3 años)'!#REF!)</f>
        <v>#REF!</v>
      </c>
      <c r="F104" s="191" t="e">
        <f>IF(ISBLANK('5. Pp (3 años)'!#REF!),"",'5. Pp (3 años)'!#REF!)</f>
        <v>#REF!</v>
      </c>
      <c r="G104" s="200" t="e">
        <f>IF(ISBLANK('5. Pp (3 años)'!#REF!),"",'5. Pp (3 años)'!#REF!)</f>
        <v>#REF!</v>
      </c>
      <c r="H104" s="58" t="e">
        <f>IF(ISBLANK('5. Pp (3 años)'!#REF!),"",'5. Pp (3 años)'!#REF!)</f>
        <v>#REF!</v>
      </c>
      <c r="I104" s="132" t="e">
        <f>IF(ISBLANK('9. METAS'!#REF!),"",'9. METAS'!#REF!)</f>
        <v>#REF!</v>
      </c>
      <c r="J104" s="133" t="e">
        <f>IF(ISBLANK('9. METAS'!#REF!),"",'9. METAS'!#REF!)</f>
        <v>#REF!</v>
      </c>
      <c r="K104" s="123" t="e">
        <f>IF(ISBLANK('9. METAS'!#REF!),"",'9. METAS'!#REF!)</f>
        <v>#REF!</v>
      </c>
      <c r="L104" s="123" t="e">
        <f>IF(ISBLANK('9. METAS'!#REF!),"",'9. METAS'!#REF!)</f>
        <v>#REF!</v>
      </c>
      <c r="M104" s="124" t="e">
        <f>IF(ISBLANK('9. METAS'!#REF!),"",'9. METAS'!#REF!)</f>
        <v>#REF!</v>
      </c>
      <c r="N104" s="134">
        <v>41</v>
      </c>
      <c r="O104" s="126"/>
      <c r="P104" s="126"/>
      <c r="Q104" s="127"/>
      <c r="R104" s="121" t="str">
        <f t="shared" si="12"/>
        <v>100%</v>
      </c>
      <c r="S104" s="122" t="str">
        <f t="shared" si="13"/>
        <v>100%</v>
      </c>
      <c r="T104" s="122" t="str">
        <f t="shared" si="14"/>
        <v>100%</v>
      </c>
      <c r="U104" s="145" t="str">
        <f t="shared" si="15"/>
        <v>100%</v>
      </c>
      <c r="V104" s="125" t="str">
        <f t="shared" si="16"/>
        <v>No Programado</v>
      </c>
      <c r="W104" s="122" t="str">
        <f t="shared" si="17"/>
        <v>No Programado</v>
      </c>
      <c r="X104" s="122" t="str">
        <f t="shared" si="18"/>
        <v>No Programado</v>
      </c>
      <c r="Y104" s="151" t="str">
        <f t="shared" si="19"/>
        <v>No Programado</v>
      </c>
      <c r="Z104" s="167"/>
      <c r="AA104" s="168"/>
      <c r="AB104" s="168"/>
      <c r="AC104" s="169"/>
    </row>
    <row r="105" spans="3:29" ht="17" x14ac:dyDescent="0.35">
      <c r="C105" s="195" t="e">
        <f>IF(ISBLANK('5. Pp (3 años)'!#REF!),"",'5. Pp (3 años)'!#REF!)</f>
        <v>#REF!</v>
      </c>
      <c r="D105" s="70" t="e">
        <f>IF(ISBLANK('5. Pp (3 años)'!#REF!),"",'5. Pp (3 años)'!#REF!)</f>
        <v>#REF!</v>
      </c>
      <c r="E105" s="191" t="e">
        <f>IF(ISBLANK('5. Pp (3 años)'!#REF!),"",'5. Pp (3 años)'!#REF!)</f>
        <v>#REF!</v>
      </c>
      <c r="F105" s="191" t="e">
        <f>IF(ISBLANK('5. Pp (3 años)'!#REF!),"",'5. Pp (3 años)'!#REF!)</f>
        <v>#REF!</v>
      </c>
      <c r="G105" s="200" t="e">
        <f>IF(ISBLANK('5. Pp (3 años)'!#REF!),"",'5. Pp (3 años)'!#REF!)</f>
        <v>#REF!</v>
      </c>
      <c r="H105" s="58" t="e">
        <f>IF(ISBLANK('5. Pp (3 años)'!#REF!),"",'5. Pp (3 años)'!#REF!)</f>
        <v>#REF!</v>
      </c>
      <c r="I105" s="132" t="e">
        <f>IF(ISBLANK('9. METAS'!#REF!),"",'9. METAS'!#REF!)</f>
        <v>#REF!</v>
      </c>
      <c r="J105" s="133" t="e">
        <f>IF(ISBLANK('9. METAS'!#REF!),"",'9. METAS'!#REF!)</f>
        <v>#REF!</v>
      </c>
      <c r="K105" s="123" t="e">
        <f>IF(ISBLANK('9. METAS'!#REF!),"",'9. METAS'!#REF!)</f>
        <v>#REF!</v>
      </c>
      <c r="L105" s="123" t="e">
        <f>IF(ISBLANK('9. METAS'!#REF!),"",'9. METAS'!#REF!)</f>
        <v>#REF!</v>
      </c>
      <c r="M105" s="124" t="e">
        <f>IF(ISBLANK('9. METAS'!#REF!),"",'9. METAS'!#REF!)</f>
        <v>#REF!</v>
      </c>
      <c r="N105" s="134">
        <v>41</v>
      </c>
      <c r="O105" s="126"/>
      <c r="P105" s="126"/>
      <c r="Q105" s="127"/>
      <c r="R105" s="121" t="str">
        <f t="shared" si="12"/>
        <v>100%</v>
      </c>
      <c r="S105" s="122" t="str">
        <f t="shared" si="13"/>
        <v>100%</v>
      </c>
      <c r="T105" s="122" t="str">
        <f t="shared" si="14"/>
        <v>100%</v>
      </c>
      <c r="U105" s="145" t="str">
        <f t="shared" si="15"/>
        <v>100%</v>
      </c>
      <c r="V105" s="125" t="str">
        <f t="shared" si="16"/>
        <v>No Programado</v>
      </c>
      <c r="W105" s="122" t="str">
        <f t="shared" si="17"/>
        <v>No Programado</v>
      </c>
      <c r="X105" s="122" t="str">
        <f t="shared" si="18"/>
        <v>No Programado</v>
      </c>
      <c r="Y105" s="151" t="str">
        <f t="shared" si="19"/>
        <v>No Programado</v>
      </c>
      <c r="Z105" s="167"/>
      <c r="AA105" s="168"/>
      <c r="AB105" s="168"/>
      <c r="AC105" s="169"/>
    </row>
    <row r="106" spans="3:29" ht="17" x14ac:dyDescent="0.35">
      <c r="C106" s="197" t="e">
        <f>IF(ISBLANK('5. Pp (3 años)'!#REF!),"",'5. Pp (3 años)'!#REF!)</f>
        <v>#REF!</v>
      </c>
      <c r="D106" s="52" t="e">
        <f>IF(ISBLANK('5. Pp (3 años)'!#REF!),"",'5. Pp (3 años)'!#REF!)</f>
        <v>#REF!</v>
      </c>
      <c r="E106" s="194" t="e">
        <f>IF(ISBLANK('5. Pp (3 años)'!#REF!),"",'5. Pp (3 años)'!#REF!)</f>
        <v>#REF!</v>
      </c>
      <c r="F106" s="194" t="e">
        <f>IF(ISBLANK('5. Pp (3 años)'!#REF!),"",'5. Pp (3 años)'!#REF!)</f>
        <v>#REF!</v>
      </c>
      <c r="G106" s="205" t="e">
        <f>IF(ISBLANK('5. Pp (3 años)'!#REF!),"",'5. Pp (3 años)'!#REF!)</f>
        <v>#REF!</v>
      </c>
      <c r="H106" s="57" t="e">
        <f>IF(ISBLANK('5. Pp (3 años)'!#REF!),"",'5. Pp (3 años)'!#REF!)</f>
        <v>#REF!</v>
      </c>
      <c r="I106" s="132" t="e">
        <f>IF(ISBLANK('9. METAS'!#REF!),"",'9. METAS'!#REF!)</f>
        <v>#REF!</v>
      </c>
      <c r="J106" s="133" t="e">
        <f>IF(ISBLANK('9. METAS'!#REF!),"",'9. METAS'!#REF!)</f>
        <v>#REF!</v>
      </c>
      <c r="K106" s="123" t="e">
        <f>IF(ISBLANK('9. METAS'!#REF!),"",'9. METAS'!#REF!)</f>
        <v>#REF!</v>
      </c>
      <c r="L106" s="123" t="e">
        <f>IF(ISBLANK('9. METAS'!#REF!),"",'9. METAS'!#REF!)</f>
        <v>#REF!</v>
      </c>
      <c r="M106" s="124" t="e">
        <f>IF(ISBLANK('9. METAS'!#REF!),"",'9. METAS'!#REF!)</f>
        <v>#REF!</v>
      </c>
      <c r="N106" s="134">
        <v>41</v>
      </c>
      <c r="O106" s="126"/>
      <c r="P106" s="126"/>
      <c r="Q106" s="127"/>
      <c r="R106" s="121" t="str">
        <f t="shared" si="12"/>
        <v>100%</v>
      </c>
      <c r="S106" s="122" t="str">
        <f t="shared" si="13"/>
        <v>100%</v>
      </c>
      <c r="T106" s="122" t="str">
        <f t="shared" si="14"/>
        <v>100%</v>
      </c>
      <c r="U106" s="145" t="str">
        <f t="shared" si="15"/>
        <v>100%</v>
      </c>
      <c r="V106" s="125" t="str">
        <f t="shared" si="16"/>
        <v>No Programado</v>
      </c>
      <c r="W106" s="122" t="str">
        <f t="shared" si="17"/>
        <v>No Programado</v>
      </c>
      <c r="X106" s="122" t="str">
        <f t="shared" si="18"/>
        <v>No Programado</v>
      </c>
      <c r="Y106" s="151" t="str">
        <f t="shared" si="19"/>
        <v>No Programado</v>
      </c>
      <c r="Z106" s="164"/>
      <c r="AA106" s="165"/>
      <c r="AB106" s="165"/>
      <c r="AC106" s="166"/>
    </row>
    <row r="107" spans="3:29" ht="17" x14ac:dyDescent="0.35">
      <c r="C107" s="195" t="e">
        <f>IF(ISBLANK('5. Pp (3 años)'!#REF!),"",'5. Pp (3 años)'!#REF!)</f>
        <v>#REF!</v>
      </c>
      <c r="D107" s="70" t="e">
        <f>IF(ISBLANK('5. Pp (3 años)'!#REF!),"",'5. Pp (3 años)'!#REF!)</f>
        <v>#REF!</v>
      </c>
      <c r="E107" s="191" t="e">
        <f>IF(ISBLANK('5. Pp (3 años)'!#REF!),"",'5. Pp (3 años)'!#REF!)</f>
        <v>#REF!</v>
      </c>
      <c r="F107" s="191" t="e">
        <f>IF(ISBLANK('5. Pp (3 años)'!#REF!),"",'5. Pp (3 años)'!#REF!)</f>
        <v>#REF!</v>
      </c>
      <c r="G107" s="200" t="e">
        <f>IF(ISBLANK('5. Pp (3 años)'!#REF!),"",'5. Pp (3 años)'!#REF!)</f>
        <v>#REF!</v>
      </c>
      <c r="H107" s="58" t="e">
        <f>IF(ISBLANK('5. Pp (3 años)'!#REF!),"",'5. Pp (3 años)'!#REF!)</f>
        <v>#REF!</v>
      </c>
      <c r="I107" s="132" t="e">
        <f>IF(ISBLANK('9. METAS'!#REF!),"",'9. METAS'!#REF!)</f>
        <v>#REF!</v>
      </c>
      <c r="J107" s="133" t="e">
        <f>IF(ISBLANK('9. METAS'!#REF!),"",'9. METAS'!#REF!)</f>
        <v>#REF!</v>
      </c>
      <c r="K107" s="123" t="e">
        <f>IF(ISBLANK('9. METAS'!#REF!),"",'9. METAS'!#REF!)</f>
        <v>#REF!</v>
      </c>
      <c r="L107" s="123" t="e">
        <f>IF(ISBLANK('9. METAS'!#REF!),"",'9. METAS'!#REF!)</f>
        <v>#REF!</v>
      </c>
      <c r="M107" s="124" t="e">
        <f>IF(ISBLANK('9. METAS'!#REF!),"",'9. METAS'!#REF!)</f>
        <v>#REF!</v>
      </c>
      <c r="N107" s="134">
        <v>41</v>
      </c>
      <c r="O107" s="126"/>
      <c r="P107" s="126"/>
      <c r="Q107" s="127"/>
      <c r="R107" s="121" t="str">
        <f t="shared" si="12"/>
        <v>100%</v>
      </c>
      <c r="S107" s="122" t="str">
        <f t="shared" si="13"/>
        <v>100%</v>
      </c>
      <c r="T107" s="122" t="str">
        <f t="shared" si="14"/>
        <v>100%</v>
      </c>
      <c r="U107" s="145" t="str">
        <f t="shared" si="15"/>
        <v>100%</v>
      </c>
      <c r="V107" s="125" t="str">
        <f t="shared" si="16"/>
        <v>No Programado</v>
      </c>
      <c r="W107" s="122" t="str">
        <f t="shared" si="17"/>
        <v>No Programado</v>
      </c>
      <c r="X107" s="122" t="str">
        <f t="shared" si="18"/>
        <v>No Programado</v>
      </c>
      <c r="Y107" s="151" t="str">
        <f t="shared" si="19"/>
        <v>No Programado</v>
      </c>
      <c r="Z107" s="167"/>
      <c r="AA107" s="168"/>
      <c r="AB107" s="168"/>
      <c r="AC107" s="169"/>
    </row>
    <row r="108" spans="3:29" ht="17" x14ac:dyDescent="0.35">
      <c r="C108" s="196" t="e">
        <f>IF(ISBLANK('5. Pp (3 años)'!#REF!),"",'5. Pp (3 años)'!#REF!)</f>
        <v>#REF!</v>
      </c>
      <c r="D108" s="70" t="e">
        <f>IF(ISBLANK('5. Pp (3 años)'!#REF!),"",'5. Pp (3 años)'!#REF!)</f>
        <v>#REF!</v>
      </c>
      <c r="E108" s="191" t="e">
        <f>IF(ISBLANK('5. Pp (3 años)'!#REF!),"",'5. Pp (3 años)'!#REF!)</f>
        <v>#REF!</v>
      </c>
      <c r="F108" s="191" t="e">
        <f>IF(ISBLANK('5. Pp (3 años)'!#REF!),"",'5. Pp (3 años)'!#REF!)</f>
        <v>#REF!</v>
      </c>
      <c r="G108" s="200" t="e">
        <f>IF(ISBLANK('5. Pp (3 años)'!#REF!),"",'5. Pp (3 años)'!#REF!)</f>
        <v>#REF!</v>
      </c>
      <c r="H108" s="58" t="e">
        <f>IF(ISBLANK('5. Pp (3 años)'!#REF!),"",'5. Pp (3 años)'!#REF!)</f>
        <v>#REF!</v>
      </c>
      <c r="I108" s="132" t="e">
        <f>IF(ISBLANK('9. METAS'!#REF!),"",'9. METAS'!#REF!)</f>
        <v>#REF!</v>
      </c>
      <c r="J108" s="133" t="e">
        <f>IF(ISBLANK('9. METAS'!#REF!),"",'9. METAS'!#REF!)</f>
        <v>#REF!</v>
      </c>
      <c r="K108" s="123" t="e">
        <f>IF(ISBLANK('9. METAS'!#REF!),"",'9. METAS'!#REF!)</f>
        <v>#REF!</v>
      </c>
      <c r="L108" s="123" t="e">
        <f>IF(ISBLANK('9. METAS'!#REF!),"",'9. METAS'!#REF!)</f>
        <v>#REF!</v>
      </c>
      <c r="M108" s="124" t="e">
        <f>IF(ISBLANK('9. METAS'!#REF!),"",'9. METAS'!#REF!)</f>
        <v>#REF!</v>
      </c>
      <c r="N108" s="134">
        <v>41</v>
      </c>
      <c r="O108" s="126"/>
      <c r="P108" s="126"/>
      <c r="Q108" s="127"/>
      <c r="R108" s="121" t="str">
        <f t="shared" si="12"/>
        <v>100%</v>
      </c>
      <c r="S108" s="122" t="str">
        <f t="shared" si="13"/>
        <v>100%</v>
      </c>
      <c r="T108" s="122" t="str">
        <f t="shared" si="14"/>
        <v>100%</v>
      </c>
      <c r="U108" s="145" t="str">
        <f t="shared" si="15"/>
        <v>100%</v>
      </c>
      <c r="V108" s="125" t="str">
        <f t="shared" si="16"/>
        <v>No Programado</v>
      </c>
      <c r="W108" s="122" t="str">
        <f t="shared" si="17"/>
        <v>No Programado</v>
      </c>
      <c r="X108" s="122" t="str">
        <f t="shared" si="18"/>
        <v>No Programado</v>
      </c>
      <c r="Y108" s="151" t="str">
        <f t="shared" si="19"/>
        <v>No Programado</v>
      </c>
      <c r="Z108" s="167"/>
      <c r="AA108" s="168"/>
      <c r="AB108" s="168"/>
      <c r="AC108" s="169"/>
    </row>
    <row r="109" spans="3:29" ht="17" x14ac:dyDescent="0.35">
      <c r="C109" s="195" t="e">
        <f>IF(ISBLANK('5. Pp (3 años)'!#REF!),"",'5. Pp (3 años)'!#REF!)</f>
        <v>#REF!</v>
      </c>
      <c r="D109" s="70" t="e">
        <f>IF(ISBLANK('5. Pp (3 años)'!#REF!),"",'5. Pp (3 años)'!#REF!)</f>
        <v>#REF!</v>
      </c>
      <c r="E109" s="191" t="e">
        <f>IF(ISBLANK('5. Pp (3 años)'!#REF!),"",'5. Pp (3 años)'!#REF!)</f>
        <v>#REF!</v>
      </c>
      <c r="F109" s="191" t="e">
        <f>IF(ISBLANK('5. Pp (3 años)'!#REF!),"",'5. Pp (3 años)'!#REF!)</f>
        <v>#REF!</v>
      </c>
      <c r="G109" s="200" t="e">
        <f>IF(ISBLANK('5. Pp (3 años)'!#REF!),"",'5. Pp (3 años)'!#REF!)</f>
        <v>#REF!</v>
      </c>
      <c r="H109" s="58" t="e">
        <f>IF(ISBLANK('5. Pp (3 años)'!#REF!),"",'5. Pp (3 años)'!#REF!)</f>
        <v>#REF!</v>
      </c>
      <c r="I109" s="132" t="e">
        <f>IF(ISBLANK('9. METAS'!#REF!),"",'9. METAS'!#REF!)</f>
        <v>#REF!</v>
      </c>
      <c r="J109" s="133" t="e">
        <f>IF(ISBLANK('9. METAS'!#REF!),"",'9. METAS'!#REF!)</f>
        <v>#REF!</v>
      </c>
      <c r="K109" s="123" t="e">
        <f>IF(ISBLANK('9. METAS'!#REF!),"",'9. METAS'!#REF!)</f>
        <v>#REF!</v>
      </c>
      <c r="L109" s="123" t="e">
        <f>IF(ISBLANK('9. METAS'!#REF!),"",'9. METAS'!#REF!)</f>
        <v>#REF!</v>
      </c>
      <c r="M109" s="124" t="e">
        <f>IF(ISBLANK('9. METAS'!#REF!),"",'9. METAS'!#REF!)</f>
        <v>#REF!</v>
      </c>
      <c r="N109" s="134">
        <v>41</v>
      </c>
      <c r="O109" s="126"/>
      <c r="P109" s="126"/>
      <c r="Q109" s="127"/>
      <c r="R109" s="121" t="str">
        <f t="shared" si="12"/>
        <v>100%</v>
      </c>
      <c r="S109" s="122" t="str">
        <f t="shared" si="13"/>
        <v>100%</v>
      </c>
      <c r="T109" s="122" t="str">
        <f t="shared" si="14"/>
        <v>100%</v>
      </c>
      <c r="U109" s="145" t="str">
        <f t="shared" si="15"/>
        <v>100%</v>
      </c>
      <c r="V109" s="125" t="str">
        <f t="shared" si="16"/>
        <v>No Programado</v>
      </c>
      <c r="W109" s="122" t="str">
        <f t="shared" si="17"/>
        <v>No Programado</v>
      </c>
      <c r="X109" s="122" t="str">
        <f t="shared" si="18"/>
        <v>No Programado</v>
      </c>
      <c r="Y109" s="151" t="str">
        <f t="shared" si="19"/>
        <v>No Programado</v>
      </c>
      <c r="Z109" s="167"/>
      <c r="AA109" s="168"/>
      <c r="AB109" s="168"/>
      <c r="AC109" s="169"/>
    </row>
    <row r="110" spans="3:29" ht="17" x14ac:dyDescent="0.35">
      <c r="C110" s="196" t="e">
        <f>IF(ISBLANK('5. Pp (3 años)'!#REF!),"",'5. Pp (3 años)'!#REF!)</f>
        <v>#REF!</v>
      </c>
      <c r="D110" s="70" t="e">
        <f>IF(ISBLANK('5. Pp (3 años)'!#REF!),"",'5. Pp (3 años)'!#REF!)</f>
        <v>#REF!</v>
      </c>
      <c r="E110" s="191" t="e">
        <f>IF(ISBLANK('5. Pp (3 años)'!#REF!),"",'5. Pp (3 años)'!#REF!)</f>
        <v>#REF!</v>
      </c>
      <c r="F110" s="191" t="e">
        <f>IF(ISBLANK('5. Pp (3 años)'!#REF!),"",'5. Pp (3 años)'!#REF!)</f>
        <v>#REF!</v>
      </c>
      <c r="G110" s="200" t="e">
        <f>IF(ISBLANK('5. Pp (3 años)'!#REF!),"",'5. Pp (3 años)'!#REF!)</f>
        <v>#REF!</v>
      </c>
      <c r="H110" s="58" t="e">
        <f>IF(ISBLANK('5. Pp (3 años)'!#REF!),"",'5. Pp (3 años)'!#REF!)</f>
        <v>#REF!</v>
      </c>
      <c r="I110" s="132" t="e">
        <f>IF(ISBLANK('9. METAS'!#REF!),"",'9. METAS'!#REF!)</f>
        <v>#REF!</v>
      </c>
      <c r="J110" s="133" t="e">
        <f>IF(ISBLANK('9. METAS'!#REF!),"",'9. METAS'!#REF!)</f>
        <v>#REF!</v>
      </c>
      <c r="K110" s="123" t="e">
        <f>IF(ISBLANK('9. METAS'!#REF!),"",'9. METAS'!#REF!)</f>
        <v>#REF!</v>
      </c>
      <c r="L110" s="123" t="e">
        <f>IF(ISBLANK('9. METAS'!#REF!),"",'9. METAS'!#REF!)</f>
        <v>#REF!</v>
      </c>
      <c r="M110" s="124" t="e">
        <f>IF(ISBLANK('9. METAS'!#REF!),"",'9. METAS'!#REF!)</f>
        <v>#REF!</v>
      </c>
      <c r="N110" s="134">
        <v>41</v>
      </c>
      <c r="O110" s="126"/>
      <c r="P110" s="126"/>
      <c r="Q110" s="127"/>
      <c r="R110" s="121" t="str">
        <f t="shared" si="12"/>
        <v>100%</v>
      </c>
      <c r="S110" s="122" t="str">
        <f t="shared" si="13"/>
        <v>100%</v>
      </c>
      <c r="T110" s="122" t="str">
        <f t="shared" si="14"/>
        <v>100%</v>
      </c>
      <c r="U110" s="145" t="str">
        <f t="shared" si="15"/>
        <v>100%</v>
      </c>
      <c r="V110" s="125" t="str">
        <f t="shared" si="16"/>
        <v>No Programado</v>
      </c>
      <c r="W110" s="122" t="str">
        <f t="shared" si="17"/>
        <v>No Programado</v>
      </c>
      <c r="X110" s="122" t="str">
        <f t="shared" si="18"/>
        <v>No Programado</v>
      </c>
      <c r="Y110" s="151" t="str">
        <f t="shared" si="19"/>
        <v>No Programado</v>
      </c>
      <c r="Z110" s="164"/>
      <c r="AA110" s="165"/>
      <c r="AB110" s="165"/>
      <c r="AC110" s="166"/>
    </row>
    <row r="111" spans="3:29" ht="17" x14ac:dyDescent="0.35">
      <c r="C111" s="195" t="e">
        <f>IF(ISBLANK('5. Pp (3 años)'!#REF!),"",'5. Pp (3 años)'!#REF!)</f>
        <v>#REF!</v>
      </c>
      <c r="D111" s="70" t="e">
        <f>IF(ISBLANK('5. Pp (3 años)'!#REF!),"",'5. Pp (3 años)'!#REF!)</f>
        <v>#REF!</v>
      </c>
      <c r="E111" s="191" t="e">
        <f>IF(ISBLANK('5. Pp (3 años)'!#REF!),"",'5. Pp (3 años)'!#REF!)</f>
        <v>#REF!</v>
      </c>
      <c r="F111" s="191" t="e">
        <f>IF(ISBLANK('5. Pp (3 años)'!#REF!),"",'5. Pp (3 años)'!#REF!)</f>
        <v>#REF!</v>
      </c>
      <c r="G111" s="200" t="e">
        <f>IF(ISBLANK('5. Pp (3 años)'!#REF!),"",'5. Pp (3 años)'!#REF!)</f>
        <v>#REF!</v>
      </c>
      <c r="H111" s="58" t="e">
        <f>IF(ISBLANK('5. Pp (3 años)'!#REF!),"",'5. Pp (3 años)'!#REF!)</f>
        <v>#REF!</v>
      </c>
      <c r="I111" s="132" t="e">
        <f>IF(ISBLANK('9. METAS'!#REF!),"",'9. METAS'!#REF!)</f>
        <v>#REF!</v>
      </c>
      <c r="J111" s="133" t="e">
        <f>IF(ISBLANK('9. METAS'!#REF!),"",'9. METAS'!#REF!)</f>
        <v>#REF!</v>
      </c>
      <c r="K111" s="123" t="e">
        <f>IF(ISBLANK('9. METAS'!#REF!),"",'9. METAS'!#REF!)</f>
        <v>#REF!</v>
      </c>
      <c r="L111" s="123" t="e">
        <f>IF(ISBLANK('9. METAS'!#REF!),"",'9. METAS'!#REF!)</f>
        <v>#REF!</v>
      </c>
      <c r="M111" s="124" t="e">
        <f>IF(ISBLANK('9. METAS'!#REF!),"",'9. METAS'!#REF!)</f>
        <v>#REF!</v>
      </c>
      <c r="N111" s="134">
        <v>41</v>
      </c>
      <c r="O111" s="126"/>
      <c r="P111" s="126"/>
      <c r="Q111" s="127"/>
      <c r="R111" s="121" t="str">
        <f t="shared" si="12"/>
        <v>100%</v>
      </c>
      <c r="S111" s="122" t="str">
        <f t="shared" si="13"/>
        <v>100%</v>
      </c>
      <c r="T111" s="122" t="str">
        <f t="shared" si="14"/>
        <v>100%</v>
      </c>
      <c r="U111" s="145" t="str">
        <f t="shared" si="15"/>
        <v>100%</v>
      </c>
      <c r="V111" s="125" t="str">
        <f t="shared" si="16"/>
        <v>No Programado</v>
      </c>
      <c r="W111" s="122" t="str">
        <f t="shared" si="17"/>
        <v>No Programado</v>
      </c>
      <c r="X111" s="122" t="str">
        <f t="shared" si="18"/>
        <v>No Programado</v>
      </c>
      <c r="Y111" s="151" t="str">
        <f t="shared" si="19"/>
        <v>No Programado</v>
      </c>
      <c r="Z111" s="167"/>
      <c r="AA111" s="168"/>
      <c r="AB111" s="168"/>
      <c r="AC111" s="169"/>
    </row>
    <row r="112" spans="3:29" ht="17" x14ac:dyDescent="0.35">
      <c r="C112" s="197" t="e">
        <f>IF(ISBLANK('5. Pp (3 años)'!#REF!),"",'5. Pp (3 años)'!#REF!)</f>
        <v>#REF!</v>
      </c>
      <c r="D112" s="52" t="e">
        <f>IF(ISBLANK('5. Pp (3 años)'!#REF!),"",'5. Pp (3 años)'!#REF!)</f>
        <v>#REF!</v>
      </c>
      <c r="E112" s="194" t="e">
        <f>IF(ISBLANK('5. Pp (3 años)'!#REF!),"",'5. Pp (3 años)'!#REF!)</f>
        <v>#REF!</v>
      </c>
      <c r="F112" s="194" t="e">
        <f>IF(ISBLANK('5. Pp (3 años)'!#REF!),"",'5. Pp (3 años)'!#REF!)</f>
        <v>#REF!</v>
      </c>
      <c r="G112" s="205" t="e">
        <f>IF(ISBLANK('5. Pp (3 años)'!#REF!),"",'5. Pp (3 años)'!#REF!)</f>
        <v>#REF!</v>
      </c>
      <c r="H112" s="57" t="e">
        <f>IF(ISBLANK('5. Pp (3 años)'!#REF!),"",'5. Pp (3 años)'!#REF!)</f>
        <v>#REF!</v>
      </c>
      <c r="I112" s="132" t="e">
        <f>IF(ISBLANK('9. METAS'!#REF!),"",'9. METAS'!#REF!)</f>
        <v>#REF!</v>
      </c>
      <c r="J112" s="133" t="e">
        <f>IF(ISBLANK('9. METAS'!#REF!),"",'9. METAS'!#REF!)</f>
        <v>#REF!</v>
      </c>
      <c r="K112" s="123" t="e">
        <f>IF(ISBLANK('9. METAS'!#REF!),"",'9. METAS'!#REF!)</f>
        <v>#REF!</v>
      </c>
      <c r="L112" s="123" t="e">
        <f>IF(ISBLANK('9. METAS'!#REF!),"",'9. METAS'!#REF!)</f>
        <v>#REF!</v>
      </c>
      <c r="M112" s="124" t="e">
        <f>IF(ISBLANK('9. METAS'!#REF!),"",'9. METAS'!#REF!)</f>
        <v>#REF!</v>
      </c>
      <c r="N112" s="134">
        <v>41</v>
      </c>
      <c r="O112" s="126"/>
      <c r="P112" s="126"/>
      <c r="Q112" s="127"/>
      <c r="R112" s="121" t="str">
        <f t="shared" si="12"/>
        <v>100%</v>
      </c>
      <c r="S112" s="122" t="str">
        <f t="shared" si="13"/>
        <v>100%</v>
      </c>
      <c r="T112" s="122" t="str">
        <f t="shared" si="14"/>
        <v>100%</v>
      </c>
      <c r="U112" s="145" t="str">
        <f t="shared" si="15"/>
        <v>100%</v>
      </c>
      <c r="V112" s="125" t="str">
        <f t="shared" si="16"/>
        <v>No Programado</v>
      </c>
      <c r="W112" s="122" t="str">
        <f t="shared" si="17"/>
        <v>No Programado</v>
      </c>
      <c r="X112" s="122" t="str">
        <f t="shared" si="18"/>
        <v>No Programado</v>
      </c>
      <c r="Y112" s="151" t="str">
        <f t="shared" si="19"/>
        <v>No Programado</v>
      </c>
      <c r="Z112" s="164"/>
      <c r="AA112" s="165"/>
      <c r="AB112" s="165"/>
      <c r="AC112" s="166"/>
    </row>
    <row r="113" spans="3:29" ht="17" x14ac:dyDescent="0.35">
      <c r="C113" s="195" t="e">
        <f>IF(ISBLANK('5. Pp (3 años)'!#REF!),"",'5. Pp (3 años)'!#REF!)</f>
        <v>#REF!</v>
      </c>
      <c r="D113" s="70" t="e">
        <f>IF(ISBLANK('5. Pp (3 años)'!#REF!),"",'5. Pp (3 años)'!#REF!)</f>
        <v>#REF!</v>
      </c>
      <c r="E113" s="191" t="e">
        <f>IF(ISBLANK('5. Pp (3 años)'!#REF!),"",'5. Pp (3 años)'!#REF!)</f>
        <v>#REF!</v>
      </c>
      <c r="F113" s="191" t="e">
        <f>IF(ISBLANK('5. Pp (3 años)'!#REF!),"",'5. Pp (3 años)'!#REF!)</f>
        <v>#REF!</v>
      </c>
      <c r="G113" s="200" t="e">
        <f>IF(ISBLANK('5. Pp (3 años)'!#REF!),"",'5. Pp (3 años)'!#REF!)</f>
        <v>#REF!</v>
      </c>
      <c r="H113" s="58" t="e">
        <f>IF(ISBLANK('5. Pp (3 años)'!#REF!),"",'5. Pp (3 años)'!#REF!)</f>
        <v>#REF!</v>
      </c>
      <c r="I113" s="132" t="e">
        <f>IF(ISBLANK('9. METAS'!#REF!),"",'9. METAS'!#REF!)</f>
        <v>#REF!</v>
      </c>
      <c r="J113" s="133" t="e">
        <f>IF(ISBLANK('9. METAS'!#REF!),"",'9. METAS'!#REF!)</f>
        <v>#REF!</v>
      </c>
      <c r="K113" s="123" t="e">
        <f>IF(ISBLANK('9. METAS'!#REF!),"",'9. METAS'!#REF!)</f>
        <v>#REF!</v>
      </c>
      <c r="L113" s="123" t="e">
        <f>IF(ISBLANK('9. METAS'!#REF!),"",'9. METAS'!#REF!)</f>
        <v>#REF!</v>
      </c>
      <c r="M113" s="124" t="e">
        <f>IF(ISBLANK('9. METAS'!#REF!),"",'9. METAS'!#REF!)</f>
        <v>#REF!</v>
      </c>
      <c r="N113" s="134">
        <v>41</v>
      </c>
      <c r="O113" s="126"/>
      <c r="P113" s="126"/>
      <c r="Q113" s="127"/>
      <c r="R113" s="121" t="str">
        <f t="shared" si="12"/>
        <v>100%</v>
      </c>
      <c r="S113" s="122" t="str">
        <f t="shared" si="13"/>
        <v>100%</v>
      </c>
      <c r="T113" s="122" t="str">
        <f t="shared" si="14"/>
        <v>100%</v>
      </c>
      <c r="U113" s="145" t="str">
        <f t="shared" si="15"/>
        <v>100%</v>
      </c>
      <c r="V113" s="125" t="str">
        <f t="shared" si="16"/>
        <v>No Programado</v>
      </c>
      <c r="W113" s="122" t="str">
        <f t="shared" si="17"/>
        <v>No Programado</v>
      </c>
      <c r="X113" s="122" t="str">
        <f t="shared" si="18"/>
        <v>No Programado</v>
      </c>
      <c r="Y113" s="151" t="str">
        <f t="shared" si="19"/>
        <v>No Programado</v>
      </c>
      <c r="Z113" s="167"/>
      <c r="AA113" s="168"/>
      <c r="AB113" s="168"/>
      <c r="AC113" s="169"/>
    </row>
    <row r="114" spans="3:29" ht="17" x14ac:dyDescent="0.35">
      <c r="C114" s="196" t="e">
        <f>IF(ISBLANK('5. Pp (3 años)'!#REF!),"",'5. Pp (3 años)'!#REF!)</f>
        <v>#REF!</v>
      </c>
      <c r="D114" s="70" t="e">
        <f>IF(ISBLANK('5. Pp (3 años)'!#REF!),"",'5. Pp (3 años)'!#REF!)</f>
        <v>#REF!</v>
      </c>
      <c r="E114" s="191" t="e">
        <f>IF(ISBLANK('5. Pp (3 años)'!#REF!),"",'5. Pp (3 años)'!#REF!)</f>
        <v>#REF!</v>
      </c>
      <c r="F114" s="191" t="e">
        <f>IF(ISBLANK('5. Pp (3 años)'!#REF!),"",'5. Pp (3 años)'!#REF!)</f>
        <v>#REF!</v>
      </c>
      <c r="G114" s="200" t="e">
        <f>IF(ISBLANK('5. Pp (3 años)'!#REF!),"",'5. Pp (3 años)'!#REF!)</f>
        <v>#REF!</v>
      </c>
      <c r="H114" s="58" t="e">
        <f>IF(ISBLANK('5. Pp (3 años)'!#REF!),"",'5. Pp (3 años)'!#REF!)</f>
        <v>#REF!</v>
      </c>
      <c r="I114" s="132" t="e">
        <f>IF(ISBLANK('9. METAS'!#REF!),"",'9. METAS'!#REF!)</f>
        <v>#REF!</v>
      </c>
      <c r="J114" s="133" t="e">
        <f>IF(ISBLANK('9. METAS'!#REF!),"",'9. METAS'!#REF!)</f>
        <v>#REF!</v>
      </c>
      <c r="K114" s="123" t="e">
        <f>IF(ISBLANK('9. METAS'!#REF!),"",'9. METAS'!#REF!)</f>
        <v>#REF!</v>
      </c>
      <c r="L114" s="123" t="e">
        <f>IF(ISBLANK('9. METAS'!#REF!),"",'9. METAS'!#REF!)</f>
        <v>#REF!</v>
      </c>
      <c r="M114" s="124" t="e">
        <f>IF(ISBLANK('9. METAS'!#REF!),"",'9. METAS'!#REF!)</f>
        <v>#REF!</v>
      </c>
      <c r="N114" s="134">
        <v>41</v>
      </c>
      <c r="O114" s="126"/>
      <c r="P114" s="126"/>
      <c r="Q114" s="127"/>
      <c r="R114" s="121" t="str">
        <f t="shared" si="12"/>
        <v>100%</v>
      </c>
      <c r="S114" s="122" t="str">
        <f t="shared" si="13"/>
        <v>100%</v>
      </c>
      <c r="T114" s="122" t="str">
        <f t="shared" si="14"/>
        <v>100%</v>
      </c>
      <c r="U114" s="145" t="str">
        <f t="shared" si="15"/>
        <v>100%</v>
      </c>
      <c r="V114" s="125" t="str">
        <f t="shared" si="16"/>
        <v>No Programado</v>
      </c>
      <c r="W114" s="122" t="str">
        <f t="shared" si="17"/>
        <v>No Programado</v>
      </c>
      <c r="X114" s="122" t="str">
        <f t="shared" si="18"/>
        <v>No Programado</v>
      </c>
      <c r="Y114" s="151" t="str">
        <f t="shared" si="19"/>
        <v>No Programado</v>
      </c>
      <c r="Z114" s="167"/>
      <c r="AA114" s="168"/>
      <c r="AB114" s="168"/>
      <c r="AC114" s="169"/>
    </row>
    <row r="115" spans="3:29" ht="17" x14ac:dyDescent="0.35">
      <c r="C115" s="195" t="e">
        <f>IF(ISBLANK('5. Pp (3 años)'!#REF!),"",'5. Pp (3 años)'!#REF!)</f>
        <v>#REF!</v>
      </c>
      <c r="D115" s="70" t="e">
        <f>IF(ISBLANK('5. Pp (3 años)'!#REF!),"",'5. Pp (3 años)'!#REF!)</f>
        <v>#REF!</v>
      </c>
      <c r="E115" s="191" t="e">
        <f>IF(ISBLANK('5. Pp (3 años)'!#REF!),"",'5. Pp (3 años)'!#REF!)</f>
        <v>#REF!</v>
      </c>
      <c r="F115" s="191" t="e">
        <f>IF(ISBLANK('5. Pp (3 años)'!#REF!),"",'5. Pp (3 años)'!#REF!)</f>
        <v>#REF!</v>
      </c>
      <c r="G115" s="200" t="e">
        <f>IF(ISBLANK('5. Pp (3 años)'!#REF!),"",'5. Pp (3 años)'!#REF!)</f>
        <v>#REF!</v>
      </c>
      <c r="H115" s="58" t="e">
        <f>IF(ISBLANK('5. Pp (3 años)'!#REF!),"",'5. Pp (3 años)'!#REF!)</f>
        <v>#REF!</v>
      </c>
      <c r="I115" s="132" t="e">
        <f>IF(ISBLANK('9. METAS'!#REF!),"",'9. METAS'!#REF!)</f>
        <v>#REF!</v>
      </c>
      <c r="J115" s="133" t="e">
        <f>IF(ISBLANK('9. METAS'!#REF!),"",'9. METAS'!#REF!)</f>
        <v>#REF!</v>
      </c>
      <c r="K115" s="123" t="e">
        <f>IF(ISBLANK('9. METAS'!#REF!),"",'9. METAS'!#REF!)</f>
        <v>#REF!</v>
      </c>
      <c r="L115" s="123" t="e">
        <f>IF(ISBLANK('9. METAS'!#REF!),"",'9. METAS'!#REF!)</f>
        <v>#REF!</v>
      </c>
      <c r="M115" s="124" t="e">
        <f>IF(ISBLANK('9. METAS'!#REF!),"",'9. METAS'!#REF!)</f>
        <v>#REF!</v>
      </c>
      <c r="N115" s="134">
        <v>41</v>
      </c>
      <c r="O115" s="126"/>
      <c r="P115" s="126"/>
      <c r="Q115" s="127"/>
      <c r="R115" s="121" t="str">
        <f t="shared" si="12"/>
        <v>100%</v>
      </c>
      <c r="S115" s="122" t="str">
        <f t="shared" si="13"/>
        <v>100%</v>
      </c>
      <c r="T115" s="122" t="str">
        <f t="shared" si="14"/>
        <v>100%</v>
      </c>
      <c r="U115" s="145" t="str">
        <f t="shared" si="15"/>
        <v>100%</v>
      </c>
      <c r="V115" s="125" t="str">
        <f t="shared" si="16"/>
        <v>No Programado</v>
      </c>
      <c r="W115" s="122" t="str">
        <f t="shared" si="17"/>
        <v>No Programado</v>
      </c>
      <c r="X115" s="122" t="str">
        <f t="shared" si="18"/>
        <v>No Programado</v>
      </c>
      <c r="Y115" s="151" t="str">
        <f t="shared" si="19"/>
        <v>No Programado</v>
      </c>
      <c r="Z115" s="167"/>
      <c r="AA115" s="168"/>
      <c r="AB115" s="168"/>
      <c r="AC115" s="169"/>
    </row>
    <row r="116" spans="3:29" ht="17" x14ac:dyDescent="0.35">
      <c r="C116" s="196" t="e">
        <f>IF(ISBLANK('5. Pp (3 años)'!#REF!),"",'5. Pp (3 años)'!#REF!)</f>
        <v>#REF!</v>
      </c>
      <c r="D116" s="70" t="e">
        <f>IF(ISBLANK('5. Pp (3 años)'!#REF!),"",'5. Pp (3 años)'!#REF!)</f>
        <v>#REF!</v>
      </c>
      <c r="E116" s="191" t="e">
        <f>IF(ISBLANK('5. Pp (3 años)'!#REF!),"",'5. Pp (3 años)'!#REF!)</f>
        <v>#REF!</v>
      </c>
      <c r="F116" s="191" t="e">
        <f>IF(ISBLANK('5. Pp (3 años)'!#REF!),"",'5. Pp (3 años)'!#REF!)</f>
        <v>#REF!</v>
      </c>
      <c r="G116" s="200" t="e">
        <f>IF(ISBLANK('5. Pp (3 años)'!#REF!),"",'5. Pp (3 años)'!#REF!)</f>
        <v>#REF!</v>
      </c>
      <c r="H116" s="58" t="e">
        <f>IF(ISBLANK('5. Pp (3 años)'!#REF!),"",'5. Pp (3 años)'!#REF!)</f>
        <v>#REF!</v>
      </c>
      <c r="I116" s="132" t="e">
        <f>IF(ISBLANK('9. METAS'!#REF!),"",'9. METAS'!#REF!)</f>
        <v>#REF!</v>
      </c>
      <c r="J116" s="133" t="e">
        <f>IF(ISBLANK('9. METAS'!#REF!),"",'9. METAS'!#REF!)</f>
        <v>#REF!</v>
      </c>
      <c r="K116" s="123" t="e">
        <f>IF(ISBLANK('9. METAS'!#REF!),"",'9. METAS'!#REF!)</f>
        <v>#REF!</v>
      </c>
      <c r="L116" s="123" t="e">
        <f>IF(ISBLANK('9. METAS'!#REF!),"",'9. METAS'!#REF!)</f>
        <v>#REF!</v>
      </c>
      <c r="M116" s="124" t="e">
        <f>IF(ISBLANK('9. METAS'!#REF!),"",'9. METAS'!#REF!)</f>
        <v>#REF!</v>
      </c>
      <c r="N116" s="134">
        <v>41</v>
      </c>
      <c r="O116" s="126"/>
      <c r="P116" s="126"/>
      <c r="Q116" s="127"/>
      <c r="R116" s="121" t="str">
        <f t="shared" si="12"/>
        <v>100%</v>
      </c>
      <c r="S116" s="122" t="str">
        <f t="shared" si="13"/>
        <v>100%</v>
      </c>
      <c r="T116" s="122" t="str">
        <f t="shared" si="14"/>
        <v>100%</v>
      </c>
      <c r="U116" s="145" t="str">
        <f t="shared" si="15"/>
        <v>100%</v>
      </c>
      <c r="V116" s="125" t="str">
        <f t="shared" si="16"/>
        <v>No Programado</v>
      </c>
      <c r="W116" s="122" t="str">
        <f t="shared" si="17"/>
        <v>No Programado</v>
      </c>
      <c r="X116" s="122" t="str">
        <f t="shared" si="18"/>
        <v>No Programado</v>
      </c>
      <c r="Y116" s="151" t="str">
        <f t="shared" si="19"/>
        <v>No Programado</v>
      </c>
      <c r="Z116" s="164"/>
      <c r="AA116" s="165"/>
      <c r="AB116" s="165"/>
      <c r="AC116" s="166"/>
    </row>
    <row r="117" spans="3:29" ht="17" x14ac:dyDescent="0.35">
      <c r="C117" s="195" t="e">
        <f>IF(ISBLANK('5. Pp (3 años)'!#REF!),"",'5. Pp (3 años)'!#REF!)</f>
        <v>#REF!</v>
      </c>
      <c r="D117" s="70" t="e">
        <f>IF(ISBLANK('5. Pp (3 años)'!#REF!),"",'5. Pp (3 años)'!#REF!)</f>
        <v>#REF!</v>
      </c>
      <c r="E117" s="191" t="e">
        <f>IF(ISBLANK('5. Pp (3 años)'!#REF!),"",'5. Pp (3 años)'!#REF!)</f>
        <v>#REF!</v>
      </c>
      <c r="F117" s="191" t="e">
        <f>IF(ISBLANK('5. Pp (3 años)'!#REF!),"",'5. Pp (3 años)'!#REF!)</f>
        <v>#REF!</v>
      </c>
      <c r="G117" s="200" t="e">
        <f>IF(ISBLANK('5. Pp (3 años)'!#REF!),"",'5. Pp (3 años)'!#REF!)</f>
        <v>#REF!</v>
      </c>
      <c r="H117" s="58" t="e">
        <f>IF(ISBLANK('5. Pp (3 años)'!#REF!),"",'5. Pp (3 años)'!#REF!)</f>
        <v>#REF!</v>
      </c>
      <c r="I117" s="132" t="e">
        <f>IF(ISBLANK('9. METAS'!#REF!),"",'9. METAS'!#REF!)</f>
        <v>#REF!</v>
      </c>
      <c r="J117" s="133" t="e">
        <f>IF(ISBLANK('9. METAS'!#REF!),"",'9. METAS'!#REF!)</f>
        <v>#REF!</v>
      </c>
      <c r="K117" s="123" t="e">
        <f>IF(ISBLANK('9. METAS'!#REF!),"",'9. METAS'!#REF!)</f>
        <v>#REF!</v>
      </c>
      <c r="L117" s="123" t="e">
        <f>IF(ISBLANK('9. METAS'!#REF!),"",'9. METAS'!#REF!)</f>
        <v>#REF!</v>
      </c>
      <c r="M117" s="124" t="e">
        <f>IF(ISBLANK('9. METAS'!#REF!),"",'9. METAS'!#REF!)</f>
        <v>#REF!</v>
      </c>
      <c r="N117" s="134">
        <v>41</v>
      </c>
      <c r="O117" s="126"/>
      <c r="P117" s="126"/>
      <c r="Q117" s="127"/>
      <c r="R117" s="121" t="str">
        <f t="shared" si="12"/>
        <v>100%</v>
      </c>
      <c r="S117" s="122" t="str">
        <f t="shared" si="13"/>
        <v>100%</v>
      </c>
      <c r="T117" s="122" t="str">
        <f t="shared" si="14"/>
        <v>100%</v>
      </c>
      <c r="U117" s="145" t="str">
        <f t="shared" si="15"/>
        <v>100%</v>
      </c>
      <c r="V117" s="125" t="str">
        <f t="shared" si="16"/>
        <v>No Programado</v>
      </c>
      <c r="W117" s="122" t="str">
        <f t="shared" si="17"/>
        <v>No Programado</v>
      </c>
      <c r="X117" s="122" t="str">
        <f t="shared" si="18"/>
        <v>No Programado</v>
      </c>
      <c r="Y117" s="151" t="str">
        <f t="shared" si="19"/>
        <v>No Programado</v>
      </c>
      <c r="Z117" s="167"/>
      <c r="AA117" s="168"/>
      <c r="AB117" s="168"/>
      <c r="AC117" s="169"/>
    </row>
    <row r="118" spans="3:29" ht="17" x14ac:dyDescent="0.35">
      <c r="C118" s="197" t="e">
        <f>IF(ISBLANK('5. Pp (3 años)'!#REF!),"",'5. Pp (3 años)'!#REF!)</f>
        <v>#REF!</v>
      </c>
      <c r="D118" s="52" t="e">
        <f>IF(ISBLANK('5. Pp (3 años)'!#REF!),"",'5. Pp (3 años)'!#REF!)</f>
        <v>#REF!</v>
      </c>
      <c r="E118" s="194" t="e">
        <f>IF(ISBLANK('5. Pp (3 años)'!#REF!),"",'5. Pp (3 años)'!#REF!)</f>
        <v>#REF!</v>
      </c>
      <c r="F118" s="194" t="e">
        <f>IF(ISBLANK('5. Pp (3 años)'!#REF!),"",'5. Pp (3 años)'!#REF!)</f>
        <v>#REF!</v>
      </c>
      <c r="G118" s="205" t="e">
        <f>IF(ISBLANK('5. Pp (3 años)'!#REF!),"",'5. Pp (3 años)'!#REF!)</f>
        <v>#REF!</v>
      </c>
      <c r="H118" s="57" t="e">
        <f>IF(ISBLANK('5. Pp (3 años)'!#REF!),"",'5. Pp (3 años)'!#REF!)</f>
        <v>#REF!</v>
      </c>
      <c r="I118" s="132" t="e">
        <f>IF(ISBLANK('9. METAS'!#REF!),"",'9. METAS'!#REF!)</f>
        <v>#REF!</v>
      </c>
      <c r="J118" s="133" t="e">
        <f>IF(ISBLANK('9. METAS'!#REF!),"",'9. METAS'!#REF!)</f>
        <v>#REF!</v>
      </c>
      <c r="K118" s="123" t="e">
        <f>IF(ISBLANK('9. METAS'!#REF!),"",'9. METAS'!#REF!)</f>
        <v>#REF!</v>
      </c>
      <c r="L118" s="123" t="e">
        <f>IF(ISBLANK('9. METAS'!#REF!),"",'9. METAS'!#REF!)</f>
        <v>#REF!</v>
      </c>
      <c r="M118" s="124" t="e">
        <f>IF(ISBLANK('9. METAS'!#REF!),"",'9. METAS'!#REF!)</f>
        <v>#REF!</v>
      </c>
      <c r="N118" s="134">
        <v>41</v>
      </c>
      <c r="O118" s="126"/>
      <c r="P118" s="126"/>
      <c r="Q118" s="127"/>
      <c r="R118" s="121" t="str">
        <f t="shared" si="12"/>
        <v>100%</v>
      </c>
      <c r="S118" s="122" t="str">
        <f t="shared" si="13"/>
        <v>100%</v>
      </c>
      <c r="T118" s="122" t="str">
        <f t="shared" si="14"/>
        <v>100%</v>
      </c>
      <c r="U118" s="145" t="str">
        <f t="shared" si="15"/>
        <v>100%</v>
      </c>
      <c r="V118" s="125" t="str">
        <f t="shared" si="16"/>
        <v>No Programado</v>
      </c>
      <c r="W118" s="122" t="str">
        <f t="shared" si="17"/>
        <v>No Programado</v>
      </c>
      <c r="X118" s="122" t="str">
        <f t="shared" si="18"/>
        <v>No Programado</v>
      </c>
      <c r="Y118" s="151" t="str">
        <f t="shared" si="19"/>
        <v>No Programado</v>
      </c>
      <c r="Z118" s="164"/>
      <c r="AA118" s="165"/>
      <c r="AB118" s="165"/>
      <c r="AC118" s="166"/>
    </row>
    <row r="119" spans="3:29" ht="17" x14ac:dyDescent="0.35">
      <c r="C119" s="195" t="e">
        <f>IF(ISBLANK('5. Pp (3 años)'!#REF!),"",'5. Pp (3 años)'!#REF!)</f>
        <v>#REF!</v>
      </c>
      <c r="D119" s="70" t="e">
        <f>IF(ISBLANK('5. Pp (3 años)'!#REF!),"",'5. Pp (3 años)'!#REF!)</f>
        <v>#REF!</v>
      </c>
      <c r="E119" s="191" t="e">
        <f>IF(ISBLANK('5. Pp (3 años)'!#REF!),"",'5. Pp (3 años)'!#REF!)</f>
        <v>#REF!</v>
      </c>
      <c r="F119" s="191" t="e">
        <f>IF(ISBLANK('5. Pp (3 años)'!#REF!),"",'5. Pp (3 años)'!#REF!)</f>
        <v>#REF!</v>
      </c>
      <c r="G119" s="200" t="e">
        <f>IF(ISBLANK('5. Pp (3 años)'!#REF!),"",'5. Pp (3 años)'!#REF!)</f>
        <v>#REF!</v>
      </c>
      <c r="H119" s="58" t="e">
        <f>IF(ISBLANK('5. Pp (3 años)'!#REF!),"",'5. Pp (3 años)'!#REF!)</f>
        <v>#REF!</v>
      </c>
      <c r="I119" s="132" t="e">
        <f>IF(ISBLANK('9. METAS'!#REF!),"",'9. METAS'!#REF!)</f>
        <v>#REF!</v>
      </c>
      <c r="J119" s="133" t="e">
        <f>IF(ISBLANK('9. METAS'!#REF!),"",'9. METAS'!#REF!)</f>
        <v>#REF!</v>
      </c>
      <c r="K119" s="123" t="e">
        <f>IF(ISBLANK('9. METAS'!#REF!),"",'9. METAS'!#REF!)</f>
        <v>#REF!</v>
      </c>
      <c r="L119" s="123" t="e">
        <f>IF(ISBLANK('9. METAS'!#REF!),"",'9. METAS'!#REF!)</f>
        <v>#REF!</v>
      </c>
      <c r="M119" s="124" t="e">
        <f>IF(ISBLANK('9. METAS'!#REF!),"",'9. METAS'!#REF!)</f>
        <v>#REF!</v>
      </c>
      <c r="N119" s="134">
        <v>41</v>
      </c>
      <c r="O119" s="126"/>
      <c r="P119" s="126"/>
      <c r="Q119" s="127"/>
      <c r="R119" s="121" t="str">
        <f t="shared" si="12"/>
        <v>100%</v>
      </c>
      <c r="S119" s="122" t="str">
        <f t="shared" si="13"/>
        <v>100%</v>
      </c>
      <c r="T119" s="122" t="str">
        <f t="shared" si="14"/>
        <v>100%</v>
      </c>
      <c r="U119" s="145" t="str">
        <f t="shared" si="15"/>
        <v>100%</v>
      </c>
      <c r="V119" s="125" t="str">
        <f t="shared" si="16"/>
        <v>No Programado</v>
      </c>
      <c r="W119" s="122" t="str">
        <f t="shared" si="17"/>
        <v>No Programado</v>
      </c>
      <c r="X119" s="122" t="str">
        <f t="shared" si="18"/>
        <v>No Programado</v>
      </c>
      <c r="Y119" s="151" t="str">
        <f t="shared" si="19"/>
        <v>No Programado</v>
      </c>
      <c r="Z119" s="167"/>
      <c r="AA119" s="168"/>
      <c r="AB119" s="168"/>
      <c r="AC119" s="169"/>
    </row>
    <row r="120" spans="3:29" ht="17" x14ac:dyDescent="0.35">
      <c r="C120" s="196" t="e">
        <f>IF(ISBLANK('5. Pp (3 años)'!#REF!),"",'5. Pp (3 años)'!#REF!)</f>
        <v>#REF!</v>
      </c>
      <c r="D120" s="70" t="e">
        <f>IF(ISBLANK('5. Pp (3 años)'!#REF!),"",'5. Pp (3 años)'!#REF!)</f>
        <v>#REF!</v>
      </c>
      <c r="E120" s="191" t="e">
        <f>IF(ISBLANK('5. Pp (3 años)'!#REF!),"",'5. Pp (3 años)'!#REF!)</f>
        <v>#REF!</v>
      </c>
      <c r="F120" s="191" t="e">
        <f>IF(ISBLANK('5. Pp (3 años)'!#REF!),"",'5. Pp (3 años)'!#REF!)</f>
        <v>#REF!</v>
      </c>
      <c r="G120" s="200" t="e">
        <f>IF(ISBLANK('5. Pp (3 años)'!#REF!),"",'5. Pp (3 años)'!#REF!)</f>
        <v>#REF!</v>
      </c>
      <c r="H120" s="58" t="e">
        <f>IF(ISBLANK('5. Pp (3 años)'!#REF!),"",'5. Pp (3 años)'!#REF!)</f>
        <v>#REF!</v>
      </c>
      <c r="I120" s="132" t="e">
        <f>IF(ISBLANK('9. METAS'!#REF!),"",'9. METAS'!#REF!)</f>
        <v>#REF!</v>
      </c>
      <c r="J120" s="133" t="e">
        <f>IF(ISBLANK('9. METAS'!#REF!),"",'9. METAS'!#REF!)</f>
        <v>#REF!</v>
      </c>
      <c r="K120" s="123" t="e">
        <f>IF(ISBLANK('9. METAS'!#REF!),"",'9. METAS'!#REF!)</f>
        <v>#REF!</v>
      </c>
      <c r="L120" s="123" t="e">
        <f>IF(ISBLANK('9. METAS'!#REF!),"",'9. METAS'!#REF!)</f>
        <v>#REF!</v>
      </c>
      <c r="M120" s="124" t="e">
        <f>IF(ISBLANK('9. METAS'!#REF!),"",'9. METAS'!#REF!)</f>
        <v>#REF!</v>
      </c>
      <c r="N120" s="134">
        <v>41</v>
      </c>
      <c r="O120" s="126"/>
      <c r="P120" s="126"/>
      <c r="Q120" s="127"/>
      <c r="R120" s="121" t="str">
        <f t="shared" si="12"/>
        <v>100%</v>
      </c>
      <c r="S120" s="122" t="str">
        <f t="shared" si="13"/>
        <v>100%</v>
      </c>
      <c r="T120" s="122" t="str">
        <f t="shared" si="14"/>
        <v>100%</v>
      </c>
      <c r="U120" s="145" t="str">
        <f t="shared" si="15"/>
        <v>100%</v>
      </c>
      <c r="V120" s="125" t="str">
        <f t="shared" si="16"/>
        <v>No Programado</v>
      </c>
      <c r="W120" s="122" t="str">
        <f t="shared" si="17"/>
        <v>No Programado</v>
      </c>
      <c r="X120" s="122" t="str">
        <f t="shared" si="18"/>
        <v>No Programado</v>
      </c>
      <c r="Y120" s="151" t="str">
        <f t="shared" si="19"/>
        <v>No Programado</v>
      </c>
      <c r="Z120" s="167"/>
      <c r="AA120" s="168"/>
      <c r="AB120" s="168"/>
      <c r="AC120" s="169"/>
    </row>
    <row r="121" spans="3:29" ht="17" x14ac:dyDescent="0.35">
      <c r="C121" s="195" t="e">
        <f>IF(ISBLANK('5. Pp (3 años)'!#REF!),"",'5. Pp (3 años)'!#REF!)</f>
        <v>#REF!</v>
      </c>
      <c r="D121" s="70" t="e">
        <f>IF(ISBLANK('5. Pp (3 años)'!#REF!),"",'5. Pp (3 años)'!#REF!)</f>
        <v>#REF!</v>
      </c>
      <c r="E121" s="191" t="e">
        <f>IF(ISBLANK('5. Pp (3 años)'!#REF!),"",'5. Pp (3 años)'!#REF!)</f>
        <v>#REF!</v>
      </c>
      <c r="F121" s="191" t="e">
        <f>IF(ISBLANK('5. Pp (3 años)'!#REF!),"",'5. Pp (3 años)'!#REF!)</f>
        <v>#REF!</v>
      </c>
      <c r="G121" s="200" t="e">
        <f>IF(ISBLANK('5. Pp (3 años)'!#REF!),"",'5. Pp (3 años)'!#REF!)</f>
        <v>#REF!</v>
      </c>
      <c r="H121" s="58" t="e">
        <f>IF(ISBLANK('5. Pp (3 años)'!#REF!),"",'5. Pp (3 años)'!#REF!)</f>
        <v>#REF!</v>
      </c>
      <c r="I121" s="132" t="e">
        <f>IF(ISBLANK('9. METAS'!#REF!),"",'9. METAS'!#REF!)</f>
        <v>#REF!</v>
      </c>
      <c r="J121" s="133" t="e">
        <f>IF(ISBLANK('9. METAS'!#REF!),"",'9. METAS'!#REF!)</f>
        <v>#REF!</v>
      </c>
      <c r="K121" s="123" t="e">
        <f>IF(ISBLANK('9. METAS'!#REF!),"",'9. METAS'!#REF!)</f>
        <v>#REF!</v>
      </c>
      <c r="L121" s="123" t="e">
        <f>IF(ISBLANK('9. METAS'!#REF!),"",'9. METAS'!#REF!)</f>
        <v>#REF!</v>
      </c>
      <c r="M121" s="124" t="e">
        <f>IF(ISBLANK('9. METAS'!#REF!),"",'9. METAS'!#REF!)</f>
        <v>#REF!</v>
      </c>
      <c r="N121" s="134">
        <v>41</v>
      </c>
      <c r="O121" s="126"/>
      <c r="P121" s="126"/>
      <c r="Q121" s="127"/>
      <c r="R121" s="121" t="str">
        <f t="shared" ref="R121:R184" si="20">IFERROR((N121/J121),"100%")</f>
        <v>100%</v>
      </c>
      <c r="S121" s="122" t="str">
        <f t="shared" ref="S121:S184" si="21">IFERROR((O121/K121),"100%")</f>
        <v>100%</v>
      </c>
      <c r="T121" s="122" t="str">
        <f t="shared" ref="T121:T184" si="22">IFERROR((P121/L121),"100%")</f>
        <v>100%</v>
      </c>
      <c r="U121" s="145" t="str">
        <f t="shared" ref="U121:U184" si="23">IFERROR((Q121/M121),"100%")</f>
        <v>100%</v>
      </c>
      <c r="V121" s="125" t="str">
        <f t="shared" ref="V121:V184" si="24">IFERROR((N121/I121),"No Programado")</f>
        <v>No Programado</v>
      </c>
      <c r="W121" s="122" t="str">
        <f t="shared" ref="W121:W184" si="25">IFERROR((N121+O121)/I121, "No Programado")</f>
        <v>No Programado</v>
      </c>
      <c r="X121" s="122" t="str">
        <f t="shared" ref="X121:X184" si="26">IFERROR((O121+P121)/I121, "No Programado")</f>
        <v>No Programado</v>
      </c>
      <c r="Y121" s="151" t="str">
        <f t="shared" ref="Y121:Y184" si="27">IFERROR((P121+Q121)/I121, "No Programado")</f>
        <v>No Programado</v>
      </c>
      <c r="Z121" s="167"/>
      <c r="AA121" s="168"/>
      <c r="AB121" s="168"/>
      <c r="AC121" s="169"/>
    </row>
    <row r="122" spans="3:29" ht="17" x14ac:dyDescent="0.35">
      <c r="C122" s="196" t="e">
        <f>IF(ISBLANK('5. Pp (3 años)'!#REF!),"",'5. Pp (3 años)'!#REF!)</f>
        <v>#REF!</v>
      </c>
      <c r="D122" s="70" t="e">
        <f>IF(ISBLANK('5. Pp (3 años)'!#REF!),"",'5. Pp (3 años)'!#REF!)</f>
        <v>#REF!</v>
      </c>
      <c r="E122" s="191" t="e">
        <f>IF(ISBLANK('5. Pp (3 años)'!#REF!),"",'5. Pp (3 años)'!#REF!)</f>
        <v>#REF!</v>
      </c>
      <c r="F122" s="191" t="e">
        <f>IF(ISBLANK('5. Pp (3 años)'!#REF!),"",'5. Pp (3 años)'!#REF!)</f>
        <v>#REF!</v>
      </c>
      <c r="G122" s="200" t="e">
        <f>IF(ISBLANK('5. Pp (3 años)'!#REF!),"",'5. Pp (3 años)'!#REF!)</f>
        <v>#REF!</v>
      </c>
      <c r="H122" s="58" t="e">
        <f>IF(ISBLANK('5. Pp (3 años)'!#REF!),"",'5. Pp (3 años)'!#REF!)</f>
        <v>#REF!</v>
      </c>
      <c r="I122" s="132" t="e">
        <f>IF(ISBLANK('9. METAS'!#REF!),"",'9. METAS'!#REF!)</f>
        <v>#REF!</v>
      </c>
      <c r="J122" s="133" t="e">
        <f>IF(ISBLANK('9. METAS'!#REF!),"",'9. METAS'!#REF!)</f>
        <v>#REF!</v>
      </c>
      <c r="K122" s="123" t="e">
        <f>IF(ISBLANK('9. METAS'!#REF!),"",'9. METAS'!#REF!)</f>
        <v>#REF!</v>
      </c>
      <c r="L122" s="123" t="e">
        <f>IF(ISBLANK('9. METAS'!#REF!),"",'9. METAS'!#REF!)</f>
        <v>#REF!</v>
      </c>
      <c r="M122" s="124" t="e">
        <f>IF(ISBLANK('9. METAS'!#REF!),"",'9. METAS'!#REF!)</f>
        <v>#REF!</v>
      </c>
      <c r="N122" s="134">
        <v>41</v>
      </c>
      <c r="O122" s="126"/>
      <c r="P122" s="126"/>
      <c r="Q122" s="127"/>
      <c r="R122" s="121" t="str">
        <f t="shared" si="20"/>
        <v>100%</v>
      </c>
      <c r="S122" s="122" t="str">
        <f t="shared" si="21"/>
        <v>100%</v>
      </c>
      <c r="T122" s="122" t="str">
        <f t="shared" si="22"/>
        <v>100%</v>
      </c>
      <c r="U122" s="145" t="str">
        <f t="shared" si="23"/>
        <v>100%</v>
      </c>
      <c r="V122" s="125" t="str">
        <f t="shared" si="24"/>
        <v>No Programado</v>
      </c>
      <c r="W122" s="122" t="str">
        <f t="shared" si="25"/>
        <v>No Programado</v>
      </c>
      <c r="X122" s="122" t="str">
        <f t="shared" si="26"/>
        <v>No Programado</v>
      </c>
      <c r="Y122" s="151" t="str">
        <f t="shared" si="27"/>
        <v>No Programado</v>
      </c>
      <c r="Z122" s="167"/>
      <c r="AA122" s="168"/>
      <c r="AB122" s="168"/>
      <c r="AC122" s="169"/>
    </row>
    <row r="123" spans="3:29" ht="17" x14ac:dyDescent="0.35">
      <c r="C123" s="195" t="e">
        <f>IF(ISBLANK('5. Pp (3 años)'!#REF!),"",'5. Pp (3 años)'!#REF!)</f>
        <v>#REF!</v>
      </c>
      <c r="D123" s="70" t="e">
        <f>IF(ISBLANK('5. Pp (3 años)'!#REF!),"",'5. Pp (3 años)'!#REF!)</f>
        <v>#REF!</v>
      </c>
      <c r="E123" s="191" t="e">
        <f>IF(ISBLANK('5. Pp (3 años)'!#REF!),"",'5. Pp (3 años)'!#REF!)</f>
        <v>#REF!</v>
      </c>
      <c r="F123" s="191" t="e">
        <f>IF(ISBLANK('5. Pp (3 años)'!#REF!),"",'5. Pp (3 años)'!#REF!)</f>
        <v>#REF!</v>
      </c>
      <c r="G123" s="200" t="e">
        <f>IF(ISBLANK('5. Pp (3 años)'!#REF!),"",'5. Pp (3 años)'!#REF!)</f>
        <v>#REF!</v>
      </c>
      <c r="H123" s="58" t="e">
        <f>IF(ISBLANK('5. Pp (3 años)'!#REF!),"",'5. Pp (3 años)'!#REF!)</f>
        <v>#REF!</v>
      </c>
      <c r="I123" s="132" t="e">
        <f>IF(ISBLANK('9. METAS'!#REF!),"",'9. METAS'!#REF!)</f>
        <v>#REF!</v>
      </c>
      <c r="J123" s="133" t="e">
        <f>IF(ISBLANK('9. METAS'!#REF!),"",'9. METAS'!#REF!)</f>
        <v>#REF!</v>
      </c>
      <c r="K123" s="123" t="e">
        <f>IF(ISBLANK('9. METAS'!#REF!),"",'9. METAS'!#REF!)</f>
        <v>#REF!</v>
      </c>
      <c r="L123" s="123" t="e">
        <f>IF(ISBLANK('9. METAS'!#REF!),"",'9. METAS'!#REF!)</f>
        <v>#REF!</v>
      </c>
      <c r="M123" s="124" t="e">
        <f>IF(ISBLANK('9. METAS'!#REF!),"",'9. METAS'!#REF!)</f>
        <v>#REF!</v>
      </c>
      <c r="N123" s="134">
        <v>41</v>
      </c>
      <c r="O123" s="126"/>
      <c r="P123" s="126"/>
      <c r="Q123" s="127"/>
      <c r="R123" s="121" t="str">
        <f t="shared" si="20"/>
        <v>100%</v>
      </c>
      <c r="S123" s="122" t="str">
        <f t="shared" si="21"/>
        <v>100%</v>
      </c>
      <c r="T123" s="122" t="str">
        <f t="shared" si="22"/>
        <v>100%</v>
      </c>
      <c r="U123" s="145" t="str">
        <f t="shared" si="23"/>
        <v>100%</v>
      </c>
      <c r="V123" s="125" t="str">
        <f t="shared" si="24"/>
        <v>No Programado</v>
      </c>
      <c r="W123" s="122" t="str">
        <f t="shared" si="25"/>
        <v>No Programado</v>
      </c>
      <c r="X123" s="122" t="str">
        <f t="shared" si="26"/>
        <v>No Programado</v>
      </c>
      <c r="Y123" s="151" t="str">
        <f t="shared" si="27"/>
        <v>No Programado</v>
      </c>
      <c r="Z123" s="167"/>
      <c r="AA123" s="168"/>
      <c r="AB123" s="168"/>
      <c r="AC123" s="169"/>
    </row>
    <row r="124" spans="3:29" ht="17" x14ac:dyDescent="0.35">
      <c r="C124" s="197" t="e">
        <f>IF(ISBLANK('5. Pp (3 años)'!#REF!),"",'5. Pp (3 años)'!#REF!)</f>
        <v>#REF!</v>
      </c>
      <c r="D124" s="52" t="e">
        <f>IF(ISBLANK('5. Pp (3 años)'!#REF!),"",'5. Pp (3 años)'!#REF!)</f>
        <v>#REF!</v>
      </c>
      <c r="E124" s="194" t="e">
        <f>IF(ISBLANK('5. Pp (3 años)'!#REF!),"",'5. Pp (3 años)'!#REF!)</f>
        <v>#REF!</v>
      </c>
      <c r="F124" s="194" t="e">
        <f>IF(ISBLANK('5. Pp (3 años)'!#REF!),"",'5. Pp (3 años)'!#REF!)</f>
        <v>#REF!</v>
      </c>
      <c r="G124" s="205" t="e">
        <f>IF(ISBLANK('5. Pp (3 años)'!#REF!),"",'5. Pp (3 años)'!#REF!)</f>
        <v>#REF!</v>
      </c>
      <c r="H124" s="57" t="e">
        <f>IF(ISBLANK('5. Pp (3 años)'!#REF!),"",'5. Pp (3 años)'!#REF!)</f>
        <v>#REF!</v>
      </c>
      <c r="I124" s="132" t="e">
        <f>IF(ISBLANK('9. METAS'!#REF!),"",'9. METAS'!#REF!)</f>
        <v>#REF!</v>
      </c>
      <c r="J124" s="133" t="e">
        <f>IF(ISBLANK('9. METAS'!#REF!),"",'9. METAS'!#REF!)</f>
        <v>#REF!</v>
      </c>
      <c r="K124" s="123" t="e">
        <f>IF(ISBLANK('9. METAS'!#REF!),"",'9. METAS'!#REF!)</f>
        <v>#REF!</v>
      </c>
      <c r="L124" s="123" t="e">
        <f>IF(ISBLANK('9. METAS'!#REF!),"",'9. METAS'!#REF!)</f>
        <v>#REF!</v>
      </c>
      <c r="M124" s="124" t="e">
        <f>IF(ISBLANK('9. METAS'!#REF!),"",'9. METAS'!#REF!)</f>
        <v>#REF!</v>
      </c>
      <c r="N124" s="134">
        <v>41</v>
      </c>
      <c r="O124" s="126"/>
      <c r="P124" s="126"/>
      <c r="Q124" s="127"/>
      <c r="R124" s="121" t="str">
        <f t="shared" si="20"/>
        <v>100%</v>
      </c>
      <c r="S124" s="122" t="str">
        <f t="shared" si="21"/>
        <v>100%</v>
      </c>
      <c r="T124" s="122" t="str">
        <f t="shared" si="22"/>
        <v>100%</v>
      </c>
      <c r="U124" s="145" t="str">
        <f t="shared" si="23"/>
        <v>100%</v>
      </c>
      <c r="V124" s="125" t="str">
        <f t="shared" si="24"/>
        <v>No Programado</v>
      </c>
      <c r="W124" s="122" t="str">
        <f t="shared" si="25"/>
        <v>No Programado</v>
      </c>
      <c r="X124" s="122" t="str">
        <f t="shared" si="26"/>
        <v>No Programado</v>
      </c>
      <c r="Y124" s="151" t="str">
        <f t="shared" si="27"/>
        <v>No Programado</v>
      </c>
      <c r="Z124" s="164"/>
      <c r="AA124" s="165"/>
      <c r="AB124" s="165"/>
      <c r="AC124" s="166"/>
    </row>
    <row r="125" spans="3:29" ht="17" x14ac:dyDescent="0.35">
      <c r="C125" s="195" t="e">
        <f>IF(ISBLANK('5. Pp (3 años)'!#REF!),"",'5. Pp (3 años)'!#REF!)</f>
        <v>#REF!</v>
      </c>
      <c r="D125" s="70" t="e">
        <f>IF(ISBLANK('5. Pp (3 años)'!#REF!),"",'5. Pp (3 años)'!#REF!)</f>
        <v>#REF!</v>
      </c>
      <c r="E125" s="191" t="e">
        <f>IF(ISBLANK('5. Pp (3 años)'!#REF!),"",'5. Pp (3 años)'!#REF!)</f>
        <v>#REF!</v>
      </c>
      <c r="F125" s="191" t="e">
        <f>IF(ISBLANK('5. Pp (3 años)'!#REF!),"",'5. Pp (3 años)'!#REF!)</f>
        <v>#REF!</v>
      </c>
      <c r="G125" s="200" t="e">
        <f>IF(ISBLANK('5. Pp (3 años)'!#REF!),"",'5. Pp (3 años)'!#REF!)</f>
        <v>#REF!</v>
      </c>
      <c r="H125" s="58" t="e">
        <f>IF(ISBLANK('5. Pp (3 años)'!#REF!),"",'5. Pp (3 años)'!#REF!)</f>
        <v>#REF!</v>
      </c>
      <c r="I125" s="132" t="e">
        <f>IF(ISBLANK('9. METAS'!#REF!),"",'9. METAS'!#REF!)</f>
        <v>#REF!</v>
      </c>
      <c r="J125" s="133" t="e">
        <f>IF(ISBLANK('9. METAS'!#REF!),"",'9. METAS'!#REF!)</f>
        <v>#REF!</v>
      </c>
      <c r="K125" s="123" t="e">
        <f>IF(ISBLANK('9. METAS'!#REF!),"",'9. METAS'!#REF!)</f>
        <v>#REF!</v>
      </c>
      <c r="L125" s="123" t="e">
        <f>IF(ISBLANK('9. METAS'!#REF!),"",'9. METAS'!#REF!)</f>
        <v>#REF!</v>
      </c>
      <c r="M125" s="124" t="e">
        <f>IF(ISBLANK('9. METAS'!#REF!),"",'9. METAS'!#REF!)</f>
        <v>#REF!</v>
      </c>
      <c r="N125" s="134">
        <v>41</v>
      </c>
      <c r="O125" s="126"/>
      <c r="P125" s="126"/>
      <c r="Q125" s="127"/>
      <c r="R125" s="121" t="str">
        <f t="shared" si="20"/>
        <v>100%</v>
      </c>
      <c r="S125" s="122" t="str">
        <f t="shared" si="21"/>
        <v>100%</v>
      </c>
      <c r="T125" s="122" t="str">
        <f t="shared" si="22"/>
        <v>100%</v>
      </c>
      <c r="U125" s="145" t="str">
        <f t="shared" si="23"/>
        <v>100%</v>
      </c>
      <c r="V125" s="125" t="str">
        <f t="shared" si="24"/>
        <v>No Programado</v>
      </c>
      <c r="W125" s="122" t="str">
        <f t="shared" si="25"/>
        <v>No Programado</v>
      </c>
      <c r="X125" s="122" t="str">
        <f t="shared" si="26"/>
        <v>No Programado</v>
      </c>
      <c r="Y125" s="151" t="str">
        <f t="shared" si="27"/>
        <v>No Programado</v>
      </c>
      <c r="Z125" s="167"/>
      <c r="AA125" s="168"/>
      <c r="AB125" s="168"/>
      <c r="AC125" s="169"/>
    </row>
    <row r="126" spans="3:29" ht="17" x14ac:dyDescent="0.35">
      <c r="C126" s="196" t="e">
        <f>IF(ISBLANK('5. Pp (3 años)'!#REF!),"",'5. Pp (3 años)'!#REF!)</f>
        <v>#REF!</v>
      </c>
      <c r="D126" s="70" t="e">
        <f>IF(ISBLANK('5. Pp (3 años)'!#REF!),"",'5. Pp (3 años)'!#REF!)</f>
        <v>#REF!</v>
      </c>
      <c r="E126" s="191" t="e">
        <f>IF(ISBLANK('5. Pp (3 años)'!#REF!),"",'5. Pp (3 años)'!#REF!)</f>
        <v>#REF!</v>
      </c>
      <c r="F126" s="191" t="e">
        <f>IF(ISBLANK('5. Pp (3 años)'!#REF!),"",'5. Pp (3 años)'!#REF!)</f>
        <v>#REF!</v>
      </c>
      <c r="G126" s="200" t="e">
        <f>IF(ISBLANK('5. Pp (3 años)'!#REF!),"",'5. Pp (3 años)'!#REF!)</f>
        <v>#REF!</v>
      </c>
      <c r="H126" s="58" t="e">
        <f>IF(ISBLANK('5. Pp (3 años)'!#REF!),"",'5. Pp (3 años)'!#REF!)</f>
        <v>#REF!</v>
      </c>
      <c r="I126" s="132" t="e">
        <f>IF(ISBLANK('9. METAS'!#REF!),"",'9. METAS'!#REF!)</f>
        <v>#REF!</v>
      </c>
      <c r="J126" s="133" t="e">
        <f>IF(ISBLANK('9. METAS'!#REF!),"",'9. METAS'!#REF!)</f>
        <v>#REF!</v>
      </c>
      <c r="K126" s="123" t="e">
        <f>IF(ISBLANK('9. METAS'!#REF!),"",'9. METAS'!#REF!)</f>
        <v>#REF!</v>
      </c>
      <c r="L126" s="123" t="e">
        <f>IF(ISBLANK('9. METAS'!#REF!),"",'9. METAS'!#REF!)</f>
        <v>#REF!</v>
      </c>
      <c r="M126" s="124" t="e">
        <f>IF(ISBLANK('9. METAS'!#REF!),"",'9. METAS'!#REF!)</f>
        <v>#REF!</v>
      </c>
      <c r="N126" s="134">
        <v>41</v>
      </c>
      <c r="O126" s="126"/>
      <c r="P126" s="126"/>
      <c r="Q126" s="127"/>
      <c r="R126" s="121" t="str">
        <f t="shared" si="20"/>
        <v>100%</v>
      </c>
      <c r="S126" s="122" t="str">
        <f t="shared" si="21"/>
        <v>100%</v>
      </c>
      <c r="T126" s="122" t="str">
        <f t="shared" si="22"/>
        <v>100%</v>
      </c>
      <c r="U126" s="145" t="str">
        <f t="shared" si="23"/>
        <v>100%</v>
      </c>
      <c r="V126" s="125" t="str">
        <f t="shared" si="24"/>
        <v>No Programado</v>
      </c>
      <c r="W126" s="122" t="str">
        <f t="shared" si="25"/>
        <v>No Programado</v>
      </c>
      <c r="X126" s="122" t="str">
        <f t="shared" si="26"/>
        <v>No Programado</v>
      </c>
      <c r="Y126" s="151" t="str">
        <f t="shared" si="27"/>
        <v>No Programado</v>
      </c>
      <c r="Z126" s="167"/>
      <c r="AA126" s="168"/>
      <c r="AB126" s="168"/>
      <c r="AC126" s="169"/>
    </row>
    <row r="127" spans="3:29" ht="17" x14ac:dyDescent="0.35">
      <c r="C127" s="195" t="e">
        <f>IF(ISBLANK('5. Pp (3 años)'!#REF!),"",'5. Pp (3 años)'!#REF!)</f>
        <v>#REF!</v>
      </c>
      <c r="D127" s="70" t="e">
        <f>IF(ISBLANK('5. Pp (3 años)'!#REF!),"",'5. Pp (3 años)'!#REF!)</f>
        <v>#REF!</v>
      </c>
      <c r="E127" s="191" t="e">
        <f>IF(ISBLANK('5. Pp (3 años)'!#REF!),"",'5. Pp (3 años)'!#REF!)</f>
        <v>#REF!</v>
      </c>
      <c r="F127" s="191" t="e">
        <f>IF(ISBLANK('5. Pp (3 años)'!#REF!),"",'5. Pp (3 años)'!#REF!)</f>
        <v>#REF!</v>
      </c>
      <c r="G127" s="200" t="e">
        <f>IF(ISBLANK('5. Pp (3 años)'!#REF!),"",'5. Pp (3 años)'!#REF!)</f>
        <v>#REF!</v>
      </c>
      <c r="H127" s="58" t="e">
        <f>IF(ISBLANK('5. Pp (3 años)'!#REF!),"",'5. Pp (3 años)'!#REF!)</f>
        <v>#REF!</v>
      </c>
      <c r="I127" s="132" t="e">
        <f>IF(ISBLANK('9. METAS'!#REF!),"",'9. METAS'!#REF!)</f>
        <v>#REF!</v>
      </c>
      <c r="J127" s="133" t="e">
        <f>IF(ISBLANK('9. METAS'!#REF!),"",'9. METAS'!#REF!)</f>
        <v>#REF!</v>
      </c>
      <c r="K127" s="123" t="e">
        <f>IF(ISBLANK('9. METAS'!#REF!),"",'9. METAS'!#REF!)</f>
        <v>#REF!</v>
      </c>
      <c r="L127" s="123" t="e">
        <f>IF(ISBLANK('9. METAS'!#REF!),"",'9. METAS'!#REF!)</f>
        <v>#REF!</v>
      </c>
      <c r="M127" s="124" t="e">
        <f>IF(ISBLANK('9. METAS'!#REF!),"",'9. METAS'!#REF!)</f>
        <v>#REF!</v>
      </c>
      <c r="N127" s="134">
        <v>41</v>
      </c>
      <c r="O127" s="126"/>
      <c r="P127" s="126"/>
      <c r="Q127" s="127"/>
      <c r="R127" s="121" t="str">
        <f t="shared" si="20"/>
        <v>100%</v>
      </c>
      <c r="S127" s="122" t="str">
        <f t="shared" si="21"/>
        <v>100%</v>
      </c>
      <c r="T127" s="122" t="str">
        <f t="shared" si="22"/>
        <v>100%</v>
      </c>
      <c r="U127" s="145" t="str">
        <f t="shared" si="23"/>
        <v>100%</v>
      </c>
      <c r="V127" s="125" t="str">
        <f t="shared" si="24"/>
        <v>No Programado</v>
      </c>
      <c r="W127" s="122" t="str">
        <f t="shared" si="25"/>
        <v>No Programado</v>
      </c>
      <c r="X127" s="122" t="str">
        <f t="shared" si="26"/>
        <v>No Programado</v>
      </c>
      <c r="Y127" s="151" t="str">
        <f t="shared" si="27"/>
        <v>No Programado</v>
      </c>
      <c r="Z127" s="167"/>
      <c r="AA127" s="168"/>
      <c r="AB127" s="168"/>
      <c r="AC127" s="169"/>
    </row>
    <row r="128" spans="3:29" ht="17" x14ac:dyDescent="0.35">
      <c r="C128" s="196" t="e">
        <f>IF(ISBLANK('5. Pp (3 años)'!#REF!),"",'5. Pp (3 años)'!#REF!)</f>
        <v>#REF!</v>
      </c>
      <c r="D128" s="70" t="e">
        <f>IF(ISBLANK('5. Pp (3 años)'!#REF!),"",'5. Pp (3 años)'!#REF!)</f>
        <v>#REF!</v>
      </c>
      <c r="E128" s="191" t="e">
        <f>IF(ISBLANK('5. Pp (3 años)'!#REF!),"",'5. Pp (3 años)'!#REF!)</f>
        <v>#REF!</v>
      </c>
      <c r="F128" s="191" t="e">
        <f>IF(ISBLANK('5. Pp (3 años)'!#REF!),"",'5. Pp (3 años)'!#REF!)</f>
        <v>#REF!</v>
      </c>
      <c r="G128" s="200" t="e">
        <f>IF(ISBLANK('5. Pp (3 años)'!#REF!),"",'5. Pp (3 años)'!#REF!)</f>
        <v>#REF!</v>
      </c>
      <c r="H128" s="58" t="e">
        <f>IF(ISBLANK('5. Pp (3 años)'!#REF!),"",'5. Pp (3 años)'!#REF!)</f>
        <v>#REF!</v>
      </c>
      <c r="I128" s="132" t="e">
        <f>IF(ISBLANK('9. METAS'!#REF!),"",'9. METAS'!#REF!)</f>
        <v>#REF!</v>
      </c>
      <c r="J128" s="133" t="e">
        <f>IF(ISBLANK('9. METAS'!#REF!),"",'9. METAS'!#REF!)</f>
        <v>#REF!</v>
      </c>
      <c r="K128" s="123" t="e">
        <f>IF(ISBLANK('9. METAS'!#REF!),"",'9. METAS'!#REF!)</f>
        <v>#REF!</v>
      </c>
      <c r="L128" s="123" t="e">
        <f>IF(ISBLANK('9. METAS'!#REF!),"",'9. METAS'!#REF!)</f>
        <v>#REF!</v>
      </c>
      <c r="M128" s="124" t="e">
        <f>IF(ISBLANK('9. METAS'!#REF!),"",'9. METAS'!#REF!)</f>
        <v>#REF!</v>
      </c>
      <c r="N128" s="134">
        <v>41</v>
      </c>
      <c r="O128" s="126"/>
      <c r="P128" s="126"/>
      <c r="Q128" s="127"/>
      <c r="R128" s="121" t="str">
        <f t="shared" si="20"/>
        <v>100%</v>
      </c>
      <c r="S128" s="122" t="str">
        <f t="shared" si="21"/>
        <v>100%</v>
      </c>
      <c r="T128" s="122" t="str">
        <f t="shared" si="22"/>
        <v>100%</v>
      </c>
      <c r="U128" s="145" t="str">
        <f t="shared" si="23"/>
        <v>100%</v>
      </c>
      <c r="V128" s="125" t="str">
        <f t="shared" si="24"/>
        <v>No Programado</v>
      </c>
      <c r="W128" s="122" t="str">
        <f t="shared" si="25"/>
        <v>No Programado</v>
      </c>
      <c r="X128" s="122" t="str">
        <f t="shared" si="26"/>
        <v>No Programado</v>
      </c>
      <c r="Y128" s="151" t="str">
        <f t="shared" si="27"/>
        <v>No Programado</v>
      </c>
      <c r="Z128" s="167"/>
      <c r="AA128" s="168"/>
      <c r="AB128" s="168"/>
      <c r="AC128" s="169"/>
    </row>
    <row r="129" spans="3:29" ht="17" x14ac:dyDescent="0.35">
      <c r="C129" s="195" t="e">
        <f>IF(ISBLANK('5. Pp (3 años)'!#REF!),"",'5. Pp (3 años)'!#REF!)</f>
        <v>#REF!</v>
      </c>
      <c r="D129" s="70" t="e">
        <f>IF(ISBLANK('5. Pp (3 años)'!#REF!),"",'5. Pp (3 años)'!#REF!)</f>
        <v>#REF!</v>
      </c>
      <c r="E129" s="191" t="e">
        <f>IF(ISBLANK('5. Pp (3 años)'!#REF!),"",'5. Pp (3 años)'!#REF!)</f>
        <v>#REF!</v>
      </c>
      <c r="F129" s="191" t="e">
        <f>IF(ISBLANK('5. Pp (3 años)'!#REF!),"",'5. Pp (3 años)'!#REF!)</f>
        <v>#REF!</v>
      </c>
      <c r="G129" s="200" t="e">
        <f>IF(ISBLANK('5. Pp (3 años)'!#REF!),"",'5. Pp (3 años)'!#REF!)</f>
        <v>#REF!</v>
      </c>
      <c r="H129" s="58" t="e">
        <f>IF(ISBLANK('5. Pp (3 años)'!#REF!),"",'5. Pp (3 años)'!#REF!)</f>
        <v>#REF!</v>
      </c>
      <c r="I129" s="132" t="e">
        <f>IF(ISBLANK('9. METAS'!#REF!),"",'9. METAS'!#REF!)</f>
        <v>#REF!</v>
      </c>
      <c r="J129" s="133" t="e">
        <f>IF(ISBLANK('9. METAS'!#REF!),"",'9. METAS'!#REF!)</f>
        <v>#REF!</v>
      </c>
      <c r="K129" s="123" t="e">
        <f>IF(ISBLANK('9. METAS'!#REF!),"",'9. METAS'!#REF!)</f>
        <v>#REF!</v>
      </c>
      <c r="L129" s="123" t="e">
        <f>IF(ISBLANK('9. METAS'!#REF!),"",'9. METAS'!#REF!)</f>
        <v>#REF!</v>
      </c>
      <c r="M129" s="124" t="e">
        <f>IF(ISBLANK('9. METAS'!#REF!),"",'9. METAS'!#REF!)</f>
        <v>#REF!</v>
      </c>
      <c r="N129" s="134">
        <v>41</v>
      </c>
      <c r="O129" s="126"/>
      <c r="P129" s="126"/>
      <c r="Q129" s="127"/>
      <c r="R129" s="121" t="str">
        <f t="shared" si="20"/>
        <v>100%</v>
      </c>
      <c r="S129" s="122" t="str">
        <f t="shared" si="21"/>
        <v>100%</v>
      </c>
      <c r="T129" s="122" t="str">
        <f t="shared" si="22"/>
        <v>100%</v>
      </c>
      <c r="U129" s="145" t="str">
        <f t="shared" si="23"/>
        <v>100%</v>
      </c>
      <c r="V129" s="125" t="str">
        <f t="shared" si="24"/>
        <v>No Programado</v>
      </c>
      <c r="W129" s="122" t="str">
        <f t="shared" si="25"/>
        <v>No Programado</v>
      </c>
      <c r="X129" s="122" t="str">
        <f t="shared" si="26"/>
        <v>No Programado</v>
      </c>
      <c r="Y129" s="151" t="str">
        <f t="shared" si="27"/>
        <v>No Programado</v>
      </c>
      <c r="Z129" s="167"/>
      <c r="AA129" s="168"/>
      <c r="AB129" s="168"/>
      <c r="AC129" s="169"/>
    </row>
    <row r="130" spans="3:29" ht="17" x14ac:dyDescent="0.35">
      <c r="C130" s="197" t="e">
        <f>IF(ISBLANK('5. Pp (3 años)'!#REF!),"",'5. Pp (3 años)'!#REF!)</f>
        <v>#REF!</v>
      </c>
      <c r="D130" s="52" t="e">
        <f>IF(ISBLANK('5. Pp (3 años)'!#REF!),"",'5. Pp (3 años)'!#REF!)</f>
        <v>#REF!</v>
      </c>
      <c r="E130" s="194" t="e">
        <f>IF(ISBLANK('5. Pp (3 años)'!#REF!),"",'5. Pp (3 años)'!#REF!)</f>
        <v>#REF!</v>
      </c>
      <c r="F130" s="194" t="e">
        <f>IF(ISBLANK('5. Pp (3 años)'!#REF!),"",'5. Pp (3 años)'!#REF!)</f>
        <v>#REF!</v>
      </c>
      <c r="G130" s="205" t="e">
        <f>IF(ISBLANK('5. Pp (3 años)'!#REF!),"",'5. Pp (3 años)'!#REF!)</f>
        <v>#REF!</v>
      </c>
      <c r="H130" s="57" t="e">
        <f>IF(ISBLANK('5. Pp (3 años)'!#REF!),"",'5. Pp (3 años)'!#REF!)</f>
        <v>#REF!</v>
      </c>
      <c r="I130" s="132" t="e">
        <f>IF(ISBLANK('9. METAS'!#REF!),"",'9. METAS'!#REF!)</f>
        <v>#REF!</v>
      </c>
      <c r="J130" s="133" t="e">
        <f>IF(ISBLANK('9. METAS'!#REF!),"",'9. METAS'!#REF!)</f>
        <v>#REF!</v>
      </c>
      <c r="K130" s="123" t="e">
        <f>IF(ISBLANK('9. METAS'!#REF!),"",'9. METAS'!#REF!)</f>
        <v>#REF!</v>
      </c>
      <c r="L130" s="123" t="e">
        <f>IF(ISBLANK('9. METAS'!#REF!),"",'9. METAS'!#REF!)</f>
        <v>#REF!</v>
      </c>
      <c r="M130" s="124" t="e">
        <f>IF(ISBLANK('9. METAS'!#REF!),"",'9. METAS'!#REF!)</f>
        <v>#REF!</v>
      </c>
      <c r="N130" s="134">
        <v>41</v>
      </c>
      <c r="O130" s="126"/>
      <c r="P130" s="126"/>
      <c r="Q130" s="127"/>
      <c r="R130" s="121" t="str">
        <f t="shared" si="20"/>
        <v>100%</v>
      </c>
      <c r="S130" s="122" t="str">
        <f t="shared" si="21"/>
        <v>100%</v>
      </c>
      <c r="T130" s="122" t="str">
        <f t="shared" si="22"/>
        <v>100%</v>
      </c>
      <c r="U130" s="145" t="str">
        <f t="shared" si="23"/>
        <v>100%</v>
      </c>
      <c r="V130" s="125" t="str">
        <f t="shared" si="24"/>
        <v>No Programado</v>
      </c>
      <c r="W130" s="122" t="str">
        <f t="shared" si="25"/>
        <v>No Programado</v>
      </c>
      <c r="X130" s="122" t="str">
        <f t="shared" si="26"/>
        <v>No Programado</v>
      </c>
      <c r="Y130" s="151" t="str">
        <f t="shared" si="27"/>
        <v>No Programado</v>
      </c>
      <c r="Z130" s="164"/>
      <c r="AA130" s="165"/>
      <c r="AB130" s="165"/>
      <c r="AC130" s="166"/>
    </row>
    <row r="131" spans="3:29" ht="17" x14ac:dyDescent="0.35">
      <c r="C131" s="195" t="e">
        <f>IF(ISBLANK('5. Pp (3 años)'!#REF!),"",'5. Pp (3 años)'!#REF!)</f>
        <v>#REF!</v>
      </c>
      <c r="D131" s="70" t="e">
        <f>IF(ISBLANK('5. Pp (3 años)'!#REF!),"",'5. Pp (3 años)'!#REF!)</f>
        <v>#REF!</v>
      </c>
      <c r="E131" s="191" t="e">
        <f>IF(ISBLANK('5. Pp (3 años)'!#REF!),"",'5. Pp (3 años)'!#REF!)</f>
        <v>#REF!</v>
      </c>
      <c r="F131" s="191" t="e">
        <f>IF(ISBLANK('5. Pp (3 años)'!#REF!),"",'5. Pp (3 años)'!#REF!)</f>
        <v>#REF!</v>
      </c>
      <c r="G131" s="200" t="e">
        <f>IF(ISBLANK('5. Pp (3 años)'!#REF!),"",'5. Pp (3 años)'!#REF!)</f>
        <v>#REF!</v>
      </c>
      <c r="H131" s="58" t="e">
        <f>IF(ISBLANK('5. Pp (3 años)'!#REF!),"",'5. Pp (3 años)'!#REF!)</f>
        <v>#REF!</v>
      </c>
      <c r="I131" s="132" t="e">
        <f>IF(ISBLANK('9. METAS'!#REF!),"",'9. METAS'!#REF!)</f>
        <v>#REF!</v>
      </c>
      <c r="J131" s="133" t="e">
        <f>IF(ISBLANK('9. METAS'!#REF!),"",'9. METAS'!#REF!)</f>
        <v>#REF!</v>
      </c>
      <c r="K131" s="123" t="e">
        <f>IF(ISBLANK('9. METAS'!#REF!),"",'9. METAS'!#REF!)</f>
        <v>#REF!</v>
      </c>
      <c r="L131" s="123" t="e">
        <f>IF(ISBLANK('9. METAS'!#REF!),"",'9. METAS'!#REF!)</f>
        <v>#REF!</v>
      </c>
      <c r="M131" s="124" t="e">
        <f>IF(ISBLANK('9. METAS'!#REF!),"",'9. METAS'!#REF!)</f>
        <v>#REF!</v>
      </c>
      <c r="N131" s="134">
        <v>41</v>
      </c>
      <c r="O131" s="126"/>
      <c r="P131" s="126"/>
      <c r="Q131" s="127"/>
      <c r="R131" s="121" t="str">
        <f t="shared" si="20"/>
        <v>100%</v>
      </c>
      <c r="S131" s="122" t="str">
        <f t="shared" si="21"/>
        <v>100%</v>
      </c>
      <c r="T131" s="122" t="str">
        <f t="shared" si="22"/>
        <v>100%</v>
      </c>
      <c r="U131" s="145" t="str">
        <f t="shared" si="23"/>
        <v>100%</v>
      </c>
      <c r="V131" s="125" t="str">
        <f t="shared" si="24"/>
        <v>No Programado</v>
      </c>
      <c r="W131" s="122" t="str">
        <f t="shared" si="25"/>
        <v>No Programado</v>
      </c>
      <c r="X131" s="122" t="str">
        <f t="shared" si="26"/>
        <v>No Programado</v>
      </c>
      <c r="Y131" s="151" t="str">
        <f t="shared" si="27"/>
        <v>No Programado</v>
      </c>
      <c r="Z131" s="167"/>
      <c r="AA131" s="168"/>
      <c r="AB131" s="168"/>
      <c r="AC131" s="169"/>
    </row>
    <row r="132" spans="3:29" ht="17" x14ac:dyDescent="0.35">
      <c r="C132" s="196" t="e">
        <f>IF(ISBLANK('5. Pp (3 años)'!#REF!),"",'5. Pp (3 años)'!#REF!)</f>
        <v>#REF!</v>
      </c>
      <c r="D132" s="70" t="e">
        <f>IF(ISBLANK('5. Pp (3 años)'!#REF!),"",'5. Pp (3 años)'!#REF!)</f>
        <v>#REF!</v>
      </c>
      <c r="E132" s="191" t="e">
        <f>IF(ISBLANK('5. Pp (3 años)'!#REF!),"",'5. Pp (3 años)'!#REF!)</f>
        <v>#REF!</v>
      </c>
      <c r="F132" s="191" t="e">
        <f>IF(ISBLANK('5. Pp (3 años)'!#REF!),"",'5. Pp (3 años)'!#REF!)</f>
        <v>#REF!</v>
      </c>
      <c r="G132" s="200" t="e">
        <f>IF(ISBLANK('5. Pp (3 años)'!#REF!),"",'5. Pp (3 años)'!#REF!)</f>
        <v>#REF!</v>
      </c>
      <c r="H132" s="58" t="e">
        <f>IF(ISBLANK('5. Pp (3 años)'!#REF!),"",'5. Pp (3 años)'!#REF!)</f>
        <v>#REF!</v>
      </c>
      <c r="I132" s="132" t="e">
        <f>IF(ISBLANK('9. METAS'!#REF!),"",'9. METAS'!#REF!)</f>
        <v>#REF!</v>
      </c>
      <c r="J132" s="133" t="e">
        <f>IF(ISBLANK('9. METAS'!#REF!),"",'9. METAS'!#REF!)</f>
        <v>#REF!</v>
      </c>
      <c r="K132" s="123" t="e">
        <f>IF(ISBLANK('9. METAS'!#REF!),"",'9. METAS'!#REF!)</f>
        <v>#REF!</v>
      </c>
      <c r="L132" s="123" t="e">
        <f>IF(ISBLANK('9. METAS'!#REF!),"",'9. METAS'!#REF!)</f>
        <v>#REF!</v>
      </c>
      <c r="M132" s="124" t="e">
        <f>IF(ISBLANK('9. METAS'!#REF!),"",'9. METAS'!#REF!)</f>
        <v>#REF!</v>
      </c>
      <c r="N132" s="134">
        <v>41</v>
      </c>
      <c r="O132" s="126"/>
      <c r="P132" s="126"/>
      <c r="Q132" s="127"/>
      <c r="R132" s="121" t="str">
        <f t="shared" si="20"/>
        <v>100%</v>
      </c>
      <c r="S132" s="122" t="str">
        <f t="shared" si="21"/>
        <v>100%</v>
      </c>
      <c r="T132" s="122" t="str">
        <f t="shared" si="22"/>
        <v>100%</v>
      </c>
      <c r="U132" s="145" t="str">
        <f t="shared" si="23"/>
        <v>100%</v>
      </c>
      <c r="V132" s="125" t="str">
        <f t="shared" si="24"/>
        <v>No Programado</v>
      </c>
      <c r="W132" s="122" t="str">
        <f t="shared" si="25"/>
        <v>No Programado</v>
      </c>
      <c r="X132" s="122" t="str">
        <f t="shared" si="26"/>
        <v>No Programado</v>
      </c>
      <c r="Y132" s="151" t="str">
        <f t="shared" si="27"/>
        <v>No Programado</v>
      </c>
      <c r="Z132" s="167"/>
      <c r="AA132" s="168"/>
      <c r="AB132" s="168"/>
      <c r="AC132" s="169"/>
    </row>
    <row r="133" spans="3:29" ht="17" x14ac:dyDescent="0.35">
      <c r="C133" s="195" t="e">
        <f>IF(ISBLANK('5. Pp (3 años)'!#REF!),"",'5. Pp (3 años)'!#REF!)</f>
        <v>#REF!</v>
      </c>
      <c r="D133" s="70" t="e">
        <f>IF(ISBLANK('5. Pp (3 años)'!#REF!),"",'5. Pp (3 años)'!#REF!)</f>
        <v>#REF!</v>
      </c>
      <c r="E133" s="191" t="e">
        <f>IF(ISBLANK('5. Pp (3 años)'!#REF!),"",'5. Pp (3 años)'!#REF!)</f>
        <v>#REF!</v>
      </c>
      <c r="F133" s="191" t="e">
        <f>IF(ISBLANK('5. Pp (3 años)'!#REF!),"",'5. Pp (3 años)'!#REF!)</f>
        <v>#REF!</v>
      </c>
      <c r="G133" s="200" t="e">
        <f>IF(ISBLANK('5. Pp (3 años)'!#REF!),"",'5. Pp (3 años)'!#REF!)</f>
        <v>#REF!</v>
      </c>
      <c r="H133" s="58" t="e">
        <f>IF(ISBLANK('5. Pp (3 años)'!#REF!),"",'5. Pp (3 años)'!#REF!)</f>
        <v>#REF!</v>
      </c>
      <c r="I133" s="132" t="e">
        <f>IF(ISBLANK('9. METAS'!#REF!),"",'9. METAS'!#REF!)</f>
        <v>#REF!</v>
      </c>
      <c r="J133" s="133" t="e">
        <f>IF(ISBLANK('9. METAS'!#REF!),"",'9. METAS'!#REF!)</f>
        <v>#REF!</v>
      </c>
      <c r="K133" s="123" t="e">
        <f>IF(ISBLANK('9. METAS'!#REF!),"",'9. METAS'!#REF!)</f>
        <v>#REF!</v>
      </c>
      <c r="L133" s="123" t="e">
        <f>IF(ISBLANK('9. METAS'!#REF!),"",'9. METAS'!#REF!)</f>
        <v>#REF!</v>
      </c>
      <c r="M133" s="124" t="e">
        <f>IF(ISBLANK('9. METAS'!#REF!),"",'9. METAS'!#REF!)</f>
        <v>#REF!</v>
      </c>
      <c r="N133" s="134">
        <v>41</v>
      </c>
      <c r="O133" s="126"/>
      <c r="P133" s="126"/>
      <c r="Q133" s="127"/>
      <c r="R133" s="121" t="str">
        <f t="shared" si="20"/>
        <v>100%</v>
      </c>
      <c r="S133" s="122" t="str">
        <f t="shared" si="21"/>
        <v>100%</v>
      </c>
      <c r="T133" s="122" t="str">
        <f t="shared" si="22"/>
        <v>100%</v>
      </c>
      <c r="U133" s="145" t="str">
        <f t="shared" si="23"/>
        <v>100%</v>
      </c>
      <c r="V133" s="125" t="str">
        <f t="shared" si="24"/>
        <v>No Programado</v>
      </c>
      <c r="W133" s="122" t="str">
        <f t="shared" si="25"/>
        <v>No Programado</v>
      </c>
      <c r="X133" s="122" t="str">
        <f t="shared" si="26"/>
        <v>No Programado</v>
      </c>
      <c r="Y133" s="151" t="str">
        <f t="shared" si="27"/>
        <v>No Programado</v>
      </c>
      <c r="Z133" s="167"/>
      <c r="AA133" s="168"/>
      <c r="AB133" s="168"/>
      <c r="AC133" s="169"/>
    </row>
    <row r="134" spans="3:29" ht="17" x14ac:dyDescent="0.35">
      <c r="C134" s="196" t="e">
        <f>IF(ISBLANK('5. Pp (3 años)'!#REF!),"",'5. Pp (3 años)'!#REF!)</f>
        <v>#REF!</v>
      </c>
      <c r="D134" s="70" t="e">
        <f>IF(ISBLANK('5. Pp (3 años)'!#REF!),"",'5. Pp (3 años)'!#REF!)</f>
        <v>#REF!</v>
      </c>
      <c r="E134" s="191" t="e">
        <f>IF(ISBLANK('5. Pp (3 años)'!#REF!),"",'5. Pp (3 años)'!#REF!)</f>
        <v>#REF!</v>
      </c>
      <c r="F134" s="191" t="e">
        <f>IF(ISBLANK('5. Pp (3 años)'!#REF!),"",'5. Pp (3 años)'!#REF!)</f>
        <v>#REF!</v>
      </c>
      <c r="G134" s="200" t="e">
        <f>IF(ISBLANK('5. Pp (3 años)'!#REF!),"",'5. Pp (3 años)'!#REF!)</f>
        <v>#REF!</v>
      </c>
      <c r="H134" s="58" t="e">
        <f>IF(ISBLANK('5. Pp (3 años)'!#REF!),"",'5. Pp (3 años)'!#REF!)</f>
        <v>#REF!</v>
      </c>
      <c r="I134" s="132" t="e">
        <f>IF(ISBLANK('9. METAS'!#REF!),"",'9. METAS'!#REF!)</f>
        <v>#REF!</v>
      </c>
      <c r="J134" s="133" t="e">
        <f>IF(ISBLANK('9. METAS'!#REF!),"",'9. METAS'!#REF!)</f>
        <v>#REF!</v>
      </c>
      <c r="K134" s="123" t="e">
        <f>IF(ISBLANK('9. METAS'!#REF!),"",'9. METAS'!#REF!)</f>
        <v>#REF!</v>
      </c>
      <c r="L134" s="123" t="e">
        <f>IF(ISBLANK('9. METAS'!#REF!),"",'9. METAS'!#REF!)</f>
        <v>#REF!</v>
      </c>
      <c r="M134" s="124" t="e">
        <f>IF(ISBLANK('9. METAS'!#REF!),"",'9. METAS'!#REF!)</f>
        <v>#REF!</v>
      </c>
      <c r="N134" s="134">
        <v>41</v>
      </c>
      <c r="O134" s="126"/>
      <c r="P134" s="126"/>
      <c r="Q134" s="127"/>
      <c r="R134" s="121" t="str">
        <f t="shared" si="20"/>
        <v>100%</v>
      </c>
      <c r="S134" s="122" t="str">
        <f t="shared" si="21"/>
        <v>100%</v>
      </c>
      <c r="T134" s="122" t="str">
        <f t="shared" si="22"/>
        <v>100%</v>
      </c>
      <c r="U134" s="145" t="str">
        <f t="shared" si="23"/>
        <v>100%</v>
      </c>
      <c r="V134" s="125" t="str">
        <f t="shared" si="24"/>
        <v>No Programado</v>
      </c>
      <c r="W134" s="122" t="str">
        <f t="shared" si="25"/>
        <v>No Programado</v>
      </c>
      <c r="X134" s="122" t="str">
        <f t="shared" si="26"/>
        <v>No Programado</v>
      </c>
      <c r="Y134" s="151" t="str">
        <f t="shared" si="27"/>
        <v>No Programado</v>
      </c>
      <c r="Z134" s="167"/>
      <c r="AA134" s="168"/>
      <c r="AB134" s="168"/>
      <c r="AC134" s="169"/>
    </row>
    <row r="135" spans="3:29" ht="17" x14ac:dyDescent="0.35">
      <c r="C135" s="195" t="e">
        <f>IF(ISBLANK('5. Pp (3 años)'!#REF!),"",'5. Pp (3 años)'!#REF!)</f>
        <v>#REF!</v>
      </c>
      <c r="D135" s="70" t="e">
        <f>IF(ISBLANK('5. Pp (3 años)'!#REF!),"",'5. Pp (3 años)'!#REF!)</f>
        <v>#REF!</v>
      </c>
      <c r="E135" s="191" t="e">
        <f>IF(ISBLANK('5. Pp (3 años)'!#REF!),"",'5. Pp (3 años)'!#REF!)</f>
        <v>#REF!</v>
      </c>
      <c r="F135" s="191" t="e">
        <f>IF(ISBLANK('5. Pp (3 años)'!#REF!),"",'5. Pp (3 años)'!#REF!)</f>
        <v>#REF!</v>
      </c>
      <c r="G135" s="200" t="e">
        <f>IF(ISBLANK('5. Pp (3 años)'!#REF!),"",'5. Pp (3 años)'!#REF!)</f>
        <v>#REF!</v>
      </c>
      <c r="H135" s="58" t="e">
        <f>IF(ISBLANK('5. Pp (3 años)'!#REF!),"",'5. Pp (3 años)'!#REF!)</f>
        <v>#REF!</v>
      </c>
      <c r="I135" s="132" t="e">
        <f>IF(ISBLANK('9. METAS'!#REF!),"",'9. METAS'!#REF!)</f>
        <v>#REF!</v>
      </c>
      <c r="J135" s="133" t="e">
        <f>IF(ISBLANK('9. METAS'!#REF!),"",'9. METAS'!#REF!)</f>
        <v>#REF!</v>
      </c>
      <c r="K135" s="123" t="e">
        <f>IF(ISBLANK('9. METAS'!#REF!),"",'9. METAS'!#REF!)</f>
        <v>#REF!</v>
      </c>
      <c r="L135" s="123" t="e">
        <f>IF(ISBLANK('9. METAS'!#REF!),"",'9. METAS'!#REF!)</f>
        <v>#REF!</v>
      </c>
      <c r="M135" s="124" t="e">
        <f>IF(ISBLANK('9. METAS'!#REF!),"",'9. METAS'!#REF!)</f>
        <v>#REF!</v>
      </c>
      <c r="N135" s="134">
        <v>41</v>
      </c>
      <c r="O135" s="126"/>
      <c r="P135" s="126"/>
      <c r="Q135" s="127"/>
      <c r="R135" s="121" t="str">
        <f t="shared" si="20"/>
        <v>100%</v>
      </c>
      <c r="S135" s="122" t="str">
        <f t="shared" si="21"/>
        <v>100%</v>
      </c>
      <c r="T135" s="122" t="str">
        <f t="shared" si="22"/>
        <v>100%</v>
      </c>
      <c r="U135" s="145" t="str">
        <f t="shared" si="23"/>
        <v>100%</v>
      </c>
      <c r="V135" s="125" t="str">
        <f t="shared" si="24"/>
        <v>No Programado</v>
      </c>
      <c r="W135" s="122" t="str">
        <f t="shared" si="25"/>
        <v>No Programado</v>
      </c>
      <c r="X135" s="122" t="str">
        <f t="shared" si="26"/>
        <v>No Programado</v>
      </c>
      <c r="Y135" s="151" t="str">
        <f t="shared" si="27"/>
        <v>No Programado</v>
      </c>
      <c r="Z135" s="167"/>
      <c r="AA135" s="168"/>
      <c r="AB135" s="168"/>
      <c r="AC135" s="169"/>
    </row>
    <row r="136" spans="3:29" ht="17" x14ac:dyDescent="0.35">
      <c r="C136" s="197" t="e">
        <f>IF(ISBLANK('5. Pp (3 años)'!#REF!),"",'5. Pp (3 años)'!#REF!)</f>
        <v>#REF!</v>
      </c>
      <c r="D136" s="52" t="e">
        <f>IF(ISBLANK('5. Pp (3 años)'!#REF!),"",'5. Pp (3 años)'!#REF!)</f>
        <v>#REF!</v>
      </c>
      <c r="E136" s="194" t="e">
        <f>IF(ISBLANK('5. Pp (3 años)'!#REF!),"",'5. Pp (3 años)'!#REF!)</f>
        <v>#REF!</v>
      </c>
      <c r="F136" s="194" t="e">
        <f>IF(ISBLANK('5. Pp (3 años)'!#REF!),"",'5. Pp (3 años)'!#REF!)</f>
        <v>#REF!</v>
      </c>
      <c r="G136" s="205" t="e">
        <f>IF(ISBLANK('5. Pp (3 años)'!#REF!),"",'5. Pp (3 años)'!#REF!)</f>
        <v>#REF!</v>
      </c>
      <c r="H136" s="57" t="e">
        <f>IF(ISBLANK('5. Pp (3 años)'!#REF!),"",'5. Pp (3 años)'!#REF!)</f>
        <v>#REF!</v>
      </c>
      <c r="I136" s="132" t="e">
        <f>IF(ISBLANK('9. METAS'!#REF!),"",'9. METAS'!#REF!)</f>
        <v>#REF!</v>
      </c>
      <c r="J136" s="133" t="e">
        <f>IF(ISBLANK('9. METAS'!#REF!),"",'9. METAS'!#REF!)</f>
        <v>#REF!</v>
      </c>
      <c r="K136" s="123" t="e">
        <f>IF(ISBLANK('9. METAS'!#REF!),"",'9. METAS'!#REF!)</f>
        <v>#REF!</v>
      </c>
      <c r="L136" s="123" t="e">
        <f>IF(ISBLANK('9. METAS'!#REF!),"",'9. METAS'!#REF!)</f>
        <v>#REF!</v>
      </c>
      <c r="M136" s="124" t="e">
        <f>IF(ISBLANK('9. METAS'!#REF!),"",'9. METAS'!#REF!)</f>
        <v>#REF!</v>
      </c>
      <c r="N136" s="134">
        <v>41</v>
      </c>
      <c r="O136" s="126"/>
      <c r="P136" s="126"/>
      <c r="Q136" s="127"/>
      <c r="R136" s="121" t="str">
        <f t="shared" si="20"/>
        <v>100%</v>
      </c>
      <c r="S136" s="122" t="str">
        <f t="shared" si="21"/>
        <v>100%</v>
      </c>
      <c r="T136" s="122" t="str">
        <f t="shared" si="22"/>
        <v>100%</v>
      </c>
      <c r="U136" s="145" t="str">
        <f t="shared" si="23"/>
        <v>100%</v>
      </c>
      <c r="V136" s="125" t="str">
        <f t="shared" si="24"/>
        <v>No Programado</v>
      </c>
      <c r="W136" s="122" t="str">
        <f t="shared" si="25"/>
        <v>No Programado</v>
      </c>
      <c r="X136" s="122" t="str">
        <f t="shared" si="26"/>
        <v>No Programado</v>
      </c>
      <c r="Y136" s="151" t="str">
        <f t="shared" si="27"/>
        <v>No Programado</v>
      </c>
      <c r="Z136" s="164"/>
      <c r="AA136" s="165"/>
      <c r="AB136" s="165"/>
      <c r="AC136" s="166"/>
    </row>
    <row r="137" spans="3:29" ht="17" x14ac:dyDescent="0.35">
      <c r="C137" s="195" t="e">
        <f>IF(ISBLANK('5. Pp (3 años)'!#REF!),"",'5. Pp (3 años)'!#REF!)</f>
        <v>#REF!</v>
      </c>
      <c r="D137" s="70" t="e">
        <f>IF(ISBLANK('5. Pp (3 años)'!#REF!),"",'5. Pp (3 años)'!#REF!)</f>
        <v>#REF!</v>
      </c>
      <c r="E137" s="191" t="e">
        <f>IF(ISBLANK('5. Pp (3 años)'!#REF!),"",'5. Pp (3 años)'!#REF!)</f>
        <v>#REF!</v>
      </c>
      <c r="F137" s="191" t="e">
        <f>IF(ISBLANK('5. Pp (3 años)'!#REF!),"",'5. Pp (3 años)'!#REF!)</f>
        <v>#REF!</v>
      </c>
      <c r="G137" s="200" t="e">
        <f>IF(ISBLANK('5. Pp (3 años)'!#REF!),"",'5. Pp (3 años)'!#REF!)</f>
        <v>#REF!</v>
      </c>
      <c r="H137" s="58" t="e">
        <f>IF(ISBLANK('5. Pp (3 años)'!#REF!),"",'5. Pp (3 años)'!#REF!)</f>
        <v>#REF!</v>
      </c>
      <c r="I137" s="132" t="e">
        <f>IF(ISBLANK('9. METAS'!#REF!),"",'9. METAS'!#REF!)</f>
        <v>#REF!</v>
      </c>
      <c r="J137" s="133" t="e">
        <f>IF(ISBLANK('9. METAS'!#REF!),"",'9. METAS'!#REF!)</f>
        <v>#REF!</v>
      </c>
      <c r="K137" s="123" t="e">
        <f>IF(ISBLANK('9. METAS'!#REF!),"",'9. METAS'!#REF!)</f>
        <v>#REF!</v>
      </c>
      <c r="L137" s="123" t="e">
        <f>IF(ISBLANK('9. METAS'!#REF!),"",'9. METAS'!#REF!)</f>
        <v>#REF!</v>
      </c>
      <c r="M137" s="124" t="e">
        <f>IF(ISBLANK('9. METAS'!#REF!),"",'9. METAS'!#REF!)</f>
        <v>#REF!</v>
      </c>
      <c r="N137" s="134">
        <v>41</v>
      </c>
      <c r="O137" s="126"/>
      <c r="P137" s="126"/>
      <c r="Q137" s="127"/>
      <c r="R137" s="121" t="str">
        <f t="shared" si="20"/>
        <v>100%</v>
      </c>
      <c r="S137" s="122" t="str">
        <f t="shared" si="21"/>
        <v>100%</v>
      </c>
      <c r="T137" s="122" t="str">
        <f t="shared" si="22"/>
        <v>100%</v>
      </c>
      <c r="U137" s="145" t="str">
        <f t="shared" si="23"/>
        <v>100%</v>
      </c>
      <c r="V137" s="125" t="str">
        <f t="shared" si="24"/>
        <v>No Programado</v>
      </c>
      <c r="W137" s="122" t="str">
        <f t="shared" si="25"/>
        <v>No Programado</v>
      </c>
      <c r="X137" s="122" t="str">
        <f t="shared" si="26"/>
        <v>No Programado</v>
      </c>
      <c r="Y137" s="151" t="str">
        <f t="shared" si="27"/>
        <v>No Programado</v>
      </c>
      <c r="Z137" s="167"/>
      <c r="AA137" s="168"/>
      <c r="AB137" s="168"/>
      <c r="AC137" s="169"/>
    </row>
    <row r="138" spans="3:29" ht="17" x14ac:dyDescent="0.35">
      <c r="C138" s="196" t="e">
        <f>IF(ISBLANK('5. Pp (3 años)'!#REF!),"",'5. Pp (3 años)'!#REF!)</f>
        <v>#REF!</v>
      </c>
      <c r="D138" s="70" t="e">
        <f>IF(ISBLANK('5. Pp (3 años)'!#REF!),"",'5. Pp (3 años)'!#REF!)</f>
        <v>#REF!</v>
      </c>
      <c r="E138" s="191" t="e">
        <f>IF(ISBLANK('5. Pp (3 años)'!#REF!),"",'5. Pp (3 años)'!#REF!)</f>
        <v>#REF!</v>
      </c>
      <c r="F138" s="191" t="e">
        <f>IF(ISBLANK('5. Pp (3 años)'!#REF!),"",'5. Pp (3 años)'!#REF!)</f>
        <v>#REF!</v>
      </c>
      <c r="G138" s="200" t="e">
        <f>IF(ISBLANK('5. Pp (3 años)'!#REF!),"",'5. Pp (3 años)'!#REF!)</f>
        <v>#REF!</v>
      </c>
      <c r="H138" s="58" t="e">
        <f>IF(ISBLANK('5. Pp (3 años)'!#REF!),"",'5. Pp (3 años)'!#REF!)</f>
        <v>#REF!</v>
      </c>
      <c r="I138" s="132" t="e">
        <f>IF(ISBLANK('9. METAS'!#REF!),"",'9. METAS'!#REF!)</f>
        <v>#REF!</v>
      </c>
      <c r="J138" s="133" t="e">
        <f>IF(ISBLANK('9. METAS'!#REF!),"",'9. METAS'!#REF!)</f>
        <v>#REF!</v>
      </c>
      <c r="K138" s="123" t="e">
        <f>IF(ISBLANK('9. METAS'!#REF!),"",'9. METAS'!#REF!)</f>
        <v>#REF!</v>
      </c>
      <c r="L138" s="123" t="e">
        <f>IF(ISBLANK('9. METAS'!#REF!),"",'9. METAS'!#REF!)</f>
        <v>#REF!</v>
      </c>
      <c r="M138" s="124" t="e">
        <f>IF(ISBLANK('9. METAS'!#REF!),"",'9. METAS'!#REF!)</f>
        <v>#REF!</v>
      </c>
      <c r="N138" s="134">
        <v>41</v>
      </c>
      <c r="O138" s="126"/>
      <c r="P138" s="126"/>
      <c r="Q138" s="127"/>
      <c r="R138" s="121" t="str">
        <f t="shared" si="20"/>
        <v>100%</v>
      </c>
      <c r="S138" s="122" t="str">
        <f t="shared" si="21"/>
        <v>100%</v>
      </c>
      <c r="T138" s="122" t="str">
        <f t="shared" si="22"/>
        <v>100%</v>
      </c>
      <c r="U138" s="145" t="str">
        <f t="shared" si="23"/>
        <v>100%</v>
      </c>
      <c r="V138" s="125" t="str">
        <f t="shared" si="24"/>
        <v>No Programado</v>
      </c>
      <c r="W138" s="122" t="str">
        <f t="shared" si="25"/>
        <v>No Programado</v>
      </c>
      <c r="X138" s="122" t="str">
        <f t="shared" si="26"/>
        <v>No Programado</v>
      </c>
      <c r="Y138" s="151" t="str">
        <f t="shared" si="27"/>
        <v>No Programado</v>
      </c>
      <c r="Z138" s="167"/>
      <c r="AA138" s="168"/>
      <c r="AB138" s="168"/>
      <c r="AC138" s="169"/>
    </row>
    <row r="139" spans="3:29" ht="17" x14ac:dyDescent="0.35">
      <c r="C139" s="195" t="e">
        <f>IF(ISBLANK('5. Pp (3 años)'!#REF!),"",'5. Pp (3 años)'!#REF!)</f>
        <v>#REF!</v>
      </c>
      <c r="D139" s="70" t="e">
        <f>IF(ISBLANK('5. Pp (3 años)'!#REF!),"",'5. Pp (3 años)'!#REF!)</f>
        <v>#REF!</v>
      </c>
      <c r="E139" s="191" t="e">
        <f>IF(ISBLANK('5. Pp (3 años)'!#REF!),"",'5. Pp (3 años)'!#REF!)</f>
        <v>#REF!</v>
      </c>
      <c r="F139" s="191" t="e">
        <f>IF(ISBLANK('5. Pp (3 años)'!#REF!),"",'5. Pp (3 años)'!#REF!)</f>
        <v>#REF!</v>
      </c>
      <c r="G139" s="200" t="e">
        <f>IF(ISBLANK('5. Pp (3 años)'!#REF!),"",'5. Pp (3 años)'!#REF!)</f>
        <v>#REF!</v>
      </c>
      <c r="H139" s="58" t="e">
        <f>IF(ISBLANK('5. Pp (3 años)'!#REF!),"",'5. Pp (3 años)'!#REF!)</f>
        <v>#REF!</v>
      </c>
      <c r="I139" s="132" t="e">
        <f>IF(ISBLANK('9. METAS'!#REF!),"",'9. METAS'!#REF!)</f>
        <v>#REF!</v>
      </c>
      <c r="J139" s="133" t="e">
        <f>IF(ISBLANK('9. METAS'!#REF!),"",'9. METAS'!#REF!)</f>
        <v>#REF!</v>
      </c>
      <c r="K139" s="123" t="e">
        <f>IF(ISBLANK('9. METAS'!#REF!),"",'9. METAS'!#REF!)</f>
        <v>#REF!</v>
      </c>
      <c r="L139" s="123" t="e">
        <f>IF(ISBLANK('9. METAS'!#REF!),"",'9. METAS'!#REF!)</f>
        <v>#REF!</v>
      </c>
      <c r="M139" s="124" t="e">
        <f>IF(ISBLANK('9. METAS'!#REF!),"",'9. METAS'!#REF!)</f>
        <v>#REF!</v>
      </c>
      <c r="N139" s="134">
        <v>41</v>
      </c>
      <c r="O139" s="126"/>
      <c r="P139" s="126"/>
      <c r="Q139" s="127"/>
      <c r="R139" s="121" t="str">
        <f t="shared" si="20"/>
        <v>100%</v>
      </c>
      <c r="S139" s="122" t="str">
        <f t="shared" si="21"/>
        <v>100%</v>
      </c>
      <c r="T139" s="122" t="str">
        <f t="shared" si="22"/>
        <v>100%</v>
      </c>
      <c r="U139" s="145" t="str">
        <f t="shared" si="23"/>
        <v>100%</v>
      </c>
      <c r="V139" s="125" t="str">
        <f t="shared" si="24"/>
        <v>No Programado</v>
      </c>
      <c r="W139" s="122" t="str">
        <f t="shared" si="25"/>
        <v>No Programado</v>
      </c>
      <c r="X139" s="122" t="str">
        <f t="shared" si="26"/>
        <v>No Programado</v>
      </c>
      <c r="Y139" s="151" t="str">
        <f t="shared" si="27"/>
        <v>No Programado</v>
      </c>
      <c r="Z139" s="167"/>
      <c r="AA139" s="168"/>
      <c r="AB139" s="168"/>
      <c r="AC139" s="169"/>
    </row>
    <row r="140" spans="3:29" ht="17" x14ac:dyDescent="0.35">
      <c r="C140" s="196" t="e">
        <f>IF(ISBLANK('5. Pp (3 años)'!#REF!),"",'5. Pp (3 años)'!#REF!)</f>
        <v>#REF!</v>
      </c>
      <c r="D140" s="70" t="e">
        <f>IF(ISBLANK('5. Pp (3 años)'!#REF!),"",'5. Pp (3 años)'!#REF!)</f>
        <v>#REF!</v>
      </c>
      <c r="E140" s="191" t="e">
        <f>IF(ISBLANK('5. Pp (3 años)'!#REF!),"",'5. Pp (3 años)'!#REF!)</f>
        <v>#REF!</v>
      </c>
      <c r="F140" s="191" t="e">
        <f>IF(ISBLANK('5. Pp (3 años)'!#REF!),"",'5. Pp (3 años)'!#REF!)</f>
        <v>#REF!</v>
      </c>
      <c r="G140" s="200" t="e">
        <f>IF(ISBLANK('5. Pp (3 años)'!#REF!),"",'5. Pp (3 años)'!#REF!)</f>
        <v>#REF!</v>
      </c>
      <c r="H140" s="58" t="e">
        <f>IF(ISBLANK('5. Pp (3 años)'!#REF!),"",'5. Pp (3 años)'!#REF!)</f>
        <v>#REF!</v>
      </c>
      <c r="I140" s="132" t="e">
        <f>IF(ISBLANK('9. METAS'!#REF!),"",'9. METAS'!#REF!)</f>
        <v>#REF!</v>
      </c>
      <c r="J140" s="133" t="e">
        <f>IF(ISBLANK('9. METAS'!#REF!),"",'9. METAS'!#REF!)</f>
        <v>#REF!</v>
      </c>
      <c r="K140" s="123" t="e">
        <f>IF(ISBLANK('9. METAS'!#REF!),"",'9. METAS'!#REF!)</f>
        <v>#REF!</v>
      </c>
      <c r="L140" s="123" t="e">
        <f>IF(ISBLANK('9. METAS'!#REF!),"",'9. METAS'!#REF!)</f>
        <v>#REF!</v>
      </c>
      <c r="M140" s="124" t="e">
        <f>IF(ISBLANK('9. METAS'!#REF!),"",'9. METAS'!#REF!)</f>
        <v>#REF!</v>
      </c>
      <c r="N140" s="134">
        <v>41</v>
      </c>
      <c r="O140" s="126"/>
      <c r="P140" s="126"/>
      <c r="Q140" s="127"/>
      <c r="R140" s="121" t="str">
        <f t="shared" si="20"/>
        <v>100%</v>
      </c>
      <c r="S140" s="122" t="str">
        <f t="shared" si="21"/>
        <v>100%</v>
      </c>
      <c r="T140" s="122" t="str">
        <f t="shared" si="22"/>
        <v>100%</v>
      </c>
      <c r="U140" s="145" t="str">
        <f t="shared" si="23"/>
        <v>100%</v>
      </c>
      <c r="V140" s="125" t="str">
        <f t="shared" si="24"/>
        <v>No Programado</v>
      </c>
      <c r="W140" s="122" t="str">
        <f t="shared" si="25"/>
        <v>No Programado</v>
      </c>
      <c r="X140" s="122" t="str">
        <f t="shared" si="26"/>
        <v>No Programado</v>
      </c>
      <c r="Y140" s="151" t="str">
        <f t="shared" si="27"/>
        <v>No Programado</v>
      </c>
      <c r="Z140" s="167"/>
      <c r="AA140" s="168"/>
      <c r="AB140" s="168"/>
      <c r="AC140" s="169"/>
    </row>
    <row r="141" spans="3:29" ht="17" x14ac:dyDescent="0.35">
      <c r="C141" s="195" t="e">
        <f>IF(ISBLANK('5. Pp (3 años)'!#REF!),"",'5. Pp (3 años)'!#REF!)</f>
        <v>#REF!</v>
      </c>
      <c r="D141" s="70" t="e">
        <f>IF(ISBLANK('5. Pp (3 años)'!#REF!),"",'5. Pp (3 años)'!#REF!)</f>
        <v>#REF!</v>
      </c>
      <c r="E141" s="191" t="e">
        <f>IF(ISBLANK('5. Pp (3 años)'!#REF!),"",'5. Pp (3 años)'!#REF!)</f>
        <v>#REF!</v>
      </c>
      <c r="F141" s="191" t="e">
        <f>IF(ISBLANK('5. Pp (3 años)'!#REF!),"",'5. Pp (3 años)'!#REF!)</f>
        <v>#REF!</v>
      </c>
      <c r="G141" s="200" t="e">
        <f>IF(ISBLANK('5. Pp (3 años)'!#REF!),"",'5. Pp (3 años)'!#REF!)</f>
        <v>#REF!</v>
      </c>
      <c r="H141" s="58" t="e">
        <f>IF(ISBLANK('5. Pp (3 años)'!#REF!),"",'5. Pp (3 años)'!#REF!)</f>
        <v>#REF!</v>
      </c>
      <c r="I141" s="132" t="e">
        <f>IF(ISBLANK('9. METAS'!#REF!),"",'9. METAS'!#REF!)</f>
        <v>#REF!</v>
      </c>
      <c r="J141" s="133" t="e">
        <f>IF(ISBLANK('9. METAS'!#REF!),"",'9. METAS'!#REF!)</f>
        <v>#REF!</v>
      </c>
      <c r="K141" s="123" t="e">
        <f>IF(ISBLANK('9. METAS'!#REF!),"",'9. METAS'!#REF!)</f>
        <v>#REF!</v>
      </c>
      <c r="L141" s="123" t="e">
        <f>IF(ISBLANK('9. METAS'!#REF!),"",'9. METAS'!#REF!)</f>
        <v>#REF!</v>
      </c>
      <c r="M141" s="124" t="e">
        <f>IF(ISBLANK('9. METAS'!#REF!),"",'9. METAS'!#REF!)</f>
        <v>#REF!</v>
      </c>
      <c r="N141" s="134">
        <v>41</v>
      </c>
      <c r="O141" s="126"/>
      <c r="P141" s="126"/>
      <c r="Q141" s="127"/>
      <c r="R141" s="121" t="str">
        <f t="shared" si="20"/>
        <v>100%</v>
      </c>
      <c r="S141" s="122" t="str">
        <f t="shared" si="21"/>
        <v>100%</v>
      </c>
      <c r="T141" s="122" t="str">
        <f t="shared" si="22"/>
        <v>100%</v>
      </c>
      <c r="U141" s="145" t="str">
        <f t="shared" si="23"/>
        <v>100%</v>
      </c>
      <c r="V141" s="125" t="str">
        <f t="shared" si="24"/>
        <v>No Programado</v>
      </c>
      <c r="W141" s="122" t="str">
        <f t="shared" si="25"/>
        <v>No Programado</v>
      </c>
      <c r="X141" s="122" t="str">
        <f t="shared" si="26"/>
        <v>No Programado</v>
      </c>
      <c r="Y141" s="151" t="str">
        <f t="shared" si="27"/>
        <v>No Programado</v>
      </c>
      <c r="Z141" s="167"/>
      <c r="AA141" s="168"/>
      <c r="AB141" s="168"/>
      <c r="AC141" s="169"/>
    </row>
    <row r="142" spans="3:29" ht="17" x14ac:dyDescent="0.35">
      <c r="C142" s="197" t="e">
        <f>IF(ISBLANK('5. Pp (3 años)'!#REF!),"",'5. Pp (3 años)'!#REF!)</f>
        <v>#REF!</v>
      </c>
      <c r="D142" s="52" t="e">
        <f>IF(ISBLANK('5. Pp (3 años)'!#REF!),"",'5. Pp (3 años)'!#REF!)</f>
        <v>#REF!</v>
      </c>
      <c r="E142" s="194" t="e">
        <f>IF(ISBLANK('5. Pp (3 años)'!#REF!),"",'5. Pp (3 años)'!#REF!)</f>
        <v>#REF!</v>
      </c>
      <c r="F142" s="194" t="e">
        <f>IF(ISBLANK('5. Pp (3 años)'!#REF!),"",'5. Pp (3 años)'!#REF!)</f>
        <v>#REF!</v>
      </c>
      <c r="G142" s="205" t="e">
        <f>IF(ISBLANK('5. Pp (3 años)'!#REF!),"",'5. Pp (3 años)'!#REF!)</f>
        <v>#REF!</v>
      </c>
      <c r="H142" s="57" t="e">
        <f>IF(ISBLANK('5. Pp (3 años)'!#REF!),"",'5. Pp (3 años)'!#REF!)</f>
        <v>#REF!</v>
      </c>
      <c r="I142" s="132" t="e">
        <f>IF(ISBLANK('9. METAS'!#REF!),"",'9. METAS'!#REF!)</f>
        <v>#REF!</v>
      </c>
      <c r="J142" s="133" t="e">
        <f>IF(ISBLANK('9. METAS'!#REF!),"",'9. METAS'!#REF!)</f>
        <v>#REF!</v>
      </c>
      <c r="K142" s="123" t="e">
        <f>IF(ISBLANK('9. METAS'!#REF!),"",'9. METAS'!#REF!)</f>
        <v>#REF!</v>
      </c>
      <c r="L142" s="123" t="e">
        <f>IF(ISBLANK('9. METAS'!#REF!),"",'9. METAS'!#REF!)</f>
        <v>#REF!</v>
      </c>
      <c r="M142" s="124" t="e">
        <f>IF(ISBLANK('9. METAS'!#REF!),"",'9. METAS'!#REF!)</f>
        <v>#REF!</v>
      </c>
      <c r="N142" s="134">
        <v>41</v>
      </c>
      <c r="O142" s="126"/>
      <c r="P142" s="126"/>
      <c r="Q142" s="127"/>
      <c r="R142" s="121" t="str">
        <f t="shared" si="20"/>
        <v>100%</v>
      </c>
      <c r="S142" s="122" t="str">
        <f t="shared" si="21"/>
        <v>100%</v>
      </c>
      <c r="T142" s="122" t="str">
        <f t="shared" si="22"/>
        <v>100%</v>
      </c>
      <c r="U142" s="145" t="str">
        <f t="shared" si="23"/>
        <v>100%</v>
      </c>
      <c r="V142" s="125" t="str">
        <f t="shared" si="24"/>
        <v>No Programado</v>
      </c>
      <c r="W142" s="122" t="str">
        <f t="shared" si="25"/>
        <v>No Programado</v>
      </c>
      <c r="X142" s="122" t="str">
        <f t="shared" si="26"/>
        <v>No Programado</v>
      </c>
      <c r="Y142" s="151" t="str">
        <f t="shared" si="27"/>
        <v>No Programado</v>
      </c>
      <c r="Z142" s="164"/>
      <c r="AA142" s="165"/>
      <c r="AB142" s="165"/>
      <c r="AC142" s="166"/>
    </row>
    <row r="143" spans="3:29" ht="17" x14ac:dyDescent="0.35">
      <c r="C143" s="195" t="e">
        <f>IF(ISBLANK('5. Pp (3 años)'!#REF!),"",'5. Pp (3 años)'!#REF!)</f>
        <v>#REF!</v>
      </c>
      <c r="D143" s="70" t="e">
        <f>IF(ISBLANK('5. Pp (3 años)'!#REF!),"",'5. Pp (3 años)'!#REF!)</f>
        <v>#REF!</v>
      </c>
      <c r="E143" s="191" t="e">
        <f>IF(ISBLANK('5. Pp (3 años)'!#REF!),"",'5. Pp (3 años)'!#REF!)</f>
        <v>#REF!</v>
      </c>
      <c r="F143" s="191" t="e">
        <f>IF(ISBLANK('5. Pp (3 años)'!#REF!),"",'5. Pp (3 años)'!#REF!)</f>
        <v>#REF!</v>
      </c>
      <c r="G143" s="200" t="e">
        <f>IF(ISBLANK('5. Pp (3 años)'!#REF!),"",'5. Pp (3 años)'!#REF!)</f>
        <v>#REF!</v>
      </c>
      <c r="H143" s="58" t="e">
        <f>IF(ISBLANK('5. Pp (3 años)'!#REF!),"",'5. Pp (3 años)'!#REF!)</f>
        <v>#REF!</v>
      </c>
      <c r="I143" s="132" t="e">
        <f>IF(ISBLANK('9. METAS'!#REF!),"",'9. METAS'!#REF!)</f>
        <v>#REF!</v>
      </c>
      <c r="J143" s="133" t="e">
        <f>IF(ISBLANK('9. METAS'!#REF!),"",'9. METAS'!#REF!)</f>
        <v>#REF!</v>
      </c>
      <c r="K143" s="123" t="e">
        <f>IF(ISBLANK('9. METAS'!#REF!),"",'9. METAS'!#REF!)</f>
        <v>#REF!</v>
      </c>
      <c r="L143" s="123" t="e">
        <f>IF(ISBLANK('9. METAS'!#REF!),"",'9. METAS'!#REF!)</f>
        <v>#REF!</v>
      </c>
      <c r="M143" s="124" t="e">
        <f>IF(ISBLANK('9. METAS'!#REF!),"",'9. METAS'!#REF!)</f>
        <v>#REF!</v>
      </c>
      <c r="N143" s="134">
        <v>41</v>
      </c>
      <c r="O143" s="126"/>
      <c r="P143" s="126"/>
      <c r="Q143" s="127"/>
      <c r="R143" s="121" t="str">
        <f t="shared" si="20"/>
        <v>100%</v>
      </c>
      <c r="S143" s="122" t="str">
        <f t="shared" si="21"/>
        <v>100%</v>
      </c>
      <c r="T143" s="122" t="str">
        <f t="shared" si="22"/>
        <v>100%</v>
      </c>
      <c r="U143" s="145" t="str">
        <f t="shared" si="23"/>
        <v>100%</v>
      </c>
      <c r="V143" s="125" t="str">
        <f t="shared" si="24"/>
        <v>No Programado</v>
      </c>
      <c r="W143" s="122" t="str">
        <f t="shared" si="25"/>
        <v>No Programado</v>
      </c>
      <c r="X143" s="122" t="str">
        <f t="shared" si="26"/>
        <v>No Programado</v>
      </c>
      <c r="Y143" s="151" t="str">
        <f t="shared" si="27"/>
        <v>No Programado</v>
      </c>
      <c r="Z143" s="167"/>
      <c r="AA143" s="168"/>
      <c r="AB143" s="168"/>
      <c r="AC143" s="169"/>
    </row>
    <row r="144" spans="3:29" ht="17" x14ac:dyDescent="0.35">
      <c r="C144" s="196" t="e">
        <f>IF(ISBLANK('5. Pp (3 años)'!#REF!),"",'5. Pp (3 años)'!#REF!)</f>
        <v>#REF!</v>
      </c>
      <c r="D144" s="70" t="e">
        <f>IF(ISBLANK('5. Pp (3 años)'!#REF!),"",'5. Pp (3 años)'!#REF!)</f>
        <v>#REF!</v>
      </c>
      <c r="E144" s="191" t="e">
        <f>IF(ISBLANK('5. Pp (3 años)'!#REF!),"",'5. Pp (3 años)'!#REF!)</f>
        <v>#REF!</v>
      </c>
      <c r="F144" s="191" t="e">
        <f>IF(ISBLANK('5. Pp (3 años)'!#REF!),"",'5. Pp (3 años)'!#REF!)</f>
        <v>#REF!</v>
      </c>
      <c r="G144" s="200" t="e">
        <f>IF(ISBLANK('5. Pp (3 años)'!#REF!),"",'5. Pp (3 años)'!#REF!)</f>
        <v>#REF!</v>
      </c>
      <c r="H144" s="58" t="e">
        <f>IF(ISBLANK('5. Pp (3 años)'!#REF!),"",'5. Pp (3 años)'!#REF!)</f>
        <v>#REF!</v>
      </c>
      <c r="I144" s="132" t="e">
        <f>IF(ISBLANK('9. METAS'!#REF!),"",'9. METAS'!#REF!)</f>
        <v>#REF!</v>
      </c>
      <c r="J144" s="133" t="e">
        <f>IF(ISBLANK('9. METAS'!#REF!),"",'9. METAS'!#REF!)</f>
        <v>#REF!</v>
      </c>
      <c r="K144" s="123" t="e">
        <f>IF(ISBLANK('9. METAS'!#REF!),"",'9. METAS'!#REF!)</f>
        <v>#REF!</v>
      </c>
      <c r="L144" s="123" t="e">
        <f>IF(ISBLANK('9. METAS'!#REF!),"",'9. METAS'!#REF!)</f>
        <v>#REF!</v>
      </c>
      <c r="M144" s="124" t="e">
        <f>IF(ISBLANK('9. METAS'!#REF!),"",'9. METAS'!#REF!)</f>
        <v>#REF!</v>
      </c>
      <c r="N144" s="134">
        <v>41</v>
      </c>
      <c r="O144" s="126"/>
      <c r="P144" s="126"/>
      <c r="Q144" s="127"/>
      <c r="R144" s="121" t="str">
        <f t="shared" si="20"/>
        <v>100%</v>
      </c>
      <c r="S144" s="122" t="str">
        <f t="shared" si="21"/>
        <v>100%</v>
      </c>
      <c r="T144" s="122" t="str">
        <f t="shared" si="22"/>
        <v>100%</v>
      </c>
      <c r="U144" s="145" t="str">
        <f t="shared" si="23"/>
        <v>100%</v>
      </c>
      <c r="V144" s="125" t="str">
        <f t="shared" si="24"/>
        <v>No Programado</v>
      </c>
      <c r="W144" s="122" t="str">
        <f t="shared" si="25"/>
        <v>No Programado</v>
      </c>
      <c r="X144" s="122" t="str">
        <f t="shared" si="26"/>
        <v>No Programado</v>
      </c>
      <c r="Y144" s="151" t="str">
        <f t="shared" si="27"/>
        <v>No Programado</v>
      </c>
      <c r="Z144" s="167"/>
      <c r="AA144" s="168"/>
      <c r="AB144" s="168"/>
      <c r="AC144" s="169"/>
    </row>
    <row r="145" spans="3:29" ht="17" x14ac:dyDescent="0.35">
      <c r="C145" s="195" t="e">
        <f>IF(ISBLANK('5. Pp (3 años)'!#REF!),"",'5. Pp (3 años)'!#REF!)</f>
        <v>#REF!</v>
      </c>
      <c r="D145" s="70" t="e">
        <f>IF(ISBLANK('5. Pp (3 años)'!#REF!),"",'5. Pp (3 años)'!#REF!)</f>
        <v>#REF!</v>
      </c>
      <c r="E145" s="191" t="e">
        <f>IF(ISBLANK('5. Pp (3 años)'!#REF!),"",'5. Pp (3 años)'!#REF!)</f>
        <v>#REF!</v>
      </c>
      <c r="F145" s="191" t="e">
        <f>IF(ISBLANK('5. Pp (3 años)'!#REF!),"",'5. Pp (3 años)'!#REF!)</f>
        <v>#REF!</v>
      </c>
      <c r="G145" s="200" t="e">
        <f>IF(ISBLANK('5. Pp (3 años)'!#REF!),"",'5. Pp (3 años)'!#REF!)</f>
        <v>#REF!</v>
      </c>
      <c r="H145" s="58" t="e">
        <f>IF(ISBLANK('5. Pp (3 años)'!#REF!),"",'5. Pp (3 años)'!#REF!)</f>
        <v>#REF!</v>
      </c>
      <c r="I145" s="132" t="e">
        <f>IF(ISBLANK('9. METAS'!#REF!),"",'9. METAS'!#REF!)</f>
        <v>#REF!</v>
      </c>
      <c r="J145" s="133" t="e">
        <f>IF(ISBLANK('9. METAS'!#REF!),"",'9. METAS'!#REF!)</f>
        <v>#REF!</v>
      </c>
      <c r="K145" s="123" t="e">
        <f>IF(ISBLANK('9. METAS'!#REF!),"",'9. METAS'!#REF!)</f>
        <v>#REF!</v>
      </c>
      <c r="L145" s="123" t="e">
        <f>IF(ISBLANK('9. METAS'!#REF!),"",'9. METAS'!#REF!)</f>
        <v>#REF!</v>
      </c>
      <c r="M145" s="124" t="e">
        <f>IF(ISBLANK('9. METAS'!#REF!),"",'9. METAS'!#REF!)</f>
        <v>#REF!</v>
      </c>
      <c r="N145" s="134">
        <v>41</v>
      </c>
      <c r="O145" s="126"/>
      <c r="P145" s="126"/>
      <c r="Q145" s="127"/>
      <c r="R145" s="121" t="str">
        <f t="shared" si="20"/>
        <v>100%</v>
      </c>
      <c r="S145" s="122" t="str">
        <f t="shared" si="21"/>
        <v>100%</v>
      </c>
      <c r="T145" s="122" t="str">
        <f t="shared" si="22"/>
        <v>100%</v>
      </c>
      <c r="U145" s="145" t="str">
        <f t="shared" si="23"/>
        <v>100%</v>
      </c>
      <c r="V145" s="125" t="str">
        <f t="shared" si="24"/>
        <v>No Programado</v>
      </c>
      <c r="W145" s="122" t="str">
        <f t="shared" si="25"/>
        <v>No Programado</v>
      </c>
      <c r="X145" s="122" t="str">
        <f t="shared" si="26"/>
        <v>No Programado</v>
      </c>
      <c r="Y145" s="151" t="str">
        <f t="shared" si="27"/>
        <v>No Programado</v>
      </c>
      <c r="Z145" s="167"/>
      <c r="AA145" s="168"/>
      <c r="AB145" s="168"/>
      <c r="AC145" s="169"/>
    </row>
    <row r="146" spans="3:29" ht="17" x14ac:dyDescent="0.35">
      <c r="C146" s="196" t="e">
        <f>IF(ISBLANK('5. Pp (3 años)'!#REF!),"",'5. Pp (3 años)'!#REF!)</f>
        <v>#REF!</v>
      </c>
      <c r="D146" s="70" t="e">
        <f>IF(ISBLANK('5. Pp (3 años)'!#REF!),"",'5. Pp (3 años)'!#REF!)</f>
        <v>#REF!</v>
      </c>
      <c r="E146" s="191" t="e">
        <f>IF(ISBLANK('5. Pp (3 años)'!#REF!),"",'5. Pp (3 años)'!#REF!)</f>
        <v>#REF!</v>
      </c>
      <c r="F146" s="191" t="e">
        <f>IF(ISBLANK('5. Pp (3 años)'!#REF!),"",'5. Pp (3 años)'!#REF!)</f>
        <v>#REF!</v>
      </c>
      <c r="G146" s="200" t="e">
        <f>IF(ISBLANK('5. Pp (3 años)'!#REF!),"",'5. Pp (3 años)'!#REF!)</f>
        <v>#REF!</v>
      </c>
      <c r="H146" s="58" t="e">
        <f>IF(ISBLANK('5. Pp (3 años)'!#REF!),"",'5. Pp (3 años)'!#REF!)</f>
        <v>#REF!</v>
      </c>
      <c r="I146" s="132" t="e">
        <f>IF(ISBLANK('9. METAS'!#REF!),"",'9. METAS'!#REF!)</f>
        <v>#REF!</v>
      </c>
      <c r="J146" s="133" t="e">
        <f>IF(ISBLANK('9. METAS'!#REF!),"",'9. METAS'!#REF!)</f>
        <v>#REF!</v>
      </c>
      <c r="K146" s="123" t="e">
        <f>IF(ISBLANK('9. METAS'!#REF!),"",'9. METAS'!#REF!)</f>
        <v>#REF!</v>
      </c>
      <c r="L146" s="123" t="e">
        <f>IF(ISBLANK('9. METAS'!#REF!),"",'9. METAS'!#REF!)</f>
        <v>#REF!</v>
      </c>
      <c r="M146" s="124" t="e">
        <f>IF(ISBLANK('9. METAS'!#REF!),"",'9. METAS'!#REF!)</f>
        <v>#REF!</v>
      </c>
      <c r="N146" s="134">
        <v>41</v>
      </c>
      <c r="O146" s="126"/>
      <c r="P146" s="126"/>
      <c r="Q146" s="127"/>
      <c r="R146" s="121" t="str">
        <f t="shared" si="20"/>
        <v>100%</v>
      </c>
      <c r="S146" s="122" t="str">
        <f t="shared" si="21"/>
        <v>100%</v>
      </c>
      <c r="T146" s="122" t="str">
        <f t="shared" si="22"/>
        <v>100%</v>
      </c>
      <c r="U146" s="145" t="str">
        <f t="shared" si="23"/>
        <v>100%</v>
      </c>
      <c r="V146" s="125" t="str">
        <f t="shared" si="24"/>
        <v>No Programado</v>
      </c>
      <c r="W146" s="122" t="str">
        <f t="shared" si="25"/>
        <v>No Programado</v>
      </c>
      <c r="X146" s="122" t="str">
        <f t="shared" si="26"/>
        <v>No Programado</v>
      </c>
      <c r="Y146" s="151" t="str">
        <f t="shared" si="27"/>
        <v>No Programado</v>
      </c>
      <c r="Z146" s="167"/>
      <c r="AA146" s="168"/>
      <c r="AB146" s="168"/>
      <c r="AC146" s="169"/>
    </row>
    <row r="147" spans="3:29" ht="17" x14ac:dyDescent="0.35">
      <c r="C147" s="195" t="e">
        <f>IF(ISBLANK('5. Pp (3 años)'!#REF!),"",'5. Pp (3 años)'!#REF!)</f>
        <v>#REF!</v>
      </c>
      <c r="D147" s="70" t="e">
        <f>IF(ISBLANK('5. Pp (3 años)'!#REF!),"",'5. Pp (3 años)'!#REF!)</f>
        <v>#REF!</v>
      </c>
      <c r="E147" s="191" t="e">
        <f>IF(ISBLANK('5. Pp (3 años)'!#REF!),"",'5. Pp (3 años)'!#REF!)</f>
        <v>#REF!</v>
      </c>
      <c r="F147" s="191" t="e">
        <f>IF(ISBLANK('5. Pp (3 años)'!#REF!),"",'5. Pp (3 años)'!#REF!)</f>
        <v>#REF!</v>
      </c>
      <c r="G147" s="200" t="e">
        <f>IF(ISBLANK('5. Pp (3 años)'!#REF!),"",'5. Pp (3 años)'!#REF!)</f>
        <v>#REF!</v>
      </c>
      <c r="H147" s="58" t="e">
        <f>IF(ISBLANK('5. Pp (3 años)'!#REF!),"",'5. Pp (3 años)'!#REF!)</f>
        <v>#REF!</v>
      </c>
      <c r="I147" s="132" t="e">
        <f>IF(ISBLANK('9. METAS'!#REF!),"",'9. METAS'!#REF!)</f>
        <v>#REF!</v>
      </c>
      <c r="J147" s="133" t="e">
        <f>IF(ISBLANK('9. METAS'!#REF!),"",'9. METAS'!#REF!)</f>
        <v>#REF!</v>
      </c>
      <c r="K147" s="123" t="e">
        <f>IF(ISBLANK('9. METAS'!#REF!),"",'9. METAS'!#REF!)</f>
        <v>#REF!</v>
      </c>
      <c r="L147" s="123" t="e">
        <f>IF(ISBLANK('9. METAS'!#REF!),"",'9. METAS'!#REF!)</f>
        <v>#REF!</v>
      </c>
      <c r="M147" s="124" t="e">
        <f>IF(ISBLANK('9. METAS'!#REF!),"",'9. METAS'!#REF!)</f>
        <v>#REF!</v>
      </c>
      <c r="N147" s="134">
        <v>41</v>
      </c>
      <c r="O147" s="126"/>
      <c r="P147" s="126"/>
      <c r="Q147" s="127"/>
      <c r="R147" s="121" t="str">
        <f t="shared" si="20"/>
        <v>100%</v>
      </c>
      <c r="S147" s="122" t="str">
        <f t="shared" si="21"/>
        <v>100%</v>
      </c>
      <c r="T147" s="122" t="str">
        <f t="shared" si="22"/>
        <v>100%</v>
      </c>
      <c r="U147" s="145" t="str">
        <f t="shared" si="23"/>
        <v>100%</v>
      </c>
      <c r="V147" s="125" t="str">
        <f t="shared" si="24"/>
        <v>No Programado</v>
      </c>
      <c r="W147" s="122" t="str">
        <f t="shared" si="25"/>
        <v>No Programado</v>
      </c>
      <c r="X147" s="122" t="str">
        <f t="shared" si="26"/>
        <v>No Programado</v>
      </c>
      <c r="Y147" s="151" t="str">
        <f t="shared" si="27"/>
        <v>No Programado</v>
      </c>
      <c r="Z147" s="167"/>
      <c r="AA147" s="168"/>
      <c r="AB147" s="168"/>
      <c r="AC147" s="169"/>
    </row>
    <row r="148" spans="3:29" ht="17" x14ac:dyDescent="0.35">
      <c r="C148" s="197" t="e">
        <f>IF(ISBLANK('5. Pp (3 años)'!#REF!),"",'5. Pp (3 años)'!#REF!)</f>
        <v>#REF!</v>
      </c>
      <c r="D148" s="52" t="e">
        <f>IF(ISBLANK('5. Pp (3 años)'!#REF!),"",'5. Pp (3 años)'!#REF!)</f>
        <v>#REF!</v>
      </c>
      <c r="E148" s="194" t="e">
        <f>IF(ISBLANK('5. Pp (3 años)'!#REF!),"",'5. Pp (3 años)'!#REF!)</f>
        <v>#REF!</v>
      </c>
      <c r="F148" s="194" t="e">
        <f>IF(ISBLANK('5. Pp (3 años)'!#REF!),"",'5. Pp (3 años)'!#REF!)</f>
        <v>#REF!</v>
      </c>
      <c r="G148" s="205" t="e">
        <f>IF(ISBLANK('5. Pp (3 años)'!#REF!),"",'5. Pp (3 años)'!#REF!)</f>
        <v>#REF!</v>
      </c>
      <c r="H148" s="57" t="e">
        <f>IF(ISBLANK('5. Pp (3 años)'!#REF!),"",'5. Pp (3 años)'!#REF!)</f>
        <v>#REF!</v>
      </c>
      <c r="I148" s="132" t="e">
        <f>IF(ISBLANK('9. METAS'!#REF!),"",'9. METAS'!#REF!)</f>
        <v>#REF!</v>
      </c>
      <c r="J148" s="133" t="e">
        <f>IF(ISBLANK('9. METAS'!#REF!),"",'9. METAS'!#REF!)</f>
        <v>#REF!</v>
      </c>
      <c r="K148" s="123" t="e">
        <f>IF(ISBLANK('9. METAS'!#REF!),"",'9. METAS'!#REF!)</f>
        <v>#REF!</v>
      </c>
      <c r="L148" s="123" t="e">
        <f>IF(ISBLANK('9. METAS'!#REF!),"",'9. METAS'!#REF!)</f>
        <v>#REF!</v>
      </c>
      <c r="M148" s="124" t="e">
        <f>IF(ISBLANK('9. METAS'!#REF!),"",'9. METAS'!#REF!)</f>
        <v>#REF!</v>
      </c>
      <c r="N148" s="134">
        <v>41</v>
      </c>
      <c r="O148" s="126"/>
      <c r="P148" s="126"/>
      <c r="Q148" s="127"/>
      <c r="R148" s="121" t="str">
        <f t="shared" si="20"/>
        <v>100%</v>
      </c>
      <c r="S148" s="122" t="str">
        <f t="shared" si="21"/>
        <v>100%</v>
      </c>
      <c r="T148" s="122" t="str">
        <f t="shared" si="22"/>
        <v>100%</v>
      </c>
      <c r="U148" s="145" t="str">
        <f t="shared" si="23"/>
        <v>100%</v>
      </c>
      <c r="V148" s="125" t="str">
        <f t="shared" si="24"/>
        <v>No Programado</v>
      </c>
      <c r="W148" s="122" t="str">
        <f t="shared" si="25"/>
        <v>No Programado</v>
      </c>
      <c r="X148" s="122" t="str">
        <f t="shared" si="26"/>
        <v>No Programado</v>
      </c>
      <c r="Y148" s="151" t="str">
        <f t="shared" si="27"/>
        <v>No Programado</v>
      </c>
      <c r="Z148" s="164"/>
      <c r="AA148" s="165"/>
      <c r="AB148" s="165"/>
      <c r="AC148" s="166"/>
    </row>
    <row r="149" spans="3:29" ht="17" x14ac:dyDescent="0.35">
      <c r="C149" s="195" t="e">
        <f>IF(ISBLANK('5. Pp (3 años)'!#REF!),"",'5. Pp (3 años)'!#REF!)</f>
        <v>#REF!</v>
      </c>
      <c r="D149" s="70" t="e">
        <f>IF(ISBLANK('5. Pp (3 años)'!#REF!),"",'5. Pp (3 años)'!#REF!)</f>
        <v>#REF!</v>
      </c>
      <c r="E149" s="191" t="e">
        <f>IF(ISBLANK('5. Pp (3 años)'!#REF!),"",'5. Pp (3 años)'!#REF!)</f>
        <v>#REF!</v>
      </c>
      <c r="F149" s="191" t="e">
        <f>IF(ISBLANK('5. Pp (3 años)'!#REF!),"",'5. Pp (3 años)'!#REF!)</f>
        <v>#REF!</v>
      </c>
      <c r="G149" s="200" t="e">
        <f>IF(ISBLANK('5. Pp (3 años)'!#REF!),"",'5. Pp (3 años)'!#REF!)</f>
        <v>#REF!</v>
      </c>
      <c r="H149" s="58" t="e">
        <f>IF(ISBLANK('5. Pp (3 años)'!#REF!),"",'5. Pp (3 años)'!#REF!)</f>
        <v>#REF!</v>
      </c>
      <c r="I149" s="132" t="e">
        <f>IF(ISBLANK('9. METAS'!#REF!),"",'9. METAS'!#REF!)</f>
        <v>#REF!</v>
      </c>
      <c r="J149" s="133" t="e">
        <f>IF(ISBLANK('9. METAS'!#REF!),"",'9. METAS'!#REF!)</f>
        <v>#REF!</v>
      </c>
      <c r="K149" s="123" t="e">
        <f>IF(ISBLANK('9. METAS'!#REF!),"",'9. METAS'!#REF!)</f>
        <v>#REF!</v>
      </c>
      <c r="L149" s="123" t="e">
        <f>IF(ISBLANK('9. METAS'!#REF!),"",'9. METAS'!#REF!)</f>
        <v>#REF!</v>
      </c>
      <c r="M149" s="124" t="e">
        <f>IF(ISBLANK('9. METAS'!#REF!),"",'9. METAS'!#REF!)</f>
        <v>#REF!</v>
      </c>
      <c r="N149" s="134">
        <v>41</v>
      </c>
      <c r="O149" s="126"/>
      <c r="P149" s="126"/>
      <c r="Q149" s="127"/>
      <c r="R149" s="121" t="str">
        <f t="shared" si="20"/>
        <v>100%</v>
      </c>
      <c r="S149" s="122" t="str">
        <f t="shared" si="21"/>
        <v>100%</v>
      </c>
      <c r="T149" s="122" t="str">
        <f t="shared" si="22"/>
        <v>100%</v>
      </c>
      <c r="U149" s="145" t="str">
        <f t="shared" si="23"/>
        <v>100%</v>
      </c>
      <c r="V149" s="125" t="str">
        <f t="shared" si="24"/>
        <v>No Programado</v>
      </c>
      <c r="W149" s="122" t="str">
        <f t="shared" si="25"/>
        <v>No Programado</v>
      </c>
      <c r="X149" s="122" t="str">
        <f t="shared" si="26"/>
        <v>No Programado</v>
      </c>
      <c r="Y149" s="151" t="str">
        <f t="shared" si="27"/>
        <v>No Programado</v>
      </c>
      <c r="Z149" s="167"/>
      <c r="AA149" s="168"/>
      <c r="AB149" s="168"/>
      <c r="AC149" s="169"/>
    </row>
    <row r="150" spans="3:29" ht="17" x14ac:dyDescent="0.35">
      <c r="C150" s="196" t="e">
        <f>IF(ISBLANK('5. Pp (3 años)'!#REF!),"",'5. Pp (3 años)'!#REF!)</f>
        <v>#REF!</v>
      </c>
      <c r="D150" s="70" t="e">
        <f>IF(ISBLANK('5. Pp (3 años)'!#REF!),"",'5. Pp (3 años)'!#REF!)</f>
        <v>#REF!</v>
      </c>
      <c r="E150" s="191" t="e">
        <f>IF(ISBLANK('5. Pp (3 años)'!#REF!),"",'5. Pp (3 años)'!#REF!)</f>
        <v>#REF!</v>
      </c>
      <c r="F150" s="191" t="e">
        <f>IF(ISBLANK('5. Pp (3 años)'!#REF!),"",'5. Pp (3 años)'!#REF!)</f>
        <v>#REF!</v>
      </c>
      <c r="G150" s="200" t="e">
        <f>IF(ISBLANK('5. Pp (3 años)'!#REF!),"",'5. Pp (3 años)'!#REF!)</f>
        <v>#REF!</v>
      </c>
      <c r="H150" s="58" t="e">
        <f>IF(ISBLANK('5. Pp (3 años)'!#REF!),"",'5. Pp (3 años)'!#REF!)</f>
        <v>#REF!</v>
      </c>
      <c r="I150" s="132" t="e">
        <f>IF(ISBLANK('9. METAS'!#REF!),"",'9. METAS'!#REF!)</f>
        <v>#REF!</v>
      </c>
      <c r="J150" s="133" t="e">
        <f>IF(ISBLANK('9. METAS'!#REF!),"",'9. METAS'!#REF!)</f>
        <v>#REF!</v>
      </c>
      <c r="K150" s="123" t="e">
        <f>IF(ISBLANK('9. METAS'!#REF!),"",'9. METAS'!#REF!)</f>
        <v>#REF!</v>
      </c>
      <c r="L150" s="123" t="e">
        <f>IF(ISBLANK('9. METAS'!#REF!),"",'9. METAS'!#REF!)</f>
        <v>#REF!</v>
      </c>
      <c r="M150" s="124" t="e">
        <f>IF(ISBLANK('9. METAS'!#REF!),"",'9. METAS'!#REF!)</f>
        <v>#REF!</v>
      </c>
      <c r="N150" s="134">
        <v>41</v>
      </c>
      <c r="O150" s="126"/>
      <c r="P150" s="126"/>
      <c r="Q150" s="127"/>
      <c r="R150" s="121" t="str">
        <f t="shared" si="20"/>
        <v>100%</v>
      </c>
      <c r="S150" s="122" t="str">
        <f t="shared" si="21"/>
        <v>100%</v>
      </c>
      <c r="T150" s="122" t="str">
        <f t="shared" si="22"/>
        <v>100%</v>
      </c>
      <c r="U150" s="145" t="str">
        <f t="shared" si="23"/>
        <v>100%</v>
      </c>
      <c r="V150" s="125" t="str">
        <f t="shared" si="24"/>
        <v>No Programado</v>
      </c>
      <c r="W150" s="122" t="str">
        <f t="shared" si="25"/>
        <v>No Programado</v>
      </c>
      <c r="X150" s="122" t="str">
        <f t="shared" si="26"/>
        <v>No Programado</v>
      </c>
      <c r="Y150" s="151" t="str">
        <f t="shared" si="27"/>
        <v>No Programado</v>
      </c>
      <c r="Z150" s="167"/>
      <c r="AA150" s="168"/>
      <c r="AB150" s="168"/>
      <c r="AC150" s="169"/>
    </row>
    <row r="151" spans="3:29" ht="17" x14ac:dyDescent="0.35">
      <c r="C151" s="195" t="e">
        <f>IF(ISBLANK('5. Pp (3 años)'!#REF!),"",'5. Pp (3 años)'!#REF!)</f>
        <v>#REF!</v>
      </c>
      <c r="D151" s="70" t="e">
        <f>IF(ISBLANK('5. Pp (3 años)'!#REF!),"",'5. Pp (3 años)'!#REF!)</f>
        <v>#REF!</v>
      </c>
      <c r="E151" s="191" t="e">
        <f>IF(ISBLANK('5. Pp (3 años)'!#REF!),"",'5. Pp (3 años)'!#REF!)</f>
        <v>#REF!</v>
      </c>
      <c r="F151" s="191" t="e">
        <f>IF(ISBLANK('5. Pp (3 años)'!#REF!),"",'5. Pp (3 años)'!#REF!)</f>
        <v>#REF!</v>
      </c>
      <c r="G151" s="200" t="e">
        <f>IF(ISBLANK('5. Pp (3 años)'!#REF!),"",'5. Pp (3 años)'!#REF!)</f>
        <v>#REF!</v>
      </c>
      <c r="H151" s="58" t="e">
        <f>IF(ISBLANK('5. Pp (3 años)'!#REF!),"",'5. Pp (3 años)'!#REF!)</f>
        <v>#REF!</v>
      </c>
      <c r="I151" s="132" t="e">
        <f>IF(ISBLANK('9. METAS'!#REF!),"",'9. METAS'!#REF!)</f>
        <v>#REF!</v>
      </c>
      <c r="J151" s="133" t="e">
        <f>IF(ISBLANK('9. METAS'!#REF!),"",'9. METAS'!#REF!)</f>
        <v>#REF!</v>
      </c>
      <c r="K151" s="123" t="e">
        <f>IF(ISBLANK('9. METAS'!#REF!),"",'9. METAS'!#REF!)</f>
        <v>#REF!</v>
      </c>
      <c r="L151" s="123" t="e">
        <f>IF(ISBLANK('9. METAS'!#REF!),"",'9. METAS'!#REF!)</f>
        <v>#REF!</v>
      </c>
      <c r="M151" s="124" t="e">
        <f>IF(ISBLANK('9. METAS'!#REF!),"",'9. METAS'!#REF!)</f>
        <v>#REF!</v>
      </c>
      <c r="N151" s="134">
        <v>41</v>
      </c>
      <c r="O151" s="126"/>
      <c r="P151" s="126"/>
      <c r="Q151" s="127"/>
      <c r="R151" s="121" t="str">
        <f t="shared" si="20"/>
        <v>100%</v>
      </c>
      <c r="S151" s="122" t="str">
        <f t="shared" si="21"/>
        <v>100%</v>
      </c>
      <c r="T151" s="122" t="str">
        <f t="shared" si="22"/>
        <v>100%</v>
      </c>
      <c r="U151" s="145" t="str">
        <f t="shared" si="23"/>
        <v>100%</v>
      </c>
      <c r="V151" s="125" t="str">
        <f t="shared" si="24"/>
        <v>No Programado</v>
      </c>
      <c r="W151" s="122" t="str">
        <f t="shared" si="25"/>
        <v>No Programado</v>
      </c>
      <c r="X151" s="122" t="str">
        <f t="shared" si="26"/>
        <v>No Programado</v>
      </c>
      <c r="Y151" s="151" t="str">
        <f t="shared" si="27"/>
        <v>No Programado</v>
      </c>
      <c r="Z151" s="167"/>
      <c r="AA151" s="168"/>
      <c r="AB151" s="168"/>
      <c r="AC151" s="169"/>
    </row>
    <row r="152" spans="3:29" ht="17" x14ac:dyDescent="0.35">
      <c r="C152" s="196" t="e">
        <f>IF(ISBLANK('5. Pp (3 años)'!#REF!),"",'5. Pp (3 años)'!#REF!)</f>
        <v>#REF!</v>
      </c>
      <c r="D152" s="70" t="e">
        <f>IF(ISBLANK('5. Pp (3 años)'!#REF!),"",'5. Pp (3 años)'!#REF!)</f>
        <v>#REF!</v>
      </c>
      <c r="E152" s="191" t="e">
        <f>IF(ISBLANK('5. Pp (3 años)'!#REF!),"",'5. Pp (3 años)'!#REF!)</f>
        <v>#REF!</v>
      </c>
      <c r="F152" s="191" t="e">
        <f>IF(ISBLANK('5. Pp (3 años)'!#REF!),"",'5. Pp (3 años)'!#REF!)</f>
        <v>#REF!</v>
      </c>
      <c r="G152" s="200" t="e">
        <f>IF(ISBLANK('5. Pp (3 años)'!#REF!),"",'5. Pp (3 años)'!#REF!)</f>
        <v>#REF!</v>
      </c>
      <c r="H152" s="58" t="e">
        <f>IF(ISBLANK('5. Pp (3 años)'!#REF!),"",'5. Pp (3 años)'!#REF!)</f>
        <v>#REF!</v>
      </c>
      <c r="I152" s="132" t="e">
        <f>IF(ISBLANK('9. METAS'!#REF!),"",'9. METAS'!#REF!)</f>
        <v>#REF!</v>
      </c>
      <c r="J152" s="133" t="e">
        <f>IF(ISBLANK('9. METAS'!#REF!),"",'9. METAS'!#REF!)</f>
        <v>#REF!</v>
      </c>
      <c r="K152" s="123" t="e">
        <f>IF(ISBLANK('9. METAS'!#REF!),"",'9. METAS'!#REF!)</f>
        <v>#REF!</v>
      </c>
      <c r="L152" s="123" t="e">
        <f>IF(ISBLANK('9. METAS'!#REF!),"",'9. METAS'!#REF!)</f>
        <v>#REF!</v>
      </c>
      <c r="M152" s="124" t="e">
        <f>IF(ISBLANK('9. METAS'!#REF!),"",'9. METAS'!#REF!)</f>
        <v>#REF!</v>
      </c>
      <c r="N152" s="134">
        <v>41</v>
      </c>
      <c r="O152" s="126"/>
      <c r="P152" s="126"/>
      <c r="Q152" s="127"/>
      <c r="R152" s="121" t="str">
        <f t="shared" si="20"/>
        <v>100%</v>
      </c>
      <c r="S152" s="122" t="str">
        <f t="shared" si="21"/>
        <v>100%</v>
      </c>
      <c r="T152" s="122" t="str">
        <f t="shared" si="22"/>
        <v>100%</v>
      </c>
      <c r="U152" s="145" t="str">
        <f t="shared" si="23"/>
        <v>100%</v>
      </c>
      <c r="V152" s="125" t="str">
        <f t="shared" si="24"/>
        <v>No Programado</v>
      </c>
      <c r="W152" s="122" t="str">
        <f t="shared" si="25"/>
        <v>No Programado</v>
      </c>
      <c r="X152" s="122" t="str">
        <f t="shared" si="26"/>
        <v>No Programado</v>
      </c>
      <c r="Y152" s="151" t="str">
        <f t="shared" si="27"/>
        <v>No Programado</v>
      </c>
      <c r="Z152" s="167"/>
      <c r="AA152" s="168"/>
      <c r="AB152" s="168"/>
      <c r="AC152" s="169"/>
    </row>
    <row r="153" spans="3:29" ht="17" x14ac:dyDescent="0.35">
      <c r="C153" s="195" t="e">
        <f>IF(ISBLANK('5. Pp (3 años)'!#REF!),"",'5. Pp (3 años)'!#REF!)</f>
        <v>#REF!</v>
      </c>
      <c r="D153" s="70" t="e">
        <f>IF(ISBLANK('5. Pp (3 años)'!#REF!),"",'5. Pp (3 años)'!#REF!)</f>
        <v>#REF!</v>
      </c>
      <c r="E153" s="191" t="e">
        <f>IF(ISBLANK('5. Pp (3 años)'!#REF!),"",'5. Pp (3 años)'!#REF!)</f>
        <v>#REF!</v>
      </c>
      <c r="F153" s="191" t="e">
        <f>IF(ISBLANK('5. Pp (3 años)'!#REF!),"",'5. Pp (3 años)'!#REF!)</f>
        <v>#REF!</v>
      </c>
      <c r="G153" s="200" t="e">
        <f>IF(ISBLANK('5. Pp (3 años)'!#REF!),"",'5. Pp (3 años)'!#REF!)</f>
        <v>#REF!</v>
      </c>
      <c r="H153" s="58" t="e">
        <f>IF(ISBLANK('5. Pp (3 años)'!#REF!),"",'5. Pp (3 años)'!#REF!)</f>
        <v>#REF!</v>
      </c>
      <c r="I153" s="132" t="e">
        <f>IF(ISBLANK('9. METAS'!#REF!),"",'9. METAS'!#REF!)</f>
        <v>#REF!</v>
      </c>
      <c r="J153" s="133" t="e">
        <f>IF(ISBLANK('9. METAS'!#REF!),"",'9. METAS'!#REF!)</f>
        <v>#REF!</v>
      </c>
      <c r="K153" s="123" t="e">
        <f>IF(ISBLANK('9. METAS'!#REF!),"",'9. METAS'!#REF!)</f>
        <v>#REF!</v>
      </c>
      <c r="L153" s="123" t="e">
        <f>IF(ISBLANK('9. METAS'!#REF!),"",'9. METAS'!#REF!)</f>
        <v>#REF!</v>
      </c>
      <c r="M153" s="124" t="e">
        <f>IF(ISBLANK('9. METAS'!#REF!),"",'9. METAS'!#REF!)</f>
        <v>#REF!</v>
      </c>
      <c r="N153" s="134">
        <v>41</v>
      </c>
      <c r="O153" s="126"/>
      <c r="P153" s="126"/>
      <c r="Q153" s="127"/>
      <c r="R153" s="121" t="str">
        <f t="shared" si="20"/>
        <v>100%</v>
      </c>
      <c r="S153" s="122" t="str">
        <f t="shared" si="21"/>
        <v>100%</v>
      </c>
      <c r="T153" s="122" t="str">
        <f t="shared" si="22"/>
        <v>100%</v>
      </c>
      <c r="U153" s="145" t="str">
        <f t="shared" si="23"/>
        <v>100%</v>
      </c>
      <c r="V153" s="125" t="str">
        <f t="shared" si="24"/>
        <v>No Programado</v>
      </c>
      <c r="W153" s="122" t="str">
        <f t="shared" si="25"/>
        <v>No Programado</v>
      </c>
      <c r="X153" s="122" t="str">
        <f t="shared" si="26"/>
        <v>No Programado</v>
      </c>
      <c r="Y153" s="151" t="str">
        <f t="shared" si="27"/>
        <v>No Programado</v>
      </c>
      <c r="Z153" s="167"/>
      <c r="AA153" s="168"/>
      <c r="AB153" s="168"/>
      <c r="AC153" s="169"/>
    </row>
    <row r="154" spans="3:29" ht="17" x14ac:dyDescent="0.35">
      <c r="C154" s="197" t="e">
        <f>IF(ISBLANK('5. Pp (3 años)'!#REF!),"",'5. Pp (3 años)'!#REF!)</f>
        <v>#REF!</v>
      </c>
      <c r="D154" s="52" t="e">
        <f>IF(ISBLANK('5. Pp (3 años)'!#REF!),"",'5. Pp (3 años)'!#REF!)</f>
        <v>#REF!</v>
      </c>
      <c r="E154" s="194" t="e">
        <f>IF(ISBLANK('5. Pp (3 años)'!#REF!),"",'5. Pp (3 años)'!#REF!)</f>
        <v>#REF!</v>
      </c>
      <c r="F154" s="194" t="e">
        <f>IF(ISBLANK('5. Pp (3 años)'!#REF!),"",'5. Pp (3 años)'!#REF!)</f>
        <v>#REF!</v>
      </c>
      <c r="G154" s="205" t="e">
        <f>IF(ISBLANK('5. Pp (3 años)'!#REF!),"",'5. Pp (3 años)'!#REF!)</f>
        <v>#REF!</v>
      </c>
      <c r="H154" s="57" t="e">
        <f>IF(ISBLANK('5. Pp (3 años)'!#REF!),"",'5. Pp (3 años)'!#REF!)</f>
        <v>#REF!</v>
      </c>
      <c r="I154" s="132" t="e">
        <f>IF(ISBLANK('9. METAS'!#REF!),"",'9. METAS'!#REF!)</f>
        <v>#REF!</v>
      </c>
      <c r="J154" s="133" t="e">
        <f>IF(ISBLANK('9. METAS'!#REF!),"",'9. METAS'!#REF!)</f>
        <v>#REF!</v>
      </c>
      <c r="K154" s="123" t="e">
        <f>IF(ISBLANK('9. METAS'!#REF!),"",'9. METAS'!#REF!)</f>
        <v>#REF!</v>
      </c>
      <c r="L154" s="123" t="e">
        <f>IF(ISBLANK('9. METAS'!#REF!),"",'9. METAS'!#REF!)</f>
        <v>#REF!</v>
      </c>
      <c r="M154" s="124" t="e">
        <f>IF(ISBLANK('9. METAS'!#REF!),"",'9. METAS'!#REF!)</f>
        <v>#REF!</v>
      </c>
      <c r="N154" s="134">
        <v>41</v>
      </c>
      <c r="O154" s="126"/>
      <c r="P154" s="126"/>
      <c r="Q154" s="127"/>
      <c r="R154" s="121" t="str">
        <f t="shared" si="20"/>
        <v>100%</v>
      </c>
      <c r="S154" s="122" t="str">
        <f t="shared" si="21"/>
        <v>100%</v>
      </c>
      <c r="T154" s="122" t="str">
        <f t="shared" si="22"/>
        <v>100%</v>
      </c>
      <c r="U154" s="145" t="str">
        <f t="shared" si="23"/>
        <v>100%</v>
      </c>
      <c r="V154" s="125" t="str">
        <f t="shared" si="24"/>
        <v>No Programado</v>
      </c>
      <c r="W154" s="122" t="str">
        <f t="shared" si="25"/>
        <v>No Programado</v>
      </c>
      <c r="X154" s="122" t="str">
        <f t="shared" si="26"/>
        <v>No Programado</v>
      </c>
      <c r="Y154" s="151" t="str">
        <f t="shared" si="27"/>
        <v>No Programado</v>
      </c>
      <c r="Z154" s="164"/>
      <c r="AA154" s="165"/>
      <c r="AB154" s="165"/>
      <c r="AC154" s="166"/>
    </row>
    <row r="155" spans="3:29" ht="17" x14ac:dyDescent="0.35">
      <c r="C155" s="195" t="e">
        <f>IF(ISBLANK('5. Pp (3 años)'!#REF!),"",'5. Pp (3 años)'!#REF!)</f>
        <v>#REF!</v>
      </c>
      <c r="D155" s="70" t="e">
        <f>IF(ISBLANK('5. Pp (3 años)'!#REF!),"",'5. Pp (3 años)'!#REF!)</f>
        <v>#REF!</v>
      </c>
      <c r="E155" s="191" t="e">
        <f>IF(ISBLANK('5. Pp (3 años)'!#REF!),"",'5. Pp (3 años)'!#REF!)</f>
        <v>#REF!</v>
      </c>
      <c r="F155" s="191" t="e">
        <f>IF(ISBLANK('5. Pp (3 años)'!#REF!),"",'5. Pp (3 años)'!#REF!)</f>
        <v>#REF!</v>
      </c>
      <c r="G155" s="200" t="e">
        <f>IF(ISBLANK('5. Pp (3 años)'!#REF!),"",'5. Pp (3 años)'!#REF!)</f>
        <v>#REF!</v>
      </c>
      <c r="H155" s="58" t="e">
        <f>IF(ISBLANK('5. Pp (3 años)'!#REF!),"",'5. Pp (3 años)'!#REF!)</f>
        <v>#REF!</v>
      </c>
      <c r="I155" s="132" t="e">
        <f>IF(ISBLANK('9. METAS'!#REF!),"",'9. METAS'!#REF!)</f>
        <v>#REF!</v>
      </c>
      <c r="J155" s="133" t="e">
        <f>IF(ISBLANK('9. METAS'!#REF!),"",'9. METAS'!#REF!)</f>
        <v>#REF!</v>
      </c>
      <c r="K155" s="123" t="e">
        <f>IF(ISBLANK('9. METAS'!#REF!),"",'9. METAS'!#REF!)</f>
        <v>#REF!</v>
      </c>
      <c r="L155" s="123" t="e">
        <f>IF(ISBLANK('9. METAS'!#REF!),"",'9. METAS'!#REF!)</f>
        <v>#REF!</v>
      </c>
      <c r="M155" s="124" t="e">
        <f>IF(ISBLANK('9. METAS'!#REF!),"",'9. METAS'!#REF!)</f>
        <v>#REF!</v>
      </c>
      <c r="N155" s="134">
        <v>41</v>
      </c>
      <c r="O155" s="126"/>
      <c r="P155" s="126"/>
      <c r="Q155" s="127"/>
      <c r="R155" s="121" t="str">
        <f t="shared" si="20"/>
        <v>100%</v>
      </c>
      <c r="S155" s="122" t="str">
        <f t="shared" si="21"/>
        <v>100%</v>
      </c>
      <c r="T155" s="122" t="str">
        <f t="shared" si="22"/>
        <v>100%</v>
      </c>
      <c r="U155" s="145" t="str">
        <f t="shared" si="23"/>
        <v>100%</v>
      </c>
      <c r="V155" s="125" t="str">
        <f t="shared" si="24"/>
        <v>No Programado</v>
      </c>
      <c r="W155" s="122" t="str">
        <f t="shared" si="25"/>
        <v>No Programado</v>
      </c>
      <c r="X155" s="122" t="str">
        <f t="shared" si="26"/>
        <v>No Programado</v>
      </c>
      <c r="Y155" s="151" t="str">
        <f t="shared" si="27"/>
        <v>No Programado</v>
      </c>
      <c r="Z155" s="167"/>
      <c r="AA155" s="168"/>
      <c r="AB155" s="168"/>
      <c r="AC155" s="169"/>
    </row>
    <row r="156" spans="3:29" ht="17" x14ac:dyDescent="0.35">
      <c r="C156" s="196" t="e">
        <f>IF(ISBLANK('5. Pp (3 años)'!#REF!),"",'5. Pp (3 años)'!#REF!)</f>
        <v>#REF!</v>
      </c>
      <c r="D156" s="70" t="e">
        <f>IF(ISBLANK('5. Pp (3 años)'!#REF!),"",'5. Pp (3 años)'!#REF!)</f>
        <v>#REF!</v>
      </c>
      <c r="E156" s="191" t="e">
        <f>IF(ISBLANK('5. Pp (3 años)'!#REF!),"",'5. Pp (3 años)'!#REF!)</f>
        <v>#REF!</v>
      </c>
      <c r="F156" s="191" t="e">
        <f>IF(ISBLANK('5. Pp (3 años)'!#REF!),"",'5. Pp (3 años)'!#REF!)</f>
        <v>#REF!</v>
      </c>
      <c r="G156" s="200" t="e">
        <f>IF(ISBLANK('5. Pp (3 años)'!#REF!),"",'5. Pp (3 años)'!#REF!)</f>
        <v>#REF!</v>
      </c>
      <c r="H156" s="58" t="e">
        <f>IF(ISBLANK('5. Pp (3 años)'!#REF!),"",'5. Pp (3 años)'!#REF!)</f>
        <v>#REF!</v>
      </c>
      <c r="I156" s="132" t="e">
        <f>IF(ISBLANK('9. METAS'!#REF!),"",'9. METAS'!#REF!)</f>
        <v>#REF!</v>
      </c>
      <c r="J156" s="133" t="e">
        <f>IF(ISBLANK('9. METAS'!#REF!),"",'9. METAS'!#REF!)</f>
        <v>#REF!</v>
      </c>
      <c r="K156" s="123" t="e">
        <f>IF(ISBLANK('9. METAS'!#REF!),"",'9. METAS'!#REF!)</f>
        <v>#REF!</v>
      </c>
      <c r="L156" s="123" t="e">
        <f>IF(ISBLANK('9. METAS'!#REF!),"",'9. METAS'!#REF!)</f>
        <v>#REF!</v>
      </c>
      <c r="M156" s="124" t="e">
        <f>IF(ISBLANK('9. METAS'!#REF!),"",'9. METAS'!#REF!)</f>
        <v>#REF!</v>
      </c>
      <c r="N156" s="134">
        <v>41</v>
      </c>
      <c r="O156" s="126"/>
      <c r="P156" s="126"/>
      <c r="Q156" s="127"/>
      <c r="R156" s="121" t="str">
        <f t="shared" si="20"/>
        <v>100%</v>
      </c>
      <c r="S156" s="122" t="str">
        <f t="shared" si="21"/>
        <v>100%</v>
      </c>
      <c r="T156" s="122" t="str">
        <f t="shared" si="22"/>
        <v>100%</v>
      </c>
      <c r="U156" s="145" t="str">
        <f t="shared" si="23"/>
        <v>100%</v>
      </c>
      <c r="V156" s="125" t="str">
        <f t="shared" si="24"/>
        <v>No Programado</v>
      </c>
      <c r="W156" s="122" t="str">
        <f t="shared" si="25"/>
        <v>No Programado</v>
      </c>
      <c r="X156" s="122" t="str">
        <f t="shared" si="26"/>
        <v>No Programado</v>
      </c>
      <c r="Y156" s="151" t="str">
        <f t="shared" si="27"/>
        <v>No Programado</v>
      </c>
      <c r="Z156" s="167"/>
      <c r="AA156" s="168"/>
      <c r="AB156" s="168"/>
      <c r="AC156" s="169"/>
    </row>
    <row r="157" spans="3:29" ht="17" x14ac:dyDescent="0.35">
      <c r="C157" s="195" t="e">
        <f>IF(ISBLANK('5. Pp (3 años)'!#REF!),"",'5. Pp (3 años)'!#REF!)</f>
        <v>#REF!</v>
      </c>
      <c r="D157" s="70" t="e">
        <f>IF(ISBLANK('5. Pp (3 años)'!#REF!),"",'5. Pp (3 años)'!#REF!)</f>
        <v>#REF!</v>
      </c>
      <c r="E157" s="191" t="e">
        <f>IF(ISBLANK('5. Pp (3 años)'!#REF!),"",'5. Pp (3 años)'!#REF!)</f>
        <v>#REF!</v>
      </c>
      <c r="F157" s="191" t="e">
        <f>IF(ISBLANK('5. Pp (3 años)'!#REF!),"",'5. Pp (3 años)'!#REF!)</f>
        <v>#REF!</v>
      </c>
      <c r="G157" s="200" t="e">
        <f>IF(ISBLANK('5. Pp (3 años)'!#REF!),"",'5. Pp (3 años)'!#REF!)</f>
        <v>#REF!</v>
      </c>
      <c r="H157" s="58" t="e">
        <f>IF(ISBLANK('5. Pp (3 años)'!#REF!),"",'5. Pp (3 años)'!#REF!)</f>
        <v>#REF!</v>
      </c>
      <c r="I157" s="132" t="e">
        <f>IF(ISBLANK('9. METAS'!#REF!),"",'9. METAS'!#REF!)</f>
        <v>#REF!</v>
      </c>
      <c r="J157" s="133" t="e">
        <f>IF(ISBLANK('9. METAS'!#REF!),"",'9. METAS'!#REF!)</f>
        <v>#REF!</v>
      </c>
      <c r="K157" s="123" t="e">
        <f>IF(ISBLANK('9. METAS'!#REF!),"",'9. METAS'!#REF!)</f>
        <v>#REF!</v>
      </c>
      <c r="L157" s="123" t="e">
        <f>IF(ISBLANK('9. METAS'!#REF!),"",'9. METAS'!#REF!)</f>
        <v>#REF!</v>
      </c>
      <c r="M157" s="124" t="e">
        <f>IF(ISBLANK('9. METAS'!#REF!),"",'9. METAS'!#REF!)</f>
        <v>#REF!</v>
      </c>
      <c r="N157" s="134">
        <v>41</v>
      </c>
      <c r="O157" s="126"/>
      <c r="P157" s="126"/>
      <c r="Q157" s="127"/>
      <c r="R157" s="121" t="str">
        <f t="shared" si="20"/>
        <v>100%</v>
      </c>
      <c r="S157" s="122" t="str">
        <f t="shared" si="21"/>
        <v>100%</v>
      </c>
      <c r="T157" s="122" t="str">
        <f t="shared" si="22"/>
        <v>100%</v>
      </c>
      <c r="U157" s="145" t="str">
        <f t="shared" si="23"/>
        <v>100%</v>
      </c>
      <c r="V157" s="125" t="str">
        <f t="shared" si="24"/>
        <v>No Programado</v>
      </c>
      <c r="W157" s="122" t="str">
        <f t="shared" si="25"/>
        <v>No Programado</v>
      </c>
      <c r="X157" s="122" t="str">
        <f t="shared" si="26"/>
        <v>No Programado</v>
      </c>
      <c r="Y157" s="151" t="str">
        <f t="shared" si="27"/>
        <v>No Programado</v>
      </c>
      <c r="Z157" s="167"/>
      <c r="AA157" s="168"/>
      <c r="AB157" s="168"/>
      <c r="AC157" s="169"/>
    </row>
    <row r="158" spans="3:29" ht="17" x14ac:dyDescent="0.35">
      <c r="C158" s="196" t="e">
        <f>IF(ISBLANK('5. Pp (3 años)'!#REF!),"",'5. Pp (3 años)'!#REF!)</f>
        <v>#REF!</v>
      </c>
      <c r="D158" s="70" t="e">
        <f>IF(ISBLANK('5. Pp (3 años)'!#REF!),"",'5. Pp (3 años)'!#REF!)</f>
        <v>#REF!</v>
      </c>
      <c r="E158" s="191" t="e">
        <f>IF(ISBLANK('5. Pp (3 años)'!#REF!),"",'5. Pp (3 años)'!#REF!)</f>
        <v>#REF!</v>
      </c>
      <c r="F158" s="191" t="e">
        <f>IF(ISBLANK('5. Pp (3 años)'!#REF!),"",'5. Pp (3 años)'!#REF!)</f>
        <v>#REF!</v>
      </c>
      <c r="G158" s="200" t="e">
        <f>IF(ISBLANK('5. Pp (3 años)'!#REF!),"",'5. Pp (3 años)'!#REF!)</f>
        <v>#REF!</v>
      </c>
      <c r="H158" s="58" t="e">
        <f>IF(ISBLANK('5. Pp (3 años)'!#REF!),"",'5. Pp (3 años)'!#REF!)</f>
        <v>#REF!</v>
      </c>
      <c r="I158" s="132" t="e">
        <f>IF(ISBLANK('9. METAS'!#REF!),"",'9. METAS'!#REF!)</f>
        <v>#REF!</v>
      </c>
      <c r="J158" s="133" t="e">
        <f>IF(ISBLANK('9. METAS'!#REF!),"",'9. METAS'!#REF!)</f>
        <v>#REF!</v>
      </c>
      <c r="K158" s="123" t="e">
        <f>IF(ISBLANK('9. METAS'!#REF!),"",'9. METAS'!#REF!)</f>
        <v>#REF!</v>
      </c>
      <c r="L158" s="123" t="e">
        <f>IF(ISBLANK('9. METAS'!#REF!),"",'9. METAS'!#REF!)</f>
        <v>#REF!</v>
      </c>
      <c r="M158" s="124" t="e">
        <f>IF(ISBLANK('9. METAS'!#REF!),"",'9. METAS'!#REF!)</f>
        <v>#REF!</v>
      </c>
      <c r="N158" s="134">
        <v>41</v>
      </c>
      <c r="O158" s="126"/>
      <c r="P158" s="126"/>
      <c r="Q158" s="127"/>
      <c r="R158" s="121" t="str">
        <f t="shared" si="20"/>
        <v>100%</v>
      </c>
      <c r="S158" s="122" t="str">
        <f t="shared" si="21"/>
        <v>100%</v>
      </c>
      <c r="T158" s="122" t="str">
        <f t="shared" si="22"/>
        <v>100%</v>
      </c>
      <c r="U158" s="145" t="str">
        <f t="shared" si="23"/>
        <v>100%</v>
      </c>
      <c r="V158" s="125" t="str">
        <f t="shared" si="24"/>
        <v>No Programado</v>
      </c>
      <c r="W158" s="122" t="str">
        <f t="shared" si="25"/>
        <v>No Programado</v>
      </c>
      <c r="X158" s="122" t="str">
        <f t="shared" si="26"/>
        <v>No Programado</v>
      </c>
      <c r="Y158" s="151" t="str">
        <f t="shared" si="27"/>
        <v>No Programado</v>
      </c>
      <c r="Z158" s="167"/>
      <c r="AA158" s="168"/>
      <c r="AB158" s="168"/>
      <c r="AC158" s="169"/>
    </row>
    <row r="159" spans="3:29" ht="17" x14ac:dyDescent="0.35">
      <c r="C159" s="195" t="e">
        <f>IF(ISBLANK('5. Pp (3 años)'!#REF!),"",'5. Pp (3 años)'!#REF!)</f>
        <v>#REF!</v>
      </c>
      <c r="D159" s="70" t="e">
        <f>IF(ISBLANK('5. Pp (3 años)'!#REF!),"",'5. Pp (3 años)'!#REF!)</f>
        <v>#REF!</v>
      </c>
      <c r="E159" s="191" t="e">
        <f>IF(ISBLANK('5. Pp (3 años)'!#REF!),"",'5. Pp (3 años)'!#REF!)</f>
        <v>#REF!</v>
      </c>
      <c r="F159" s="191" t="e">
        <f>IF(ISBLANK('5. Pp (3 años)'!#REF!),"",'5. Pp (3 años)'!#REF!)</f>
        <v>#REF!</v>
      </c>
      <c r="G159" s="200" t="e">
        <f>IF(ISBLANK('5. Pp (3 años)'!#REF!),"",'5. Pp (3 años)'!#REF!)</f>
        <v>#REF!</v>
      </c>
      <c r="H159" s="58" t="e">
        <f>IF(ISBLANK('5. Pp (3 años)'!#REF!),"",'5. Pp (3 años)'!#REF!)</f>
        <v>#REF!</v>
      </c>
      <c r="I159" s="132" t="e">
        <f>IF(ISBLANK('9. METAS'!#REF!),"",'9. METAS'!#REF!)</f>
        <v>#REF!</v>
      </c>
      <c r="J159" s="133" t="e">
        <f>IF(ISBLANK('9. METAS'!#REF!),"",'9. METAS'!#REF!)</f>
        <v>#REF!</v>
      </c>
      <c r="K159" s="123" t="e">
        <f>IF(ISBLANK('9. METAS'!#REF!),"",'9. METAS'!#REF!)</f>
        <v>#REF!</v>
      </c>
      <c r="L159" s="123" t="e">
        <f>IF(ISBLANK('9. METAS'!#REF!),"",'9. METAS'!#REF!)</f>
        <v>#REF!</v>
      </c>
      <c r="M159" s="124" t="e">
        <f>IF(ISBLANK('9. METAS'!#REF!),"",'9. METAS'!#REF!)</f>
        <v>#REF!</v>
      </c>
      <c r="N159" s="134">
        <v>41</v>
      </c>
      <c r="O159" s="126"/>
      <c r="P159" s="126"/>
      <c r="Q159" s="127"/>
      <c r="R159" s="121" t="str">
        <f t="shared" si="20"/>
        <v>100%</v>
      </c>
      <c r="S159" s="122" t="str">
        <f t="shared" si="21"/>
        <v>100%</v>
      </c>
      <c r="T159" s="122" t="str">
        <f t="shared" si="22"/>
        <v>100%</v>
      </c>
      <c r="U159" s="145" t="str">
        <f t="shared" si="23"/>
        <v>100%</v>
      </c>
      <c r="V159" s="125" t="str">
        <f t="shared" si="24"/>
        <v>No Programado</v>
      </c>
      <c r="W159" s="122" t="str">
        <f t="shared" si="25"/>
        <v>No Programado</v>
      </c>
      <c r="X159" s="122" t="str">
        <f t="shared" si="26"/>
        <v>No Programado</v>
      </c>
      <c r="Y159" s="151" t="str">
        <f t="shared" si="27"/>
        <v>No Programado</v>
      </c>
      <c r="Z159" s="167"/>
      <c r="AA159" s="168"/>
      <c r="AB159" s="168"/>
      <c r="AC159" s="169"/>
    </row>
    <row r="160" spans="3:29" ht="17" x14ac:dyDescent="0.35">
      <c r="C160" s="197" t="e">
        <f>IF(ISBLANK('5. Pp (3 años)'!#REF!),"",'5. Pp (3 años)'!#REF!)</f>
        <v>#REF!</v>
      </c>
      <c r="D160" s="52" t="e">
        <f>IF(ISBLANK('5. Pp (3 años)'!#REF!),"",'5. Pp (3 años)'!#REF!)</f>
        <v>#REF!</v>
      </c>
      <c r="E160" s="194" t="e">
        <f>IF(ISBLANK('5. Pp (3 años)'!#REF!),"",'5. Pp (3 años)'!#REF!)</f>
        <v>#REF!</v>
      </c>
      <c r="F160" s="194" t="e">
        <f>IF(ISBLANK('5. Pp (3 años)'!#REF!),"",'5. Pp (3 años)'!#REF!)</f>
        <v>#REF!</v>
      </c>
      <c r="G160" s="205" t="e">
        <f>IF(ISBLANK('5. Pp (3 años)'!#REF!),"",'5. Pp (3 años)'!#REF!)</f>
        <v>#REF!</v>
      </c>
      <c r="H160" s="57" t="e">
        <f>IF(ISBLANK('5. Pp (3 años)'!#REF!),"",'5. Pp (3 años)'!#REF!)</f>
        <v>#REF!</v>
      </c>
      <c r="I160" s="132" t="e">
        <f>IF(ISBLANK('9. METAS'!#REF!),"",'9. METAS'!#REF!)</f>
        <v>#REF!</v>
      </c>
      <c r="J160" s="133" t="e">
        <f>IF(ISBLANK('9. METAS'!#REF!),"",'9. METAS'!#REF!)</f>
        <v>#REF!</v>
      </c>
      <c r="K160" s="123" t="e">
        <f>IF(ISBLANK('9. METAS'!#REF!),"",'9. METAS'!#REF!)</f>
        <v>#REF!</v>
      </c>
      <c r="L160" s="123" t="e">
        <f>IF(ISBLANK('9. METAS'!#REF!),"",'9. METAS'!#REF!)</f>
        <v>#REF!</v>
      </c>
      <c r="M160" s="124" t="e">
        <f>IF(ISBLANK('9. METAS'!#REF!),"",'9. METAS'!#REF!)</f>
        <v>#REF!</v>
      </c>
      <c r="N160" s="134">
        <v>41</v>
      </c>
      <c r="O160" s="126"/>
      <c r="P160" s="126"/>
      <c r="Q160" s="127"/>
      <c r="R160" s="121" t="str">
        <f t="shared" si="20"/>
        <v>100%</v>
      </c>
      <c r="S160" s="122" t="str">
        <f t="shared" si="21"/>
        <v>100%</v>
      </c>
      <c r="T160" s="122" t="str">
        <f t="shared" si="22"/>
        <v>100%</v>
      </c>
      <c r="U160" s="145" t="str">
        <f t="shared" si="23"/>
        <v>100%</v>
      </c>
      <c r="V160" s="125" t="str">
        <f t="shared" si="24"/>
        <v>No Programado</v>
      </c>
      <c r="W160" s="122" t="str">
        <f t="shared" si="25"/>
        <v>No Programado</v>
      </c>
      <c r="X160" s="122" t="str">
        <f t="shared" si="26"/>
        <v>No Programado</v>
      </c>
      <c r="Y160" s="151" t="str">
        <f t="shared" si="27"/>
        <v>No Programado</v>
      </c>
      <c r="Z160" s="164"/>
      <c r="AA160" s="165"/>
      <c r="AB160" s="165"/>
      <c r="AC160" s="166"/>
    </row>
    <row r="161" spans="3:29" ht="17" x14ac:dyDescent="0.35">
      <c r="C161" s="195" t="e">
        <f>IF(ISBLANK('5. Pp (3 años)'!#REF!),"",'5. Pp (3 años)'!#REF!)</f>
        <v>#REF!</v>
      </c>
      <c r="D161" s="70" t="e">
        <f>IF(ISBLANK('5. Pp (3 años)'!#REF!),"",'5. Pp (3 años)'!#REF!)</f>
        <v>#REF!</v>
      </c>
      <c r="E161" s="191" t="e">
        <f>IF(ISBLANK('5. Pp (3 años)'!#REF!),"",'5. Pp (3 años)'!#REF!)</f>
        <v>#REF!</v>
      </c>
      <c r="F161" s="191" t="e">
        <f>IF(ISBLANK('5. Pp (3 años)'!#REF!),"",'5. Pp (3 años)'!#REF!)</f>
        <v>#REF!</v>
      </c>
      <c r="G161" s="200" t="e">
        <f>IF(ISBLANK('5. Pp (3 años)'!#REF!),"",'5. Pp (3 años)'!#REF!)</f>
        <v>#REF!</v>
      </c>
      <c r="H161" s="58" t="e">
        <f>IF(ISBLANK('5. Pp (3 años)'!#REF!),"",'5. Pp (3 años)'!#REF!)</f>
        <v>#REF!</v>
      </c>
      <c r="I161" s="132" t="e">
        <f>IF(ISBLANK('9. METAS'!#REF!),"",'9. METAS'!#REF!)</f>
        <v>#REF!</v>
      </c>
      <c r="J161" s="133" t="e">
        <f>IF(ISBLANK('9. METAS'!#REF!),"",'9. METAS'!#REF!)</f>
        <v>#REF!</v>
      </c>
      <c r="K161" s="123" t="e">
        <f>IF(ISBLANK('9. METAS'!#REF!),"",'9. METAS'!#REF!)</f>
        <v>#REF!</v>
      </c>
      <c r="L161" s="123" t="e">
        <f>IF(ISBLANK('9. METAS'!#REF!),"",'9. METAS'!#REF!)</f>
        <v>#REF!</v>
      </c>
      <c r="M161" s="124" t="e">
        <f>IF(ISBLANK('9. METAS'!#REF!),"",'9. METAS'!#REF!)</f>
        <v>#REF!</v>
      </c>
      <c r="N161" s="134">
        <v>41</v>
      </c>
      <c r="O161" s="126"/>
      <c r="P161" s="126"/>
      <c r="Q161" s="127"/>
      <c r="R161" s="121" t="str">
        <f t="shared" si="20"/>
        <v>100%</v>
      </c>
      <c r="S161" s="122" t="str">
        <f t="shared" si="21"/>
        <v>100%</v>
      </c>
      <c r="T161" s="122" t="str">
        <f t="shared" si="22"/>
        <v>100%</v>
      </c>
      <c r="U161" s="145" t="str">
        <f t="shared" si="23"/>
        <v>100%</v>
      </c>
      <c r="V161" s="125" t="str">
        <f t="shared" si="24"/>
        <v>No Programado</v>
      </c>
      <c r="W161" s="122" t="str">
        <f t="shared" si="25"/>
        <v>No Programado</v>
      </c>
      <c r="X161" s="122" t="str">
        <f t="shared" si="26"/>
        <v>No Programado</v>
      </c>
      <c r="Y161" s="151" t="str">
        <f t="shared" si="27"/>
        <v>No Programado</v>
      </c>
      <c r="Z161" s="167"/>
      <c r="AA161" s="168"/>
      <c r="AB161" s="168"/>
      <c r="AC161" s="169"/>
    </row>
    <row r="162" spans="3:29" ht="17" x14ac:dyDescent="0.35">
      <c r="C162" s="196" t="e">
        <f>IF(ISBLANK('5. Pp (3 años)'!#REF!),"",'5. Pp (3 años)'!#REF!)</f>
        <v>#REF!</v>
      </c>
      <c r="D162" s="70" t="e">
        <f>IF(ISBLANK('5. Pp (3 años)'!#REF!),"",'5. Pp (3 años)'!#REF!)</f>
        <v>#REF!</v>
      </c>
      <c r="E162" s="191" t="e">
        <f>IF(ISBLANK('5. Pp (3 años)'!#REF!),"",'5. Pp (3 años)'!#REF!)</f>
        <v>#REF!</v>
      </c>
      <c r="F162" s="191" t="e">
        <f>IF(ISBLANK('5. Pp (3 años)'!#REF!),"",'5. Pp (3 años)'!#REF!)</f>
        <v>#REF!</v>
      </c>
      <c r="G162" s="200" t="e">
        <f>IF(ISBLANK('5. Pp (3 años)'!#REF!),"",'5. Pp (3 años)'!#REF!)</f>
        <v>#REF!</v>
      </c>
      <c r="H162" s="58" t="e">
        <f>IF(ISBLANK('5. Pp (3 años)'!#REF!),"",'5. Pp (3 años)'!#REF!)</f>
        <v>#REF!</v>
      </c>
      <c r="I162" s="132" t="e">
        <f>IF(ISBLANK('9. METAS'!#REF!),"",'9. METAS'!#REF!)</f>
        <v>#REF!</v>
      </c>
      <c r="J162" s="133" t="e">
        <f>IF(ISBLANK('9. METAS'!#REF!),"",'9. METAS'!#REF!)</f>
        <v>#REF!</v>
      </c>
      <c r="K162" s="123" t="e">
        <f>IF(ISBLANK('9. METAS'!#REF!),"",'9. METAS'!#REF!)</f>
        <v>#REF!</v>
      </c>
      <c r="L162" s="123" t="e">
        <f>IF(ISBLANK('9. METAS'!#REF!),"",'9. METAS'!#REF!)</f>
        <v>#REF!</v>
      </c>
      <c r="M162" s="124" t="e">
        <f>IF(ISBLANK('9. METAS'!#REF!),"",'9. METAS'!#REF!)</f>
        <v>#REF!</v>
      </c>
      <c r="N162" s="134">
        <v>41</v>
      </c>
      <c r="O162" s="126"/>
      <c r="P162" s="126"/>
      <c r="Q162" s="127"/>
      <c r="R162" s="121" t="str">
        <f t="shared" si="20"/>
        <v>100%</v>
      </c>
      <c r="S162" s="122" t="str">
        <f t="shared" si="21"/>
        <v>100%</v>
      </c>
      <c r="T162" s="122" t="str">
        <f t="shared" si="22"/>
        <v>100%</v>
      </c>
      <c r="U162" s="145" t="str">
        <f t="shared" si="23"/>
        <v>100%</v>
      </c>
      <c r="V162" s="125" t="str">
        <f t="shared" si="24"/>
        <v>No Programado</v>
      </c>
      <c r="W162" s="122" t="str">
        <f t="shared" si="25"/>
        <v>No Programado</v>
      </c>
      <c r="X162" s="122" t="str">
        <f t="shared" si="26"/>
        <v>No Programado</v>
      </c>
      <c r="Y162" s="151" t="str">
        <f t="shared" si="27"/>
        <v>No Programado</v>
      </c>
      <c r="Z162" s="167"/>
      <c r="AA162" s="168"/>
      <c r="AB162" s="168"/>
      <c r="AC162" s="169"/>
    </row>
    <row r="163" spans="3:29" ht="17" x14ac:dyDescent="0.35">
      <c r="C163" s="195" t="e">
        <f>IF(ISBLANK('5. Pp (3 años)'!#REF!),"",'5. Pp (3 años)'!#REF!)</f>
        <v>#REF!</v>
      </c>
      <c r="D163" s="70" t="e">
        <f>IF(ISBLANK('5. Pp (3 años)'!#REF!),"",'5. Pp (3 años)'!#REF!)</f>
        <v>#REF!</v>
      </c>
      <c r="E163" s="191" t="e">
        <f>IF(ISBLANK('5. Pp (3 años)'!#REF!),"",'5. Pp (3 años)'!#REF!)</f>
        <v>#REF!</v>
      </c>
      <c r="F163" s="191" t="e">
        <f>IF(ISBLANK('5. Pp (3 años)'!#REF!),"",'5. Pp (3 años)'!#REF!)</f>
        <v>#REF!</v>
      </c>
      <c r="G163" s="200" t="e">
        <f>IF(ISBLANK('5. Pp (3 años)'!#REF!),"",'5. Pp (3 años)'!#REF!)</f>
        <v>#REF!</v>
      </c>
      <c r="H163" s="58" t="e">
        <f>IF(ISBLANK('5. Pp (3 años)'!#REF!),"",'5. Pp (3 años)'!#REF!)</f>
        <v>#REF!</v>
      </c>
      <c r="I163" s="132" t="e">
        <f>IF(ISBLANK('9. METAS'!#REF!),"",'9. METAS'!#REF!)</f>
        <v>#REF!</v>
      </c>
      <c r="J163" s="133" t="e">
        <f>IF(ISBLANK('9. METAS'!#REF!),"",'9. METAS'!#REF!)</f>
        <v>#REF!</v>
      </c>
      <c r="K163" s="123" t="e">
        <f>IF(ISBLANK('9. METAS'!#REF!),"",'9. METAS'!#REF!)</f>
        <v>#REF!</v>
      </c>
      <c r="L163" s="123" t="e">
        <f>IF(ISBLANK('9. METAS'!#REF!),"",'9. METAS'!#REF!)</f>
        <v>#REF!</v>
      </c>
      <c r="M163" s="124" t="e">
        <f>IF(ISBLANK('9. METAS'!#REF!),"",'9. METAS'!#REF!)</f>
        <v>#REF!</v>
      </c>
      <c r="N163" s="134">
        <v>41</v>
      </c>
      <c r="O163" s="126"/>
      <c r="P163" s="126"/>
      <c r="Q163" s="127"/>
      <c r="R163" s="121" t="str">
        <f t="shared" si="20"/>
        <v>100%</v>
      </c>
      <c r="S163" s="122" t="str">
        <f t="shared" si="21"/>
        <v>100%</v>
      </c>
      <c r="T163" s="122" t="str">
        <f t="shared" si="22"/>
        <v>100%</v>
      </c>
      <c r="U163" s="145" t="str">
        <f t="shared" si="23"/>
        <v>100%</v>
      </c>
      <c r="V163" s="125" t="str">
        <f t="shared" si="24"/>
        <v>No Programado</v>
      </c>
      <c r="W163" s="122" t="str">
        <f t="shared" si="25"/>
        <v>No Programado</v>
      </c>
      <c r="X163" s="122" t="str">
        <f t="shared" si="26"/>
        <v>No Programado</v>
      </c>
      <c r="Y163" s="151" t="str">
        <f t="shared" si="27"/>
        <v>No Programado</v>
      </c>
      <c r="Z163" s="167"/>
      <c r="AA163" s="168"/>
      <c r="AB163" s="168"/>
      <c r="AC163" s="169"/>
    </row>
    <row r="164" spans="3:29" ht="17" x14ac:dyDescent="0.35">
      <c r="C164" s="196" t="e">
        <f>IF(ISBLANK('5. Pp (3 años)'!#REF!),"",'5. Pp (3 años)'!#REF!)</f>
        <v>#REF!</v>
      </c>
      <c r="D164" s="70" t="e">
        <f>IF(ISBLANK('5. Pp (3 años)'!#REF!),"",'5. Pp (3 años)'!#REF!)</f>
        <v>#REF!</v>
      </c>
      <c r="E164" s="191" t="e">
        <f>IF(ISBLANK('5. Pp (3 años)'!#REF!),"",'5. Pp (3 años)'!#REF!)</f>
        <v>#REF!</v>
      </c>
      <c r="F164" s="191" t="e">
        <f>IF(ISBLANK('5. Pp (3 años)'!#REF!),"",'5. Pp (3 años)'!#REF!)</f>
        <v>#REF!</v>
      </c>
      <c r="G164" s="200" t="e">
        <f>IF(ISBLANK('5. Pp (3 años)'!#REF!),"",'5. Pp (3 años)'!#REF!)</f>
        <v>#REF!</v>
      </c>
      <c r="H164" s="58" t="e">
        <f>IF(ISBLANK('5. Pp (3 años)'!#REF!),"",'5. Pp (3 años)'!#REF!)</f>
        <v>#REF!</v>
      </c>
      <c r="I164" s="132" t="e">
        <f>IF(ISBLANK('9. METAS'!#REF!),"",'9. METAS'!#REF!)</f>
        <v>#REF!</v>
      </c>
      <c r="J164" s="133" t="e">
        <f>IF(ISBLANK('9. METAS'!#REF!),"",'9. METAS'!#REF!)</f>
        <v>#REF!</v>
      </c>
      <c r="K164" s="123" t="e">
        <f>IF(ISBLANK('9. METAS'!#REF!),"",'9. METAS'!#REF!)</f>
        <v>#REF!</v>
      </c>
      <c r="L164" s="123" t="e">
        <f>IF(ISBLANK('9. METAS'!#REF!),"",'9. METAS'!#REF!)</f>
        <v>#REF!</v>
      </c>
      <c r="M164" s="124" t="e">
        <f>IF(ISBLANK('9. METAS'!#REF!),"",'9. METAS'!#REF!)</f>
        <v>#REF!</v>
      </c>
      <c r="N164" s="134">
        <v>41</v>
      </c>
      <c r="O164" s="126"/>
      <c r="P164" s="126"/>
      <c r="Q164" s="127"/>
      <c r="R164" s="121" t="str">
        <f t="shared" si="20"/>
        <v>100%</v>
      </c>
      <c r="S164" s="122" t="str">
        <f t="shared" si="21"/>
        <v>100%</v>
      </c>
      <c r="T164" s="122" t="str">
        <f t="shared" si="22"/>
        <v>100%</v>
      </c>
      <c r="U164" s="145" t="str">
        <f t="shared" si="23"/>
        <v>100%</v>
      </c>
      <c r="V164" s="125" t="str">
        <f t="shared" si="24"/>
        <v>No Programado</v>
      </c>
      <c r="W164" s="122" t="str">
        <f t="shared" si="25"/>
        <v>No Programado</v>
      </c>
      <c r="X164" s="122" t="str">
        <f t="shared" si="26"/>
        <v>No Programado</v>
      </c>
      <c r="Y164" s="151" t="str">
        <f t="shared" si="27"/>
        <v>No Programado</v>
      </c>
      <c r="Z164" s="167"/>
      <c r="AA164" s="168"/>
      <c r="AB164" s="168"/>
      <c r="AC164" s="169"/>
    </row>
    <row r="165" spans="3:29" ht="17" x14ac:dyDescent="0.35">
      <c r="C165" s="195" t="e">
        <f>IF(ISBLANK('5. Pp (3 años)'!#REF!),"",'5. Pp (3 años)'!#REF!)</f>
        <v>#REF!</v>
      </c>
      <c r="D165" s="70" t="e">
        <f>IF(ISBLANK('5. Pp (3 años)'!#REF!),"",'5. Pp (3 años)'!#REF!)</f>
        <v>#REF!</v>
      </c>
      <c r="E165" s="191" t="e">
        <f>IF(ISBLANK('5. Pp (3 años)'!#REF!),"",'5. Pp (3 años)'!#REF!)</f>
        <v>#REF!</v>
      </c>
      <c r="F165" s="191" t="e">
        <f>IF(ISBLANK('5. Pp (3 años)'!#REF!),"",'5. Pp (3 años)'!#REF!)</f>
        <v>#REF!</v>
      </c>
      <c r="G165" s="200" t="e">
        <f>IF(ISBLANK('5. Pp (3 años)'!#REF!),"",'5. Pp (3 años)'!#REF!)</f>
        <v>#REF!</v>
      </c>
      <c r="H165" s="58" t="e">
        <f>IF(ISBLANK('5. Pp (3 años)'!#REF!),"",'5. Pp (3 años)'!#REF!)</f>
        <v>#REF!</v>
      </c>
      <c r="I165" s="132" t="e">
        <f>IF(ISBLANK('9. METAS'!#REF!),"",'9. METAS'!#REF!)</f>
        <v>#REF!</v>
      </c>
      <c r="J165" s="133" t="e">
        <f>IF(ISBLANK('9. METAS'!#REF!),"",'9. METAS'!#REF!)</f>
        <v>#REF!</v>
      </c>
      <c r="K165" s="123" t="e">
        <f>IF(ISBLANK('9. METAS'!#REF!),"",'9. METAS'!#REF!)</f>
        <v>#REF!</v>
      </c>
      <c r="L165" s="123" t="e">
        <f>IF(ISBLANK('9. METAS'!#REF!),"",'9. METAS'!#REF!)</f>
        <v>#REF!</v>
      </c>
      <c r="M165" s="124" t="e">
        <f>IF(ISBLANK('9. METAS'!#REF!),"",'9. METAS'!#REF!)</f>
        <v>#REF!</v>
      </c>
      <c r="N165" s="134">
        <v>41</v>
      </c>
      <c r="O165" s="126"/>
      <c r="P165" s="126"/>
      <c r="Q165" s="127"/>
      <c r="R165" s="121" t="str">
        <f t="shared" si="20"/>
        <v>100%</v>
      </c>
      <c r="S165" s="122" t="str">
        <f t="shared" si="21"/>
        <v>100%</v>
      </c>
      <c r="T165" s="122" t="str">
        <f t="shared" si="22"/>
        <v>100%</v>
      </c>
      <c r="U165" s="145" t="str">
        <f t="shared" si="23"/>
        <v>100%</v>
      </c>
      <c r="V165" s="125" t="str">
        <f t="shared" si="24"/>
        <v>No Programado</v>
      </c>
      <c r="W165" s="122" t="str">
        <f t="shared" si="25"/>
        <v>No Programado</v>
      </c>
      <c r="X165" s="122" t="str">
        <f t="shared" si="26"/>
        <v>No Programado</v>
      </c>
      <c r="Y165" s="151" t="str">
        <f t="shared" si="27"/>
        <v>No Programado</v>
      </c>
      <c r="Z165" s="167"/>
      <c r="AA165" s="168"/>
      <c r="AB165" s="168"/>
      <c r="AC165" s="169"/>
    </row>
    <row r="166" spans="3:29" ht="17" x14ac:dyDescent="0.35">
      <c r="C166" s="197" t="e">
        <f>IF(ISBLANK('5. Pp (3 años)'!#REF!),"",'5. Pp (3 años)'!#REF!)</f>
        <v>#REF!</v>
      </c>
      <c r="D166" s="52" t="e">
        <f>IF(ISBLANK('5. Pp (3 años)'!#REF!),"",'5. Pp (3 años)'!#REF!)</f>
        <v>#REF!</v>
      </c>
      <c r="E166" s="194" t="e">
        <f>IF(ISBLANK('5. Pp (3 años)'!#REF!),"",'5. Pp (3 años)'!#REF!)</f>
        <v>#REF!</v>
      </c>
      <c r="F166" s="194" t="e">
        <f>IF(ISBLANK('5. Pp (3 años)'!#REF!),"",'5. Pp (3 años)'!#REF!)</f>
        <v>#REF!</v>
      </c>
      <c r="G166" s="205" t="e">
        <f>IF(ISBLANK('5. Pp (3 años)'!#REF!),"",'5. Pp (3 años)'!#REF!)</f>
        <v>#REF!</v>
      </c>
      <c r="H166" s="57" t="e">
        <f>IF(ISBLANK('5. Pp (3 años)'!#REF!),"",'5. Pp (3 años)'!#REF!)</f>
        <v>#REF!</v>
      </c>
      <c r="I166" s="132" t="e">
        <f>IF(ISBLANK('9. METAS'!#REF!),"",'9. METAS'!#REF!)</f>
        <v>#REF!</v>
      </c>
      <c r="J166" s="133" t="e">
        <f>IF(ISBLANK('9. METAS'!#REF!),"",'9. METAS'!#REF!)</f>
        <v>#REF!</v>
      </c>
      <c r="K166" s="123" t="e">
        <f>IF(ISBLANK('9. METAS'!#REF!),"",'9. METAS'!#REF!)</f>
        <v>#REF!</v>
      </c>
      <c r="L166" s="123" t="e">
        <f>IF(ISBLANK('9. METAS'!#REF!),"",'9. METAS'!#REF!)</f>
        <v>#REF!</v>
      </c>
      <c r="M166" s="124" t="e">
        <f>IF(ISBLANK('9. METAS'!#REF!),"",'9. METAS'!#REF!)</f>
        <v>#REF!</v>
      </c>
      <c r="N166" s="134">
        <v>41</v>
      </c>
      <c r="O166" s="126"/>
      <c r="P166" s="126"/>
      <c r="Q166" s="127"/>
      <c r="R166" s="121" t="str">
        <f t="shared" si="20"/>
        <v>100%</v>
      </c>
      <c r="S166" s="122" t="str">
        <f t="shared" si="21"/>
        <v>100%</v>
      </c>
      <c r="T166" s="122" t="str">
        <f t="shared" si="22"/>
        <v>100%</v>
      </c>
      <c r="U166" s="145" t="str">
        <f t="shared" si="23"/>
        <v>100%</v>
      </c>
      <c r="V166" s="125" t="str">
        <f t="shared" si="24"/>
        <v>No Programado</v>
      </c>
      <c r="W166" s="122" t="str">
        <f t="shared" si="25"/>
        <v>No Programado</v>
      </c>
      <c r="X166" s="122" t="str">
        <f t="shared" si="26"/>
        <v>No Programado</v>
      </c>
      <c r="Y166" s="151" t="str">
        <f t="shared" si="27"/>
        <v>No Programado</v>
      </c>
      <c r="Z166" s="164"/>
      <c r="AA166" s="165"/>
      <c r="AB166" s="165"/>
      <c r="AC166" s="166"/>
    </row>
    <row r="167" spans="3:29" ht="17" x14ac:dyDescent="0.35">
      <c r="C167" s="195" t="e">
        <f>IF(ISBLANK('5. Pp (3 años)'!#REF!),"",'5. Pp (3 años)'!#REF!)</f>
        <v>#REF!</v>
      </c>
      <c r="D167" s="70" t="e">
        <f>IF(ISBLANK('5. Pp (3 años)'!#REF!),"",'5. Pp (3 años)'!#REF!)</f>
        <v>#REF!</v>
      </c>
      <c r="E167" s="191" t="e">
        <f>IF(ISBLANK('5. Pp (3 años)'!#REF!),"",'5. Pp (3 años)'!#REF!)</f>
        <v>#REF!</v>
      </c>
      <c r="F167" s="191" t="e">
        <f>IF(ISBLANK('5. Pp (3 años)'!#REF!),"",'5. Pp (3 años)'!#REF!)</f>
        <v>#REF!</v>
      </c>
      <c r="G167" s="200" t="e">
        <f>IF(ISBLANK('5. Pp (3 años)'!#REF!),"",'5. Pp (3 años)'!#REF!)</f>
        <v>#REF!</v>
      </c>
      <c r="H167" s="58" t="e">
        <f>IF(ISBLANK('5. Pp (3 años)'!#REF!),"",'5. Pp (3 años)'!#REF!)</f>
        <v>#REF!</v>
      </c>
      <c r="I167" s="132" t="e">
        <f>IF(ISBLANK('9. METAS'!#REF!),"",'9. METAS'!#REF!)</f>
        <v>#REF!</v>
      </c>
      <c r="J167" s="133" t="e">
        <f>IF(ISBLANK('9. METAS'!#REF!),"",'9. METAS'!#REF!)</f>
        <v>#REF!</v>
      </c>
      <c r="K167" s="123" t="e">
        <f>IF(ISBLANK('9. METAS'!#REF!),"",'9. METAS'!#REF!)</f>
        <v>#REF!</v>
      </c>
      <c r="L167" s="123" t="e">
        <f>IF(ISBLANK('9. METAS'!#REF!),"",'9. METAS'!#REF!)</f>
        <v>#REF!</v>
      </c>
      <c r="M167" s="124" t="e">
        <f>IF(ISBLANK('9. METAS'!#REF!),"",'9. METAS'!#REF!)</f>
        <v>#REF!</v>
      </c>
      <c r="N167" s="134">
        <v>41</v>
      </c>
      <c r="O167" s="126"/>
      <c r="P167" s="126"/>
      <c r="Q167" s="127"/>
      <c r="R167" s="121" t="str">
        <f t="shared" si="20"/>
        <v>100%</v>
      </c>
      <c r="S167" s="122" t="str">
        <f t="shared" si="21"/>
        <v>100%</v>
      </c>
      <c r="T167" s="122" t="str">
        <f t="shared" si="22"/>
        <v>100%</v>
      </c>
      <c r="U167" s="145" t="str">
        <f t="shared" si="23"/>
        <v>100%</v>
      </c>
      <c r="V167" s="125" t="str">
        <f t="shared" si="24"/>
        <v>No Programado</v>
      </c>
      <c r="W167" s="122" t="str">
        <f t="shared" si="25"/>
        <v>No Programado</v>
      </c>
      <c r="X167" s="122" t="str">
        <f t="shared" si="26"/>
        <v>No Programado</v>
      </c>
      <c r="Y167" s="151" t="str">
        <f t="shared" si="27"/>
        <v>No Programado</v>
      </c>
      <c r="Z167" s="167"/>
      <c r="AA167" s="168"/>
      <c r="AB167" s="168"/>
      <c r="AC167" s="169"/>
    </row>
    <row r="168" spans="3:29" ht="17" x14ac:dyDescent="0.35">
      <c r="C168" s="196" t="e">
        <f>IF(ISBLANK('5. Pp (3 años)'!#REF!),"",'5. Pp (3 años)'!#REF!)</f>
        <v>#REF!</v>
      </c>
      <c r="D168" s="70" t="e">
        <f>IF(ISBLANK('5. Pp (3 años)'!#REF!),"",'5. Pp (3 años)'!#REF!)</f>
        <v>#REF!</v>
      </c>
      <c r="E168" s="191" t="e">
        <f>IF(ISBLANK('5. Pp (3 años)'!#REF!),"",'5. Pp (3 años)'!#REF!)</f>
        <v>#REF!</v>
      </c>
      <c r="F168" s="191" t="e">
        <f>IF(ISBLANK('5. Pp (3 años)'!#REF!),"",'5. Pp (3 años)'!#REF!)</f>
        <v>#REF!</v>
      </c>
      <c r="G168" s="200" t="e">
        <f>IF(ISBLANK('5. Pp (3 años)'!#REF!),"",'5. Pp (3 años)'!#REF!)</f>
        <v>#REF!</v>
      </c>
      <c r="H168" s="58" t="e">
        <f>IF(ISBLANK('5. Pp (3 años)'!#REF!),"",'5. Pp (3 años)'!#REF!)</f>
        <v>#REF!</v>
      </c>
      <c r="I168" s="132" t="e">
        <f>IF(ISBLANK('9. METAS'!#REF!),"",'9. METAS'!#REF!)</f>
        <v>#REF!</v>
      </c>
      <c r="J168" s="133" t="e">
        <f>IF(ISBLANK('9. METAS'!#REF!),"",'9. METAS'!#REF!)</f>
        <v>#REF!</v>
      </c>
      <c r="K168" s="123" t="e">
        <f>IF(ISBLANK('9. METAS'!#REF!),"",'9. METAS'!#REF!)</f>
        <v>#REF!</v>
      </c>
      <c r="L168" s="123" t="e">
        <f>IF(ISBLANK('9. METAS'!#REF!),"",'9. METAS'!#REF!)</f>
        <v>#REF!</v>
      </c>
      <c r="M168" s="124" t="e">
        <f>IF(ISBLANK('9. METAS'!#REF!),"",'9. METAS'!#REF!)</f>
        <v>#REF!</v>
      </c>
      <c r="N168" s="134">
        <v>41</v>
      </c>
      <c r="O168" s="126"/>
      <c r="P168" s="126"/>
      <c r="Q168" s="127"/>
      <c r="R168" s="121" t="str">
        <f t="shared" si="20"/>
        <v>100%</v>
      </c>
      <c r="S168" s="122" t="str">
        <f t="shared" si="21"/>
        <v>100%</v>
      </c>
      <c r="T168" s="122" t="str">
        <f t="shared" si="22"/>
        <v>100%</v>
      </c>
      <c r="U168" s="145" t="str">
        <f t="shared" si="23"/>
        <v>100%</v>
      </c>
      <c r="V168" s="125" t="str">
        <f t="shared" si="24"/>
        <v>No Programado</v>
      </c>
      <c r="W168" s="122" t="str">
        <f t="shared" si="25"/>
        <v>No Programado</v>
      </c>
      <c r="X168" s="122" t="str">
        <f t="shared" si="26"/>
        <v>No Programado</v>
      </c>
      <c r="Y168" s="151" t="str">
        <f t="shared" si="27"/>
        <v>No Programado</v>
      </c>
      <c r="Z168" s="167"/>
      <c r="AA168" s="168"/>
      <c r="AB168" s="168"/>
      <c r="AC168" s="169"/>
    </row>
    <row r="169" spans="3:29" ht="17" x14ac:dyDescent="0.35">
      <c r="C169" s="195" t="e">
        <f>IF(ISBLANK('5. Pp (3 años)'!#REF!),"",'5. Pp (3 años)'!#REF!)</f>
        <v>#REF!</v>
      </c>
      <c r="D169" s="70" t="e">
        <f>IF(ISBLANK('5. Pp (3 años)'!#REF!),"",'5. Pp (3 años)'!#REF!)</f>
        <v>#REF!</v>
      </c>
      <c r="E169" s="191" t="e">
        <f>IF(ISBLANK('5. Pp (3 años)'!#REF!),"",'5. Pp (3 años)'!#REF!)</f>
        <v>#REF!</v>
      </c>
      <c r="F169" s="191" t="e">
        <f>IF(ISBLANK('5. Pp (3 años)'!#REF!),"",'5. Pp (3 años)'!#REF!)</f>
        <v>#REF!</v>
      </c>
      <c r="G169" s="200" t="e">
        <f>IF(ISBLANK('5. Pp (3 años)'!#REF!),"",'5. Pp (3 años)'!#REF!)</f>
        <v>#REF!</v>
      </c>
      <c r="H169" s="58" t="e">
        <f>IF(ISBLANK('5. Pp (3 años)'!#REF!),"",'5. Pp (3 años)'!#REF!)</f>
        <v>#REF!</v>
      </c>
      <c r="I169" s="132" t="e">
        <f>IF(ISBLANK('9. METAS'!#REF!),"",'9. METAS'!#REF!)</f>
        <v>#REF!</v>
      </c>
      <c r="J169" s="133" t="e">
        <f>IF(ISBLANK('9. METAS'!#REF!),"",'9. METAS'!#REF!)</f>
        <v>#REF!</v>
      </c>
      <c r="K169" s="123" t="e">
        <f>IF(ISBLANK('9. METAS'!#REF!),"",'9. METAS'!#REF!)</f>
        <v>#REF!</v>
      </c>
      <c r="L169" s="123" t="e">
        <f>IF(ISBLANK('9. METAS'!#REF!),"",'9. METAS'!#REF!)</f>
        <v>#REF!</v>
      </c>
      <c r="M169" s="124" t="e">
        <f>IF(ISBLANK('9. METAS'!#REF!),"",'9. METAS'!#REF!)</f>
        <v>#REF!</v>
      </c>
      <c r="N169" s="134">
        <v>41</v>
      </c>
      <c r="O169" s="126"/>
      <c r="P169" s="126"/>
      <c r="Q169" s="127"/>
      <c r="R169" s="121" t="str">
        <f t="shared" si="20"/>
        <v>100%</v>
      </c>
      <c r="S169" s="122" t="str">
        <f t="shared" si="21"/>
        <v>100%</v>
      </c>
      <c r="T169" s="122" t="str">
        <f t="shared" si="22"/>
        <v>100%</v>
      </c>
      <c r="U169" s="145" t="str">
        <f t="shared" si="23"/>
        <v>100%</v>
      </c>
      <c r="V169" s="125" t="str">
        <f t="shared" si="24"/>
        <v>No Programado</v>
      </c>
      <c r="W169" s="122" t="str">
        <f t="shared" si="25"/>
        <v>No Programado</v>
      </c>
      <c r="X169" s="122" t="str">
        <f t="shared" si="26"/>
        <v>No Programado</v>
      </c>
      <c r="Y169" s="151" t="str">
        <f t="shared" si="27"/>
        <v>No Programado</v>
      </c>
      <c r="Z169" s="167"/>
      <c r="AA169" s="168"/>
      <c r="AB169" s="168"/>
      <c r="AC169" s="169"/>
    </row>
    <row r="170" spans="3:29" ht="17" x14ac:dyDescent="0.35">
      <c r="C170" s="196" t="e">
        <f>IF(ISBLANK('5. Pp (3 años)'!#REF!),"",'5. Pp (3 años)'!#REF!)</f>
        <v>#REF!</v>
      </c>
      <c r="D170" s="70" t="e">
        <f>IF(ISBLANK('5. Pp (3 años)'!#REF!),"",'5. Pp (3 años)'!#REF!)</f>
        <v>#REF!</v>
      </c>
      <c r="E170" s="191" t="e">
        <f>IF(ISBLANK('5. Pp (3 años)'!#REF!),"",'5. Pp (3 años)'!#REF!)</f>
        <v>#REF!</v>
      </c>
      <c r="F170" s="191" t="e">
        <f>IF(ISBLANK('5. Pp (3 años)'!#REF!),"",'5. Pp (3 años)'!#REF!)</f>
        <v>#REF!</v>
      </c>
      <c r="G170" s="200" t="e">
        <f>IF(ISBLANK('5. Pp (3 años)'!#REF!),"",'5. Pp (3 años)'!#REF!)</f>
        <v>#REF!</v>
      </c>
      <c r="H170" s="58" t="e">
        <f>IF(ISBLANK('5. Pp (3 años)'!#REF!),"",'5. Pp (3 años)'!#REF!)</f>
        <v>#REF!</v>
      </c>
      <c r="I170" s="132" t="e">
        <f>IF(ISBLANK('9. METAS'!#REF!),"",'9. METAS'!#REF!)</f>
        <v>#REF!</v>
      </c>
      <c r="J170" s="133" t="e">
        <f>IF(ISBLANK('9. METAS'!#REF!),"",'9. METAS'!#REF!)</f>
        <v>#REF!</v>
      </c>
      <c r="K170" s="123" t="e">
        <f>IF(ISBLANK('9. METAS'!#REF!),"",'9. METAS'!#REF!)</f>
        <v>#REF!</v>
      </c>
      <c r="L170" s="123" t="e">
        <f>IF(ISBLANK('9. METAS'!#REF!),"",'9. METAS'!#REF!)</f>
        <v>#REF!</v>
      </c>
      <c r="M170" s="124" t="e">
        <f>IF(ISBLANK('9. METAS'!#REF!),"",'9. METAS'!#REF!)</f>
        <v>#REF!</v>
      </c>
      <c r="N170" s="134">
        <v>41</v>
      </c>
      <c r="O170" s="126"/>
      <c r="P170" s="126"/>
      <c r="Q170" s="127"/>
      <c r="R170" s="121" t="str">
        <f t="shared" si="20"/>
        <v>100%</v>
      </c>
      <c r="S170" s="122" t="str">
        <f t="shared" si="21"/>
        <v>100%</v>
      </c>
      <c r="T170" s="122" t="str">
        <f t="shared" si="22"/>
        <v>100%</v>
      </c>
      <c r="U170" s="145" t="str">
        <f t="shared" si="23"/>
        <v>100%</v>
      </c>
      <c r="V170" s="125" t="str">
        <f t="shared" si="24"/>
        <v>No Programado</v>
      </c>
      <c r="W170" s="122" t="str">
        <f t="shared" si="25"/>
        <v>No Programado</v>
      </c>
      <c r="X170" s="122" t="str">
        <f t="shared" si="26"/>
        <v>No Programado</v>
      </c>
      <c r="Y170" s="151" t="str">
        <f t="shared" si="27"/>
        <v>No Programado</v>
      </c>
      <c r="Z170" s="167"/>
      <c r="AA170" s="168"/>
      <c r="AB170" s="168"/>
      <c r="AC170" s="169"/>
    </row>
    <row r="171" spans="3:29" ht="17" x14ac:dyDescent="0.35">
      <c r="C171" s="195" t="e">
        <f>IF(ISBLANK('5. Pp (3 años)'!#REF!),"",'5. Pp (3 años)'!#REF!)</f>
        <v>#REF!</v>
      </c>
      <c r="D171" s="70" t="e">
        <f>IF(ISBLANK('5. Pp (3 años)'!#REF!),"",'5. Pp (3 años)'!#REF!)</f>
        <v>#REF!</v>
      </c>
      <c r="E171" s="191" t="e">
        <f>IF(ISBLANK('5. Pp (3 años)'!#REF!),"",'5. Pp (3 años)'!#REF!)</f>
        <v>#REF!</v>
      </c>
      <c r="F171" s="191" t="e">
        <f>IF(ISBLANK('5. Pp (3 años)'!#REF!),"",'5. Pp (3 años)'!#REF!)</f>
        <v>#REF!</v>
      </c>
      <c r="G171" s="200" t="e">
        <f>IF(ISBLANK('5. Pp (3 años)'!#REF!),"",'5. Pp (3 años)'!#REF!)</f>
        <v>#REF!</v>
      </c>
      <c r="H171" s="58" t="e">
        <f>IF(ISBLANK('5. Pp (3 años)'!#REF!),"",'5. Pp (3 años)'!#REF!)</f>
        <v>#REF!</v>
      </c>
      <c r="I171" s="132" t="e">
        <f>IF(ISBLANK('9. METAS'!#REF!),"",'9. METAS'!#REF!)</f>
        <v>#REF!</v>
      </c>
      <c r="J171" s="133" t="e">
        <f>IF(ISBLANK('9. METAS'!#REF!),"",'9. METAS'!#REF!)</f>
        <v>#REF!</v>
      </c>
      <c r="K171" s="123" t="e">
        <f>IF(ISBLANK('9. METAS'!#REF!),"",'9. METAS'!#REF!)</f>
        <v>#REF!</v>
      </c>
      <c r="L171" s="123" t="e">
        <f>IF(ISBLANK('9. METAS'!#REF!),"",'9. METAS'!#REF!)</f>
        <v>#REF!</v>
      </c>
      <c r="M171" s="124" t="e">
        <f>IF(ISBLANK('9. METAS'!#REF!),"",'9. METAS'!#REF!)</f>
        <v>#REF!</v>
      </c>
      <c r="N171" s="134">
        <v>41</v>
      </c>
      <c r="O171" s="126"/>
      <c r="P171" s="126"/>
      <c r="Q171" s="127"/>
      <c r="R171" s="121" t="str">
        <f t="shared" si="20"/>
        <v>100%</v>
      </c>
      <c r="S171" s="122" t="str">
        <f t="shared" si="21"/>
        <v>100%</v>
      </c>
      <c r="T171" s="122" t="str">
        <f t="shared" si="22"/>
        <v>100%</v>
      </c>
      <c r="U171" s="145" t="str">
        <f t="shared" si="23"/>
        <v>100%</v>
      </c>
      <c r="V171" s="125" t="str">
        <f t="shared" si="24"/>
        <v>No Programado</v>
      </c>
      <c r="W171" s="122" t="str">
        <f t="shared" si="25"/>
        <v>No Programado</v>
      </c>
      <c r="X171" s="122" t="str">
        <f t="shared" si="26"/>
        <v>No Programado</v>
      </c>
      <c r="Y171" s="151" t="str">
        <f t="shared" si="27"/>
        <v>No Programado</v>
      </c>
      <c r="Z171" s="167"/>
      <c r="AA171" s="168"/>
      <c r="AB171" s="168"/>
      <c r="AC171" s="169"/>
    </row>
    <row r="172" spans="3:29" ht="17" x14ac:dyDescent="0.35">
      <c r="C172" s="197" t="e">
        <f>IF(ISBLANK('5. Pp (3 años)'!#REF!),"",'5. Pp (3 años)'!#REF!)</f>
        <v>#REF!</v>
      </c>
      <c r="D172" s="52" t="e">
        <f>IF(ISBLANK('5. Pp (3 años)'!#REF!),"",'5. Pp (3 años)'!#REF!)</f>
        <v>#REF!</v>
      </c>
      <c r="E172" s="194" t="e">
        <f>IF(ISBLANK('5. Pp (3 años)'!#REF!),"",'5. Pp (3 años)'!#REF!)</f>
        <v>#REF!</v>
      </c>
      <c r="F172" s="194" t="e">
        <f>IF(ISBLANK('5. Pp (3 años)'!#REF!),"",'5. Pp (3 años)'!#REF!)</f>
        <v>#REF!</v>
      </c>
      <c r="G172" s="205" t="e">
        <f>IF(ISBLANK('5. Pp (3 años)'!#REF!),"",'5. Pp (3 años)'!#REF!)</f>
        <v>#REF!</v>
      </c>
      <c r="H172" s="57" t="e">
        <f>IF(ISBLANK('5. Pp (3 años)'!#REF!),"",'5. Pp (3 años)'!#REF!)</f>
        <v>#REF!</v>
      </c>
      <c r="I172" s="132" t="e">
        <f>IF(ISBLANK('9. METAS'!#REF!),"",'9. METAS'!#REF!)</f>
        <v>#REF!</v>
      </c>
      <c r="J172" s="133" t="e">
        <f>IF(ISBLANK('9. METAS'!#REF!),"",'9. METAS'!#REF!)</f>
        <v>#REF!</v>
      </c>
      <c r="K172" s="123" t="e">
        <f>IF(ISBLANK('9. METAS'!#REF!),"",'9. METAS'!#REF!)</f>
        <v>#REF!</v>
      </c>
      <c r="L172" s="123" t="e">
        <f>IF(ISBLANK('9. METAS'!#REF!),"",'9. METAS'!#REF!)</f>
        <v>#REF!</v>
      </c>
      <c r="M172" s="124" t="e">
        <f>IF(ISBLANK('9. METAS'!#REF!),"",'9. METAS'!#REF!)</f>
        <v>#REF!</v>
      </c>
      <c r="N172" s="134">
        <v>41</v>
      </c>
      <c r="O172" s="126"/>
      <c r="P172" s="126"/>
      <c r="Q172" s="127"/>
      <c r="R172" s="121" t="str">
        <f t="shared" si="20"/>
        <v>100%</v>
      </c>
      <c r="S172" s="122" t="str">
        <f t="shared" si="21"/>
        <v>100%</v>
      </c>
      <c r="T172" s="122" t="str">
        <f t="shared" si="22"/>
        <v>100%</v>
      </c>
      <c r="U172" s="145" t="str">
        <f t="shared" si="23"/>
        <v>100%</v>
      </c>
      <c r="V172" s="125" t="str">
        <f t="shared" si="24"/>
        <v>No Programado</v>
      </c>
      <c r="W172" s="122" t="str">
        <f t="shared" si="25"/>
        <v>No Programado</v>
      </c>
      <c r="X172" s="122" t="str">
        <f t="shared" si="26"/>
        <v>No Programado</v>
      </c>
      <c r="Y172" s="151" t="str">
        <f t="shared" si="27"/>
        <v>No Programado</v>
      </c>
      <c r="Z172" s="164"/>
      <c r="AA172" s="165"/>
      <c r="AB172" s="165"/>
      <c r="AC172" s="166"/>
    </row>
    <row r="173" spans="3:29" ht="17" x14ac:dyDescent="0.35">
      <c r="C173" s="195" t="e">
        <f>IF(ISBLANK('5. Pp (3 años)'!#REF!),"",'5. Pp (3 años)'!#REF!)</f>
        <v>#REF!</v>
      </c>
      <c r="D173" s="70" t="e">
        <f>IF(ISBLANK('5. Pp (3 años)'!#REF!),"",'5. Pp (3 años)'!#REF!)</f>
        <v>#REF!</v>
      </c>
      <c r="E173" s="191" t="e">
        <f>IF(ISBLANK('5. Pp (3 años)'!#REF!),"",'5. Pp (3 años)'!#REF!)</f>
        <v>#REF!</v>
      </c>
      <c r="F173" s="191" t="e">
        <f>IF(ISBLANK('5. Pp (3 años)'!#REF!),"",'5. Pp (3 años)'!#REF!)</f>
        <v>#REF!</v>
      </c>
      <c r="G173" s="200" t="e">
        <f>IF(ISBLANK('5. Pp (3 años)'!#REF!),"",'5. Pp (3 años)'!#REF!)</f>
        <v>#REF!</v>
      </c>
      <c r="H173" s="58" t="e">
        <f>IF(ISBLANK('5. Pp (3 años)'!#REF!),"",'5. Pp (3 años)'!#REF!)</f>
        <v>#REF!</v>
      </c>
      <c r="I173" s="132" t="e">
        <f>IF(ISBLANK('9. METAS'!#REF!),"",'9. METAS'!#REF!)</f>
        <v>#REF!</v>
      </c>
      <c r="J173" s="133" t="e">
        <f>IF(ISBLANK('9. METAS'!#REF!),"",'9. METAS'!#REF!)</f>
        <v>#REF!</v>
      </c>
      <c r="K173" s="123" t="e">
        <f>IF(ISBLANK('9. METAS'!#REF!),"",'9. METAS'!#REF!)</f>
        <v>#REF!</v>
      </c>
      <c r="L173" s="123" t="e">
        <f>IF(ISBLANK('9. METAS'!#REF!),"",'9. METAS'!#REF!)</f>
        <v>#REF!</v>
      </c>
      <c r="M173" s="124" t="e">
        <f>IF(ISBLANK('9. METAS'!#REF!),"",'9. METAS'!#REF!)</f>
        <v>#REF!</v>
      </c>
      <c r="N173" s="134">
        <v>41</v>
      </c>
      <c r="O173" s="126"/>
      <c r="P173" s="126"/>
      <c r="Q173" s="127"/>
      <c r="R173" s="121" t="str">
        <f t="shared" si="20"/>
        <v>100%</v>
      </c>
      <c r="S173" s="122" t="str">
        <f t="shared" si="21"/>
        <v>100%</v>
      </c>
      <c r="T173" s="122" t="str">
        <f t="shared" si="22"/>
        <v>100%</v>
      </c>
      <c r="U173" s="145" t="str">
        <f t="shared" si="23"/>
        <v>100%</v>
      </c>
      <c r="V173" s="125" t="str">
        <f t="shared" si="24"/>
        <v>No Programado</v>
      </c>
      <c r="W173" s="122" t="str">
        <f t="shared" si="25"/>
        <v>No Programado</v>
      </c>
      <c r="X173" s="122" t="str">
        <f t="shared" si="26"/>
        <v>No Programado</v>
      </c>
      <c r="Y173" s="151" t="str">
        <f t="shared" si="27"/>
        <v>No Programado</v>
      </c>
      <c r="Z173" s="167"/>
      <c r="AA173" s="168"/>
      <c r="AB173" s="168"/>
      <c r="AC173" s="169"/>
    </row>
    <row r="174" spans="3:29" ht="17" x14ac:dyDescent="0.35">
      <c r="C174" s="196" t="e">
        <f>IF(ISBLANK('5. Pp (3 años)'!#REF!),"",'5. Pp (3 años)'!#REF!)</f>
        <v>#REF!</v>
      </c>
      <c r="D174" s="70" t="e">
        <f>IF(ISBLANK('5. Pp (3 años)'!#REF!),"",'5. Pp (3 años)'!#REF!)</f>
        <v>#REF!</v>
      </c>
      <c r="E174" s="191" t="e">
        <f>IF(ISBLANK('5. Pp (3 años)'!#REF!),"",'5. Pp (3 años)'!#REF!)</f>
        <v>#REF!</v>
      </c>
      <c r="F174" s="191" t="e">
        <f>IF(ISBLANK('5. Pp (3 años)'!#REF!),"",'5. Pp (3 años)'!#REF!)</f>
        <v>#REF!</v>
      </c>
      <c r="G174" s="200" t="e">
        <f>IF(ISBLANK('5. Pp (3 años)'!#REF!),"",'5. Pp (3 años)'!#REF!)</f>
        <v>#REF!</v>
      </c>
      <c r="H174" s="58" t="e">
        <f>IF(ISBLANK('5. Pp (3 años)'!#REF!),"",'5. Pp (3 años)'!#REF!)</f>
        <v>#REF!</v>
      </c>
      <c r="I174" s="132" t="e">
        <f>IF(ISBLANK('9. METAS'!#REF!),"",'9. METAS'!#REF!)</f>
        <v>#REF!</v>
      </c>
      <c r="J174" s="133" t="e">
        <f>IF(ISBLANK('9. METAS'!#REF!),"",'9. METAS'!#REF!)</f>
        <v>#REF!</v>
      </c>
      <c r="K174" s="123" t="e">
        <f>IF(ISBLANK('9. METAS'!#REF!),"",'9. METAS'!#REF!)</f>
        <v>#REF!</v>
      </c>
      <c r="L174" s="123" t="e">
        <f>IF(ISBLANK('9. METAS'!#REF!),"",'9. METAS'!#REF!)</f>
        <v>#REF!</v>
      </c>
      <c r="M174" s="124" t="e">
        <f>IF(ISBLANK('9. METAS'!#REF!),"",'9. METAS'!#REF!)</f>
        <v>#REF!</v>
      </c>
      <c r="N174" s="134">
        <v>41</v>
      </c>
      <c r="O174" s="126"/>
      <c r="P174" s="126"/>
      <c r="Q174" s="127"/>
      <c r="R174" s="121" t="str">
        <f t="shared" si="20"/>
        <v>100%</v>
      </c>
      <c r="S174" s="122" t="str">
        <f t="shared" si="21"/>
        <v>100%</v>
      </c>
      <c r="T174" s="122" t="str">
        <f t="shared" si="22"/>
        <v>100%</v>
      </c>
      <c r="U174" s="145" t="str">
        <f t="shared" si="23"/>
        <v>100%</v>
      </c>
      <c r="V174" s="125" t="str">
        <f t="shared" si="24"/>
        <v>No Programado</v>
      </c>
      <c r="W174" s="122" t="str">
        <f t="shared" si="25"/>
        <v>No Programado</v>
      </c>
      <c r="X174" s="122" t="str">
        <f t="shared" si="26"/>
        <v>No Programado</v>
      </c>
      <c r="Y174" s="151" t="str">
        <f t="shared" si="27"/>
        <v>No Programado</v>
      </c>
      <c r="Z174" s="167"/>
      <c r="AA174" s="168"/>
      <c r="AB174" s="168"/>
      <c r="AC174" s="169"/>
    </row>
    <row r="175" spans="3:29" ht="17" x14ac:dyDescent="0.35">
      <c r="C175" s="195" t="e">
        <f>IF(ISBLANK('5. Pp (3 años)'!#REF!),"",'5. Pp (3 años)'!#REF!)</f>
        <v>#REF!</v>
      </c>
      <c r="D175" s="70" t="e">
        <f>IF(ISBLANK('5. Pp (3 años)'!#REF!),"",'5. Pp (3 años)'!#REF!)</f>
        <v>#REF!</v>
      </c>
      <c r="E175" s="191" t="e">
        <f>IF(ISBLANK('5. Pp (3 años)'!#REF!),"",'5. Pp (3 años)'!#REF!)</f>
        <v>#REF!</v>
      </c>
      <c r="F175" s="191" t="e">
        <f>IF(ISBLANK('5. Pp (3 años)'!#REF!),"",'5. Pp (3 años)'!#REF!)</f>
        <v>#REF!</v>
      </c>
      <c r="G175" s="200" t="e">
        <f>IF(ISBLANK('5. Pp (3 años)'!#REF!),"",'5. Pp (3 años)'!#REF!)</f>
        <v>#REF!</v>
      </c>
      <c r="H175" s="58" t="e">
        <f>IF(ISBLANK('5. Pp (3 años)'!#REF!),"",'5. Pp (3 años)'!#REF!)</f>
        <v>#REF!</v>
      </c>
      <c r="I175" s="132" t="e">
        <f>IF(ISBLANK('9. METAS'!#REF!),"",'9. METAS'!#REF!)</f>
        <v>#REF!</v>
      </c>
      <c r="J175" s="133" t="e">
        <f>IF(ISBLANK('9. METAS'!#REF!),"",'9. METAS'!#REF!)</f>
        <v>#REF!</v>
      </c>
      <c r="K175" s="123" t="e">
        <f>IF(ISBLANK('9. METAS'!#REF!),"",'9. METAS'!#REF!)</f>
        <v>#REF!</v>
      </c>
      <c r="L175" s="123" t="e">
        <f>IF(ISBLANK('9. METAS'!#REF!),"",'9. METAS'!#REF!)</f>
        <v>#REF!</v>
      </c>
      <c r="M175" s="124" t="e">
        <f>IF(ISBLANK('9. METAS'!#REF!),"",'9. METAS'!#REF!)</f>
        <v>#REF!</v>
      </c>
      <c r="N175" s="134">
        <v>41</v>
      </c>
      <c r="O175" s="126"/>
      <c r="P175" s="126"/>
      <c r="Q175" s="127"/>
      <c r="R175" s="121" t="str">
        <f t="shared" si="20"/>
        <v>100%</v>
      </c>
      <c r="S175" s="122" t="str">
        <f t="shared" si="21"/>
        <v>100%</v>
      </c>
      <c r="T175" s="122" t="str">
        <f t="shared" si="22"/>
        <v>100%</v>
      </c>
      <c r="U175" s="145" t="str">
        <f t="shared" si="23"/>
        <v>100%</v>
      </c>
      <c r="V175" s="125" t="str">
        <f t="shared" si="24"/>
        <v>No Programado</v>
      </c>
      <c r="W175" s="122" t="str">
        <f t="shared" si="25"/>
        <v>No Programado</v>
      </c>
      <c r="X175" s="122" t="str">
        <f t="shared" si="26"/>
        <v>No Programado</v>
      </c>
      <c r="Y175" s="151" t="str">
        <f t="shared" si="27"/>
        <v>No Programado</v>
      </c>
      <c r="Z175" s="167"/>
      <c r="AA175" s="168"/>
      <c r="AB175" s="168"/>
      <c r="AC175" s="169"/>
    </row>
    <row r="176" spans="3:29" ht="17" x14ac:dyDescent="0.35">
      <c r="C176" s="196" t="e">
        <f>IF(ISBLANK('5. Pp (3 años)'!#REF!),"",'5. Pp (3 años)'!#REF!)</f>
        <v>#REF!</v>
      </c>
      <c r="D176" s="70" t="e">
        <f>IF(ISBLANK('5. Pp (3 años)'!#REF!),"",'5. Pp (3 años)'!#REF!)</f>
        <v>#REF!</v>
      </c>
      <c r="E176" s="191" t="e">
        <f>IF(ISBLANK('5. Pp (3 años)'!#REF!),"",'5. Pp (3 años)'!#REF!)</f>
        <v>#REF!</v>
      </c>
      <c r="F176" s="191" t="e">
        <f>IF(ISBLANK('5. Pp (3 años)'!#REF!),"",'5. Pp (3 años)'!#REF!)</f>
        <v>#REF!</v>
      </c>
      <c r="G176" s="200" t="e">
        <f>IF(ISBLANK('5. Pp (3 años)'!#REF!),"",'5. Pp (3 años)'!#REF!)</f>
        <v>#REF!</v>
      </c>
      <c r="H176" s="58" t="e">
        <f>IF(ISBLANK('5. Pp (3 años)'!#REF!),"",'5. Pp (3 años)'!#REF!)</f>
        <v>#REF!</v>
      </c>
      <c r="I176" s="132" t="e">
        <f>IF(ISBLANK('9. METAS'!#REF!),"",'9. METAS'!#REF!)</f>
        <v>#REF!</v>
      </c>
      <c r="J176" s="133" t="e">
        <f>IF(ISBLANK('9. METAS'!#REF!),"",'9. METAS'!#REF!)</f>
        <v>#REF!</v>
      </c>
      <c r="K176" s="123" t="e">
        <f>IF(ISBLANK('9. METAS'!#REF!),"",'9. METAS'!#REF!)</f>
        <v>#REF!</v>
      </c>
      <c r="L176" s="123" t="e">
        <f>IF(ISBLANK('9. METAS'!#REF!),"",'9. METAS'!#REF!)</f>
        <v>#REF!</v>
      </c>
      <c r="M176" s="124" t="e">
        <f>IF(ISBLANK('9. METAS'!#REF!),"",'9. METAS'!#REF!)</f>
        <v>#REF!</v>
      </c>
      <c r="N176" s="134">
        <v>41</v>
      </c>
      <c r="O176" s="126"/>
      <c r="P176" s="126"/>
      <c r="Q176" s="127"/>
      <c r="R176" s="121" t="str">
        <f t="shared" si="20"/>
        <v>100%</v>
      </c>
      <c r="S176" s="122" t="str">
        <f t="shared" si="21"/>
        <v>100%</v>
      </c>
      <c r="T176" s="122" t="str">
        <f t="shared" si="22"/>
        <v>100%</v>
      </c>
      <c r="U176" s="145" t="str">
        <f t="shared" si="23"/>
        <v>100%</v>
      </c>
      <c r="V176" s="125" t="str">
        <f t="shared" si="24"/>
        <v>No Programado</v>
      </c>
      <c r="W176" s="122" t="str">
        <f t="shared" si="25"/>
        <v>No Programado</v>
      </c>
      <c r="X176" s="122" t="str">
        <f t="shared" si="26"/>
        <v>No Programado</v>
      </c>
      <c r="Y176" s="151" t="str">
        <f t="shared" si="27"/>
        <v>No Programado</v>
      </c>
      <c r="Z176" s="167"/>
      <c r="AA176" s="168"/>
      <c r="AB176" s="168"/>
      <c r="AC176" s="169"/>
    </row>
    <row r="177" spans="3:29" ht="17" x14ac:dyDescent="0.35">
      <c r="C177" s="195" t="e">
        <f>IF(ISBLANK('5. Pp (3 años)'!#REF!),"",'5. Pp (3 años)'!#REF!)</f>
        <v>#REF!</v>
      </c>
      <c r="D177" s="70" t="e">
        <f>IF(ISBLANK('5. Pp (3 años)'!#REF!),"",'5. Pp (3 años)'!#REF!)</f>
        <v>#REF!</v>
      </c>
      <c r="E177" s="191" t="e">
        <f>IF(ISBLANK('5. Pp (3 años)'!#REF!),"",'5. Pp (3 años)'!#REF!)</f>
        <v>#REF!</v>
      </c>
      <c r="F177" s="191" t="e">
        <f>IF(ISBLANK('5. Pp (3 años)'!#REF!),"",'5. Pp (3 años)'!#REF!)</f>
        <v>#REF!</v>
      </c>
      <c r="G177" s="200" t="e">
        <f>IF(ISBLANK('5. Pp (3 años)'!#REF!),"",'5. Pp (3 años)'!#REF!)</f>
        <v>#REF!</v>
      </c>
      <c r="H177" s="58" t="e">
        <f>IF(ISBLANK('5. Pp (3 años)'!#REF!),"",'5. Pp (3 años)'!#REF!)</f>
        <v>#REF!</v>
      </c>
      <c r="I177" s="132" t="e">
        <f>IF(ISBLANK('9. METAS'!#REF!),"",'9. METAS'!#REF!)</f>
        <v>#REF!</v>
      </c>
      <c r="J177" s="133" t="e">
        <f>IF(ISBLANK('9. METAS'!#REF!),"",'9. METAS'!#REF!)</f>
        <v>#REF!</v>
      </c>
      <c r="K177" s="123" t="e">
        <f>IF(ISBLANK('9. METAS'!#REF!),"",'9. METAS'!#REF!)</f>
        <v>#REF!</v>
      </c>
      <c r="L177" s="123" t="e">
        <f>IF(ISBLANK('9. METAS'!#REF!),"",'9. METAS'!#REF!)</f>
        <v>#REF!</v>
      </c>
      <c r="M177" s="124" t="e">
        <f>IF(ISBLANK('9. METAS'!#REF!),"",'9. METAS'!#REF!)</f>
        <v>#REF!</v>
      </c>
      <c r="N177" s="134">
        <v>41</v>
      </c>
      <c r="O177" s="126"/>
      <c r="P177" s="126"/>
      <c r="Q177" s="127"/>
      <c r="R177" s="121" t="str">
        <f t="shared" si="20"/>
        <v>100%</v>
      </c>
      <c r="S177" s="122" t="str">
        <f t="shared" si="21"/>
        <v>100%</v>
      </c>
      <c r="T177" s="122" t="str">
        <f t="shared" si="22"/>
        <v>100%</v>
      </c>
      <c r="U177" s="145" t="str">
        <f t="shared" si="23"/>
        <v>100%</v>
      </c>
      <c r="V177" s="125" t="str">
        <f t="shared" si="24"/>
        <v>No Programado</v>
      </c>
      <c r="W177" s="122" t="str">
        <f t="shared" si="25"/>
        <v>No Programado</v>
      </c>
      <c r="X177" s="122" t="str">
        <f t="shared" si="26"/>
        <v>No Programado</v>
      </c>
      <c r="Y177" s="151" t="str">
        <f t="shared" si="27"/>
        <v>No Programado</v>
      </c>
      <c r="Z177" s="167"/>
      <c r="AA177" s="168"/>
      <c r="AB177" s="168"/>
      <c r="AC177" s="169"/>
    </row>
    <row r="178" spans="3:29" ht="17" x14ac:dyDescent="0.35">
      <c r="C178" s="197" t="e">
        <f>IF(ISBLANK('5. Pp (3 años)'!#REF!),"",'5. Pp (3 años)'!#REF!)</f>
        <v>#REF!</v>
      </c>
      <c r="D178" s="52" t="e">
        <f>IF(ISBLANK('5. Pp (3 años)'!#REF!),"",'5. Pp (3 años)'!#REF!)</f>
        <v>#REF!</v>
      </c>
      <c r="E178" s="194" t="e">
        <f>IF(ISBLANK('5. Pp (3 años)'!#REF!),"",'5. Pp (3 años)'!#REF!)</f>
        <v>#REF!</v>
      </c>
      <c r="F178" s="194" t="e">
        <f>IF(ISBLANK('5. Pp (3 años)'!#REF!),"",'5. Pp (3 años)'!#REF!)</f>
        <v>#REF!</v>
      </c>
      <c r="G178" s="205" t="e">
        <f>IF(ISBLANK('5. Pp (3 años)'!#REF!),"",'5. Pp (3 años)'!#REF!)</f>
        <v>#REF!</v>
      </c>
      <c r="H178" s="57" t="e">
        <f>IF(ISBLANK('5. Pp (3 años)'!#REF!),"",'5. Pp (3 años)'!#REF!)</f>
        <v>#REF!</v>
      </c>
      <c r="I178" s="132" t="e">
        <f>IF(ISBLANK('9. METAS'!#REF!),"",'9. METAS'!#REF!)</f>
        <v>#REF!</v>
      </c>
      <c r="J178" s="133" t="e">
        <f>IF(ISBLANK('9. METAS'!#REF!),"",'9. METAS'!#REF!)</f>
        <v>#REF!</v>
      </c>
      <c r="K178" s="123" t="e">
        <f>IF(ISBLANK('9. METAS'!#REF!),"",'9. METAS'!#REF!)</f>
        <v>#REF!</v>
      </c>
      <c r="L178" s="123" t="e">
        <f>IF(ISBLANK('9. METAS'!#REF!),"",'9. METAS'!#REF!)</f>
        <v>#REF!</v>
      </c>
      <c r="M178" s="124" t="e">
        <f>IF(ISBLANK('9. METAS'!#REF!),"",'9. METAS'!#REF!)</f>
        <v>#REF!</v>
      </c>
      <c r="N178" s="134">
        <v>41</v>
      </c>
      <c r="O178" s="126"/>
      <c r="P178" s="126"/>
      <c r="Q178" s="127"/>
      <c r="R178" s="121" t="str">
        <f t="shared" si="20"/>
        <v>100%</v>
      </c>
      <c r="S178" s="122" t="str">
        <f t="shared" si="21"/>
        <v>100%</v>
      </c>
      <c r="T178" s="122" t="str">
        <f t="shared" si="22"/>
        <v>100%</v>
      </c>
      <c r="U178" s="145" t="str">
        <f t="shared" si="23"/>
        <v>100%</v>
      </c>
      <c r="V178" s="125" t="str">
        <f t="shared" si="24"/>
        <v>No Programado</v>
      </c>
      <c r="W178" s="122" t="str">
        <f t="shared" si="25"/>
        <v>No Programado</v>
      </c>
      <c r="X178" s="122" t="str">
        <f t="shared" si="26"/>
        <v>No Programado</v>
      </c>
      <c r="Y178" s="151" t="str">
        <f t="shared" si="27"/>
        <v>No Programado</v>
      </c>
      <c r="Z178" s="164"/>
      <c r="AA178" s="165"/>
      <c r="AB178" s="165"/>
      <c r="AC178" s="166"/>
    </row>
    <row r="179" spans="3:29" ht="17" x14ac:dyDescent="0.35">
      <c r="C179" s="195" t="e">
        <f>IF(ISBLANK('5. Pp (3 años)'!#REF!),"",'5. Pp (3 años)'!#REF!)</f>
        <v>#REF!</v>
      </c>
      <c r="D179" s="70" t="e">
        <f>IF(ISBLANK('5. Pp (3 años)'!#REF!),"",'5. Pp (3 años)'!#REF!)</f>
        <v>#REF!</v>
      </c>
      <c r="E179" s="191" t="e">
        <f>IF(ISBLANK('5. Pp (3 años)'!#REF!),"",'5. Pp (3 años)'!#REF!)</f>
        <v>#REF!</v>
      </c>
      <c r="F179" s="191" t="e">
        <f>IF(ISBLANK('5. Pp (3 años)'!#REF!),"",'5. Pp (3 años)'!#REF!)</f>
        <v>#REF!</v>
      </c>
      <c r="G179" s="200" t="e">
        <f>IF(ISBLANK('5. Pp (3 años)'!#REF!),"",'5. Pp (3 años)'!#REF!)</f>
        <v>#REF!</v>
      </c>
      <c r="H179" s="58" t="e">
        <f>IF(ISBLANK('5. Pp (3 años)'!#REF!),"",'5. Pp (3 años)'!#REF!)</f>
        <v>#REF!</v>
      </c>
      <c r="I179" s="132" t="e">
        <f>IF(ISBLANK('9. METAS'!#REF!),"",'9. METAS'!#REF!)</f>
        <v>#REF!</v>
      </c>
      <c r="J179" s="133" t="e">
        <f>IF(ISBLANK('9. METAS'!#REF!),"",'9. METAS'!#REF!)</f>
        <v>#REF!</v>
      </c>
      <c r="K179" s="123" t="e">
        <f>IF(ISBLANK('9. METAS'!#REF!),"",'9. METAS'!#REF!)</f>
        <v>#REF!</v>
      </c>
      <c r="L179" s="123" t="e">
        <f>IF(ISBLANK('9. METAS'!#REF!),"",'9. METAS'!#REF!)</f>
        <v>#REF!</v>
      </c>
      <c r="M179" s="124" t="e">
        <f>IF(ISBLANK('9. METAS'!#REF!),"",'9. METAS'!#REF!)</f>
        <v>#REF!</v>
      </c>
      <c r="N179" s="134">
        <v>41</v>
      </c>
      <c r="O179" s="126"/>
      <c r="P179" s="126"/>
      <c r="Q179" s="127"/>
      <c r="R179" s="121" t="str">
        <f t="shared" si="20"/>
        <v>100%</v>
      </c>
      <c r="S179" s="122" t="str">
        <f t="shared" si="21"/>
        <v>100%</v>
      </c>
      <c r="T179" s="122" t="str">
        <f t="shared" si="22"/>
        <v>100%</v>
      </c>
      <c r="U179" s="145" t="str">
        <f t="shared" si="23"/>
        <v>100%</v>
      </c>
      <c r="V179" s="125" t="str">
        <f t="shared" si="24"/>
        <v>No Programado</v>
      </c>
      <c r="W179" s="122" t="str">
        <f t="shared" si="25"/>
        <v>No Programado</v>
      </c>
      <c r="X179" s="122" t="str">
        <f t="shared" si="26"/>
        <v>No Programado</v>
      </c>
      <c r="Y179" s="151" t="str">
        <f t="shared" si="27"/>
        <v>No Programado</v>
      </c>
      <c r="Z179" s="167"/>
      <c r="AA179" s="168"/>
      <c r="AB179" s="168"/>
      <c r="AC179" s="169"/>
    </row>
    <row r="180" spans="3:29" ht="17" x14ac:dyDescent="0.35">
      <c r="C180" s="196" t="e">
        <f>IF(ISBLANK('5. Pp (3 años)'!#REF!),"",'5. Pp (3 años)'!#REF!)</f>
        <v>#REF!</v>
      </c>
      <c r="D180" s="70" t="e">
        <f>IF(ISBLANK('5. Pp (3 años)'!#REF!),"",'5. Pp (3 años)'!#REF!)</f>
        <v>#REF!</v>
      </c>
      <c r="E180" s="191" t="e">
        <f>IF(ISBLANK('5. Pp (3 años)'!#REF!),"",'5. Pp (3 años)'!#REF!)</f>
        <v>#REF!</v>
      </c>
      <c r="F180" s="191" t="e">
        <f>IF(ISBLANK('5. Pp (3 años)'!#REF!),"",'5. Pp (3 años)'!#REF!)</f>
        <v>#REF!</v>
      </c>
      <c r="G180" s="200" t="e">
        <f>IF(ISBLANK('5. Pp (3 años)'!#REF!),"",'5. Pp (3 años)'!#REF!)</f>
        <v>#REF!</v>
      </c>
      <c r="H180" s="58" t="e">
        <f>IF(ISBLANK('5. Pp (3 años)'!#REF!),"",'5. Pp (3 años)'!#REF!)</f>
        <v>#REF!</v>
      </c>
      <c r="I180" s="132" t="e">
        <f>IF(ISBLANK('9. METAS'!#REF!),"",'9. METAS'!#REF!)</f>
        <v>#REF!</v>
      </c>
      <c r="J180" s="133" t="e">
        <f>IF(ISBLANK('9. METAS'!#REF!),"",'9. METAS'!#REF!)</f>
        <v>#REF!</v>
      </c>
      <c r="K180" s="123" t="e">
        <f>IF(ISBLANK('9. METAS'!#REF!),"",'9. METAS'!#REF!)</f>
        <v>#REF!</v>
      </c>
      <c r="L180" s="123" t="e">
        <f>IF(ISBLANK('9. METAS'!#REF!),"",'9. METAS'!#REF!)</f>
        <v>#REF!</v>
      </c>
      <c r="M180" s="124" t="e">
        <f>IF(ISBLANK('9. METAS'!#REF!),"",'9. METAS'!#REF!)</f>
        <v>#REF!</v>
      </c>
      <c r="N180" s="134">
        <v>41</v>
      </c>
      <c r="O180" s="126"/>
      <c r="P180" s="126"/>
      <c r="Q180" s="127"/>
      <c r="R180" s="121" t="str">
        <f t="shared" si="20"/>
        <v>100%</v>
      </c>
      <c r="S180" s="122" t="str">
        <f t="shared" si="21"/>
        <v>100%</v>
      </c>
      <c r="T180" s="122" t="str">
        <f t="shared" si="22"/>
        <v>100%</v>
      </c>
      <c r="U180" s="145" t="str">
        <f t="shared" si="23"/>
        <v>100%</v>
      </c>
      <c r="V180" s="125" t="str">
        <f t="shared" si="24"/>
        <v>No Programado</v>
      </c>
      <c r="W180" s="122" t="str">
        <f t="shared" si="25"/>
        <v>No Programado</v>
      </c>
      <c r="X180" s="122" t="str">
        <f t="shared" si="26"/>
        <v>No Programado</v>
      </c>
      <c r="Y180" s="151" t="str">
        <f t="shared" si="27"/>
        <v>No Programado</v>
      </c>
      <c r="Z180" s="167"/>
      <c r="AA180" s="168"/>
      <c r="AB180" s="168"/>
      <c r="AC180" s="169"/>
    </row>
    <row r="181" spans="3:29" ht="17" x14ac:dyDescent="0.35">
      <c r="C181" s="195" t="e">
        <f>IF(ISBLANK('5. Pp (3 años)'!#REF!),"",'5. Pp (3 años)'!#REF!)</f>
        <v>#REF!</v>
      </c>
      <c r="D181" s="70" t="e">
        <f>IF(ISBLANK('5. Pp (3 años)'!#REF!),"",'5. Pp (3 años)'!#REF!)</f>
        <v>#REF!</v>
      </c>
      <c r="E181" s="191" t="e">
        <f>IF(ISBLANK('5. Pp (3 años)'!#REF!),"",'5. Pp (3 años)'!#REF!)</f>
        <v>#REF!</v>
      </c>
      <c r="F181" s="191" t="e">
        <f>IF(ISBLANK('5. Pp (3 años)'!#REF!),"",'5. Pp (3 años)'!#REF!)</f>
        <v>#REF!</v>
      </c>
      <c r="G181" s="200" t="e">
        <f>IF(ISBLANK('5. Pp (3 años)'!#REF!),"",'5. Pp (3 años)'!#REF!)</f>
        <v>#REF!</v>
      </c>
      <c r="H181" s="58" t="e">
        <f>IF(ISBLANK('5. Pp (3 años)'!#REF!),"",'5. Pp (3 años)'!#REF!)</f>
        <v>#REF!</v>
      </c>
      <c r="I181" s="132" t="e">
        <f>IF(ISBLANK('9. METAS'!#REF!),"",'9. METAS'!#REF!)</f>
        <v>#REF!</v>
      </c>
      <c r="J181" s="133" t="e">
        <f>IF(ISBLANK('9. METAS'!#REF!),"",'9. METAS'!#REF!)</f>
        <v>#REF!</v>
      </c>
      <c r="K181" s="123" t="e">
        <f>IF(ISBLANK('9. METAS'!#REF!),"",'9. METAS'!#REF!)</f>
        <v>#REF!</v>
      </c>
      <c r="L181" s="123" t="e">
        <f>IF(ISBLANK('9. METAS'!#REF!),"",'9. METAS'!#REF!)</f>
        <v>#REF!</v>
      </c>
      <c r="M181" s="124" t="e">
        <f>IF(ISBLANK('9. METAS'!#REF!),"",'9. METAS'!#REF!)</f>
        <v>#REF!</v>
      </c>
      <c r="N181" s="134">
        <v>41</v>
      </c>
      <c r="O181" s="126"/>
      <c r="P181" s="126"/>
      <c r="Q181" s="127"/>
      <c r="R181" s="121" t="str">
        <f t="shared" si="20"/>
        <v>100%</v>
      </c>
      <c r="S181" s="122" t="str">
        <f t="shared" si="21"/>
        <v>100%</v>
      </c>
      <c r="T181" s="122" t="str">
        <f t="shared" si="22"/>
        <v>100%</v>
      </c>
      <c r="U181" s="145" t="str">
        <f t="shared" si="23"/>
        <v>100%</v>
      </c>
      <c r="V181" s="125" t="str">
        <f t="shared" si="24"/>
        <v>No Programado</v>
      </c>
      <c r="W181" s="122" t="str">
        <f t="shared" si="25"/>
        <v>No Programado</v>
      </c>
      <c r="X181" s="122" t="str">
        <f t="shared" si="26"/>
        <v>No Programado</v>
      </c>
      <c r="Y181" s="151" t="str">
        <f t="shared" si="27"/>
        <v>No Programado</v>
      </c>
      <c r="Z181" s="167"/>
      <c r="AA181" s="168"/>
      <c r="AB181" s="168"/>
      <c r="AC181" s="169"/>
    </row>
    <row r="182" spans="3:29" ht="17" x14ac:dyDescent="0.35">
      <c r="C182" s="196" t="e">
        <f>IF(ISBLANK('5. Pp (3 años)'!#REF!),"",'5. Pp (3 años)'!#REF!)</f>
        <v>#REF!</v>
      </c>
      <c r="D182" s="70" t="e">
        <f>IF(ISBLANK('5. Pp (3 años)'!#REF!),"",'5. Pp (3 años)'!#REF!)</f>
        <v>#REF!</v>
      </c>
      <c r="E182" s="191" t="e">
        <f>IF(ISBLANK('5. Pp (3 años)'!#REF!),"",'5. Pp (3 años)'!#REF!)</f>
        <v>#REF!</v>
      </c>
      <c r="F182" s="191" t="e">
        <f>IF(ISBLANK('5. Pp (3 años)'!#REF!),"",'5. Pp (3 años)'!#REF!)</f>
        <v>#REF!</v>
      </c>
      <c r="G182" s="200" t="e">
        <f>IF(ISBLANK('5. Pp (3 años)'!#REF!),"",'5. Pp (3 años)'!#REF!)</f>
        <v>#REF!</v>
      </c>
      <c r="H182" s="58" t="e">
        <f>IF(ISBLANK('5. Pp (3 años)'!#REF!),"",'5. Pp (3 años)'!#REF!)</f>
        <v>#REF!</v>
      </c>
      <c r="I182" s="132" t="e">
        <f>IF(ISBLANK('9. METAS'!#REF!),"",'9. METAS'!#REF!)</f>
        <v>#REF!</v>
      </c>
      <c r="J182" s="133" t="e">
        <f>IF(ISBLANK('9. METAS'!#REF!),"",'9. METAS'!#REF!)</f>
        <v>#REF!</v>
      </c>
      <c r="K182" s="123" t="e">
        <f>IF(ISBLANK('9. METAS'!#REF!),"",'9. METAS'!#REF!)</f>
        <v>#REF!</v>
      </c>
      <c r="L182" s="123" t="e">
        <f>IF(ISBLANK('9. METAS'!#REF!),"",'9. METAS'!#REF!)</f>
        <v>#REF!</v>
      </c>
      <c r="M182" s="124" t="e">
        <f>IF(ISBLANK('9. METAS'!#REF!),"",'9. METAS'!#REF!)</f>
        <v>#REF!</v>
      </c>
      <c r="N182" s="134">
        <v>41</v>
      </c>
      <c r="O182" s="126"/>
      <c r="P182" s="126"/>
      <c r="Q182" s="127"/>
      <c r="R182" s="121" t="str">
        <f t="shared" si="20"/>
        <v>100%</v>
      </c>
      <c r="S182" s="122" t="str">
        <f t="shared" si="21"/>
        <v>100%</v>
      </c>
      <c r="T182" s="122" t="str">
        <f t="shared" si="22"/>
        <v>100%</v>
      </c>
      <c r="U182" s="145" t="str">
        <f t="shared" si="23"/>
        <v>100%</v>
      </c>
      <c r="V182" s="125" t="str">
        <f t="shared" si="24"/>
        <v>No Programado</v>
      </c>
      <c r="W182" s="122" t="str">
        <f t="shared" si="25"/>
        <v>No Programado</v>
      </c>
      <c r="X182" s="122" t="str">
        <f t="shared" si="26"/>
        <v>No Programado</v>
      </c>
      <c r="Y182" s="151" t="str">
        <f t="shared" si="27"/>
        <v>No Programado</v>
      </c>
      <c r="Z182" s="167"/>
      <c r="AA182" s="168"/>
      <c r="AB182" s="168"/>
      <c r="AC182" s="169"/>
    </row>
    <row r="183" spans="3:29" ht="17" x14ac:dyDescent="0.35">
      <c r="C183" s="195" t="e">
        <f>IF(ISBLANK('5. Pp (3 años)'!#REF!),"",'5. Pp (3 años)'!#REF!)</f>
        <v>#REF!</v>
      </c>
      <c r="D183" s="70" t="e">
        <f>IF(ISBLANK('5. Pp (3 años)'!#REF!),"",'5. Pp (3 años)'!#REF!)</f>
        <v>#REF!</v>
      </c>
      <c r="E183" s="191" t="e">
        <f>IF(ISBLANK('5. Pp (3 años)'!#REF!),"",'5. Pp (3 años)'!#REF!)</f>
        <v>#REF!</v>
      </c>
      <c r="F183" s="191" t="e">
        <f>IF(ISBLANK('5. Pp (3 años)'!#REF!),"",'5. Pp (3 años)'!#REF!)</f>
        <v>#REF!</v>
      </c>
      <c r="G183" s="200" t="e">
        <f>IF(ISBLANK('5. Pp (3 años)'!#REF!),"",'5. Pp (3 años)'!#REF!)</f>
        <v>#REF!</v>
      </c>
      <c r="H183" s="58" t="e">
        <f>IF(ISBLANK('5. Pp (3 años)'!#REF!),"",'5. Pp (3 años)'!#REF!)</f>
        <v>#REF!</v>
      </c>
      <c r="I183" s="132" t="e">
        <f>IF(ISBLANK('9. METAS'!#REF!),"",'9. METAS'!#REF!)</f>
        <v>#REF!</v>
      </c>
      <c r="J183" s="133" t="e">
        <f>IF(ISBLANK('9. METAS'!#REF!),"",'9. METAS'!#REF!)</f>
        <v>#REF!</v>
      </c>
      <c r="K183" s="123" t="e">
        <f>IF(ISBLANK('9. METAS'!#REF!),"",'9. METAS'!#REF!)</f>
        <v>#REF!</v>
      </c>
      <c r="L183" s="123" t="e">
        <f>IF(ISBLANK('9. METAS'!#REF!),"",'9. METAS'!#REF!)</f>
        <v>#REF!</v>
      </c>
      <c r="M183" s="124" t="e">
        <f>IF(ISBLANK('9. METAS'!#REF!),"",'9. METAS'!#REF!)</f>
        <v>#REF!</v>
      </c>
      <c r="N183" s="134">
        <v>41</v>
      </c>
      <c r="O183" s="126"/>
      <c r="P183" s="126"/>
      <c r="Q183" s="127"/>
      <c r="R183" s="121" t="str">
        <f t="shared" si="20"/>
        <v>100%</v>
      </c>
      <c r="S183" s="122" t="str">
        <f t="shared" si="21"/>
        <v>100%</v>
      </c>
      <c r="T183" s="122" t="str">
        <f t="shared" si="22"/>
        <v>100%</v>
      </c>
      <c r="U183" s="145" t="str">
        <f t="shared" si="23"/>
        <v>100%</v>
      </c>
      <c r="V183" s="125" t="str">
        <f t="shared" si="24"/>
        <v>No Programado</v>
      </c>
      <c r="W183" s="122" t="str">
        <f t="shared" si="25"/>
        <v>No Programado</v>
      </c>
      <c r="X183" s="122" t="str">
        <f t="shared" si="26"/>
        <v>No Programado</v>
      </c>
      <c r="Y183" s="151" t="str">
        <f t="shared" si="27"/>
        <v>No Programado</v>
      </c>
      <c r="Z183" s="167"/>
      <c r="AA183" s="168"/>
      <c r="AB183" s="168"/>
      <c r="AC183" s="169"/>
    </row>
    <row r="184" spans="3:29" ht="17" x14ac:dyDescent="0.35">
      <c r="C184" s="197" t="e">
        <f>IF(ISBLANK('5. Pp (3 años)'!#REF!),"",'5. Pp (3 años)'!#REF!)</f>
        <v>#REF!</v>
      </c>
      <c r="D184" s="52" t="e">
        <f>IF(ISBLANK('5. Pp (3 años)'!#REF!),"",'5. Pp (3 años)'!#REF!)</f>
        <v>#REF!</v>
      </c>
      <c r="E184" s="194" t="e">
        <f>IF(ISBLANK('5. Pp (3 años)'!#REF!),"",'5. Pp (3 años)'!#REF!)</f>
        <v>#REF!</v>
      </c>
      <c r="F184" s="194" t="e">
        <f>IF(ISBLANK('5. Pp (3 años)'!#REF!),"",'5. Pp (3 años)'!#REF!)</f>
        <v>#REF!</v>
      </c>
      <c r="G184" s="205" t="e">
        <f>IF(ISBLANK('5. Pp (3 años)'!#REF!),"",'5. Pp (3 años)'!#REF!)</f>
        <v>#REF!</v>
      </c>
      <c r="H184" s="57" t="e">
        <f>IF(ISBLANK('5. Pp (3 años)'!#REF!),"",'5. Pp (3 años)'!#REF!)</f>
        <v>#REF!</v>
      </c>
      <c r="I184" s="132" t="e">
        <f>IF(ISBLANK('9. METAS'!#REF!),"",'9. METAS'!#REF!)</f>
        <v>#REF!</v>
      </c>
      <c r="J184" s="133" t="e">
        <f>IF(ISBLANK('9. METAS'!#REF!),"",'9. METAS'!#REF!)</f>
        <v>#REF!</v>
      </c>
      <c r="K184" s="123" t="e">
        <f>IF(ISBLANK('9. METAS'!#REF!),"",'9. METAS'!#REF!)</f>
        <v>#REF!</v>
      </c>
      <c r="L184" s="123" t="e">
        <f>IF(ISBLANK('9. METAS'!#REF!),"",'9. METAS'!#REF!)</f>
        <v>#REF!</v>
      </c>
      <c r="M184" s="124" t="e">
        <f>IF(ISBLANK('9. METAS'!#REF!),"",'9. METAS'!#REF!)</f>
        <v>#REF!</v>
      </c>
      <c r="N184" s="134">
        <v>41</v>
      </c>
      <c r="O184" s="126"/>
      <c r="P184" s="126"/>
      <c r="Q184" s="127"/>
      <c r="R184" s="121" t="str">
        <f t="shared" si="20"/>
        <v>100%</v>
      </c>
      <c r="S184" s="122" t="str">
        <f t="shared" si="21"/>
        <v>100%</v>
      </c>
      <c r="T184" s="122" t="str">
        <f t="shared" si="22"/>
        <v>100%</v>
      </c>
      <c r="U184" s="145" t="str">
        <f t="shared" si="23"/>
        <v>100%</v>
      </c>
      <c r="V184" s="125" t="str">
        <f t="shared" si="24"/>
        <v>No Programado</v>
      </c>
      <c r="W184" s="122" t="str">
        <f t="shared" si="25"/>
        <v>No Programado</v>
      </c>
      <c r="X184" s="122" t="str">
        <f t="shared" si="26"/>
        <v>No Programado</v>
      </c>
      <c r="Y184" s="151" t="str">
        <f t="shared" si="27"/>
        <v>No Programado</v>
      </c>
      <c r="Z184" s="164"/>
      <c r="AA184" s="165"/>
      <c r="AB184" s="165"/>
      <c r="AC184" s="166"/>
    </row>
    <row r="185" spans="3:29" ht="17" x14ac:dyDescent="0.35">
      <c r="C185" s="195" t="e">
        <f>IF(ISBLANK('5. Pp (3 años)'!#REF!),"",'5. Pp (3 años)'!#REF!)</f>
        <v>#REF!</v>
      </c>
      <c r="D185" s="70" t="e">
        <f>IF(ISBLANK('5. Pp (3 años)'!#REF!),"",'5. Pp (3 años)'!#REF!)</f>
        <v>#REF!</v>
      </c>
      <c r="E185" s="191" t="e">
        <f>IF(ISBLANK('5. Pp (3 años)'!#REF!),"",'5. Pp (3 años)'!#REF!)</f>
        <v>#REF!</v>
      </c>
      <c r="F185" s="191" t="e">
        <f>IF(ISBLANK('5. Pp (3 años)'!#REF!),"",'5. Pp (3 años)'!#REF!)</f>
        <v>#REF!</v>
      </c>
      <c r="G185" s="200" t="e">
        <f>IF(ISBLANK('5. Pp (3 años)'!#REF!),"",'5. Pp (3 años)'!#REF!)</f>
        <v>#REF!</v>
      </c>
      <c r="H185" s="58" t="e">
        <f>IF(ISBLANK('5. Pp (3 años)'!#REF!),"",'5. Pp (3 años)'!#REF!)</f>
        <v>#REF!</v>
      </c>
      <c r="I185" s="132" t="e">
        <f>IF(ISBLANK('9. METAS'!#REF!),"",'9. METAS'!#REF!)</f>
        <v>#REF!</v>
      </c>
      <c r="J185" s="133" t="e">
        <f>IF(ISBLANK('9. METAS'!#REF!),"",'9. METAS'!#REF!)</f>
        <v>#REF!</v>
      </c>
      <c r="K185" s="123" t="e">
        <f>IF(ISBLANK('9. METAS'!#REF!),"",'9. METAS'!#REF!)</f>
        <v>#REF!</v>
      </c>
      <c r="L185" s="123" t="e">
        <f>IF(ISBLANK('9. METAS'!#REF!),"",'9. METAS'!#REF!)</f>
        <v>#REF!</v>
      </c>
      <c r="M185" s="124" t="e">
        <f>IF(ISBLANK('9. METAS'!#REF!),"",'9. METAS'!#REF!)</f>
        <v>#REF!</v>
      </c>
      <c r="N185" s="134">
        <v>41</v>
      </c>
      <c r="O185" s="126"/>
      <c r="P185" s="126"/>
      <c r="Q185" s="127"/>
      <c r="R185" s="121" t="str">
        <f t="shared" ref="R185:R233" si="28">IFERROR((N185/J185),"100%")</f>
        <v>100%</v>
      </c>
      <c r="S185" s="122" t="str">
        <f t="shared" ref="S185:S233" si="29">IFERROR((O185/K185),"100%")</f>
        <v>100%</v>
      </c>
      <c r="T185" s="122" t="str">
        <f t="shared" ref="T185:T233" si="30">IFERROR((P185/L185),"100%")</f>
        <v>100%</v>
      </c>
      <c r="U185" s="145" t="str">
        <f t="shared" ref="U185:U233" si="31">IFERROR((Q185/M185),"100%")</f>
        <v>100%</v>
      </c>
      <c r="V185" s="125" t="str">
        <f t="shared" ref="V185:V233" si="32">IFERROR((N185/I185),"No Programado")</f>
        <v>No Programado</v>
      </c>
      <c r="W185" s="122" t="str">
        <f t="shared" ref="W185:W233" si="33">IFERROR((N185+O185)/I185, "No Programado")</f>
        <v>No Programado</v>
      </c>
      <c r="X185" s="122" t="str">
        <f t="shared" ref="X185:X233" si="34">IFERROR((O185+P185)/I185, "No Programado")</f>
        <v>No Programado</v>
      </c>
      <c r="Y185" s="151" t="str">
        <f t="shared" ref="Y185:Y233" si="35">IFERROR((P185+Q185)/I185, "No Programado")</f>
        <v>No Programado</v>
      </c>
      <c r="Z185" s="167"/>
      <c r="AA185" s="168"/>
      <c r="AB185" s="168"/>
      <c r="AC185" s="169"/>
    </row>
    <row r="186" spans="3:29" ht="17" x14ac:dyDescent="0.35">
      <c r="C186" s="196" t="e">
        <f>IF(ISBLANK('5. Pp (3 años)'!#REF!),"",'5. Pp (3 años)'!#REF!)</f>
        <v>#REF!</v>
      </c>
      <c r="D186" s="70" t="e">
        <f>IF(ISBLANK('5. Pp (3 años)'!#REF!),"",'5. Pp (3 años)'!#REF!)</f>
        <v>#REF!</v>
      </c>
      <c r="E186" s="191" t="e">
        <f>IF(ISBLANK('5. Pp (3 años)'!#REF!),"",'5. Pp (3 años)'!#REF!)</f>
        <v>#REF!</v>
      </c>
      <c r="F186" s="191" t="e">
        <f>IF(ISBLANK('5. Pp (3 años)'!#REF!),"",'5. Pp (3 años)'!#REF!)</f>
        <v>#REF!</v>
      </c>
      <c r="G186" s="200" t="e">
        <f>IF(ISBLANK('5. Pp (3 años)'!#REF!),"",'5. Pp (3 años)'!#REF!)</f>
        <v>#REF!</v>
      </c>
      <c r="H186" s="58" t="e">
        <f>IF(ISBLANK('5. Pp (3 años)'!#REF!),"",'5. Pp (3 años)'!#REF!)</f>
        <v>#REF!</v>
      </c>
      <c r="I186" s="132" t="e">
        <f>IF(ISBLANK('9. METAS'!#REF!),"",'9. METAS'!#REF!)</f>
        <v>#REF!</v>
      </c>
      <c r="J186" s="133" t="e">
        <f>IF(ISBLANK('9. METAS'!#REF!),"",'9. METAS'!#REF!)</f>
        <v>#REF!</v>
      </c>
      <c r="K186" s="123" t="e">
        <f>IF(ISBLANK('9. METAS'!#REF!),"",'9. METAS'!#REF!)</f>
        <v>#REF!</v>
      </c>
      <c r="L186" s="123" t="e">
        <f>IF(ISBLANK('9. METAS'!#REF!),"",'9. METAS'!#REF!)</f>
        <v>#REF!</v>
      </c>
      <c r="M186" s="124" t="e">
        <f>IF(ISBLANK('9. METAS'!#REF!),"",'9. METAS'!#REF!)</f>
        <v>#REF!</v>
      </c>
      <c r="N186" s="134">
        <v>41</v>
      </c>
      <c r="O186" s="126"/>
      <c r="P186" s="126"/>
      <c r="Q186" s="127"/>
      <c r="R186" s="121" t="str">
        <f t="shared" si="28"/>
        <v>100%</v>
      </c>
      <c r="S186" s="122" t="str">
        <f t="shared" si="29"/>
        <v>100%</v>
      </c>
      <c r="T186" s="122" t="str">
        <f t="shared" si="30"/>
        <v>100%</v>
      </c>
      <c r="U186" s="145" t="str">
        <f t="shared" si="31"/>
        <v>100%</v>
      </c>
      <c r="V186" s="125" t="str">
        <f t="shared" si="32"/>
        <v>No Programado</v>
      </c>
      <c r="W186" s="122" t="str">
        <f t="shared" si="33"/>
        <v>No Programado</v>
      </c>
      <c r="X186" s="122" t="str">
        <f t="shared" si="34"/>
        <v>No Programado</v>
      </c>
      <c r="Y186" s="151" t="str">
        <f t="shared" si="35"/>
        <v>No Programado</v>
      </c>
      <c r="Z186" s="167"/>
      <c r="AA186" s="168"/>
      <c r="AB186" s="168"/>
      <c r="AC186" s="169"/>
    </row>
    <row r="187" spans="3:29" ht="17" x14ac:dyDescent="0.35">
      <c r="C187" s="195" t="e">
        <f>IF(ISBLANK('5. Pp (3 años)'!#REF!),"",'5. Pp (3 años)'!#REF!)</f>
        <v>#REF!</v>
      </c>
      <c r="D187" s="70" t="e">
        <f>IF(ISBLANK('5. Pp (3 años)'!#REF!),"",'5. Pp (3 años)'!#REF!)</f>
        <v>#REF!</v>
      </c>
      <c r="E187" s="191" t="e">
        <f>IF(ISBLANK('5. Pp (3 años)'!#REF!),"",'5. Pp (3 años)'!#REF!)</f>
        <v>#REF!</v>
      </c>
      <c r="F187" s="191" t="e">
        <f>IF(ISBLANK('5. Pp (3 años)'!#REF!),"",'5. Pp (3 años)'!#REF!)</f>
        <v>#REF!</v>
      </c>
      <c r="G187" s="200" t="e">
        <f>IF(ISBLANK('5. Pp (3 años)'!#REF!),"",'5. Pp (3 años)'!#REF!)</f>
        <v>#REF!</v>
      </c>
      <c r="H187" s="58" t="e">
        <f>IF(ISBLANK('5. Pp (3 años)'!#REF!),"",'5. Pp (3 años)'!#REF!)</f>
        <v>#REF!</v>
      </c>
      <c r="I187" s="132" t="e">
        <f>IF(ISBLANK('9. METAS'!#REF!),"",'9. METAS'!#REF!)</f>
        <v>#REF!</v>
      </c>
      <c r="J187" s="133" t="e">
        <f>IF(ISBLANK('9. METAS'!#REF!),"",'9. METAS'!#REF!)</f>
        <v>#REF!</v>
      </c>
      <c r="K187" s="123" t="e">
        <f>IF(ISBLANK('9. METAS'!#REF!),"",'9. METAS'!#REF!)</f>
        <v>#REF!</v>
      </c>
      <c r="L187" s="123" t="e">
        <f>IF(ISBLANK('9. METAS'!#REF!),"",'9. METAS'!#REF!)</f>
        <v>#REF!</v>
      </c>
      <c r="M187" s="124" t="e">
        <f>IF(ISBLANK('9. METAS'!#REF!),"",'9. METAS'!#REF!)</f>
        <v>#REF!</v>
      </c>
      <c r="N187" s="134">
        <v>41</v>
      </c>
      <c r="O187" s="126"/>
      <c r="P187" s="126"/>
      <c r="Q187" s="127"/>
      <c r="R187" s="121" t="str">
        <f t="shared" si="28"/>
        <v>100%</v>
      </c>
      <c r="S187" s="122" t="str">
        <f t="shared" si="29"/>
        <v>100%</v>
      </c>
      <c r="T187" s="122" t="str">
        <f t="shared" si="30"/>
        <v>100%</v>
      </c>
      <c r="U187" s="145" t="str">
        <f t="shared" si="31"/>
        <v>100%</v>
      </c>
      <c r="V187" s="125" t="str">
        <f t="shared" si="32"/>
        <v>No Programado</v>
      </c>
      <c r="W187" s="122" t="str">
        <f t="shared" si="33"/>
        <v>No Programado</v>
      </c>
      <c r="X187" s="122" t="str">
        <f t="shared" si="34"/>
        <v>No Programado</v>
      </c>
      <c r="Y187" s="151" t="str">
        <f t="shared" si="35"/>
        <v>No Programado</v>
      </c>
      <c r="Z187" s="167"/>
      <c r="AA187" s="168"/>
      <c r="AB187" s="168"/>
      <c r="AC187" s="169"/>
    </row>
    <row r="188" spans="3:29" ht="17" x14ac:dyDescent="0.35">
      <c r="C188" s="196" t="e">
        <f>IF(ISBLANK('5. Pp (3 años)'!#REF!),"",'5. Pp (3 años)'!#REF!)</f>
        <v>#REF!</v>
      </c>
      <c r="D188" s="70" t="e">
        <f>IF(ISBLANK('5. Pp (3 años)'!#REF!),"",'5. Pp (3 años)'!#REF!)</f>
        <v>#REF!</v>
      </c>
      <c r="E188" s="191" t="e">
        <f>IF(ISBLANK('5. Pp (3 años)'!#REF!),"",'5. Pp (3 años)'!#REF!)</f>
        <v>#REF!</v>
      </c>
      <c r="F188" s="191" t="e">
        <f>IF(ISBLANK('5. Pp (3 años)'!#REF!),"",'5. Pp (3 años)'!#REF!)</f>
        <v>#REF!</v>
      </c>
      <c r="G188" s="200" t="e">
        <f>IF(ISBLANK('5. Pp (3 años)'!#REF!),"",'5. Pp (3 años)'!#REF!)</f>
        <v>#REF!</v>
      </c>
      <c r="H188" s="58" t="e">
        <f>IF(ISBLANK('5. Pp (3 años)'!#REF!),"",'5. Pp (3 años)'!#REF!)</f>
        <v>#REF!</v>
      </c>
      <c r="I188" s="132" t="e">
        <f>IF(ISBLANK('9. METAS'!#REF!),"",'9. METAS'!#REF!)</f>
        <v>#REF!</v>
      </c>
      <c r="J188" s="133" t="e">
        <f>IF(ISBLANK('9. METAS'!#REF!),"",'9. METAS'!#REF!)</f>
        <v>#REF!</v>
      </c>
      <c r="K188" s="123" t="e">
        <f>IF(ISBLANK('9. METAS'!#REF!),"",'9. METAS'!#REF!)</f>
        <v>#REF!</v>
      </c>
      <c r="L188" s="123" t="e">
        <f>IF(ISBLANK('9. METAS'!#REF!),"",'9. METAS'!#REF!)</f>
        <v>#REF!</v>
      </c>
      <c r="M188" s="124" t="e">
        <f>IF(ISBLANK('9. METAS'!#REF!),"",'9. METAS'!#REF!)</f>
        <v>#REF!</v>
      </c>
      <c r="N188" s="134">
        <v>41</v>
      </c>
      <c r="O188" s="126"/>
      <c r="P188" s="126"/>
      <c r="Q188" s="127"/>
      <c r="R188" s="121" t="str">
        <f t="shared" si="28"/>
        <v>100%</v>
      </c>
      <c r="S188" s="122" t="str">
        <f t="shared" si="29"/>
        <v>100%</v>
      </c>
      <c r="T188" s="122" t="str">
        <f t="shared" si="30"/>
        <v>100%</v>
      </c>
      <c r="U188" s="145" t="str">
        <f t="shared" si="31"/>
        <v>100%</v>
      </c>
      <c r="V188" s="125" t="str">
        <f t="shared" si="32"/>
        <v>No Programado</v>
      </c>
      <c r="W188" s="122" t="str">
        <f t="shared" si="33"/>
        <v>No Programado</v>
      </c>
      <c r="X188" s="122" t="str">
        <f t="shared" si="34"/>
        <v>No Programado</v>
      </c>
      <c r="Y188" s="151" t="str">
        <f t="shared" si="35"/>
        <v>No Programado</v>
      </c>
      <c r="Z188" s="167"/>
      <c r="AA188" s="168"/>
      <c r="AB188" s="168"/>
      <c r="AC188" s="169"/>
    </row>
    <row r="189" spans="3:29" ht="17" x14ac:dyDescent="0.35">
      <c r="C189" s="195" t="e">
        <f>IF(ISBLANK('5. Pp (3 años)'!#REF!),"",'5. Pp (3 años)'!#REF!)</f>
        <v>#REF!</v>
      </c>
      <c r="D189" s="70" t="e">
        <f>IF(ISBLANK('5. Pp (3 años)'!#REF!),"",'5. Pp (3 años)'!#REF!)</f>
        <v>#REF!</v>
      </c>
      <c r="E189" s="191" t="e">
        <f>IF(ISBLANK('5. Pp (3 años)'!#REF!),"",'5. Pp (3 años)'!#REF!)</f>
        <v>#REF!</v>
      </c>
      <c r="F189" s="191" t="e">
        <f>IF(ISBLANK('5. Pp (3 años)'!#REF!),"",'5. Pp (3 años)'!#REF!)</f>
        <v>#REF!</v>
      </c>
      <c r="G189" s="200" t="e">
        <f>IF(ISBLANK('5. Pp (3 años)'!#REF!),"",'5. Pp (3 años)'!#REF!)</f>
        <v>#REF!</v>
      </c>
      <c r="H189" s="58" t="e">
        <f>IF(ISBLANK('5. Pp (3 años)'!#REF!),"",'5. Pp (3 años)'!#REF!)</f>
        <v>#REF!</v>
      </c>
      <c r="I189" s="132" t="e">
        <f>IF(ISBLANK('9. METAS'!#REF!),"",'9. METAS'!#REF!)</f>
        <v>#REF!</v>
      </c>
      <c r="J189" s="133" t="e">
        <f>IF(ISBLANK('9. METAS'!#REF!),"",'9. METAS'!#REF!)</f>
        <v>#REF!</v>
      </c>
      <c r="K189" s="123" t="e">
        <f>IF(ISBLANK('9. METAS'!#REF!),"",'9. METAS'!#REF!)</f>
        <v>#REF!</v>
      </c>
      <c r="L189" s="123" t="e">
        <f>IF(ISBLANK('9. METAS'!#REF!),"",'9. METAS'!#REF!)</f>
        <v>#REF!</v>
      </c>
      <c r="M189" s="124" t="e">
        <f>IF(ISBLANK('9. METAS'!#REF!),"",'9. METAS'!#REF!)</f>
        <v>#REF!</v>
      </c>
      <c r="N189" s="134">
        <v>41</v>
      </c>
      <c r="O189" s="126"/>
      <c r="P189" s="126"/>
      <c r="Q189" s="127"/>
      <c r="R189" s="121" t="str">
        <f t="shared" si="28"/>
        <v>100%</v>
      </c>
      <c r="S189" s="122" t="str">
        <f t="shared" si="29"/>
        <v>100%</v>
      </c>
      <c r="T189" s="122" t="str">
        <f t="shared" si="30"/>
        <v>100%</v>
      </c>
      <c r="U189" s="145" t="str">
        <f t="shared" si="31"/>
        <v>100%</v>
      </c>
      <c r="V189" s="125" t="str">
        <f t="shared" si="32"/>
        <v>No Programado</v>
      </c>
      <c r="W189" s="122" t="str">
        <f t="shared" si="33"/>
        <v>No Programado</v>
      </c>
      <c r="X189" s="122" t="str">
        <f t="shared" si="34"/>
        <v>No Programado</v>
      </c>
      <c r="Y189" s="151" t="str">
        <f t="shared" si="35"/>
        <v>No Programado</v>
      </c>
      <c r="Z189" s="167"/>
      <c r="AA189" s="168"/>
      <c r="AB189" s="168"/>
      <c r="AC189" s="169"/>
    </row>
    <row r="190" spans="3:29" ht="17" x14ac:dyDescent="0.35">
      <c r="C190" s="197" t="e">
        <f>IF(ISBLANK('5. Pp (3 años)'!#REF!),"",'5. Pp (3 años)'!#REF!)</f>
        <v>#REF!</v>
      </c>
      <c r="D190" s="52" t="e">
        <f>IF(ISBLANK('5. Pp (3 años)'!#REF!),"",'5. Pp (3 años)'!#REF!)</f>
        <v>#REF!</v>
      </c>
      <c r="E190" s="194" t="e">
        <f>IF(ISBLANK('5. Pp (3 años)'!#REF!),"",'5. Pp (3 años)'!#REF!)</f>
        <v>#REF!</v>
      </c>
      <c r="F190" s="194" t="e">
        <f>IF(ISBLANK('5. Pp (3 años)'!#REF!),"",'5. Pp (3 años)'!#REF!)</f>
        <v>#REF!</v>
      </c>
      <c r="G190" s="205" t="e">
        <f>IF(ISBLANK('5. Pp (3 años)'!#REF!),"",'5. Pp (3 años)'!#REF!)</f>
        <v>#REF!</v>
      </c>
      <c r="H190" s="57" t="e">
        <f>IF(ISBLANK('5. Pp (3 años)'!#REF!),"",'5. Pp (3 años)'!#REF!)</f>
        <v>#REF!</v>
      </c>
      <c r="I190" s="132" t="e">
        <f>IF(ISBLANK('9. METAS'!#REF!),"",'9. METAS'!#REF!)</f>
        <v>#REF!</v>
      </c>
      <c r="J190" s="133" t="e">
        <f>IF(ISBLANK('9. METAS'!#REF!),"",'9. METAS'!#REF!)</f>
        <v>#REF!</v>
      </c>
      <c r="K190" s="123" t="e">
        <f>IF(ISBLANK('9. METAS'!#REF!),"",'9. METAS'!#REF!)</f>
        <v>#REF!</v>
      </c>
      <c r="L190" s="123" t="e">
        <f>IF(ISBLANK('9. METAS'!#REF!),"",'9. METAS'!#REF!)</f>
        <v>#REF!</v>
      </c>
      <c r="M190" s="124" t="e">
        <f>IF(ISBLANK('9. METAS'!#REF!),"",'9. METAS'!#REF!)</f>
        <v>#REF!</v>
      </c>
      <c r="N190" s="134">
        <v>41</v>
      </c>
      <c r="O190" s="126"/>
      <c r="P190" s="126"/>
      <c r="Q190" s="127"/>
      <c r="R190" s="121" t="str">
        <f t="shared" si="28"/>
        <v>100%</v>
      </c>
      <c r="S190" s="122" t="str">
        <f t="shared" si="29"/>
        <v>100%</v>
      </c>
      <c r="T190" s="122" t="str">
        <f t="shared" si="30"/>
        <v>100%</v>
      </c>
      <c r="U190" s="145" t="str">
        <f t="shared" si="31"/>
        <v>100%</v>
      </c>
      <c r="V190" s="125" t="str">
        <f t="shared" si="32"/>
        <v>No Programado</v>
      </c>
      <c r="W190" s="122" t="str">
        <f t="shared" si="33"/>
        <v>No Programado</v>
      </c>
      <c r="X190" s="122" t="str">
        <f t="shared" si="34"/>
        <v>No Programado</v>
      </c>
      <c r="Y190" s="151" t="str">
        <f t="shared" si="35"/>
        <v>No Programado</v>
      </c>
      <c r="Z190" s="164"/>
      <c r="AA190" s="165"/>
      <c r="AB190" s="165"/>
      <c r="AC190" s="166"/>
    </row>
    <row r="191" spans="3:29" ht="17" x14ac:dyDescent="0.35">
      <c r="C191" s="195" t="e">
        <f>IF(ISBLANK('5. Pp (3 años)'!#REF!),"",'5. Pp (3 años)'!#REF!)</f>
        <v>#REF!</v>
      </c>
      <c r="D191" s="70" t="e">
        <f>IF(ISBLANK('5. Pp (3 años)'!#REF!),"",'5. Pp (3 años)'!#REF!)</f>
        <v>#REF!</v>
      </c>
      <c r="E191" s="191" t="e">
        <f>IF(ISBLANK('5. Pp (3 años)'!#REF!),"",'5. Pp (3 años)'!#REF!)</f>
        <v>#REF!</v>
      </c>
      <c r="F191" s="191" t="e">
        <f>IF(ISBLANK('5. Pp (3 años)'!#REF!),"",'5. Pp (3 años)'!#REF!)</f>
        <v>#REF!</v>
      </c>
      <c r="G191" s="200" t="e">
        <f>IF(ISBLANK('5. Pp (3 años)'!#REF!),"",'5. Pp (3 años)'!#REF!)</f>
        <v>#REF!</v>
      </c>
      <c r="H191" s="58" t="e">
        <f>IF(ISBLANK('5. Pp (3 años)'!#REF!),"",'5. Pp (3 años)'!#REF!)</f>
        <v>#REF!</v>
      </c>
      <c r="I191" s="132" t="e">
        <f>IF(ISBLANK('9. METAS'!#REF!),"",'9. METAS'!#REF!)</f>
        <v>#REF!</v>
      </c>
      <c r="J191" s="133" t="e">
        <f>IF(ISBLANK('9. METAS'!#REF!),"",'9. METAS'!#REF!)</f>
        <v>#REF!</v>
      </c>
      <c r="K191" s="123" t="e">
        <f>IF(ISBLANK('9. METAS'!#REF!),"",'9. METAS'!#REF!)</f>
        <v>#REF!</v>
      </c>
      <c r="L191" s="123" t="e">
        <f>IF(ISBLANK('9. METAS'!#REF!),"",'9. METAS'!#REF!)</f>
        <v>#REF!</v>
      </c>
      <c r="M191" s="124" t="e">
        <f>IF(ISBLANK('9. METAS'!#REF!),"",'9. METAS'!#REF!)</f>
        <v>#REF!</v>
      </c>
      <c r="N191" s="134">
        <v>41</v>
      </c>
      <c r="O191" s="126"/>
      <c r="P191" s="126"/>
      <c r="Q191" s="127"/>
      <c r="R191" s="121" t="str">
        <f t="shared" si="28"/>
        <v>100%</v>
      </c>
      <c r="S191" s="122" t="str">
        <f t="shared" si="29"/>
        <v>100%</v>
      </c>
      <c r="T191" s="122" t="str">
        <f t="shared" si="30"/>
        <v>100%</v>
      </c>
      <c r="U191" s="145" t="str">
        <f t="shared" si="31"/>
        <v>100%</v>
      </c>
      <c r="V191" s="125" t="str">
        <f t="shared" si="32"/>
        <v>No Programado</v>
      </c>
      <c r="W191" s="122" t="str">
        <f t="shared" si="33"/>
        <v>No Programado</v>
      </c>
      <c r="X191" s="122" t="str">
        <f t="shared" si="34"/>
        <v>No Programado</v>
      </c>
      <c r="Y191" s="151" t="str">
        <f t="shared" si="35"/>
        <v>No Programado</v>
      </c>
      <c r="Z191" s="167"/>
      <c r="AA191" s="168"/>
      <c r="AB191" s="168"/>
      <c r="AC191" s="169"/>
    </row>
    <row r="192" spans="3:29" ht="17" x14ac:dyDescent="0.35">
      <c r="C192" s="196" t="e">
        <f>IF(ISBLANK('5. Pp (3 años)'!#REF!),"",'5. Pp (3 años)'!#REF!)</f>
        <v>#REF!</v>
      </c>
      <c r="D192" s="70" t="e">
        <f>IF(ISBLANK('5. Pp (3 años)'!#REF!),"",'5. Pp (3 años)'!#REF!)</f>
        <v>#REF!</v>
      </c>
      <c r="E192" s="191" t="e">
        <f>IF(ISBLANK('5. Pp (3 años)'!#REF!),"",'5. Pp (3 años)'!#REF!)</f>
        <v>#REF!</v>
      </c>
      <c r="F192" s="191" t="e">
        <f>IF(ISBLANK('5. Pp (3 años)'!#REF!),"",'5. Pp (3 años)'!#REF!)</f>
        <v>#REF!</v>
      </c>
      <c r="G192" s="200" t="e">
        <f>IF(ISBLANK('5. Pp (3 años)'!#REF!),"",'5. Pp (3 años)'!#REF!)</f>
        <v>#REF!</v>
      </c>
      <c r="H192" s="58" t="e">
        <f>IF(ISBLANK('5. Pp (3 años)'!#REF!),"",'5. Pp (3 años)'!#REF!)</f>
        <v>#REF!</v>
      </c>
      <c r="I192" s="132" t="e">
        <f>IF(ISBLANK('9. METAS'!#REF!),"",'9. METAS'!#REF!)</f>
        <v>#REF!</v>
      </c>
      <c r="J192" s="133" t="e">
        <f>IF(ISBLANK('9. METAS'!#REF!),"",'9. METAS'!#REF!)</f>
        <v>#REF!</v>
      </c>
      <c r="K192" s="123" t="e">
        <f>IF(ISBLANK('9. METAS'!#REF!),"",'9. METAS'!#REF!)</f>
        <v>#REF!</v>
      </c>
      <c r="L192" s="123" t="e">
        <f>IF(ISBLANK('9. METAS'!#REF!),"",'9. METAS'!#REF!)</f>
        <v>#REF!</v>
      </c>
      <c r="M192" s="124" t="e">
        <f>IF(ISBLANK('9. METAS'!#REF!),"",'9. METAS'!#REF!)</f>
        <v>#REF!</v>
      </c>
      <c r="N192" s="134">
        <v>41</v>
      </c>
      <c r="O192" s="126"/>
      <c r="P192" s="126"/>
      <c r="Q192" s="127"/>
      <c r="R192" s="121" t="str">
        <f t="shared" si="28"/>
        <v>100%</v>
      </c>
      <c r="S192" s="122" t="str">
        <f t="shared" si="29"/>
        <v>100%</v>
      </c>
      <c r="T192" s="122" t="str">
        <f t="shared" si="30"/>
        <v>100%</v>
      </c>
      <c r="U192" s="145" t="str">
        <f t="shared" si="31"/>
        <v>100%</v>
      </c>
      <c r="V192" s="125" t="str">
        <f t="shared" si="32"/>
        <v>No Programado</v>
      </c>
      <c r="W192" s="122" t="str">
        <f t="shared" si="33"/>
        <v>No Programado</v>
      </c>
      <c r="X192" s="122" t="str">
        <f t="shared" si="34"/>
        <v>No Programado</v>
      </c>
      <c r="Y192" s="151" t="str">
        <f t="shared" si="35"/>
        <v>No Programado</v>
      </c>
      <c r="Z192" s="167"/>
      <c r="AA192" s="168"/>
      <c r="AB192" s="168"/>
      <c r="AC192" s="169"/>
    </row>
    <row r="193" spans="3:29" ht="17" x14ac:dyDescent="0.35">
      <c r="C193" s="195" t="e">
        <f>IF(ISBLANK('5. Pp (3 años)'!#REF!),"",'5. Pp (3 años)'!#REF!)</f>
        <v>#REF!</v>
      </c>
      <c r="D193" s="70" t="e">
        <f>IF(ISBLANK('5. Pp (3 años)'!#REF!),"",'5. Pp (3 años)'!#REF!)</f>
        <v>#REF!</v>
      </c>
      <c r="E193" s="191" t="e">
        <f>IF(ISBLANK('5. Pp (3 años)'!#REF!),"",'5. Pp (3 años)'!#REF!)</f>
        <v>#REF!</v>
      </c>
      <c r="F193" s="191" t="e">
        <f>IF(ISBLANK('5. Pp (3 años)'!#REF!),"",'5. Pp (3 años)'!#REF!)</f>
        <v>#REF!</v>
      </c>
      <c r="G193" s="200" t="e">
        <f>IF(ISBLANK('5. Pp (3 años)'!#REF!),"",'5. Pp (3 años)'!#REF!)</f>
        <v>#REF!</v>
      </c>
      <c r="H193" s="58" t="e">
        <f>IF(ISBLANK('5. Pp (3 años)'!#REF!),"",'5. Pp (3 años)'!#REF!)</f>
        <v>#REF!</v>
      </c>
      <c r="I193" s="132" t="e">
        <f>IF(ISBLANK('9. METAS'!#REF!),"",'9. METAS'!#REF!)</f>
        <v>#REF!</v>
      </c>
      <c r="J193" s="133" t="e">
        <f>IF(ISBLANK('9. METAS'!#REF!),"",'9. METAS'!#REF!)</f>
        <v>#REF!</v>
      </c>
      <c r="K193" s="123" t="e">
        <f>IF(ISBLANK('9. METAS'!#REF!),"",'9. METAS'!#REF!)</f>
        <v>#REF!</v>
      </c>
      <c r="L193" s="123" t="e">
        <f>IF(ISBLANK('9. METAS'!#REF!),"",'9. METAS'!#REF!)</f>
        <v>#REF!</v>
      </c>
      <c r="M193" s="124" t="e">
        <f>IF(ISBLANK('9. METAS'!#REF!),"",'9. METAS'!#REF!)</f>
        <v>#REF!</v>
      </c>
      <c r="N193" s="134">
        <v>41</v>
      </c>
      <c r="O193" s="126"/>
      <c r="P193" s="126"/>
      <c r="Q193" s="127"/>
      <c r="R193" s="121" t="str">
        <f t="shared" si="28"/>
        <v>100%</v>
      </c>
      <c r="S193" s="122" t="str">
        <f t="shared" si="29"/>
        <v>100%</v>
      </c>
      <c r="T193" s="122" t="str">
        <f t="shared" si="30"/>
        <v>100%</v>
      </c>
      <c r="U193" s="145" t="str">
        <f t="shared" si="31"/>
        <v>100%</v>
      </c>
      <c r="V193" s="125" t="str">
        <f t="shared" si="32"/>
        <v>No Programado</v>
      </c>
      <c r="W193" s="122" t="str">
        <f t="shared" si="33"/>
        <v>No Programado</v>
      </c>
      <c r="X193" s="122" t="str">
        <f t="shared" si="34"/>
        <v>No Programado</v>
      </c>
      <c r="Y193" s="151" t="str">
        <f t="shared" si="35"/>
        <v>No Programado</v>
      </c>
      <c r="Z193" s="167"/>
      <c r="AA193" s="168"/>
      <c r="AB193" s="168"/>
      <c r="AC193" s="169"/>
    </row>
    <row r="194" spans="3:29" ht="17" x14ac:dyDescent="0.35">
      <c r="C194" s="196" t="e">
        <f>IF(ISBLANK('5. Pp (3 años)'!#REF!),"",'5. Pp (3 años)'!#REF!)</f>
        <v>#REF!</v>
      </c>
      <c r="D194" s="70" t="e">
        <f>IF(ISBLANK('5. Pp (3 años)'!#REF!),"",'5. Pp (3 años)'!#REF!)</f>
        <v>#REF!</v>
      </c>
      <c r="E194" s="191" t="e">
        <f>IF(ISBLANK('5. Pp (3 años)'!#REF!),"",'5. Pp (3 años)'!#REF!)</f>
        <v>#REF!</v>
      </c>
      <c r="F194" s="191" t="e">
        <f>IF(ISBLANK('5. Pp (3 años)'!#REF!),"",'5. Pp (3 años)'!#REF!)</f>
        <v>#REF!</v>
      </c>
      <c r="G194" s="200" t="e">
        <f>IF(ISBLANK('5. Pp (3 años)'!#REF!),"",'5. Pp (3 años)'!#REF!)</f>
        <v>#REF!</v>
      </c>
      <c r="H194" s="58" t="e">
        <f>IF(ISBLANK('5. Pp (3 años)'!#REF!),"",'5. Pp (3 años)'!#REF!)</f>
        <v>#REF!</v>
      </c>
      <c r="I194" s="132" t="e">
        <f>IF(ISBLANK('9. METAS'!#REF!),"",'9. METAS'!#REF!)</f>
        <v>#REF!</v>
      </c>
      <c r="J194" s="133" t="e">
        <f>IF(ISBLANK('9. METAS'!#REF!),"",'9. METAS'!#REF!)</f>
        <v>#REF!</v>
      </c>
      <c r="K194" s="123" t="e">
        <f>IF(ISBLANK('9. METAS'!#REF!),"",'9. METAS'!#REF!)</f>
        <v>#REF!</v>
      </c>
      <c r="L194" s="123" t="e">
        <f>IF(ISBLANK('9. METAS'!#REF!),"",'9. METAS'!#REF!)</f>
        <v>#REF!</v>
      </c>
      <c r="M194" s="124" t="e">
        <f>IF(ISBLANK('9. METAS'!#REF!),"",'9. METAS'!#REF!)</f>
        <v>#REF!</v>
      </c>
      <c r="N194" s="134">
        <v>41</v>
      </c>
      <c r="O194" s="126"/>
      <c r="P194" s="126"/>
      <c r="Q194" s="127"/>
      <c r="R194" s="121" t="str">
        <f t="shared" si="28"/>
        <v>100%</v>
      </c>
      <c r="S194" s="122" t="str">
        <f t="shared" si="29"/>
        <v>100%</v>
      </c>
      <c r="T194" s="122" t="str">
        <f t="shared" si="30"/>
        <v>100%</v>
      </c>
      <c r="U194" s="145" t="str">
        <f t="shared" si="31"/>
        <v>100%</v>
      </c>
      <c r="V194" s="125" t="str">
        <f t="shared" si="32"/>
        <v>No Programado</v>
      </c>
      <c r="W194" s="122" t="str">
        <f t="shared" si="33"/>
        <v>No Programado</v>
      </c>
      <c r="X194" s="122" t="str">
        <f t="shared" si="34"/>
        <v>No Programado</v>
      </c>
      <c r="Y194" s="151" t="str">
        <f t="shared" si="35"/>
        <v>No Programado</v>
      </c>
      <c r="Z194" s="167"/>
      <c r="AA194" s="168"/>
      <c r="AB194" s="168"/>
      <c r="AC194" s="169"/>
    </row>
    <row r="195" spans="3:29" ht="17" x14ac:dyDescent="0.35">
      <c r="C195" s="195" t="e">
        <f>IF(ISBLANK('5. Pp (3 años)'!#REF!),"",'5. Pp (3 años)'!#REF!)</f>
        <v>#REF!</v>
      </c>
      <c r="D195" s="70" t="e">
        <f>IF(ISBLANK('5. Pp (3 años)'!#REF!),"",'5. Pp (3 años)'!#REF!)</f>
        <v>#REF!</v>
      </c>
      <c r="E195" s="191" t="e">
        <f>IF(ISBLANK('5. Pp (3 años)'!#REF!),"",'5. Pp (3 años)'!#REF!)</f>
        <v>#REF!</v>
      </c>
      <c r="F195" s="191" t="e">
        <f>IF(ISBLANK('5. Pp (3 años)'!#REF!),"",'5. Pp (3 años)'!#REF!)</f>
        <v>#REF!</v>
      </c>
      <c r="G195" s="200" t="e">
        <f>IF(ISBLANK('5. Pp (3 años)'!#REF!),"",'5. Pp (3 años)'!#REF!)</f>
        <v>#REF!</v>
      </c>
      <c r="H195" s="58" t="e">
        <f>IF(ISBLANK('5. Pp (3 años)'!#REF!),"",'5. Pp (3 años)'!#REF!)</f>
        <v>#REF!</v>
      </c>
      <c r="I195" s="132" t="e">
        <f>IF(ISBLANK('9. METAS'!#REF!),"",'9. METAS'!#REF!)</f>
        <v>#REF!</v>
      </c>
      <c r="J195" s="133" t="e">
        <f>IF(ISBLANK('9. METAS'!#REF!),"",'9. METAS'!#REF!)</f>
        <v>#REF!</v>
      </c>
      <c r="K195" s="123" t="e">
        <f>IF(ISBLANK('9. METAS'!#REF!),"",'9. METAS'!#REF!)</f>
        <v>#REF!</v>
      </c>
      <c r="L195" s="123" t="e">
        <f>IF(ISBLANK('9. METAS'!#REF!),"",'9. METAS'!#REF!)</f>
        <v>#REF!</v>
      </c>
      <c r="M195" s="124" t="e">
        <f>IF(ISBLANK('9. METAS'!#REF!),"",'9. METAS'!#REF!)</f>
        <v>#REF!</v>
      </c>
      <c r="N195" s="134">
        <v>41</v>
      </c>
      <c r="O195" s="126"/>
      <c r="P195" s="126"/>
      <c r="Q195" s="127"/>
      <c r="R195" s="121" t="str">
        <f t="shared" si="28"/>
        <v>100%</v>
      </c>
      <c r="S195" s="122" t="str">
        <f t="shared" si="29"/>
        <v>100%</v>
      </c>
      <c r="T195" s="122" t="str">
        <f t="shared" si="30"/>
        <v>100%</v>
      </c>
      <c r="U195" s="145" t="str">
        <f t="shared" si="31"/>
        <v>100%</v>
      </c>
      <c r="V195" s="125" t="str">
        <f t="shared" si="32"/>
        <v>No Programado</v>
      </c>
      <c r="W195" s="122" t="str">
        <f t="shared" si="33"/>
        <v>No Programado</v>
      </c>
      <c r="X195" s="122" t="str">
        <f t="shared" si="34"/>
        <v>No Programado</v>
      </c>
      <c r="Y195" s="151" t="str">
        <f t="shared" si="35"/>
        <v>No Programado</v>
      </c>
      <c r="Z195" s="167"/>
      <c r="AA195" s="168"/>
      <c r="AB195" s="168"/>
      <c r="AC195" s="169"/>
    </row>
    <row r="196" spans="3:29" ht="17" x14ac:dyDescent="0.35">
      <c r="C196" s="197" t="e">
        <f>IF(ISBLANK('5. Pp (3 años)'!#REF!),"",'5. Pp (3 años)'!#REF!)</f>
        <v>#REF!</v>
      </c>
      <c r="D196" s="52" t="e">
        <f>IF(ISBLANK('5. Pp (3 años)'!#REF!),"",'5. Pp (3 años)'!#REF!)</f>
        <v>#REF!</v>
      </c>
      <c r="E196" s="194" t="e">
        <f>IF(ISBLANK('5. Pp (3 años)'!#REF!),"",'5. Pp (3 años)'!#REF!)</f>
        <v>#REF!</v>
      </c>
      <c r="F196" s="194" t="e">
        <f>IF(ISBLANK('5. Pp (3 años)'!#REF!),"",'5. Pp (3 años)'!#REF!)</f>
        <v>#REF!</v>
      </c>
      <c r="G196" s="205" t="e">
        <f>IF(ISBLANK('5. Pp (3 años)'!#REF!),"",'5. Pp (3 años)'!#REF!)</f>
        <v>#REF!</v>
      </c>
      <c r="H196" s="57" t="e">
        <f>IF(ISBLANK('5. Pp (3 años)'!#REF!),"",'5. Pp (3 años)'!#REF!)</f>
        <v>#REF!</v>
      </c>
      <c r="I196" s="132" t="e">
        <f>IF(ISBLANK('9. METAS'!#REF!),"",'9. METAS'!#REF!)</f>
        <v>#REF!</v>
      </c>
      <c r="J196" s="133" t="e">
        <f>IF(ISBLANK('9. METAS'!#REF!),"",'9. METAS'!#REF!)</f>
        <v>#REF!</v>
      </c>
      <c r="K196" s="123" t="e">
        <f>IF(ISBLANK('9. METAS'!#REF!),"",'9. METAS'!#REF!)</f>
        <v>#REF!</v>
      </c>
      <c r="L196" s="123" t="e">
        <f>IF(ISBLANK('9. METAS'!#REF!),"",'9. METAS'!#REF!)</f>
        <v>#REF!</v>
      </c>
      <c r="M196" s="124" t="e">
        <f>IF(ISBLANK('9. METAS'!#REF!),"",'9. METAS'!#REF!)</f>
        <v>#REF!</v>
      </c>
      <c r="N196" s="134">
        <v>41</v>
      </c>
      <c r="O196" s="126"/>
      <c r="P196" s="126"/>
      <c r="Q196" s="127"/>
      <c r="R196" s="121" t="str">
        <f t="shared" si="28"/>
        <v>100%</v>
      </c>
      <c r="S196" s="122" t="str">
        <f t="shared" si="29"/>
        <v>100%</v>
      </c>
      <c r="T196" s="122" t="str">
        <f t="shared" si="30"/>
        <v>100%</v>
      </c>
      <c r="U196" s="145" t="str">
        <f t="shared" si="31"/>
        <v>100%</v>
      </c>
      <c r="V196" s="125" t="str">
        <f t="shared" si="32"/>
        <v>No Programado</v>
      </c>
      <c r="W196" s="122" t="str">
        <f t="shared" si="33"/>
        <v>No Programado</v>
      </c>
      <c r="X196" s="122" t="str">
        <f t="shared" si="34"/>
        <v>No Programado</v>
      </c>
      <c r="Y196" s="151" t="str">
        <f t="shared" si="35"/>
        <v>No Programado</v>
      </c>
      <c r="Z196" s="164"/>
      <c r="AA196" s="165"/>
      <c r="AB196" s="165"/>
      <c r="AC196" s="166"/>
    </row>
    <row r="197" spans="3:29" ht="17" x14ac:dyDescent="0.35">
      <c r="C197" s="195" t="e">
        <f>IF(ISBLANK('5. Pp (3 años)'!#REF!),"",'5. Pp (3 años)'!#REF!)</f>
        <v>#REF!</v>
      </c>
      <c r="D197" s="70" t="e">
        <f>IF(ISBLANK('5. Pp (3 años)'!#REF!),"",'5. Pp (3 años)'!#REF!)</f>
        <v>#REF!</v>
      </c>
      <c r="E197" s="191" t="e">
        <f>IF(ISBLANK('5. Pp (3 años)'!#REF!),"",'5. Pp (3 años)'!#REF!)</f>
        <v>#REF!</v>
      </c>
      <c r="F197" s="191" t="e">
        <f>IF(ISBLANK('5. Pp (3 años)'!#REF!),"",'5. Pp (3 años)'!#REF!)</f>
        <v>#REF!</v>
      </c>
      <c r="G197" s="200" t="e">
        <f>IF(ISBLANK('5. Pp (3 años)'!#REF!),"",'5. Pp (3 años)'!#REF!)</f>
        <v>#REF!</v>
      </c>
      <c r="H197" s="58" t="e">
        <f>IF(ISBLANK('5. Pp (3 años)'!#REF!),"",'5. Pp (3 años)'!#REF!)</f>
        <v>#REF!</v>
      </c>
      <c r="I197" s="132" t="e">
        <f>IF(ISBLANK('9. METAS'!#REF!),"",'9. METAS'!#REF!)</f>
        <v>#REF!</v>
      </c>
      <c r="J197" s="133" t="e">
        <f>IF(ISBLANK('9. METAS'!#REF!),"",'9. METAS'!#REF!)</f>
        <v>#REF!</v>
      </c>
      <c r="K197" s="123" t="e">
        <f>IF(ISBLANK('9. METAS'!#REF!),"",'9. METAS'!#REF!)</f>
        <v>#REF!</v>
      </c>
      <c r="L197" s="123" t="e">
        <f>IF(ISBLANK('9. METAS'!#REF!),"",'9. METAS'!#REF!)</f>
        <v>#REF!</v>
      </c>
      <c r="M197" s="124" t="e">
        <f>IF(ISBLANK('9. METAS'!#REF!),"",'9. METAS'!#REF!)</f>
        <v>#REF!</v>
      </c>
      <c r="N197" s="134">
        <v>41</v>
      </c>
      <c r="O197" s="126"/>
      <c r="P197" s="126"/>
      <c r="Q197" s="127"/>
      <c r="R197" s="121" t="str">
        <f t="shared" si="28"/>
        <v>100%</v>
      </c>
      <c r="S197" s="122" t="str">
        <f t="shared" si="29"/>
        <v>100%</v>
      </c>
      <c r="T197" s="122" t="str">
        <f t="shared" si="30"/>
        <v>100%</v>
      </c>
      <c r="U197" s="145" t="str">
        <f t="shared" si="31"/>
        <v>100%</v>
      </c>
      <c r="V197" s="125" t="str">
        <f t="shared" si="32"/>
        <v>No Programado</v>
      </c>
      <c r="W197" s="122" t="str">
        <f t="shared" si="33"/>
        <v>No Programado</v>
      </c>
      <c r="X197" s="122" t="str">
        <f t="shared" si="34"/>
        <v>No Programado</v>
      </c>
      <c r="Y197" s="151" t="str">
        <f t="shared" si="35"/>
        <v>No Programado</v>
      </c>
      <c r="Z197" s="167"/>
      <c r="AA197" s="168"/>
      <c r="AB197" s="168"/>
      <c r="AC197" s="169"/>
    </row>
    <row r="198" spans="3:29" ht="17" x14ac:dyDescent="0.35">
      <c r="C198" s="196" t="e">
        <f>IF(ISBLANK('5. Pp (3 años)'!#REF!),"",'5. Pp (3 años)'!#REF!)</f>
        <v>#REF!</v>
      </c>
      <c r="D198" s="70" t="e">
        <f>IF(ISBLANK('5. Pp (3 años)'!#REF!),"",'5. Pp (3 años)'!#REF!)</f>
        <v>#REF!</v>
      </c>
      <c r="E198" s="191" t="e">
        <f>IF(ISBLANK('5. Pp (3 años)'!#REF!),"",'5. Pp (3 años)'!#REF!)</f>
        <v>#REF!</v>
      </c>
      <c r="F198" s="191" t="e">
        <f>IF(ISBLANK('5. Pp (3 años)'!#REF!),"",'5. Pp (3 años)'!#REF!)</f>
        <v>#REF!</v>
      </c>
      <c r="G198" s="200" t="e">
        <f>IF(ISBLANK('5. Pp (3 años)'!#REF!),"",'5. Pp (3 años)'!#REF!)</f>
        <v>#REF!</v>
      </c>
      <c r="H198" s="58" t="e">
        <f>IF(ISBLANK('5. Pp (3 años)'!#REF!),"",'5. Pp (3 años)'!#REF!)</f>
        <v>#REF!</v>
      </c>
      <c r="I198" s="132" t="e">
        <f>IF(ISBLANK('9. METAS'!#REF!),"",'9. METAS'!#REF!)</f>
        <v>#REF!</v>
      </c>
      <c r="J198" s="133" t="e">
        <f>IF(ISBLANK('9. METAS'!#REF!),"",'9. METAS'!#REF!)</f>
        <v>#REF!</v>
      </c>
      <c r="K198" s="123" t="e">
        <f>IF(ISBLANK('9. METAS'!#REF!),"",'9. METAS'!#REF!)</f>
        <v>#REF!</v>
      </c>
      <c r="L198" s="123" t="e">
        <f>IF(ISBLANK('9. METAS'!#REF!),"",'9. METAS'!#REF!)</f>
        <v>#REF!</v>
      </c>
      <c r="M198" s="124" t="e">
        <f>IF(ISBLANK('9. METAS'!#REF!),"",'9. METAS'!#REF!)</f>
        <v>#REF!</v>
      </c>
      <c r="N198" s="134">
        <v>41</v>
      </c>
      <c r="O198" s="126"/>
      <c r="P198" s="126"/>
      <c r="Q198" s="127"/>
      <c r="R198" s="121" t="str">
        <f t="shared" si="28"/>
        <v>100%</v>
      </c>
      <c r="S198" s="122" t="str">
        <f t="shared" si="29"/>
        <v>100%</v>
      </c>
      <c r="T198" s="122" t="str">
        <f t="shared" si="30"/>
        <v>100%</v>
      </c>
      <c r="U198" s="145" t="str">
        <f t="shared" si="31"/>
        <v>100%</v>
      </c>
      <c r="V198" s="125" t="str">
        <f t="shared" si="32"/>
        <v>No Programado</v>
      </c>
      <c r="W198" s="122" t="str">
        <f t="shared" si="33"/>
        <v>No Programado</v>
      </c>
      <c r="X198" s="122" t="str">
        <f t="shared" si="34"/>
        <v>No Programado</v>
      </c>
      <c r="Y198" s="151" t="str">
        <f t="shared" si="35"/>
        <v>No Programado</v>
      </c>
      <c r="Z198" s="167"/>
      <c r="AA198" s="168"/>
      <c r="AB198" s="168"/>
      <c r="AC198" s="169"/>
    </row>
    <row r="199" spans="3:29" ht="17" x14ac:dyDescent="0.35">
      <c r="C199" s="195" t="e">
        <f>IF(ISBLANK('5. Pp (3 años)'!#REF!),"",'5. Pp (3 años)'!#REF!)</f>
        <v>#REF!</v>
      </c>
      <c r="D199" s="70" t="e">
        <f>IF(ISBLANK('5. Pp (3 años)'!#REF!),"",'5. Pp (3 años)'!#REF!)</f>
        <v>#REF!</v>
      </c>
      <c r="E199" s="191" t="e">
        <f>IF(ISBLANK('5. Pp (3 años)'!#REF!),"",'5. Pp (3 años)'!#REF!)</f>
        <v>#REF!</v>
      </c>
      <c r="F199" s="191" t="e">
        <f>IF(ISBLANK('5. Pp (3 años)'!#REF!),"",'5. Pp (3 años)'!#REF!)</f>
        <v>#REF!</v>
      </c>
      <c r="G199" s="200" t="e">
        <f>IF(ISBLANK('5. Pp (3 años)'!#REF!),"",'5. Pp (3 años)'!#REF!)</f>
        <v>#REF!</v>
      </c>
      <c r="H199" s="58" t="e">
        <f>IF(ISBLANK('5. Pp (3 años)'!#REF!),"",'5. Pp (3 años)'!#REF!)</f>
        <v>#REF!</v>
      </c>
      <c r="I199" s="132" t="e">
        <f>IF(ISBLANK('9. METAS'!#REF!),"",'9. METAS'!#REF!)</f>
        <v>#REF!</v>
      </c>
      <c r="J199" s="133" t="e">
        <f>IF(ISBLANK('9. METAS'!#REF!),"",'9. METAS'!#REF!)</f>
        <v>#REF!</v>
      </c>
      <c r="K199" s="123" t="e">
        <f>IF(ISBLANK('9. METAS'!#REF!),"",'9. METAS'!#REF!)</f>
        <v>#REF!</v>
      </c>
      <c r="L199" s="123" t="e">
        <f>IF(ISBLANK('9. METAS'!#REF!),"",'9. METAS'!#REF!)</f>
        <v>#REF!</v>
      </c>
      <c r="M199" s="124" t="e">
        <f>IF(ISBLANK('9. METAS'!#REF!),"",'9. METAS'!#REF!)</f>
        <v>#REF!</v>
      </c>
      <c r="N199" s="134">
        <v>41</v>
      </c>
      <c r="O199" s="126"/>
      <c r="P199" s="126"/>
      <c r="Q199" s="127"/>
      <c r="R199" s="121" t="str">
        <f t="shared" si="28"/>
        <v>100%</v>
      </c>
      <c r="S199" s="122" t="str">
        <f t="shared" si="29"/>
        <v>100%</v>
      </c>
      <c r="T199" s="122" t="str">
        <f t="shared" si="30"/>
        <v>100%</v>
      </c>
      <c r="U199" s="145" t="str">
        <f t="shared" si="31"/>
        <v>100%</v>
      </c>
      <c r="V199" s="125" t="str">
        <f t="shared" si="32"/>
        <v>No Programado</v>
      </c>
      <c r="W199" s="122" t="str">
        <f t="shared" si="33"/>
        <v>No Programado</v>
      </c>
      <c r="X199" s="122" t="str">
        <f t="shared" si="34"/>
        <v>No Programado</v>
      </c>
      <c r="Y199" s="151" t="str">
        <f t="shared" si="35"/>
        <v>No Programado</v>
      </c>
      <c r="Z199" s="167"/>
      <c r="AA199" s="168"/>
      <c r="AB199" s="168"/>
      <c r="AC199" s="169"/>
    </row>
    <row r="200" spans="3:29" ht="17" x14ac:dyDescent="0.35">
      <c r="C200" s="196" t="e">
        <f>IF(ISBLANK('5. Pp (3 años)'!#REF!),"",'5. Pp (3 años)'!#REF!)</f>
        <v>#REF!</v>
      </c>
      <c r="D200" s="70" t="e">
        <f>IF(ISBLANK('5. Pp (3 años)'!#REF!),"",'5. Pp (3 años)'!#REF!)</f>
        <v>#REF!</v>
      </c>
      <c r="E200" s="191" t="e">
        <f>IF(ISBLANK('5. Pp (3 años)'!#REF!),"",'5. Pp (3 años)'!#REF!)</f>
        <v>#REF!</v>
      </c>
      <c r="F200" s="191" t="e">
        <f>IF(ISBLANK('5. Pp (3 años)'!#REF!),"",'5. Pp (3 años)'!#REF!)</f>
        <v>#REF!</v>
      </c>
      <c r="G200" s="200" t="e">
        <f>IF(ISBLANK('5. Pp (3 años)'!#REF!),"",'5. Pp (3 años)'!#REF!)</f>
        <v>#REF!</v>
      </c>
      <c r="H200" s="58" t="e">
        <f>IF(ISBLANK('5. Pp (3 años)'!#REF!),"",'5. Pp (3 años)'!#REF!)</f>
        <v>#REF!</v>
      </c>
      <c r="I200" s="132" t="e">
        <f>IF(ISBLANK('9. METAS'!#REF!),"",'9. METAS'!#REF!)</f>
        <v>#REF!</v>
      </c>
      <c r="J200" s="133" t="e">
        <f>IF(ISBLANK('9. METAS'!#REF!),"",'9. METAS'!#REF!)</f>
        <v>#REF!</v>
      </c>
      <c r="K200" s="123" t="e">
        <f>IF(ISBLANK('9. METAS'!#REF!),"",'9. METAS'!#REF!)</f>
        <v>#REF!</v>
      </c>
      <c r="L200" s="123" t="e">
        <f>IF(ISBLANK('9. METAS'!#REF!),"",'9. METAS'!#REF!)</f>
        <v>#REF!</v>
      </c>
      <c r="M200" s="124" t="e">
        <f>IF(ISBLANK('9. METAS'!#REF!),"",'9. METAS'!#REF!)</f>
        <v>#REF!</v>
      </c>
      <c r="N200" s="134">
        <v>41</v>
      </c>
      <c r="O200" s="126"/>
      <c r="P200" s="126"/>
      <c r="Q200" s="127"/>
      <c r="R200" s="121" t="str">
        <f t="shared" si="28"/>
        <v>100%</v>
      </c>
      <c r="S200" s="122" t="str">
        <f t="shared" si="29"/>
        <v>100%</v>
      </c>
      <c r="T200" s="122" t="str">
        <f t="shared" si="30"/>
        <v>100%</v>
      </c>
      <c r="U200" s="145" t="str">
        <f t="shared" si="31"/>
        <v>100%</v>
      </c>
      <c r="V200" s="125" t="str">
        <f t="shared" si="32"/>
        <v>No Programado</v>
      </c>
      <c r="W200" s="122" t="str">
        <f t="shared" si="33"/>
        <v>No Programado</v>
      </c>
      <c r="X200" s="122" t="str">
        <f t="shared" si="34"/>
        <v>No Programado</v>
      </c>
      <c r="Y200" s="151" t="str">
        <f t="shared" si="35"/>
        <v>No Programado</v>
      </c>
      <c r="Z200" s="167"/>
      <c r="AA200" s="168"/>
      <c r="AB200" s="168"/>
      <c r="AC200" s="169"/>
    </row>
    <row r="201" spans="3:29" ht="17" x14ac:dyDescent="0.35">
      <c r="C201" s="195" t="e">
        <f>IF(ISBLANK('5. Pp (3 años)'!#REF!),"",'5. Pp (3 años)'!#REF!)</f>
        <v>#REF!</v>
      </c>
      <c r="D201" s="70" t="e">
        <f>IF(ISBLANK('5. Pp (3 años)'!#REF!),"",'5. Pp (3 años)'!#REF!)</f>
        <v>#REF!</v>
      </c>
      <c r="E201" s="191" t="e">
        <f>IF(ISBLANK('5. Pp (3 años)'!#REF!),"",'5. Pp (3 años)'!#REF!)</f>
        <v>#REF!</v>
      </c>
      <c r="F201" s="191" t="e">
        <f>IF(ISBLANK('5. Pp (3 años)'!#REF!),"",'5. Pp (3 años)'!#REF!)</f>
        <v>#REF!</v>
      </c>
      <c r="G201" s="200" t="e">
        <f>IF(ISBLANK('5. Pp (3 años)'!#REF!),"",'5. Pp (3 años)'!#REF!)</f>
        <v>#REF!</v>
      </c>
      <c r="H201" s="58" t="e">
        <f>IF(ISBLANK('5. Pp (3 años)'!#REF!),"",'5. Pp (3 años)'!#REF!)</f>
        <v>#REF!</v>
      </c>
      <c r="I201" s="132" t="e">
        <f>IF(ISBLANK('9. METAS'!#REF!),"",'9. METAS'!#REF!)</f>
        <v>#REF!</v>
      </c>
      <c r="J201" s="133" t="e">
        <f>IF(ISBLANK('9. METAS'!#REF!),"",'9. METAS'!#REF!)</f>
        <v>#REF!</v>
      </c>
      <c r="K201" s="123" t="e">
        <f>IF(ISBLANK('9. METAS'!#REF!),"",'9. METAS'!#REF!)</f>
        <v>#REF!</v>
      </c>
      <c r="L201" s="123" t="e">
        <f>IF(ISBLANK('9. METAS'!#REF!),"",'9. METAS'!#REF!)</f>
        <v>#REF!</v>
      </c>
      <c r="M201" s="124" t="e">
        <f>IF(ISBLANK('9. METAS'!#REF!),"",'9. METAS'!#REF!)</f>
        <v>#REF!</v>
      </c>
      <c r="N201" s="134">
        <v>41</v>
      </c>
      <c r="O201" s="126"/>
      <c r="P201" s="126"/>
      <c r="Q201" s="127"/>
      <c r="R201" s="121" t="str">
        <f t="shared" si="28"/>
        <v>100%</v>
      </c>
      <c r="S201" s="122" t="str">
        <f t="shared" si="29"/>
        <v>100%</v>
      </c>
      <c r="T201" s="122" t="str">
        <f t="shared" si="30"/>
        <v>100%</v>
      </c>
      <c r="U201" s="145" t="str">
        <f t="shared" si="31"/>
        <v>100%</v>
      </c>
      <c r="V201" s="125" t="str">
        <f t="shared" si="32"/>
        <v>No Programado</v>
      </c>
      <c r="W201" s="122" t="str">
        <f t="shared" si="33"/>
        <v>No Programado</v>
      </c>
      <c r="X201" s="122" t="str">
        <f t="shared" si="34"/>
        <v>No Programado</v>
      </c>
      <c r="Y201" s="151" t="str">
        <f t="shared" si="35"/>
        <v>No Programado</v>
      </c>
      <c r="Z201" s="167"/>
      <c r="AA201" s="168"/>
      <c r="AB201" s="168"/>
      <c r="AC201" s="169"/>
    </row>
    <row r="202" spans="3:29" ht="17" x14ac:dyDescent="0.35">
      <c r="C202" s="197" t="e">
        <f>IF(ISBLANK('5. Pp (3 años)'!#REF!),"",'5. Pp (3 años)'!#REF!)</f>
        <v>#REF!</v>
      </c>
      <c r="D202" s="52" t="e">
        <f>IF(ISBLANK('5. Pp (3 años)'!#REF!),"",'5. Pp (3 años)'!#REF!)</f>
        <v>#REF!</v>
      </c>
      <c r="E202" s="194" t="e">
        <f>IF(ISBLANK('5. Pp (3 años)'!#REF!),"",'5. Pp (3 años)'!#REF!)</f>
        <v>#REF!</v>
      </c>
      <c r="F202" s="194" t="e">
        <f>IF(ISBLANK('5. Pp (3 años)'!#REF!),"",'5. Pp (3 años)'!#REF!)</f>
        <v>#REF!</v>
      </c>
      <c r="G202" s="205" t="e">
        <f>IF(ISBLANK('5. Pp (3 años)'!#REF!),"",'5. Pp (3 años)'!#REF!)</f>
        <v>#REF!</v>
      </c>
      <c r="H202" s="57" t="e">
        <f>IF(ISBLANK('5. Pp (3 años)'!#REF!),"",'5. Pp (3 años)'!#REF!)</f>
        <v>#REF!</v>
      </c>
      <c r="I202" s="132" t="e">
        <f>IF(ISBLANK('9. METAS'!#REF!),"",'9. METAS'!#REF!)</f>
        <v>#REF!</v>
      </c>
      <c r="J202" s="133" t="e">
        <f>IF(ISBLANK('9. METAS'!#REF!),"",'9. METAS'!#REF!)</f>
        <v>#REF!</v>
      </c>
      <c r="K202" s="123" t="e">
        <f>IF(ISBLANK('9. METAS'!#REF!),"",'9. METAS'!#REF!)</f>
        <v>#REF!</v>
      </c>
      <c r="L202" s="123" t="e">
        <f>IF(ISBLANK('9. METAS'!#REF!),"",'9. METAS'!#REF!)</f>
        <v>#REF!</v>
      </c>
      <c r="M202" s="124" t="e">
        <f>IF(ISBLANK('9. METAS'!#REF!),"",'9. METAS'!#REF!)</f>
        <v>#REF!</v>
      </c>
      <c r="N202" s="134">
        <v>41</v>
      </c>
      <c r="O202" s="126"/>
      <c r="P202" s="126"/>
      <c r="Q202" s="127"/>
      <c r="R202" s="121" t="str">
        <f t="shared" si="28"/>
        <v>100%</v>
      </c>
      <c r="S202" s="122" t="str">
        <f t="shared" si="29"/>
        <v>100%</v>
      </c>
      <c r="T202" s="122" t="str">
        <f t="shared" si="30"/>
        <v>100%</v>
      </c>
      <c r="U202" s="145" t="str">
        <f t="shared" si="31"/>
        <v>100%</v>
      </c>
      <c r="V202" s="125" t="str">
        <f t="shared" si="32"/>
        <v>No Programado</v>
      </c>
      <c r="W202" s="122" t="str">
        <f t="shared" si="33"/>
        <v>No Programado</v>
      </c>
      <c r="X202" s="122" t="str">
        <f t="shared" si="34"/>
        <v>No Programado</v>
      </c>
      <c r="Y202" s="151" t="str">
        <f t="shared" si="35"/>
        <v>No Programado</v>
      </c>
      <c r="Z202" s="164"/>
      <c r="AA202" s="165"/>
      <c r="AB202" s="165"/>
      <c r="AC202" s="166"/>
    </row>
    <row r="203" spans="3:29" ht="17" x14ac:dyDescent="0.35">
      <c r="C203" s="195" t="e">
        <f>IF(ISBLANK('5. Pp (3 años)'!#REF!),"",'5. Pp (3 años)'!#REF!)</f>
        <v>#REF!</v>
      </c>
      <c r="D203" s="70" t="e">
        <f>IF(ISBLANK('5. Pp (3 años)'!#REF!),"",'5. Pp (3 años)'!#REF!)</f>
        <v>#REF!</v>
      </c>
      <c r="E203" s="191" t="e">
        <f>IF(ISBLANK('5. Pp (3 años)'!#REF!),"",'5. Pp (3 años)'!#REF!)</f>
        <v>#REF!</v>
      </c>
      <c r="F203" s="191" t="e">
        <f>IF(ISBLANK('5. Pp (3 años)'!#REF!),"",'5. Pp (3 años)'!#REF!)</f>
        <v>#REF!</v>
      </c>
      <c r="G203" s="200" t="e">
        <f>IF(ISBLANK('5. Pp (3 años)'!#REF!),"",'5. Pp (3 años)'!#REF!)</f>
        <v>#REF!</v>
      </c>
      <c r="H203" s="58" t="e">
        <f>IF(ISBLANK('5. Pp (3 años)'!#REF!),"",'5. Pp (3 años)'!#REF!)</f>
        <v>#REF!</v>
      </c>
      <c r="I203" s="132" t="e">
        <f>IF(ISBLANK('9. METAS'!#REF!),"",'9. METAS'!#REF!)</f>
        <v>#REF!</v>
      </c>
      <c r="J203" s="133" t="e">
        <f>IF(ISBLANK('9. METAS'!#REF!),"",'9. METAS'!#REF!)</f>
        <v>#REF!</v>
      </c>
      <c r="K203" s="123" t="e">
        <f>IF(ISBLANK('9. METAS'!#REF!),"",'9. METAS'!#REF!)</f>
        <v>#REF!</v>
      </c>
      <c r="L203" s="123" t="e">
        <f>IF(ISBLANK('9. METAS'!#REF!),"",'9. METAS'!#REF!)</f>
        <v>#REF!</v>
      </c>
      <c r="M203" s="124" t="e">
        <f>IF(ISBLANK('9. METAS'!#REF!),"",'9. METAS'!#REF!)</f>
        <v>#REF!</v>
      </c>
      <c r="N203" s="134">
        <v>41</v>
      </c>
      <c r="O203" s="126"/>
      <c r="P203" s="126"/>
      <c r="Q203" s="127"/>
      <c r="R203" s="121" t="str">
        <f t="shared" si="28"/>
        <v>100%</v>
      </c>
      <c r="S203" s="122" t="str">
        <f t="shared" si="29"/>
        <v>100%</v>
      </c>
      <c r="T203" s="122" t="str">
        <f t="shared" si="30"/>
        <v>100%</v>
      </c>
      <c r="U203" s="145" t="str">
        <f t="shared" si="31"/>
        <v>100%</v>
      </c>
      <c r="V203" s="125" t="str">
        <f t="shared" si="32"/>
        <v>No Programado</v>
      </c>
      <c r="W203" s="122" t="str">
        <f t="shared" si="33"/>
        <v>No Programado</v>
      </c>
      <c r="X203" s="122" t="str">
        <f t="shared" si="34"/>
        <v>No Programado</v>
      </c>
      <c r="Y203" s="151" t="str">
        <f t="shared" si="35"/>
        <v>No Programado</v>
      </c>
      <c r="Z203" s="167"/>
      <c r="AA203" s="168"/>
      <c r="AB203" s="168"/>
      <c r="AC203" s="169"/>
    </row>
    <row r="204" spans="3:29" ht="17" x14ac:dyDescent="0.35">
      <c r="C204" s="196" t="e">
        <f>IF(ISBLANK('5. Pp (3 años)'!#REF!),"",'5. Pp (3 años)'!#REF!)</f>
        <v>#REF!</v>
      </c>
      <c r="D204" s="70" t="e">
        <f>IF(ISBLANK('5. Pp (3 años)'!#REF!),"",'5. Pp (3 años)'!#REF!)</f>
        <v>#REF!</v>
      </c>
      <c r="E204" s="191" t="e">
        <f>IF(ISBLANK('5. Pp (3 años)'!#REF!),"",'5. Pp (3 años)'!#REF!)</f>
        <v>#REF!</v>
      </c>
      <c r="F204" s="191" t="e">
        <f>IF(ISBLANK('5. Pp (3 años)'!#REF!),"",'5. Pp (3 años)'!#REF!)</f>
        <v>#REF!</v>
      </c>
      <c r="G204" s="200" t="e">
        <f>IF(ISBLANK('5. Pp (3 años)'!#REF!),"",'5. Pp (3 años)'!#REF!)</f>
        <v>#REF!</v>
      </c>
      <c r="H204" s="58" t="e">
        <f>IF(ISBLANK('5. Pp (3 años)'!#REF!),"",'5. Pp (3 años)'!#REF!)</f>
        <v>#REF!</v>
      </c>
      <c r="I204" s="132" t="e">
        <f>IF(ISBLANK('9. METAS'!#REF!),"",'9. METAS'!#REF!)</f>
        <v>#REF!</v>
      </c>
      <c r="J204" s="133" t="e">
        <f>IF(ISBLANK('9. METAS'!#REF!),"",'9. METAS'!#REF!)</f>
        <v>#REF!</v>
      </c>
      <c r="K204" s="123" t="e">
        <f>IF(ISBLANK('9. METAS'!#REF!),"",'9. METAS'!#REF!)</f>
        <v>#REF!</v>
      </c>
      <c r="L204" s="123" t="e">
        <f>IF(ISBLANK('9. METAS'!#REF!),"",'9. METAS'!#REF!)</f>
        <v>#REF!</v>
      </c>
      <c r="M204" s="124" t="e">
        <f>IF(ISBLANK('9. METAS'!#REF!),"",'9. METAS'!#REF!)</f>
        <v>#REF!</v>
      </c>
      <c r="N204" s="134">
        <v>41</v>
      </c>
      <c r="O204" s="126"/>
      <c r="P204" s="126"/>
      <c r="Q204" s="127"/>
      <c r="R204" s="121" t="str">
        <f t="shared" si="28"/>
        <v>100%</v>
      </c>
      <c r="S204" s="122" t="str">
        <f t="shared" si="29"/>
        <v>100%</v>
      </c>
      <c r="T204" s="122" t="str">
        <f t="shared" si="30"/>
        <v>100%</v>
      </c>
      <c r="U204" s="145" t="str">
        <f t="shared" si="31"/>
        <v>100%</v>
      </c>
      <c r="V204" s="125" t="str">
        <f t="shared" si="32"/>
        <v>No Programado</v>
      </c>
      <c r="W204" s="122" t="str">
        <f t="shared" si="33"/>
        <v>No Programado</v>
      </c>
      <c r="X204" s="122" t="str">
        <f t="shared" si="34"/>
        <v>No Programado</v>
      </c>
      <c r="Y204" s="151" t="str">
        <f t="shared" si="35"/>
        <v>No Programado</v>
      </c>
      <c r="Z204" s="167"/>
      <c r="AA204" s="168"/>
      <c r="AB204" s="168"/>
      <c r="AC204" s="169"/>
    </row>
    <row r="205" spans="3:29" ht="17" x14ac:dyDescent="0.35">
      <c r="C205" s="195" t="e">
        <f>IF(ISBLANK('5. Pp (3 años)'!#REF!),"",'5. Pp (3 años)'!#REF!)</f>
        <v>#REF!</v>
      </c>
      <c r="D205" s="70" t="e">
        <f>IF(ISBLANK('5. Pp (3 años)'!#REF!),"",'5. Pp (3 años)'!#REF!)</f>
        <v>#REF!</v>
      </c>
      <c r="E205" s="191" t="e">
        <f>IF(ISBLANK('5. Pp (3 años)'!#REF!),"",'5. Pp (3 años)'!#REF!)</f>
        <v>#REF!</v>
      </c>
      <c r="F205" s="191" t="e">
        <f>IF(ISBLANK('5. Pp (3 años)'!#REF!),"",'5. Pp (3 años)'!#REF!)</f>
        <v>#REF!</v>
      </c>
      <c r="G205" s="200" t="e">
        <f>IF(ISBLANK('5. Pp (3 años)'!#REF!),"",'5. Pp (3 años)'!#REF!)</f>
        <v>#REF!</v>
      </c>
      <c r="H205" s="58" t="e">
        <f>IF(ISBLANK('5. Pp (3 años)'!#REF!),"",'5. Pp (3 años)'!#REF!)</f>
        <v>#REF!</v>
      </c>
      <c r="I205" s="132" t="e">
        <f>IF(ISBLANK('9. METAS'!#REF!),"",'9. METAS'!#REF!)</f>
        <v>#REF!</v>
      </c>
      <c r="J205" s="133" t="e">
        <f>IF(ISBLANK('9. METAS'!#REF!),"",'9. METAS'!#REF!)</f>
        <v>#REF!</v>
      </c>
      <c r="K205" s="123" t="e">
        <f>IF(ISBLANK('9. METAS'!#REF!),"",'9. METAS'!#REF!)</f>
        <v>#REF!</v>
      </c>
      <c r="L205" s="123" t="e">
        <f>IF(ISBLANK('9. METAS'!#REF!),"",'9. METAS'!#REF!)</f>
        <v>#REF!</v>
      </c>
      <c r="M205" s="124" t="e">
        <f>IF(ISBLANK('9. METAS'!#REF!),"",'9. METAS'!#REF!)</f>
        <v>#REF!</v>
      </c>
      <c r="N205" s="134">
        <v>41</v>
      </c>
      <c r="O205" s="126"/>
      <c r="P205" s="126"/>
      <c r="Q205" s="127"/>
      <c r="R205" s="121" t="str">
        <f t="shared" si="28"/>
        <v>100%</v>
      </c>
      <c r="S205" s="122" t="str">
        <f t="shared" si="29"/>
        <v>100%</v>
      </c>
      <c r="T205" s="122" t="str">
        <f t="shared" si="30"/>
        <v>100%</v>
      </c>
      <c r="U205" s="145" t="str">
        <f t="shared" si="31"/>
        <v>100%</v>
      </c>
      <c r="V205" s="125" t="str">
        <f t="shared" si="32"/>
        <v>No Programado</v>
      </c>
      <c r="W205" s="122" t="str">
        <f t="shared" si="33"/>
        <v>No Programado</v>
      </c>
      <c r="X205" s="122" t="str">
        <f t="shared" si="34"/>
        <v>No Programado</v>
      </c>
      <c r="Y205" s="151" t="str">
        <f t="shared" si="35"/>
        <v>No Programado</v>
      </c>
      <c r="Z205" s="167"/>
      <c r="AA205" s="168"/>
      <c r="AB205" s="168"/>
      <c r="AC205" s="169"/>
    </row>
    <row r="206" spans="3:29" ht="17" x14ac:dyDescent="0.35">
      <c r="C206" s="196" t="e">
        <f>IF(ISBLANK('5. Pp (3 años)'!#REF!),"",'5. Pp (3 años)'!#REF!)</f>
        <v>#REF!</v>
      </c>
      <c r="D206" s="70" t="e">
        <f>IF(ISBLANK('5. Pp (3 años)'!#REF!),"",'5. Pp (3 años)'!#REF!)</f>
        <v>#REF!</v>
      </c>
      <c r="E206" s="191" t="e">
        <f>IF(ISBLANK('5. Pp (3 años)'!#REF!),"",'5. Pp (3 años)'!#REF!)</f>
        <v>#REF!</v>
      </c>
      <c r="F206" s="191" t="e">
        <f>IF(ISBLANK('5. Pp (3 años)'!#REF!),"",'5. Pp (3 años)'!#REF!)</f>
        <v>#REF!</v>
      </c>
      <c r="G206" s="200" t="e">
        <f>IF(ISBLANK('5. Pp (3 años)'!#REF!),"",'5. Pp (3 años)'!#REF!)</f>
        <v>#REF!</v>
      </c>
      <c r="H206" s="58" t="e">
        <f>IF(ISBLANK('5. Pp (3 años)'!#REF!),"",'5. Pp (3 años)'!#REF!)</f>
        <v>#REF!</v>
      </c>
      <c r="I206" s="132" t="e">
        <f>IF(ISBLANK('9. METAS'!#REF!),"",'9. METAS'!#REF!)</f>
        <v>#REF!</v>
      </c>
      <c r="J206" s="133" t="e">
        <f>IF(ISBLANK('9. METAS'!#REF!),"",'9. METAS'!#REF!)</f>
        <v>#REF!</v>
      </c>
      <c r="K206" s="123" t="e">
        <f>IF(ISBLANK('9. METAS'!#REF!),"",'9. METAS'!#REF!)</f>
        <v>#REF!</v>
      </c>
      <c r="L206" s="123" t="e">
        <f>IF(ISBLANK('9. METAS'!#REF!),"",'9. METAS'!#REF!)</f>
        <v>#REF!</v>
      </c>
      <c r="M206" s="124" t="e">
        <f>IF(ISBLANK('9. METAS'!#REF!),"",'9. METAS'!#REF!)</f>
        <v>#REF!</v>
      </c>
      <c r="N206" s="134">
        <v>41</v>
      </c>
      <c r="O206" s="126"/>
      <c r="P206" s="126"/>
      <c r="Q206" s="127"/>
      <c r="R206" s="121" t="str">
        <f t="shared" si="28"/>
        <v>100%</v>
      </c>
      <c r="S206" s="122" t="str">
        <f t="shared" si="29"/>
        <v>100%</v>
      </c>
      <c r="T206" s="122" t="str">
        <f t="shared" si="30"/>
        <v>100%</v>
      </c>
      <c r="U206" s="145" t="str">
        <f t="shared" si="31"/>
        <v>100%</v>
      </c>
      <c r="V206" s="125" t="str">
        <f t="shared" si="32"/>
        <v>No Programado</v>
      </c>
      <c r="W206" s="122" t="str">
        <f t="shared" si="33"/>
        <v>No Programado</v>
      </c>
      <c r="X206" s="122" t="str">
        <f t="shared" si="34"/>
        <v>No Programado</v>
      </c>
      <c r="Y206" s="151" t="str">
        <f t="shared" si="35"/>
        <v>No Programado</v>
      </c>
      <c r="Z206" s="167"/>
      <c r="AA206" s="168"/>
      <c r="AB206" s="168"/>
      <c r="AC206" s="169"/>
    </row>
    <row r="207" spans="3:29" ht="17" x14ac:dyDescent="0.35">
      <c r="C207" s="195" t="e">
        <f>IF(ISBLANK('5. Pp (3 años)'!#REF!),"",'5. Pp (3 años)'!#REF!)</f>
        <v>#REF!</v>
      </c>
      <c r="D207" s="70" t="e">
        <f>IF(ISBLANK('5. Pp (3 años)'!#REF!),"",'5. Pp (3 años)'!#REF!)</f>
        <v>#REF!</v>
      </c>
      <c r="E207" s="191" t="e">
        <f>IF(ISBLANK('5. Pp (3 años)'!#REF!),"",'5. Pp (3 años)'!#REF!)</f>
        <v>#REF!</v>
      </c>
      <c r="F207" s="191" t="e">
        <f>IF(ISBLANK('5. Pp (3 años)'!#REF!),"",'5. Pp (3 años)'!#REF!)</f>
        <v>#REF!</v>
      </c>
      <c r="G207" s="200" t="e">
        <f>IF(ISBLANK('5. Pp (3 años)'!#REF!),"",'5. Pp (3 años)'!#REF!)</f>
        <v>#REF!</v>
      </c>
      <c r="H207" s="58" t="e">
        <f>IF(ISBLANK('5. Pp (3 años)'!#REF!),"",'5. Pp (3 años)'!#REF!)</f>
        <v>#REF!</v>
      </c>
      <c r="I207" s="132" t="e">
        <f>IF(ISBLANK('9. METAS'!#REF!),"",'9. METAS'!#REF!)</f>
        <v>#REF!</v>
      </c>
      <c r="J207" s="133" t="e">
        <f>IF(ISBLANK('9. METAS'!#REF!),"",'9. METAS'!#REF!)</f>
        <v>#REF!</v>
      </c>
      <c r="K207" s="123" t="e">
        <f>IF(ISBLANK('9. METAS'!#REF!),"",'9. METAS'!#REF!)</f>
        <v>#REF!</v>
      </c>
      <c r="L207" s="123" t="e">
        <f>IF(ISBLANK('9. METAS'!#REF!),"",'9. METAS'!#REF!)</f>
        <v>#REF!</v>
      </c>
      <c r="M207" s="124" t="e">
        <f>IF(ISBLANK('9. METAS'!#REF!),"",'9. METAS'!#REF!)</f>
        <v>#REF!</v>
      </c>
      <c r="N207" s="134">
        <v>41</v>
      </c>
      <c r="O207" s="126"/>
      <c r="P207" s="126"/>
      <c r="Q207" s="127"/>
      <c r="R207" s="121" t="str">
        <f t="shared" si="28"/>
        <v>100%</v>
      </c>
      <c r="S207" s="122" t="str">
        <f t="shared" si="29"/>
        <v>100%</v>
      </c>
      <c r="T207" s="122" t="str">
        <f t="shared" si="30"/>
        <v>100%</v>
      </c>
      <c r="U207" s="145" t="str">
        <f t="shared" si="31"/>
        <v>100%</v>
      </c>
      <c r="V207" s="125" t="str">
        <f t="shared" si="32"/>
        <v>No Programado</v>
      </c>
      <c r="W207" s="122" t="str">
        <f t="shared" si="33"/>
        <v>No Programado</v>
      </c>
      <c r="X207" s="122" t="str">
        <f t="shared" si="34"/>
        <v>No Programado</v>
      </c>
      <c r="Y207" s="151" t="str">
        <f t="shared" si="35"/>
        <v>No Programado</v>
      </c>
      <c r="Z207" s="167"/>
      <c r="AA207" s="168"/>
      <c r="AB207" s="168"/>
      <c r="AC207" s="169"/>
    </row>
    <row r="208" spans="3:29" ht="17" x14ac:dyDescent="0.35">
      <c r="C208" s="197" t="e">
        <f>IF(ISBLANK('5. Pp (3 años)'!#REF!),"",'5. Pp (3 años)'!#REF!)</f>
        <v>#REF!</v>
      </c>
      <c r="D208" s="52" t="e">
        <f>IF(ISBLANK('5. Pp (3 años)'!#REF!),"",'5. Pp (3 años)'!#REF!)</f>
        <v>#REF!</v>
      </c>
      <c r="E208" s="194" t="e">
        <f>IF(ISBLANK('5. Pp (3 años)'!#REF!),"",'5. Pp (3 años)'!#REF!)</f>
        <v>#REF!</v>
      </c>
      <c r="F208" s="194" t="e">
        <f>IF(ISBLANK('5. Pp (3 años)'!#REF!),"",'5. Pp (3 años)'!#REF!)</f>
        <v>#REF!</v>
      </c>
      <c r="G208" s="205" t="e">
        <f>IF(ISBLANK('5. Pp (3 años)'!#REF!),"",'5. Pp (3 años)'!#REF!)</f>
        <v>#REF!</v>
      </c>
      <c r="H208" s="57" t="e">
        <f>IF(ISBLANK('5. Pp (3 años)'!#REF!),"",'5. Pp (3 años)'!#REF!)</f>
        <v>#REF!</v>
      </c>
      <c r="I208" s="132" t="e">
        <f>IF(ISBLANK('9. METAS'!#REF!),"",'9. METAS'!#REF!)</f>
        <v>#REF!</v>
      </c>
      <c r="J208" s="133" t="e">
        <f>IF(ISBLANK('9. METAS'!#REF!),"",'9. METAS'!#REF!)</f>
        <v>#REF!</v>
      </c>
      <c r="K208" s="123" t="e">
        <f>IF(ISBLANK('9. METAS'!#REF!),"",'9. METAS'!#REF!)</f>
        <v>#REF!</v>
      </c>
      <c r="L208" s="123" t="e">
        <f>IF(ISBLANK('9. METAS'!#REF!),"",'9. METAS'!#REF!)</f>
        <v>#REF!</v>
      </c>
      <c r="M208" s="124" t="e">
        <f>IF(ISBLANK('9. METAS'!#REF!),"",'9. METAS'!#REF!)</f>
        <v>#REF!</v>
      </c>
      <c r="N208" s="134">
        <v>41</v>
      </c>
      <c r="O208" s="126"/>
      <c r="P208" s="126"/>
      <c r="Q208" s="127"/>
      <c r="R208" s="121" t="str">
        <f t="shared" si="28"/>
        <v>100%</v>
      </c>
      <c r="S208" s="122" t="str">
        <f t="shared" si="29"/>
        <v>100%</v>
      </c>
      <c r="T208" s="122" t="str">
        <f t="shared" si="30"/>
        <v>100%</v>
      </c>
      <c r="U208" s="145" t="str">
        <f t="shared" si="31"/>
        <v>100%</v>
      </c>
      <c r="V208" s="125" t="str">
        <f t="shared" si="32"/>
        <v>No Programado</v>
      </c>
      <c r="W208" s="122" t="str">
        <f t="shared" si="33"/>
        <v>No Programado</v>
      </c>
      <c r="X208" s="122" t="str">
        <f t="shared" si="34"/>
        <v>No Programado</v>
      </c>
      <c r="Y208" s="151" t="str">
        <f t="shared" si="35"/>
        <v>No Programado</v>
      </c>
      <c r="Z208" s="164"/>
      <c r="AA208" s="165"/>
      <c r="AB208" s="165"/>
      <c r="AC208" s="166"/>
    </row>
    <row r="209" spans="3:29" ht="17" x14ac:dyDescent="0.35">
      <c r="C209" s="195" t="e">
        <f>IF(ISBLANK('5. Pp (3 años)'!#REF!),"",'5. Pp (3 años)'!#REF!)</f>
        <v>#REF!</v>
      </c>
      <c r="D209" s="70" t="e">
        <f>IF(ISBLANK('5. Pp (3 años)'!#REF!),"",'5. Pp (3 años)'!#REF!)</f>
        <v>#REF!</v>
      </c>
      <c r="E209" s="191" t="e">
        <f>IF(ISBLANK('5. Pp (3 años)'!#REF!),"",'5. Pp (3 años)'!#REF!)</f>
        <v>#REF!</v>
      </c>
      <c r="F209" s="191" t="e">
        <f>IF(ISBLANK('5. Pp (3 años)'!#REF!),"",'5. Pp (3 años)'!#REF!)</f>
        <v>#REF!</v>
      </c>
      <c r="G209" s="200" t="e">
        <f>IF(ISBLANK('5. Pp (3 años)'!#REF!),"",'5. Pp (3 años)'!#REF!)</f>
        <v>#REF!</v>
      </c>
      <c r="H209" s="58" t="e">
        <f>IF(ISBLANK('5. Pp (3 años)'!#REF!),"",'5. Pp (3 años)'!#REF!)</f>
        <v>#REF!</v>
      </c>
      <c r="I209" s="132" t="e">
        <f>IF(ISBLANK('9. METAS'!#REF!),"",'9. METAS'!#REF!)</f>
        <v>#REF!</v>
      </c>
      <c r="J209" s="133" t="e">
        <f>IF(ISBLANK('9. METAS'!#REF!),"",'9. METAS'!#REF!)</f>
        <v>#REF!</v>
      </c>
      <c r="K209" s="123" t="e">
        <f>IF(ISBLANK('9. METAS'!#REF!),"",'9. METAS'!#REF!)</f>
        <v>#REF!</v>
      </c>
      <c r="L209" s="123" t="e">
        <f>IF(ISBLANK('9. METAS'!#REF!),"",'9. METAS'!#REF!)</f>
        <v>#REF!</v>
      </c>
      <c r="M209" s="124" t="e">
        <f>IF(ISBLANK('9. METAS'!#REF!),"",'9. METAS'!#REF!)</f>
        <v>#REF!</v>
      </c>
      <c r="N209" s="134">
        <v>41</v>
      </c>
      <c r="O209" s="126"/>
      <c r="P209" s="126"/>
      <c r="Q209" s="127"/>
      <c r="R209" s="121" t="str">
        <f t="shared" si="28"/>
        <v>100%</v>
      </c>
      <c r="S209" s="122" t="str">
        <f t="shared" si="29"/>
        <v>100%</v>
      </c>
      <c r="T209" s="122" t="str">
        <f t="shared" si="30"/>
        <v>100%</v>
      </c>
      <c r="U209" s="145" t="str">
        <f t="shared" si="31"/>
        <v>100%</v>
      </c>
      <c r="V209" s="125" t="str">
        <f t="shared" si="32"/>
        <v>No Programado</v>
      </c>
      <c r="W209" s="122" t="str">
        <f t="shared" si="33"/>
        <v>No Programado</v>
      </c>
      <c r="X209" s="122" t="str">
        <f t="shared" si="34"/>
        <v>No Programado</v>
      </c>
      <c r="Y209" s="151" t="str">
        <f t="shared" si="35"/>
        <v>No Programado</v>
      </c>
      <c r="Z209" s="167"/>
      <c r="AA209" s="168"/>
      <c r="AB209" s="168"/>
      <c r="AC209" s="169"/>
    </row>
    <row r="210" spans="3:29" ht="17" x14ac:dyDescent="0.35">
      <c r="C210" s="196" t="e">
        <f>IF(ISBLANK('5. Pp (3 años)'!#REF!),"",'5. Pp (3 años)'!#REF!)</f>
        <v>#REF!</v>
      </c>
      <c r="D210" s="70" t="e">
        <f>IF(ISBLANK('5. Pp (3 años)'!#REF!),"",'5. Pp (3 años)'!#REF!)</f>
        <v>#REF!</v>
      </c>
      <c r="E210" s="191" t="e">
        <f>IF(ISBLANK('5. Pp (3 años)'!#REF!),"",'5. Pp (3 años)'!#REF!)</f>
        <v>#REF!</v>
      </c>
      <c r="F210" s="191" t="e">
        <f>IF(ISBLANK('5. Pp (3 años)'!#REF!),"",'5. Pp (3 años)'!#REF!)</f>
        <v>#REF!</v>
      </c>
      <c r="G210" s="200" t="e">
        <f>IF(ISBLANK('5. Pp (3 años)'!#REF!),"",'5. Pp (3 años)'!#REF!)</f>
        <v>#REF!</v>
      </c>
      <c r="H210" s="58" t="e">
        <f>IF(ISBLANK('5. Pp (3 años)'!#REF!),"",'5. Pp (3 años)'!#REF!)</f>
        <v>#REF!</v>
      </c>
      <c r="I210" s="132" t="e">
        <f>IF(ISBLANK('9. METAS'!#REF!),"",'9. METAS'!#REF!)</f>
        <v>#REF!</v>
      </c>
      <c r="J210" s="133" t="e">
        <f>IF(ISBLANK('9. METAS'!#REF!),"",'9. METAS'!#REF!)</f>
        <v>#REF!</v>
      </c>
      <c r="K210" s="123" t="e">
        <f>IF(ISBLANK('9. METAS'!#REF!),"",'9. METAS'!#REF!)</f>
        <v>#REF!</v>
      </c>
      <c r="L210" s="123" t="e">
        <f>IF(ISBLANK('9. METAS'!#REF!),"",'9. METAS'!#REF!)</f>
        <v>#REF!</v>
      </c>
      <c r="M210" s="124" t="e">
        <f>IF(ISBLANK('9. METAS'!#REF!),"",'9. METAS'!#REF!)</f>
        <v>#REF!</v>
      </c>
      <c r="N210" s="134">
        <v>41</v>
      </c>
      <c r="O210" s="126"/>
      <c r="P210" s="126"/>
      <c r="Q210" s="127"/>
      <c r="R210" s="121" t="str">
        <f t="shared" si="28"/>
        <v>100%</v>
      </c>
      <c r="S210" s="122" t="str">
        <f t="shared" si="29"/>
        <v>100%</v>
      </c>
      <c r="T210" s="122" t="str">
        <f t="shared" si="30"/>
        <v>100%</v>
      </c>
      <c r="U210" s="145" t="str">
        <f t="shared" si="31"/>
        <v>100%</v>
      </c>
      <c r="V210" s="125" t="str">
        <f t="shared" si="32"/>
        <v>No Programado</v>
      </c>
      <c r="W210" s="122" t="str">
        <f t="shared" si="33"/>
        <v>No Programado</v>
      </c>
      <c r="X210" s="122" t="str">
        <f t="shared" si="34"/>
        <v>No Programado</v>
      </c>
      <c r="Y210" s="151" t="str">
        <f t="shared" si="35"/>
        <v>No Programado</v>
      </c>
      <c r="Z210" s="167"/>
      <c r="AA210" s="168"/>
      <c r="AB210" s="168"/>
      <c r="AC210" s="169"/>
    </row>
    <row r="211" spans="3:29" ht="17" x14ac:dyDescent="0.35">
      <c r="C211" s="195" t="e">
        <f>IF(ISBLANK('5. Pp (3 años)'!#REF!),"",'5. Pp (3 años)'!#REF!)</f>
        <v>#REF!</v>
      </c>
      <c r="D211" s="70" t="e">
        <f>IF(ISBLANK('5. Pp (3 años)'!#REF!),"",'5. Pp (3 años)'!#REF!)</f>
        <v>#REF!</v>
      </c>
      <c r="E211" s="191" t="e">
        <f>IF(ISBLANK('5. Pp (3 años)'!#REF!),"",'5. Pp (3 años)'!#REF!)</f>
        <v>#REF!</v>
      </c>
      <c r="F211" s="191" t="e">
        <f>IF(ISBLANK('5. Pp (3 años)'!#REF!),"",'5. Pp (3 años)'!#REF!)</f>
        <v>#REF!</v>
      </c>
      <c r="G211" s="200" t="e">
        <f>IF(ISBLANK('5. Pp (3 años)'!#REF!),"",'5. Pp (3 años)'!#REF!)</f>
        <v>#REF!</v>
      </c>
      <c r="H211" s="58" t="e">
        <f>IF(ISBLANK('5. Pp (3 años)'!#REF!),"",'5. Pp (3 años)'!#REF!)</f>
        <v>#REF!</v>
      </c>
      <c r="I211" s="132" t="e">
        <f>IF(ISBLANK('9. METAS'!#REF!),"",'9. METAS'!#REF!)</f>
        <v>#REF!</v>
      </c>
      <c r="J211" s="133" t="e">
        <f>IF(ISBLANK('9. METAS'!#REF!),"",'9. METAS'!#REF!)</f>
        <v>#REF!</v>
      </c>
      <c r="K211" s="123" t="e">
        <f>IF(ISBLANK('9. METAS'!#REF!),"",'9. METAS'!#REF!)</f>
        <v>#REF!</v>
      </c>
      <c r="L211" s="123" t="e">
        <f>IF(ISBLANK('9. METAS'!#REF!),"",'9. METAS'!#REF!)</f>
        <v>#REF!</v>
      </c>
      <c r="M211" s="124" t="e">
        <f>IF(ISBLANK('9. METAS'!#REF!),"",'9. METAS'!#REF!)</f>
        <v>#REF!</v>
      </c>
      <c r="N211" s="134">
        <v>41</v>
      </c>
      <c r="O211" s="126"/>
      <c r="P211" s="126"/>
      <c r="Q211" s="127"/>
      <c r="R211" s="121" t="str">
        <f t="shared" si="28"/>
        <v>100%</v>
      </c>
      <c r="S211" s="122" t="str">
        <f t="shared" si="29"/>
        <v>100%</v>
      </c>
      <c r="T211" s="122" t="str">
        <f t="shared" si="30"/>
        <v>100%</v>
      </c>
      <c r="U211" s="145" t="str">
        <f t="shared" si="31"/>
        <v>100%</v>
      </c>
      <c r="V211" s="125" t="str">
        <f t="shared" si="32"/>
        <v>No Programado</v>
      </c>
      <c r="W211" s="122" t="str">
        <f t="shared" si="33"/>
        <v>No Programado</v>
      </c>
      <c r="X211" s="122" t="str">
        <f t="shared" si="34"/>
        <v>No Programado</v>
      </c>
      <c r="Y211" s="151" t="str">
        <f t="shared" si="35"/>
        <v>No Programado</v>
      </c>
      <c r="Z211" s="167"/>
      <c r="AA211" s="168"/>
      <c r="AB211" s="168"/>
      <c r="AC211" s="169"/>
    </row>
    <row r="212" spans="3:29" ht="17" x14ac:dyDescent="0.35">
      <c r="C212" s="196" t="e">
        <f>IF(ISBLANK('5. Pp (3 años)'!#REF!),"",'5. Pp (3 años)'!#REF!)</f>
        <v>#REF!</v>
      </c>
      <c r="D212" s="70" t="e">
        <f>IF(ISBLANK('5. Pp (3 años)'!#REF!),"",'5. Pp (3 años)'!#REF!)</f>
        <v>#REF!</v>
      </c>
      <c r="E212" s="191" t="e">
        <f>IF(ISBLANK('5. Pp (3 años)'!#REF!),"",'5. Pp (3 años)'!#REF!)</f>
        <v>#REF!</v>
      </c>
      <c r="F212" s="191" t="e">
        <f>IF(ISBLANK('5. Pp (3 años)'!#REF!),"",'5. Pp (3 años)'!#REF!)</f>
        <v>#REF!</v>
      </c>
      <c r="G212" s="200" t="e">
        <f>IF(ISBLANK('5. Pp (3 años)'!#REF!),"",'5. Pp (3 años)'!#REF!)</f>
        <v>#REF!</v>
      </c>
      <c r="H212" s="58" t="e">
        <f>IF(ISBLANK('5. Pp (3 años)'!#REF!),"",'5. Pp (3 años)'!#REF!)</f>
        <v>#REF!</v>
      </c>
      <c r="I212" s="132" t="e">
        <f>IF(ISBLANK('9. METAS'!#REF!),"",'9. METAS'!#REF!)</f>
        <v>#REF!</v>
      </c>
      <c r="J212" s="133" t="e">
        <f>IF(ISBLANK('9. METAS'!#REF!),"",'9. METAS'!#REF!)</f>
        <v>#REF!</v>
      </c>
      <c r="K212" s="123" t="e">
        <f>IF(ISBLANK('9. METAS'!#REF!),"",'9. METAS'!#REF!)</f>
        <v>#REF!</v>
      </c>
      <c r="L212" s="123" t="e">
        <f>IF(ISBLANK('9. METAS'!#REF!),"",'9. METAS'!#REF!)</f>
        <v>#REF!</v>
      </c>
      <c r="M212" s="124" t="e">
        <f>IF(ISBLANK('9. METAS'!#REF!),"",'9. METAS'!#REF!)</f>
        <v>#REF!</v>
      </c>
      <c r="N212" s="134">
        <v>41</v>
      </c>
      <c r="O212" s="126"/>
      <c r="P212" s="126"/>
      <c r="Q212" s="127"/>
      <c r="R212" s="121" t="str">
        <f t="shared" si="28"/>
        <v>100%</v>
      </c>
      <c r="S212" s="122" t="str">
        <f t="shared" si="29"/>
        <v>100%</v>
      </c>
      <c r="T212" s="122" t="str">
        <f t="shared" si="30"/>
        <v>100%</v>
      </c>
      <c r="U212" s="145" t="str">
        <f t="shared" si="31"/>
        <v>100%</v>
      </c>
      <c r="V212" s="125" t="str">
        <f t="shared" si="32"/>
        <v>No Programado</v>
      </c>
      <c r="W212" s="122" t="str">
        <f t="shared" si="33"/>
        <v>No Programado</v>
      </c>
      <c r="X212" s="122" t="str">
        <f t="shared" si="34"/>
        <v>No Programado</v>
      </c>
      <c r="Y212" s="151" t="str">
        <f t="shared" si="35"/>
        <v>No Programado</v>
      </c>
      <c r="Z212" s="167"/>
      <c r="AA212" s="168"/>
      <c r="AB212" s="168"/>
      <c r="AC212" s="169"/>
    </row>
    <row r="213" spans="3:29" ht="17" x14ac:dyDescent="0.35">
      <c r="C213" s="195" t="e">
        <f>IF(ISBLANK('5. Pp (3 años)'!#REF!),"",'5. Pp (3 años)'!#REF!)</f>
        <v>#REF!</v>
      </c>
      <c r="D213" s="70" t="e">
        <f>IF(ISBLANK('5. Pp (3 años)'!#REF!),"",'5. Pp (3 años)'!#REF!)</f>
        <v>#REF!</v>
      </c>
      <c r="E213" s="191" t="e">
        <f>IF(ISBLANK('5. Pp (3 años)'!#REF!),"",'5. Pp (3 años)'!#REF!)</f>
        <v>#REF!</v>
      </c>
      <c r="F213" s="191" t="e">
        <f>IF(ISBLANK('5. Pp (3 años)'!#REF!),"",'5. Pp (3 años)'!#REF!)</f>
        <v>#REF!</v>
      </c>
      <c r="G213" s="200" t="e">
        <f>IF(ISBLANK('5. Pp (3 años)'!#REF!),"",'5. Pp (3 años)'!#REF!)</f>
        <v>#REF!</v>
      </c>
      <c r="H213" s="58" t="e">
        <f>IF(ISBLANK('5. Pp (3 años)'!#REF!),"",'5. Pp (3 años)'!#REF!)</f>
        <v>#REF!</v>
      </c>
      <c r="I213" s="132" t="e">
        <f>IF(ISBLANK('9. METAS'!#REF!),"",'9. METAS'!#REF!)</f>
        <v>#REF!</v>
      </c>
      <c r="J213" s="133" t="e">
        <f>IF(ISBLANK('9. METAS'!#REF!),"",'9. METAS'!#REF!)</f>
        <v>#REF!</v>
      </c>
      <c r="K213" s="123" t="e">
        <f>IF(ISBLANK('9. METAS'!#REF!),"",'9. METAS'!#REF!)</f>
        <v>#REF!</v>
      </c>
      <c r="L213" s="123" t="e">
        <f>IF(ISBLANK('9. METAS'!#REF!),"",'9. METAS'!#REF!)</f>
        <v>#REF!</v>
      </c>
      <c r="M213" s="124" t="e">
        <f>IF(ISBLANK('9. METAS'!#REF!),"",'9. METAS'!#REF!)</f>
        <v>#REF!</v>
      </c>
      <c r="N213" s="134">
        <v>41</v>
      </c>
      <c r="O213" s="126"/>
      <c r="P213" s="126"/>
      <c r="Q213" s="127"/>
      <c r="R213" s="121" t="str">
        <f t="shared" si="28"/>
        <v>100%</v>
      </c>
      <c r="S213" s="122" t="str">
        <f t="shared" si="29"/>
        <v>100%</v>
      </c>
      <c r="T213" s="122" t="str">
        <f t="shared" si="30"/>
        <v>100%</v>
      </c>
      <c r="U213" s="145" t="str">
        <f t="shared" si="31"/>
        <v>100%</v>
      </c>
      <c r="V213" s="125" t="str">
        <f t="shared" si="32"/>
        <v>No Programado</v>
      </c>
      <c r="W213" s="122" t="str">
        <f t="shared" si="33"/>
        <v>No Programado</v>
      </c>
      <c r="X213" s="122" t="str">
        <f t="shared" si="34"/>
        <v>No Programado</v>
      </c>
      <c r="Y213" s="151" t="str">
        <f t="shared" si="35"/>
        <v>No Programado</v>
      </c>
      <c r="Z213" s="167"/>
      <c r="AA213" s="168"/>
      <c r="AB213" s="168"/>
      <c r="AC213" s="169"/>
    </row>
    <row r="214" spans="3:29" ht="17" x14ac:dyDescent="0.35">
      <c r="C214" s="196" t="e">
        <f>IF(ISBLANK('5. Pp (3 años)'!#REF!),"",'5. Pp (3 años)'!#REF!)</f>
        <v>#REF!</v>
      </c>
      <c r="D214" s="70" t="e">
        <f>IF(ISBLANK('5. Pp (3 años)'!#REF!),"",'5. Pp (3 años)'!#REF!)</f>
        <v>#REF!</v>
      </c>
      <c r="E214" s="191" t="e">
        <f>IF(ISBLANK('5. Pp (3 años)'!#REF!),"",'5. Pp (3 años)'!#REF!)</f>
        <v>#REF!</v>
      </c>
      <c r="F214" s="191" t="e">
        <f>IF(ISBLANK('5. Pp (3 años)'!#REF!),"",'5. Pp (3 años)'!#REF!)</f>
        <v>#REF!</v>
      </c>
      <c r="G214" s="200" t="e">
        <f>IF(ISBLANK('5. Pp (3 años)'!#REF!),"",'5. Pp (3 años)'!#REF!)</f>
        <v>#REF!</v>
      </c>
      <c r="H214" s="58" t="e">
        <f>IF(ISBLANK('5. Pp (3 años)'!#REF!),"",'5. Pp (3 años)'!#REF!)</f>
        <v>#REF!</v>
      </c>
      <c r="I214" s="132" t="e">
        <f>IF(ISBLANK('9. METAS'!#REF!),"",'9. METAS'!#REF!)</f>
        <v>#REF!</v>
      </c>
      <c r="J214" s="133" t="e">
        <f>IF(ISBLANK('9. METAS'!#REF!),"",'9. METAS'!#REF!)</f>
        <v>#REF!</v>
      </c>
      <c r="K214" s="123" t="e">
        <f>IF(ISBLANK('9. METAS'!#REF!),"",'9. METAS'!#REF!)</f>
        <v>#REF!</v>
      </c>
      <c r="L214" s="123" t="e">
        <f>IF(ISBLANK('9. METAS'!#REF!),"",'9. METAS'!#REF!)</f>
        <v>#REF!</v>
      </c>
      <c r="M214" s="124" t="e">
        <f>IF(ISBLANK('9. METAS'!#REF!),"",'9. METAS'!#REF!)</f>
        <v>#REF!</v>
      </c>
      <c r="N214" s="134">
        <v>41</v>
      </c>
      <c r="O214" s="126"/>
      <c r="P214" s="126"/>
      <c r="Q214" s="127"/>
      <c r="R214" s="121" t="str">
        <f t="shared" si="28"/>
        <v>100%</v>
      </c>
      <c r="S214" s="122" t="str">
        <f t="shared" si="29"/>
        <v>100%</v>
      </c>
      <c r="T214" s="122" t="str">
        <f t="shared" si="30"/>
        <v>100%</v>
      </c>
      <c r="U214" s="145" t="str">
        <f t="shared" si="31"/>
        <v>100%</v>
      </c>
      <c r="V214" s="125" t="str">
        <f t="shared" si="32"/>
        <v>No Programado</v>
      </c>
      <c r="W214" s="122" t="str">
        <f t="shared" si="33"/>
        <v>No Programado</v>
      </c>
      <c r="X214" s="122" t="str">
        <f t="shared" si="34"/>
        <v>No Programado</v>
      </c>
      <c r="Y214" s="151" t="str">
        <f t="shared" si="35"/>
        <v>No Programado</v>
      </c>
      <c r="Z214" s="167"/>
      <c r="AA214" s="168"/>
      <c r="AB214" s="168"/>
      <c r="AC214" s="169"/>
    </row>
    <row r="215" spans="3:29" ht="17" x14ac:dyDescent="0.35">
      <c r="C215" s="195" t="e">
        <f>IF(ISBLANK('5. Pp (3 años)'!#REF!),"",'5. Pp (3 años)'!#REF!)</f>
        <v>#REF!</v>
      </c>
      <c r="D215" s="70" t="e">
        <f>IF(ISBLANK('5. Pp (3 años)'!#REF!),"",'5. Pp (3 años)'!#REF!)</f>
        <v>#REF!</v>
      </c>
      <c r="E215" s="191" t="e">
        <f>IF(ISBLANK('5. Pp (3 años)'!#REF!),"",'5. Pp (3 años)'!#REF!)</f>
        <v>#REF!</v>
      </c>
      <c r="F215" s="191" t="e">
        <f>IF(ISBLANK('5. Pp (3 años)'!#REF!),"",'5. Pp (3 años)'!#REF!)</f>
        <v>#REF!</v>
      </c>
      <c r="G215" s="200" t="e">
        <f>IF(ISBLANK('5. Pp (3 años)'!#REF!),"",'5. Pp (3 años)'!#REF!)</f>
        <v>#REF!</v>
      </c>
      <c r="H215" s="58" t="e">
        <f>IF(ISBLANK('5. Pp (3 años)'!#REF!),"",'5. Pp (3 años)'!#REF!)</f>
        <v>#REF!</v>
      </c>
      <c r="I215" s="132" t="e">
        <f>IF(ISBLANK('9. METAS'!#REF!),"",'9. METAS'!#REF!)</f>
        <v>#REF!</v>
      </c>
      <c r="J215" s="133" t="e">
        <f>IF(ISBLANK('9. METAS'!#REF!),"",'9. METAS'!#REF!)</f>
        <v>#REF!</v>
      </c>
      <c r="K215" s="123" t="e">
        <f>IF(ISBLANK('9. METAS'!#REF!),"",'9. METAS'!#REF!)</f>
        <v>#REF!</v>
      </c>
      <c r="L215" s="123" t="e">
        <f>IF(ISBLANK('9. METAS'!#REF!),"",'9. METAS'!#REF!)</f>
        <v>#REF!</v>
      </c>
      <c r="M215" s="124" t="e">
        <f>IF(ISBLANK('9. METAS'!#REF!),"",'9. METAS'!#REF!)</f>
        <v>#REF!</v>
      </c>
      <c r="N215" s="134">
        <v>41</v>
      </c>
      <c r="O215" s="126"/>
      <c r="P215" s="126"/>
      <c r="Q215" s="127"/>
      <c r="R215" s="121" t="str">
        <f t="shared" si="28"/>
        <v>100%</v>
      </c>
      <c r="S215" s="122" t="str">
        <f t="shared" si="29"/>
        <v>100%</v>
      </c>
      <c r="T215" s="122" t="str">
        <f t="shared" si="30"/>
        <v>100%</v>
      </c>
      <c r="U215" s="145" t="str">
        <f t="shared" si="31"/>
        <v>100%</v>
      </c>
      <c r="V215" s="125" t="str">
        <f t="shared" si="32"/>
        <v>No Programado</v>
      </c>
      <c r="W215" s="122" t="str">
        <f t="shared" si="33"/>
        <v>No Programado</v>
      </c>
      <c r="X215" s="122" t="str">
        <f t="shared" si="34"/>
        <v>No Programado</v>
      </c>
      <c r="Y215" s="151" t="str">
        <f t="shared" si="35"/>
        <v>No Programado</v>
      </c>
      <c r="Z215" s="167"/>
      <c r="AA215" s="168"/>
      <c r="AB215" s="168"/>
      <c r="AC215" s="169"/>
    </row>
    <row r="216" spans="3:29" ht="17" x14ac:dyDescent="0.35">
      <c r="C216" s="197" t="e">
        <f>IF(ISBLANK('5. Pp (3 años)'!#REF!),"",'5. Pp (3 años)'!#REF!)</f>
        <v>#REF!</v>
      </c>
      <c r="D216" s="52" t="e">
        <f>IF(ISBLANK('5. Pp (3 años)'!#REF!),"",'5. Pp (3 años)'!#REF!)</f>
        <v>#REF!</v>
      </c>
      <c r="E216" s="194" t="e">
        <f>IF(ISBLANK('5. Pp (3 años)'!#REF!),"",'5. Pp (3 años)'!#REF!)</f>
        <v>#REF!</v>
      </c>
      <c r="F216" s="194" t="e">
        <f>IF(ISBLANK('5. Pp (3 años)'!#REF!),"",'5. Pp (3 años)'!#REF!)</f>
        <v>#REF!</v>
      </c>
      <c r="G216" s="205" t="e">
        <f>IF(ISBLANK('5. Pp (3 años)'!#REF!),"",'5. Pp (3 años)'!#REF!)</f>
        <v>#REF!</v>
      </c>
      <c r="H216" s="57" t="e">
        <f>IF(ISBLANK('5. Pp (3 años)'!#REF!),"",'5. Pp (3 años)'!#REF!)</f>
        <v>#REF!</v>
      </c>
      <c r="I216" s="132" t="e">
        <f>IF(ISBLANK('9. METAS'!#REF!),"",'9. METAS'!#REF!)</f>
        <v>#REF!</v>
      </c>
      <c r="J216" s="133" t="e">
        <f>IF(ISBLANK('9. METAS'!#REF!),"",'9. METAS'!#REF!)</f>
        <v>#REF!</v>
      </c>
      <c r="K216" s="123" t="e">
        <f>IF(ISBLANK('9. METAS'!#REF!),"",'9. METAS'!#REF!)</f>
        <v>#REF!</v>
      </c>
      <c r="L216" s="123" t="e">
        <f>IF(ISBLANK('9. METAS'!#REF!),"",'9. METAS'!#REF!)</f>
        <v>#REF!</v>
      </c>
      <c r="M216" s="124" t="e">
        <f>IF(ISBLANK('9. METAS'!#REF!),"",'9. METAS'!#REF!)</f>
        <v>#REF!</v>
      </c>
      <c r="N216" s="134">
        <v>41</v>
      </c>
      <c r="O216" s="126"/>
      <c r="P216" s="126"/>
      <c r="Q216" s="127"/>
      <c r="R216" s="121" t="str">
        <f t="shared" si="28"/>
        <v>100%</v>
      </c>
      <c r="S216" s="122" t="str">
        <f t="shared" si="29"/>
        <v>100%</v>
      </c>
      <c r="T216" s="122" t="str">
        <f t="shared" si="30"/>
        <v>100%</v>
      </c>
      <c r="U216" s="145" t="str">
        <f t="shared" si="31"/>
        <v>100%</v>
      </c>
      <c r="V216" s="125" t="str">
        <f t="shared" si="32"/>
        <v>No Programado</v>
      </c>
      <c r="W216" s="122" t="str">
        <f t="shared" si="33"/>
        <v>No Programado</v>
      </c>
      <c r="X216" s="122" t="str">
        <f t="shared" si="34"/>
        <v>No Programado</v>
      </c>
      <c r="Y216" s="151" t="str">
        <f t="shared" si="35"/>
        <v>No Programado</v>
      </c>
      <c r="Z216" s="164"/>
      <c r="AA216" s="165"/>
      <c r="AB216" s="165"/>
      <c r="AC216" s="166"/>
    </row>
    <row r="217" spans="3:29" ht="17" x14ac:dyDescent="0.35">
      <c r="C217" s="195" t="e">
        <f>IF(ISBLANK('5. Pp (3 años)'!#REF!),"",'5. Pp (3 años)'!#REF!)</f>
        <v>#REF!</v>
      </c>
      <c r="D217" s="70" t="e">
        <f>IF(ISBLANK('5. Pp (3 años)'!#REF!),"",'5. Pp (3 años)'!#REF!)</f>
        <v>#REF!</v>
      </c>
      <c r="E217" s="191" t="e">
        <f>IF(ISBLANK('5. Pp (3 años)'!#REF!),"",'5. Pp (3 años)'!#REF!)</f>
        <v>#REF!</v>
      </c>
      <c r="F217" s="191" t="e">
        <f>IF(ISBLANK('5. Pp (3 años)'!#REF!),"",'5. Pp (3 años)'!#REF!)</f>
        <v>#REF!</v>
      </c>
      <c r="G217" s="200" t="e">
        <f>IF(ISBLANK('5. Pp (3 años)'!#REF!),"",'5. Pp (3 años)'!#REF!)</f>
        <v>#REF!</v>
      </c>
      <c r="H217" s="58" t="e">
        <f>IF(ISBLANK('5. Pp (3 años)'!#REF!),"",'5. Pp (3 años)'!#REF!)</f>
        <v>#REF!</v>
      </c>
      <c r="I217" s="132" t="e">
        <f>IF(ISBLANK('9. METAS'!#REF!),"",'9. METAS'!#REF!)</f>
        <v>#REF!</v>
      </c>
      <c r="J217" s="133" t="e">
        <f>IF(ISBLANK('9. METAS'!#REF!),"",'9. METAS'!#REF!)</f>
        <v>#REF!</v>
      </c>
      <c r="K217" s="123" t="e">
        <f>IF(ISBLANK('9. METAS'!#REF!),"",'9. METAS'!#REF!)</f>
        <v>#REF!</v>
      </c>
      <c r="L217" s="123" t="e">
        <f>IF(ISBLANK('9. METAS'!#REF!),"",'9. METAS'!#REF!)</f>
        <v>#REF!</v>
      </c>
      <c r="M217" s="124" t="e">
        <f>IF(ISBLANK('9. METAS'!#REF!),"",'9. METAS'!#REF!)</f>
        <v>#REF!</v>
      </c>
      <c r="N217" s="134">
        <v>41</v>
      </c>
      <c r="O217" s="126"/>
      <c r="P217" s="126"/>
      <c r="Q217" s="127"/>
      <c r="R217" s="121" t="str">
        <f t="shared" si="28"/>
        <v>100%</v>
      </c>
      <c r="S217" s="122" t="str">
        <f t="shared" si="29"/>
        <v>100%</v>
      </c>
      <c r="T217" s="122" t="str">
        <f t="shared" si="30"/>
        <v>100%</v>
      </c>
      <c r="U217" s="145" t="str">
        <f t="shared" si="31"/>
        <v>100%</v>
      </c>
      <c r="V217" s="125" t="str">
        <f t="shared" si="32"/>
        <v>No Programado</v>
      </c>
      <c r="W217" s="122" t="str">
        <f t="shared" si="33"/>
        <v>No Programado</v>
      </c>
      <c r="X217" s="122" t="str">
        <f t="shared" si="34"/>
        <v>No Programado</v>
      </c>
      <c r="Y217" s="151" t="str">
        <f t="shared" si="35"/>
        <v>No Programado</v>
      </c>
      <c r="Z217" s="167"/>
      <c r="AA217" s="168"/>
      <c r="AB217" s="168"/>
      <c r="AC217" s="169"/>
    </row>
    <row r="218" spans="3:29" ht="17" x14ac:dyDescent="0.35">
      <c r="C218" s="196" t="e">
        <f>IF(ISBLANK('5. Pp (3 años)'!#REF!),"",'5. Pp (3 años)'!#REF!)</f>
        <v>#REF!</v>
      </c>
      <c r="D218" s="70" t="e">
        <f>IF(ISBLANK('5. Pp (3 años)'!#REF!),"",'5. Pp (3 años)'!#REF!)</f>
        <v>#REF!</v>
      </c>
      <c r="E218" s="191" t="e">
        <f>IF(ISBLANK('5. Pp (3 años)'!#REF!),"",'5. Pp (3 años)'!#REF!)</f>
        <v>#REF!</v>
      </c>
      <c r="F218" s="191" t="e">
        <f>IF(ISBLANK('5. Pp (3 años)'!#REF!),"",'5. Pp (3 años)'!#REF!)</f>
        <v>#REF!</v>
      </c>
      <c r="G218" s="200" t="e">
        <f>IF(ISBLANK('5. Pp (3 años)'!#REF!),"",'5. Pp (3 años)'!#REF!)</f>
        <v>#REF!</v>
      </c>
      <c r="H218" s="58" t="e">
        <f>IF(ISBLANK('5. Pp (3 años)'!#REF!),"",'5. Pp (3 años)'!#REF!)</f>
        <v>#REF!</v>
      </c>
      <c r="I218" s="132" t="e">
        <f>IF(ISBLANK('9. METAS'!#REF!),"",'9. METAS'!#REF!)</f>
        <v>#REF!</v>
      </c>
      <c r="J218" s="133" t="e">
        <f>IF(ISBLANK('9. METAS'!#REF!),"",'9. METAS'!#REF!)</f>
        <v>#REF!</v>
      </c>
      <c r="K218" s="123" t="e">
        <f>IF(ISBLANK('9. METAS'!#REF!),"",'9. METAS'!#REF!)</f>
        <v>#REF!</v>
      </c>
      <c r="L218" s="123" t="e">
        <f>IF(ISBLANK('9. METAS'!#REF!),"",'9. METAS'!#REF!)</f>
        <v>#REF!</v>
      </c>
      <c r="M218" s="124" t="e">
        <f>IF(ISBLANK('9. METAS'!#REF!),"",'9. METAS'!#REF!)</f>
        <v>#REF!</v>
      </c>
      <c r="N218" s="134">
        <v>41</v>
      </c>
      <c r="O218" s="126"/>
      <c r="P218" s="126"/>
      <c r="Q218" s="127"/>
      <c r="R218" s="121" t="str">
        <f t="shared" si="28"/>
        <v>100%</v>
      </c>
      <c r="S218" s="122" t="str">
        <f t="shared" si="29"/>
        <v>100%</v>
      </c>
      <c r="T218" s="122" t="str">
        <f t="shared" si="30"/>
        <v>100%</v>
      </c>
      <c r="U218" s="145" t="str">
        <f t="shared" si="31"/>
        <v>100%</v>
      </c>
      <c r="V218" s="125" t="str">
        <f t="shared" si="32"/>
        <v>No Programado</v>
      </c>
      <c r="W218" s="122" t="str">
        <f t="shared" si="33"/>
        <v>No Programado</v>
      </c>
      <c r="X218" s="122" t="str">
        <f t="shared" si="34"/>
        <v>No Programado</v>
      </c>
      <c r="Y218" s="151" t="str">
        <f t="shared" si="35"/>
        <v>No Programado</v>
      </c>
      <c r="Z218" s="167"/>
      <c r="AA218" s="168"/>
      <c r="AB218" s="168"/>
      <c r="AC218" s="169"/>
    </row>
    <row r="219" spans="3:29" ht="17" x14ac:dyDescent="0.35">
      <c r="C219" s="195" t="e">
        <f>IF(ISBLANK('5. Pp (3 años)'!#REF!),"",'5. Pp (3 años)'!#REF!)</f>
        <v>#REF!</v>
      </c>
      <c r="D219" s="70" t="e">
        <f>IF(ISBLANK('5. Pp (3 años)'!#REF!),"",'5. Pp (3 años)'!#REF!)</f>
        <v>#REF!</v>
      </c>
      <c r="E219" s="191" t="e">
        <f>IF(ISBLANK('5. Pp (3 años)'!#REF!),"",'5. Pp (3 años)'!#REF!)</f>
        <v>#REF!</v>
      </c>
      <c r="F219" s="191" t="e">
        <f>IF(ISBLANK('5. Pp (3 años)'!#REF!),"",'5. Pp (3 años)'!#REF!)</f>
        <v>#REF!</v>
      </c>
      <c r="G219" s="200" t="e">
        <f>IF(ISBLANK('5. Pp (3 años)'!#REF!),"",'5. Pp (3 años)'!#REF!)</f>
        <v>#REF!</v>
      </c>
      <c r="H219" s="58" t="e">
        <f>IF(ISBLANK('5. Pp (3 años)'!#REF!),"",'5. Pp (3 años)'!#REF!)</f>
        <v>#REF!</v>
      </c>
      <c r="I219" s="132" t="e">
        <f>IF(ISBLANK('9. METAS'!#REF!),"",'9. METAS'!#REF!)</f>
        <v>#REF!</v>
      </c>
      <c r="J219" s="133" t="e">
        <f>IF(ISBLANK('9. METAS'!#REF!),"",'9. METAS'!#REF!)</f>
        <v>#REF!</v>
      </c>
      <c r="K219" s="123" t="e">
        <f>IF(ISBLANK('9. METAS'!#REF!),"",'9. METAS'!#REF!)</f>
        <v>#REF!</v>
      </c>
      <c r="L219" s="123" t="e">
        <f>IF(ISBLANK('9. METAS'!#REF!),"",'9. METAS'!#REF!)</f>
        <v>#REF!</v>
      </c>
      <c r="M219" s="124" t="e">
        <f>IF(ISBLANK('9. METAS'!#REF!),"",'9. METAS'!#REF!)</f>
        <v>#REF!</v>
      </c>
      <c r="N219" s="134">
        <v>41</v>
      </c>
      <c r="O219" s="126"/>
      <c r="P219" s="126"/>
      <c r="Q219" s="127"/>
      <c r="R219" s="121" t="str">
        <f t="shared" si="28"/>
        <v>100%</v>
      </c>
      <c r="S219" s="122" t="str">
        <f t="shared" si="29"/>
        <v>100%</v>
      </c>
      <c r="T219" s="122" t="str">
        <f t="shared" si="30"/>
        <v>100%</v>
      </c>
      <c r="U219" s="145" t="str">
        <f t="shared" si="31"/>
        <v>100%</v>
      </c>
      <c r="V219" s="125" t="str">
        <f t="shared" si="32"/>
        <v>No Programado</v>
      </c>
      <c r="W219" s="122" t="str">
        <f t="shared" si="33"/>
        <v>No Programado</v>
      </c>
      <c r="X219" s="122" t="str">
        <f t="shared" si="34"/>
        <v>No Programado</v>
      </c>
      <c r="Y219" s="151" t="str">
        <f t="shared" si="35"/>
        <v>No Programado</v>
      </c>
      <c r="Z219" s="167"/>
      <c r="AA219" s="168"/>
      <c r="AB219" s="168"/>
      <c r="AC219" s="169"/>
    </row>
    <row r="220" spans="3:29" ht="17" x14ac:dyDescent="0.35">
      <c r="C220" s="196" t="e">
        <f>IF(ISBLANK('5. Pp (3 años)'!#REF!),"",'5. Pp (3 años)'!#REF!)</f>
        <v>#REF!</v>
      </c>
      <c r="D220" s="70" t="e">
        <f>IF(ISBLANK('5. Pp (3 años)'!#REF!),"",'5. Pp (3 años)'!#REF!)</f>
        <v>#REF!</v>
      </c>
      <c r="E220" s="191" t="e">
        <f>IF(ISBLANK('5. Pp (3 años)'!#REF!),"",'5. Pp (3 años)'!#REF!)</f>
        <v>#REF!</v>
      </c>
      <c r="F220" s="191" t="e">
        <f>IF(ISBLANK('5. Pp (3 años)'!#REF!),"",'5. Pp (3 años)'!#REF!)</f>
        <v>#REF!</v>
      </c>
      <c r="G220" s="200" t="e">
        <f>IF(ISBLANK('5. Pp (3 años)'!#REF!),"",'5. Pp (3 años)'!#REF!)</f>
        <v>#REF!</v>
      </c>
      <c r="H220" s="58" t="e">
        <f>IF(ISBLANK('5. Pp (3 años)'!#REF!),"",'5. Pp (3 años)'!#REF!)</f>
        <v>#REF!</v>
      </c>
      <c r="I220" s="132" t="e">
        <f>IF(ISBLANK('9. METAS'!#REF!),"",'9. METAS'!#REF!)</f>
        <v>#REF!</v>
      </c>
      <c r="J220" s="133" t="e">
        <f>IF(ISBLANK('9. METAS'!#REF!),"",'9. METAS'!#REF!)</f>
        <v>#REF!</v>
      </c>
      <c r="K220" s="123" t="e">
        <f>IF(ISBLANK('9. METAS'!#REF!),"",'9. METAS'!#REF!)</f>
        <v>#REF!</v>
      </c>
      <c r="L220" s="123" t="e">
        <f>IF(ISBLANK('9. METAS'!#REF!),"",'9. METAS'!#REF!)</f>
        <v>#REF!</v>
      </c>
      <c r="M220" s="124" t="e">
        <f>IF(ISBLANK('9. METAS'!#REF!),"",'9. METAS'!#REF!)</f>
        <v>#REF!</v>
      </c>
      <c r="N220" s="134">
        <v>41</v>
      </c>
      <c r="O220" s="126"/>
      <c r="P220" s="126"/>
      <c r="Q220" s="127"/>
      <c r="R220" s="121" t="str">
        <f t="shared" si="28"/>
        <v>100%</v>
      </c>
      <c r="S220" s="122" t="str">
        <f t="shared" si="29"/>
        <v>100%</v>
      </c>
      <c r="T220" s="122" t="str">
        <f t="shared" si="30"/>
        <v>100%</v>
      </c>
      <c r="U220" s="145" t="str">
        <f t="shared" si="31"/>
        <v>100%</v>
      </c>
      <c r="V220" s="125" t="str">
        <f t="shared" si="32"/>
        <v>No Programado</v>
      </c>
      <c r="W220" s="122" t="str">
        <f t="shared" si="33"/>
        <v>No Programado</v>
      </c>
      <c r="X220" s="122" t="str">
        <f t="shared" si="34"/>
        <v>No Programado</v>
      </c>
      <c r="Y220" s="151" t="str">
        <f t="shared" si="35"/>
        <v>No Programado</v>
      </c>
      <c r="Z220" s="167"/>
      <c r="AA220" s="168"/>
      <c r="AB220" s="168"/>
      <c r="AC220" s="169"/>
    </row>
    <row r="221" spans="3:29" ht="17" x14ac:dyDescent="0.35">
      <c r="C221" s="195" t="e">
        <f>IF(ISBLANK('5. Pp (3 años)'!#REF!),"",'5. Pp (3 años)'!#REF!)</f>
        <v>#REF!</v>
      </c>
      <c r="D221" s="70" t="e">
        <f>IF(ISBLANK('5. Pp (3 años)'!#REF!),"",'5. Pp (3 años)'!#REF!)</f>
        <v>#REF!</v>
      </c>
      <c r="E221" s="191" t="e">
        <f>IF(ISBLANK('5. Pp (3 años)'!#REF!),"",'5. Pp (3 años)'!#REF!)</f>
        <v>#REF!</v>
      </c>
      <c r="F221" s="191" t="e">
        <f>IF(ISBLANK('5. Pp (3 años)'!#REF!),"",'5. Pp (3 años)'!#REF!)</f>
        <v>#REF!</v>
      </c>
      <c r="G221" s="200" t="e">
        <f>IF(ISBLANK('5. Pp (3 años)'!#REF!),"",'5. Pp (3 años)'!#REF!)</f>
        <v>#REF!</v>
      </c>
      <c r="H221" s="58" t="e">
        <f>IF(ISBLANK('5. Pp (3 años)'!#REF!),"",'5. Pp (3 años)'!#REF!)</f>
        <v>#REF!</v>
      </c>
      <c r="I221" s="132" t="e">
        <f>IF(ISBLANK('9. METAS'!#REF!),"",'9. METAS'!#REF!)</f>
        <v>#REF!</v>
      </c>
      <c r="J221" s="133" t="e">
        <f>IF(ISBLANK('9. METAS'!#REF!),"",'9. METAS'!#REF!)</f>
        <v>#REF!</v>
      </c>
      <c r="K221" s="123" t="e">
        <f>IF(ISBLANK('9. METAS'!#REF!),"",'9. METAS'!#REF!)</f>
        <v>#REF!</v>
      </c>
      <c r="L221" s="123" t="e">
        <f>IF(ISBLANK('9. METAS'!#REF!),"",'9. METAS'!#REF!)</f>
        <v>#REF!</v>
      </c>
      <c r="M221" s="124" t="e">
        <f>IF(ISBLANK('9. METAS'!#REF!),"",'9. METAS'!#REF!)</f>
        <v>#REF!</v>
      </c>
      <c r="N221" s="134">
        <v>41</v>
      </c>
      <c r="O221" s="126"/>
      <c r="P221" s="126"/>
      <c r="Q221" s="127"/>
      <c r="R221" s="121" t="str">
        <f t="shared" si="28"/>
        <v>100%</v>
      </c>
      <c r="S221" s="122" t="str">
        <f t="shared" si="29"/>
        <v>100%</v>
      </c>
      <c r="T221" s="122" t="str">
        <f t="shared" si="30"/>
        <v>100%</v>
      </c>
      <c r="U221" s="145" t="str">
        <f t="shared" si="31"/>
        <v>100%</v>
      </c>
      <c r="V221" s="125" t="str">
        <f t="shared" si="32"/>
        <v>No Programado</v>
      </c>
      <c r="W221" s="122" t="str">
        <f t="shared" si="33"/>
        <v>No Programado</v>
      </c>
      <c r="X221" s="122" t="str">
        <f t="shared" si="34"/>
        <v>No Programado</v>
      </c>
      <c r="Y221" s="151" t="str">
        <f t="shared" si="35"/>
        <v>No Programado</v>
      </c>
      <c r="Z221" s="167"/>
      <c r="AA221" s="168"/>
      <c r="AB221" s="168"/>
      <c r="AC221" s="169"/>
    </row>
    <row r="222" spans="3:29" ht="17" x14ac:dyDescent="0.35">
      <c r="C222" s="197" t="e">
        <f>IF(ISBLANK('5. Pp (3 años)'!#REF!),"",'5. Pp (3 años)'!#REF!)</f>
        <v>#REF!</v>
      </c>
      <c r="D222" s="52" t="e">
        <f>IF(ISBLANK('5. Pp (3 años)'!#REF!),"",'5. Pp (3 años)'!#REF!)</f>
        <v>#REF!</v>
      </c>
      <c r="E222" s="194" t="e">
        <f>IF(ISBLANK('5. Pp (3 años)'!#REF!),"",'5. Pp (3 años)'!#REF!)</f>
        <v>#REF!</v>
      </c>
      <c r="F222" s="194" t="e">
        <f>IF(ISBLANK('5. Pp (3 años)'!#REF!),"",'5. Pp (3 años)'!#REF!)</f>
        <v>#REF!</v>
      </c>
      <c r="G222" s="205" t="e">
        <f>IF(ISBLANK('5. Pp (3 años)'!#REF!),"",'5. Pp (3 años)'!#REF!)</f>
        <v>#REF!</v>
      </c>
      <c r="H222" s="57" t="e">
        <f>IF(ISBLANK('5. Pp (3 años)'!#REF!),"",'5. Pp (3 años)'!#REF!)</f>
        <v>#REF!</v>
      </c>
      <c r="I222" s="132" t="e">
        <f>IF(ISBLANK('9. METAS'!#REF!),"",'9. METAS'!#REF!)</f>
        <v>#REF!</v>
      </c>
      <c r="J222" s="133" t="e">
        <f>IF(ISBLANK('9. METAS'!#REF!),"",'9. METAS'!#REF!)</f>
        <v>#REF!</v>
      </c>
      <c r="K222" s="123" t="e">
        <f>IF(ISBLANK('9. METAS'!#REF!),"",'9. METAS'!#REF!)</f>
        <v>#REF!</v>
      </c>
      <c r="L222" s="123" t="e">
        <f>IF(ISBLANK('9. METAS'!#REF!),"",'9. METAS'!#REF!)</f>
        <v>#REF!</v>
      </c>
      <c r="M222" s="124" t="e">
        <f>IF(ISBLANK('9. METAS'!#REF!),"",'9. METAS'!#REF!)</f>
        <v>#REF!</v>
      </c>
      <c r="N222" s="134">
        <v>41</v>
      </c>
      <c r="O222" s="126"/>
      <c r="P222" s="126"/>
      <c r="Q222" s="127"/>
      <c r="R222" s="121" t="str">
        <f t="shared" si="28"/>
        <v>100%</v>
      </c>
      <c r="S222" s="122" t="str">
        <f t="shared" si="29"/>
        <v>100%</v>
      </c>
      <c r="T222" s="122" t="str">
        <f t="shared" si="30"/>
        <v>100%</v>
      </c>
      <c r="U222" s="145" t="str">
        <f t="shared" si="31"/>
        <v>100%</v>
      </c>
      <c r="V222" s="125" t="str">
        <f t="shared" si="32"/>
        <v>No Programado</v>
      </c>
      <c r="W222" s="122" t="str">
        <f t="shared" si="33"/>
        <v>No Programado</v>
      </c>
      <c r="X222" s="122" t="str">
        <f t="shared" si="34"/>
        <v>No Programado</v>
      </c>
      <c r="Y222" s="151" t="str">
        <f t="shared" si="35"/>
        <v>No Programado</v>
      </c>
      <c r="Z222" s="164"/>
      <c r="AA222" s="165"/>
      <c r="AB222" s="165"/>
      <c r="AC222" s="166"/>
    </row>
    <row r="223" spans="3:29" ht="17" x14ac:dyDescent="0.35">
      <c r="C223" s="195" t="e">
        <f>IF(ISBLANK('5. Pp (3 años)'!#REF!),"",'5. Pp (3 años)'!#REF!)</f>
        <v>#REF!</v>
      </c>
      <c r="D223" s="70" t="e">
        <f>IF(ISBLANK('5. Pp (3 años)'!#REF!),"",'5. Pp (3 años)'!#REF!)</f>
        <v>#REF!</v>
      </c>
      <c r="E223" s="191" t="e">
        <f>IF(ISBLANK('5. Pp (3 años)'!#REF!),"",'5. Pp (3 años)'!#REF!)</f>
        <v>#REF!</v>
      </c>
      <c r="F223" s="191" t="e">
        <f>IF(ISBLANK('5. Pp (3 años)'!#REF!),"",'5. Pp (3 años)'!#REF!)</f>
        <v>#REF!</v>
      </c>
      <c r="G223" s="200" t="e">
        <f>IF(ISBLANK('5. Pp (3 años)'!#REF!),"",'5. Pp (3 años)'!#REF!)</f>
        <v>#REF!</v>
      </c>
      <c r="H223" s="58" t="e">
        <f>IF(ISBLANK('5. Pp (3 años)'!#REF!),"",'5. Pp (3 años)'!#REF!)</f>
        <v>#REF!</v>
      </c>
      <c r="I223" s="132" t="e">
        <f>IF(ISBLANK('9. METAS'!#REF!),"",'9. METAS'!#REF!)</f>
        <v>#REF!</v>
      </c>
      <c r="J223" s="133" t="e">
        <f>IF(ISBLANK('9. METAS'!#REF!),"",'9. METAS'!#REF!)</f>
        <v>#REF!</v>
      </c>
      <c r="K223" s="123" t="e">
        <f>IF(ISBLANK('9. METAS'!#REF!),"",'9. METAS'!#REF!)</f>
        <v>#REF!</v>
      </c>
      <c r="L223" s="123" t="e">
        <f>IF(ISBLANK('9. METAS'!#REF!),"",'9. METAS'!#REF!)</f>
        <v>#REF!</v>
      </c>
      <c r="M223" s="124" t="e">
        <f>IF(ISBLANK('9. METAS'!#REF!),"",'9. METAS'!#REF!)</f>
        <v>#REF!</v>
      </c>
      <c r="N223" s="134">
        <v>41</v>
      </c>
      <c r="O223" s="126"/>
      <c r="P223" s="126"/>
      <c r="Q223" s="127"/>
      <c r="R223" s="121" t="str">
        <f t="shared" si="28"/>
        <v>100%</v>
      </c>
      <c r="S223" s="122" t="str">
        <f t="shared" si="29"/>
        <v>100%</v>
      </c>
      <c r="T223" s="122" t="str">
        <f t="shared" si="30"/>
        <v>100%</v>
      </c>
      <c r="U223" s="145" t="str">
        <f t="shared" si="31"/>
        <v>100%</v>
      </c>
      <c r="V223" s="125" t="str">
        <f t="shared" si="32"/>
        <v>No Programado</v>
      </c>
      <c r="W223" s="122" t="str">
        <f t="shared" si="33"/>
        <v>No Programado</v>
      </c>
      <c r="X223" s="122" t="str">
        <f t="shared" si="34"/>
        <v>No Programado</v>
      </c>
      <c r="Y223" s="151" t="str">
        <f t="shared" si="35"/>
        <v>No Programado</v>
      </c>
      <c r="Z223" s="167"/>
      <c r="AA223" s="168"/>
      <c r="AB223" s="168"/>
      <c r="AC223" s="169"/>
    </row>
    <row r="224" spans="3:29" ht="17" x14ac:dyDescent="0.35">
      <c r="C224" s="196" t="e">
        <f>IF(ISBLANK('5. Pp (3 años)'!#REF!),"",'5. Pp (3 años)'!#REF!)</f>
        <v>#REF!</v>
      </c>
      <c r="D224" s="70" t="e">
        <f>IF(ISBLANK('5. Pp (3 años)'!#REF!),"",'5. Pp (3 años)'!#REF!)</f>
        <v>#REF!</v>
      </c>
      <c r="E224" s="191" t="e">
        <f>IF(ISBLANK('5. Pp (3 años)'!#REF!),"",'5. Pp (3 años)'!#REF!)</f>
        <v>#REF!</v>
      </c>
      <c r="F224" s="191" t="e">
        <f>IF(ISBLANK('5. Pp (3 años)'!#REF!),"",'5. Pp (3 años)'!#REF!)</f>
        <v>#REF!</v>
      </c>
      <c r="G224" s="200" t="e">
        <f>IF(ISBLANK('5. Pp (3 años)'!#REF!),"",'5. Pp (3 años)'!#REF!)</f>
        <v>#REF!</v>
      </c>
      <c r="H224" s="58" t="e">
        <f>IF(ISBLANK('5. Pp (3 años)'!#REF!),"",'5. Pp (3 años)'!#REF!)</f>
        <v>#REF!</v>
      </c>
      <c r="I224" s="132" t="e">
        <f>IF(ISBLANK('9. METAS'!#REF!),"",'9. METAS'!#REF!)</f>
        <v>#REF!</v>
      </c>
      <c r="J224" s="133" t="e">
        <f>IF(ISBLANK('9. METAS'!#REF!),"",'9. METAS'!#REF!)</f>
        <v>#REF!</v>
      </c>
      <c r="K224" s="123" t="e">
        <f>IF(ISBLANK('9. METAS'!#REF!),"",'9. METAS'!#REF!)</f>
        <v>#REF!</v>
      </c>
      <c r="L224" s="123" t="e">
        <f>IF(ISBLANK('9. METAS'!#REF!),"",'9. METAS'!#REF!)</f>
        <v>#REF!</v>
      </c>
      <c r="M224" s="124" t="e">
        <f>IF(ISBLANK('9. METAS'!#REF!),"",'9. METAS'!#REF!)</f>
        <v>#REF!</v>
      </c>
      <c r="N224" s="134">
        <v>41</v>
      </c>
      <c r="O224" s="126"/>
      <c r="P224" s="126"/>
      <c r="Q224" s="127"/>
      <c r="R224" s="121" t="str">
        <f t="shared" si="28"/>
        <v>100%</v>
      </c>
      <c r="S224" s="122" t="str">
        <f t="shared" si="29"/>
        <v>100%</v>
      </c>
      <c r="T224" s="122" t="str">
        <f t="shared" si="30"/>
        <v>100%</v>
      </c>
      <c r="U224" s="145" t="str">
        <f t="shared" si="31"/>
        <v>100%</v>
      </c>
      <c r="V224" s="125" t="str">
        <f t="shared" si="32"/>
        <v>No Programado</v>
      </c>
      <c r="W224" s="122" t="str">
        <f t="shared" si="33"/>
        <v>No Programado</v>
      </c>
      <c r="X224" s="122" t="str">
        <f t="shared" si="34"/>
        <v>No Programado</v>
      </c>
      <c r="Y224" s="151" t="str">
        <f t="shared" si="35"/>
        <v>No Programado</v>
      </c>
      <c r="Z224" s="167"/>
      <c r="AA224" s="168"/>
      <c r="AB224" s="168"/>
      <c r="AC224" s="169"/>
    </row>
    <row r="225" spans="3:29" ht="17" x14ac:dyDescent="0.35">
      <c r="C225" s="195" t="e">
        <f>IF(ISBLANK('5. Pp (3 años)'!#REF!),"",'5. Pp (3 años)'!#REF!)</f>
        <v>#REF!</v>
      </c>
      <c r="D225" s="70" t="e">
        <f>IF(ISBLANK('5. Pp (3 años)'!#REF!),"",'5. Pp (3 años)'!#REF!)</f>
        <v>#REF!</v>
      </c>
      <c r="E225" s="191" t="e">
        <f>IF(ISBLANK('5. Pp (3 años)'!#REF!),"",'5. Pp (3 años)'!#REF!)</f>
        <v>#REF!</v>
      </c>
      <c r="F225" s="191" t="e">
        <f>IF(ISBLANK('5. Pp (3 años)'!#REF!),"",'5. Pp (3 años)'!#REF!)</f>
        <v>#REF!</v>
      </c>
      <c r="G225" s="200" t="e">
        <f>IF(ISBLANK('5. Pp (3 años)'!#REF!),"",'5. Pp (3 años)'!#REF!)</f>
        <v>#REF!</v>
      </c>
      <c r="H225" s="58" t="e">
        <f>IF(ISBLANK('5. Pp (3 años)'!#REF!),"",'5. Pp (3 años)'!#REF!)</f>
        <v>#REF!</v>
      </c>
      <c r="I225" s="132" t="e">
        <f>IF(ISBLANK('9. METAS'!#REF!),"",'9. METAS'!#REF!)</f>
        <v>#REF!</v>
      </c>
      <c r="J225" s="133" t="e">
        <f>IF(ISBLANK('9. METAS'!#REF!),"",'9. METAS'!#REF!)</f>
        <v>#REF!</v>
      </c>
      <c r="K225" s="123" t="e">
        <f>IF(ISBLANK('9. METAS'!#REF!),"",'9. METAS'!#REF!)</f>
        <v>#REF!</v>
      </c>
      <c r="L225" s="123" t="e">
        <f>IF(ISBLANK('9. METAS'!#REF!),"",'9. METAS'!#REF!)</f>
        <v>#REF!</v>
      </c>
      <c r="M225" s="124" t="e">
        <f>IF(ISBLANK('9. METAS'!#REF!),"",'9. METAS'!#REF!)</f>
        <v>#REF!</v>
      </c>
      <c r="N225" s="134">
        <v>41</v>
      </c>
      <c r="O225" s="126"/>
      <c r="P225" s="126"/>
      <c r="Q225" s="127"/>
      <c r="R225" s="121" t="str">
        <f t="shared" si="28"/>
        <v>100%</v>
      </c>
      <c r="S225" s="122" t="str">
        <f t="shared" si="29"/>
        <v>100%</v>
      </c>
      <c r="T225" s="122" t="str">
        <f t="shared" si="30"/>
        <v>100%</v>
      </c>
      <c r="U225" s="145" t="str">
        <f t="shared" si="31"/>
        <v>100%</v>
      </c>
      <c r="V225" s="125" t="str">
        <f t="shared" si="32"/>
        <v>No Programado</v>
      </c>
      <c r="W225" s="122" t="str">
        <f t="shared" si="33"/>
        <v>No Programado</v>
      </c>
      <c r="X225" s="122" t="str">
        <f t="shared" si="34"/>
        <v>No Programado</v>
      </c>
      <c r="Y225" s="151" t="str">
        <f t="shared" si="35"/>
        <v>No Programado</v>
      </c>
      <c r="Z225" s="167"/>
      <c r="AA225" s="168"/>
      <c r="AB225" s="168"/>
      <c r="AC225" s="169"/>
    </row>
    <row r="226" spans="3:29" ht="17" x14ac:dyDescent="0.35">
      <c r="C226" s="196" t="e">
        <f>IF(ISBLANK('5. Pp (3 años)'!#REF!),"",'5. Pp (3 años)'!#REF!)</f>
        <v>#REF!</v>
      </c>
      <c r="D226" s="70" t="e">
        <f>IF(ISBLANK('5. Pp (3 años)'!#REF!),"",'5. Pp (3 años)'!#REF!)</f>
        <v>#REF!</v>
      </c>
      <c r="E226" s="191" t="e">
        <f>IF(ISBLANK('5. Pp (3 años)'!#REF!),"",'5. Pp (3 años)'!#REF!)</f>
        <v>#REF!</v>
      </c>
      <c r="F226" s="191" t="e">
        <f>IF(ISBLANK('5. Pp (3 años)'!#REF!),"",'5. Pp (3 años)'!#REF!)</f>
        <v>#REF!</v>
      </c>
      <c r="G226" s="200" t="e">
        <f>IF(ISBLANK('5. Pp (3 años)'!#REF!),"",'5. Pp (3 años)'!#REF!)</f>
        <v>#REF!</v>
      </c>
      <c r="H226" s="58" t="e">
        <f>IF(ISBLANK('5. Pp (3 años)'!#REF!),"",'5. Pp (3 años)'!#REF!)</f>
        <v>#REF!</v>
      </c>
      <c r="I226" s="132" t="e">
        <f>IF(ISBLANK('9. METAS'!#REF!),"",'9. METAS'!#REF!)</f>
        <v>#REF!</v>
      </c>
      <c r="J226" s="133" t="e">
        <f>IF(ISBLANK('9. METAS'!#REF!),"",'9. METAS'!#REF!)</f>
        <v>#REF!</v>
      </c>
      <c r="K226" s="123" t="e">
        <f>IF(ISBLANK('9. METAS'!#REF!),"",'9. METAS'!#REF!)</f>
        <v>#REF!</v>
      </c>
      <c r="L226" s="123" t="e">
        <f>IF(ISBLANK('9. METAS'!#REF!),"",'9. METAS'!#REF!)</f>
        <v>#REF!</v>
      </c>
      <c r="M226" s="124" t="e">
        <f>IF(ISBLANK('9. METAS'!#REF!),"",'9. METAS'!#REF!)</f>
        <v>#REF!</v>
      </c>
      <c r="N226" s="134">
        <v>41</v>
      </c>
      <c r="O226" s="126"/>
      <c r="P226" s="126"/>
      <c r="Q226" s="127"/>
      <c r="R226" s="121" t="str">
        <f t="shared" si="28"/>
        <v>100%</v>
      </c>
      <c r="S226" s="122" t="str">
        <f t="shared" si="29"/>
        <v>100%</v>
      </c>
      <c r="T226" s="122" t="str">
        <f t="shared" si="30"/>
        <v>100%</v>
      </c>
      <c r="U226" s="145" t="str">
        <f t="shared" si="31"/>
        <v>100%</v>
      </c>
      <c r="V226" s="125" t="str">
        <f t="shared" si="32"/>
        <v>No Programado</v>
      </c>
      <c r="W226" s="122" t="str">
        <f t="shared" si="33"/>
        <v>No Programado</v>
      </c>
      <c r="X226" s="122" t="str">
        <f t="shared" si="34"/>
        <v>No Programado</v>
      </c>
      <c r="Y226" s="151" t="str">
        <f t="shared" si="35"/>
        <v>No Programado</v>
      </c>
      <c r="Z226" s="167"/>
      <c r="AA226" s="168"/>
      <c r="AB226" s="168"/>
      <c r="AC226" s="169"/>
    </row>
    <row r="227" spans="3:29" ht="17" x14ac:dyDescent="0.35">
      <c r="C227" s="195" t="e">
        <f>IF(ISBLANK('5. Pp (3 años)'!#REF!),"",'5. Pp (3 años)'!#REF!)</f>
        <v>#REF!</v>
      </c>
      <c r="D227" s="70" t="e">
        <f>IF(ISBLANK('5. Pp (3 años)'!#REF!),"",'5. Pp (3 años)'!#REF!)</f>
        <v>#REF!</v>
      </c>
      <c r="E227" s="191" t="e">
        <f>IF(ISBLANK('5. Pp (3 años)'!#REF!),"",'5. Pp (3 años)'!#REF!)</f>
        <v>#REF!</v>
      </c>
      <c r="F227" s="191" t="e">
        <f>IF(ISBLANK('5. Pp (3 años)'!#REF!),"",'5. Pp (3 años)'!#REF!)</f>
        <v>#REF!</v>
      </c>
      <c r="G227" s="200" t="e">
        <f>IF(ISBLANK('5. Pp (3 años)'!#REF!),"",'5. Pp (3 años)'!#REF!)</f>
        <v>#REF!</v>
      </c>
      <c r="H227" s="58" t="e">
        <f>IF(ISBLANK('5. Pp (3 años)'!#REF!),"",'5. Pp (3 años)'!#REF!)</f>
        <v>#REF!</v>
      </c>
      <c r="I227" s="132" t="e">
        <f>IF(ISBLANK('9. METAS'!#REF!),"",'9. METAS'!#REF!)</f>
        <v>#REF!</v>
      </c>
      <c r="J227" s="133" t="e">
        <f>IF(ISBLANK('9. METAS'!#REF!),"",'9. METAS'!#REF!)</f>
        <v>#REF!</v>
      </c>
      <c r="K227" s="123" t="e">
        <f>IF(ISBLANK('9. METAS'!#REF!),"",'9. METAS'!#REF!)</f>
        <v>#REF!</v>
      </c>
      <c r="L227" s="123" t="e">
        <f>IF(ISBLANK('9. METAS'!#REF!),"",'9. METAS'!#REF!)</f>
        <v>#REF!</v>
      </c>
      <c r="M227" s="124" t="e">
        <f>IF(ISBLANK('9. METAS'!#REF!),"",'9. METAS'!#REF!)</f>
        <v>#REF!</v>
      </c>
      <c r="N227" s="134">
        <v>41</v>
      </c>
      <c r="O227" s="126"/>
      <c r="P227" s="126"/>
      <c r="Q227" s="127"/>
      <c r="R227" s="121" t="str">
        <f t="shared" si="28"/>
        <v>100%</v>
      </c>
      <c r="S227" s="122" t="str">
        <f t="shared" si="29"/>
        <v>100%</v>
      </c>
      <c r="T227" s="122" t="str">
        <f t="shared" si="30"/>
        <v>100%</v>
      </c>
      <c r="U227" s="145" t="str">
        <f t="shared" si="31"/>
        <v>100%</v>
      </c>
      <c r="V227" s="125" t="str">
        <f t="shared" si="32"/>
        <v>No Programado</v>
      </c>
      <c r="W227" s="122" t="str">
        <f t="shared" si="33"/>
        <v>No Programado</v>
      </c>
      <c r="X227" s="122" t="str">
        <f t="shared" si="34"/>
        <v>No Programado</v>
      </c>
      <c r="Y227" s="151" t="str">
        <f t="shared" si="35"/>
        <v>No Programado</v>
      </c>
      <c r="Z227" s="167"/>
      <c r="AA227" s="168"/>
      <c r="AB227" s="168"/>
      <c r="AC227" s="169"/>
    </row>
    <row r="228" spans="3:29" ht="17" x14ac:dyDescent="0.35">
      <c r="C228" s="197" t="e">
        <f>IF(ISBLANK('5. Pp (3 años)'!#REF!),"",'5. Pp (3 años)'!#REF!)</f>
        <v>#REF!</v>
      </c>
      <c r="D228" s="52" t="e">
        <f>IF(ISBLANK('5. Pp (3 años)'!#REF!),"",'5. Pp (3 años)'!#REF!)</f>
        <v>#REF!</v>
      </c>
      <c r="E228" s="194" t="e">
        <f>IF(ISBLANK('5. Pp (3 años)'!#REF!),"",'5. Pp (3 años)'!#REF!)</f>
        <v>#REF!</v>
      </c>
      <c r="F228" s="194" t="e">
        <f>IF(ISBLANK('5. Pp (3 años)'!#REF!),"",'5. Pp (3 años)'!#REF!)</f>
        <v>#REF!</v>
      </c>
      <c r="G228" s="205" t="e">
        <f>IF(ISBLANK('5. Pp (3 años)'!#REF!),"",'5. Pp (3 años)'!#REF!)</f>
        <v>#REF!</v>
      </c>
      <c r="H228" s="57" t="e">
        <f>IF(ISBLANK('5. Pp (3 años)'!#REF!),"",'5. Pp (3 años)'!#REF!)</f>
        <v>#REF!</v>
      </c>
      <c r="I228" s="132" t="e">
        <f>IF(ISBLANK('9. METAS'!#REF!),"",'9. METAS'!#REF!)</f>
        <v>#REF!</v>
      </c>
      <c r="J228" s="133" t="e">
        <f>IF(ISBLANK('9. METAS'!#REF!),"",'9. METAS'!#REF!)</f>
        <v>#REF!</v>
      </c>
      <c r="K228" s="123" t="e">
        <f>IF(ISBLANK('9. METAS'!#REF!),"",'9. METAS'!#REF!)</f>
        <v>#REF!</v>
      </c>
      <c r="L228" s="123" t="e">
        <f>IF(ISBLANK('9. METAS'!#REF!),"",'9. METAS'!#REF!)</f>
        <v>#REF!</v>
      </c>
      <c r="M228" s="124" t="e">
        <f>IF(ISBLANK('9. METAS'!#REF!),"",'9. METAS'!#REF!)</f>
        <v>#REF!</v>
      </c>
      <c r="N228" s="134">
        <v>41</v>
      </c>
      <c r="O228" s="126"/>
      <c r="P228" s="126"/>
      <c r="Q228" s="127"/>
      <c r="R228" s="121" t="str">
        <f t="shared" si="28"/>
        <v>100%</v>
      </c>
      <c r="S228" s="122" t="str">
        <f t="shared" si="29"/>
        <v>100%</v>
      </c>
      <c r="T228" s="122" t="str">
        <f t="shared" si="30"/>
        <v>100%</v>
      </c>
      <c r="U228" s="145" t="str">
        <f t="shared" si="31"/>
        <v>100%</v>
      </c>
      <c r="V228" s="125" t="str">
        <f t="shared" si="32"/>
        <v>No Programado</v>
      </c>
      <c r="W228" s="122" t="str">
        <f t="shared" si="33"/>
        <v>No Programado</v>
      </c>
      <c r="X228" s="122" t="str">
        <f t="shared" si="34"/>
        <v>No Programado</v>
      </c>
      <c r="Y228" s="151" t="str">
        <f t="shared" si="35"/>
        <v>No Programado</v>
      </c>
      <c r="Z228" s="164"/>
      <c r="AA228" s="165"/>
      <c r="AB228" s="165"/>
      <c r="AC228" s="166"/>
    </row>
    <row r="229" spans="3:29" ht="17" x14ac:dyDescent="0.35">
      <c r="C229" s="195" t="e">
        <f>IF(ISBLANK('5. Pp (3 años)'!#REF!),"",'5. Pp (3 años)'!#REF!)</f>
        <v>#REF!</v>
      </c>
      <c r="D229" s="70" t="e">
        <f>IF(ISBLANK('5. Pp (3 años)'!#REF!),"",'5. Pp (3 años)'!#REF!)</f>
        <v>#REF!</v>
      </c>
      <c r="E229" s="191" t="e">
        <f>IF(ISBLANK('5. Pp (3 años)'!#REF!),"",'5. Pp (3 años)'!#REF!)</f>
        <v>#REF!</v>
      </c>
      <c r="F229" s="191" t="e">
        <f>IF(ISBLANK('5. Pp (3 años)'!#REF!),"",'5. Pp (3 años)'!#REF!)</f>
        <v>#REF!</v>
      </c>
      <c r="G229" s="200" t="e">
        <f>IF(ISBLANK('5. Pp (3 años)'!#REF!),"",'5. Pp (3 años)'!#REF!)</f>
        <v>#REF!</v>
      </c>
      <c r="H229" s="58" t="e">
        <f>IF(ISBLANK('5. Pp (3 años)'!#REF!),"",'5. Pp (3 años)'!#REF!)</f>
        <v>#REF!</v>
      </c>
      <c r="I229" s="132" t="e">
        <f>IF(ISBLANK('9. METAS'!#REF!),"",'9. METAS'!#REF!)</f>
        <v>#REF!</v>
      </c>
      <c r="J229" s="133" t="e">
        <f>IF(ISBLANK('9. METAS'!#REF!),"",'9. METAS'!#REF!)</f>
        <v>#REF!</v>
      </c>
      <c r="K229" s="123" t="e">
        <f>IF(ISBLANK('9. METAS'!#REF!),"",'9. METAS'!#REF!)</f>
        <v>#REF!</v>
      </c>
      <c r="L229" s="123" t="e">
        <f>IF(ISBLANK('9. METAS'!#REF!),"",'9. METAS'!#REF!)</f>
        <v>#REF!</v>
      </c>
      <c r="M229" s="124" t="e">
        <f>IF(ISBLANK('9. METAS'!#REF!),"",'9. METAS'!#REF!)</f>
        <v>#REF!</v>
      </c>
      <c r="N229" s="134">
        <v>41</v>
      </c>
      <c r="O229" s="126"/>
      <c r="P229" s="126"/>
      <c r="Q229" s="127"/>
      <c r="R229" s="121" t="str">
        <f t="shared" si="28"/>
        <v>100%</v>
      </c>
      <c r="S229" s="122" t="str">
        <f t="shared" si="29"/>
        <v>100%</v>
      </c>
      <c r="T229" s="122" t="str">
        <f t="shared" si="30"/>
        <v>100%</v>
      </c>
      <c r="U229" s="145" t="str">
        <f t="shared" si="31"/>
        <v>100%</v>
      </c>
      <c r="V229" s="125" t="str">
        <f t="shared" si="32"/>
        <v>No Programado</v>
      </c>
      <c r="W229" s="122" t="str">
        <f t="shared" si="33"/>
        <v>No Programado</v>
      </c>
      <c r="X229" s="122" t="str">
        <f t="shared" si="34"/>
        <v>No Programado</v>
      </c>
      <c r="Y229" s="151" t="str">
        <f t="shared" si="35"/>
        <v>No Programado</v>
      </c>
      <c r="Z229" s="167"/>
      <c r="AA229" s="168"/>
      <c r="AB229" s="168"/>
      <c r="AC229" s="169"/>
    </row>
    <row r="230" spans="3:29" ht="17" x14ac:dyDescent="0.35">
      <c r="C230" s="196" t="e">
        <f>IF(ISBLANK('5. Pp (3 años)'!#REF!),"",'5. Pp (3 años)'!#REF!)</f>
        <v>#REF!</v>
      </c>
      <c r="D230" s="70" t="e">
        <f>IF(ISBLANK('5. Pp (3 años)'!#REF!),"",'5. Pp (3 años)'!#REF!)</f>
        <v>#REF!</v>
      </c>
      <c r="E230" s="191" t="e">
        <f>IF(ISBLANK('5. Pp (3 años)'!#REF!),"",'5. Pp (3 años)'!#REF!)</f>
        <v>#REF!</v>
      </c>
      <c r="F230" s="191" t="e">
        <f>IF(ISBLANK('5. Pp (3 años)'!#REF!),"",'5. Pp (3 años)'!#REF!)</f>
        <v>#REF!</v>
      </c>
      <c r="G230" s="200" t="e">
        <f>IF(ISBLANK('5. Pp (3 años)'!#REF!),"",'5. Pp (3 años)'!#REF!)</f>
        <v>#REF!</v>
      </c>
      <c r="H230" s="58" t="e">
        <f>IF(ISBLANK('5. Pp (3 años)'!#REF!),"",'5. Pp (3 años)'!#REF!)</f>
        <v>#REF!</v>
      </c>
      <c r="I230" s="132" t="e">
        <f>IF(ISBLANK('9. METAS'!#REF!),"",'9. METAS'!#REF!)</f>
        <v>#REF!</v>
      </c>
      <c r="J230" s="133" t="e">
        <f>IF(ISBLANK('9. METAS'!#REF!),"",'9. METAS'!#REF!)</f>
        <v>#REF!</v>
      </c>
      <c r="K230" s="123" t="e">
        <f>IF(ISBLANK('9. METAS'!#REF!),"",'9. METAS'!#REF!)</f>
        <v>#REF!</v>
      </c>
      <c r="L230" s="123" t="e">
        <f>IF(ISBLANK('9. METAS'!#REF!),"",'9. METAS'!#REF!)</f>
        <v>#REF!</v>
      </c>
      <c r="M230" s="124" t="e">
        <f>IF(ISBLANK('9. METAS'!#REF!),"",'9. METAS'!#REF!)</f>
        <v>#REF!</v>
      </c>
      <c r="N230" s="134">
        <v>41</v>
      </c>
      <c r="O230" s="126"/>
      <c r="P230" s="126"/>
      <c r="Q230" s="127"/>
      <c r="R230" s="121" t="str">
        <f t="shared" si="28"/>
        <v>100%</v>
      </c>
      <c r="S230" s="122" t="str">
        <f t="shared" si="29"/>
        <v>100%</v>
      </c>
      <c r="T230" s="122" t="str">
        <f t="shared" si="30"/>
        <v>100%</v>
      </c>
      <c r="U230" s="145" t="str">
        <f t="shared" si="31"/>
        <v>100%</v>
      </c>
      <c r="V230" s="125" t="str">
        <f t="shared" si="32"/>
        <v>No Programado</v>
      </c>
      <c r="W230" s="122" t="str">
        <f t="shared" si="33"/>
        <v>No Programado</v>
      </c>
      <c r="X230" s="122" t="str">
        <f t="shared" si="34"/>
        <v>No Programado</v>
      </c>
      <c r="Y230" s="151" t="str">
        <f t="shared" si="35"/>
        <v>No Programado</v>
      </c>
      <c r="Z230" s="167"/>
      <c r="AA230" s="168"/>
      <c r="AB230" s="168"/>
      <c r="AC230" s="169"/>
    </row>
    <row r="231" spans="3:29" ht="17" x14ac:dyDescent="0.35">
      <c r="C231" s="195" t="e">
        <f>IF(ISBLANK('5. Pp (3 años)'!#REF!),"",'5. Pp (3 años)'!#REF!)</f>
        <v>#REF!</v>
      </c>
      <c r="D231" s="70" t="e">
        <f>IF(ISBLANK('5. Pp (3 años)'!#REF!),"",'5. Pp (3 años)'!#REF!)</f>
        <v>#REF!</v>
      </c>
      <c r="E231" s="191" t="e">
        <f>IF(ISBLANK('5. Pp (3 años)'!#REF!),"",'5. Pp (3 años)'!#REF!)</f>
        <v>#REF!</v>
      </c>
      <c r="F231" s="191" t="e">
        <f>IF(ISBLANK('5. Pp (3 años)'!#REF!),"",'5. Pp (3 años)'!#REF!)</f>
        <v>#REF!</v>
      </c>
      <c r="G231" s="200" t="e">
        <f>IF(ISBLANK('5. Pp (3 años)'!#REF!),"",'5. Pp (3 años)'!#REF!)</f>
        <v>#REF!</v>
      </c>
      <c r="H231" s="58" t="e">
        <f>IF(ISBLANK('5. Pp (3 años)'!#REF!),"",'5. Pp (3 años)'!#REF!)</f>
        <v>#REF!</v>
      </c>
      <c r="I231" s="132" t="e">
        <f>IF(ISBLANK('9. METAS'!#REF!),"",'9. METAS'!#REF!)</f>
        <v>#REF!</v>
      </c>
      <c r="J231" s="133" t="e">
        <f>IF(ISBLANK('9. METAS'!#REF!),"",'9. METAS'!#REF!)</f>
        <v>#REF!</v>
      </c>
      <c r="K231" s="123" t="e">
        <f>IF(ISBLANK('9. METAS'!#REF!),"",'9. METAS'!#REF!)</f>
        <v>#REF!</v>
      </c>
      <c r="L231" s="123" t="e">
        <f>IF(ISBLANK('9. METAS'!#REF!),"",'9. METAS'!#REF!)</f>
        <v>#REF!</v>
      </c>
      <c r="M231" s="124" t="e">
        <f>IF(ISBLANK('9. METAS'!#REF!),"",'9. METAS'!#REF!)</f>
        <v>#REF!</v>
      </c>
      <c r="N231" s="134">
        <v>41</v>
      </c>
      <c r="O231" s="126"/>
      <c r="P231" s="126"/>
      <c r="Q231" s="127"/>
      <c r="R231" s="121" t="str">
        <f t="shared" si="28"/>
        <v>100%</v>
      </c>
      <c r="S231" s="122" t="str">
        <f t="shared" si="29"/>
        <v>100%</v>
      </c>
      <c r="T231" s="122" t="str">
        <f t="shared" si="30"/>
        <v>100%</v>
      </c>
      <c r="U231" s="145" t="str">
        <f t="shared" si="31"/>
        <v>100%</v>
      </c>
      <c r="V231" s="125" t="str">
        <f t="shared" si="32"/>
        <v>No Programado</v>
      </c>
      <c r="W231" s="122" t="str">
        <f t="shared" si="33"/>
        <v>No Programado</v>
      </c>
      <c r="X231" s="122" t="str">
        <f t="shared" si="34"/>
        <v>No Programado</v>
      </c>
      <c r="Y231" s="151" t="str">
        <f t="shared" si="35"/>
        <v>No Programado</v>
      </c>
      <c r="Z231" s="167"/>
      <c r="AA231" s="168"/>
      <c r="AB231" s="168"/>
      <c r="AC231" s="169"/>
    </row>
    <row r="232" spans="3:29" ht="17" x14ac:dyDescent="0.35">
      <c r="C232" s="196" t="e">
        <f>IF(ISBLANK('5. Pp (3 años)'!#REF!),"",'5. Pp (3 años)'!#REF!)</f>
        <v>#REF!</v>
      </c>
      <c r="D232" s="70" t="e">
        <f>IF(ISBLANK('5. Pp (3 años)'!#REF!),"",'5. Pp (3 años)'!#REF!)</f>
        <v>#REF!</v>
      </c>
      <c r="E232" s="191" t="e">
        <f>IF(ISBLANK('5. Pp (3 años)'!#REF!),"",'5. Pp (3 años)'!#REF!)</f>
        <v>#REF!</v>
      </c>
      <c r="F232" s="191" t="e">
        <f>IF(ISBLANK('5. Pp (3 años)'!#REF!),"",'5. Pp (3 años)'!#REF!)</f>
        <v>#REF!</v>
      </c>
      <c r="G232" s="200" t="e">
        <f>IF(ISBLANK('5. Pp (3 años)'!#REF!),"",'5. Pp (3 años)'!#REF!)</f>
        <v>#REF!</v>
      </c>
      <c r="H232" s="58" t="e">
        <f>IF(ISBLANK('5. Pp (3 años)'!#REF!),"",'5. Pp (3 años)'!#REF!)</f>
        <v>#REF!</v>
      </c>
      <c r="I232" s="132" t="e">
        <f>IF(ISBLANK('9. METAS'!#REF!),"",'9. METAS'!#REF!)</f>
        <v>#REF!</v>
      </c>
      <c r="J232" s="133" t="e">
        <f>IF(ISBLANK('9. METAS'!#REF!),"",'9. METAS'!#REF!)</f>
        <v>#REF!</v>
      </c>
      <c r="K232" s="123" t="e">
        <f>IF(ISBLANK('9. METAS'!#REF!),"",'9. METAS'!#REF!)</f>
        <v>#REF!</v>
      </c>
      <c r="L232" s="123" t="e">
        <f>IF(ISBLANK('9. METAS'!#REF!),"",'9. METAS'!#REF!)</f>
        <v>#REF!</v>
      </c>
      <c r="M232" s="124" t="e">
        <f>IF(ISBLANK('9. METAS'!#REF!),"",'9. METAS'!#REF!)</f>
        <v>#REF!</v>
      </c>
      <c r="N232" s="134">
        <v>41</v>
      </c>
      <c r="O232" s="126"/>
      <c r="P232" s="126"/>
      <c r="Q232" s="127"/>
      <c r="R232" s="121" t="str">
        <f t="shared" si="28"/>
        <v>100%</v>
      </c>
      <c r="S232" s="122" t="str">
        <f t="shared" si="29"/>
        <v>100%</v>
      </c>
      <c r="T232" s="122" t="str">
        <f t="shared" si="30"/>
        <v>100%</v>
      </c>
      <c r="U232" s="145" t="str">
        <f t="shared" si="31"/>
        <v>100%</v>
      </c>
      <c r="V232" s="125" t="str">
        <f t="shared" si="32"/>
        <v>No Programado</v>
      </c>
      <c r="W232" s="122" t="str">
        <f t="shared" si="33"/>
        <v>No Programado</v>
      </c>
      <c r="X232" s="122" t="str">
        <f t="shared" si="34"/>
        <v>No Programado</v>
      </c>
      <c r="Y232" s="151" t="str">
        <f t="shared" si="35"/>
        <v>No Programado</v>
      </c>
      <c r="Z232" s="167"/>
      <c r="AA232" s="168"/>
      <c r="AB232" s="168"/>
      <c r="AC232" s="169"/>
    </row>
    <row r="233" spans="3:29" ht="17" x14ac:dyDescent="0.35">
      <c r="C233" s="195" t="e">
        <f>IF(ISBLANK('5. Pp (3 años)'!#REF!),"",'5. Pp (3 años)'!#REF!)</f>
        <v>#REF!</v>
      </c>
      <c r="D233" s="70" t="e">
        <f>IF(ISBLANK('5. Pp (3 años)'!#REF!),"",'5. Pp (3 años)'!#REF!)</f>
        <v>#REF!</v>
      </c>
      <c r="E233" s="191" t="e">
        <f>IF(ISBLANK('5. Pp (3 años)'!#REF!),"",'5. Pp (3 años)'!#REF!)</f>
        <v>#REF!</v>
      </c>
      <c r="F233" s="191" t="e">
        <f>IF(ISBLANK('5. Pp (3 años)'!#REF!),"",'5. Pp (3 años)'!#REF!)</f>
        <v>#REF!</v>
      </c>
      <c r="G233" s="200" t="e">
        <f>IF(ISBLANK('5. Pp (3 años)'!#REF!),"",'5. Pp (3 años)'!#REF!)</f>
        <v>#REF!</v>
      </c>
      <c r="H233" s="58" t="e">
        <f>IF(ISBLANK('5. Pp (3 años)'!#REF!),"",'5. Pp (3 años)'!#REF!)</f>
        <v>#REF!</v>
      </c>
      <c r="I233" s="132" t="e">
        <f>IF(ISBLANK('9. METAS'!#REF!),"",'9. METAS'!#REF!)</f>
        <v>#REF!</v>
      </c>
      <c r="J233" s="133" t="e">
        <f>IF(ISBLANK('9. METAS'!#REF!),"",'9. METAS'!#REF!)</f>
        <v>#REF!</v>
      </c>
      <c r="K233" s="123" t="e">
        <f>IF(ISBLANK('9. METAS'!#REF!),"",'9. METAS'!#REF!)</f>
        <v>#REF!</v>
      </c>
      <c r="L233" s="123" t="e">
        <f>IF(ISBLANK('9. METAS'!#REF!),"",'9. METAS'!#REF!)</f>
        <v>#REF!</v>
      </c>
      <c r="M233" s="124" t="e">
        <f>IF(ISBLANK('9. METAS'!#REF!),"",'9. METAS'!#REF!)</f>
        <v>#REF!</v>
      </c>
      <c r="N233" s="134">
        <v>41</v>
      </c>
      <c r="O233" s="126"/>
      <c r="P233" s="126"/>
      <c r="Q233" s="127"/>
      <c r="R233" s="121" t="str">
        <f t="shared" si="28"/>
        <v>100%</v>
      </c>
      <c r="S233" s="122" t="str">
        <f t="shared" si="29"/>
        <v>100%</v>
      </c>
      <c r="T233" s="122" t="str">
        <f t="shared" si="30"/>
        <v>100%</v>
      </c>
      <c r="U233" s="145" t="str">
        <f t="shared" si="31"/>
        <v>100%</v>
      </c>
      <c r="V233" s="125" t="str">
        <f t="shared" si="32"/>
        <v>No Programado</v>
      </c>
      <c r="W233" s="122" t="str">
        <f t="shared" si="33"/>
        <v>No Programado</v>
      </c>
      <c r="X233" s="122" t="str">
        <f t="shared" si="34"/>
        <v>No Programado</v>
      </c>
      <c r="Y233" s="151" t="str">
        <f t="shared" si="35"/>
        <v>No Programado</v>
      </c>
      <c r="Z233" s="167"/>
      <c r="AA233" s="168"/>
      <c r="AB233" s="168"/>
      <c r="AC233" s="169"/>
    </row>
    <row r="234" spans="3:29" ht="17" x14ac:dyDescent="0.35">
      <c r="C234" s="197" t="e">
        <f>IF(ISBLANK('5. Pp (3 años)'!#REF!),"",'5. Pp (3 años)'!#REF!)</f>
        <v>#REF!</v>
      </c>
      <c r="D234" s="52" t="e">
        <f>IF(ISBLANK('5. Pp (3 años)'!#REF!),"",'5. Pp (3 años)'!#REF!)</f>
        <v>#REF!</v>
      </c>
      <c r="E234" s="194" t="e">
        <f>IF(ISBLANK('5. Pp (3 años)'!#REF!),"",'5. Pp (3 años)'!#REF!)</f>
        <v>#REF!</v>
      </c>
      <c r="F234" s="194" t="e">
        <f>IF(ISBLANK('5. Pp (3 años)'!#REF!),"",'5. Pp (3 años)'!#REF!)</f>
        <v>#REF!</v>
      </c>
      <c r="G234" s="205" t="e">
        <f>IF(ISBLANK('5. Pp (3 años)'!#REF!),"",'5. Pp (3 años)'!#REF!)</f>
        <v>#REF!</v>
      </c>
      <c r="H234" s="57" t="e">
        <f>IF(ISBLANK('5. Pp (3 años)'!#REF!),"",'5. Pp (3 años)'!#REF!)</f>
        <v>#REF!</v>
      </c>
      <c r="I234" s="132" t="e">
        <f>IF(ISBLANK('9. METAS'!#REF!),"",'9. METAS'!#REF!)</f>
        <v>#REF!</v>
      </c>
      <c r="J234" s="133" t="e">
        <f>IF(ISBLANK('9. METAS'!#REF!),"",'9. METAS'!#REF!)</f>
        <v>#REF!</v>
      </c>
      <c r="K234" s="123" t="e">
        <f>IF(ISBLANK('9. METAS'!#REF!),"",'9. METAS'!#REF!)</f>
        <v>#REF!</v>
      </c>
      <c r="L234" s="123" t="e">
        <f>IF(ISBLANK('9. METAS'!#REF!),"",'9. METAS'!#REF!)</f>
        <v>#REF!</v>
      </c>
      <c r="M234" s="124" t="e">
        <f>IF(ISBLANK('9. METAS'!#REF!),"",'9. METAS'!#REF!)</f>
        <v>#REF!</v>
      </c>
      <c r="N234" s="134">
        <v>41</v>
      </c>
      <c r="O234" s="126"/>
      <c r="P234" s="126"/>
      <c r="Q234" s="127"/>
      <c r="R234" s="121" t="str">
        <f t="shared" si="12"/>
        <v>100%</v>
      </c>
      <c r="S234" s="122" t="str">
        <f t="shared" si="13"/>
        <v>100%</v>
      </c>
      <c r="T234" s="122" t="str">
        <f t="shared" si="14"/>
        <v>100%</v>
      </c>
      <c r="U234" s="145" t="str">
        <f t="shared" si="15"/>
        <v>100%</v>
      </c>
      <c r="V234" s="125" t="str">
        <f t="shared" si="16"/>
        <v>No Programado</v>
      </c>
      <c r="W234" s="122" t="str">
        <f t="shared" si="17"/>
        <v>No Programado</v>
      </c>
      <c r="X234" s="122" t="str">
        <f t="shared" si="18"/>
        <v>No Programado</v>
      </c>
      <c r="Y234" s="151" t="str">
        <f t="shared" si="19"/>
        <v>No Programado</v>
      </c>
      <c r="Z234" s="164"/>
      <c r="AA234" s="165"/>
      <c r="AB234" s="165"/>
      <c r="AC234" s="166"/>
    </row>
    <row r="235" spans="3:29" ht="17" x14ac:dyDescent="0.35">
      <c r="C235" s="195" t="e">
        <f>IF(ISBLANK('5. Pp (3 años)'!#REF!),"",'5. Pp (3 años)'!#REF!)</f>
        <v>#REF!</v>
      </c>
      <c r="D235" s="70" t="e">
        <f>IF(ISBLANK('5. Pp (3 años)'!#REF!),"",'5. Pp (3 años)'!#REF!)</f>
        <v>#REF!</v>
      </c>
      <c r="E235" s="191" t="e">
        <f>IF(ISBLANK('5. Pp (3 años)'!#REF!),"",'5. Pp (3 años)'!#REF!)</f>
        <v>#REF!</v>
      </c>
      <c r="F235" s="191" t="e">
        <f>IF(ISBLANK('5. Pp (3 años)'!#REF!),"",'5. Pp (3 años)'!#REF!)</f>
        <v>#REF!</v>
      </c>
      <c r="G235" s="200" t="e">
        <f>IF(ISBLANK('5. Pp (3 años)'!#REF!),"",'5. Pp (3 años)'!#REF!)</f>
        <v>#REF!</v>
      </c>
      <c r="H235" s="58" t="e">
        <f>IF(ISBLANK('5. Pp (3 años)'!#REF!),"",'5. Pp (3 años)'!#REF!)</f>
        <v>#REF!</v>
      </c>
      <c r="I235" s="132" t="e">
        <f>IF(ISBLANK('9. METAS'!#REF!),"",'9. METAS'!#REF!)</f>
        <v>#REF!</v>
      </c>
      <c r="J235" s="133" t="e">
        <f>IF(ISBLANK('9. METAS'!#REF!),"",'9. METAS'!#REF!)</f>
        <v>#REF!</v>
      </c>
      <c r="K235" s="123" t="e">
        <f>IF(ISBLANK('9. METAS'!#REF!),"",'9. METAS'!#REF!)</f>
        <v>#REF!</v>
      </c>
      <c r="L235" s="123" t="e">
        <f>IF(ISBLANK('9. METAS'!#REF!),"",'9. METAS'!#REF!)</f>
        <v>#REF!</v>
      </c>
      <c r="M235" s="124" t="e">
        <f>IF(ISBLANK('9. METAS'!#REF!),"",'9. METAS'!#REF!)</f>
        <v>#REF!</v>
      </c>
      <c r="N235" s="134">
        <v>41</v>
      </c>
      <c r="O235" s="126"/>
      <c r="P235" s="126"/>
      <c r="Q235" s="127"/>
      <c r="R235" s="121" t="str">
        <f t="shared" si="12"/>
        <v>100%</v>
      </c>
      <c r="S235" s="122" t="str">
        <f t="shared" si="13"/>
        <v>100%</v>
      </c>
      <c r="T235" s="122" t="str">
        <f t="shared" si="14"/>
        <v>100%</v>
      </c>
      <c r="U235" s="145" t="str">
        <f t="shared" si="15"/>
        <v>100%</v>
      </c>
      <c r="V235" s="125" t="str">
        <f t="shared" si="16"/>
        <v>No Programado</v>
      </c>
      <c r="W235" s="122" t="str">
        <f t="shared" si="17"/>
        <v>No Programado</v>
      </c>
      <c r="X235" s="122" t="str">
        <f t="shared" si="18"/>
        <v>No Programado</v>
      </c>
      <c r="Y235" s="151" t="str">
        <f t="shared" si="19"/>
        <v>No Programado</v>
      </c>
      <c r="Z235" s="167"/>
      <c r="AA235" s="168"/>
      <c r="AB235" s="168"/>
      <c r="AC235" s="169"/>
    </row>
    <row r="236" spans="3:29" ht="17" x14ac:dyDescent="0.35">
      <c r="C236" s="196" t="e">
        <f>IF(ISBLANK('5. Pp (3 años)'!#REF!),"",'5. Pp (3 años)'!#REF!)</f>
        <v>#REF!</v>
      </c>
      <c r="D236" s="70" t="e">
        <f>IF(ISBLANK('5. Pp (3 años)'!#REF!),"",'5. Pp (3 años)'!#REF!)</f>
        <v>#REF!</v>
      </c>
      <c r="E236" s="191" t="e">
        <f>IF(ISBLANK('5. Pp (3 años)'!#REF!),"",'5. Pp (3 años)'!#REF!)</f>
        <v>#REF!</v>
      </c>
      <c r="F236" s="191" t="e">
        <f>IF(ISBLANK('5. Pp (3 años)'!#REF!),"",'5. Pp (3 años)'!#REF!)</f>
        <v>#REF!</v>
      </c>
      <c r="G236" s="200" t="e">
        <f>IF(ISBLANK('5. Pp (3 años)'!#REF!),"",'5. Pp (3 años)'!#REF!)</f>
        <v>#REF!</v>
      </c>
      <c r="H236" s="58" t="e">
        <f>IF(ISBLANK('5. Pp (3 años)'!#REF!),"",'5. Pp (3 años)'!#REF!)</f>
        <v>#REF!</v>
      </c>
      <c r="I236" s="132" t="e">
        <f>IF(ISBLANK('9. METAS'!#REF!),"",'9. METAS'!#REF!)</f>
        <v>#REF!</v>
      </c>
      <c r="J236" s="133" t="e">
        <f>IF(ISBLANK('9. METAS'!#REF!),"",'9. METAS'!#REF!)</f>
        <v>#REF!</v>
      </c>
      <c r="K236" s="123" t="e">
        <f>IF(ISBLANK('9. METAS'!#REF!),"",'9. METAS'!#REF!)</f>
        <v>#REF!</v>
      </c>
      <c r="L236" s="123" t="e">
        <f>IF(ISBLANK('9. METAS'!#REF!),"",'9. METAS'!#REF!)</f>
        <v>#REF!</v>
      </c>
      <c r="M236" s="124" t="e">
        <f>IF(ISBLANK('9. METAS'!#REF!),"",'9. METAS'!#REF!)</f>
        <v>#REF!</v>
      </c>
      <c r="N236" s="134">
        <v>41</v>
      </c>
      <c r="O236" s="126"/>
      <c r="P236" s="126"/>
      <c r="Q236" s="127"/>
      <c r="R236" s="121" t="str">
        <f t="shared" si="12"/>
        <v>100%</v>
      </c>
      <c r="S236" s="122" t="str">
        <f t="shared" si="13"/>
        <v>100%</v>
      </c>
      <c r="T236" s="122" t="str">
        <f t="shared" si="14"/>
        <v>100%</v>
      </c>
      <c r="U236" s="145" t="str">
        <f t="shared" si="15"/>
        <v>100%</v>
      </c>
      <c r="V236" s="125" t="str">
        <f t="shared" si="16"/>
        <v>No Programado</v>
      </c>
      <c r="W236" s="122" t="str">
        <f t="shared" si="17"/>
        <v>No Programado</v>
      </c>
      <c r="X236" s="122" t="str">
        <f t="shared" si="18"/>
        <v>No Programado</v>
      </c>
      <c r="Y236" s="151" t="str">
        <f t="shared" si="19"/>
        <v>No Programado</v>
      </c>
      <c r="Z236" s="167"/>
      <c r="AA236" s="168"/>
      <c r="AB236" s="168"/>
      <c r="AC236" s="169"/>
    </row>
    <row r="237" spans="3:29" ht="17" x14ac:dyDescent="0.35">
      <c r="C237" s="195" t="e">
        <f>IF(ISBLANK('5. Pp (3 años)'!#REF!),"",'5. Pp (3 años)'!#REF!)</f>
        <v>#REF!</v>
      </c>
      <c r="D237" s="70" t="e">
        <f>IF(ISBLANK('5. Pp (3 años)'!#REF!),"",'5. Pp (3 años)'!#REF!)</f>
        <v>#REF!</v>
      </c>
      <c r="E237" s="191" t="e">
        <f>IF(ISBLANK('5. Pp (3 años)'!#REF!),"",'5. Pp (3 años)'!#REF!)</f>
        <v>#REF!</v>
      </c>
      <c r="F237" s="191" t="e">
        <f>IF(ISBLANK('5. Pp (3 años)'!#REF!),"",'5. Pp (3 años)'!#REF!)</f>
        <v>#REF!</v>
      </c>
      <c r="G237" s="200" t="e">
        <f>IF(ISBLANK('5. Pp (3 años)'!#REF!),"",'5. Pp (3 años)'!#REF!)</f>
        <v>#REF!</v>
      </c>
      <c r="H237" s="58" t="e">
        <f>IF(ISBLANK('5. Pp (3 años)'!#REF!),"",'5. Pp (3 años)'!#REF!)</f>
        <v>#REF!</v>
      </c>
      <c r="I237" s="132" t="e">
        <f>IF(ISBLANK('9. METAS'!#REF!),"",'9. METAS'!#REF!)</f>
        <v>#REF!</v>
      </c>
      <c r="J237" s="133" t="e">
        <f>IF(ISBLANK('9. METAS'!#REF!),"",'9. METAS'!#REF!)</f>
        <v>#REF!</v>
      </c>
      <c r="K237" s="123" t="e">
        <f>IF(ISBLANK('9. METAS'!#REF!),"",'9. METAS'!#REF!)</f>
        <v>#REF!</v>
      </c>
      <c r="L237" s="123" t="e">
        <f>IF(ISBLANK('9. METAS'!#REF!),"",'9. METAS'!#REF!)</f>
        <v>#REF!</v>
      </c>
      <c r="M237" s="124" t="e">
        <f>IF(ISBLANK('9. METAS'!#REF!),"",'9. METAS'!#REF!)</f>
        <v>#REF!</v>
      </c>
      <c r="N237" s="134">
        <v>41</v>
      </c>
      <c r="O237" s="126"/>
      <c r="P237" s="126"/>
      <c r="Q237" s="127"/>
      <c r="R237" s="121" t="str">
        <f t="shared" si="12"/>
        <v>100%</v>
      </c>
      <c r="S237" s="122" t="str">
        <f t="shared" si="13"/>
        <v>100%</v>
      </c>
      <c r="T237" s="122" t="str">
        <f t="shared" si="14"/>
        <v>100%</v>
      </c>
      <c r="U237" s="145" t="str">
        <f t="shared" si="15"/>
        <v>100%</v>
      </c>
      <c r="V237" s="125" t="str">
        <f t="shared" si="16"/>
        <v>No Programado</v>
      </c>
      <c r="W237" s="122" t="str">
        <f t="shared" si="17"/>
        <v>No Programado</v>
      </c>
      <c r="X237" s="122" t="str">
        <f t="shared" si="18"/>
        <v>No Programado</v>
      </c>
      <c r="Y237" s="151" t="str">
        <f t="shared" si="19"/>
        <v>No Programado</v>
      </c>
      <c r="Z237" s="167"/>
      <c r="AA237" s="168"/>
      <c r="AB237" s="168"/>
      <c r="AC237" s="169"/>
    </row>
    <row r="238" spans="3:29" ht="17" x14ac:dyDescent="0.35">
      <c r="C238" s="196" t="e">
        <f>IF(ISBLANK('5. Pp (3 años)'!#REF!),"",'5. Pp (3 años)'!#REF!)</f>
        <v>#REF!</v>
      </c>
      <c r="D238" s="70" t="e">
        <f>IF(ISBLANK('5. Pp (3 años)'!#REF!),"",'5. Pp (3 años)'!#REF!)</f>
        <v>#REF!</v>
      </c>
      <c r="E238" s="191" t="e">
        <f>IF(ISBLANK('5. Pp (3 años)'!#REF!),"",'5. Pp (3 años)'!#REF!)</f>
        <v>#REF!</v>
      </c>
      <c r="F238" s="191" t="e">
        <f>IF(ISBLANK('5. Pp (3 años)'!#REF!),"",'5. Pp (3 años)'!#REF!)</f>
        <v>#REF!</v>
      </c>
      <c r="G238" s="200" t="e">
        <f>IF(ISBLANK('5. Pp (3 años)'!#REF!),"",'5. Pp (3 años)'!#REF!)</f>
        <v>#REF!</v>
      </c>
      <c r="H238" s="58" t="e">
        <f>IF(ISBLANK('5. Pp (3 años)'!#REF!),"",'5. Pp (3 años)'!#REF!)</f>
        <v>#REF!</v>
      </c>
      <c r="I238" s="132" t="e">
        <f>IF(ISBLANK('9. METAS'!#REF!),"",'9. METAS'!#REF!)</f>
        <v>#REF!</v>
      </c>
      <c r="J238" s="133" t="e">
        <f>IF(ISBLANK('9. METAS'!#REF!),"",'9. METAS'!#REF!)</f>
        <v>#REF!</v>
      </c>
      <c r="K238" s="123" t="e">
        <f>IF(ISBLANK('9. METAS'!#REF!),"",'9. METAS'!#REF!)</f>
        <v>#REF!</v>
      </c>
      <c r="L238" s="123" t="e">
        <f>IF(ISBLANK('9. METAS'!#REF!),"",'9. METAS'!#REF!)</f>
        <v>#REF!</v>
      </c>
      <c r="M238" s="124" t="e">
        <f>IF(ISBLANK('9. METAS'!#REF!),"",'9. METAS'!#REF!)</f>
        <v>#REF!</v>
      </c>
      <c r="N238" s="134">
        <v>41</v>
      </c>
      <c r="O238" s="126"/>
      <c r="P238" s="126"/>
      <c r="Q238" s="127"/>
      <c r="R238" s="121" t="str">
        <f t="shared" si="12"/>
        <v>100%</v>
      </c>
      <c r="S238" s="122" t="str">
        <f t="shared" si="13"/>
        <v>100%</v>
      </c>
      <c r="T238" s="122" t="str">
        <f t="shared" si="14"/>
        <v>100%</v>
      </c>
      <c r="U238" s="145" t="str">
        <f t="shared" si="15"/>
        <v>100%</v>
      </c>
      <c r="V238" s="125" t="str">
        <f t="shared" si="16"/>
        <v>No Programado</v>
      </c>
      <c r="W238" s="122" t="str">
        <f t="shared" si="17"/>
        <v>No Programado</v>
      </c>
      <c r="X238" s="122" t="str">
        <f t="shared" si="18"/>
        <v>No Programado</v>
      </c>
      <c r="Y238" s="151" t="str">
        <f t="shared" si="19"/>
        <v>No Programado</v>
      </c>
      <c r="Z238" s="167"/>
      <c r="AA238" s="168"/>
      <c r="AB238" s="168"/>
      <c r="AC238" s="169"/>
    </row>
    <row r="239" spans="3:29" ht="17" x14ac:dyDescent="0.35">
      <c r="C239" s="195" t="e">
        <f>IF(ISBLANK('5. Pp (3 años)'!#REF!),"",'5. Pp (3 años)'!#REF!)</f>
        <v>#REF!</v>
      </c>
      <c r="D239" s="70" t="e">
        <f>IF(ISBLANK('5. Pp (3 años)'!#REF!),"",'5. Pp (3 años)'!#REF!)</f>
        <v>#REF!</v>
      </c>
      <c r="E239" s="191" t="e">
        <f>IF(ISBLANK('5. Pp (3 años)'!#REF!),"",'5. Pp (3 años)'!#REF!)</f>
        <v>#REF!</v>
      </c>
      <c r="F239" s="191" t="e">
        <f>IF(ISBLANK('5. Pp (3 años)'!#REF!),"",'5. Pp (3 años)'!#REF!)</f>
        <v>#REF!</v>
      </c>
      <c r="G239" s="200" t="e">
        <f>IF(ISBLANK('5. Pp (3 años)'!#REF!),"",'5. Pp (3 años)'!#REF!)</f>
        <v>#REF!</v>
      </c>
      <c r="H239" s="58" t="e">
        <f>IF(ISBLANK('5. Pp (3 años)'!#REF!),"",'5. Pp (3 años)'!#REF!)</f>
        <v>#REF!</v>
      </c>
      <c r="I239" s="132" t="e">
        <f>IF(ISBLANK('9. METAS'!#REF!),"",'9. METAS'!#REF!)</f>
        <v>#REF!</v>
      </c>
      <c r="J239" s="133" t="e">
        <f>IF(ISBLANK('9. METAS'!#REF!),"",'9. METAS'!#REF!)</f>
        <v>#REF!</v>
      </c>
      <c r="K239" s="123" t="e">
        <f>IF(ISBLANK('9. METAS'!#REF!),"",'9. METAS'!#REF!)</f>
        <v>#REF!</v>
      </c>
      <c r="L239" s="123" t="e">
        <f>IF(ISBLANK('9. METAS'!#REF!),"",'9. METAS'!#REF!)</f>
        <v>#REF!</v>
      </c>
      <c r="M239" s="124" t="e">
        <f>IF(ISBLANK('9. METAS'!#REF!),"",'9. METAS'!#REF!)</f>
        <v>#REF!</v>
      </c>
      <c r="N239" s="134">
        <v>41</v>
      </c>
      <c r="O239" s="126"/>
      <c r="P239" s="126"/>
      <c r="Q239" s="127"/>
      <c r="R239" s="121" t="str">
        <f t="shared" si="12"/>
        <v>100%</v>
      </c>
      <c r="S239" s="122" t="str">
        <f t="shared" si="13"/>
        <v>100%</v>
      </c>
      <c r="T239" s="122" t="str">
        <f t="shared" si="14"/>
        <v>100%</v>
      </c>
      <c r="U239" s="145" t="str">
        <f t="shared" si="15"/>
        <v>100%</v>
      </c>
      <c r="V239" s="125" t="str">
        <f t="shared" si="16"/>
        <v>No Programado</v>
      </c>
      <c r="W239" s="122" t="str">
        <f t="shared" si="17"/>
        <v>No Programado</v>
      </c>
      <c r="X239" s="122" t="str">
        <f t="shared" si="18"/>
        <v>No Programado</v>
      </c>
      <c r="Y239" s="151" t="str">
        <f t="shared" si="19"/>
        <v>No Programado</v>
      </c>
      <c r="Z239" s="167"/>
      <c r="AA239" s="168"/>
      <c r="AB239" s="168"/>
      <c r="AC239" s="169"/>
    </row>
    <row r="240" spans="3:29" ht="17" x14ac:dyDescent="0.35">
      <c r="C240" s="196" t="e">
        <f>IF(ISBLANK('5. Pp (3 años)'!#REF!),"",'5. Pp (3 años)'!#REF!)</f>
        <v>#REF!</v>
      </c>
      <c r="D240" s="70" t="e">
        <f>IF(ISBLANK('5. Pp (3 años)'!#REF!),"",'5. Pp (3 años)'!#REF!)</f>
        <v>#REF!</v>
      </c>
      <c r="E240" s="191" t="e">
        <f>IF(ISBLANK('5. Pp (3 años)'!#REF!),"",'5. Pp (3 años)'!#REF!)</f>
        <v>#REF!</v>
      </c>
      <c r="F240" s="191" t="e">
        <f>IF(ISBLANK('5. Pp (3 años)'!#REF!),"",'5. Pp (3 años)'!#REF!)</f>
        <v>#REF!</v>
      </c>
      <c r="G240" s="200" t="e">
        <f>IF(ISBLANK('5. Pp (3 años)'!#REF!),"",'5. Pp (3 años)'!#REF!)</f>
        <v>#REF!</v>
      </c>
      <c r="H240" s="58" t="e">
        <f>IF(ISBLANK('5. Pp (3 años)'!#REF!),"",'5. Pp (3 años)'!#REF!)</f>
        <v>#REF!</v>
      </c>
      <c r="I240" s="132" t="e">
        <f>IF(ISBLANK('9. METAS'!#REF!),"",'9. METAS'!#REF!)</f>
        <v>#REF!</v>
      </c>
      <c r="J240" s="133" t="e">
        <f>IF(ISBLANK('9. METAS'!#REF!),"",'9. METAS'!#REF!)</f>
        <v>#REF!</v>
      </c>
      <c r="K240" s="123" t="e">
        <f>IF(ISBLANK('9. METAS'!#REF!),"",'9. METAS'!#REF!)</f>
        <v>#REF!</v>
      </c>
      <c r="L240" s="123" t="e">
        <f>IF(ISBLANK('9. METAS'!#REF!),"",'9. METAS'!#REF!)</f>
        <v>#REF!</v>
      </c>
      <c r="M240" s="124" t="e">
        <f>IF(ISBLANK('9. METAS'!#REF!),"",'9. METAS'!#REF!)</f>
        <v>#REF!</v>
      </c>
      <c r="N240" s="134">
        <v>41</v>
      </c>
      <c r="O240" s="126"/>
      <c r="P240" s="126"/>
      <c r="Q240" s="127"/>
      <c r="R240" s="121" t="str">
        <f t="shared" si="12"/>
        <v>100%</v>
      </c>
      <c r="S240" s="122" t="str">
        <f t="shared" si="13"/>
        <v>100%</v>
      </c>
      <c r="T240" s="122" t="str">
        <f t="shared" si="14"/>
        <v>100%</v>
      </c>
      <c r="U240" s="145" t="str">
        <f t="shared" si="15"/>
        <v>100%</v>
      </c>
      <c r="V240" s="125" t="str">
        <f t="shared" si="16"/>
        <v>No Programado</v>
      </c>
      <c r="W240" s="122" t="str">
        <f t="shared" si="17"/>
        <v>No Programado</v>
      </c>
      <c r="X240" s="122" t="str">
        <f t="shared" si="18"/>
        <v>No Programado</v>
      </c>
      <c r="Y240" s="151" t="str">
        <f t="shared" si="19"/>
        <v>No Programado</v>
      </c>
      <c r="Z240" s="167"/>
      <c r="AA240" s="168"/>
      <c r="AB240" s="168"/>
      <c r="AC240" s="169"/>
    </row>
    <row r="241" spans="3:29" ht="17" x14ac:dyDescent="0.35">
      <c r="C241" s="195" t="e">
        <f>IF(ISBLANK('5. Pp (3 años)'!#REF!),"",'5. Pp (3 años)'!#REF!)</f>
        <v>#REF!</v>
      </c>
      <c r="D241" s="70" t="e">
        <f>IF(ISBLANK('5. Pp (3 años)'!#REF!),"",'5. Pp (3 años)'!#REF!)</f>
        <v>#REF!</v>
      </c>
      <c r="E241" s="191" t="e">
        <f>IF(ISBLANK('5. Pp (3 años)'!#REF!),"",'5. Pp (3 años)'!#REF!)</f>
        <v>#REF!</v>
      </c>
      <c r="F241" s="191" t="e">
        <f>IF(ISBLANK('5. Pp (3 años)'!#REF!),"",'5. Pp (3 años)'!#REF!)</f>
        <v>#REF!</v>
      </c>
      <c r="G241" s="200" t="e">
        <f>IF(ISBLANK('5. Pp (3 años)'!#REF!),"",'5. Pp (3 años)'!#REF!)</f>
        <v>#REF!</v>
      </c>
      <c r="H241" s="58" t="e">
        <f>IF(ISBLANK('5. Pp (3 años)'!#REF!),"",'5. Pp (3 años)'!#REF!)</f>
        <v>#REF!</v>
      </c>
      <c r="I241" s="132" t="e">
        <f>IF(ISBLANK('9. METAS'!#REF!),"",'9. METAS'!#REF!)</f>
        <v>#REF!</v>
      </c>
      <c r="J241" s="133" t="e">
        <f>IF(ISBLANK('9. METAS'!#REF!),"",'9. METAS'!#REF!)</f>
        <v>#REF!</v>
      </c>
      <c r="K241" s="123" t="e">
        <f>IF(ISBLANK('9. METAS'!#REF!),"",'9. METAS'!#REF!)</f>
        <v>#REF!</v>
      </c>
      <c r="L241" s="123" t="e">
        <f>IF(ISBLANK('9. METAS'!#REF!),"",'9. METAS'!#REF!)</f>
        <v>#REF!</v>
      </c>
      <c r="M241" s="124" t="e">
        <f>IF(ISBLANK('9. METAS'!#REF!),"",'9. METAS'!#REF!)</f>
        <v>#REF!</v>
      </c>
      <c r="N241" s="134">
        <v>41</v>
      </c>
      <c r="O241" s="126"/>
      <c r="P241" s="126"/>
      <c r="Q241" s="127"/>
      <c r="R241" s="121" t="str">
        <f t="shared" si="12"/>
        <v>100%</v>
      </c>
      <c r="S241" s="122" t="str">
        <f t="shared" si="13"/>
        <v>100%</v>
      </c>
      <c r="T241" s="122" t="str">
        <f t="shared" si="14"/>
        <v>100%</v>
      </c>
      <c r="U241" s="145" t="str">
        <f t="shared" si="15"/>
        <v>100%</v>
      </c>
      <c r="V241" s="125" t="str">
        <f t="shared" si="16"/>
        <v>No Programado</v>
      </c>
      <c r="W241" s="122" t="str">
        <f t="shared" si="17"/>
        <v>No Programado</v>
      </c>
      <c r="X241" s="122" t="str">
        <f t="shared" si="18"/>
        <v>No Programado</v>
      </c>
      <c r="Y241" s="151" t="str">
        <f t="shared" si="19"/>
        <v>No Programado</v>
      </c>
      <c r="Z241" s="167"/>
      <c r="AA241" s="168"/>
      <c r="AB241" s="168"/>
      <c r="AC241" s="169"/>
    </row>
    <row r="242" spans="3:29" ht="17" x14ac:dyDescent="0.35">
      <c r="C242" s="196" t="e">
        <f>IF(ISBLANK('5. Pp (3 años)'!#REF!),"",'5. Pp (3 años)'!#REF!)</f>
        <v>#REF!</v>
      </c>
      <c r="D242" s="70" t="e">
        <f>IF(ISBLANK('5. Pp (3 años)'!#REF!),"",'5. Pp (3 años)'!#REF!)</f>
        <v>#REF!</v>
      </c>
      <c r="E242" s="191" t="e">
        <f>IF(ISBLANK('5. Pp (3 años)'!#REF!),"",'5. Pp (3 años)'!#REF!)</f>
        <v>#REF!</v>
      </c>
      <c r="F242" s="191" t="e">
        <f>IF(ISBLANK('5. Pp (3 años)'!#REF!),"",'5. Pp (3 años)'!#REF!)</f>
        <v>#REF!</v>
      </c>
      <c r="G242" s="200" t="e">
        <f>IF(ISBLANK('5. Pp (3 años)'!#REF!),"",'5. Pp (3 años)'!#REF!)</f>
        <v>#REF!</v>
      </c>
      <c r="H242" s="58" t="e">
        <f>IF(ISBLANK('5. Pp (3 años)'!#REF!),"",'5. Pp (3 años)'!#REF!)</f>
        <v>#REF!</v>
      </c>
      <c r="I242" s="132" t="e">
        <f>IF(ISBLANK('9. METAS'!#REF!),"",'9. METAS'!#REF!)</f>
        <v>#REF!</v>
      </c>
      <c r="J242" s="133" t="e">
        <f>IF(ISBLANK('9. METAS'!#REF!),"",'9. METAS'!#REF!)</f>
        <v>#REF!</v>
      </c>
      <c r="K242" s="123" t="e">
        <f>IF(ISBLANK('9. METAS'!#REF!),"",'9. METAS'!#REF!)</f>
        <v>#REF!</v>
      </c>
      <c r="L242" s="123" t="e">
        <f>IF(ISBLANK('9. METAS'!#REF!),"",'9. METAS'!#REF!)</f>
        <v>#REF!</v>
      </c>
      <c r="M242" s="124" t="e">
        <f>IF(ISBLANK('9. METAS'!#REF!),"",'9. METAS'!#REF!)</f>
        <v>#REF!</v>
      </c>
      <c r="N242" s="134">
        <v>41</v>
      </c>
      <c r="O242" s="126"/>
      <c r="P242" s="126"/>
      <c r="Q242" s="127"/>
      <c r="R242" s="121" t="str">
        <f t="shared" si="12"/>
        <v>100%</v>
      </c>
      <c r="S242" s="122" t="str">
        <f t="shared" si="13"/>
        <v>100%</v>
      </c>
      <c r="T242" s="122" t="str">
        <f t="shared" si="14"/>
        <v>100%</v>
      </c>
      <c r="U242" s="145" t="str">
        <f t="shared" si="15"/>
        <v>100%</v>
      </c>
      <c r="V242" s="125" t="str">
        <f t="shared" si="16"/>
        <v>No Programado</v>
      </c>
      <c r="W242" s="122" t="str">
        <f t="shared" si="17"/>
        <v>No Programado</v>
      </c>
      <c r="X242" s="122" t="str">
        <f t="shared" si="18"/>
        <v>No Programado</v>
      </c>
      <c r="Y242" s="151" t="str">
        <f t="shared" si="19"/>
        <v>No Programado</v>
      </c>
      <c r="Z242" s="167"/>
      <c r="AA242" s="168"/>
      <c r="AB242" s="168"/>
      <c r="AC242" s="169"/>
    </row>
    <row r="243" spans="3:29" ht="17" x14ac:dyDescent="0.35">
      <c r="C243" s="195" t="e">
        <f>IF(ISBLANK('5. Pp (3 años)'!#REF!),"",'5. Pp (3 años)'!#REF!)</f>
        <v>#REF!</v>
      </c>
      <c r="D243" s="70" t="e">
        <f>IF(ISBLANK('5. Pp (3 años)'!#REF!),"",'5. Pp (3 años)'!#REF!)</f>
        <v>#REF!</v>
      </c>
      <c r="E243" s="191" t="e">
        <f>IF(ISBLANK('5. Pp (3 años)'!#REF!),"",'5. Pp (3 años)'!#REF!)</f>
        <v>#REF!</v>
      </c>
      <c r="F243" s="191" t="e">
        <f>IF(ISBLANK('5. Pp (3 años)'!#REF!),"",'5. Pp (3 años)'!#REF!)</f>
        <v>#REF!</v>
      </c>
      <c r="G243" s="200" t="e">
        <f>IF(ISBLANK('5. Pp (3 años)'!#REF!),"",'5. Pp (3 años)'!#REF!)</f>
        <v>#REF!</v>
      </c>
      <c r="H243" s="58" t="e">
        <f>IF(ISBLANK('5. Pp (3 años)'!#REF!),"",'5. Pp (3 años)'!#REF!)</f>
        <v>#REF!</v>
      </c>
      <c r="I243" s="132" t="e">
        <f>IF(ISBLANK('9. METAS'!#REF!),"",'9. METAS'!#REF!)</f>
        <v>#REF!</v>
      </c>
      <c r="J243" s="133" t="e">
        <f>IF(ISBLANK('9. METAS'!#REF!),"",'9. METAS'!#REF!)</f>
        <v>#REF!</v>
      </c>
      <c r="K243" s="123" t="e">
        <f>IF(ISBLANK('9. METAS'!#REF!),"",'9. METAS'!#REF!)</f>
        <v>#REF!</v>
      </c>
      <c r="L243" s="123" t="e">
        <f>IF(ISBLANK('9. METAS'!#REF!),"",'9. METAS'!#REF!)</f>
        <v>#REF!</v>
      </c>
      <c r="M243" s="124" t="e">
        <f>IF(ISBLANK('9. METAS'!#REF!),"",'9. METAS'!#REF!)</f>
        <v>#REF!</v>
      </c>
      <c r="N243" s="134">
        <v>41</v>
      </c>
      <c r="O243" s="126"/>
      <c r="P243" s="126"/>
      <c r="Q243" s="127"/>
      <c r="R243" s="121" t="str">
        <f t="shared" si="12"/>
        <v>100%</v>
      </c>
      <c r="S243" s="122" t="str">
        <f t="shared" si="13"/>
        <v>100%</v>
      </c>
      <c r="T243" s="122" t="str">
        <f t="shared" si="14"/>
        <v>100%</v>
      </c>
      <c r="U243" s="145" t="str">
        <f t="shared" si="15"/>
        <v>100%</v>
      </c>
      <c r="V243" s="125" t="str">
        <f t="shared" si="16"/>
        <v>No Programado</v>
      </c>
      <c r="W243" s="122" t="str">
        <f t="shared" si="17"/>
        <v>No Programado</v>
      </c>
      <c r="X243" s="122" t="str">
        <f t="shared" si="18"/>
        <v>No Programado</v>
      </c>
      <c r="Y243" s="151" t="str">
        <f t="shared" si="19"/>
        <v>No Programado</v>
      </c>
      <c r="Z243" s="167"/>
      <c r="AA243" s="168"/>
      <c r="AB243" s="168"/>
      <c r="AC243" s="169"/>
    </row>
    <row r="244" spans="3:29" ht="17.5" thickBot="1" x14ac:dyDescent="0.4">
      <c r="C244" s="219" t="e">
        <f>IF(ISBLANK('5. Pp (3 años)'!#REF!),"",'5. Pp (3 años)'!#REF!)</f>
        <v>#REF!</v>
      </c>
      <c r="D244" s="220" t="e">
        <f>IF(ISBLANK('5. Pp (3 años)'!#REF!),"",'5. Pp (3 años)'!#REF!)</f>
        <v>#REF!</v>
      </c>
      <c r="E244" s="193" t="e">
        <f>IF(ISBLANK('5. Pp (3 años)'!#REF!),"",'5. Pp (3 años)'!#REF!)</f>
        <v>#REF!</v>
      </c>
      <c r="F244" s="193" t="e">
        <f>IF(ISBLANK('5. Pp (3 años)'!#REF!),"",'5. Pp (3 años)'!#REF!)</f>
        <v>#REF!</v>
      </c>
      <c r="G244" s="221" t="e">
        <f>IF(ISBLANK('5. Pp (3 años)'!#REF!),"",'5. Pp (3 años)'!#REF!)</f>
        <v>#REF!</v>
      </c>
      <c r="H244" s="61" t="e">
        <f>IF(ISBLANK('5. Pp (3 años)'!#REF!),"",'5. Pp (3 años)'!#REF!)</f>
        <v>#REF!</v>
      </c>
      <c r="I244" s="222" t="e">
        <f>IF(ISBLANK('9. METAS'!#REF!),"",'9. METAS'!#REF!)</f>
        <v>#REF!</v>
      </c>
      <c r="J244" s="135" t="e">
        <f>IF(ISBLANK('9. METAS'!#REF!),"",'9. METAS'!#REF!)</f>
        <v>#REF!</v>
      </c>
      <c r="K244" s="136" t="e">
        <f>IF(ISBLANK('9. METAS'!#REF!),"",'9. METAS'!#REF!)</f>
        <v>#REF!</v>
      </c>
      <c r="L244" s="136" t="e">
        <f>IF(ISBLANK('9. METAS'!#REF!),"",'9. METAS'!#REF!)</f>
        <v>#REF!</v>
      </c>
      <c r="M244" s="137" t="e">
        <f>IF(ISBLANK('9. METAS'!#REF!),"",'9. METAS'!#REF!)</f>
        <v>#REF!</v>
      </c>
      <c r="N244" s="138">
        <v>10</v>
      </c>
      <c r="O244" s="128"/>
      <c r="P244" s="128"/>
      <c r="Q244" s="129"/>
      <c r="R244" s="146" t="str">
        <f t="shared" si="12"/>
        <v>100%</v>
      </c>
      <c r="S244" s="147" t="str">
        <f t="shared" si="13"/>
        <v>100%</v>
      </c>
      <c r="T244" s="147" t="str">
        <f t="shared" si="14"/>
        <v>100%</v>
      </c>
      <c r="U244" s="148" t="str">
        <f t="shared" si="15"/>
        <v>100%</v>
      </c>
      <c r="V244" s="149" t="str">
        <f t="shared" si="16"/>
        <v>No Programado</v>
      </c>
      <c r="W244" s="147" t="str">
        <f t="shared" si="17"/>
        <v>No Programado</v>
      </c>
      <c r="X244" s="147" t="str">
        <f t="shared" si="18"/>
        <v>No Programado</v>
      </c>
      <c r="Y244" s="152" t="str">
        <f t="shared" si="19"/>
        <v>No Programado</v>
      </c>
      <c r="Z244" s="170"/>
      <c r="AA244" s="171"/>
      <c r="AB244" s="171"/>
      <c r="AC244" s="17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45" priority="7">
      <formula>LEN(TRIM(J14))=0</formula>
    </cfRule>
  </conditionalFormatting>
  <conditionalFormatting sqref="N14:Q244">
    <cfRule type="containsBlanks" dxfId="44" priority="8">
      <formula>LEN(TRIM(N14))=0</formula>
    </cfRule>
  </conditionalFormatting>
  <conditionalFormatting sqref="R14:U244">
    <cfRule type="cellIs" dxfId="43" priority="15" stopIfTrue="1" operator="equal">
      <formula>"100%"</formula>
    </cfRule>
    <cfRule type="cellIs" dxfId="42" priority="16" stopIfTrue="1" operator="lessThan">
      <formula>0.5</formula>
    </cfRule>
    <cfRule type="cellIs" dxfId="41" priority="17" stopIfTrue="1" operator="between">
      <formula>0.5</formula>
      <formula>0.7</formula>
    </cfRule>
    <cfRule type="cellIs" dxfId="40" priority="18" stopIfTrue="1" operator="between">
      <formula>0.7</formula>
      <formula>1.2</formula>
    </cfRule>
    <cfRule type="cellIs" dxfId="39" priority="19" stopIfTrue="1" operator="greaterThanOrEqual">
      <formula>1.2</formula>
    </cfRule>
    <cfRule type="containsBlanks" dxfId="3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tabColor theme="9"/>
    <pageSetUpPr fitToPage="1"/>
  </sheetPr>
  <dimension ref="B4:AC29"/>
  <sheetViews>
    <sheetView tabSelected="1" view="pageBreakPreview" topLeftCell="R12" zoomScale="60" zoomScaleNormal="40" workbookViewId="0">
      <selection activeCell="Z15" sqref="Z15"/>
    </sheetView>
  </sheetViews>
  <sheetFormatPr baseColWidth="10" defaultColWidth="11.36328125" defaultRowHeight="14.5" x14ac:dyDescent="0.35"/>
  <cols>
    <col min="1" max="1" width="1.26953125" style="33" customWidth="1"/>
    <col min="2" max="2" width="20.6328125" style="33" customWidth="1"/>
    <col min="3" max="3" width="38.7265625" style="1" customWidth="1"/>
    <col min="4" max="4" width="21.26953125" style="1" customWidth="1"/>
    <col min="5" max="5" width="53.7265625" style="33" customWidth="1"/>
    <col min="6" max="6" width="62.453125" style="33" customWidth="1"/>
    <col min="7" max="7" width="26.08984375" style="1" customWidth="1"/>
    <col min="8" max="8" width="34.90625" style="33" customWidth="1"/>
    <col min="9" max="9" width="21.08984375" style="1" customWidth="1"/>
    <col min="10" max="11" width="18.7265625" style="1" customWidth="1"/>
    <col min="12" max="13" width="18.7265625" style="33" customWidth="1"/>
    <col min="14" max="14" width="39.6328125" style="33" customWidth="1"/>
    <col min="15" max="17" width="18.7265625" style="33" hidden="1" customWidth="1"/>
    <col min="18" max="18" width="39.6328125" style="33" customWidth="1"/>
    <col min="19" max="21" width="18.7265625" style="33" hidden="1" customWidth="1"/>
    <col min="22" max="22" width="39.453125" style="33" customWidth="1"/>
    <col min="23" max="25" width="18.7265625" style="33" hidden="1" customWidth="1"/>
    <col min="26" max="26" width="109.6328125" style="33" customWidth="1"/>
    <col min="27" max="29" width="32.90625" style="33" hidden="1" customWidth="1"/>
    <col min="30" max="30" width="6.08984375" style="33" customWidth="1"/>
    <col min="31" max="16384" width="11.36328125" style="33"/>
  </cols>
  <sheetData>
    <row r="4" spans="2:29" ht="15" thickBot="1" x14ac:dyDescent="0.4"/>
    <row r="5" spans="2:29" ht="26.25" customHeight="1" x14ac:dyDescent="0.35">
      <c r="C5" s="46"/>
      <c r="D5" s="114"/>
      <c r="E5" s="842" t="s">
        <v>145</v>
      </c>
      <c r="F5" s="842"/>
      <c r="G5" s="842"/>
      <c r="H5" s="842"/>
      <c r="I5" s="842"/>
      <c r="J5" s="842"/>
      <c r="K5" s="842"/>
      <c r="L5" s="842"/>
      <c r="M5" s="842"/>
      <c r="N5" s="842"/>
      <c r="O5" s="842"/>
      <c r="P5" s="842"/>
      <c r="Q5" s="842"/>
      <c r="R5" s="842"/>
      <c r="S5" s="842"/>
      <c r="T5" s="842"/>
      <c r="U5" s="842"/>
      <c r="V5" s="842"/>
      <c r="W5" s="842"/>
      <c r="X5" s="842"/>
      <c r="Y5" s="842"/>
      <c r="Z5" s="842"/>
      <c r="AA5" s="842"/>
      <c r="AB5" s="842"/>
      <c r="AC5" s="41"/>
    </row>
    <row r="6" spans="2:29" ht="26.25" customHeight="1" x14ac:dyDescent="0.35">
      <c r="C6" s="47"/>
      <c r="E6" s="733"/>
      <c r="F6" s="733"/>
      <c r="G6" s="733"/>
      <c r="H6" s="733"/>
      <c r="I6" s="733"/>
      <c r="J6" s="733"/>
      <c r="K6" s="733"/>
      <c r="L6" s="733"/>
      <c r="M6" s="733"/>
      <c r="N6" s="733"/>
      <c r="O6" s="733"/>
      <c r="P6" s="733"/>
      <c r="Q6" s="733"/>
      <c r="R6" s="733"/>
      <c r="S6" s="733"/>
      <c r="T6" s="733"/>
      <c r="U6" s="733"/>
      <c r="V6" s="733"/>
      <c r="W6" s="733"/>
      <c r="X6" s="733"/>
      <c r="Y6" s="733"/>
      <c r="Z6" s="733"/>
      <c r="AA6" s="733"/>
      <c r="AB6" s="733"/>
      <c r="AC6" s="42"/>
    </row>
    <row r="7" spans="2:29" ht="42.5" x14ac:dyDescent="0.35">
      <c r="C7" s="47"/>
      <c r="E7" s="733" t="s">
        <v>292</v>
      </c>
      <c r="F7" s="733"/>
      <c r="G7" s="733"/>
      <c r="H7" s="733"/>
      <c r="I7" s="733"/>
      <c r="J7" s="733"/>
      <c r="K7" s="733"/>
      <c r="L7" s="733"/>
      <c r="M7" s="733"/>
      <c r="N7" s="733"/>
      <c r="O7" s="733"/>
      <c r="P7" s="733"/>
      <c r="Q7" s="733"/>
      <c r="R7" s="733"/>
      <c r="S7" s="733"/>
      <c r="T7" s="733"/>
      <c r="U7" s="733"/>
      <c r="V7" s="733"/>
      <c r="W7" s="733"/>
      <c r="X7" s="733"/>
      <c r="Y7" s="733"/>
      <c r="Z7" s="733"/>
      <c r="AA7" s="733"/>
      <c r="AB7" s="733"/>
      <c r="AC7" s="42"/>
    </row>
    <row r="8" spans="2:29" ht="42.5" x14ac:dyDescent="0.35">
      <c r="C8" s="47"/>
      <c r="E8" s="733" t="s">
        <v>294</v>
      </c>
      <c r="F8" s="733"/>
      <c r="G8" s="733"/>
      <c r="H8" s="733"/>
      <c r="I8" s="733"/>
      <c r="J8" s="733"/>
      <c r="K8" s="733"/>
      <c r="L8" s="733"/>
      <c r="M8" s="733"/>
      <c r="N8" s="733"/>
      <c r="O8" s="733"/>
      <c r="P8" s="733"/>
      <c r="Q8" s="733"/>
      <c r="R8" s="733"/>
      <c r="S8" s="733"/>
      <c r="T8" s="733"/>
      <c r="U8" s="733"/>
      <c r="V8" s="733"/>
      <c r="W8" s="733"/>
      <c r="X8" s="733"/>
      <c r="Y8" s="733"/>
      <c r="Z8" s="733"/>
      <c r="AA8" s="733"/>
      <c r="AB8" s="733"/>
      <c r="AC8" s="42"/>
    </row>
    <row r="9" spans="2:29" ht="42.5" x14ac:dyDescent="0.35">
      <c r="C9" s="47"/>
      <c r="E9" s="733" t="s">
        <v>295</v>
      </c>
      <c r="F9" s="733"/>
      <c r="G9" s="733"/>
      <c r="H9" s="733"/>
      <c r="I9" s="733"/>
      <c r="J9" s="733"/>
      <c r="K9" s="733"/>
      <c r="L9" s="733"/>
      <c r="M9" s="733"/>
      <c r="N9" s="733"/>
      <c r="O9" s="733"/>
      <c r="P9" s="733"/>
      <c r="Q9" s="733"/>
      <c r="R9" s="733"/>
      <c r="S9" s="733"/>
      <c r="T9" s="733"/>
      <c r="U9" s="733"/>
      <c r="V9" s="733"/>
      <c r="W9" s="733"/>
      <c r="X9" s="733"/>
      <c r="Y9" s="733"/>
      <c r="Z9" s="733"/>
      <c r="AA9" s="733"/>
      <c r="AB9" s="733"/>
      <c r="AC9" s="42"/>
    </row>
    <row r="10" spans="2:29" ht="15" thickBot="1" x14ac:dyDescent="0.4">
      <c r="C10" s="47"/>
      <c r="I10" s="62"/>
      <c r="J10" s="62"/>
      <c r="K10" s="62"/>
      <c r="L10" s="44"/>
      <c r="M10" s="44"/>
      <c r="N10" s="44"/>
      <c r="O10" s="44"/>
      <c r="P10" s="44"/>
      <c r="Q10" s="44"/>
      <c r="R10" s="44"/>
      <c r="S10" s="44"/>
      <c r="T10" s="44"/>
      <c r="U10" s="44"/>
      <c r="V10" s="44"/>
      <c r="W10" s="44"/>
      <c r="X10" s="44"/>
      <c r="Y10" s="44"/>
      <c r="AC10" s="42"/>
    </row>
    <row r="11" spans="2:29" ht="30.75" customHeight="1" thickBot="1" x14ac:dyDescent="0.4">
      <c r="C11" s="382"/>
      <c r="D11" s="175"/>
      <c r="E11" s="175"/>
      <c r="F11" s="175"/>
      <c r="G11" s="383"/>
      <c r="H11" s="175"/>
      <c r="I11" s="840" t="s">
        <v>146</v>
      </c>
      <c r="J11" s="840"/>
      <c r="K11" s="840"/>
      <c r="L11" s="840"/>
      <c r="M11" s="840"/>
      <c r="N11" s="840"/>
      <c r="O11" s="840"/>
      <c r="P11" s="840"/>
      <c r="Q11" s="840"/>
      <c r="R11" s="840"/>
      <c r="S11" s="840"/>
      <c r="T11" s="840"/>
      <c r="U11" s="840"/>
      <c r="V11" s="840"/>
      <c r="W11" s="840"/>
      <c r="X11" s="840"/>
      <c r="Y11" s="841"/>
      <c r="Z11" s="201"/>
      <c r="AC11" s="42"/>
    </row>
    <row r="12" spans="2:29" ht="105.75" customHeight="1" thickBot="1" x14ac:dyDescent="0.4">
      <c r="C12" s="843" t="s">
        <v>1</v>
      </c>
      <c r="D12" s="844"/>
      <c r="E12" s="844"/>
      <c r="F12" s="844"/>
      <c r="G12" s="844"/>
      <c r="H12" s="845"/>
      <c r="I12" s="846" t="s">
        <v>147</v>
      </c>
      <c r="J12" s="846"/>
      <c r="K12" s="846"/>
      <c r="L12" s="846"/>
      <c r="M12" s="846"/>
      <c r="N12" s="846" t="s">
        <v>148</v>
      </c>
      <c r="O12" s="846"/>
      <c r="P12" s="846"/>
      <c r="Q12" s="846"/>
      <c r="R12" s="847" t="s">
        <v>149</v>
      </c>
      <c r="S12" s="847"/>
      <c r="T12" s="847"/>
      <c r="U12" s="847"/>
      <c r="V12" s="847" t="s">
        <v>150</v>
      </c>
      <c r="W12" s="847"/>
      <c r="X12" s="847"/>
      <c r="Y12" s="848"/>
      <c r="Z12" s="384"/>
      <c r="AA12" s="385"/>
      <c r="AB12" s="385"/>
      <c r="AC12" s="386"/>
    </row>
    <row r="13" spans="2:29" ht="122.25" customHeight="1" thickBot="1" x14ac:dyDescent="0.4">
      <c r="C13" s="379" t="s">
        <v>128</v>
      </c>
      <c r="D13" s="380" t="s">
        <v>79</v>
      </c>
      <c r="E13" s="380" t="s">
        <v>80</v>
      </c>
      <c r="F13" s="380" t="s">
        <v>1</v>
      </c>
      <c r="G13" s="380" t="s">
        <v>130</v>
      </c>
      <c r="H13" s="381" t="s">
        <v>129</v>
      </c>
      <c r="I13" s="594" t="s">
        <v>136</v>
      </c>
      <c r="J13" s="344" t="s">
        <v>137</v>
      </c>
      <c r="K13" s="595" t="s">
        <v>138</v>
      </c>
      <c r="L13" s="345" t="s">
        <v>139</v>
      </c>
      <c r="M13" s="596" t="s">
        <v>140</v>
      </c>
      <c r="N13" s="344" t="s">
        <v>137</v>
      </c>
      <c r="O13" s="340" t="s">
        <v>138</v>
      </c>
      <c r="P13" s="341" t="s">
        <v>139</v>
      </c>
      <c r="Q13" s="342" t="s">
        <v>140</v>
      </c>
      <c r="R13" s="344" t="s">
        <v>137</v>
      </c>
      <c r="S13" s="346" t="s">
        <v>138</v>
      </c>
      <c r="T13" s="345" t="s">
        <v>139</v>
      </c>
      <c r="U13" s="347" t="s">
        <v>140</v>
      </c>
      <c r="V13" s="345" t="s">
        <v>137</v>
      </c>
      <c r="W13" s="346" t="s">
        <v>138</v>
      </c>
      <c r="X13" s="345" t="s">
        <v>139</v>
      </c>
      <c r="Y13" s="348" t="s">
        <v>140</v>
      </c>
      <c r="Z13" s="345" t="s">
        <v>151</v>
      </c>
      <c r="AA13" s="349" t="s">
        <v>152</v>
      </c>
      <c r="AB13" s="349" t="s">
        <v>153</v>
      </c>
      <c r="AC13" s="387" t="s">
        <v>154</v>
      </c>
    </row>
    <row r="14" spans="2:29" ht="144.75" customHeight="1" x14ac:dyDescent="0.35">
      <c r="C14" s="439" t="str">
        <f>IF(ISBLANK('5. Pp (3 años)'!B46),"",'5. Pp (3 años)'!B46)</f>
        <v>Dirección de Planeación Municipal</v>
      </c>
      <c r="D14" s="440" t="str">
        <f>IF(ISBLANK('5. Pp (3 años)'!C46),"",'5. Pp (3 años)'!C46)</f>
        <v>Fin</v>
      </c>
      <c r="E14" s="447" t="str">
        <f>IF(ISBLANK('5. Pp (3 años)'!D46),"",'5. Pp (3 años)'!D46)</f>
        <v>3.3.1 Contribuir a una sociedad más segura, cohesionada y pacífica en el municipio de Benito Juárez mediante estrategias de prevención de la violencia, impulso a la convivencia y fortalecimiento del bienestar social.</v>
      </c>
      <c r="F14" s="447" t="str">
        <f>IF(ISBLANK('5. Pp (3 años)'!E46),"",'5. Pp (3 años)'!E46)</f>
        <v>I_TOD_PAZ: Índice de Todos por la Paz</v>
      </c>
      <c r="G14" s="441" t="str">
        <f>IF(ISBLANK('5. Pp (3 años)'!H46),"",'5. Pp (3 años)'!H46)</f>
        <v>Trianual</v>
      </c>
      <c r="H14" s="442" t="str">
        <f>IF(ISBLANK('5. Pp (3 años)'!J46),"",'5. Pp (3 años)'!J46)</f>
        <v>Unidad de medida del indicador: 
Porcentaje</v>
      </c>
      <c r="I14" s="606">
        <f>IF(ISBLANK('9. METAS'!L20),"",'9. METAS'!L20)</f>
        <v>0.32</v>
      </c>
      <c r="J14" s="603">
        <f>IF(ISBLANK('9. METAS'!R20),"",'9. METAS'!R20)</f>
        <v>0.08</v>
      </c>
      <c r="K14" s="604">
        <f>IF(ISBLANK('9. METAS'!S20),"",'9. METAS'!S20)</f>
        <v>0.08</v>
      </c>
      <c r="L14" s="604">
        <f>IF(ISBLANK('9. METAS'!T20),"",'9. METAS'!T20)</f>
        <v>0.08</v>
      </c>
      <c r="M14" s="605">
        <f>IF(ISBLANK('9. METAS'!U20),"",'9. METAS'!U20)</f>
        <v>0.08</v>
      </c>
      <c r="N14" s="607">
        <v>0.08</v>
      </c>
      <c r="O14" s="453">
        <v>57</v>
      </c>
      <c r="P14" s="453">
        <v>7</v>
      </c>
      <c r="Q14" s="454">
        <v>9</v>
      </c>
      <c r="R14" s="455">
        <f>IFERROR((N14/J14),"100%")</f>
        <v>1</v>
      </c>
      <c r="S14" s="456">
        <f>IFERROR((O14/K14),"100%")</f>
        <v>712.5</v>
      </c>
      <c r="T14" s="456">
        <f>IFERROR((P14/L14),"100%")</f>
        <v>87.5</v>
      </c>
      <c r="U14" s="457">
        <f>IFERROR((Q14/M14),"100%")</f>
        <v>112.5</v>
      </c>
      <c r="V14" s="458">
        <f>IFERROR((N14/I14),"No Programado")</f>
        <v>0.25</v>
      </c>
      <c r="W14" s="456">
        <f>IFERROR((N14+O14)/I14, "No Programado")</f>
        <v>178.375</v>
      </c>
      <c r="X14" s="456">
        <f>IFERROR((O14+P14)/I14, "No Programado")</f>
        <v>200</v>
      </c>
      <c r="Y14" s="459">
        <f>IFERROR((P14+Q14)/I14, "No Programado")</f>
        <v>50</v>
      </c>
      <c r="Z14" s="612" t="s">
        <v>544</v>
      </c>
      <c r="AA14" s="215"/>
      <c r="AB14" s="215"/>
      <c r="AC14" s="216"/>
    </row>
    <row r="15" spans="2:29" s="131" customFormat="1" ht="257.25" customHeight="1" x14ac:dyDescent="0.35">
      <c r="B15" s="491"/>
      <c r="C15" s="431" t="str">
        <f>IF(ISBLANK('5. Pp (3 años)'!B47),"",'5. Pp (3 años)'!B47)</f>
        <v>Secretaría Municipal de Seguridad Ciudadana y Tránsito</v>
      </c>
      <c r="D15" s="432" t="str">
        <f>IF(ISBLANK('5. Pp (3 años)'!C47),"",'5. Pp (3 años)'!C47)</f>
        <v>Propósito</v>
      </c>
      <c r="E15" s="433" t="str">
        <f>IF(ISBLANK('5. Pp (3 años)'!D47),"",'5. Pp (3 años)'!D47)</f>
        <v>P. 3.2.1.1 La población del Municipio de Benito Juárez cuenta con estrategias operativas de prevención y disuasión del delito que contribuyen a reducir la incidencia de delitos contra el patrimonio.</v>
      </c>
      <c r="F15" s="433" t="str">
        <f>IF(ISBLANK('5. Pp (3 años)'!E47),"",'5. Pp (3 años)'!E47)</f>
        <v>ID (t,t-1): Tasa de variación de la incidencia de delitos contra el patrimonio en el Municipio de Benito Juárez.</v>
      </c>
      <c r="G15" s="480" t="str">
        <f>IF(ISBLANK('5. Pp (3 años)'!H47),"",'5. Pp (3 años)'!H47)</f>
        <v>Trimestral</v>
      </c>
      <c r="H15" s="481" t="str">
        <f>IF(ISBLANK('5. Pp (3 años)'!J47),"",'5. Pp (3 años)'!J47)</f>
        <v>UNIDAD DE MEDIDA DEL INDICADOR:
Porcentaje
UNIDAD DE MEDIDA DE LAS VARIABLES:
Delitos contral el patrimonio</v>
      </c>
      <c r="I15" s="451">
        <f>IF(ISBLANK('9. METAS'!L21),"",'9. METAS'!L21)</f>
        <v>13500</v>
      </c>
      <c r="J15" s="452">
        <f>IF(ISBLANK('9. METAS'!R21),"",'9. METAS'!R21)</f>
        <v>3378</v>
      </c>
      <c r="K15" s="453">
        <f>IF(ISBLANK('9. METAS'!S21),"",'9. METAS'!S21)</f>
        <v>3377</v>
      </c>
      <c r="L15" s="453">
        <f>IF(ISBLANK('9. METAS'!T21),"",'9. METAS'!T21)</f>
        <v>3375</v>
      </c>
      <c r="M15" s="454">
        <f>IF(ISBLANK('9. METAS'!U21),"",'9. METAS'!U21)</f>
        <v>3370</v>
      </c>
      <c r="N15" s="592">
        <v>3204</v>
      </c>
      <c r="O15" s="460"/>
      <c r="P15" s="460"/>
      <c r="Q15" s="461"/>
      <c r="R15" s="591">
        <f>IFERROR((N15-J15)/J15,"ND")</f>
        <v>-5.1509769094138541E-2</v>
      </c>
      <c r="S15" s="462">
        <f>IFERROR((N15-I15)/I15,"ND")</f>
        <v>-0.76266666666666671</v>
      </c>
      <c r="T15" s="462">
        <f>IFERROR((N15-J15)/J15,"ND")</f>
        <v>-5.1509769094138541E-2</v>
      </c>
      <c r="U15" s="463">
        <f t="shared" ref="R15:U29" si="0">IFERROR((Q15/M15),"100%")</f>
        <v>0</v>
      </c>
      <c r="V15" s="458">
        <f>IFERROR((((N15)-(I15))/(I15)),"ND")</f>
        <v>-0.76266666666666671</v>
      </c>
      <c r="W15" s="456">
        <f>IFERROR((((N15+O15)-(I15))/(I15)),"ND")</f>
        <v>-0.76266666666666671</v>
      </c>
      <c r="X15" s="456">
        <f>IFERROR((((N15+O15+P15)-(I15))/(I15)),"ND")</f>
        <v>-0.76266666666666671</v>
      </c>
      <c r="Y15" s="459">
        <f t="shared" ref="Y15:Y29" si="1">IFERROR((P15+Q15)/I15, "No Programado")</f>
        <v>0</v>
      </c>
      <c r="Z15" s="479" t="s">
        <v>462</v>
      </c>
      <c r="AA15" s="352"/>
      <c r="AB15" s="353"/>
      <c r="AC15" s="354"/>
    </row>
    <row r="16" spans="2:29" ht="244.5" customHeight="1" x14ac:dyDescent="0.35">
      <c r="C16" s="437" t="str">
        <f>IF(ISBLANK('5. Pp (3 años)'!B48),"",'5. Pp (3 años)'!B48)</f>
        <v>Subsecretaria de Control y Operación</v>
      </c>
      <c r="D16" s="438" t="str">
        <f>IF(ISBLANK('5. Pp (3 años)'!C48),"",'5. Pp (3 años)'!C48)</f>
        <v>Componente</v>
      </c>
      <c r="E16" s="448" t="str">
        <f>IF(ISBLANK('5. Pp (3 años)'!D48),"",'5. Pp (3 años)'!D48)</f>
        <v>C. 3.2.1.1.1 Operativos de seguridad ciudadana implementados para la prevención y disuasión del delito.</v>
      </c>
      <c r="F16" s="448" t="str">
        <f>IF(ISBLANK('5. Pp (3 años)'!E48),"",'5. Pp (3 años)'!E48)</f>
        <v>POSCI: Porcentaje de operativos de seguridad ciudadana implementados.</v>
      </c>
      <c r="G16" s="482" t="str">
        <f>IF(ISBLANK('5. Pp (3 años)'!H48),"",'5. Pp (3 años)'!H48)</f>
        <v>Trimestral</v>
      </c>
      <c r="H16" s="483" t="str">
        <f>IF(ISBLANK('5. Pp (3 años)'!J48),"",'5. Pp (3 años)'!J48)</f>
        <v>UNIDAD DE MEDIDA INDICADOR:
Porcentaje
UNIDAD DE MEDIDA DE LAS VARIABLES:
Operativos</v>
      </c>
      <c r="I16" s="451">
        <f>IF(ISBLANK('9. METAS'!L22),"",'9. METAS'!L22)</f>
        <v>2096</v>
      </c>
      <c r="J16" s="452">
        <f>IF(ISBLANK('9. METAS'!R22),"",'9. METAS'!R22)</f>
        <v>533</v>
      </c>
      <c r="K16" s="453">
        <f>IF(ISBLANK('9. METAS'!S22),"",'9. METAS'!S22)</f>
        <v>537</v>
      </c>
      <c r="L16" s="453">
        <f>IF(ISBLANK('9. METAS'!T22),"",'9. METAS'!T22)</f>
        <v>512</v>
      </c>
      <c r="M16" s="454">
        <f>IF(ISBLANK('9. METAS'!U22),"",'9. METAS'!U22)</f>
        <v>514</v>
      </c>
      <c r="N16" s="592">
        <v>503</v>
      </c>
      <c r="O16" s="464"/>
      <c r="P16" s="464"/>
      <c r="Q16" s="465"/>
      <c r="R16" s="455">
        <f t="shared" si="0"/>
        <v>0.94371482176360222</v>
      </c>
      <c r="S16" s="462">
        <f t="shared" si="0"/>
        <v>0</v>
      </c>
      <c r="T16" s="456">
        <f t="shared" si="0"/>
        <v>0</v>
      </c>
      <c r="U16" s="457">
        <f t="shared" si="0"/>
        <v>0</v>
      </c>
      <c r="V16" s="458">
        <f t="shared" ref="V16:V29" si="2">IFERROR((N16/I16),"No Programado")</f>
        <v>0.23998091603053434</v>
      </c>
      <c r="W16" s="456">
        <f t="shared" ref="W16:W29" si="3">IFERROR((N16+O16)/I16, "No Programado")</f>
        <v>0.23998091603053434</v>
      </c>
      <c r="X16" s="456">
        <f>IFERROR((O16+P16)/I16, "No Programado")</f>
        <v>0</v>
      </c>
      <c r="Y16" s="459">
        <f t="shared" si="1"/>
        <v>0</v>
      </c>
      <c r="Z16" s="488" t="s">
        <v>463</v>
      </c>
      <c r="AA16" s="350"/>
      <c r="AB16" s="350"/>
      <c r="AC16" s="351"/>
    </row>
    <row r="17" spans="3:29" ht="244.5" customHeight="1" x14ac:dyDescent="0.35">
      <c r="C17" s="443" t="str">
        <f>IF(ISBLANK('5. Pp (3 años)'!B49),"",'5. Pp (3 años)'!B49)</f>
        <v>Subsecretaria de Control y Operación</v>
      </c>
      <c r="D17" s="444" t="str">
        <f>IF(ISBLANK('5. Pp (3 años)'!C49),"",'5. Pp (3 años)'!C49)</f>
        <v>Actividad</v>
      </c>
      <c r="E17" s="449" t="str">
        <f>IF(ISBLANK('5. Pp (3 años)'!D49),"",'5. Pp (3 años)'!D49)</f>
        <v>A.3.2.1.1.1.1 Visitas de supervisión interna realizadas para el fortalecimiento de buenas prácticas profesionales.</v>
      </c>
      <c r="F17" s="449" t="str">
        <f>IF(ISBLANK('5. Pp (3 años)'!E49),"",'5. Pp (3 años)'!E49)</f>
        <v>PADIBPP: Porcentaje de acciones dirigidas a la implementación de buenas prácticas profesionales.</v>
      </c>
      <c r="G17" s="484" t="str">
        <f>IF(ISBLANK('5. Pp (3 años)'!H49),"",'5. Pp (3 años)'!H49)</f>
        <v>Trimestral</v>
      </c>
      <c r="H17" s="485" t="str">
        <f>IF(ISBLANK('5. Pp (3 años)'!J49),"",'5. Pp (3 años)'!J49)</f>
        <v>UNIDAD DE MEDIDA INDICADOR:
Porcentaje
UNIDAD DE MEDIDA DE LAS VARIABLES: Acciones de buenas prácticas profesionales.</v>
      </c>
      <c r="I17" s="451">
        <f>IF(ISBLANK('9. METAS'!L23),"",'9. METAS'!L23)</f>
        <v>1480</v>
      </c>
      <c r="J17" s="452">
        <f>IF(ISBLANK('9. METAS'!R23),"",'9. METAS'!R23)</f>
        <v>370</v>
      </c>
      <c r="K17" s="453">
        <f>IF(ISBLANK('9. METAS'!S23),"",'9. METAS'!S23)</f>
        <v>370</v>
      </c>
      <c r="L17" s="453">
        <f>IF(ISBLANK('9. METAS'!T23),"",'9. METAS'!T23)</f>
        <v>370</v>
      </c>
      <c r="M17" s="454">
        <f>IF(ISBLANK('9. METAS'!U23),"",'9. METAS'!U23)</f>
        <v>370</v>
      </c>
      <c r="N17" s="592">
        <v>464</v>
      </c>
      <c r="O17" s="466"/>
      <c r="P17" s="466"/>
      <c r="Q17" s="467"/>
      <c r="R17" s="455">
        <f t="shared" si="0"/>
        <v>1.2540540540540541</v>
      </c>
      <c r="S17" s="462">
        <f t="shared" si="0"/>
        <v>0</v>
      </c>
      <c r="T17" s="456">
        <f t="shared" si="0"/>
        <v>0</v>
      </c>
      <c r="U17" s="457">
        <f t="shared" si="0"/>
        <v>0</v>
      </c>
      <c r="V17" s="458">
        <f t="shared" si="2"/>
        <v>0.31351351351351353</v>
      </c>
      <c r="W17" s="456">
        <f t="shared" si="3"/>
        <v>0.31351351351351353</v>
      </c>
      <c r="X17" s="456">
        <f>IFERROR((O17+P17)/I17, "No Programado")</f>
        <v>0</v>
      </c>
      <c r="Y17" s="459">
        <f t="shared" si="1"/>
        <v>0</v>
      </c>
      <c r="Z17" s="488" t="s">
        <v>464</v>
      </c>
      <c r="AA17" s="350"/>
      <c r="AB17" s="350"/>
      <c r="AC17" s="351"/>
    </row>
    <row r="18" spans="3:29" ht="244.5" customHeight="1" x14ac:dyDescent="0.35">
      <c r="C18" s="437" t="str">
        <f>IF(ISBLANK('5. Pp (3 años)'!B50),"",'5. Pp (3 años)'!B50)</f>
        <v>Dirección de la Policía de Seguridad Ciudadana</v>
      </c>
      <c r="D18" s="438" t="str">
        <f>IF(ISBLANK('5. Pp (3 años)'!C50),"",'5. Pp (3 años)'!C50)</f>
        <v>Componente</v>
      </c>
      <c r="E18" s="448" t="str">
        <f>IF(ISBLANK('5. Pp (3 años)'!D50),"",'5. Pp (3 años)'!D50)</f>
        <v>C. 3.2.1.1.2 Acciones de proximidad social y patrullaje preventivo realizadas en zonas de atención prioritaria conforme a la planeación operativa.</v>
      </c>
      <c r="F18" s="448" t="str">
        <f>IF(ISBLANK('5. Pp (3 años)'!E50),"",'5. Pp (3 años)'!E50)</f>
        <v>PAPSPPZAPCPO: Porcentaje de acciones de proximidad social y patrullaje preventivo en zonas de atención prioritarias conforme a la planeación operativa</v>
      </c>
      <c r="G18" s="482" t="str">
        <f>IF(ISBLANK('5. Pp (3 años)'!H50),"",'5. Pp (3 años)'!H50)</f>
        <v>Trimestral</v>
      </c>
      <c r="H18" s="483" t="str">
        <f>IF(ISBLANK('5. Pp (3 años)'!J50),"",'5. Pp (3 años)'!J50)</f>
        <v>UNIDAD DE MEDIDA INDICADOR:
Porcentaje
UNIDAD DE MEDIDA DE LAS VARIABLES: 
Acciones de proximidad social y patrullaje preventivo</v>
      </c>
      <c r="I18" s="451">
        <f>IF(ISBLANK('9. METAS'!L24),"",'9. METAS'!L24)</f>
        <v>7300</v>
      </c>
      <c r="J18" s="452">
        <f>IF(ISBLANK('9. METAS'!R24),"",'9. METAS'!R24)</f>
        <v>1800</v>
      </c>
      <c r="K18" s="453">
        <f>IF(ISBLANK('9. METAS'!S24),"",'9. METAS'!S24)</f>
        <v>1820</v>
      </c>
      <c r="L18" s="453">
        <f>IF(ISBLANK('9. METAS'!T24),"",'9. METAS'!T24)</f>
        <v>1840</v>
      </c>
      <c r="M18" s="454">
        <f>IF(ISBLANK('9. METAS'!U24),"",'9. METAS'!U24)</f>
        <v>1840</v>
      </c>
      <c r="N18" s="592">
        <v>1799</v>
      </c>
      <c r="O18" s="464"/>
      <c r="P18" s="464"/>
      <c r="Q18" s="465"/>
      <c r="R18" s="455">
        <f t="shared" si="0"/>
        <v>0.99944444444444447</v>
      </c>
      <c r="S18" s="462">
        <f t="shared" si="0"/>
        <v>0</v>
      </c>
      <c r="T18" s="456">
        <f t="shared" si="0"/>
        <v>0</v>
      </c>
      <c r="U18" s="457">
        <f t="shared" si="0"/>
        <v>0</v>
      </c>
      <c r="V18" s="458">
        <f t="shared" si="2"/>
        <v>0.24643835616438356</v>
      </c>
      <c r="W18" s="456">
        <f t="shared" si="3"/>
        <v>0.24643835616438356</v>
      </c>
      <c r="X18" s="456">
        <f t="shared" ref="X18:X29" si="4">IFERROR((O18+P18)/I18, "No Programado")</f>
        <v>0</v>
      </c>
      <c r="Y18" s="459">
        <f t="shared" si="1"/>
        <v>0</v>
      </c>
      <c r="Z18" s="488" t="s">
        <v>465</v>
      </c>
      <c r="AA18" s="350"/>
      <c r="AB18" s="350"/>
      <c r="AC18" s="351"/>
    </row>
    <row r="19" spans="3:29" ht="244.5" customHeight="1" x14ac:dyDescent="0.35">
      <c r="C19" s="443" t="str">
        <f>IF(ISBLANK('5. Pp (3 años)'!B51),"",'5. Pp (3 años)'!B51)</f>
        <v>Dirección de la Policía de Seguridad Ciudadana</v>
      </c>
      <c r="D19" s="444" t="str">
        <f>IF(ISBLANK('5. Pp (3 años)'!C51),"",'5. Pp (3 años)'!C51)</f>
        <v>Actividad</v>
      </c>
      <c r="E19" s="449" t="str">
        <f>IF(ISBLANK('5. Pp (3 años)'!D51),"",'5. Pp (3 años)'!D51)</f>
        <v>A. 3.2.1.1.2.1  Implementación de actividades integrales para fomentar la inteligencia policial</v>
      </c>
      <c r="F19" s="449"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19" s="484" t="str">
        <f>IF(ISBLANK('5. Pp (3 años)'!H51),"",'5. Pp (3 años)'!H51)</f>
        <v>Trimestral</v>
      </c>
      <c r="H19" s="485" t="str">
        <f>IF(ISBLANK('5. Pp (3 años)'!J51),"",'5. Pp (3 años)'!J51)</f>
        <v>UNIDAD DE MEDIDA INDICADOR:
Porcentaje
UNIDAD DE MEDIDA DE LAS VARIABLES:
actividades integrales para crear inteligencia policial</v>
      </c>
      <c r="I19" s="451">
        <f>IF(ISBLANK('9. METAS'!L25),"",'9. METAS'!L25)</f>
        <v>2528</v>
      </c>
      <c r="J19" s="452">
        <f>IF(ISBLANK('9. METAS'!R25),"",'9. METAS'!R25)</f>
        <v>630</v>
      </c>
      <c r="K19" s="453">
        <f>IF(ISBLANK('9. METAS'!S25),"",'9. METAS'!S25)</f>
        <v>632</v>
      </c>
      <c r="L19" s="453">
        <f>IF(ISBLANK('9. METAS'!T25),"",'9. METAS'!T25)</f>
        <v>634</v>
      </c>
      <c r="M19" s="454">
        <f>IF(ISBLANK('9. METAS'!U25),"",'9. METAS'!U25)</f>
        <v>632</v>
      </c>
      <c r="N19" s="592">
        <v>702</v>
      </c>
      <c r="O19" s="466"/>
      <c r="P19" s="466"/>
      <c r="Q19" s="467"/>
      <c r="R19" s="455">
        <f t="shared" si="0"/>
        <v>1.1142857142857143</v>
      </c>
      <c r="S19" s="462">
        <f t="shared" si="0"/>
        <v>0</v>
      </c>
      <c r="T19" s="456">
        <f t="shared" si="0"/>
        <v>0</v>
      </c>
      <c r="U19" s="457">
        <f t="shared" si="0"/>
        <v>0</v>
      </c>
      <c r="V19" s="458">
        <f t="shared" si="2"/>
        <v>0.2776898734177215</v>
      </c>
      <c r="W19" s="456">
        <f t="shared" si="3"/>
        <v>0.2776898734177215</v>
      </c>
      <c r="X19" s="456">
        <f t="shared" si="4"/>
        <v>0</v>
      </c>
      <c r="Y19" s="459">
        <f t="shared" si="1"/>
        <v>0</v>
      </c>
      <c r="Z19" s="488" t="s">
        <v>467</v>
      </c>
      <c r="AA19" s="350"/>
      <c r="AB19" s="350"/>
      <c r="AC19" s="351"/>
    </row>
    <row r="20" spans="3:29" ht="244.5" customHeight="1" x14ac:dyDescent="0.35">
      <c r="C20" s="443" t="str">
        <f>IF(ISBLANK('5. Pp (3 años)'!B52),"",'5. Pp (3 años)'!B52)</f>
        <v>Dirección de la Policía de Seguridad Ciudadana</v>
      </c>
      <c r="D20" s="444" t="str">
        <f>IF(ISBLANK('5. Pp (3 años)'!C52),"",'5. Pp (3 años)'!C52)</f>
        <v>Actividad</v>
      </c>
      <c r="E20" s="449" t="str">
        <f>IF(ISBLANK('5. Pp (3 años)'!D52),"",'5. Pp (3 años)'!D52)</f>
        <v>A. 3.2.1.1.2.2 Operativos de presencia policial para la reducción de la criminalidad</v>
      </c>
      <c r="F20" s="449"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0" s="484" t="str">
        <f>IF(ISBLANK('5. Pp (3 años)'!H52),"",'5. Pp (3 años)'!H52)</f>
        <v>Trimestral</v>
      </c>
      <c r="H20" s="485" t="str">
        <f>IF(ISBLANK('5. Pp (3 años)'!J52),"",'5. Pp (3 años)'!J52)</f>
        <v>UNIDAD DE MEDIDA INDICADOR:
Porcentaje
UNIDAD DE MEDIDA DE LAS VARIABLES:
Acciones de proximidad social</v>
      </c>
      <c r="I20" s="451">
        <f>IF(ISBLANK('9. METAS'!L26),"",'9. METAS'!L26)</f>
        <v>8760</v>
      </c>
      <c r="J20" s="452">
        <f>IF(ISBLANK('9. METAS'!R26),"",'9. METAS'!R26)</f>
        <v>2160</v>
      </c>
      <c r="K20" s="453">
        <f>IF(ISBLANK('9. METAS'!S26),"",'9. METAS'!S26)</f>
        <v>2184</v>
      </c>
      <c r="L20" s="453">
        <f>IF(ISBLANK('9. METAS'!T26),"",'9. METAS'!T26)</f>
        <v>2208</v>
      </c>
      <c r="M20" s="454">
        <f>IF(ISBLANK('9. METAS'!U26),"",'9. METAS'!U26)</f>
        <v>2208</v>
      </c>
      <c r="N20" s="592">
        <v>2160</v>
      </c>
      <c r="O20" s="466"/>
      <c r="P20" s="466"/>
      <c r="Q20" s="467"/>
      <c r="R20" s="455">
        <f t="shared" si="0"/>
        <v>1</v>
      </c>
      <c r="S20" s="462">
        <f t="shared" si="0"/>
        <v>0</v>
      </c>
      <c r="T20" s="456">
        <f t="shared" si="0"/>
        <v>0</v>
      </c>
      <c r="U20" s="457">
        <f t="shared" si="0"/>
        <v>0</v>
      </c>
      <c r="V20" s="458">
        <f t="shared" si="2"/>
        <v>0.24657534246575341</v>
      </c>
      <c r="W20" s="456">
        <f t="shared" si="3"/>
        <v>0.24657534246575341</v>
      </c>
      <c r="X20" s="456">
        <f t="shared" si="4"/>
        <v>0</v>
      </c>
      <c r="Y20" s="459">
        <f t="shared" si="1"/>
        <v>0</v>
      </c>
      <c r="Z20" s="488" t="s">
        <v>466</v>
      </c>
      <c r="AA20" s="350"/>
      <c r="AB20" s="350"/>
      <c r="AC20" s="351"/>
    </row>
    <row r="21" spans="3:29" ht="244.5" customHeight="1" x14ac:dyDescent="0.35">
      <c r="C21" s="437" t="str">
        <f>IF(ISBLANK('5. Pp (3 años)'!B53),"",'5. Pp (3 años)'!B53)</f>
        <v>Dirreción de la Policía Turística</v>
      </c>
      <c r="D21" s="438" t="str">
        <f>IF(ISBLANK('5. Pp (3 años)'!C53),"",'5. Pp (3 años)'!C53)</f>
        <v xml:space="preserve">Componente  </v>
      </c>
      <c r="E21" s="448" t="str">
        <f>IF(ISBLANK('5. Pp (3 años)'!D53),"",'5. Pp (3 años)'!D53)</f>
        <v>C. 3.2.1.1.3 Servicios de patrullaje turístico, atención ciudadana y prevención del delito realizados en zonas con actividad turística</v>
      </c>
      <c r="F21" s="448" t="str">
        <f>IF(ISBLANK('5. Pp (3 años)'!E53),"",'5. Pp (3 años)'!E53)</f>
        <v>PSPTAPDBZT: Porcentaje de servicios de patrullaje turístico, atención ciudadana y prevención del delito realizados en zonas con actividad turística.</v>
      </c>
      <c r="G21" s="482" t="str">
        <f>IF(ISBLANK('5. Pp (3 años)'!H53),"",'5. Pp (3 años)'!H53)</f>
        <v>Trimestral</v>
      </c>
      <c r="H21" s="483" t="str">
        <f>IF(ISBLANK('5. Pp (3 años)'!J53),"",'5. Pp (3 años)'!J53)</f>
        <v>UNIDAD DE MEDIDA INDICADOR:
Porcentaje
UNIDAD DE MEDIDA DE LAS VARIABLES:Servicios de patrullaje turístico, atención ciudadana y prevención del delito.</v>
      </c>
      <c r="I21" s="451">
        <f>IF(ISBLANK('9. METAS'!L27),"",'9. METAS'!L27)</f>
        <v>1460</v>
      </c>
      <c r="J21" s="452">
        <f>IF(ISBLANK('9. METAS'!R27),"",'9. METAS'!R27)</f>
        <v>364</v>
      </c>
      <c r="K21" s="453">
        <f>IF(ISBLANK('9. METAS'!S27),"",'9. METAS'!S27)</f>
        <v>364</v>
      </c>
      <c r="L21" s="453">
        <f>IF(ISBLANK('9. METAS'!T27),"",'9. METAS'!T27)</f>
        <v>368</v>
      </c>
      <c r="M21" s="454">
        <f>IF(ISBLANK('9. METAS'!U27),"",'9. METAS'!U27)</f>
        <v>364</v>
      </c>
      <c r="N21" s="592">
        <v>364</v>
      </c>
      <c r="O21" s="464"/>
      <c r="P21" s="464"/>
      <c r="Q21" s="465"/>
      <c r="R21" s="455">
        <f t="shared" si="0"/>
        <v>1</v>
      </c>
      <c r="S21" s="462">
        <f t="shared" si="0"/>
        <v>0</v>
      </c>
      <c r="T21" s="456">
        <f t="shared" si="0"/>
        <v>0</v>
      </c>
      <c r="U21" s="457">
        <f t="shared" si="0"/>
        <v>0</v>
      </c>
      <c r="V21" s="458">
        <f t="shared" si="2"/>
        <v>0.24931506849315069</v>
      </c>
      <c r="W21" s="456">
        <f t="shared" si="3"/>
        <v>0.24931506849315069</v>
      </c>
      <c r="X21" s="456">
        <f t="shared" si="4"/>
        <v>0</v>
      </c>
      <c r="Y21" s="459">
        <f t="shared" si="1"/>
        <v>0</v>
      </c>
      <c r="Z21" s="488" t="s">
        <v>468</v>
      </c>
      <c r="AA21" s="350"/>
      <c r="AB21" s="350"/>
      <c r="AC21" s="351"/>
    </row>
    <row r="22" spans="3:29" ht="244.5" customHeight="1" x14ac:dyDescent="0.35">
      <c r="C22" s="443" t="str">
        <f>IF(ISBLANK('5. Pp (3 años)'!B54),"",'5. Pp (3 años)'!B54)</f>
        <v>Dirreción de la Policía Turística</v>
      </c>
      <c r="D22" s="444" t="str">
        <f>IF(ISBLANK('5. Pp (3 años)'!C54),"",'5. Pp (3 años)'!C54)</f>
        <v>Actividad</v>
      </c>
      <c r="E22" s="449" t="str">
        <f>IF(ISBLANK('5. Pp (3 años)'!D54),"",'5. Pp (3 años)'!D54)</f>
        <v>A. 3.2.1.1.3.1 Fortalecimiento de operativos de prevención y disuasión con proximidad social enfocados al sector turístico</v>
      </c>
      <c r="F22" s="449"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2" s="484" t="str">
        <f>IF(ISBLANK('5. Pp (3 años)'!H54),"",'5. Pp (3 años)'!H54)</f>
        <v>Trimestral</v>
      </c>
      <c r="H22" s="485" t="str">
        <f>IF(ISBLANK('5. Pp (3 años)'!J54),"",'5. Pp (3 años)'!J54)</f>
        <v>UNIDAD DE MEDIDA INDICADOR:
Porcentaje
UNIDAD DE MEDIDA DE LAS VARIABLES: Operativos  con proximidad social</v>
      </c>
      <c r="I22" s="451">
        <f>IF(ISBLANK('9. METAS'!L28),"",'9. METAS'!L28)</f>
        <v>2921</v>
      </c>
      <c r="J22" s="452">
        <f>IF(ISBLANK('9. METAS'!R28),"",'9. METAS'!R28)</f>
        <v>729</v>
      </c>
      <c r="K22" s="453">
        <f>IF(ISBLANK('9. METAS'!S28),"",'9. METAS'!S28)</f>
        <v>728</v>
      </c>
      <c r="L22" s="453">
        <f>IF(ISBLANK('9. METAS'!T28),"",'9. METAS'!T28)</f>
        <v>736</v>
      </c>
      <c r="M22" s="454">
        <f>IF(ISBLANK('9. METAS'!U28),"",'9. METAS'!U28)</f>
        <v>728</v>
      </c>
      <c r="N22" s="592">
        <v>729</v>
      </c>
      <c r="O22" s="466"/>
      <c r="P22" s="466"/>
      <c r="Q22" s="467"/>
      <c r="R22" s="455">
        <f t="shared" si="0"/>
        <v>1</v>
      </c>
      <c r="S22" s="462">
        <f t="shared" si="0"/>
        <v>0</v>
      </c>
      <c r="T22" s="456">
        <f t="shared" si="0"/>
        <v>0</v>
      </c>
      <c r="U22" s="457">
        <f t="shared" si="0"/>
        <v>0</v>
      </c>
      <c r="V22" s="458">
        <f t="shared" si="2"/>
        <v>0.24957206436152002</v>
      </c>
      <c r="W22" s="456">
        <f t="shared" si="3"/>
        <v>0.24957206436152002</v>
      </c>
      <c r="X22" s="456">
        <f t="shared" si="4"/>
        <v>0</v>
      </c>
      <c r="Y22" s="459">
        <f t="shared" si="1"/>
        <v>0</v>
      </c>
      <c r="Z22" s="488" t="s">
        <v>469</v>
      </c>
      <c r="AA22" s="350"/>
      <c r="AB22" s="350"/>
      <c r="AC22" s="351"/>
    </row>
    <row r="23" spans="3:29" ht="244.5" customHeight="1" x14ac:dyDescent="0.35">
      <c r="C23" s="437" t="str">
        <f>IF(ISBLANK('5. Pp (3 años)'!B55),"",'5. Pp (3 años)'!B55)</f>
        <v>Academia de Policía</v>
      </c>
      <c r="D23" s="438" t="str">
        <f>IF(ISBLANK('5. Pp (3 años)'!C55),"",'5. Pp (3 años)'!C55)</f>
        <v>Componente</v>
      </c>
      <c r="E23" s="448" t="str">
        <f>IF(ISBLANK('5. Pp (3 años)'!D55),"",'5. Pp (3 años)'!D55)</f>
        <v>C. 3.2.1.1.4 Capacitaciones continuas y especializadas impartidas al personal de la SMSCyT de Benito Juárez.</v>
      </c>
      <c r="F23" s="448" t="str">
        <f>IF(ISBLANK('5. Pp (3 años)'!E55),"",'5. Pp (3 años)'!E55)</f>
        <v>PCCEPSMSCYT: Porcentaje de capacitaciones continuas y especializadas impartidas al personal de la SMSCyT.</v>
      </c>
      <c r="G23" s="482" t="str">
        <f>IF(ISBLANK('5. Pp (3 años)'!H55),"",'5. Pp (3 años)'!H55)</f>
        <v>Trimestral</v>
      </c>
      <c r="H23" s="483" t="str">
        <f>IF(ISBLANK('5. Pp (3 años)'!J55),"",'5. Pp (3 años)'!J55)</f>
        <v>UNIDAD DE MEDIDA INDICADOR:
Porcentaje
UNIDAD DE MEDIDA DE LAS VARIABLES:
Capacitaciones</v>
      </c>
      <c r="I23" s="451">
        <f>IF(ISBLANK('9. METAS'!L29),"",'9. METAS'!L29)</f>
        <v>1670</v>
      </c>
      <c r="J23" s="452">
        <f>IF(ISBLANK('9. METAS'!R29),"",'9. METAS'!R29)</f>
        <v>0</v>
      </c>
      <c r="K23" s="453">
        <f>IF(ISBLANK('9. METAS'!S29),"",'9. METAS'!S29)</f>
        <v>720</v>
      </c>
      <c r="L23" s="453">
        <f>IF(ISBLANK('9. METAS'!T29),"",'9. METAS'!T29)</f>
        <v>680</v>
      </c>
      <c r="M23" s="454">
        <f>IF(ISBLANK('9. METAS'!U29),"",'9. METAS'!U29)</f>
        <v>270</v>
      </c>
      <c r="N23" s="592">
        <v>0</v>
      </c>
      <c r="O23" s="464"/>
      <c r="P23" s="464"/>
      <c r="Q23" s="465"/>
      <c r="R23" s="455" t="str">
        <f t="shared" si="0"/>
        <v>100%</v>
      </c>
      <c r="S23" s="462">
        <f t="shared" si="0"/>
        <v>0</v>
      </c>
      <c r="T23" s="456">
        <f t="shared" si="0"/>
        <v>0</v>
      </c>
      <c r="U23" s="457">
        <f t="shared" si="0"/>
        <v>0</v>
      </c>
      <c r="V23" s="458">
        <f t="shared" si="2"/>
        <v>0</v>
      </c>
      <c r="W23" s="456">
        <f t="shared" si="3"/>
        <v>0</v>
      </c>
      <c r="X23" s="456">
        <f t="shared" si="4"/>
        <v>0</v>
      </c>
      <c r="Y23" s="459">
        <f t="shared" si="1"/>
        <v>0</v>
      </c>
      <c r="Z23" s="489" t="s">
        <v>470</v>
      </c>
      <c r="AA23" s="168"/>
      <c r="AB23" s="168"/>
      <c r="AC23" s="169"/>
    </row>
    <row r="24" spans="3:29" ht="244.5" customHeight="1" x14ac:dyDescent="0.35">
      <c r="C24" s="443" t="str">
        <f>IF(ISBLANK('5. Pp (3 años)'!B56),"",'5. Pp (3 años)'!B56)</f>
        <v>Academia de Policía</v>
      </c>
      <c r="D24" s="444" t="str">
        <f>IF(ISBLANK('5. Pp (3 años)'!C56),"",'5. Pp (3 años)'!C56)</f>
        <v>Actividad</v>
      </c>
      <c r="E24" s="449" t="str">
        <f>IF(ISBLANK('5. Pp (3 años)'!D56),"",'5. Pp (3 años)'!D56)</f>
        <v>A. 3.2.1.1.4.1 Formación Inicial para el personal en activo y aspirantes a policía municipal.</v>
      </c>
      <c r="F24" s="449" t="str">
        <f>IF(ISBLANK('5. Pp (3 años)'!E56),"",'5. Pp (3 años)'!E56)</f>
        <v>PCFIR: Porcentaje de capacitación de formación Inicial realizadas.</v>
      </c>
      <c r="G24" s="484" t="str">
        <f>IF(ISBLANK('5. Pp (3 años)'!H56),"",'5. Pp (3 años)'!H56)</f>
        <v>Trimestral</v>
      </c>
      <c r="H24" s="485" t="str">
        <f>IF(ISBLANK('5. Pp (3 años)'!J56),"",'5. Pp (3 años)'!J56)</f>
        <v>UNIDAD DE MEDIDA INDICADOR:
Porcentaje
UNIDAD DE MEDIDA DE LAS VARIABLES: Personal policial capacitado</v>
      </c>
      <c r="I24" s="451">
        <f>IF(ISBLANK('9. METAS'!L30),"",'9. METAS'!L30)</f>
        <v>150</v>
      </c>
      <c r="J24" s="452">
        <f>IF(ISBLANK('9. METAS'!R30),"",'9. METAS'!R30)</f>
        <v>0</v>
      </c>
      <c r="K24" s="453">
        <f>IF(ISBLANK('9. METAS'!S30),"",'9. METAS'!S30)</f>
        <v>0</v>
      </c>
      <c r="L24" s="453">
        <f>IF(ISBLANK('9. METAS'!T30),"",'9. METAS'!T30)</f>
        <v>70</v>
      </c>
      <c r="M24" s="454">
        <f>IF(ISBLANK('9. METAS'!U30),"",'9. METAS'!U30)</f>
        <v>80</v>
      </c>
      <c r="N24" s="592">
        <v>0</v>
      </c>
      <c r="O24" s="466"/>
      <c r="P24" s="466"/>
      <c r="Q24" s="467"/>
      <c r="R24" s="455" t="str">
        <f t="shared" si="0"/>
        <v>100%</v>
      </c>
      <c r="S24" s="462" t="str">
        <f t="shared" si="0"/>
        <v>100%</v>
      </c>
      <c r="T24" s="456">
        <f t="shared" si="0"/>
        <v>0</v>
      </c>
      <c r="U24" s="457">
        <f t="shared" si="0"/>
        <v>0</v>
      </c>
      <c r="V24" s="458">
        <f t="shared" si="2"/>
        <v>0</v>
      </c>
      <c r="W24" s="456">
        <f t="shared" si="3"/>
        <v>0</v>
      </c>
      <c r="X24" s="456">
        <f t="shared" si="4"/>
        <v>0</v>
      </c>
      <c r="Y24" s="459">
        <f t="shared" si="1"/>
        <v>0</v>
      </c>
      <c r="Z24" s="489" t="s">
        <v>471</v>
      </c>
      <c r="AA24" s="168"/>
      <c r="AB24" s="168"/>
      <c r="AC24" s="169"/>
    </row>
    <row r="25" spans="3:29" ht="244.5" customHeight="1" x14ac:dyDescent="0.35">
      <c r="C25" s="437" t="str">
        <f>IF(ISBLANK('5. Pp (3 años)'!B57),"",'5. Pp (3 años)'!B57)</f>
        <v>Dirección del GEAVIG</v>
      </c>
      <c r="D25" s="438" t="str">
        <f>IF(ISBLANK('5. Pp (3 años)'!C57),"",'5. Pp (3 años)'!C57)</f>
        <v>Componente</v>
      </c>
      <c r="E25" s="448" t="str">
        <f>IF(ISBLANK('5. Pp (3 años)'!D57),"",'5. Pp (3 años)'!D57)</f>
        <v>C.3.2.1.1.5 Servicios especializados de atención, prevención y canalización ante casos de violencia familiar y de género otorgados a la población del Municipio de Benito Juárez.</v>
      </c>
      <c r="F25" s="448" t="str">
        <f>IF(ISBLANK('5. Pp (3 años)'!E57),"",'5. Pp (3 años)'!E57)</f>
        <v>PSEAPCCVFG: Porcentaje de servicios especializados de atención, prevención y canalización ante casos de violencia familiar y de género otorgados.</v>
      </c>
      <c r="G25" s="482" t="str">
        <f>IF(ISBLANK('5. Pp (3 años)'!H57),"",'5. Pp (3 años)'!H57)</f>
        <v>Trimestral</v>
      </c>
      <c r="H25" s="483" t="str">
        <f>IF(ISBLANK('5. Pp (3 años)'!J57),"",'5. Pp (3 años)'!J57)</f>
        <v>UNIDAD DE MEDIDA INDICADOR:
Porcentaje
UNIDAD DE MEDIDA DE LAS VARIABLES: 
Servicios especializados de atención, prevención y canalización.</v>
      </c>
      <c r="I25" s="451">
        <f>IF(ISBLANK('9. METAS'!L31),"",'9. METAS'!L31)</f>
        <v>1100</v>
      </c>
      <c r="J25" s="452">
        <f>IF(ISBLANK('9. METAS'!R31),"",'9. METAS'!R31)</f>
        <v>275</v>
      </c>
      <c r="K25" s="453">
        <f>IF(ISBLANK('9. METAS'!S31),"",'9. METAS'!S31)</f>
        <v>275</v>
      </c>
      <c r="L25" s="453">
        <f>IF(ISBLANK('9. METAS'!T31),"",'9. METAS'!T31)</f>
        <v>276</v>
      </c>
      <c r="M25" s="454">
        <f>IF(ISBLANK('9. METAS'!U31),"",'9. METAS'!U31)</f>
        <v>274</v>
      </c>
      <c r="N25" s="592">
        <v>276</v>
      </c>
      <c r="O25" s="464"/>
      <c r="P25" s="464"/>
      <c r="Q25" s="465"/>
      <c r="R25" s="455">
        <f t="shared" si="0"/>
        <v>1.0036363636363637</v>
      </c>
      <c r="S25" s="462">
        <f t="shared" si="0"/>
        <v>0</v>
      </c>
      <c r="T25" s="456">
        <f t="shared" si="0"/>
        <v>0</v>
      </c>
      <c r="U25" s="457">
        <f t="shared" si="0"/>
        <v>0</v>
      </c>
      <c r="V25" s="458">
        <f t="shared" si="2"/>
        <v>0.25090909090909091</v>
      </c>
      <c r="W25" s="456">
        <f t="shared" si="3"/>
        <v>0.25090909090909091</v>
      </c>
      <c r="X25" s="456">
        <f t="shared" si="4"/>
        <v>0</v>
      </c>
      <c r="Y25" s="459">
        <f t="shared" si="1"/>
        <v>0</v>
      </c>
      <c r="Z25" s="489" t="s">
        <v>472</v>
      </c>
      <c r="AA25" s="168"/>
      <c r="AB25" s="168"/>
      <c r="AC25" s="169"/>
    </row>
    <row r="26" spans="3:29" ht="244.5" customHeight="1" x14ac:dyDescent="0.35">
      <c r="C26" s="443" t="str">
        <f>IF(ISBLANK('5. Pp (3 años)'!B58),"",'5. Pp (3 años)'!B58)</f>
        <v>Dirección del GEAVIG</v>
      </c>
      <c r="D26" s="444" t="str">
        <f>IF(ISBLANK('5. Pp (3 años)'!C58),"",'5. Pp (3 años)'!C58)</f>
        <v>Actividad</v>
      </c>
      <c r="E26" s="449" t="str">
        <f>IF(ISBLANK('5. Pp (3 años)'!D58),"",'5. Pp (3 años)'!D58)</f>
        <v>A. 3.2.1.1.5.1 Ejecución de acciones de prevención de la violencia familiar y de género.</v>
      </c>
      <c r="F26" s="449"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26" s="484" t="str">
        <f>IF(ISBLANK('5. Pp (3 años)'!H58),"",'5. Pp (3 años)'!H58)</f>
        <v>Trimestral</v>
      </c>
      <c r="H26" s="485" t="str">
        <f>IF(ISBLANK('5. Pp (3 años)'!J58),"",'5. Pp (3 años)'!J58)</f>
        <v xml:space="preserve">UNIDAD DE MEDIDA INDICADOR:
Porcentaje
UNIDAD DE MEDIDA DE LAS VARIABLES: 
Acciones de prevención de la violencia familiar y de género </v>
      </c>
      <c r="I26" s="451">
        <f>IF(ISBLANK('9. METAS'!L32),"",'9. METAS'!L32)</f>
        <v>378</v>
      </c>
      <c r="J26" s="452">
        <f>IF(ISBLANK('9. METAS'!R32),"",'9. METAS'!R32)</f>
        <v>95</v>
      </c>
      <c r="K26" s="453">
        <f>IF(ISBLANK('9. METAS'!S32),"",'9. METAS'!S32)</f>
        <v>94</v>
      </c>
      <c r="L26" s="453">
        <f>IF(ISBLANK('9. METAS'!T32),"",'9. METAS'!T32)</f>
        <v>95</v>
      </c>
      <c r="M26" s="454">
        <f>IF(ISBLANK('9. METAS'!U32),"",'9. METAS'!U32)</f>
        <v>94</v>
      </c>
      <c r="N26" s="592">
        <v>105</v>
      </c>
      <c r="O26" s="466"/>
      <c r="P26" s="466"/>
      <c r="Q26" s="467"/>
      <c r="R26" s="455">
        <f t="shared" si="0"/>
        <v>1.1052631578947369</v>
      </c>
      <c r="S26" s="462">
        <f t="shared" si="0"/>
        <v>0</v>
      </c>
      <c r="T26" s="456">
        <f t="shared" si="0"/>
        <v>0</v>
      </c>
      <c r="U26" s="457">
        <f t="shared" si="0"/>
        <v>0</v>
      </c>
      <c r="V26" s="458">
        <f t="shared" si="2"/>
        <v>0.27777777777777779</v>
      </c>
      <c r="W26" s="456">
        <f t="shared" si="3"/>
        <v>0.27777777777777779</v>
      </c>
      <c r="X26" s="456">
        <f t="shared" si="4"/>
        <v>0</v>
      </c>
      <c r="Y26" s="459">
        <f t="shared" si="1"/>
        <v>0</v>
      </c>
      <c r="Z26" s="489" t="s">
        <v>473</v>
      </c>
      <c r="AA26" s="168"/>
      <c r="AB26" s="168"/>
      <c r="AC26" s="169"/>
    </row>
    <row r="27" spans="3:29" ht="244.5" customHeight="1" x14ac:dyDescent="0.35">
      <c r="C27" s="443" t="str">
        <f>IF(ISBLANK('5. Pp (3 años)'!B59),"",'5. Pp (3 años)'!B59)</f>
        <v>Dirección de Prevención del Delito con la Participación Ciudadana</v>
      </c>
      <c r="D27" s="444" t="str">
        <f>IF(ISBLANK('5. Pp (3 años)'!C59),"",'5. Pp (3 años)'!C59)</f>
        <v>Actividad</v>
      </c>
      <c r="E27" s="449" t="str">
        <f>IF(ISBLANK('5. Pp (3 años)'!D59),"",'5. Pp (3 años)'!D59)</f>
        <v>A. 3.2.1.1.3.2 Acciones de prevención del delito con enfoque de derechos humanos, perspectiva de género y corresponsabilidad ciudadana realizadas.</v>
      </c>
      <c r="F27" s="449" t="str">
        <f>IF(ISBLANK('5. Pp (3 años)'!E59),"",'5. Pp (3 años)'!E59)</f>
        <v xml:space="preserve">PAPDR: Porcentaje de acciones de prevención del delito con enfoque de derechos humanos y perspectiva de genero realizadas. </v>
      </c>
      <c r="G27" s="484" t="str">
        <f>IF(ISBLANK('5. Pp (3 años)'!H59),"",'5. Pp (3 años)'!H59)</f>
        <v>Trimestral</v>
      </c>
      <c r="H27" s="485" t="str">
        <f>IF(ISBLANK('5. Pp (3 años)'!J59),"",'5. Pp (3 años)'!J59)</f>
        <v xml:space="preserve">UNIDAD DE MEDIDA DEL INDICADOR: 
Porcentaje
UNIDAD DE MEDIDA DE LAS VARIABLES:
Programas Integrales de prevención del delito con enfoque en derechos humanos y perspectiva de genero. </v>
      </c>
      <c r="I27" s="451">
        <f>IF(ISBLANK('9. METAS'!L33),"",'9. METAS'!L33)</f>
        <v>3272</v>
      </c>
      <c r="J27" s="452">
        <f>IF(ISBLANK('9. METAS'!R33),"",'9. METAS'!R33)</f>
        <v>772</v>
      </c>
      <c r="K27" s="453">
        <f>IF(ISBLANK('9. METAS'!S33),"",'9. METAS'!S33)</f>
        <v>827</v>
      </c>
      <c r="L27" s="453">
        <f>IF(ISBLANK('9. METAS'!T33),"",'9. METAS'!T33)</f>
        <v>812</v>
      </c>
      <c r="M27" s="454">
        <f>IF(ISBLANK('9. METAS'!U33),"",'9. METAS'!U33)</f>
        <v>861</v>
      </c>
      <c r="N27" s="592">
        <v>627</v>
      </c>
      <c r="O27" s="466"/>
      <c r="P27" s="466"/>
      <c r="Q27" s="467"/>
      <c r="R27" s="455">
        <f t="shared" si="0"/>
        <v>0.81217616580310881</v>
      </c>
      <c r="S27" s="462">
        <f t="shared" si="0"/>
        <v>0</v>
      </c>
      <c r="T27" s="456">
        <f t="shared" si="0"/>
        <v>0</v>
      </c>
      <c r="U27" s="457">
        <f t="shared" si="0"/>
        <v>0</v>
      </c>
      <c r="V27" s="458">
        <f t="shared" si="2"/>
        <v>0.19162591687041564</v>
      </c>
      <c r="W27" s="456">
        <f t="shared" si="3"/>
        <v>0.19162591687041564</v>
      </c>
      <c r="X27" s="456">
        <f t="shared" si="4"/>
        <v>0</v>
      </c>
      <c r="Y27" s="459">
        <f t="shared" si="1"/>
        <v>0</v>
      </c>
      <c r="Z27" s="489" t="s">
        <v>474</v>
      </c>
      <c r="AA27" s="168"/>
      <c r="AB27" s="168"/>
      <c r="AC27" s="169"/>
    </row>
    <row r="28" spans="3:29" ht="244.5" customHeight="1" x14ac:dyDescent="0.35">
      <c r="C28" s="437" t="str">
        <f>IF(ISBLANK('5. Pp (3 años)'!B60),"",'5. Pp (3 años)'!B60)</f>
        <v>Dirección de Vinculación y Seguimiento con Instancias</v>
      </c>
      <c r="D28" s="438" t="str">
        <f>IF(ISBLANK('5. Pp (3 años)'!C60),"",'5. Pp (3 años)'!C60)</f>
        <v>Componente</v>
      </c>
      <c r="E28" s="448" t="str">
        <f>IF(ISBLANK('5. Pp (3 años)'!D60),"",'5. Pp (3 años)'!D60)</f>
        <v>C.3.2.1.1.6 Acciones integrales de vigilancia, seguimiento, prevención y atención interinstitucional coordinadas en zonas prioritarias para la protección de mujeres, niñas, niños y adolescentes en situación de vulnerabilidad.</v>
      </c>
      <c r="F28" s="448" t="str">
        <f>IF(ISBLANK('5. Pp (3 años)'!E60),"",'5. Pp (3 años)'!E60)</f>
        <v>CAISSP: Porcentaje de acciones integrales interinstitucionales de protección coordinadas en zonas prioritarias.</v>
      </c>
      <c r="G28" s="482" t="str">
        <f>IF(ISBLANK('5. Pp (3 años)'!H60),"",'5. Pp (3 años)'!H60)</f>
        <v>Trimestral</v>
      </c>
      <c r="H28" s="483" t="str">
        <f>IF(ISBLANK('5. Pp (3 años)'!J60),"",'5. Pp (3 años)'!J60)</f>
        <v>UNIDAD DE MEDIDA INDICADOR:
Porcentaje
UNIDAD DE MEDIDA DE LAS VARIABLES:  
Acciones integrales interinstitucionales de protección.</v>
      </c>
      <c r="I28" s="451">
        <f>IF(ISBLANK('9. METAS'!L34),"",'9. METAS'!L34)</f>
        <v>4</v>
      </c>
      <c r="J28" s="452">
        <f>IF(ISBLANK('9. METAS'!R34),"",'9. METAS'!R34)</f>
        <v>1</v>
      </c>
      <c r="K28" s="453">
        <f>IF(ISBLANK('9. METAS'!S34),"",'9. METAS'!S34)</f>
        <v>1</v>
      </c>
      <c r="L28" s="453">
        <f>IF(ISBLANK('9. METAS'!T34),"",'9. METAS'!T34)</f>
        <v>1</v>
      </c>
      <c r="M28" s="454">
        <f>IF(ISBLANK('9. METAS'!U34),"",'9. METAS'!U34)</f>
        <v>1</v>
      </c>
      <c r="N28" s="592">
        <v>1</v>
      </c>
      <c r="O28" s="464"/>
      <c r="P28" s="464"/>
      <c r="Q28" s="465"/>
      <c r="R28" s="455">
        <f t="shared" si="0"/>
        <v>1</v>
      </c>
      <c r="S28" s="462">
        <f t="shared" si="0"/>
        <v>0</v>
      </c>
      <c r="T28" s="456">
        <f t="shared" si="0"/>
        <v>0</v>
      </c>
      <c r="U28" s="457">
        <f t="shared" si="0"/>
        <v>0</v>
      </c>
      <c r="V28" s="458">
        <f t="shared" si="2"/>
        <v>0.25</v>
      </c>
      <c r="W28" s="456">
        <f t="shared" si="3"/>
        <v>0.25</v>
      </c>
      <c r="X28" s="456">
        <f t="shared" si="4"/>
        <v>0</v>
      </c>
      <c r="Y28" s="459">
        <f t="shared" si="1"/>
        <v>0</v>
      </c>
      <c r="Z28" s="489" t="s">
        <v>475</v>
      </c>
      <c r="AA28" s="168"/>
      <c r="AB28" s="168"/>
      <c r="AC28" s="169"/>
    </row>
    <row r="29" spans="3:29" ht="244.5" customHeight="1" thickBot="1" x14ac:dyDescent="0.4">
      <c r="C29" s="445" t="str">
        <f>IF(ISBLANK('5. Pp (3 años)'!B61),"",'5. Pp (3 años)'!B61)</f>
        <v>Dirección de Tránsito</v>
      </c>
      <c r="D29" s="446" t="str">
        <f>IF(ISBLANK('5. Pp (3 años)'!C61),"",'5. Pp (3 años)'!C61)</f>
        <v>Actividad</v>
      </c>
      <c r="E29" s="450" t="str">
        <f>IF(ISBLANK('5. Pp (3 años)'!D61),"",'5. Pp (3 años)'!D61)</f>
        <v>A. 3.2.1.1.6.1 Acciones de Prevención Viíal.</v>
      </c>
      <c r="F29" s="450"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29" s="486" t="str">
        <f>IF(ISBLANK('5. Pp (3 años)'!H61),"",'5. Pp (3 años)'!H61)</f>
        <v>Trimestral</v>
      </c>
      <c r="H29" s="487" t="str">
        <f>IF(ISBLANK('5. Pp (3 años)'!J61),"",'5. Pp (3 años)'!J61)</f>
        <v>UNIDAD DE MEDIDA INDICADOR:
Porcentaje
UNIDAD DE MEDIDA DE LAS VARIABLES:
Acciones de Prevención víal ejecutadas</v>
      </c>
      <c r="I29" s="468">
        <f>IF(ISBLANK('9. METAS'!L35),"",'9. METAS'!L35)</f>
        <v>2921</v>
      </c>
      <c r="J29" s="469">
        <f>IF(ISBLANK('9. METAS'!R35),"",'9. METAS'!R35)</f>
        <v>730</v>
      </c>
      <c r="K29" s="470">
        <f>IF(ISBLANK('9. METAS'!S35),"",'9. METAS'!S35)</f>
        <v>742</v>
      </c>
      <c r="L29" s="470">
        <f>IF(ISBLANK('9. METAS'!T35),"",'9. METAS'!T35)</f>
        <v>723</v>
      </c>
      <c r="M29" s="471">
        <f>IF(ISBLANK('9. METAS'!U35),"",'9. METAS'!U35)</f>
        <v>726</v>
      </c>
      <c r="N29" s="593">
        <v>705</v>
      </c>
      <c r="O29" s="472"/>
      <c r="P29" s="472"/>
      <c r="Q29" s="473"/>
      <c r="R29" s="474">
        <f t="shared" si="0"/>
        <v>0.96575342465753422</v>
      </c>
      <c r="S29" s="462">
        <f t="shared" si="0"/>
        <v>0</v>
      </c>
      <c r="T29" s="475">
        <f t="shared" si="0"/>
        <v>0</v>
      </c>
      <c r="U29" s="476">
        <f t="shared" si="0"/>
        <v>0</v>
      </c>
      <c r="V29" s="477">
        <f t="shared" si="2"/>
        <v>0.24135570010270455</v>
      </c>
      <c r="W29" s="475">
        <f t="shared" si="3"/>
        <v>0.24135570010270455</v>
      </c>
      <c r="X29" s="475">
        <f t="shared" si="4"/>
        <v>0</v>
      </c>
      <c r="Y29" s="478">
        <f t="shared" si="1"/>
        <v>0</v>
      </c>
      <c r="Z29" s="490" t="s">
        <v>476</v>
      </c>
      <c r="AA29" s="171"/>
      <c r="AB29" s="171"/>
      <c r="AC29" s="172"/>
    </row>
  </sheetData>
  <protectedRanges>
    <protectedRange algorithmName="SHA-512" hashValue="VSDpUfYaSu2o1GNz/dNG0/zdAR2SyjQ4x4E+I/O817AEKyLH+9hkU426TeaW1NebwBiHlEu/vd5f18TkOfpfxw==" saltValue="bop94IANOsb3/TmZjo7hbg==" spinCount="100000" sqref="Z14:AC29" name="JUSTIFICACION"/>
    <protectedRange algorithmName="SHA-512" hashValue="PyDnLAnXuexsOqi8KJHCKzcUAp86toIIEBW+RCNRBEQ8pkfZ5Xs8mBFFyPh/CfoZjuwvxP0ysfkxAiPWYIa8EQ==" saltValue="DjMvsJDE8TVyQBko9VSiZA==" spinCount="100000" sqref="N14:Q29" name="META ALCANZADA"/>
  </protectedRanges>
  <autoFilter ref="C13:AC29" xr:uid="{C07FFF0F-6140-454C-AE91-3AE11CF8980C}"/>
  <mergeCells count="10">
    <mergeCell ref="C12:H12"/>
    <mergeCell ref="I12:M12"/>
    <mergeCell ref="N12:Q12"/>
    <mergeCell ref="R12:U12"/>
    <mergeCell ref="V12:Y12"/>
    <mergeCell ref="I11:Y11"/>
    <mergeCell ref="E9:AB9"/>
    <mergeCell ref="E8:AB8"/>
    <mergeCell ref="E5:AB6"/>
    <mergeCell ref="E7:AB7"/>
  </mergeCells>
  <conditionalFormatting sqref="J14:M29">
    <cfRule type="containsBlanks" dxfId="37" priority="10">
      <formula>LEN(TRIM(J14))=0</formula>
    </cfRule>
  </conditionalFormatting>
  <conditionalFormatting sqref="N14:Q29">
    <cfRule type="containsBlanks" dxfId="36" priority="11">
      <formula>LEN(TRIM(N14))=0</formula>
    </cfRule>
  </conditionalFormatting>
  <conditionalFormatting sqref="R14:U14 R16:U29 S15:U15">
    <cfRule type="cellIs" dxfId="35" priority="12" stopIfTrue="1" operator="equal">
      <formula>"100%"</formula>
    </cfRule>
    <cfRule type="cellIs" dxfId="34" priority="13" stopIfTrue="1" operator="lessThan">
      <formula>0.5</formula>
    </cfRule>
    <cfRule type="cellIs" dxfId="33" priority="14" stopIfTrue="1" operator="between">
      <formula>0.5</formula>
      <formula>0.7</formula>
    </cfRule>
    <cfRule type="cellIs" dxfId="32" priority="15" stopIfTrue="1" operator="between">
      <formula>0.7</formula>
      <formula>1.2</formula>
    </cfRule>
    <cfRule type="cellIs" dxfId="31" priority="16" stopIfTrue="1" operator="greaterThanOrEqual">
      <formula>1.2</formula>
    </cfRule>
    <cfRule type="containsBlanks" dxfId="30" priority="17" stopIfTrue="1">
      <formula>LEN(TRIM(R14))=0</formula>
    </cfRule>
  </conditionalFormatting>
  <conditionalFormatting sqref="R15">
    <cfRule type="cellIs" dxfId="29" priority="1" stopIfTrue="1" operator="greaterThanOrEqual">
      <formula>0.1</formula>
    </cfRule>
  </conditionalFormatting>
  <conditionalFormatting sqref="R15">
    <cfRule type="cellIs" dxfId="28" priority="2" stopIfTrue="1" operator="lessThanOrEqual">
      <formula>0</formula>
    </cfRule>
  </conditionalFormatting>
  <conditionalFormatting sqref="R15">
    <cfRule type="cellIs" dxfId="27" priority="3" stopIfTrue="1" operator="between">
      <formula>0</formula>
      <formula>0.1</formula>
    </cfRule>
  </conditionalFormatting>
  <conditionalFormatting sqref="R15">
    <cfRule type="cellIs" dxfId="26" priority="4" operator="equal">
      <formula>"100%"</formula>
    </cfRule>
  </conditionalFormatting>
  <conditionalFormatting sqref="R15">
    <cfRule type="cellIs" dxfId="25" priority="5" operator="between">
      <formula>0.5</formula>
      <formula>0.7</formula>
    </cfRule>
  </conditionalFormatting>
  <conditionalFormatting sqref="R15">
    <cfRule type="cellIs" dxfId="24" priority="6" operator="greaterThanOrEqual">
      <formula>1.2</formula>
    </cfRule>
  </conditionalFormatting>
  <conditionalFormatting sqref="R15">
    <cfRule type="cellIs" dxfId="23" priority="7" operator="lessThan">
      <formula>0.5</formula>
    </cfRule>
  </conditionalFormatting>
  <conditionalFormatting sqref="R15">
    <cfRule type="cellIs" dxfId="22" priority="8" operator="between">
      <formula>0.7</formula>
      <formula>1.2</formula>
    </cfRule>
  </conditionalFormatting>
  <conditionalFormatting sqref="R15">
    <cfRule type="containsBlanks" dxfId="21" priority="9">
      <formula>LEN(TRIM(R15))=0</formula>
    </cfRule>
  </conditionalFormatting>
  <printOptions horizontalCentered="1"/>
  <pageMargins left="0.3543307086614173" right="0.3543307086614173" top="0.3543307086614173" bottom="0.3543307086614173" header="0.31496062992125984" footer="0.31496062992125984"/>
  <pageSetup paperSize="5" scale="30" fitToHeight="0" orientation="landscape" r:id="rId1"/>
  <rowBreaks count="1" manualBreakCount="1">
    <brk id="22" min="2" max="2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6328125" defaultRowHeight="14.5" x14ac:dyDescent="0.35"/>
  <cols>
    <col min="1" max="2" width="11.36328125" style="33"/>
    <col min="3" max="3" width="24" style="1" customWidth="1"/>
    <col min="4" max="4" width="18.36328125" style="1" customWidth="1"/>
    <col min="5" max="5" width="53.7265625" style="33" customWidth="1"/>
    <col min="6" max="6" width="33.7265625" style="33" customWidth="1"/>
    <col min="7" max="7" width="33.7265625" style="1" customWidth="1"/>
    <col min="8" max="8" width="34.90625" style="33" customWidth="1"/>
    <col min="9" max="9" width="9.36328125" style="1" bestFit="1" customWidth="1"/>
    <col min="10" max="11" width="10" style="1" customWidth="1"/>
    <col min="12" max="12" width="10" style="33" customWidth="1"/>
    <col min="13" max="13" width="17.7265625" style="33" bestFit="1" customWidth="1"/>
    <col min="14" max="17" width="11.08984375" style="33" customWidth="1"/>
    <col min="18" max="21" width="11" style="33" customWidth="1"/>
    <col min="22" max="25" width="16.36328125" style="33" customWidth="1"/>
    <col min="26" max="29" width="36.7265625" style="33" customWidth="1"/>
    <col min="30" max="16384" width="11.36328125" style="33"/>
  </cols>
  <sheetData>
    <row r="4" spans="3:29" ht="15" thickBot="1" x14ac:dyDescent="0.4"/>
    <row r="5" spans="3:29" ht="30.75" customHeight="1" x14ac:dyDescent="0.35">
      <c r="C5" s="46"/>
      <c r="D5" s="114"/>
      <c r="E5" s="829" t="s">
        <v>155</v>
      </c>
      <c r="F5" s="829"/>
      <c r="G5" s="829"/>
      <c r="H5" s="829"/>
      <c r="I5" s="829"/>
      <c r="J5" s="829"/>
      <c r="K5" s="829"/>
      <c r="L5" s="829"/>
      <c r="M5" s="829"/>
      <c r="N5" s="829"/>
      <c r="O5" s="174"/>
      <c r="P5" s="174"/>
      <c r="Q5" s="174"/>
      <c r="R5" s="174"/>
      <c r="S5" s="174"/>
      <c r="T5" s="174"/>
      <c r="U5" s="174"/>
      <c r="V5" s="174"/>
      <c r="W5" s="174"/>
      <c r="X5" s="174"/>
      <c r="Y5" s="174"/>
      <c r="Z5" s="40"/>
      <c r="AA5" s="40"/>
      <c r="AB5" s="40"/>
      <c r="AC5" s="41"/>
    </row>
    <row r="6" spans="3:29" ht="30.75" customHeight="1" x14ac:dyDescent="0.35">
      <c r="C6" s="47"/>
      <c r="E6" s="825"/>
      <c r="F6" s="825"/>
      <c r="G6" s="825"/>
      <c r="H6" s="825"/>
      <c r="I6" s="825"/>
      <c r="J6" s="825"/>
      <c r="K6" s="825"/>
      <c r="L6" s="825"/>
      <c r="M6" s="825"/>
      <c r="N6" s="825"/>
      <c r="O6" s="175"/>
      <c r="P6" s="175"/>
      <c r="Q6" s="175"/>
      <c r="R6" s="175"/>
      <c r="S6" s="175"/>
      <c r="T6" s="175"/>
      <c r="U6" s="175"/>
      <c r="V6" s="175"/>
      <c r="W6" s="175"/>
      <c r="X6" s="175"/>
      <c r="Y6" s="175"/>
      <c r="AC6" s="42"/>
    </row>
    <row r="7" spans="3:29" ht="26.25" customHeight="1" x14ac:dyDescent="0.35">
      <c r="C7" s="47"/>
      <c r="E7" s="825" t="s">
        <v>106</v>
      </c>
      <c r="F7" s="825"/>
      <c r="G7" s="825"/>
      <c r="H7" s="825"/>
      <c r="I7" s="825"/>
      <c r="J7" s="825"/>
      <c r="K7" s="825"/>
      <c r="L7" s="825"/>
      <c r="M7" s="825"/>
      <c r="N7" s="173"/>
      <c r="O7" s="175"/>
      <c r="P7" s="175"/>
      <c r="Q7" s="175"/>
      <c r="R7" s="175"/>
      <c r="S7" s="175"/>
      <c r="T7" s="175"/>
      <c r="U7" s="175"/>
      <c r="V7" s="175"/>
      <c r="W7" s="175"/>
      <c r="X7" s="175"/>
      <c r="Y7" s="175"/>
      <c r="AC7" s="42"/>
    </row>
    <row r="8" spans="3:29" ht="26" x14ac:dyDescent="0.35">
      <c r="C8" s="47"/>
      <c r="E8" s="825" t="s">
        <v>107</v>
      </c>
      <c r="F8" s="825"/>
      <c r="G8" s="825"/>
      <c r="H8" s="825"/>
      <c r="I8" s="825"/>
      <c r="J8" s="825"/>
      <c r="K8" s="825"/>
      <c r="L8" s="825"/>
      <c r="M8" s="825"/>
      <c r="N8" s="825"/>
      <c r="O8" s="43"/>
      <c r="P8" s="43"/>
      <c r="Q8" s="43"/>
      <c r="R8" s="43"/>
      <c r="AC8" s="42"/>
    </row>
    <row r="9" spans="3:29" ht="26" x14ac:dyDescent="0.35">
      <c r="C9" s="47"/>
      <c r="E9" s="825" t="s">
        <v>117</v>
      </c>
      <c r="F9" s="825"/>
      <c r="G9" s="825"/>
      <c r="H9" s="825"/>
      <c r="I9" s="825"/>
      <c r="J9" s="825"/>
      <c r="K9" s="825"/>
      <c r="L9" s="825"/>
      <c r="M9" s="825"/>
      <c r="N9" s="825"/>
      <c r="AC9" s="42"/>
    </row>
    <row r="10" spans="3:29" ht="15" thickBot="1" x14ac:dyDescent="0.4">
      <c r="C10" s="47"/>
      <c r="I10" s="62"/>
      <c r="J10" s="62"/>
      <c r="K10" s="62"/>
      <c r="L10" s="44"/>
      <c r="M10" s="44"/>
      <c r="N10" s="44"/>
      <c r="O10" s="44"/>
      <c r="P10" s="44"/>
      <c r="Q10" s="44"/>
      <c r="R10" s="44"/>
      <c r="S10" s="44"/>
      <c r="T10" s="44"/>
      <c r="U10" s="44"/>
      <c r="V10" s="44"/>
      <c r="W10" s="44"/>
      <c r="X10" s="44"/>
      <c r="Y10" s="44"/>
      <c r="AC10" s="42"/>
    </row>
    <row r="11" spans="3:29" ht="27" customHeight="1" thickBot="1" x14ac:dyDescent="0.4">
      <c r="C11" s="116"/>
      <c r="D11" s="117"/>
      <c r="E11" s="117"/>
      <c r="F11" s="117"/>
      <c r="G11" s="130"/>
      <c r="H11" s="117"/>
      <c r="I11" s="830" t="s">
        <v>156</v>
      </c>
      <c r="J11" s="831"/>
      <c r="K11" s="831"/>
      <c r="L11" s="831"/>
      <c r="M11" s="831"/>
      <c r="N11" s="832"/>
      <c r="O11" s="832"/>
      <c r="P11" s="832"/>
      <c r="Q11" s="832"/>
      <c r="R11" s="831"/>
      <c r="S11" s="831"/>
      <c r="T11" s="831"/>
      <c r="U11" s="831"/>
      <c r="V11" s="831"/>
      <c r="W11" s="831"/>
      <c r="X11" s="831"/>
      <c r="Y11" s="831"/>
      <c r="Z11" s="201"/>
      <c r="AC11" s="42"/>
    </row>
    <row r="12" spans="3:29" ht="19.5" customHeight="1" thickBot="1" x14ac:dyDescent="0.4">
      <c r="C12" s="826" t="s">
        <v>1</v>
      </c>
      <c r="D12" s="827"/>
      <c r="E12" s="827"/>
      <c r="F12" s="827"/>
      <c r="G12" s="827"/>
      <c r="H12" s="828"/>
      <c r="I12" s="833" t="s">
        <v>157</v>
      </c>
      <c r="J12" s="834"/>
      <c r="K12" s="834"/>
      <c r="L12" s="834"/>
      <c r="M12" s="834"/>
      <c r="N12" s="835" t="s">
        <v>158</v>
      </c>
      <c r="O12" s="836"/>
      <c r="P12" s="836"/>
      <c r="Q12" s="837"/>
      <c r="R12" s="838" t="s">
        <v>159</v>
      </c>
      <c r="S12" s="838"/>
      <c r="T12" s="838"/>
      <c r="U12" s="839"/>
      <c r="V12" s="838" t="s">
        <v>160</v>
      </c>
      <c r="W12" s="838"/>
      <c r="X12" s="838"/>
      <c r="Y12" s="838"/>
      <c r="Z12" s="202"/>
      <c r="AA12" s="203"/>
      <c r="AB12" s="203"/>
      <c r="AC12" s="204"/>
    </row>
    <row r="13" spans="3:29" ht="63.5" thickBot="1" x14ac:dyDescent="0.4">
      <c r="C13" s="118" t="s">
        <v>128</v>
      </c>
      <c r="D13" s="119" t="s">
        <v>79</v>
      </c>
      <c r="E13" s="119" t="s">
        <v>80</v>
      </c>
      <c r="F13" s="119" t="s">
        <v>1</v>
      </c>
      <c r="G13" s="119" t="s">
        <v>130</v>
      </c>
      <c r="H13" s="120" t="s">
        <v>129</v>
      </c>
      <c r="I13" s="213" t="s">
        <v>136</v>
      </c>
      <c r="J13" s="139" t="s">
        <v>137</v>
      </c>
      <c r="K13" s="140" t="s">
        <v>138</v>
      </c>
      <c r="L13" s="141" t="s">
        <v>139</v>
      </c>
      <c r="M13" s="142" t="s">
        <v>140</v>
      </c>
      <c r="N13" s="339" t="s">
        <v>137</v>
      </c>
      <c r="O13" s="340" t="s">
        <v>138</v>
      </c>
      <c r="P13" s="341" t="s">
        <v>139</v>
      </c>
      <c r="Q13" s="342" t="s">
        <v>140</v>
      </c>
      <c r="R13" s="139" t="s">
        <v>137</v>
      </c>
      <c r="S13" s="143" t="s">
        <v>138</v>
      </c>
      <c r="T13" s="141" t="s">
        <v>139</v>
      </c>
      <c r="U13" s="144" t="s">
        <v>140</v>
      </c>
      <c r="V13" s="141" t="s">
        <v>137</v>
      </c>
      <c r="W13" s="143" t="s">
        <v>138</v>
      </c>
      <c r="X13" s="141" t="s">
        <v>139</v>
      </c>
      <c r="Y13" s="150" t="s">
        <v>140</v>
      </c>
      <c r="Z13" s="338" t="s">
        <v>161</v>
      </c>
      <c r="AA13" s="338" t="s">
        <v>162</v>
      </c>
      <c r="AB13" s="338" t="s">
        <v>163</v>
      </c>
      <c r="AC13" s="338" t="s">
        <v>164</v>
      </c>
    </row>
    <row r="14" spans="3:29" ht="85" x14ac:dyDescent="0.35">
      <c r="C14" s="49" t="str">
        <f>IF(ISBLANK('5. Pp (3 años)'!B46),"",'5. Pp (3 años)'!B46)</f>
        <v>Dirección de Planeación Municipal</v>
      </c>
      <c r="D14" s="198"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9" t="str">
        <f>IF(ISBLANK('5. Pp (3 años)'!H46),"",'5. Pp (3 años)'!H46)</f>
        <v>Trianual</v>
      </c>
      <c r="H14" s="60" t="str">
        <f>IF(ISBLANK('5. Pp (3 años)'!J46),"",'5. Pp (3 años)'!J46)</f>
        <v>Unidad de medida del indicador: 
Porcentaje</v>
      </c>
      <c r="I14" s="132">
        <f>IF(ISBLANK('9. METAS'!M20),"",'9. METAS'!M20)</f>
        <v>0.3201</v>
      </c>
      <c r="J14" s="133">
        <f>IF(ISBLANK('9. METAS'!V20),"",'9. METAS'!V20)</f>
        <v>0.08</v>
      </c>
      <c r="K14" s="123">
        <f>IF(ISBLANK('9. METAS'!W20),"",'9. METAS'!W20)</f>
        <v>0.08</v>
      </c>
      <c r="L14" s="123">
        <f>IF(ISBLANK('9. METAS'!X20),"",'9. METAS'!X20)</f>
        <v>0.08</v>
      </c>
      <c r="M14" s="124">
        <f>IF(ISBLANK('9. METAS'!Y20),"",'9. METAS'!Y20)</f>
        <v>8.0100000000000005E-2</v>
      </c>
      <c r="N14" s="133">
        <v>9</v>
      </c>
      <c r="O14" s="123">
        <v>8</v>
      </c>
      <c r="P14" s="123">
        <v>7</v>
      </c>
      <c r="Q14" s="124">
        <v>6</v>
      </c>
      <c r="R14" s="121">
        <f>IFERROR((N14/J14),"100%")</f>
        <v>112.5</v>
      </c>
      <c r="S14" s="122">
        <f>IFERROR((O14/K14),"100%")</f>
        <v>100</v>
      </c>
      <c r="T14" s="122">
        <f>IFERROR((P14/L14),"100%")</f>
        <v>87.5</v>
      </c>
      <c r="U14" s="145">
        <f>IFERROR((Q14/M14),"100%")</f>
        <v>74.906367041198493</v>
      </c>
      <c r="V14" s="125">
        <f>IFERROR((N14/I14),"No Programado")</f>
        <v>28.116213683223993</v>
      </c>
      <c r="W14" s="122">
        <f>IFERROR((N14+O14)/I14, "No Programado")</f>
        <v>53.108403623867545</v>
      </c>
      <c r="X14" s="122">
        <f>IFERROR((O14+P14)/I14, "No Programado")</f>
        <v>46.860356138706656</v>
      </c>
      <c r="Y14" s="151">
        <f>IFERROR((P14+Q14)/I14, "No Programado")</f>
        <v>40.612308653545767</v>
      </c>
      <c r="Z14" s="214"/>
      <c r="AA14" s="215"/>
      <c r="AB14" s="215"/>
      <c r="AC14" s="216"/>
    </row>
    <row r="15" spans="3:29" s="131" customFormat="1" ht="119" x14ac:dyDescent="0.35">
      <c r="C15" s="115" t="str">
        <f>IF(ISBLANK('5. Pp (3 años)'!B47),"",'5. Pp (3 años)'!B47)</f>
        <v>Secretaría Municipal de Seguridad Ciudadana y Tránsito</v>
      </c>
      <c r="D15" s="50" t="str">
        <f>IF(ISBLANK('5. Pp (3 años)'!C47),"",'5. Pp (3 años)'!C47)</f>
        <v>Propósito</v>
      </c>
      <c r="E15" s="178" t="str">
        <f>IF(ISBLANK('5. Pp (3 años)'!D47),"",'5. Pp (3 años)'!D47)</f>
        <v>P. 3.2.1.1 La población del Municipio de Benito Juárez cuenta con estrategias operativas de prevención y disuasión del delito que contribuyen a reducir la incidencia de delitos contra el patrimonio.</v>
      </c>
      <c r="F15" s="178" t="str">
        <f>IF(ISBLANK('5. Pp (3 años)'!E47),"",'5. Pp (3 años)'!E47)</f>
        <v>ID (t,t-1): Tasa de variación de la incidencia de delitos contra el patrimonio en el Municipio de Benito Juárez.</v>
      </c>
      <c r="G15" s="209" t="str">
        <f>IF(ISBLANK('5. Pp (3 años)'!H47),"",'5. Pp (3 años)'!H47)</f>
        <v>Trimestral</v>
      </c>
      <c r="H15" s="59" t="str">
        <f>IF(ISBLANK('5. Pp (3 años)'!J47),"",'5. Pp (3 años)'!J47)</f>
        <v>UNIDAD DE MEDIDA DEL INDICADOR:
Porcentaje
UNIDAD DE MEDIDA DE LAS VARIABLES:
Delitos contral el patrimonio</v>
      </c>
      <c r="I15" s="132">
        <f>IF(ISBLANK('9. METAS'!M21),"",'9. METAS'!M21)</f>
        <v>13554</v>
      </c>
      <c r="J15" s="133">
        <f>IF(ISBLANK('9. METAS'!V21),"",'9. METAS'!V21)</f>
        <v>3390</v>
      </c>
      <c r="K15" s="123">
        <f>IF(ISBLANK('9. METAS'!W21),"",'9. METAS'!W21)</f>
        <v>3389</v>
      </c>
      <c r="L15" s="123">
        <f>IF(ISBLANK('9. METAS'!X21),"",'9. METAS'!X21)</f>
        <v>3388</v>
      </c>
      <c r="M15" s="124">
        <f>IF(ISBLANK('9. METAS'!Y21),"",'9. METAS'!Y21)</f>
        <v>3387</v>
      </c>
      <c r="N15" s="206"/>
      <c r="O15" s="207"/>
      <c r="P15" s="207"/>
      <c r="Q15" s="208"/>
      <c r="R15" s="210">
        <f t="shared" ref="R15:U78" si="0">IFERROR((N15/J15),"100%")</f>
        <v>0</v>
      </c>
      <c r="S15" s="211">
        <f t="shared" si="0"/>
        <v>0</v>
      </c>
      <c r="T15" s="211">
        <f t="shared" si="0"/>
        <v>0</v>
      </c>
      <c r="U15" s="212">
        <f t="shared" si="0"/>
        <v>0</v>
      </c>
      <c r="V15" s="125">
        <f t="shared" ref="V15:V78" si="1">IFERROR((N15/I15),"No Programado")</f>
        <v>0</v>
      </c>
      <c r="W15" s="122">
        <f t="shared" ref="W15:W78" si="2">IFERROR((N15+O15)/I15, "No Programado")</f>
        <v>0</v>
      </c>
      <c r="X15" s="122">
        <f t="shared" ref="X15:X78" si="3">IFERROR((O15+P15)/I15, "No Programado")</f>
        <v>0</v>
      </c>
      <c r="Y15" s="151">
        <f t="shared" ref="Y15:Y78" si="4">IFERROR((P15+Q15)/I15, "No Programado")</f>
        <v>0</v>
      </c>
      <c r="Z15" s="218"/>
      <c r="AA15" s="217"/>
      <c r="AB15" s="153"/>
      <c r="AC15" s="154"/>
    </row>
    <row r="16" spans="3:29" ht="102" x14ac:dyDescent="0.35">
      <c r="C16" s="197" t="str">
        <f>IF(ISBLANK('5. Pp (3 años)'!B48),"",'5. Pp (3 años)'!B48)</f>
        <v>Subsecretaria de Control y Operación</v>
      </c>
      <c r="D16" s="52" t="str">
        <f>IF(ISBLANK('5. Pp (3 años)'!C48),"",'5. Pp (3 años)'!C48)</f>
        <v>Componente</v>
      </c>
      <c r="E16" s="194" t="str">
        <f>IF(ISBLANK('5. Pp (3 años)'!D48),"",'5. Pp (3 años)'!D48)</f>
        <v>C. 3.2.1.1.1 Operativos de seguridad ciudadana implementados para la prevención y disuasión del delito.</v>
      </c>
      <c r="F16" s="194" t="str">
        <f>IF(ISBLANK('5. Pp (3 años)'!E48),"",'5. Pp (3 años)'!E48)</f>
        <v>POSCI: Porcentaje de operativos de seguridad ciudadana implementados.</v>
      </c>
      <c r="G16" s="205" t="str">
        <f>IF(ISBLANK('5. Pp (3 años)'!H48),"",'5. Pp (3 años)'!H48)</f>
        <v>Trimestral</v>
      </c>
      <c r="H16" s="57" t="str">
        <f>IF(ISBLANK('5. Pp (3 años)'!J48),"",'5. Pp (3 años)'!J48)</f>
        <v>UNIDAD DE MEDIDA INDICADOR:
Porcentaje
UNIDAD DE MEDIDA DE LAS VARIABLES:
Operativos</v>
      </c>
      <c r="I16" s="132">
        <f>IF(ISBLANK('9. METAS'!M22),"",'9. METAS'!M22)</f>
        <v>2096</v>
      </c>
      <c r="J16" s="133">
        <f>IF(ISBLANK('9. METAS'!V22),"",'9. METAS'!V22)</f>
        <v>533</v>
      </c>
      <c r="K16" s="123">
        <f>IF(ISBLANK('9. METAS'!W22),"",'9. METAS'!W22)</f>
        <v>537</v>
      </c>
      <c r="L16" s="123">
        <f>IF(ISBLANK('9. METAS'!X22),"",'9. METAS'!X22)</f>
        <v>512</v>
      </c>
      <c r="M16" s="124">
        <f>IF(ISBLANK('9. METAS'!Y22),"",'9. METAS'!Y22)</f>
        <v>514</v>
      </c>
      <c r="N16" s="134"/>
      <c r="O16" s="126"/>
      <c r="P16" s="126"/>
      <c r="Q16" s="127"/>
      <c r="R16" s="121">
        <f t="shared" si="0"/>
        <v>0</v>
      </c>
      <c r="S16" s="122">
        <f t="shared" si="0"/>
        <v>0</v>
      </c>
      <c r="T16" s="122">
        <f t="shared" si="0"/>
        <v>0</v>
      </c>
      <c r="U16" s="145">
        <f t="shared" si="0"/>
        <v>0</v>
      </c>
      <c r="V16" s="125">
        <f t="shared" si="1"/>
        <v>0</v>
      </c>
      <c r="W16" s="122">
        <f t="shared" si="2"/>
        <v>0</v>
      </c>
      <c r="X16" s="122">
        <f t="shared" si="3"/>
        <v>0</v>
      </c>
      <c r="Y16" s="151">
        <f t="shared" si="4"/>
        <v>0</v>
      </c>
      <c r="Z16" s="155"/>
      <c r="AA16" s="156"/>
      <c r="AB16" s="156"/>
      <c r="AC16" s="157"/>
    </row>
    <row r="17" spans="3:29" ht="102" x14ac:dyDescent="0.35">
      <c r="C17" s="195" t="str">
        <f>IF(ISBLANK('5. Pp (3 años)'!B49),"",'5. Pp (3 años)'!B49)</f>
        <v>Subsecretaria de Control y Operación</v>
      </c>
      <c r="D17" s="70" t="str">
        <f>IF(ISBLANK('5. Pp (3 años)'!C49),"",'5. Pp (3 años)'!C49)</f>
        <v>Actividad</v>
      </c>
      <c r="E17" s="191" t="str">
        <f>IF(ISBLANK('5. Pp (3 años)'!D49),"",'5. Pp (3 años)'!D49)</f>
        <v>A.3.2.1.1.1.1 Visitas de supervisión interna realizadas para el fortalecimiento de buenas prácticas profesionales.</v>
      </c>
      <c r="F17" s="191" t="str">
        <f>IF(ISBLANK('5. Pp (3 años)'!E49),"",'5. Pp (3 años)'!E49)</f>
        <v>PADIBPP: Porcentaje de acciones dirigidas a la implementación de buenas prácticas profesionales.</v>
      </c>
      <c r="G17" s="200" t="str">
        <f>IF(ISBLANK('5. Pp (3 años)'!H49),"",'5. Pp (3 años)'!H49)</f>
        <v>Trimestral</v>
      </c>
      <c r="H17" s="58" t="str">
        <f>IF(ISBLANK('5. Pp (3 años)'!J49),"",'5. Pp (3 años)'!J49)</f>
        <v>UNIDAD DE MEDIDA INDICADOR:
Porcentaje
UNIDAD DE MEDIDA DE LAS VARIABLES: Acciones de buenas prácticas profesionales.</v>
      </c>
      <c r="I17" s="132">
        <f>IF(ISBLANK('9. METAS'!M23),"",'9. METAS'!M23)</f>
        <v>1480</v>
      </c>
      <c r="J17" s="133">
        <f>IF(ISBLANK('9. METAS'!V23),"",'9. METAS'!V23)</f>
        <v>370</v>
      </c>
      <c r="K17" s="123">
        <f>IF(ISBLANK('9. METAS'!W23),"",'9. METAS'!W23)</f>
        <v>370</v>
      </c>
      <c r="L17" s="123">
        <f>IF(ISBLANK('9. METAS'!X23),"",'9. METAS'!X23)</f>
        <v>370</v>
      </c>
      <c r="M17" s="124">
        <f>IF(ISBLANK('9. METAS'!Y23),"",'9. METAS'!Y23)</f>
        <v>370</v>
      </c>
      <c r="N17" s="134"/>
      <c r="O17" s="126"/>
      <c r="P17" s="126"/>
      <c r="Q17" s="127"/>
      <c r="R17" s="121">
        <f t="shared" si="0"/>
        <v>0</v>
      </c>
      <c r="S17" s="122">
        <f t="shared" si="0"/>
        <v>0</v>
      </c>
      <c r="T17" s="122">
        <f t="shared" si="0"/>
        <v>0</v>
      </c>
      <c r="U17" s="145">
        <f t="shared" si="0"/>
        <v>0</v>
      </c>
      <c r="V17" s="125">
        <f t="shared" si="1"/>
        <v>0</v>
      </c>
      <c r="W17" s="122">
        <f t="shared" si="2"/>
        <v>0</v>
      </c>
      <c r="X17" s="122">
        <f t="shared" si="3"/>
        <v>0</v>
      </c>
      <c r="Y17" s="151">
        <f t="shared" si="4"/>
        <v>0</v>
      </c>
      <c r="Z17" s="158"/>
      <c r="AA17" s="159"/>
      <c r="AB17" s="159"/>
      <c r="AC17" s="160"/>
    </row>
    <row r="18" spans="3:29" ht="17" x14ac:dyDescent="0.35">
      <c r="C18" s="196" t="e">
        <f>IF(ISBLANK('5. Pp (3 años)'!#REF!),"",'5. Pp (3 años)'!#REF!)</f>
        <v>#REF!</v>
      </c>
      <c r="D18" s="70" t="e">
        <f>IF(ISBLANK('5. Pp (3 años)'!#REF!),"",'5. Pp (3 años)'!#REF!)</f>
        <v>#REF!</v>
      </c>
      <c r="E18" s="191" t="e">
        <f>IF(ISBLANK('5. Pp (3 años)'!#REF!),"",'5. Pp (3 años)'!#REF!)</f>
        <v>#REF!</v>
      </c>
      <c r="F18" s="191" t="e">
        <f>IF(ISBLANK('5. Pp (3 años)'!#REF!),"",'5. Pp (3 años)'!#REF!)</f>
        <v>#REF!</v>
      </c>
      <c r="G18" s="200" t="e">
        <f>IF(ISBLANK('5. Pp (3 años)'!#REF!),"",'5. Pp (3 años)'!#REF!)</f>
        <v>#REF!</v>
      </c>
      <c r="H18" s="58" t="e">
        <f>IF(ISBLANK('5. Pp (3 años)'!#REF!),"",'5. Pp (3 años)'!#REF!)</f>
        <v>#REF!</v>
      </c>
      <c r="I18" s="132" t="e">
        <f>IF(ISBLANK('9. METAS'!#REF!),"",'9. METAS'!#REF!)</f>
        <v>#REF!</v>
      </c>
      <c r="J18" s="133" t="e">
        <f>IF(ISBLANK('9. METAS'!#REF!),"",'9. METAS'!#REF!)</f>
        <v>#REF!</v>
      </c>
      <c r="K18" s="123" t="e">
        <f>IF(ISBLANK('9. METAS'!#REF!),"",'9. METAS'!#REF!)</f>
        <v>#REF!</v>
      </c>
      <c r="L18" s="123" t="e">
        <f>IF(ISBLANK('9. METAS'!#REF!),"",'9. METAS'!#REF!)</f>
        <v>#REF!</v>
      </c>
      <c r="M18" s="124" t="e">
        <f>IF(ISBLANK('9. METAS'!#REF!),"",'9. METAS'!#REF!)</f>
        <v>#REF!</v>
      </c>
      <c r="N18" s="134"/>
      <c r="O18" s="126"/>
      <c r="P18" s="126"/>
      <c r="Q18" s="127"/>
      <c r="R18" s="121" t="str">
        <f t="shared" si="0"/>
        <v>100%</v>
      </c>
      <c r="S18" s="122" t="str">
        <f t="shared" si="0"/>
        <v>100%</v>
      </c>
      <c r="T18" s="122" t="str">
        <f t="shared" si="0"/>
        <v>100%</v>
      </c>
      <c r="U18" s="145" t="str">
        <f t="shared" si="0"/>
        <v>100%</v>
      </c>
      <c r="V18" s="125" t="str">
        <f t="shared" si="1"/>
        <v>No Programado</v>
      </c>
      <c r="W18" s="122" t="str">
        <f t="shared" si="2"/>
        <v>No Programado</v>
      </c>
      <c r="X18" s="122" t="str">
        <f t="shared" si="3"/>
        <v>No Programado</v>
      </c>
      <c r="Y18" s="151" t="str">
        <f t="shared" si="4"/>
        <v>No Programado</v>
      </c>
      <c r="Z18" s="155"/>
      <c r="AA18" s="156"/>
      <c r="AB18" s="156"/>
      <c r="AC18" s="157"/>
    </row>
    <row r="19" spans="3:29" ht="17" x14ac:dyDescent="0.35">
      <c r="C19" s="195" t="e">
        <f>IF(ISBLANK('5. Pp (3 años)'!#REF!),"",'5. Pp (3 años)'!#REF!)</f>
        <v>#REF!</v>
      </c>
      <c r="D19" s="70" t="e">
        <f>IF(ISBLANK('5. Pp (3 años)'!#REF!),"",'5. Pp (3 años)'!#REF!)</f>
        <v>#REF!</v>
      </c>
      <c r="E19" s="191" t="e">
        <f>IF(ISBLANK('5. Pp (3 años)'!#REF!),"",'5. Pp (3 años)'!#REF!)</f>
        <v>#REF!</v>
      </c>
      <c r="F19" s="191" t="e">
        <f>IF(ISBLANK('5. Pp (3 años)'!#REF!),"",'5. Pp (3 años)'!#REF!)</f>
        <v>#REF!</v>
      </c>
      <c r="G19" s="200" t="e">
        <f>IF(ISBLANK('5. Pp (3 años)'!#REF!),"",'5. Pp (3 años)'!#REF!)</f>
        <v>#REF!</v>
      </c>
      <c r="H19" s="58" t="e">
        <f>IF(ISBLANK('5. Pp (3 años)'!#REF!),"",'5. Pp (3 años)'!#REF!)</f>
        <v>#REF!</v>
      </c>
      <c r="I19" s="132" t="e">
        <f>IF(ISBLANK('9. METAS'!#REF!),"",'9. METAS'!#REF!)</f>
        <v>#REF!</v>
      </c>
      <c r="J19" s="133" t="e">
        <f>IF(ISBLANK('9. METAS'!#REF!),"",'9. METAS'!#REF!)</f>
        <v>#REF!</v>
      </c>
      <c r="K19" s="123" t="e">
        <f>IF(ISBLANK('9. METAS'!#REF!),"",'9. METAS'!#REF!)</f>
        <v>#REF!</v>
      </c>
      <c r="L19" s="123" t="e">
        <f>IF(ISBLANK('9. METAS'!#REF!),"",'9. METAS'!#REF!)</f>
        <v>#REF!</v>
      </c>
      <c r="M19" s="124" t="e">
        <f>IF(ISBLANK('9. METAS'!#REF!),"",'9. METAS'!#REF!)</f>
        <v>#REF!</v>
      </c>
      <c r="N19" s="134"/>
      <c r="O19" s="126"/>
      <c r="P19" s="126"/>
      <c r="Q19" s="127"/>
      <c r="R19" s="121" t="str">
        <f t="shared" si="0"/>
        <v>100%</v>
      </c>
      <c r="S19" s="122" t="str">
        <f t="shared" si="0"/>
        <v>100%</v>
      </c>
      <c r="T19" s="122" t="str">
        <f t="shared" si="0"/>
        <v>100%</v>
      </c>
      <c r="U19" s="145" t="str">
        <f t="shared" si="0"/>
        <v>100%</v>
      </c>
      <c r="V19" s="125" t="str">
        <f t="shared" si="1"/>
        <v>No Programado</v>
      </c>
      <c r="W19" s="122" t="str">
        <f t="shared" si="2"/>
        <v>No Programado</v>
      </c>
      <c r="X19" s="122" t="str">
        <f t="shared" si="3"/>
        <v>No Programado</v>
      </c>
      <c r="Y19" s="151" t="str">
        <f t="shared" si="4"/>
        <v>No Programado</v>
      </c>
      <c r="Z19" s="158"/>
      <c r="AA19" s="159"/>
      <c r="AB19" s="159"/>
      <c r="AC19" s="160"/>
    </row>
    <row r="20" spans="3:29" ht="17" x14ac:dyDescent="0.35">
      <c r="C20" s="196" t="e">
        <f>IF(ISBLANK('5. Pp (3 años)'!#REF!),"",'5. Pp (3 años)'!#REF!)</f>
        <v>#REF!</v>
      </c>
      <c r="D20" s="70" t="e">
        <f>IF(ISBLANK('5. Pp (3 años)'!#REF!),"",'5. Pp (3 años)'!#REF!)</f>
        <v>#REF!</v>
      </c>
      <c r="E20" s="191" t="e">
        <f>IF(ISBLANK('5. Pp (3 años)'!#REF!),"",'5. Pp (3 años)'!#REF!)</f>
        <v>#REF!</v>
      </c>
      <c r="F20" s="191" t="e">
        <f>IF(ISBLANK('5. Pp (3 años)'!#REF!),"",'5. Pp (3 años)'!#REF!)</f>
        <v>#REF!</v>
      </c>
      <c r="G20" s="200" t="e">
        <f>IF(ISBLANK('5. Pp (3 años)'!#REF!),"",'5. Pp (3 años)'!#REF!)</f>
        <v>#REF!</v>
      </c>
      <c r="H20" s="58" t="e">
        <f>IF(ISBLANK('5. Pp (3 años)'!#REF!),"",'5. Pp (3 años)'!#REF!)</f>
        <v>#REF!</v>
      </c>
      <c r="I20" s="132" t="e">
        <f>IF(ISBLANK('9. METAS'!#REF!),"",'9. METAS'!#REF!)</f>
        <v>#REF!</v>
      </c>
      <c r="J20" s="133" t="e">
        <f>IF(ISBLANK('9. METAS'!#REF!),"",'9. METAS'!#REF!)</f>
        <v>#REF!</v>
      </c>
      <c r="K20" s="123" t="e">
        <f>IF(ISBLANK('9. METAS'!#REF!),"",'9. METAS'!#REF!)</f>
        <v>#REF!</v>
      </c>
      <c r="L20" s="123" t="e">
        <f>IF(ISBLANK('9. METAS'!#REF!),"",'9. METAS'!#REF!)</f>
        <v>#REF!</v>
      </c>
      <c r="M20" s="124" t="e">
        <f>IF(ISBLANK('9. METAS'!#REF!),"",'9. METAS'!#REF!)</f>
        <v>#REF!</v>
      </c>
      <c r="N20" s="134"/>
      <c r="O20" s="126"/>
      <c r="P20" s="126"/>
      <c r="Q20" s="127"/>
      <c r="R20" s="121" t="str">
        <f t="shared" si="0"/>
        <v>100%</v>
      </c>
      <c r="S20" s="122" t="str">
        <f t="shared" si="0"/>
        <v>100%</v>
      </c>
      <c r="T20" s="122" t="str">
        <f t="shared" si="0"/>
        <v>100%</v>
      </c>
      <c r="U20" s="145" t="str">
        <f t="shared" si="0"/>
        <v>100%</v>
      </c>
      <c r="V20" s="125" t="str">
        <f t="shared" si="1"/>
        <v>No Programado</v>
      </c>
      <c r="W20" s="122" t="str">
        <f t="shared" si="2"/>
        <v>No Programado</v>
      </c>
      <c r="X20" s="122" t="str">
        <f t="shared" si="3"/>
        <v>No Programado</v>
      </c>
      <c r="Y20" s="151" t="str">
        <f t="shared" si="4"/>
        <v>No Programado</v>
      </c>
      <c r="Z20" s="158"/>
      <c r="AA20" s="159"/>
      <c r="AB20" s="159"/>
      <c r="AC20" s="160"/>
    </row>
    <row r="21" spans="3:29" ht="17" x14ac:dyDescent="0.35">
      <c r="C21" s="195" t="e">
        <f>IF(ISBLANK('5. Pp (3 años)'!#REF!),"",'5. Pp (3 años)'!#REF!)</f>
        <v>#REF!</v>
      </c>
      <c r="D21" s="70" t="e">
        <f>IF(ISBLANK('5. Pp (3 años)'!#REF!),"",'5. Pp (3 años)'!#REF!)</f>
        <v>#REF!</v>
      </c>
      <c r="E21" s="191" t="e">
        <f>IF(ISBLANK('5. Pp (3 años)'!#REF!),"",'5. Pp (3 años)'!#REF!)</f>
        <v>#REF!</v>
      </c>
      <c r="F21" s="191" t="e">
        <f>IF(ISBLANK('5. Pp (3 años)'!#REF!),"",'5. Pp (3 años)'!#REF!)</f>
        <v>#REF!</v>
      </c>
      <c r="G21" s="200" t="e">
        <f>IF(ISBLANK('5. Pp (3 años)'!#REF!),"",'5. Pp (3 años)'!#REF!)</f>
        <v>#REF!</v>
      </c>
      <c r="H21" s="58" t="e">
        <f>IF(ISBLANK('5. Pp (3 años)'!#REF!),"",'5. Pp (3 años)'!#REF!)</f>
        <v>#REF!</v>
      </c>
      <c r="I21" s="132" t="e">
        <f>IF(ISBLANK('9. METAS'!#REF!),"",'9. METAS'!#REF!)</f>
        <v>#REF!</v>
      </c>
      <c r="J21" s="133" t="e">
        <f>IF(ISBLANK('9. METAS'!#REF!),"",'9. METAS'!#REF!)</f>
        <v>#REF!</v>
      </c>
      <c r="K21" s="123" t="e">
        <f>IF(ISBLANK('9. METAS'!#REF!),"",'9. METAS'!#REF!)</f>
        <v>#REF!</v>
      </c>
      <c r="L21" s="123" t="e">
        <f>IF(ISBLANK('9. METAS'!#REF!),"",'9. METAS'!#REF!)</f>
        <v>#REF!</v>
      </c>
      <c r="M21" s="124" t="e">
        <f>IF(ISBLANK('9. METAS'!#REF!),"",'9. METAS'!#REF!)</f>
        <v>#REF!</v>
      </c>
      <c r="N21" s="134"/>
      <c r="O21" s="126"/>
      <c r="P21" s="126"/>
      <c r="Q21" s="127"/>
      <c r="R21" s="121" t="str">
        <f t="shared" si="0"/>
        <v>100%</v>
      </c>
      <c r="S21" s="122" t="str">
        <f t="shared" si="0"/>
        <v>100%</v>
      </c>
      <c r="T21" s="122" t="str">
        <f t="shared" si="0"/>
        <v>100%</v>
      </c>
      <c r="U21" s="145" t="str">
        <f t="shared" si="0"/>
        <v>100%</v>
      </c>
      <c r="V21" s="125" t="str">
        <f t="shared" si="1"/>
        <v>No Programado</v>
      </c>
      <c r="W21" s="122" t="str">
        <f t="shared" si="2"/>
        <v>No Programado</v>
      </c>
      <c r="X21" s="122" t="str">
        <f t="shared" si="3"/>
        <v>No Programado</v>
      </c>
      <c r="Y21" s="151" t="str">
        <f t="shared" si="4"/>
        <v>No Programado</v>
      </c>
      <c r="Z21" s="158"/>
      <c r="AA21" s="159"/>
      <c r="AB21" s="159"/>
      <c r="AC21" s="160"/>
    </row>
    <row r="22" spans="3:29" ht="119" x14ac:dyDescent="0.35">
      <c r="C22" s="197" t="str">
        <f>IF(ISBLANK('5. Pp (3 años)'!B50),"",'5. Pp (3 años)'!B50)</f>
        <v>Dirección de la Policía de Seguridad Ciudadana</v>
      </c>
      <c r="D22" s="52" t="str">
        <f>IF(ISBLANK('5. Pp (3 años)'!C50),"",'5. Pp (3 años)'!C50)</f>
        <v>Componente</v>
      </c>
      <c r="E22" s="194" t="str">
        <f>IF(ISBLANK('5. Pp (3 años)'!D50),"",'5. Pp (3 años)'!D50)</f>
        <v>C. 3.2.1.1.2 Acciones de proximidad social y patrullaje preventivo realizadas en zonas de atención prioritaria conforme a la planeación operativa.</v>
      </c>
      <c r="F22" s="194" t="str">
        <f>IF(ISBLANK('5. Pp (3 años)'!E50),"",'5. Pp (3 años)'!E50)</f>
        <v>PAPSPPZAPCPO: Porcentaje de acciones de proximidad social y patrullaje preventivo en zonas de atención prioritarias conforme a la planeación operativa</v>
      </c>
      <c r="G22" s="205" t="str">
        <f>IF(ISBLANK('5. Pp (3 años)'!H50),"",'5. Pp (3 años)'!H50)</f>
        <v>Trimestral</v>
      </c>
      <c r="H22" s="57" t="str">
        <f>IF(ISBLANK('5. Pp (3 años)'!J50),"",'5. Pp (3 años)'!J50)</f>
        <v>UNIDAD DE MEDIDA INDICADOR:
Porcentaje
UNIDAD DE MEDIDA DE LAS VARIABLES: 
Acciones de proximidad social y patrullaje preventivo</v>
      </c>
      <c r="I22" s="132">
        <f>IF(ISBLANK('9. METAS'!M24),"",'9. METAS'!M24)</f>
        <v>7300</v>
      </c>
      <c r="J22" s="133">
        <f>IF(ISBLANK('9. METAS'!V24),"",'9. METAS'!V24)</f>
        <v>1800</v>
      </c>
      <c r="K22" s="123">
        <f>IF(ISBLANK('9. METAS'!W24),"",'9. METAS'!W24)</f>
        <v>1820</v>
      </c>
      <c r="L22" s="123">
        <f>IF(ISBLANK('9. METAS'!X24),"",'9. METAS'!X24)</f>
        <v>1840</v>
      </c>
      <c r="M22" s="124">
        <f>IF(ISBLANK('9. METAS'!Y24),"",'9. METAS'!Y24)</f>
        <v>1840</v>
      </c>
      <c r="N22" s="134"/>
      <c r="O22" s="126"/>
      <c r="P22" s="126"/>
      <c r="Q22" s="127"/>
      <c r="R22" s="121">
        <f t="shared" si="0"/>
        <v>0</v>
      </c>
      <c r="S22" s="122">
        <f t="shared" si="0"/>
        <v>0</v>
      </c>
      <c r="T22" s="122">
        <f t="shared" si="0"/>
        <v>0</v>
      </c>
      <c r="U22" s="145">
        <f t="shared" si="0"/>
        <v>0</v>
      </c>
      <c r="V22" s="125">
        <f t="shared" si="1"/>
        <v>0</v>
      </c>
      <c r="W22" s="122">
        <f t="shared" si="2"/>
        <v>0</v>
      </c>
      <c r="X22" s="122">
        <f t="shared" si="3"/>
        <v>0</v>
      </c>
      <c r="Y22" s="151">
        <f t="shared" si="4"/>
        <v>0</v>
      </c>
      <c r="Z22" s="155"/>
      <c r="AA22" s="156"/>
      <c r="AB22" s="156"/>
      <c r="AC22" s="157"/>
    </row>
    <row r="23" spans="3:29" ht="409.5" x14ac:dyDescent="0.35">
      <c r="C23" s="195" t="str">
        <f>IF(ISBLANK('5. Pp (3 años)'!B51),"",'5. Pp (3 años)'!B51)</f>
        <v>Dirección de la Policía de Seguridad Ciudadana</v>
      </c>
      <c r="D23" s="70" t="str">
        <f>IF(ISBLANK('5. Pp (3 años)'!C51),"",'5. Pp (3 años)'!C51)</f>
        <v>Actividad</v>
      </c>
      <c r="E23" s="191" t="str">
        <f>IF(ISBLANK('5. Pp (3 años)'!D51),"",'5. Pp (3 años)'!D51)</f>
        <v>A. 3.2.1.1.2.1  Implementación de actividades integrales para fomentar la inteligencia policial</v>
      </c>
      <c r="F23" s="19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23" s="200" t="str">
        <f>IF(ISBLANK('5. Pp (3 años)'!H51),"",'5. Pp (3 años)'!H51)</f>
        <v>Trimestral</v>
      </c>
      <c r="H23" s="58" t="str">
        <f>IF(ISBLANK('5. Pp (3 años)'!J51),"",'5. Pp (3 años)'!J51)</f>
        <v>UNIDAD DE MEDIDA INDICADOR:
Porcentaje
UNIDAD DE MEDIDA DE LAS VARIABLES:
actividades integrales para crear inteligencia policial</v>
      </c>
      <c r="I23" s="132">
        <f>IF(ISBLANK('9. METAS'!M25),"",'9. METAS'!M25)</f>
        <v>2528</v>
      </c>
      <c r="J23" s="133">
        <f>IF(ISBLANK('9. METAS'!V25),"",'9. METAS'!V25)</f>
        <v>630</v>
      </c>
      <c r="K23" s="123">
        <f>IF(ISBLANK('9. METAS'!W25),"",'9. METAS'!W25)</f>
        <v>632</v>
      </c>
      <c r="L23" s="123">
        <f>IF(ISBLANK('9. METAS'!X25),"",'9. METAS'!X25)</f>
        <v>634</v>
      </c>
      <c r="M23" s="124">
        <f>IF(ISBLANK('9. METAS'!Y25),"",'9. METAS'!Y25)</f>
        <v>632</v>
      </c>
      <c r="N23" s="134"/>
      <c r="O23" s="126"/>
      <c r="P23" s="126"/>
      <c r="Q23" s="127"/>
      <c r="R23" s="121">
        <f t="shared" si="0"/>
        <v>0</v>
      </c>
      <c r="S23" s="122">
        <f t="shared" si="0"/>
        <v>0</v>
      </c>
      <c r="T23" s="122">
        <f t="shared" si="0"/>
        <v>0</v>
      </c>
      <c r="U23" s="145">
        <f t="shared" si="0"/>
        <v>0</v>
      </c>
      <c r="V23" s="125">
        <f t="shared" si="1"/>
        <v>0</v>
      </c>
      <c r="W23" s="122">
        <f t="shared" si="2"/>
        <v>0</v>
      </c>
      <c r="X23" s="122">
        <f t="shared" si="3"/>
        <v>0</v>
      </c>
      <c r="Y23" s="151">
        <f t="shared" si="4"/>
        <v>0</v>
      </c>
      <c r="Z23" s="158"/>
      <c r="AA23" s="159"/>
      <c r="AB23" s="159"/>
      <c r="AC23" s="160"/>
    </row>
    <row r="24" spans="3:29" ht="306" x14ac:dyDescent="0.35">
      <c r="C24" s="196" t="str">
        <f>IF(ISBLANK('5. Pp (3 años)'!B52),"",'5. Pp (3 años)'!B52)</f>
        <v>Dirección de la Policía de Seguridad Ciudadana</v>
      </c>
      <c r="D24" s="70" t="str">
        <f>IF(ISBLANK('5. Pp (3 años)'!C52),"",'5. Pp (3 años)'!C52)</f>
        <v>Actividad</v>
      </c>
      <c r="E24" s="191" t="str">
        <f>IF(ISBLANK('5. Pp (3 años)'!D52),"",'5. Pp (3 años)'!D52)</f>
        <v>A. 3.2.1.1.2.2 Operativos de presencia policial para la reducción de la criminalidad</v>
      </c>
      <c r="F24" s="19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4" s="200" t="str">
        <f>IF(ISBLANK('5. Pp (3 años)'!H52),"",'5. Pp (3 años)'!H52)</f>
        <v>Trimestral</v>
      </c>
      <c r="H24" s="58" t="str">
        <f>IF(ISBLANK('5. Pp (3 años)'!J52),"",'5. Pp (3 años)'!J52)</f>
        <v>UNIDAD DE MEDIDA INDICADOR:
Porcentaje
UNIDAD DE MEDIDA DE LAS VARIABLES:
Acciones de proximidad social</v>
      </c>
      <c r="I24" s="132">
        <f>IF(ISBLANK('9. METAS'!M26),"",'9. METAS'!M26)</f>
        <v>8760</v>
      </c>
      <c r="J24" s="133">
        <f>IF(ISBLANK('9. METAS'!V26),"",'9. METAS'!V26)</f>
        <v>2160</v>
      </c>
      <c r="K24" s="123">
        <f>IF(ISBLANK('9. METAS'!W26),"",'9. METAS'!W26)</f>
        <v>2184</v>
      </c>
      <c r="L24" s="123">
        <f>IF(ISBLANK('9. METAS'!X26),"",'9. METAS'!X26)</f>
        <v>2208</v>
      </c>
      <c r="M24" s="124">
        <f>IF(ISBLANK('9. METAS'!Y26),"",'9. METAS'!Y26)</f>
        <v>2208</v>
      </c>
      <c r="N24" s="134"/>
      <c r="O24" s="126"/>
      <c r="P24" s="126"/>
      <c r="Q24" s="127"/>
      <c r="R24" s="121">
        <f t="shared" si="0"/>
        <v>0</v>
      </c>
      <c r="S24" s="122">
        <f t="shared" si="0"/>
        <v>0</v>
      </c>
      <c r="T24" s="122">
        <f t="shared" si="0"/>
        <v>0</v>
      </c>
      <c r="U24" s="145">
        <f t="shared" si="0"/>
        <v>0</v>
      </c>
      <c r="V24" s="125">
        <f t="shared" si="1"/>
        <v>0</v>
      </c>
      <c r="W24" s="122">
        <f t="shared" si="2"/>
        <v>0</v>
      </c>
      <c r="X24" s="122">
        <f t="shared" si="3"/>
        <v>0</v>
      </c>
      <c r="Y24" s="151">
        <f t="shared" si="4"/>
        <v>0</v>
      </c>
      <c r="Z24" s="155"/>
      <c r="AA24" s="156"/>
      <c r="AB24" s="156"/>
      <c r="AC24" s="157"/>
    </row>
    <row r="25" spans="3:29" ht="17" x14ac:dyDescent="0.35">
      <c r="C25" s="195" t="e">
        <f>IF(ISBLANK('5. Pp (3 años)'!#REF!),"",'5. Pp (3 años)'!#REF!)</f>
        <v>#REF!</v>
      </c>
      <c r="D25" s="70" t="e">
        <f>IF(ISBLANK('5. Pp (3 años)'!#REF!),"",'5. Pp (3 años)'!#REF!)</f>
        <v>#REF!</v>
      </c>
      <c r="E25" s="191" t="e">
        <f>IF(ISBLANK('5. Pp (3 años)'!#REF!),"",'5. Pp (3 años)'!#REF!)</f>
        <v>#REF!</v>
      </c>
      <c r="F25" s="191" t="e">
        <f>IF(ISBLANK('5. Pp (3 años)'!#REF!),"",'5. Pp (3 años)'!#REF!)</f>
        <v>#REF!</v>
      </c>
      <c r="G25" s="200" t="e">
        <f>IF(ISBLANK('5. Pp (3 años)'!#REF!),"",'5. Pp (3 años)'!#REF!)</f>
        <v>#REF!</v>
      </c>
      <c r="H25" s="58" t="e">
        <f>IF(ISBLANK('5. Pp (3 años)'!#REF!),"",'5. Pp (3 años)'!#REF!)</f>
        <v>#REF!</v>
      </c>
      <c r="I25" s="132" t="e">
        <f>IF(ISBLANK('9. METAS'!#REF!),"",'9. METAS'!#REF!)</f>
        <v>#REF!</v>
      </c>
      <c r="J25" s="133" t="e">
        <f>IF(ISBLANK('9. METAS'!#REF!),"",'9. METAS'!#REF!)</f>
        <v>#REF!</v>
      </c>
      <c r="K25" s="123" t="e">
        <f>IF(ISBLANK('9. METAS'!#REF!),"",'9. METAS'!#REF!)</f>
        <v>#REF!</v>
      </c>
      <c r="L25" s="123" t="e">
        <f>IF(ISBLANK('9. METAS'!#REF!),"",'9. METAS'!#REF!)</f>
        <v>#REF!</v>
      </c>
      <c r="M25" s="124" t="e">
        <f>IF(ISBLANK('9. METAS'!#REF!),"",'9. METAS'!#REF!)</f>
        <v>#REF!</v>
      </c>
      <c r="N25" s="134"/>
      <c r="O25" s="126"/>
      <c r="P25" s="126"/>
      <c r="Q25" s="127"/>
      <c r="R25" s="121" t="str">
        <f t="shared" si="0"/>
        <v>100%</v>
      </c>
      <c r="S25" s="122" t="str">
        <f t="shared" si="0"/>
        <v>100%</v>
      </c>
      <c r="T25" s="122" t="str">
        <f t="shared" si="0"/>
        <v>100%</v>
      </c>
      <c r="U25" s="145" t="str">
        <f t="shared" si="0"/>
        <v>100%</v>
      </c>
      <c r="V25" s="125" t="str">
        <f t="shared" si="1"/>
        <v>No Programado</v>
      </c>
      <c r="W25" s="122" t="str">
        <f t="shared" si="2"/>
        <v>No Programado</v>
      </c>
      <c r="X25" s="122" t="str">
        <f t="shared" si="3"/>
        <v>No Programado</v>
      </c>
      <c r="Y25" s="151" t="str">
        <f t="shared" si="4"/>
        <v>No Programado</v>
      </c>
      <c r="Z25" s="158"/>
      <c r="AA25" s="159"/>
      <c r="AB25" s="159"/>
      <c r="AC25" s="160"/>
    </row>
    <row r="26" spans="3:29" ht="17" x14ac:dyDescent="0.35">
      <c r="C26" s="196" t="e">
        <f>IF(ISBLANK('5. Pp (3 años)'!#REF!),"",'5. Pp (3 años)'!#REF!)</f>
        <v>#REF!</v>
      </c>
      <c r="D26" s="70" t="e">
        <f>IF(ISBLANK('5. Pp (3 años)'!#REF!),"",'5. Pp (3 años)'!#REF!)</f>
        <v>#REF!</v>
      </c>
      <c r="E26" s="191" t="e">
        <f>IF(ISBLANK('5. Pp (3 años)'!#REF!),"",'5. Pp (3 años)'!#REF!)</f>
        <v>#REF!</v>
      </c>
      <c r="F26" s="191" t="e">
        <f>IF(ISBLANK('5. Pp (3 años)'!#REF!),"",'5. Pp (3 años)'!#REF!)</f>
        <v>#REF!</v>
      </c>
      <c r="G26" s="200" t="e">
        <f>IF(ISBLANK('5. Pp (3 años)'!#REF!),"",'5. Pp (3 años)'!#REF!)</f>
        <v>#REF!</v>
      </c>
      <c r="H26" s="58" t="e">
        <f>IF(ISBLANK('5. Pp (3 años)'!#REF!),"",'5. Pp (3 años)'!#REF!)</f>
        <v>#REF!</v>
      </c>
      <c r="I26" s="132" t="e">
        <f>IF(ISBLANK('9. METAS'!#REF!),"",'9. METAS'!#REF!)</f>
        <v>#REF!</v>
      </c>
      <c r="J26" s="133" t="e">
        <f>IF(ISBLANK('9. METAS'!#REF!),"",'9. METAS'!#REF!)</f>
        <v>#REF!</v>
      </c>
      <c r="K26" s="123" t="e">
        <f>IF(ISBLANK('9. METAS'!#REF!),"",'9. METAS'!#REF!)</f>
        <v>#REF!</v>
      </c>
      <c r="L26" s="123" t="e">
        <f>IF(ISBLANK('9. METAS'!#REF!),"",'9. METAS'!#REF!)</f>
        <v>#REF!</v>
      </c>
      <c r="M26" s="124" t="e">
        <f>IF(ISBLANK('9. METAS'!#REF!),"",'9. METAS'!#REF!)</f>
        <v>#REF!</v>
      </c>
      <c r="N26" s="134"/>
      <c r="O26" s="126"/>
      <c r="P26" s="126"/>
      <c r="Q26" s="127"/>
      <c r="R26" s="121" t="str">
        <f t="shared" si="0"/>
        <v>100%</v>
      </c>
      <c r="S26" s="122" t="str">
        <f t="shared" si="0"/>
        <v>100%</v>
      </c>
      <c r="T26" s="122" t="str">
        <f t="shared" si="0"/>
        <v>100%</v>
      </c>
      <c r="U26" s="145" t="str">
        <f t="shared" si="0"/>
        <v>100%</v>
      </c>
      <c r="V26" s="125" t="str">
        <f t="shared" si="1"/>
        <v>No Programado</v>
      </c>
      <c r="W26" s="122" t="str">
        <f t="shared" si="2"/>
        <v>No Programado</v>
      </c>
      <c r="X26" s="122" t="str">
        <f t="shared" si="3"/>
        <v>No Programado</v>
      </c>
      <c r="Y26" s="151" t="str">
        <f t="shared" si="4"/>
        <v>No Programado</v>
      </c>
      <c r="Z26" s="155"/>
      <c r="AA26" s="156"/>
      <c r="AB26" s="156"/>
      <c r="AC26" s="157"/>
    </row>
    <row r="27" spans="3:29" ht="17" x14ac:dyDescent="0.35">
      <c r="C27" s="195" t="e">
        <f>IF(ISBLANK('5. Pp (3 años)'!#REF!),"",'5. Pp (3 años)'!#REF!)</f>
        <v>#REF!</v>
      </c>
      <c r="D27" s="70" t="e">
        <f>IF(ISBLANK('5. Pp (3 años)'!#REF!),"",'5. Pp (3 años)'!#REF!)</f>
        <v>#REF!</v>
      </c>
      <c r="E27" s="191" t="e">
        <f>IF(ISBLANK('5. Pp (3 años)'!#REF!),"",'5. Pp (3 años)'!#REF!)</f>
        <v>#REF!</v>
      </c>
      <c r="F27" s="191" t="e">
        <f>IF(ISBLANK('5. Pp (3 años)'!#REF!),"",'5. Pp (3 años)'!#REF!)</f>
        <v>#REF!</v>
      </c>
      <c r="G27" s="200" t="e">
        <f>IF(ISBLANK('5. Pp (3 años)'!#REF!),"",'5. Pp (3 años)'!#REF!)</f>
        <v>#REF!</v>
      </c>
      <c r="H27" s="58" t="e">
        <f>IF(ISBLANK('5. Pp (3 años)'!#REF!),"",'5. Pp (3 años)'!#REF!)</f>
        <v>#REF!</v>
      </c>
      <c r="I27" s="132" t="e">
        <f>IF(ISBLANK('9. METAS'!#REF!),"",'9. METAS'!#REF!)</f>
        <v>#REF!</v>
      </c>
      <c r="J27" s="133" t="e">
        <f>IF(ISBLANK('9. METAS'!#REF!),"",'9. METAS'!#REF!)</f>
        <v>#REF!</v>
      </c>
      <c r="K27" s="123" t="e">
        <f>IF(ISBLANK('9. METAS'!#REF!),"",'9. METAS'!#REF!)</f>
        <v>#REF!</v>
      </c>
      <c r="L27" s="123" t="e">
        <f>IF(ISBLANK('9. METAS'!#REF!),"",'9. METAS'!#REF!)</f>
        <v>#REF!</v>
      </c>
      <c r="M27" s="124" t="e">
        <f>IF(ISBLANK('9. METAS'!#REF!),"",'9. METAS'!#REF!)</f>
        <v>#REF!</v>
      </c>
      <c r="N27" s="134"/>
      <c r="O27" s="126"/>
      <c r="P27" s="126"/>
      <c r="Q27" s="127"/>
      <c r="R27" s="121" t="str">
        <f t="shared" si="0"/>
        <v>100%</v>
      </c>
      <c r="S27" s="122" t="str">
        <f t="shared" si="0"/>
        <v>100%</v>
      </c>
      <c r="T27" s="122" t="str">
        <f t="shared" si="0"/>
        <v>100%</v>
      </c>
      <c r="U27" s="145" t="str">
        <f t="shared" si="0"/>
        <v>100%</v>
      </c>
      <c r="V27" s="125" t="str">
        <f t="shared" si="1"/>
        <v>No Programado</v>
      </c>
      <c r="W27" s="122" t="str">
        <f t="shared" si="2"/>
        <v>No Programado</v>
      </c>
      <c r="X27" s="122" t="str">
        <f t="shared" si="3"/>
        <v>No Programado</v>
      </c>
      <c r="Y27" s="151" t="str">
        <f t="shared" si="4"/>
        <v>No Programado</v>
      </c>
      <c r="Z27" s="158"/>
      <c r="AA27" s="159"/>
      <c r="AB27" s="159"/>
      <c r="AC27" s="160"/>
    </row>
    <row r="28" spans="3:29" ht="119" x14ac:dyDescent="0.35">
      <c r="C28" s="197" t="str">
        <f>IF(ISBLANK('5. Pp (3 años)'!B53),"",'5. Pp (3 años)'!B53)</f>
        <v>Dirreción de la Policía Turística</v>
      </c>
      <c r="D28" s="52" t="str">
        <f>IF(ISBLANK('5. Pp (3 años)'!C53),"",'5. Pp (3 años)'!C53)</f>
        <v xml:space="preserve">Componente  </v>
      </c>
      <c r="E28" s="194" t="str">
        <f>IF(ISBLANK('5. Pp (3 años)'!D53),"",'5. Pp (3 años)'!D53)</f>
        <v>C. 3.2.1.1.3 Servicios de patrullaje turístico, atención ciudadana y prevención del delito realizados en zonas con actividad turística</v>
      </c>
      <c r="F28" s="194" t="str">
        <f>IF(ISBLANK('5. Pp (3 años)'!E53),"",'5. Pp (3 años)'!E53)</f>
        <v>PSPTAPDBZT: Porcentaje de servicios de patrullaje turístico, atención ciudadana y prevención del delito realizados en zonas con actividad turística.</v>
      </c>
      <c r="G28" s="205" t="str">
        <f>IF(ISBLANK('5. Pp (3 años)'!H53),"",'5. Pp (3 años)'!H53)</f>
        <v>Trimestral</v>
      </c>
      <c r="H28" s="57" t="str">
        <f>IF(ISBLANK('5. Pp (3 años)'!J53),"",'5. Pp (3 años)'!J53)</f>
        <v>UNIDAD DE MEDIDA INDICADOR:
Porcentaje
UNIDAD DE MEDIDA DE LAS VARIABLES:Servicios de patrullaje turístico, atención ciudadana y prevención del delito.</v>
      </c>
      <c r="I28" s="132">
        <f>IF(ISBLANK('9. METAS'!M27),"",'9. METAS'!M27)</f>
        <v>1460</v>
      </c>
      <c r="J28" s="133">
        <f>IF(ISBLANK('9. METAS'!V27),"",'9. METAS'!V27)</f>
        <v>364</v>
      </c>
      <c r="K28" s="123">
        <f>IF(ISBLANK('9. METAS'!W27),"",'9. METAS'!W27)</f>
        <v>364</v>
      </c>
      <c r="L28" s="123">
        <f>IF(ISBLANK('9. METAS'!X27),"",'9. METAS'!X27)</f>
        <v>368</v>
      </c>
      <c r="M28" s="124">
        <f>IF(ISBLANK('9. METAS'!Y27),"",'9. METAS'!Y27)</f>
        <v>364</v>
      </c>
      <c r="N28" s="134"/>
      <c r="O28" s="126"/>
      <c r="P28" s="126"/>
      <c r="Q28" s="127"/>
      <c r="R28" s="121">
        <f t="shared" si="0"/>
        <v>0</v>
      </c>
      <c r="S28" s="122">
        <f t="shared" si="0"/>
        <v>0</v>
      </c>
      <c r="T28" s="122">
        <f t="shared" si="0"/>
        <v>0</v>
      </c>
      <c r="U28" s="145">
        <f t="shared" si="0"/>
        <v>0</v>
      </c>
      <c r="V28" s="125">
        <f t="shared" si="1"/>
        <v>0</v>
      </c>
      <c r="W28" s="122">
        <f t="shared" si="2"/>
        <v>0</v>
      </c>
      <c r="X28" s="122">
        <f t="shared" si="3"/>
        <v>0</v>
      </c>
      <c r="Y28" s="151">
        <f t="shared" si="4"/>
        <v>0</v>
      </c>
      <c r="Z28" s="155"/>
      <c r="AA28" s="156"/>
      <c r="AB28" s="156"/>
      <c r="AC28" s="157"/>
    </row>
    <row r="29" spans="3:29" ht="238" x14ac:dyDescent="0.35">
      <c r="C29" s="195" t="str">
        <f>IF(ISBLANK('5. Pp (3 años)'!B54),"",'5. Pp (3 años)'!B54)</f>
        <v>Dirreción de la Policía Turística</v>
      </c>
      <c r="D29" s="70" t="str">
        <f>IF(ISBLANK('5. Pp (3 años)'!C54),"",'5. Pp (3 años)'!C54)</f>
        <v>Actividad</v>
      </c>
      <c r="E29" s="191" t="str">
        <f>IF(ISBLANK('5. Pp (3 años)'!D54),"",'5. Pp (3 años)'!D54)</f>
        <v>A. 3.2.1.1.3.1 Fortalecimiento de operativos de prevención y disuasión con proximidad social enfocados al sector turístico</v>
      </c>
      <c r="F29" s="19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9" s="200" t="str">
        <f>IF(ISBLANK('5. Pp (3 años)'!H54),"",'5. Pp (3 años)'!H54)</f>
        <v>Trimestral</v>
      </c>
      <c r="H29" s="58" t="str">
        <f>IF(ISBLANK('5. Pp (3 años)'!J54),"",'5. Pp (3 años)'!J54)</f>
        <v>UNIDAD DE MEDIDA INDICADOR:
Porcentaje
UNIDAD DE MEDIDA DE LAS VARIABLES: Operativos  con proximidad social</v>
      </c>
      <c r="I29" s="132">
        <f>IF(ISBLANK('9. METAS'!M28),"",'9. METAS'!M28)</f>
        <v>2921</v>
      </c>
      <c r="J29" s="133">
        <f>IF(ISBLANK('9. METAS'!V28),"",'9. METAS'!V28)</f>
        <v>729</v>
      </c>
      <c r="K29" s="123">
        <f>IF(ISBLANK('9. METAS'!W28),"",'9. METAS'!W28)</f>
        <v>728</v>
      </c>
      <c r="L29" s="123">
        <f>IF(ISBLANK('9. METAS'!X28),"",'9. METAS'!X28)</f>
        <v>736</v>
      </c>
      <c r="M29" s="124">
        <f>IF(ISBLANK('9. METAS'!Y28),"",'9. METAS'!Y28)</f>
        <v>728</v>
      </c>
      <c r="N29" s="134"/>
      <c r="O29" s="126"/>
      <c r="P29" s="126"/>
      <c r="Q29" s="127"/>
      <c r="R29" s="121">
        <f t="shared" si="0"/>
        <v>0</v>
      </c>
      <c r="S29" s="122">
        <f t="shared" si="0"/>
        <v>0</v>
      </c>
      <c r="T29" s="122">
        <f t="shared" si="0"/>
        <v>0</v>
      </c>
      <c r="U29" s="145">
        <f t="shared" si="0"/>
        <v>0</v>
      </c>
      <c r="V29" s="125">
        <f t="shared" si="1"/>
        <v>0</v>
      </c>
      <c r="W29" s="122">
        <f t="shared" si="2"/>
        <v>0</v>
      </c>
      <c r="X29" s="122">
        <f t="shared" si="3"/>
        <v>0</v>
      </c>
      <c r="Y29" s="151">
        <f t="shared" si="4"/>
        <v>0</v>
      </c>
      <c r="Z29" s="155"/>
      <c r="AA29" s="156"/>
      <c r="AB29" s="156"/>
      <c r="AC29" s="157"/>
    </row>
    <row r="30" spans="3:29" ht="17" x14ac:dyDescent="0.35">
      <c r="C30" s="196" t="e">
        <f>IF(ISBLANK('5. Pp (3 años)'!#REF!),"",'5. Pp (3 años)'!#REF!)</f>
        <v>#REF!</v>
      </c>
      <c r="D30" s="70" t="e">
        <f>IF(ISBLANK('5. Pp (3 años)'!#REF!),"",'5. Pp (3 años)'!#REF!)</f>
        <v>#REF!</v>
      </c>
      <c r="E30" s="191" t="e">
        <f>IF(ISBLANK('5. Pp (3 años)'!#REF!),"",'5. Pp (3 años)'!#REF!)</f>
        <v>#REF!</v>
      </c>
      <c r="F30" s="191" t="e">
        <f>IF(ISBLANK('5. Pp (3 años)'!#REF!),"",'5. Pp (3 años)'!#REF!)</f>
        <v>#REF!</v>
      </c>
      <c r="G30" s="200" t="e">
        <f>IF(ISBLANK('5. Pp (3 años)'!#REF!),"",'5. Pp (3 años)'!#REF!)</f>
        <v>#REF!</v>
      </c>
      <c r="H30" s="58" t="e">
        <f>IF(ISBLANK('5. Pp (3 años)'!#REF!),"",'5. Pp (3 años)'!#REF!)</f>
        <v>#REF!</v>
      </c>
      <c r="I30" s="132" t="e">
        <f>IF(ISBLANK('9. METAS'!#REF!),"",'9. METAS'!#REF!)</f>
        <v>#REF!</v>
      </c>
      <c r="J30" s="133" t="e">
        <f>IF(ISBLANK('9. METAS'!#REF!),"",'9. METAS'!#REF!)</f>
        <v>#REF!</v>
      </c>
      <c r="K30" s="123" t="e">
        <f>IF(ISBLANK('9. METAS'!#REF!),"",'9. METAS'!#REF!)</f>
        <v>#REF!</v>
      </c>
      <c r="L30" s="123" t="e">
        <f>IF(ISBLANK('9. METAS'!#REF!),"",'9. METAS'!#REF!)</f>
        <v>#REF!</v>
      </c>
      <c r="M30" s="124" t="e">
        <f>IF(ISBLANK('9. METAS'!#REF!),"",'9. METAS'!#REF!)</f>
        <v>#REF!</v>
      </c>
      <c r="N30" s="134"/>
      <c r="O30" s="126"/>
      <c r="P30" s="126"/>
      <c r="Q30" s="127"/>
      <c r="R30" s="121" t="str">
        <f t="shared" si="0"/>
        <v>100%</v>
      </c>
      <c r="S30" s="122" t="str">
        <f t="shared" si="0"/>
        <v>100%</v>
      </c>
      <c r="T30" s="122" t="str">
        <f t="shared" si="0"/>
        <v>100%</v>
      </c>
      <c r="U30" s="145" t="str">
        <f t="shared" si="0"/>
        <v>100%</v>
      </c>
      <c r="V30" s="125" t="str">
        <f t="shared" si="1"/>
        <v>No Programado</v>
      </c>
      <c r="W30" s="122" t="str">
        <f t="shared" si="2"/>
        <v>No Programado</v>
      </c>
      <c r="X30" s="122" t="str">
        <f t="shared" si="3"/>
        <v>No Programado</v>
      </c>
      <c r="Y30" s="151" t="str">
        <f t="shared" si="4"/>
        <v>No Programado</v>
      </c>
      <c r="Z30" s="158"/>
      <c r="AA30" s="159"/>
      <c r="AB30" s="159"/>
      <c r="AC30" s="160"/>
    </row>
    <row r="31" spans="3:29" ht="17" x14ac:dyDescent="0.35">
      <c r="C31" s="195" t="e">
        <f>IF(ISBLANK('5. Pp (3 años)'!#REF!),"",'5. Pp (3 años)'!#REF!)</f>
        <v>#REF!</v>
      </c>
      <c r="D31" s="70" t="e">
        <f>IF(ISBLANK('5. Pp (3 años)'!#REF!),"",'5. Pp (3 años)'!#REF!)</f>
        <v>#REF!</v>
      </c>
      <c r="E31" s="191" t="e">
        <f>IF(ISBLANK('5. Pp (3 años)'!#REF!),"",'5. Pp (3 años)'!#REF!)</f>
        <v>#REF!</v>
      </c>
      <c r="F31" s="191" t="e">
        <f>IF(ISBLANK('5. Pp (3 años)'!#REF!),"",'5. Pp (3 años)'!#REF!)</f>
        <v>#REF!</v>
      </c>
      <c r="G31" s="200" t="e">
        <f>IF(ISBLANK('5. Pp (3 años)'!#REF!),"",'5. Pp (3 años)'!#REF!)</f>
        <v>#REF!</v>
      </c>
      <c r="H31" s="58" t="e">
        <f>IF(ISBLANK('5. Pp (3 años)'!#REF!),"",'5. Pp (3 años)'!#REF!)</f>
        <v>#REF!</v>
      </c>
      <c r="I31" s="132" t="e">
        <f>IF(ISBLANK('9. METAS'!#REF!),"",'9. METAS'!#REF!)</f>
        <v>#REF!</v>
      </c>
      <c r="J31" s="133" t="e">
        <f>IF(ISBLANK('9. METAS'!#REF!),"",'9. METAS'!#REF!)</f>
        <v>#REF!</v>
      </c>
      <c r="K31" s="123" t="e">
        <f>IF(ISBLANK('9. METAS'!#REF!),"",'9. METAS'!#REF!)</f>
        <v>#REF!</v>
      </c>
      <c r="L31" s="123" t="e">
        <f>IF(ISBLANK('9. METAS'!#REF!),"",'9. METAS'!#REF!)</f>
        <v>#REF!</v>
      </c>
      <c r="M31" s="124" t="e">
        <f>IF(ISBLANK('9. METAS'!#REF!),"",'9. METAS'!#REF!)</f>
        <v>#REF!</v>
      </c>
      <c r="N31" s="134"/>
      <c r="O31" s="126"/>
      <c r="P31" s="126"/>
      <c r="Q31" s="127"/>
      <c r="R31" s="121" t="str">
        <f t="shared" si="0"/>
        <v>100%</v>
      </c>
      <c r="S31" s="122" t="str">
        <f t="shared" si="0"/>
        <v>100%</v>
      </c>
      <c r="T31" s="122" t="str">
        <f t="shared" si="0"/>
        <v>100%</v>
      </c>
      <c r="U31" s="145" t="str">
        <f t="shared" si="0"/>
        <v>100%</v>
      </c>
      <c r="V31" s="125" t="str">
        <f t="shared" si="1"/>
        <v>No Programado</v>
      </c>
      <c r="W31" s="122" t="str">
        <f t="shared" si="2"/>
        <v>No Programado</v>
      </c>
      <c r="X31" s="122" t="str">
        <f t="shared" si="3"/>
        <v>No Programado</v>
      </c>
      <c r="Y31" s="151" t="str">
        <f t="shared" si="4"/>
        <v>No Programado</v>
      </c>
      <c r="Z31" s="161"/>
      <c r="AA31" s="162"/>
      <c r="AB31" s="162"/>
      <c r="AC31" s="163"/>
    </row>
    <row r="32" spans="3:29" ht="17" x14ac:dyDescent="0.35">
      <c r="C32" s="196" t="e">
        <f>IF(ISBLANK('5. Pp (3 años)'!#REF!),"",'5. Pp (3 años)'!#REF!)</f>
        <v>#REF!</v>
      </c>
      <c r="D32" s="70" t="e">
        <f>IF(ISBLANK('5. Pp (3 años)'!#REF!),"",'5. Pp (3 años)'!#REF!)</f>
        <v>#REF!</v>
      </c>
      <c r="E32" s="191" t="e">
        <f>IF(ISBLANK('5. Pp (3 años)'!#REF!),"",'5. Pp (3 años)'!#REF!)</f>
        <v>#REF!</v>
      </c>
      <c r="F32" s="191" t="e">
        <f>IF(ISBLANK('5. Pp (3 años)'!#REF!),"",'5. Pp (3 años)'!#REF!)</f>
        <v>#REF!</v>
      </c>
      <c r="G32" s="200" t="e">
        <f>IF(ISBLANK('5. Pp (3 años)'!#REF!),"",'5. Pp (3 años)'!#REF!)</f>
        <v>#REF!</v>
      </c>
      <c r="H32" s="58" t="e">
        <f>IF(ISBLANK('5. Pp (3 años)'!#REF!),"",'5. Pp (3 años)'!#REF!)</f>
        <v>#REF!</v>
      </c>
      <c r="I32" s="132" t="e">
        <f>IF(ISBLANK('9. METAS'!#REF!),"",'9. METAS'!#REF!)</f>
        <v>#REF!</v>
      </c>
      <c r="J32" s="133" t="e">
        <f>IF(ISBLANK('9. METAS'!#REF!),"",'9. METAS'!#REF!)</f>
        <v>#REF!</v>
      </c>
      <c r="K32" s="123" t="e">
        <f>IF(ISBLANK('9. METAS'!#REF!),"",'9. METAS'!#REF!)</f>
        <v>#REF!</v>
      </c>
      <c r="L32" s="123" t="e">
        <f>IF(ISBLANK('9. METAS'!#REF!),"",'9. METAS'!#REF!)</f>
        <v>#REF!</v>
      </c>
      <c r="M32" s="124" t="e">
        <f>IF(ISBLANK('9. METAS'!#REF!),"",'9. METAS'!#REF!)</f>
        <v>#REF!</v>
      </c>
      <c r="N32" s="134"/>
      <c r="O32" s="126"/>
      <c r="P32" s="126"/>
      <c r="Q32" s="127"/>
      <c r="R32" s="121" t="str">
        <f t="shared" si="0"/>
        <v>100%</v>
      </c>
      <c r="S32" s="122" t="str">
        <f t="shared" si="0"/>
        <v>100%</v>
      </c>
      <c r="T32" s="122" t="str">
        <f t="shared" si="0"/>
        <v>100%</v>
      </c>
      <c r="U32" s="145" t="str">
        <f t="shared" si="0"/>
        <v>100%</v>
      </c>
      <c r="V32" s="125" t="str">
        <f t="shared" si="1"/>
        <v>No Programado</v>
      </c>
      <c r="W32" s="122" t="str">
        <f t="shared" si="2"/>
        <v>No Programado</v>
      </c>
      <c r="X32" s="122" t="str">
        <f t="shared" si="3"/>
        <v>No Programado</v>
      </c>
      <c r="Y32" s="151" t="str">
        <f t="shared" si="4"/>
        <v>No Programado</v>
      </c>
      <c r="Z32" s="158"/>
      <c r="AA32" s="159"/>
      <c r="AB32" s="159"/>
      <c r="AC32" s="160"/>
    </row>
    <row r="33" spans="3:29" ht="17" x14ac:dyDescent="0.35">
      <c r="C33" s="195" t="e">
        <f>IF(ISBLANK('5. Pp (3 años)'!#REF!),"",'5. Pp (3 años)'!#REF!)</f>
        <v>#REF!</v>
      </c>
      <c r="D33" s="70" t="e">
        <f>IF(ISBLANK('5. Pp (3 años)'!#REF!),"",'5. Pp (3 años)'!#REF!)</f>
        <v>#REF!</v>
      </c>
      <c r="E33" s="191" t="e">
        <f>IF(ISBLANK('5. Pp (3 años)'!#REF!),"",'5. Pp (3 años)'!#REF!)</f>
        <v>#REF!</v>
      </c>
      <c r="F33" s="191" t="e">
        <f>IF(ISBLANK('5. Pp (3 años)'!#REF!),"",'5. Pp (3 años)'!#REF!)</f>
        <v>#REF!</v>
      </c>
      <c r="G33" s="200" t="e">
        <f>IF(ISBLANK('5. Pp (3 años)'!#REF!),"",'5. Pp (3 años)'!#REF!)</f>
        <v>#REF!</v>
      </c>
      <c r="H33" s="58" t="e">
        <f>IF(ISBLANK('5. Pp (3 años)'!#REF!),"",'5. Pp (3 años)'!#REF!)</f>
        <v>#REF!</v>
      </c>
      <c r="I33" s="132" t="e">
        <f>IF(ISBLANK('9. METAS'!#REF!),"",'9. METAS'!#REF!)</f>
        <v>#REF!</v>
      </c>
      <c r="J33" s="133" t="e">
        <f>IF(ISBLANK('9. METAS'!#REF!),"",'9. METAS'!#REF!)</f>
        <v>#REF!</v>
      </c>
      <c r="K33" s="123" t="e">
        <f>IF(ISBLANK('9. METAS'!#REF!),"",'9. METAS'!#REF!)</f>
        <v>#REF!</v>
      </c>
      <c r="L33" s="123" t="e">
        <f>IF(ISBLANK('9. METAS'!#REF!),"",'9. METAS'!#REF!)</f>
        <v>#REF!</v>
      </c>
      <c r="M33" s="124" t="e">
        <f>IF(ISBLANK('9. METAS'!#REF!),"",'9. METAS'!#REF!)</f>
        <v>#REF!</v>
      </c>
      <c r="N33" s="134"/>
      <c r="O33" s="126"/>
      <c r="P33" s="126"/>
      <c r="Q33" s="127"/>
      <c r="R33" s="121" t="str">
        <f t="shared" si="0"/>
        <v>100%</v>
      </c>
      <c r="S33" s="122" t="str">
        <f t="shared" si="0"/>
        <v>100%</v>
      </c>
      <c r="T33" s="122" t="str">
        <f t="shared" si="0"/>
        <v>100%</v>
      </c>
      <c r="U33" s="145" t="str">
        <f t="shared" si="0"/>
        <v>100%</v>
      </c>
      <c r="V33" s="125" t="str">
        <f t="shared" si="1"/>
        <v>No Programado</v>
      </c>
      <c r="W33" s="122" t="str">
        <f t="shared" si="2"/>
        <v>No Programado</v>
      </c>
      <c r="X33" s="122" t="str">
        <f t="shared" si="3"/>
        <v>No Programado</v>
      </c>
      <c r="Y33" s="151" t="str">
        <f t="shared" si="4"/>
        <v>No Programado</v>
      </c>
      <c r="Z33" s="164"/>
      <c r="AA33" s="165"/>
      <c r="AB33" s="165"/>
      <c r="AC33" s="166"/>
    </row>
    <row r="34" spans="3:29" ht="102" x14ac:dyDescent="0.35">
      <c r="C34" s="197" t="str">
        <f>IF(ISBLANK('5. Pp (3 años)'!B55),"",'5. Pp (3 años)'!B55)</f>
        <v>Academia de Policía</v>
      </c>
      <c r="D34" s="52" t="str">
        <f>IF(ISBLANK('5. Pp (3 años)'!C55),"",'5. Pp (3 años)'!C55)</f>
        <v>Componente</v>
      </c>
      <c r="E34" s="194" t="str">
        <f>IF(ISBLANK('5. Pp (3 años)'!D55),"",'5. Pp (3 años)'!D55)</f>
        <v>C. 3.2.1.1.4 Capacitaciones continuas y especializadas impartidas al personal de la SMSCyT de Benito Juárez.</v>
      </c>
      <c r="F34" s="194" t="str">
        <f>IF(ISBLANK('5. Pp (3 años)'!E55),"",'5. Pp (3 años)'!E55)</f>
        <v>PCCEPSMSCYT: Porcentaje de capacitaciones continuas y especializadas impartidas al personal de la SMSCyT.</v>
      </c>
      <c r="G34" s="205" t="str">
        <f>IF(ISBLANK('5. Pp (3 años)'!H55),"",'5. Pp (3 años)'!H55)</f>
        <v>Trimestral</v>
      </c>
      <c r="H34" s="57" t="str">
        <f>IF(ISBLANK('5. Pp (3 años)'!J55),"",'5. Pp (3 años)'!J55)</f>
        <v>UNIDAD DE MEDIDA INDICADOR:
Porcentaje
UNIDAD DE MEDIDA DE LAS VARIABLES:
Capacitaciones</v>
      </c>
      <c r="I34" s="132">
        <f>IF(ISBLANK('9. METAS'!M29),"",'9. METAS'!M29)</f>
        <v>1670</v>
      </c>
      <c r="J34" s="133">
        <f>IF(ISBLANK('9. METAS'!V29),"",'9. METAS'!V29)</f>
        <v>0</v>
      </c>
      <c r="K34" s="123">
        <f>IF(ISBLANK('9. METAS'!W29),"",'9. METAS'!W29)</f>
        <v>720</v>
      </c>
      <c r="L34" s="123">
        <f>IF(ISBLANK('9. METAS'!X29),"",'9. METAS'!X29)</f>
        <v>680</v>
      </c>
      <c r="M34" s="124">
        <f>IF(ISBLANK('9. METAS'!Y29),"",'9. METAS'!Y29)</f>
        <v>270</v>
      </c>
      <c r="N34" s="134"/>
      <c r="O34" s="126"/>
      <c r="P34" s="126"/>
      <c r="Q34" s="127"/>
      <c r="R34" s="121" t="str">
        <f t="shared" si="0"/>
        <v>100%</v>
      </c>
      <c r="S34" s="122">
        <f t="shared" si="0"/>
        <v>0</v>
      </c>
      <c r="T34" s="122">
        <f t="shared" si="0"/>
        <v>0</v>
      </c>
      <c r="U34" s="145">
        <f t="shared" si="0"/>
        <v>0</v>
      </c>
      <c r="V34" s="125">
        <f t="shared" si="1"/>
        <v>0</v>
      </c>
      <c r="W34" s="122">
        <f t="shared" si="2"/>
        <v>0</v>
      </c>
      <c r="X34" s="122">
        <f t="shared" si="3"/>
        <v>0</v>
      </c>
      <c r="Y34" s="151">
        <f t="shared" si="4"/>
        <v>0</v>
      </c>
      <c r="Z34" s="164"/>
      <c r="AA34" s="165"/>
      <c r="AB34" s="165"/>
      <c r="AC34" s="166"/>
    </row>
    <row r="35" spans="3:29" ht="102" x14ac:dyDescent="0.35">
      <c r="C35" s="195" t="str">
        <f>IF(ISBLANK('5. Pp (3 años)'!B56),"",'5. Pp (3 años)'!B56)</f>
        <v>Academia de Policía</v>
      </c>
      <c r="D35" s="70" t="str">
        <f>IF(ISBLANK('5. Pp (3 años)'!C56),"",'5. Pp (3 años)'!C56)</f>
        <v>Actividad</v>
      </c>
      <c r="E35" s="191" t="str">
        <f>IF(ISBLANK('5. Pp (3 años)'!D56),"",'5. Pp (3 años)'!D56)</f>
        <v>A. 3.2.1.1.4.1 Formación Inicial para el personal en activo y aspirantes a policía municipal.</v>
      </c>
      <c r="F35" s="191" t="str">
        <f>IF(ISBLANK('5. Pp (3 años)'!E56),"",'5. Pp (3 años)'!E56)</f>
        <v>PCFIR: Porcentaje de capacitación de formación Inicial realizadas.</v>
      </c>
      <c r="G35" s="200" t="str">
        <f>IF(ISBLANK('5. Pp (3 años)'!H56),"",'5. Pp (3 años)'!H56)</f>
        <v>Trimestral</v>
      </c>
      <c r="H35" s="58" t="str">
        <f>IF(ISBLANK('5. Pp (3 años)'!J56),"",'5. Pp (3 años)'!J56)</f>
        <v>UNIDAD DE MEDIDA INDICADOR:
Porcentaje
UNIDAD DE MEDIDA DE LAS VARIABLES: Personal policial capacitado</v>
      </c>
      <c r="I35" s="132">
        <f>IF(ISBLANK('9. METAS'!M30),"",'9. METAS'!M30)</f>
        <v>150</v>
      </c>
      <c r="J35" s="133">
        <f>IF(ISBLANK('9. METAS'!V30),"",'9. METAS'!V30)</f>
        <v>0</v>
      </c>
      <c r="K35" s="123">
        <f>IF(ISBLANK('9. METAS'!W30),"",'9. METAS'!W30)</f>
        <v>0</v>
      </c>
      <c r="L35" s="123">
        <f>IF(ISBLANK('9. METAS'!X30),"",'9. METAS'!X30)</f>
        <v>70</v>
      </c>
      <c r="M35" s="124">
        <f>IF(ISBLANK('9. METAS'!Y30),"",'9. METAS'!Y30)</f>
        <v>80</v>
      </c>
      <c r="N35" s="134"/>
      <c r="O35" s="126"/>
      <c r="P35" s="126"/>
      <c r="Q35" s="127"/>
      <c r="R35" s="121" t="str">
        <f t="shared" si="0"/>
        <v>100%</v>
      </c>
      <c r="S35" s="122" t="str">
        <f t="shared" si="0"/>
        <v>100%</v>
      </c>
      <c r="T35" s="122">
        <f t="shared" si="0"/>
        <v>0</v>
      </c>
      <c r="U35" s="145">
        <f t="shared" si="0"/>
        <v>0</v>
      </c>
      <c r="V35" s="125">
        <f t="shared" si="1"/>
        <v>0</v>
      </c>
      <c r="W35" s="122">
        <f t="shared" si="2"/>
        <v>0</v>
      </c>
      <c r="X35" s="122">
        <f t="shared" si="3"/>
        <v>0</v>
      </c>
      <c r="Y35" s="151">
        <f t="shared" si="4"/>
        <v>0</v>
      </c>
      <c r="Z35" s="167"/>
      <c r="AA35" s="168"/>
      <c r="AB35" s="168"/>
      <c r="AC35" s="169"/>
    </row>
    <row r="36" spans="3:29" ht="17" x14ac:dyDescent="0.35">
      <c r="C36" s="196" t="e">
        <f>IF(ISBLANK('5. Pp (3 años)'!#REF!),"",'5. Pp (3 años)'!#REF!)</f>
        <v>#REF!</v>
      </c>
      <c r="D36" s="70" t="e">
        <f>IF(ISBLANK('5. Pp (3 años)'!#REF!),"",'5. Pp (3 años)'!#REF!)</f>
        <v>#REF!</v>
      </c>
      <c r="E36" s="191" t="e">
        <f>IF(ISBLANK('5. Pp (3 años)'!#REF!),"",'5. Pp (3 años)'!#REF!)</f>
        <v>#REF!</v>
      </c>
      <c r="F36" s="191" t="e">
        <f>IF(ISBLANK('5. Pp (3 años)'!#REF!),"",'5. Pp (3 años)'!#REF!)</f>
        <v>#REF!</v>
      </c>
      <c r="G36" s="200" t="e">
        <f>IF(ISBLANK('5. Pp (3 años)'!#REF!),"",'5. Pp (3 años)'!#REF!)</f>
        <v>#REF!</v>
      </c>
      <c r="H36" s="58" t="e">
        <f>IF(ISBLANK('5. Pp (3 años)'!#REF!),"",'5. Pp (3 años)'!#REF!)</f>
        <v>#REF!</v>
      </c>
      <c r="I36" s="132" t="e">
        <f>IF(ISBLANK('9. METAS'!#REF!),"",'9. METAS'!#REF!)</f>
        <v>#REF!</v>
      </c>
      <c r="J36" s="133" t="e">
        <f>IF(ISBLANK('9. METAS'!#REF!),"",'9. METAS'!#REF!)</f>
        <v>#REF!</v>
      </c>
      <c r="K36" s="123" t="e">
        <f>IF(ISBLANK('9. METAS'!#REF!),"",'9. METAS'!#REF!)</f>
        <v>#REF!</v>
      </c>
      <c r="L36" s="123" t="e">
        <f>IF(ISBLANK('9. METAS'!#REF!),"",'9. METAS'!#REF!)</f>
        <v>#REF!</v>
      </c>
      <c r="M36" s="124" t="e">
        <f>IF(ISBLANK('9. METAS'!#REF!),"",'9. METAS'!#REF!)</f>
        <v>#REF!</v>
      </c>
      <c r="N36" s="134"/>
      <c r="O36" s="126"/>
      <c r="P36" s="126"/>
      <c r="Q36" s="127"/>
      <c r="R36" s="121" t="str">
        <f t="shared" si="0"/>
        <v>100%</v>
      </c>
      <c r="S36" s="122" t="str">
        <f t="shared" si="0"/>
        <v>100%</v>
      </c>
      <c r="T36" s="122" t="str">
        <f t="shared" si="0"/>
        <v>100%</v>
      </c>
      <c r="U36" s="145" t="str">
        <f t="shared" si="0"/>
        <v>100%</v>
      </c>
      <c r="V36" s="125" t="str">
        <f t="shared" si="1"/>
        <v>No Programado</v>
      </c>
      <c r="W36" s="122" t="str">
        <f t="shared" si="2"/>
        <v>No Programado</v>
      </c>
      <c r="X36" s="122" t="str">
        <f t="shared" si="3"/>
        <v>No Programado</v>
      </c>
      <c r="Y36" s="151" t="str">
        <f t="shared" si="4"/>
        <v>No Programado</v>
      </c>
      <c r="Z36" s="164"/>
      <c r="AA36" s="165"/>
      <c r="AB36" s="165"/>
      <c r="AC36" s="166"/>
    </row>
    <row r="37" spans="3:29" ht="17" x14ac:dyDescent="0.35">
      <c r="C37" s="195" t="e">
        <f>IF(ISBLANK('5. Pp (3 años)'!#REF!),"",'5. Pp (3 años)'!#REF!)</f>
        <v>#REF!</v>
      </c>
      <c r="D37" s="70" t="e">
        <f>IF(ISBLANK('5. Pp (3 años)'!#REF!),"",'5. Pp (3 años)'!#REF!)</f>
        <v>#REF!</v>
      </c>
      <c r="E37" s="191" t="e">
        <f>IF(ISBLANK('5. Pp (3 años)'!#REF!),"",'5. Pp (3 años)'!#REF!)</f>
        <v>#REF!</v>
      </c>
      <c r="F37" s="191" t="e">
        <f>IF(ISBLANK('5. Pp (3 años)'!#REF!),"",'5. Pp (3 años)'!#REF!)</f>
        <v>#REF!</v>
      </c>
      <c r="G37" s="200" t="e">
        <f>IF(ISBLANK('5. Pp (3 años)'!#REF!),"",'5. Pp (3 años)'!#REF!)</f>
        <v>#REF!</v>
      </c>
      <c r="H37" s="58" t="e">
        <f>IF(ISBLANK('5. Pp (3 años)'!#REF!),"",'5. Pp (3 años)'!#REF!)</f>
        <v>#REF!</v>
      </c>
      <c r="I37" s="132" t="e">
        <f>IF(ISBLANK('9. METAS'!#REF!),"",'9. METAS'!#REF!)</f>
        <v>#REF!</v>
      </c>
      <c r="J37" s="133" t="e">
        <f>IF(ISBLANK('9. METAS'!#REF!),"",'9. METAS'!#REF!)</f>
        <v>#REF!</v>
      </c>
      <c r="K37" s="123" t="e">
        <f>IF(ISBLANK('9. METAS'!#REF!),"",'9. METAS'!#REF!)</f>
        <v>#REF!</v>
      </c>
      <c r="L37" s="123" t="e">
        <f>IF(ISBLANK('9. METAS'!#REF!),"",'9. METAS'!#REF!)</f>
        <v>#REF!</v>
      </c>
      <c r="M37" s="124" t="e">
        <f>IF(ISBLANK('9. METAS'!#REF!),"",'9. METAS'!#REF!)</f>
        <v>#REF!</v>
      </c>
      <c r="N37" s="134"/>
      <c r="O37" s="126"/>
      <c r="P37" s="126"/>
      <c r="Q37" s="127"/>
      <c r="R37" s="121" t="str">
        <f t="shared" si="0"/>
        <v>100%</v>
      </c>
      <c r="S37" s="122" t="str">
        <f t="shared" si="0"/>
        <v>100%</v>
      </c>
      <c r="T37" s="122" t="str">
        <f t="shared" si="0"/>
        <v>100%</v>
      </c>
      <c r="U37" s="145" t="str">
        <f t="shared" si="0"/>
        <v>100%</v>
      </c>
      <c r="V37" s="125" t="str">
        <f t="shared" si="1"/>
        <v>No Programado</v>
      </c>
      <c r="W37" s="122" t="str">
        <f t="shared" si="2"/>
        <v>No Programado</v>
      </c>
      <c r="X37" s="122" t="str">
        <f t="shared" si="3"/>
        <v>No Programado</v>
      </c>
      <c r="Y37" s="151" t="str">
        <f t="shared" si="4"/>
        <v>No Programado</v>
      </c>
      <c r="Z37" s="167"/>
      <c r="AA37" s="168"/>
      <c r="AB37" s="168"/>
      <c r="AC37" s="169"/>
    </row>
    <row r="38" spans="3:29" ht="17" x14ac:dyDescent="0.35">
      <c r="C38" s="196" t="e">
        <f>IF(ISBLANK('5. Pp (3 años)'!#REF!),"",'5. Pp (3 años)'!#REF!)</f>
        <v>#REF!</v>
      </c>
      <c r="D38" s="70" t="e">
        <f>IF(ISBLANK('5. Pp (3 años)'!#REF!),"",'5. Pp (3 años)'!#REF!)</f>
        <v>#REF!</v>
      </c>
      <c r="E38" s="191" t="e">
        <f>IF(ISBLANK('5. Pp (3 años)'!#REF!),"",'5. Pp (3 años)'!#REF!)</f>
        <v>#REF!</v>
      </c>
      <c r="F38" s="191" t="e">
        <f>IF(ISBLANK('5. Pp (3 años)'!#REF!),"",'5. Pp (3 años)'!#REF!)</f>
        <v>#REF!</v>
      </c>
      <c r="G38" s="200" t="e">
        <f>IF(ISBLANK('5. Pp (3 años)'!#REF!),"",'5. Pp (3 años)'!#REF!)</f>
        <v>#REF!</v>
      </c>
      <c r="H38" s="58" t="e">
        <f>IF(ISBLANK('5. Pp (3 años)'!#REF!),"",'5. Pp (3 años)'!#REF!)</f>
        <v>#REF!</v>
      </c>
      <c r="I38" s="132" t="e">
        <f>IF(ISBLANK('9. METAS'!#REF!),"",'9. METAS'!#REF!)</f>
        <v>#REF!</v>
      </c>
      <c r="J38" s="133" t="e">
        <f>IF(ISBLANK('9. METAS'!#REF!),"",'9. METAS'!#REF!)</f>
        <v>#REF!</v>
      </c>
      <c r="K38" s="123" t="e">
        <f>IF(ISBLANK('9. METAS'!#REF!),"",'9. METAS'!#REF!)</f>
        <v>#REF!</v>
      </c>
      <c r="L38" s="123" t="e">
        <f>IF(ISBLANK('9. METAS'!#REF!),"",'9. METAS'!#REF!)</f>
        <v>#REF!</v>
      </c>
      <c r="M38" s="124" t="e">
        <f>IF(ISBLANK('9. METAS'!#REF!),"",'9. METAS'!#REF!)</f>
        <v>#REF!</v>
      </c>
      <c r="N38" s="134"/>
      <c r="O38" s="126"/>
      <c r="P38" s="126"/>
      <c r="Q38" s="127"/>
      <c r="R38" s="121" t="str">
        <f t="shared" si="0"/>
        <v>100%</v>
      </c>
      <c r="S38" s="122" t="str">
        <f t="shared" si="0"/>
        <v>100%</v>
      </c>
      <c r="T38" s="122" t="str">
        <f t="shared" si="0"/>
        <v>100%</v>
      </c>
      <c r="U38" s="145" t="str">
        <f t="shared" si="0"/>
        <v>100%</v>
      </c>
      <c r="V38" s="125" t="str">
        <f t="shared" si="1"/>
        <v>No Programado</v>
      </c>
      <c r="W38" s="122" t="str">
        <f t="shared" si="2"/>
        <v>No Programado</v>
      </c>
      <c r="X38" s="122" t="str">
        <f t="shared" si="3"/>
        <v>No Programado</v>
      </c>
      <c r="Y38" s="151" t="str">
        <f t="shared" si="4"/>
        <v>No Programado</v>
      </c>
      <c r="Z38" s="164"/>
      <c r="AA38" s="165"/>
      <c r="AB38" s="165"/>
      <c r="AC38" s="166"/>
    </row>
    <row r="39" spans="3:29" ht="17" x14ac:dyDescent="0.35">
      <c r="C39" s="195" t="e">
        <f>IF(ISBLANK('5. Pp (3 años)'!#REF!),"",'5. Pp (3 años)'!#REF!)</f>
        <v>#REF!</v>
      </c>
      <c r="D39" s="70" t="e">
        <f>IF(ISBLANK('5. Pp (3 años)'!#REF!),"",'5. Pp (3 años)'!#REF!)</f>
        <v>#REF!</v>
      </c>
      <c r="E39" s="191" t="e">
        <f>IF(ISBLANK('5. Pp (3 años)'!#REF!),"",'5. Pp (3 años)'!#REF!)</f>
        <v>#REF!</v>
      </c>
      <c r="F39" s="191" t="e">
        <f>IF(ISBLANK('5. Pp (3 años)'!#REF!),"",'5. Pp (3 años)'!#REF!)</f>
        <v>#REF!</v>
      </c>
      <c r="G39" s="200" t="e">
        <f>IF(ISBLANK('5. Pp (3 años)'!#REF!),"",'5. Pp (3 años)'!#REF!)</f>
        <v>#REF!</v>
      </c>
      <c r="H39" s="58" t="e">
        <f>IF(ISBLANK('5. Pp (3 años)'!#REF!),"",'5. Pp (3 años)'!#REF!)</f>
        <v>#REF!</v>
      </c>
      <c r="I39" s="132" t="e">
        <f>IF(ISBLANK('9. METAS'!#REF!),"",'9. METAS'!#REF!)</f>
        <v>#REF!</v>
      </c>
      <c r="J39" s="133" t="e">
        <f>IF(ISBLANK('9. METAS'!#REF!),"",'9. METAS'!#REF!)</f>
        <v>#REF!</v>
      </c>
      <c r="K39" s="123" t="e">
        <f>IF(ISBLANK('9. METAS'!#REF!),"",'9. METAS'!#REF!)</f>
        <v>#REF!</v>
      </c>
      <c r="L39" s="123" t="e">
        <f>IF(ISBLANK('9. METAS'!#REF!),"",'9. METAS'!#REF!)</f>
        <v>#REF!</v>
      </c>
      <c r="M39" s="124" t="e">
        <f>IF(ISBLANK('9. METAS'!#REF!),"",'9. METAS'!#REF!)</f>
        <v>#REF!</v>
      </c>
      <c r="N39" s="134"/>
      <c r="O39" s="126"/>
      <c r="P39" s="126"/>
      <c r="Q39" s="127"/>
      <c r="R39" s="121" t="str">
        <f t="shared" si="0"/>
        <v>100%</v>
      </c>
      <c r="S39" s="122" t="str">
        <f t="shared" si="0"/>
        <v>100%</v>
      </c>
      <c r="T39" s="122" t="str">
        <f t="shared" si="0"/>
        <v>100%</v>
      </c>
      <c r="U39" s="145" t="str">
        <f t="shared" si="0"/>
        <v>100%</v>
      </c>
      <c r="V39" s="125" t="str">
        <f t="shared" si="1"/>
        <v>No Programado</v>
      </c>
      <c r="W39" s="122" t="str">
        <f t="shared" si="2"/>
        <v>No Programado</v>
      </c>
      <c r="X39" s="122" t="str">
        <f t="shared" si="3"/>
        <v>No Programado</v>
      </c>
      <c r="Y39" s="151" t="str">
        <f t="shared" si="4"/>
        <v>No Programado</v>
      </c>
      <c r="Z39" s="167"/>
      <c r="AA39" s="168"/>
      <c r="AB39" s="168"/>
      <c r="AC39" s="169"/>
    </row>
    <row r="40" spans="3:29" ht="136" x14ac:dyDescent="0.35">
      <c r="C40" s="197" t="str">
        <f>IF(ISBLANK('5. Pp (3 años)'!B57),"",'5. Pp (3 años)'!B57)</f>
        <v>Dirección del GEAVIG</v>
      </c>
      <c r="D40" s="52" t="str">
        <f>IF(ISBLANK('5. Pp (3 años)'!C57),"",'5. Pp (3 años)'!C57)</f>
        <v>Componente</v>
      </c>
      <c r="E40" s="194" t="str">
        <f>IF(ISBLANK('5. Pp (3 años)'!D57),"",'5. Pp (3 años)'!D57)</f>
        <v>C.3.2.1.1.5 Servicios especializados de atención, prevención y canalización ante casos de violencia familiar y de género otorgados a la población del Municipio de Benito Juárez.</v>
      </c>
      <c r="F40" s="194" t="str">
        <f>IF(ISBLANK('5. Pp (3 años)'!E57),"",'5. Pp (3 años)'!E57)</f>
        <v>PSEAPCCVFG: Porcentaje de servicios especializados de atención, prevención y canalización ante casos de violencia familiar y de género otorgados.</v>
      </c>
      <c r="G40" s="205" t="str">
        <f>IF(ISBLANK('5. Pp (3 años)'!H57),"",'5. Pp (3 años)'!H57)</f>
        <v>Trimestral</v>
      </c>
      <c r="H40" s="57" t="str">
        <f>IF(ISBLANK('5. Pp (3 años)'!J57),"",'5. Pp (3 años)'!J57)</f>
        <v>UNIDAD DE MEDIDA INDICADOR:
Porcentaje
UNIDAD DE MEDIDA DE LAS VARIABLES: 
Servicios especializados de atención, prevención y canalización.</v>
      </c>
      <c r="I40" s="132">
        <f>IF(ISBLANK('9. METAS'!M31),"",'9. METAS'!M31)</f>
        <v>1100</v>
      </c>
      <c r="J40" s="133">
        <f>IF(ISBLANK('9. METAS'!V31),"",'9. METAS'!V31)</f>
        <v>275</v>
      </c>
      <c r="K40" s="123">
        <f>IF(ISBLANK('9. METAS'!W31),"",'9. METAS'!W31)</f>
        <v>275</v>
      </c>
      <c r="L40" s="123">
        <f>IF(ISBLANK('9. METAS'!X31),"",'9. METAS'!X31)</f>
        <v>276</v>
      </c>
      <c r="M40" s="124">
        <f>IF(ISBLANK('9. METAS'!Y31),"",'9. METAS'!Y31)</f>
        <v>274</v>
      </c>
      <c r="N40" s="134"/>
      <c r="O40" s="126"/>
      <c r="P40" s="126"/>
      <c r="Q40" s="127"/>
      <c r="R40" s="121">
        <f t="shared" si="0"/>
        <v>0</v>
      </c>
      <c r="S40" s="122">
        <f t="shared" si="0"/>
        <v>0</v>
      </c>
      <c r="T40" s="122">
        <f t="shared" si="0"/>
        <v>0</v>
      </c>
      <c r="U40" s="145">
        <f t="shared" si="0"/>
        <v>0</v>
      </c>
      <c r="V40" s="125">
        <f t="shared" si="1"/>
        <v>0</v>
      </c>
      <c r="W40" s="122">
        <f t="shared" si="2"/>
        <v>0</v>
      </c>
      <c r="X40" s="122">
        <f t="shared" si="3"/>
        <v>0</v>
      </c>
      <c r="Y40" s="151">
        <f t="shared" si="4"/>
        <v>0</v>
      </c>
      <c r="Z40" s="164"/>
      <c r="AA40" s="165"/>
      <c r="AB40" s="165"/>
      <c r="AC40" s="166"/>
    </row>
    <row r="41" spans="3:29" ht="221" x14ac:dyDescent="0.35">
      <c r="C41" s="195" t="str">
        <f>IF(ISBLANK('5. Pp (3 años)'!B58),"",'5. Pp (3 años)'!B58)</f>
        <v>Dirección del GEAVIG</v>
      </c>
      <c r="D41" s="70" t="str">
        <f>IF(ISBLANK('5. Pp (3 años)'!C58),"",'5. Pp (3 años)'!C58)</f>
        <v>Actividad</v>
      </c>
      <c r="E41" s="191" t="str">
        <f>IF(ISBLANK('5. Pp (3 años)'!D58),"",'5. Pp (3 años)'!D58)</f>
        <v>A. 3.2.1.1.5.1 Ejecución de acciones de prevención de la violencia familiar y de género.</v>
      </c>
      <c r="F41" s="19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41" s="200" t="str">
        <f>IF(ISBLANK('5. Pp (3 años)'!H58),"",'5. Pp (3 años)'!H58)</f>
        <v>Trimestral</v>
      </c>
      <c r="H41" s="58" t="str">
        <f>IF(ISBLANK('5. Pp (3 años)'!J58),"",'5. Pp (3 años)'!J58)</f>
        <v xml:space="preserve">UNIDAD DE MEDIDA INDICADOR:
Porcentaje
UNIDAD DE MEDIDA DE LAS VARIABLES: 
Acciones de prevención de la violencia familiar y de género </v>
      </c>
      <c r="I41" s="132">
        <f>IF(ISBLANK('9. METAS'!M32),"",'9. METAS'!M32)</f>
        <v>378</v>
      </c>
      <c r="J41" s="133">
        <f>IF(ISBLANK('9. METAS'!V32),"",'9. METAS'!V32)</f>
        <v>95</v>
      </c>
      <c r="K41" s="123">
        <f>IF(ISBLANK('9. METAS'!W32),"",'9. METAS'!W32)</f>
        <v>94</v>
      </c>
      <c r="L41" s="123">
        <f>IF(ISBLANK('9. METAS'!X32),"",'9. METAS'!X32)</f>
        <v>95</v>
      </c>
      <c r="M41" s="124">
        <f>IF(ISBLANK('9. METAS'!Y32),"",'9. METAS'!Y32)</f>
        <v>94</v>
      </c>
      <c r="N41" s="134"/>
      <c r="O41" s="126"/>
      <c r="P41" s="126"/>
      <c r="Q41" s="127"/>
      <c r="R41" s="121">
        <f t="shared" si="0"/>
        <v>0</v>
      </c>
      <c r="S41" s="122">
        <f t="shared" si="0"/>
        <v>0</v>
      </c>
      <c r="T41" s="122">
        <f t="shared" si="0"/>
        <v>0</v>
      </c>
      <c r="U41" s="145">
        <f t="shared" si="0"/>
        <v>0</v>
      </c>
      <c r="V41" s="125">
        <f t="shared" si="1"/>
        <v>0</v>
      </c>
      <c r="W41" s="122">
        <f t="shared" si="2"/>
        <v>0</v>
      </c>
      <c r="X41" s="122">
        <f t="shared" si="3"/>
        <v>0</v>
      </c>
      <c r="Y41" s="151">
        <f t="shared" si="4"/>
        <v>0</v>
      </c>
      <c r="Z41" s="164"/>
      <c r="AA41" s="165"/>
      <c r="AB41" s="165"/>
      <c r="AC41" s="166"/>
    </row>
    <row r="42" spans="3:29" ht="170" x14ac:dyDescent="0.35">
      <c r="C42" s="196" t="str">
        <f>IF(ISBLANK('5. Pp (3 años)'!B59),"",'5. Pp (3 años)'!B59)</f>
        <v>Dirección de Prevención del Delito con la Participación Ciudadana</v>
      </c>
      <c r="D42" s="70" t="str">
        <f>IF(ISBLANK('5. Pp (3 años)'!C59),"",'5. Pp (3 años)'!C59)</f>
        <v>Actividad</v>
      </c>
      <c r="E42" s="191" t="str">
        <f>IF(ISBLANK('5. Pp (3 años)'!D59),"",'5. Pp (3 años)'!D59)</f>
        <v>A. 3.2.1.1.3.2 Acciones de prevención del delito con enfoque de derechos humanos, perspectiva de género y corresponsabilidad ciudadana realizadas.</v>
      </c>
      <c r="F42" s="191" t="str">
        <f>IF(ISBLANK('5. Pp (3 años)'!E59),"",'5. Pp (3 años)'!E59)</f>
        <v xml:space="preserve">PAPDR: Porcentaje de acciones de prevención del delito con enfoque de derechos humanos y perspectiva de genero realizadas. </v>
      </c>
      <c r="G42" s="200" t="str">
        <f>IF(ISBLANK('5. Pp (3 años)'!H59),"",'5. Pp (3 años)'!H59)</f>
        <v>Trimestral</v>
      </c>
      <c r="H42" s="58" t="str">
        <f>IF(ISBLANK('5. Pp (3 años)'!J59),"",'5. Pp (3 años)'!J59)</f>
        <v xml:space="preserve">UNIDAD DE MEDIDA DEL INDICADOR: 
Porcentaje
UNIDAD DE MEDIDA DE LAS VARIABLES:
Programas Integrales de prevención del delito con enfoque en derechos humanos y perspectiva de genero. </v>
      </c>
      <c r="I42" s="132">
        <f>IF(ISBLANK('9. METAS'!M33),"",'9. METAS'!M33)</f>
        <v>3272</v>
      </c>
      <c r="J42" s="133">
        <f>IF(ISBLANK('9. METAS'!V33),"",'9. METAS'!V33)</f>
        <v>772</v>
      </c>
      <c r="K42" s="123">
        <f>IF(ISBLANK('9. METAS'!W33),"",'9. METAS'!W33)</f>
        <v>827</v>
      </c>
      <c r="L42" s="123">
        <f>IF(ISBLANK('9. METAS'!X33),"",'9. METAS'!X33)</f>
        <v>812</v>
      </c>
      <c r="M42" s="124">
        <f>IF(ISBLANK('9. METAS'!Y33),"",'9. METAS'!Y33)</f>
        <v>861</v>
      </c>
      <c r="N42" s="134"/>
      <c r="O42" s="126"/>
      <c r="P42" s="126"/>
      <c r="Q42" s="127"/>
      <c r="R42" s="121">
        <f t="shared" si="0"/>
        <v>0</v>
      </c>
      <c r="S42" s="122">
        <f t="shared" si="0"/>
        <v>0</v>
      </c>
      <c r="T42" s="122">
        <f t="shared" si="0"/>
        <v>0</v>
      </c>
      <c r="U42" s="145">
        <f t="shared" si="0"/>
        <v>0</v>
      </c>
      <c r="V42" s="125">
        <f t="shared" si="1"/>
        <v>0</v>
      </c>
      <c r="W42" s="122">
        <f t="shared" si="2"/>
        <v>0</v>
      </c>
      <c r="X42" s="122">
        <f t="shared" si="3"/>
        <v>0</v>
      </c>
      <c r="Y42" s="151">
        <f t="shared" si="4"/>
        <v>0</v>
      </c>
      <c r="Z42" s="167"/>
      <c r="AA42" s="168"/>
      <c r="AB42" s="168"/>
      <c r="AC42" s="169"/>
    </row>
    <row r="43" spans="3:29" ht="17" x14ac:dyDescent="0.35">
      <c r="C43" s="195" t="e">
        <f>IF(ISBLANK('5. Pp (3 años)'!#REF!),"",'5. Pp (3 años)'!#REF!)</f>
        <v>#REF!</v>
      </c>
      <c r="D43" s="70" t="e">
        <f>IF(ISBLANK('5. Pp (3 años)'!#REF!),"",'5. Pp (3 años)'!#REF!)</f>
        <v>#REF!</v>
      </c>
      <c r="E43" s="191" t="e">
        <f>IF(ISBLANK('5. Pp (3 años)'!#REF!),"",'5. Pp (3 años)'!#REF!)</f>
        <v>#REF!</v>
      </c>
      <c r="F43" s="191" t="e">
        <f>IF(ISBLANK('5. Pp (3 años)'!#REF!),"",'5. Pp (3 años)'!#REF!)</f>
        <v>#REF!</v>
      </c>
      <c r="G43" s="200" t="e">
        <f>IF(ISBLANK('5. Pp (3 años)'!#REF!),"",'5. Pp (3 años)'!#REF!)</f>
        <v>#REF!</v>
      </c>
      <c r="H43" s="58" t="e">
        <f>IF(ISBLANK('5. Pp (3 años)'!#REF!),"",'5. Pp (3 años)'!#REF!)</f>
        <v>#REF!</v>
      </c>
      <c r="I43" s="132" t="e">
        <f>IF(ISBLANK('9. METAS'!#REF!),"",'9. METAS'!#REF!)</f>
        <v>#REF!</v>
      </c>
      <c r="J43" s="133" t="e">
        <f>IF(ISBLANK('9. METAS'!#REF!),"",'9. METAS'!#REF!)</f>
        <v>#REF!</v>
      </c>
      <c r="K43" s="123" t="e">
        <f>IF(ISBLANK('9. METAS'!#REF!),"",'9. METAS'!#REF!)</f>
        <v>#REF!</v>
      </c>
      <c r="L43" s="123" t="e">
        <f>IF(ISBLANK('9. METAS'!#REF!),"",'9. METAS'!#REF!)</f>
        <v>#REF!</v>
      </c>
      <c r="M43" s="124" t="e">
        <f>IF(ISBLANK('9. METAS'!#REF!),"",'9. METAS'!#REF!)</f>
        <v>#REF!</v>
      </c>
      <c r="N43" s="134"/>
      <c r="O43" s="126"/>
      <c r="P43" s="126"/>
      <c r="Q43" s="127"/>
      <c r="R43" s="121" t="str">
        <f t="shared" si="0"/>
        <v>100%</v>
      </c>
      <c r="S43" s="122" t="str">
        <f t="shared" si="0"/>
        <v>100%</v>
      </c>
      <c r="T43" s="122" t="str">
        <f t="shared" si="0"/>
        <v>100%</v>
      </c>
      <c r="U43" s="145" t="str">
        <f t="shared" si="0"/>
        <v>100%</v>
      </c>
      <c r="V43" s="125" t="str">
        <f t="shared" si="1"/>
        <v>No Programado</v>
      </c>
      <c r="W43" s="122" t="str">
        <f t="shared" si="2"/>
        <v>No Programado</v>
      </c>
      <c r="X43" s="122" t="str">
        <f t="shared" si="3"/>
        <v>No Programado</v>
      </c>
      <c r="Y43" s="151" t="str">
        <f t="shared" si="4"/>
        <v>No Programado</v>
      </c>
      <c r="Z43" s="167"/>
      <c r="AA43" s="168"/>
      <c r="AB43" s="168"/>
      <c r="AC43" s="169"/>
    </row>
    <row r="44" spans="3:29" ht="17" x14ac:dyDescent="0.35">
      <c r="C44" s="196" t="e">
        <f>IF(ISBLANK('5. Pp (3 años)'!#REF!),"",'5. Pp (3 años)'!#REF!)</f>
        <v>#REF!</v>
      </c>
      <c r="D44" s="70" t="e">
        <f>IF(ISBLANK('5. Pp (3 años)'!#REF!),"",'5. Pp (3 años)'!#REF!)</f>
        <v>#REF!</v>
      </c>
      <c r="E44" s="191" t="e">
        <f>IF(ISBLANK('5. Pp (3 años)'!#REF!),"",'5. Pp (3 años)'!#REF!)</f>
        <v>#REF!</v>
      </c>
      <c r="F44" s="191" t="e">
        <f>IF(ISBLANK('5. Pp (3 años)'!#REF!),"",'5. Pp (3 años)'!#REF!)</f>
        <v>#REF!</v>
      </c>
      <c r="G44" s="200" t="e">
        <f>IF(ISBLANK('5. Pp (3 años)'!#REF!),"",'5. Pp (3 años)'!#REF!)</f>
        <v>#REF!</v>
      </c>
      <c r="H44" s="58" t="e">
        <f>IF(ISBLANK('5. Pp (3 años)'!#REF!),"",'5. Pp (3 años)'!#REF!)</f>
        <v>#REF!</v>
      </c>
      <c r="I44" s="132" t="e">
        <f>IF(ISBLANK('9. METAS'!#REF!),"",'9. METAS'!#REF!)</f>
        <v>#REF!</v>
      </c>
      <c r="J44" s="133" t="e">
        <f>IF(ISBLANK('9. METAS'!#REF!),"",'9. METAS'!#REF!)</f>
        <v>#REF!</v>
      </c>
      <c r="K44" s="123" t="e">
        <f>IF(ISBLANK('9. METAS'!#REF!),"",'9. METAS'!#REF!)</f>
        <v>#REF!</v>
      </c>
      <c r="L44" s="123" t="e">
        <f>IF(ISBLANK('9. METAS'!#REF!),"",'9. METAS'!#REF!)</f>
        <v>#REF!</v>
      </c>
      <c r="M44" s="124" t="e">
        <f>IF(ISBLANK('9. METAS'!#REF!),"",'9. METAS'!#REF!)</f>
        <v>#REF!</v>
      </c>
      <c r="N44" s="134"/>
      <c r="O44" s="126"/>
      <c r="P44" s="126"/>
      <c r="Q44" s="127"/>
      <c r="R44" s="121" t="str">
        <f t="shared" si="0"/>
        <v>100%</v>
      </c>
      <c r="S44" s="122" t="str">
        <f t="shared" si="0"/>
        <v>100%</v>
      </c>
      <c r="T44" s="122" t="str">
        <f t="shared" si="0"/>
        <v>100%</v>
      </c>
      <c r="U44" s="145" t="str">
        <f t="shared" si="0"/>
        <v>100%</v>
      </c>
      <c r="V44" s="125" t="str">
        <f t="shared" si="1"/>
        <v>No Programado</v>
      </c>
      <c r="W44" s="122" t="str">
        <f t="shared" si="2"/>
        <v>No Programado</v>
      </c>
      <c r="X44" s="122" t="str">
        <f t="shared" si="3"/>
        <v>No Programado</v>
      </c>
      <c r="Y44" s="151" t="str">
        <f t="shared" si="4"/>
        <v>No Programado</v>
      </c>
      <c r="Z44" s="164"/>
      <c r="AA44" s="165"/>
      <c r="AB44" s="165"/>
      <c r="AC44" s="166"/>
    </row>
    <row r="45" spans="3:29" ht="17" x14ac:dyDescent="0.35">
      <c r="C45" s="195" t="e">
        <f>IF(ISBLANK('5. Pp (3 años)'!#REF!),"",'5. Pp (3 años)'!#REF!)</f>
        <v>#REF!</v>
      </c>
      <c r="D45" s="70" t="e">
        <f>IF(ISBLANK('5. Pp (3 años)'!#REF!),"",'5. Pp (3 años)'!#REF!)</f>
        <v>#REF!</v>
      </c>
      <c r="E45" s="191" t="e">
        <f>IF(ISBLANK('5. Pp (3 años)'!#REF!),"",'5. Pp (3 años)'!#REF!)</f>
        <v>#REF!</v>
      </c>
      <c r="F45" s="191" t="e">
        <f>IF(ISBLANK('5. Pp (3 años)'!#REF!),"",'5. Pp (3 años)'!#REF!)</f>
        <v>#REF!</v>
      </c>
      <c r="G45" s="200" t="e">
        <f>IF(ISBLANK('5. Pp (3 años)'!#REF!),"",'5. Pp (3 años)'!#REF!)</f>
        <v>#REF!</v>
      </c>
      <c r="H45" s="58" t="e">
        <f>IF(ISBLANK('5. Pp (3 años)'!#REF!),"",'5. Pp (3 años)'!#REF!)</f>
        <v>#REF!</v>
      </c>
      <c r="I45" s="132" t="e">
        <f>IF(ISBLANK('9. METAS'!#REF!),"",'9. METAS'!#REF!)</f>
        <v>#REF!</v>
      </c>
      <c r="J45" s="133" t="e">
        <f>IF(ISBLANK('9. METAS'!#REF!),"",'9. METAS'!#REF!)</f>
        <v>#REF!</v>
      </c>
      <c r="K45" s="123" t="e">
        <f>IF(ISBLANK('9. METAS'!#REF!),"",'9. METAS'!#REF!)</f>
        <v>#REF!</v>
      </c>
      <c r="L45" s="123" t="e">
        <f>IF(ISBLANK('9. METAS'!#REF!),"",'9. METAS'!#REF!)</f>
        <v>#REF!</v>
      </c>
      <c r="M45" s="124" t="e">
        <f>IF(ISBLANK('9. METAS'!#REF!),"",'9. METAS'!#REF!)</f>
        <v>#REF!</v>
      </c>
      <c r="N45" s="134"/>
      <c r="O45" s="126"/>
      <c r="P45" s="126"/>
      <c r="Q45" s="127"/>
      <c r="R45" s="121" t="str">
        <f t="shared" si="0"/>
        <v>100%</v>
      </c>
      <c r="S45" s="122" t="str">
        <f t="shared" si="0"/>
        <v>100%</v>
      </c>
      <c r="T45" s="122" t="str">
        <f t="shared" si="0"/>
        <v>100%</v>
      </c>
      <c r="U45" s="145" t="str">
        <f t="shared" si="0"/>
        <v>100%</v>
      </c>
      <c r="V45" s="125" t="str">
        <f t="shared" si="1"/>
        <v>No Programado</v>
      </c>
      <c r="W45" s="122" t="str">
        <f t="shared" si="2"/>
        <v>No Programado</v>
      </c>
      <c r="X45" s="122" t="str">
        <f t="shared" si="3"/>
        <v>No Programado</v>
      </c>
      <c r="Y45" s="151" t="str">
        <f t="shared" si="4"/>
        <v>No Programado</v>
      </c>
      <c r="Z45" s="167"/>
      <c r="AA45" s="168"/>
      <c r="AB45" s="168"/>
      <c r="AC45" s="169"/>
    </row>
    <row r="46" spans="3:29" ht="136" x14ac:dyDescent="0.35">
      <c r="C46" s="197" t="str">
        <f>IF(ISBLANK('5. Pp (3 años)'!B60),"",'5. Pp (3 años)'!B60)</f>
        <v>Dirección de Vinculación y Seguimiento con Instancias</v>
      </c>
      <c r="D46" s="52" t="str">
        <f>IF(ISBLANK('5. Pp (3 años)'!C60),"",'5. Pp (3 años)'!C60)</f>
        <v>Componente</v>
      </c>
      <c r="E46" s="194" t="str">
        <f>IF(ISBLANK('5. Pp (3 años)'!D60),"",'5. Pp (3 años)'!D60)</f>
        <v>C.3.2.1.1.6 Acciones integrales de vigilancia, seguimiento, prevención y atención interinstitucional coordinadas en zonas prioritarias para la protección de mujeres, niñas, niños y adolescentes en situación de vulnerabilidad.</v>
      </c>
      <c r="F46" s="194" t="str">
        <f>IF(ISBLANK('5. Pp (3 años)'!E60),"",'5. Pp (3 años)'!E60)</f>
        <v>CAISSP: Porcentaje de acciones integrales interinstitucionales de protección coordinadas en zonas prioritarias.</v>
      </c>
      <c r="G46" s="205" t="str">
        <f>IF(ISBLANK('5. Pp (3 años)'!H60),"",'5. Pp (3 años)'!H60)</f>
        <v>Trimestral</v>
      </c>
      <c r="H46" s="57" t="str">
        <f>IF(ISBLANK('5. Pp (3 años)'!J60),"",'5. Pp (3 años)'!J60)</f>
        <v>UNIDAD DE MEDIDA INDICADOR:
Porcentaje
UNIDAD DE MEDIDA DE LAS VARIABLES:  
Acciones integrales interinstitucionales de protección.</v>
      </c>
      <c r="I46" s="132">
        <f>IF(ISBLANK('9. METAS'!M34),"",'9. METAS'!M34)</f>
        <v>4</v>
      </c>
      <c r="J46" s="133">
        <f>IF(ISBLANK('9. METAS'!V34),"",'9. METAS'!V34)</f>
        <v>1</v>
      </c>
      <c r="K46" s="123">
        <f>IF(ISBLANK('9. METAS'!W34),"",'9. METAS'!W34)</f>
        <v>1</v>
      </c>
      <c r="L46" s="123">
        <f>IF(ISBLANK('9. METAS'!X34),"",'9. METAS'!X34)</f>
        <v>1</v>
      </c>
      <c r="M46" s="124">
        <f>IF(ISBLANK('9. METAS'!Y34),"",'9. METAS'!Y34)</f>
        <v>1</v>
      </c>
      <c r="N46" s="134"/>
      <c r="O46" s="126"/>
      <c r="P46" s="126"/>
      <c r="Q46" s="127"/>
      <c r="R46" s="121">
        <f t="shared" si="0"/>
        <v>0</v>
      </c>
      <c r="S46" s="122">
        <f t="shared" si="0"/>
        <v>0</v>
      </c>
      <c r="T46" s="122">
        <f t="shared" si="0"/>
        <v>0</v>
      </c>
      <c r="U46" s="145">
        <f t="shared" si="0"/>
        <v>0</v>
      </c>
      <c r="V46" s="125">
        <f t="shared" si="1"/>
        <v>0</v>
      </c>
      <c r="W46" s="122">
        <f t="shared" si="2"/>
        <v>0</v>
      </c>
      <c r="X46" s="122">
        <f t="shared" si="3"/>
        <v>0</v>
      </c>
      <c r="Y46" s="151">
        <f t="shared" si="4"/>
        <v>0</v>
      </c>
      <c r="Z46" s="164"/>
      <c r="AA46" s="165"/>
      <c r="AB46" s="165"/>
      <c r="AC46" s="166"/>
    </row>
    <row r="47" spans="3:29" ht="340" x14ac:dyDescent="0.35">
      <c r="C47" s="195" t="str">
        <f>IF(ISBLANK('5. Pp (3 años)'!B61),"",'5. Pp (3 años)'!B61)</f>
        <v>Dirección de Tránsito</v>
      </c>
      <c r="D47" s="70" t="str">
        <f>IF(ISBLANK('5. Pp (3 años)'!C61),"",'5. Pp (3 años)'!C61)</f>
        <v>Actividad</v>
      </c>
      <c r="E47" s="191" t="e">
        <f>IF(ISBLANK('5. Pp (3 años)'!#REF!),"",'5. Pp (3 años)'!#REF!)</f>
        <v>#REF!</v>
      </c>
      <c r="F47" s="19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47" s="200" t="str">
        <f>IF(ISBLANK('5. Pp (3 años)'!H61),"",'5. Pp (3 años)'!H61)</f>
        <v>Trimestral</v>
      </c>
      <c r="H47" s="58" t="str">
        <f>IF(ISBLANK('5. Pp (3 años)'!J61),"",'5. Pp (3 años)'!J61)</f>
        <v>UNIDAD DE MEDIDA INDICADOR:
Porcentaje
UNIDAD DE MEDIDA DE LAS VARIABLES:
Acciones de Prevención víal ejecutadas</v>
      </c>
      <c r="I47" s="132">
        <f>IF(ISBLANK('9. METAS'!M35),"",'9. METAS'!M35)</f>
        <v>2921</v>
      </c>
      <c r="J47" s="133">
        <f>IF(ISBLANK('9. METAS'!V35),"",'9. METAS'!V35)</f>
        <v>730</v>
      </c>
      <c r="K47" s="123">
        <f>IF(ISBLANK('9. METAS'!W35),"",'9. METAS'!W35)</f>
        <v>742</v>
      </c>
      <c r="L47" s="123">
        <f>IF(ISBLANK('9. METAS'!X35),"",'9. METAS'!X35)</f>
        <v>723</v>
      </c>
      <c r="M47" s="124">
        <f>IF(ISBLANK('9. METAS'!Y35),"",'9. METAS'!Y35)</f>
        <v>726</v>
      </c>
      <c r="N47" s="134"/>
      <c r="O47" s="126"/>
      <c r="P47" s="126"/>
      <c r="Q47" s="127"/>
      <c r="R47" s="121">
        <f t="shared" si="0"/>
        <v>0</v>
      </c>
      <c r="S47" s="122">
        <f t="shared" si="0"/>
        <v>0</v>
      </c>
      <c r="T47" s="122">
        <f t="shared" si="0"/>
        <v>0</v>
      </c>
      <c r="U47" s="145">
        <f t="shared" si="0"/>
        <v>0</v>
      </c>
      <c r="V47" s="125">
        <f t="shared" si="1"/>
        <v>0</v>
      </c>
      <c r="W47" s="122">
        <f t="shared" si="2"/>
        <v>0</v>
      </c>
      <c r="X47" s="122">
        <f t="shared" si="3"/>
        <v>0</v>
      </c>
      <c r="Y47" s="151">
        <f t="shared" si="4"/>
        <v>0</v>
      </c>
      <c r="Z47" s="167"/>
      <c r="AA47" s="168"/>
      <c r="AB47" s="168"/>
      <c r="AC47" s="169"/>
    </row>
    <row r="48" spans="3:29" ht="17" x14ac:dyDescent="0.35">
      <c r="C48" s="196" t="e">
        <f>IF(ISBLANK('5. Pp (3 años)'!#REF!),"",'5. Pp (3 años)'!#REF!)</f>
        <v>#REF!</v>
      </c>
      <c r="D48" s="70" t="e">
        <f>IF(ISBLANK('5. Pp (3 años)'!#REF!),"",'5. Pp (3 años)'!#REF!)</f>
        <v>#REF!</v>
      </c>
      <c r="E48" s="191" t="str">
        <f>IF(ISBLANK('5. Pp (3 años)'!D61),"",'5. Pp (3 años)'!D61)</f>
        <v>A. 3.2.1.1.6.1 Acciones de Prevención Viíal.</v>
      </c>
      <c r="F48" s="191" t="e">
        <f>IF(ISBLANK('5. Pp (3 años)'!#REF!),"",'5. Pp (3 años)'!#REF!)</f>
        <v>#REF!</v>
      </c>
      <c r="G48" s="200" t="e">
        <f>IF(ISBLANK('5. Pp (3 años)'!#REF!),"",'5. Pp (3 años)'!#REF!)</f>
        <v>#REF!</v>
      </c>
      <c r="H48" s="58" t="e">
        <f>IF(ISBLANK('5. Pp (3 años)'!#REF!),"",'5. Pp (3 años)'!#REF!)</f>
        <v>#REF!</v>
      </c>
      <c r="I48" s="132" t="e">
        <f>IF(ISBLANK('9. METAS'!#REF!),"",'9. METAS'!#REF!)</f>
        <v>#REF!</v>
      </c>
      <c r="J48" s="133" t="e">
        <f>IF(ISBLANK('9. METAS'!#REF!),"",'9. METAS'!#REF!)</f>
        <v>#REF!</v>
      </c>
      <c r="K48" s="123" t="e">
        <f>IF(ISBLANK('9. METAS'!#REF!),"",'9. METAS'!#REF!)</f>
        <v>#REF!</v>
      </c>
      <c r="L48" s="123" t="e">
        <f>IF(ISBLANK('9. METAS'!#REF!),"",'9. METAS'!#REF!)</f>
        <v>#REF!</v>
      </c>
      <c r="M48" s="124" t="e">
        <f>IF(ISBLANK('9. METAS'!#REF!),"",'9. METAS'!#REF!)</f>
        <v>#REF!</v>
      </c>
      <c r="N48" s="134"/>
      <c r="O48" s="126"/>
      <c r="P48" s="126"/>
      <c r="Q48" s="127"/>
      <c r="R48" s="121" t="str">
        <f t="shared" si="0"/>
        <v>100%</v>
      </c>
      <c r="S48" s="122" t="str">
        <f t="shared" si="0"/>
        <v>100%</v>
      </c>
      <c r="T48" s="122" t="str">
        <f t="shared" si="0"/>
        <v>100%</v>
      </c>
      <c r="U48" s="145" t="str">
        <f t="shared" si="0"/>
        <v>100%</v>
      </c>
      <c r="V48" s="125" t="str">
        <f t="shared" si="1"/>
        <v>No Programado</v>
      </c>
      <c r="W48" s="122" t="str">
        <f t="shared" si="2"/>
        <v>No Programado</v>
      </c>
      <c r="X48" s="122" t="str">
        <f t="shared" si="3"/>
        <v>No Programado</v>
      </c>
      <c r="Y48" s="151" t="str">
        <f t="shared" si="4"/>
        <v>No Programado</v>
      </c>
      <c r="Z48" s="164"/>
      <c r="AA48" s="165"/>
      <c r="AB48" s="165"/>
      <c r="AC48" s="166"/>
    </row>
    <row r="49" spans="3:29" ht="17" x14ac:dyDescent="0.35">
      <c r="C49" s="195" t="e">
        <f>IF(ISBLANK('5. Pp (3 años)'!#REF!),"",'5. Pp (3 años)'!#REF!)</f>
        <v>#REF!</v>
      </c>
      <c r="D49" s="70" t="e">
        <f>IF(ISBLANK('5. Pp (3 años)'!#REF!),"",'5. Pp (3 años)'!#REF!)</f>
        <v>#REF!</v>
      </c>
      <c r="E49" s="191" t="e">
        <f>IF(ISBLANK('5. Pp (3 años)'!#REF!),"",'5. Pp (3 años)'!#REF!)</f>
        <v>#REF!</v>
      </c>
      <c r="F49" s="191" t="e">
        <f>IF(ISBLANK('5. Pp (3 años)'!#REF!),"",'5. Pp (3 años)'!#REF!)</f>
        <v>#REF!</v>
      </c>
      <c r="G49" s="200" t="e">
        <f>IF(ISBLANK('5. Pp (3 años)'!#REF!),"",'5. Pp (3 años)'!#REF!)</f>
        <v>#REF!</v>
      </c>
      <c r="H49" s="58" t="e">
        <f>IF(ISBLANK('5. Pp (3 años)'!#REF!),"",'5. Pp (3 años)'!#REF!)</f>
        <v>#REF!</v>
      </c>
      <c r="I49" s="132" t="e">
        <f>IF(ISBLANK('9. METAS'!#REF!),"",'9. METAS'!#REF!)</f>
        <v>#REF!</v>
      </c>
      <c r="J49" s="133" t="e">
        <f>IF(ISBLANK('9. METAS'!#REF!),"",'9. METAS'!#REF!)</f>
        <v>#REF!</v>
      </c>
      <c r="K49" s="123" t="e">
        <f>IF(ISBLANK('9. METAS'!#REF!),"",'9. METAS'!#REF!)</f>
        <v>#REF!</v>
      </c>
      <c r="L49" s="123" t="e">
        <f>IF(ISBLANK('9. METAS'!#REF!),"",'9. METAS'!#REF!)</f>
        <v>#REF!</v>
      </c>
      <c r="M49" s="124" t="e">
        <f>IF(ISBLANK('9. METAS'!#REF!),"",'9. METAS'!#REF!)</f>
        <v>#REF!</v>
      </c>
      <c r="N49" s="134"/>
      <c r="O49" s="126"/>
      <c r="P49" s="126"/>
      <c r="Q49" s="127"/>
      <c r="R49" s="121" t="str">
        <f t="shared" si="0"/>
        <v>100%</v>
      </c>
      <c r="S49" s="122" t="str">
        <f t="shared" si="0"/>
        <v>100%</v>
      </c>
      <c r="T49" s="122" t="str">
        <f t="shared" si="0"/>
        <v>100%</v>
      </c>
      <c r="U49" s="145" t="str">
        <f t="shared" si="0"/>
        <v>100%</v>
      </c>
      <c r="V49" s="125" t="str">
        <f t="shared" si="1"/>
        <v>No Programado</v>
      </c>
      <c r="W49" s="122" t="str">
        <f t="shared" si="2"/>
        <v>No Programado</v>
      </c>
      <c r="X49" s="122" t="str">
        <f t="shared" si="3"/>
        <v>No Programado</v>
      </c>
      <c r="Y49" s="151" t="str">
        <f t="shared" si="4"/>
        <v>No Programado</v>
      </c>
      <c r="Z49" s="167"/>
      <c r="AA49" s="168"/>
      <c r="AB49" s="168"/>
      <c r="AC49" s="169"/>
    </row>
    <row r="50" spans="3:29" ht="17" x14ac:dyDescent="0.35">
      <c r="C50" s="196" t="e">
        <f>IF(ISBLANK('5. Pp (3 años)'!#REF!),"",'5. Pp (3 años)'!#REF!)</f>
        <v>#REF!</v>
      </c>
      <c r="D50" s="70" t="e">
        <f>IF(ISBLANK('5. Pp (3 años)'!#REF!),"",'5. Pp (3 años)'!#REF!)</f>
        <v>#REF!</v>
      </c>
      <c r="E50" s="191" t="e">
        <f>IF(ISBLANK('5. Pp (3 años)'!#REF!),"",'5. Pp (3 años)'!#REF!)</f>
        <v>#REF!</v>
      </c>
      <c r="F50" s="191" t="e">
        <f>IF(ISBLANK('5. Pp (3 años)'!#REF!),"",'5. Pp (3 años)'!#REF!)</f>
        <v>#REF!</v>
      </c>
      <c r="G50" s="200" t="e">
        <f>IF(ISBLANK('5. Pp (3 años)'!#REF!),"",'5. Pp (3 años)'!#REF!)</f>
        <v>#REF!</v>
      </c>
      <c r="H50" s="58" t="e">
        <f>IF(ISBLANK('5. Pp (3 años)'!#REF!),"",'5. Pp (3 años)'!#REF!)</f>
        <v>#REF!</v>
      </c>
      <c r="I50" s="132" t="e">
        <f>IF(ISBLANK('9. METAS'!#REF!),"",'9. METAS'!#REF!)</f>
        <v>#REF!</v>
      </c>
      <c r="J50" s="133" t="e">
        <f>IF(ISBLANK('9. METAS'!#REF!),"",'9. METAS'!#REF!)</f>
        <v>#REF!</v>
      </c>
      <c r="K50" s="123" t="e">
        <f>IF(ISBLANK('9. METAS'!#REF!),"",'9. METAS'!#REF!)</f>
        <v>#REF!</v>
      </c>
      <c r="L50" s="123" t="e">
        <f>IF(ISBLANK('9. METAS'!#REF!),"",'9. METAS'!#REF!)</f>
        <v>#REF!</v>
      </c>
      <c r="M50" s="124" t="e">
        <f>IF(ISBLANK('9. METAS'!#REF!),"",'9. METAS'!#REF!)</f>
        <v>#REF!</v>
      </c>
      <c r="N50" s="134"/>
      <c r="O50" s="126"/>
      <c r="P50" s="126"/>
      <c r="Q50" s="127"/>
      <c r="R50" s="121" t="str">
        <f t="shared" si="0"/>
        <v>100%</v>
      </c>
      <c r="S50" s="122" t="str">
        <f t="shared" si="0"/>
        <v>100%</v>
      </c>
      <c r="T50" s="122" t="str">
        <f t="shared" si="0"/>
        <v>100%</v>
      </c>
      <c r="U50" s="145" t="str">
        <f t="shared" si="0"/>
        <v>100%</v>
      </c>
      <c r="V50" s="125" t="str">
        <f t="shared" si="1"/>
        <v>No Programado</v>
      </c>
      <c r="W50" s="122" t="str">
        <f t="shared" si="2"/>
        <v>No Programado</v>
      </c>
      <c r="X50" s="122" t="str">
        <f t="shared" si="3"/>
        <v>No Programado</v>
      </c>
      <c r="Y50" s="151" t="str">
        <f t="shared" si="4"/>
        <v>No Programado</v>
      </c>
      <c r="Z50" s="167"/>
      <c r="AA50" s="168"/>
      <c r="AB50" s="168"/>
      <c r="AC50" s="169"/>
    </row>
    <row r="51" spans="3:29" ht="17" x14ac:dyDescent="0.35">
      <c r="C51" s="195" t="e">
        <f>IF(ISBLANK('5. Pp (3 años)'!#REF!),"",'5. Pp (3 años)'!#REF!)</f>
        <v>#REF!</v>
      </c>
      <c r="D51" s="70" t="e">
        <f>IF(ISBLANK('5. Pp (3 años)'!#REF!),"",'5. Pp (3 años)'!#REF!)</f>
        <v>#REF!</v>
      </c>
      <c r="E51" s="191" t="e">
        <f>IF(ISBLANK('5. Pp (3 años)'!#REF!),"",'5. Pp (3 años)'!#REF!)</f>
        <v>#REF!</v>
      </c>
      <c r="F51" s="191" t="e">
        <f>IF(ISBLANK('5. Pp (3 años)'!#REF!),"",'5. Pp (3 años)'!#REF!)</f>
        <v>#REF!</v>
      </c>
      <c r="G51" s="200" t="e">
        <f>IF(ISBLANK('5. Pp (3 años)'!#REF!),"",'5. Pp (3 años)'!#REF!)</f>
        <v>#REF!</v>
      </c>
      <c r="H51" s="58" t="e">
        <f>IF(ISBLANK('5. Pp (3 años)'!#REF!),"",'5. Pp (3 años)'!#REF!)</f>
        <v>#REF!</v>
      </c>
      <c r="I51" s="132" t="e">
        <f>IF(ISBLANK('9. METAS'!#REF!),"",'9. METAS'!#REF!)</f>
        <v>#REF!</v>
      </c>
      <c r="J51" s="133" t="e">
        <f>IF(ISBLANK('9. METAS'!#REF!),"",'9. METAS'!#REF!)</f>
        <v>#REF!</v>
      </c>
      <c r="K51" s="123" t="e">
        <f>IF(ISBLANK('9. METAS'!#REF!),"",'9. METAS'!#REF!)</f>
        <v>#REF!</v>
      </c>
      <c r="L51" s="123" t="e">
        <f>IF(ISBLANK('9. METAS'!#REF!),"",'9. METAS'!#REF!)</f>
        <v>#REF!</v>
      </c>
      <c r="M51" s="124" t="e">
        <f>IF(ISBLANK('9. METAS'!#REF!),"",'9. METAS'!#REF!)</f>
        <v>#REF!</v>
      </c>
      <c r="N51" s="134"/>
      <c r="O51" s="126"/>
      <c r="P51" s="126"/>
      <c r="Q51" s="127"/>
      <c r="R51" s="121" t="str">
        <f t="shared" si="0"/>
        <v>100%</v>
      </c>
      <c r="S51" s="122" t="str">
        <f t="shared" si="0"/>
        <v>100%</v>
      </c>
      <c r="T51" s="122" t="str">
        <f t="shared" si="0"/>
        <v>100%</v>
      </c>
      <c r="U51" s="145" t="str">
        <f t="shared" si="0"/>
        <v>100%</v>
      </c>
      <c r="V51" s="125" t="str">
        <f t="shared" si="1"/>
        <v>No Programado</v>
      </c>
      <c r="W51" s="122" t="str">
        <f t="shared" si="2"/>
        <v>No Programado</v>
      </c>
      <c r="X51" s="122" t="str">
        <f t="shared" si="3"/>
        <v>No Programado</v>
      </c>
      <c r="Y51" s="151" t="str">
        <f t="shared" si="4"/>
        <v>No Programado</v>
      </c>
      <c r="Z51" s="164"/>
      <c r="AA51" s="165"/>
      <c r="AB51" s="165"/>
      <c r="AC51" s="166"/>
    </row>
    <row r="52" spans="3:29" ht="17" x14ac:dyDescent="0.35">
      <c r="C52" s="197" t="e">
        <f>IF(ISBLANK('5. Pp (3 años)'!#REF!),"",'5. Pp (3 años)'!#REF!)</f>
        <v>#REF!</v>
      </c>
      <c r="D52" s="52" t="e">
        <f>IF(ISBLANK('5. Pp (3 años)'!#REF!),"",'5. Pp (3 años)'!#REF!)</f>
        <v>#REF!</v>
      </c>
      <c r="E52" s="194" t="e">
        <f>IF(ISBLANK('5. Pp (3 años)'!#REF!),"",'5. Pp (3 años)'!#REF!)</f>
        <v>#REF!</v>
      </c>
      <c r="F52" s="194" t="e">
        <f>IF(ISBLANK('5. Pp (3 años)'!#REF!),"",'5. Pp (3 años)'!#REF!)</f>
        <v>#REF!</v>
      </c>
      <c r="G52" s="205" t="e">
        <f>IF(ISBLANK('5. Pp (3 años)'!#REF!),"",'5. Pp (3 años)'!#REF!)</f>
        <v>#REF!</v>
      </c>
      <c r="H52" s="57" t="e">
        <f>IF(ISBLANK('5. Pp (3 años)'!#REF!),"",'5. Pp (3 años)'!#REF!)</f>
        <v>#REF!</v>
      </c>
      <c r="I52" s="132" t="e">
        <f>IF(ISBLANK('9. METAS'!#REF!),"",'9. METAS'!#REF!)</f>
        <v>#REF!</v>
      </c>
      <c r="J52" s="133" t="e">
        <f>IF(ISBLANK('9. METAS'!#REF!),"",'9. METAS'!#REF!)</f>
        <v>#REF!</v>
      </c>
      <c r="K52" s="123" t="e">
        <f>IF(ISBLANK('9. METAS'!#REF!),"",'9. METAS'!#REF!)</f>
        <v>#REF!</v>
      </c>
      <c r="L52" s="123" t="e">
        <f>IF(ISBLANK('9. METAS'!#REF!),"",'9. METAS'!#REF!)</f>
        <v>#REF!</v>
      </c>
      <c r="M52" s="124" t="e">
        <f>IF(ISBLANK('9. METAS'!#REF!),"",'9. METAS'!#REF!)</f>
        <v>#REF!</v>
      </c>
      <c r="N52" s="134"/>
      <c r="O52" s="126"/>
      <c r="P52" s="126"/>
      <c r="Q52" s="127"/>
      <c r="R52" s="121" t="str">
        <f t="shared" si="0"/>
        <v>100%</v>
      </c>
      <c r="S52" s="122" t="str">
        <f t="shared" si="0"/>
        <v>100%</v>
      </c>
      <c r="T52" s="122" t="str">
        <f t="shared" si="0"/>
        <v>100%</v>
      </c>
      <c r="U52" s="145" t="str">
        <f t="shared" si="0"/>
        <v>100%</v>
      </c>
      <c r="V52" s="125" t="str">
        <f t="shared" si="1"/>
        <v>No Programado</v>
      </c>
      <c r="W52" s="122" t="str">
        <f t="shared" si="2"/>
        <v>No Programado</v>
      </c>
      <c r="X52" s="122" t="str">
        <f t="shared" si="3"/>
        <v>No Programado</v>
      </c>
      <c r="Y52" s="151" t="str">
        <f t="shared" si="4"/>
        <v>No Programado</v>
      </c>
      <c r="Z52" s="164"/>
      <c r="AA52" s="165"/>
      <c r="AB52" s="165"/>
      <c r="AC52" s="166"/>
    </row>
    <row r="53" spans="3:29" ht="17" x14ac:dyDescent="0.35">
      <c r="C53" s="195" t="e">
        <f>IF(ISBLANK('5. Pp (3 años)'!#REF!),"",'5. Pp (3 años)'!#REF!)</f>
        <v>#REF!</v>
      </c>
      <c r="D53" s="70" t="e">
        <f>IF(ISBLANK('5. Pp (3 años)'!#REF!),"",'5. Pp (3 años)'!#REF!)</f>
        <v>#REF!</v>
      </c>
      <c r="E53" s="191" t="e">
        <f>IF(ISBLANK('5. Pp (3 años)'!#REF!),"",'5. Pp (3 años)'!#REF!)</f>
        <v>#REF!</v>
      </c>
      <c r="F53" s="191" t="e">
        <f>IF(ISBLANK('5. Pp (3 años)'!#REF!),"",'5. Pp (3 años)'!#REF!)</f>
        <v>#REF!</v>
      </c>
      <c r="G53" s="200" t="e">
        <f>IF(ISBLANK('5. Pp (3 años)'!#REF!),"",'5. Pp (3 años)'!#REF!)</f>
        <v>#REF!</v>
      </c>
      <c r="H53" s="58" t="e">
        <f>IF(ISBLANK('5. Pp (3 años)'!#REF!),"",'5. Pp (3 años)'!#REF!)</f>
        <v>#REF!</v>
      </c>
      <c r="I53" s="132" t="e">
        <f>IF(ISBLANK('9. METAS'!#REF!),"",'9. METAS'!#REF!)</f>
        <v>#REF!</v>
      </c>
      <c r="J53" s="133" t="e">
        <f>IF(ISBLANK('9. METAS'!#REF!),"",'9. METAS'!#REF!)</f>
        <v>#REF!</v>
      </c>
      <c r="K53" s="123" t="e">
        <f>IF(ISBLANK('9. METAS'!#REF!),"",'9. METAS'!#REF!)</f>
        <v>#REF!</v>
      </c>
      <c r="L53" s="123" t="e">
        <f>IF(ISBLANK('9. METAS'!#REF!),"",'9. METAS'!#REF!)</f>
        <v>#REF!</v>
      </c>
      <c r="M53" s="124" t="e">
        <f>IF(ISBLANK('9. METAS'!#REF!),"",'9. METAS'!#REF!)</f>
        <v>#REF!</v>
      </c>
      <c r="N53" s="134"/>
      <c r="O53" s="126"/>
      <c r="P53" s="126"/>
      <c r="Q53" s="127"/>
      <c r="R53" s="121" t="str">
        <f t="shared" si="0"/>
        <v>100%</v>
      </c>
      <c r="S53" s="122" t="str">
        <f t="shared" si="0"/>
        <v>100%</v>
      </c>
      <c r="T53" s="122" t="str">
        <f t="shared" si="0"/>
        <v>100%</v>
      </c>
      <c r="U53" s="145" t="str">
        <f t="shared" si="0"/>
        <v>100%</v>
      </c>
      <c r="V53" s="125" t="str">
        <f t="shared" si="1"/>
        <v>No Programado</v>
      </c>
      <c r="W53" s="122" t="str">
        <f t="shared" si="2"/>
        <v>No Programado</v>
      </c>
      <c r="X53" s="122" t="str">
        <f t="shared" si="3"/>
        <v>No Programado</v>
      </c>
      <c r="Y53" s="151" t="str">
        <f t="shared" si="4"/>
        <v>No Programado</v>
      </c>
      <c r="Z53" s="164"/>
      <c r="AA53" s="165"/>
      <c r="AB53" s="165"/>
      <c r="AC53" s="166"/>
    </row>
    <row r="54" spans="3:29" ht="17" x14ac:dyDescent="0.35">
      <c r="C54" s="196" t="e">
        <f>IF(ISBLANK('5. Pp (3 años)'!#REF!),"",'5. Pp (3 años)'!#REF!)</f>
        <v>#REF!</v>
      </c>
      <c r="D54" s="70" t="e">
        <f>IF(ISBLANK('5. Pp (3 años)'!#REF!),"",'5. Pp (3 años)'!#REF!)</f>
        <v>#REF!</v>
      </c>
      <c r="E54" s="191" t="e">
        <f>IF(ISBLANK('5. Pp (3 años)'!#REF!),"",'5. Pp (3 años)'!#REF!)</f>
        <v>#REF!</v>
      </c>
      <c r="F54" s="191" t="e">
        <f>IF(ISBLANK('5. Pp (3 años)'!#REF!),"",'5. Pp (3 años)'!#REF!)</f>
        <v>#REF!</v>
      </c>
      <c r="G54" s="200" t="e">
        <f>IF(ISBLANK('5. Pp (3 años)'!#REF!),"",'5. Pp (3 años)'!#REF!)</f>
        <v>#REF!</v>
      </c>
      <c r="H54" s="58" t="e">
        <f>IF(ISBLANK('5. Pp (3 años)'!#REF!),"",'5. Pp (3 años)'!#REF!)</f>
        <v>#REF!</v>
      </c>
      <c r="I54" s="132" t="e">
        <f>IF(ISBLANK('9. METAS'!#REF!),"",'9. METAS'!#REF!)</f>
        <v>#REF!</v>
      </c>
      <c r="J54" s="133" t="e">
        <f>IF(ISBLANK('9. METAS'!#REF!),"",'9. METAS'!#REF!)</f>
        <v>#REF!</v>
      </c>
      <c r="K54" s="123" t="e">
        <f>IF(ISBLANK('9. METAS'!#REF!),"",'9. METAS'!#REF!)</f>
        <v>#REF!</v>
      </c>
      <c r="L54" s="123" t="e">
        <f>IF(ISBLANK('9. METAS'!#REF!),"",'9. METAS'!#REF!)</f>
        <v>#REF!</v>
      </c>
      <c r="M54" s="124" t="e">
        <f>IF(ISBLANK('9. METAS'!#REF!),"",'9. METAS'!#REF!)</f>
        <v>#REF!</v>
      </c>
      <c r="N54" s="134"/>
      <c r="O54" s="126"/>
      <c r="P54" s="126"/>
      <c r="Q54" s="127"/>
      <c r="R54" s="121" t="str">
        <f t="shared" si="0"/>
        <v>100%</v>
      </c>
      <c r="S54" s="122" t="str">
        <f t="shared" si="0"/>
        <v>100%</v>
      </c>
      <c r="T54" s="122" t="str">
        <f t="shared" si="0"/>
        <v>100%</v>
      </c>
      <c r="U54" s="145" t="str">
        <f t="shared" si="0"/>
        <v>100%</v>
      </c>
      <c r="V54" s="125" t="str">
        <f t="shared" si="1"/>
        <v>No Programado</v>
      </c>
      <c r="W54" s="122" t="str">
        <f t="shared" si="2"/>
        <v>No Programado</v>
      </c>
      <c r="X54" s="122" t="str">
        <f t="shared" si="3"/>
        <v>No Programado</v>
      </c>
      <c r="Y54" s="151" t="str">
        <f t="shared" si="4"/>
        <v>No Programado</v>
      </c>
      <c r="Z54" s="167"/>
      <c r="AA54" s="168"/>
      <c r="AB54" s="168"/>
      <c r="AC54" s="169"/>
    </row>
    <row r="55" spans="3:29" ht="17" x14ac:dyDescent="0.35">
      <c r="C55" s="195" t="e">
        <f>IF(ISBLANK('5. Pp (3 años)'!#REF!),"",'5. Pp (3 años)'!#REF!)</f>
        <v>#REF!</v>
      </c>
      <c r="D55" s="70" t="e">
        <f>IF(ISBLANK('5. Pp (3 años)'!#REF!),"",'5. Pp (3 años)'!#REF!)</f>
        <v>#REF!</v>
      </c>
      <c r="E55" s="191" t="e">
        <f>IF(ISBLANK('5. Pp (3 años)'!#REF!),"",'5. Pp (3 años)'!#REF!)</f>
        <v>#REF!</v>
      </c>
      <c r="F55" s="191" t="e">
        <f>IF(ISBLANK('5. Pp (3 años)'!#REF!),"",'5. Pp (3 años)'!#REF!)</f>
        <v>#REF!</v>
      </c>
      <c r="G55" s="200" t="e">
        <f>IF(ISBLANK('5. Pp (3 años)'!#REF!),"",'5. Pp (3 años)'!#REF!)</f>
        <v>#REF!</v>
      </c>
      <c r="H55" s="58" t="e">
        <f>IF(ISBLANK('5. Pp (3 años)'!#REF!),"",'5. Pp (3 años)'!#REF!)</f>
        <v>#REF!</v>
      </c>
      <c r="I55" s="132" t="e">
        <f>IF(ISBLANK('9. METAS'!#REF!),"",'9. METAS'!#REF!)</f>
        <v>#REF!</v>
      </c>
      <c r="J55" s="133" t="e">
        <f>IF(ISBLANK('9. METAS'!#REF!),"",'9. METAS'!#REF!)</f>
        <v>#REF!</v>
      </c>
      <c r="K55" s="123" t="e">
        <f>IF(ISBLANK('9. METAS'!#REF!),"",'9. METAS'!#REF!)</f>
        <v>#REF!</v>
      </c>
      <c r="L55" s="123" t="e">
        <f>IF(ISBLANK('9. METAS'!#REF!),"",'9. METAS'!#REF!)</f>
        <v>#REF!</v>
      </c>
      <c r="M55" s="124" t="e">
        <f>IF(ISBLANK('9. METAS'!#REF!),"",'9. METAS'!#REF!)</f>
        <v>#REF!</v>
      </c>
      <c r="N55" s="134"/>
      <c r="O55" s="126"/>
      <c r="P55" s="126"/>
      <c r="Q55" s="127"/>
      <c r="R55" s="121" t="str">
        <f t="shared" si="0"/>
        <v>100%</v>
      </c>
      <c r="S55" s="122" t="str">
        <f t="shared" si="0"/>
        <v>100%</v>
      </c>
      <c r="T55" s="122" t="str">
        <f t="shared" si="0"/>
        <v>100%</v>
      </c>
      <c r="U55" s="145" t="str">
        <f t="shared" si="0"/>
        <v>100%</v>
      </c>
      <c r="V55" s="125" t="str">
        <f t="shared" si="1"/>
        <v>No Programado</v>
      </c>
      <c r="W55" s="122" t="str">
        <f t="shared" si="2"/>
        <v>No Programado</v>
      </c>
      <c r="X55" s="122" t="str">
        <f t="shared" si="3"/>
        <v>No Programado</v>
      </c>
      <c r="Y55" s="151" t="str">
        <f t="shared" si="4"/>
        <v>No Programado</v>
      </c>
      <c r="Z55" s="167"/>
      <c r="AA55" s="168"/>
      <c r="AB55" s="168"/>
      <c r="AC55" s="169"/>
    </row>
    <row r="56" spans="3:29" ht="17" x14ac:dyDescent="0.35">
      <c r="C56" s="196" t="e">
        <f>IF(ISBLANK('5. Pp (3 años)'!#REF!),"",'5. Pp (3 años)'!#REF!)</f>
        <v>#REF!</v>
      </c>
      <c r="D56" s="70" t="e">
        <f>IF(ISBLANK('5. Pp (3 años)'!#REF!),"",'5. Pp (3 años)'!#REF!)</f>
        <v>#REF!</v>
      </c>
      <c r="E56" s="191" t="e">
        <f>IF(ISBLANK('5. Pp (3 años)'!#REF!),"",'5. Pp (3 años)'!#REF!)</f>
        <v>#REF!</v>
      </c>
      <c r="F56" s="191" t="e">
        <f>IF(ISBLANK('5. Pp (3 años)'!#REF!),"",'5. Pp (3 años)'!#REF!)</f>
        <v>#REF!</v>
      </c>
      <c r="G56" s="200" t="e">
        <f>IF(ISBLANK('5. Pp (3 años)'!#REF!),"",'5. Pp (3 años)'!#REF!)</f>
        <v>#REF!</v>
      </c>
      <c r="H56" s="58" t="e">
        <f>IF(ISBLANK('5. Pp (3 años)'!#REF!),"",'5. Pp (3 años)'!#REF!)</f>
        <v>#REF!</v>
      </c>
      <c r="I56" s="132" t="e">
        <f>IF(ISBLANK('9. METAS'!#REF!),"",'9. METAS'!#REF!)</f>
        <v>#REF!</v>
      </c>
      <c r="J56" s="133" t="e">
        <f>IF(ISBLANK('9. METAS'!#REF!),"",'9. METAS'!#REF!)</f>
        <v>#REF!</v>
      </c>
      <c r="K56" s="123" t="e">
        <f>IF(ISBLANK('9. METAS'!#REF!),"",'9. METAS'!#REF!)</f>
        <v>#REF!</v>
      </c>
      <c r="L56" s="123" t="e">
        <f>IF(ISBLANK('9. METAS'!#REF!),"",'9. METAS'!#REF!)</f>
        <v>#REF!</v>
      </c>
      <c r="M56" s="124" t="e">
        <f>IF(ISBLANK('9. METAS'!#REF!),"",'9. METAS'!#REF!)</f>
        <v>#REF!</v>
      </c>
      <c r="N56" s="134"/>
      <c r="O56" s="126"/>
      <c r="P56" s="126"/>
      <c r="Q56" s="127"/>
      <c r="R56" s="121" t="str">
        <f t="shared" si="0"/>
        <v>100%</v>
      </c>
      <c r="S56" s="122" t="str">
        <f t="shared" si="0"/>
        <v>100%</v>
      </c>
      <c r="T56" s="122" t="str">
        <f t="shared" si="0"/>
        <v>100%</v>
      </c>
      <c r="U56" s="145" t="str">
        <f t="shared" si="0"/>
        <v>100%</v>
      </c>
      <c r="V56" s="125" t="str">
        <f t="shared" si="1"/>
        <v>No Programado</v>
      </c>
      <c r="W56" s="122" t="str">
        <f t="shared" si="2"/>
        <v>No Programado</v>
      </c>
      <c r="X56" s="122" t="str">
        <f t="shared" si="3"/>
        <v>No Programado</v>
      </c>
      <c r="Y56" s="151" t="str">
        <f t="shared" si="4"/>
        <v>No Programado</v>
      </c>
      <c r="Z56" s="164"/>
      <c r="AA56" s="165"/>
      <c r="AB56" s="165"/>
      <c r="AC56" s="166"/>
    </row>
    <row r="57" spans="3:29" ht="17" x14ac:dyDescent="0.35">
      <c r="C57" s="195" t="e">
        <f>IF(ISBLANK('5. Pp (3 años)'!#REF!),"",'5. Pp (3 años)'!#REF!)</f>
        <v>#REF!</v>
      </c>
      <c r="D57" s="70" t="e">
        <f>IF(ISBLANK('5. Pp (3 años)'!#REF!),"",'5. Pp (3 años)'!#REF!)</f>
        <v>#REF!</v>
      </c>
      <c r="E57" s="191" t="e">
        <f>IF(ISBLANK('5. Pp (3 años)'!#REF!),"",'5. Pp (3 años)'!#REF!)</f>
        <v>#REF!</v>
      </c>
      <c r="F57" s="191" t="e">
        <f>IF(ISBLANK('5. Pp (3 años)'!#REF!),"",'5. Pp (3 años)'!#REF!)</f>
        <v>#REF!</v>
      </c>
      <c r="G57" s="200" t="e">
        <f>IF(ISBLANK('5. Pp (3 años)'!#REF!),"",'5. Pp (3 años)'!#REF!)</f>
        <v>#REF!</v>
      </c>
      <c r="H57" s="58" t="e">
        <f>IF(ISBLANK('5. Pp (3 años)'!#REF!),"",'5. Pp (3 años)'!#REF!)</f>
        <v>#REF!</v>
      </c>
      <c r="I57" s="132" t="e">
        <f>IF(ISBLANK('9. METAS'!#REF!),"",'9. METAS'!#REF!)</f>
        <v>#REF!</v>
      </c>
      <c r="J57" s="133" t="e">
        <f>IF(ISBLANK('9. METAS'!#REF!),"",'9. METAS'!#REF!)</f>
        <v>#REF!</v>
      </c>
      <c r="K57" s="123" t="e">
        <f>IF(ISBLANK('9. METAS'!#REF!),"",'9. METAS'!#REF!)</f>
        <v>#REF!</v>
      </c>
      <c r="L57" s="123" t="e">
        <f>IF(ISBLANK('9. METAS'!#REF!),"",'9. METAS'!#REF!)</f>
        <v>#REF!</v>
      </c>
      <c r="M57" s="124" t="e">
        <f>IF(ISBLANK('9. METAS'!#REF!),"",'9. METAS'!#REF!)</f>
        <v>#REF!</v>
      </c>
      <c r="N57" s="134"/>
      <c r="O57" s="126"/>
      <c r="P57" s="126"/>
      <c r="Q57" s="127"/>
      <c r="R57" s="121" t="str">
        <f t="shared" si="0"/>
        <v>100%</v>
      </c>
      <c r="S57" s="122" t="str">
        <f t="shared" si="0"/>
        <v>100%</v>
      </c>
      <c r="T57" s="122" t="str">
        <f t="shared" si="0"/>
        <v>100%</v>
      </c>
      <c r="U57" s="145" t="str">
        <f t="shared" si="0"/>
        <v>100%</v>
      </c>
      <c r="V57" s="125" t="str">
        <f t="shared" si="1"/>
        <v>No Programado</v>
      </c>
      <c r="W57" s="122" t="str">
        <f t="shared" si="2"/>
        <v>No Programado</v>
      </c>
      <c r="X57" s="122" t="str">
        <f t="shared" si="3"/>
        <v>No Programado</v>
      </c>
      <c r="Y57" s="151" t="str">
        <f t="shared" si="4"/>
        <v>No Programado</v>
      </c>
      <c r="Z57" s="167"/>
      <c r="AA57" s="168"/>
      <c r="AB57" s="168"/>
      <c r="AC57" s="169"/>
    </row>
    <row r="58" spans="3:29" ht="17" x14ac:dyDescent="0.35">
      <c r="C58" s="197" t="e">
        <f>IF(ISBLANK('5. Pp (3 años)'!#REF!),"",'5. Pp (3 años)'!#REF!)</f>
        <v>#REF!</v>
      </c>
      <c r="D58" s="52" t="e">
        <f>IF(ISBLANK('5. Pp (3 años)'!#REF!),"",'5. Pp (3 años)'!#REF!)</f>
        <v>#REF!</v>
      </c>
      <c r="E58" s="194" t="e">
        <f>IF(ISBLANK('5. Pp (3 años)'!#REF!),"",'5. Pp (3 años)'!#REF!)</f>
        <v>#REF!</v>
      </c>
      <c r="F58" s="194" t="e">
        <f>IF(ISBLANK('5. Pp (3 años)'!#REF!),"",'5. Pp (3 años)'!#REF!)</f>
        <v>#REF!</v>
      </c>
      <c r="G58" s="205" t="e">
        <f>IF(ISBLANK('5. Pp (3 años)'!#REF!),"",'5. Pp (3 años)'!#REF!)</f>
        <v>#REF!</v>
      </c>
      <c r="H58" s="57" t="e">
        <f>IF(ISBLANK('5. Pp (3 años)'!#REF!),"",'5. Pp (3 años)'!#REF!)</f>
        <v>#REF!</v>
      </c>
      <c r="I58" s="132" t="e">
        <f>IF(ISBLANK('9. METAS'!#REF!),"",'9. METAS'!#REF!)</f>
        <v>#REF!</v>
      </c>
      <c r="J58" s="133" t="e">
        <f>IF(ISBLANK('9. METAS'!#REF!),"",'9. METAS'!#REF!)</f>
        <v>#REF!</v>
      </c>
      <c r="K58" s="123" t="e">
        <f>IF(ISBLANK('9. METAS'!#REF!),"",'9. METAS'!#REF!)</f>
        <v>#REF!</v>
      </c>
      <c r="L58" s="123" t="e">
        <f>IF(ISBLANK('9. METAS'!#REF!),"",'9. METAS'!#REF!)</f>
        <v>#REF!</v>
      </c>
      <c r="M58" s="124" t="e">
        <f>IF(ISBLANK('9. METAS'!#REF!),"",'9. METAS'!#REF!)</f>
        <v>#REF!</v>
      </c>
      <c r="N58" s="134"/>
      <c r="O58" s="126"/>
      <c r="P58" s="126"/>
      <c r="Q58" s="127"/>
      <c r="R58" s="121" t="str">
        <f t="shared" si="0"/>
        <v>100%</v>
      </c>
      <c r="S58" s="122" t="str">
        <f t="shared" si="0"/>
        <v>100%</v>
      </c>
      <c r="T58" s="122" t="str">
        <f t="shared" si="0"/>
        <v>100%</v>
      </c>
      <c r="U58" s="145" t="str">
        <f t="shared" si="0"/>
        <v>100%</v>
      </c>
      <c r="V58" s="125" t="str">
        <f t="shared" si="1"/>
        <v>No Programado</v>
      </c>
      <c r="W58" s="122" t="str">
        <f t="shared" si="2"/>
        <v>No Programado</v>
      </c>
      <c r="X58" s="122" t="str">
        <f t="shared" si="3"/>
        <v>No Programado</v>
      </c>
      <c r="Y58" s="151" t="str">
        <f t="shared" si="4"/>
        <v>No Programado</v>
      </c>
      <c r="Z58" s="164"/>
      <c r="AA58" s="165"/>
      <c r="AB58" s="165"/>
      <c r="AC58" s="166"/>
    </row>
    <row r="59" spans="3:29" ht="17" x14ac:dyDescent="0.35">
      <c r="C59" s="195" t="e">
        <f>IF(ISBLANK('5. Pp (3 años)'!#REF!),"",'5. Pp (3 años)'!#REF!)</f>
        <v>#REF!</v>
      </c>
      <c r="D59" s="70" t="e">
        <f>IF(ISBLANK('5. Pp (3 años)'!#REF!),"",'5. Pp (3 años)'!#REF!)</f>
        <v>#REF!</v>
      </c>
      <c r="E59" s="191" t="e">
        <f>IF(ISBLANK('5. Pp (3 años)'!#REF!),"",'5. Pp (3 años)'!#REF!)</f>
        <v>#REF!</v>
      </c>
      <c r="F59" s="191" t="e">
        <f>IF(ISBLANK('5. Pp (3 años)'!#REF!),"",'5. Pp (3 años)'!#REF!)</f>
        <v>#REF!</v>
      </c>
      <c r="G59" s="200" t="e">
        <f>IF(ISBLANK('5. Pp (3 años)'!#REF!),"",'5. Pp (3 años)'!#REF!)</f>
        <v>#REF!</v>
      </c>
      <c r="H59" s="58" t="e">
        <f>IF(ISBLANK('5. Pp (3 años)'!#REF!),"",'5. Pp (3 años)'!#REF!)</f>
        <v>#REF!</v>
      </c>
      <c r="I59" s="132" t="e">
        <f>IF(ISBLANK('9. METAS'!#REF!),"",'9. METAS'!#REF!)</f>
        <v>#REF!</v>
      </c>
      <c r="J59" s="133" t="e">
        <f>IF(ISBLANK('9. METAS'!#REF!),"",'9. METAS'!#REF!)</f>
        <v>#REF!</v>
      </c>
      <c r="K59" s="123" t="e">
        <f>IF(ISBLANK('9. METAS'!#REF!),"",'9. METAS'!#REF!)</f>
        <v>#REF!</v>
      </c>
      <c r="L59" s="123" t="e">
        <f>IF(ISBLANK('9. METAS'!#REF!),"",'9. METAS'!#REF!)</f>
        <v>#REF!</v>
      </c>
      <c r="M59" s="124" t="e">
        <f>IF(ISBLANK('9. METAS'!#REF!),"",'9. METAS'!#REF!)</f>
        <v>#REF!</v>
      </c>
      <c r="N59" s="134"/>
      <c r="O59" s="126"/>
      <c r="P59" s="126"/>
      <c r="Q59" s="127"/>
      <c r="R59" s="121" t="str">
        <f t="shared" si="0"/>
        <v>100%</v>
      </c>
      <c r="S59" s="122" t="str">
        <f t="shared" si="0"/>
        <v>100%</v>
      </c>
      <c r="T59" s="122" t="str">
        <f t="shared" si="0"/>
        <v>100%</v>
      </c>
      <c r="U59" s="145" t="str">
        <f t="shared" si="0"/>
        <v>100%</v>
      </c>
      <c r="V59" s="125" t="str">
        <f t="shared" si="1"/>
        <v>No Programado</v>
      </c>
      <c r="W59" s="122" t="str">
        <f t="shared" si="2"/>
        <v>No Programado</v>
      </c>
      <c r="X59" s="122" t="str">
        <f t="shared" si="3"/>
        <v>No Programado</v>
      </c>
      <c r="Y59" s="151" t="str">
        <f t="shared" si="4"/>
        <v>No Programado</v>
      </c>
      <c r="Z59" s="167"/>
      <c r="AA59" s="168"/>
      <c r="AB59" s="168"/>
      <c r="AC59" s="169"/>
    </row>
    <row r="60" spans="3:29" ht="17" x14ac:dyDescent="0.35">
      <c r="C60" s="196" t="e">
        <f>IF(ISBLANK('5. Pp (3 años)'!#REF!),"",'5. Pp (3 años)'!#REF!)</f>
        <v>#REF!</v>
      </c>
      <c r="D60" s="70" t="e">
        <f>IF(ISBLANK('5. Pp (3 años)'!#REF!),"",'5. Pp (3 años)'!#REF!)</f>
        <v>#REF!</v>
      </c>
      <c r="E60" s="191" t="e">
        <f>IF(ISBLANK('5. Pp (3 años)'!#REF!),"",'5. Pp (3 años)'!#REF!)</f>
        <v>#REF!</v>
      </c>
      <c r="F60" s="191" t="e">
        <f>IF(ISBLANK('5. Pp (3 años)'!#REF!),"",'5. Pp (3 años)'!#REF!)</f>
        <v>#REF!</v>
      </c>
      <c r="G60" s="200" t="e">
        <f>IF(ISBLANK('5. Pp (3 años)'!#REF!),"",'5. Pp (3 años)'!#REF!)</f>
        <v>#REF!</v>
      </c>
      <c r="H60" s="58" t="e">
        <f>IF(ISBLANK('5. Pp (3 años)'!#REF!),"",'5. Pp (3 años)'!#REF!)</f>
        <v>#REF!</v>
      </c>
      <c r="I60" s="132" t="e">
        <f>IF(ISBLANK('9. METAS'!#REF!),"",'9. METAS'!#REF!)</f>
        <v>#REF!</v>
      </c>
      <c r="J60" s="133" t="e">
        <f>IF(ISBLANK('9. METAS'!#REF!),"",'9. METAS'!#REF!)</f>
        <v>#REF!</v>
      </c>
      <c r="K60" s="123" t="e">
        <f>IF(ISBLANK('9. METAS'!#REF!),"",'9. METAS'!#REF!)</f>
        <v>#REF!</v>
      </c>
      <c r="L60" s="123" t="e">
        <f>IF(ISBLANK('9. METAS'!#REF!),"",'9. METAS'!#REF!)</f>
        <v>#REF!</v>
      </c>
      <c r="M60" s="124" t="e">
        <f>IF(ISBLANK('9. METAS'!#REF!),"",'9. METAS'!#REF!)</f>
        <v>#REF!</v>
      </c>
      <c r="N60" s="134"/>
      <c r="O60" s="126"/>
      <c r="P60" s="126"/>
      <c r="Q60" s="127"/>
      <c r="R60" s="121" t="str">
        <f t="shared" si="0"/>
        <v>100%</v>
      </c>
      <c r="S60" s="122" t="str">
        <f t="shared" si="0"/>
        <v>100%</v>
      </c>
      <c r="T60" s="122" t="str">
        <f t="shared" si="0"/>
        <v>100%</v>
      </c>
      <c r="U60" s="145" t="str">
        <f t="shared" si="0"/>
        <v>100%</v>
      </c>
      <c r="V60" s="125" t="str">
        <f t="shared" si="1"/>
        <v>No Programado</v>
      </c>
      <c r="W60" s="122" t="str">
        <f t="shared" si="2"/>
        <v>No Programado</v>
      </c>
      <c r="X60" s="122" t="str">
        <f t="shared" si="3"/>
        <v>No Programado</v>
      </c>
      <c r="Y60" s="151" t="str">
        <f t="shared" si="4"/>
        <v>No Programado</v>
      </c>
      <c r="Z60" s="164"/>
      <c r="AA60" s="165"/>
      <c r="AB60" s="165"/>
      <c r="AC60" s="166"/>
    </row>
    <row r="61" spans="3:29" ht="17" x14ac:dyDescent="0.35">
      <c r="C61" s="195" t="e">
        <f>IF(ISBLANK('5. Pp (3 años)'!#REF!),"",'5. Pp (3 años)'!#REF!)</f>
        <v>#REF!</v>
      </c>
      <c r="D61" s="70" t="e">
        <f>IF(ISBLANK('5. Pp (3 años)'!#REF!),"",'5. Pp (3 años)'!#REF!)</f>
        <v>#REF!</v>
      </c>
      <c r="E61" s="191" t="e">
        <f>IF(ISBLANK('5. Pp (3 años)'!#REF!),"",'5. Pp (3 años)'!#REF!)</f>
        <v>#REF!</v>
      </c>
      <c r="F61" s="191" t="e">
        <f>IF(ISBLANK('5. Pp (3 años)'!#REF!),"",'5. Pp (3 años)'!#REF!)</f>
        <v>#REF!</v>
      </c>
      <c r="G61" s="200" t="e">
        <f>IF(ISBLANK('5. Pp (3 años)'!#REF!),"",'5. Pp (3 años)'!#REF!)</f>
        <v>#REF!</v>
      </c>
      <c r="H61" s="58" t="e">
        <f>IF(ISBLANK('5. Pp (3 años)'!#REF!),"",'5. Pp (3 años)'!#REF!)</f>
        <v>#REF!</v>
      </c>
      <c r="I61" s="132" t="e">
        <f>IF(ISBLANK('9. METAS'!#REF!),"",'9. METAS'!#REF!)</f>
        <v>#REF!</v>
      </c>
      <c r="J61" s="133" t="e">
        <f>IF(ISBLANK('9. METAS'!#REF!),"",'9. METAS'!#REF!)</f>
        <v>#REF!</v>
      </c>
      <c r="K61" s="123" t="e">
        <f>IF(ISBLANK('9. METAS'!#REF!),"",'9. METAS'!#REF!)</f>
        <v>#REF!</v>
      </c>
      <c r="L61" s="123" t="e">
        <f>IF(ISBLANK('9. METAS'!#REF!),"",'9. METAS'!#REF!)</f>
        <v>#REF!</v>
      </c>
      <c r="M61" s="124" t="e">
        <f>IF(ISBLANK('9. METAS'!#REF!),"",'9. METAS'!#REF!)</f>
        <v>#REF!</v>
      </c>
      <c r="N61" s="134"/>
      <c r="O61" s="126"/>
      <c r="P61" s="126"/>
      <c r="Q61" s="127"/>
      <c r="R61" s="121" t="str">
        <f t="shared" si="0"/>
        <v>100%</v>
      </c>
      <c r="S61" s="122" t="str">
        <f t="shared" si="0"/>
        <v>100%</v>
      </c>
      <c r="T61" s="122" t="str">
        <f t="shared" si="0"/>
        <v>100%</v>
      </c>
      <c r="U61" s="145" t="str">
        <f t="shared" si="0"/>
        <v>100%</v>
      </c>
      <c r="V61" s="125" t="str">
        <f t="shared" si="1"/>
        <v>No Programado</v>
      </c>
      <c r="W61" s="122" t="str">
        <f t="shared" si="2"/>
        <v>No Programado</v>
      </c>
      <c r="X61" s="122" t="str">
        <f t="shared" si="3"/>
        <v>No Programado</v>
      </c>
      <c r="Y61" s="151" t="str">
        <f t="shared" si="4"/>
        <v>No Programado</v>
      </c>
      <c r="Z61" s="167"/>
      <c r="AA61" s="168"/>
      <c r="AB61" s="168"/>
      <c r="AC61" s="169"/>
    </row>
    <row r="62" spans="3:29" ht="17" x14ac:dyDescent="0.35">
      <c r="C62" s="196" t="e">
        <f>IF(ISBLANK('5. Pp (3 años)'!#REF!),"",'5. Pp (3 años)'!#REF!)</f>
        <v>#REF!</v>
      </c>
      <c r="D62" s="70" t="e">
        <f>IF(ISBLANK('5. Pp (3 años)'!#REF!),"",'5. Pp (3 años)'!#REF!)</f>
        <v>#REF!</v>
      </c>
      <c r="E62" s="191" t="e">
        <f>IF(ISBLANK('5. Pp (3 años)'!#REF!),"",'5. Pp (3 años)'!#REF!)</f>
        <v>#REF!</v>
      </c>
      <c r="F62" s="191" t="e">
        <f>IF(ISBLANK('5. Pp (3 años)'!#REF!),"",'5. Pp (3 años)'!#REF!)</f>
        <v>#REF!</v>
      </c>
      <c r="G62" s="200" t="e">
        <f>IF(ISBLANK('5. Pp (3 años)'!#REF!),"",'5. Pp (3 años)'!#REF!)</f>
        <v>#REF!</v>
      </c>
      <c r="H62" s="58" t="e">
        <f>IF(ISBLANK('5. Pp (3 años)'!#REF!),"",'5. Pp (3 años)'!#REF!)</f>
        <v>#REF!</v>
      </c>
      <c r="I62" s="132" t="e">
        <f>IF(ISBLANK('9. METAS'!#REF!),"",'9. METAS'!#REF!)</f>
        <v>#REF!</v>
      </c>
      <c r="J62" s="133" t="e">
        <f>IF(ISBLANK('9. METAS'!#REF!),"",'9. METAS'!#REF!)</f>
        <v>#REF!</v>
      </c>
      <c r="K62" s="123" t="e">
        <f>IF(ISBLANK('9. METAS'!#REF!),"",'9. METAS'!#REF!)</f>
        <v>#REF!</v>
      </c>
      <c r="L62" s="123" t="e">
        <f>IF(ISBLANK('9. METAS'!#REF!),"",'9. METAS'!#REF!)</f>
        <v>#REF!</v>
      </c>
      <c r="M62" s="124" t="e">
        <f>IF(ISBLANK('9. METAS'!#REF!),"",'9. METAS'!#REF!)</f>
        <v>#REF!</v>
      </c>
      <c r="N62" s="134"/>
      <c r="O62" s="126"/>
      <c r="P62" s="126"/>
      <c r="Q62" s="127"/>
      <c r="R62" s="121" t="str">
        <f t="shared" si="0"/>
        <v>100%</v>
      </c>
      <c r="S62" s="122" t="str">
        <f t="shared" si="0"/>
        <v>100%</v>
      </c>
      <c r="T62" s="122" t="str">
        <f t="shared" si="0"/>
        <v>100%</v>
      </c>
      <c r="U62" s="145" t="str">
        <f t="shared" si="0"/>
        <v>100%</v>
      </c>
      <c r="V62" s="125" t="str">
        <f t="shared" si="1"/>
        <v>No Programado</v>
      </c>
      <c r="W62" s="122" t="str">
        <f t="shared" si="2"/>
        <v>No Programado</v>
      </c>
      <c r="X62" s="122" t="str">
        <f t="shared" si="3"/>
        <v>No Programado</v>
      </c>
      <c r="Y62" s="151" t="str">
        <f t="shared" si="4"/>
        <v>No Programado</v>
      </c>
      <c r="Z62" s="164"/>
      <c r="AA62" s="165"/>
      <c r="AB62" s="165"/>
      <c r="AC62" s="166"/>
    </row>
    <row r="63" spans="3:29" ht="17" x14ac:dyDescent="0.35">
      <c r="C63" s="195" t="e">
        <f>IF(ISBLANK('5. Pp (3 años)'!#REF!),"",'5. Pp (3 años)'!#REF!)</f>
        <v>#REF!</v>
      </c>
      <c r="D63" s="70" t="e">
        <f>IF(ISBLANK('5. Pp (3 años)'!#REF!),"",'5. Pp (3 años)'!#REF!)</f>
        <v>#REF!</v>
      </c>
      <c r="E63" s="191" t="e">
        <f>IF(ISBLANK('5. Pp (3 años)'!#REF!),"",'5. Pp (3 años)'!#REF!)</f>
        <v>#REF!</v>
      </c>
      <c r="F63" s="191" t="e">
        <f>IF(ISBLANK('5. Pp (3 años)'!#REF!),"",'5. Pp (3 años)'!#REF!)</f>
        <v>#REF!</v>
      </c>
      <c r="G63" s="200" t="e">
        <f>IF(ISBLANK('5. Pp (3 años)'!#REF!),"",'5. Pp (3 años)'!#REF!)</f>
        <v>#REF!</v>
      </c>
      <c r="H63" s="58" t="e">
        <f>IF(ISBLANK('5. Pp (3 años)'!#REF!),"",'5. Pp (3 años)'!#REF!)</f>
        <v>#REF!</v>
      </c>
      <c r="I63" s="132" t="e">
        <f>IF(ISBLANK('9. METAS'!#REF!),"",'9. METAS'!#REF!)</f>
        <v>#REF!</v>
      </c>
      <c r="J63" s="133" t="e">
        <f>IF(ISBLANK('9. METAS'!#REF!),"",'9. METAS'!#REF!)</f>
        <v>#REF!</v>
      </c>
      <c r="K63" s="123" t="e">
        <f>IF(ISBLANK('9. METAS'!#REF!),"",'9. METAS'!#REF!)</f>
        <v>#REF!</v>
      </c>
      <c r="L63" s="123" t="e">
        <f>IF(ISBLANK('9. METAS'!#REF!),"",'9. METAS'!#REF!)</f>
        <v>#REF!</v>
      </c>
      <c r="M63" s="124" t="e">
        <f>IF(ISBLANK('9. METAS'!#REF!),"",'9. METAS'!#REF!)</f>
        <v>#REF!</v>
      </c>
      <c r="N63" s="134"/>
      <c r="O63" s="126"/>
      <c r="P63" s="126"/>
      <c r="Q63" s="127"/>
      <c r="R63" s="121" t="str">
        <f t="shared" si="0"/>
        <v>100%</v>
      </c>
      <c r="S63" s="122" t="str">
        <f t="shared" si="0"/>
        <v>100%</v>
      </c>
      <c r="T63" s="122" t="str">
        <f t="shared" si="0"/>
        <v>100%</v>
      </c>
      <c r="U63" s="145" t="str">
        <f t="shared" si="0"/>
        <v>100%</v>
      </c>
      <c r="V63" s="125" t="str">
        <f t="shared" si="1"/>
        <v>No Programado</v>
      </c>
      <c r="W63" s="122" t="str">
        <f t="shared" si="2"/>
        <v>No Programado</v>
      </c>
      <c r="X63" s="122" t="str">
        <f t="shared" si="3"/>
        <v>No Programado</v>
      </c>
      <c r="Y63" s="151" t="str">
        <f t="shared" si="4"/>
        <v>No Programado</v>
      </c>
      <c r="Z63" s="167"/>
      <c r="AA63" s="168"/>
      <c r="AB63" s="168"/>
      <c r="AC63" s="169"/>
    </row>
    <row r="64" spans="3:29" ht="17" x14ac:dyDescent="0.35">
      <c r="C64" s="197" t="e">
        <f>IF(ISBLANK('5. Pp (3 años)'!#REF!),"",'5. Pp (3 años)'!#REF!)</f>
        <v>#REF!</v>
      </c>
      <c r="D64" s="52" t="e">
        <f>IF(ISBLANK('5. Pp (3 años)'!#REF!),"",'5. Pp (3 años)'!#REF!)</f>
        <v>#REF!</v>
      </c>
      <c r="E64" s="194" t="e">
        <f>IF(ISBLANK('5. Pp (3 años)'!#REF!),"",'5. Pp (3 años)'!#REF!)</f>
        <v>#REF!</v>
      </c>
      <c r="F64" s="194" t="e">
        <f>IF(ISBLANK('5. Pp (3 años)'!#REF!),"",'5. Pp (3 años)'!#REF!)</f>
        <v>#REF!</v>
      </c>
      <c r="G64" s="205" t="e">
        <f>IF(ISBLANK('5. Pp (3 años)'!#REF!),"",'5. Pp (3 años)'!#REF!)</f>
        <v>#REF!</v>
      </c>
      <c r="H64" s="57" t="e">
        <f>IF(ISBLANK('5. Pp (3 años)'!#REF!),"",'5. Pp (3 años)'!#REF!)</f>
        <v>#REF!</v>
      </c>
      <c r="I64" s="132" t="e">
        <f>IF(ISBLANK('9. METAS'!#REF!),"",'9. METAS'!#REF!)</f>
        <v>#REF!</v>
      </c>
      <c r="J64" s="133" t="e">
        <f>IF(ISBLANK('9. METAS'!#REF!),"",'9. METAS'!#REF!)</f>
        <v>#REF!</v>
      </c>
      <c r="K64" s="123" t="e">
        <f>IF(ISBLANK('9. METAS'!#REF!),"",'9. METAS'!#REF!)</f>
        <v>#REF!</v>
      </c>
      <c r="L64" s="123" t="e">
        <f>IF(ISBLANK('9. METAS'!#REF!),"",'9. METAS'!#REF!)</f>
        <v>#REF!</v>
      </c>
      <c r="M64" s="124" t="e">
        <f>IF(ISBLANK('9. METAS'!#REF!),"",'9. METAS'!#REF!)</f>
        <v>#REF!</v>
      </c>
      <c r="N64" s="134"/>
      <c r="O64" s="126"/>
      <c r="P64" s="126"/>
      <c r="Q64" s="127"/>
      <c r="R64" s="121" t="str">
        <f t="shared" si="0"/>
        <v>100%</v>
      </c>
      <c r="S64" s="122" t="str">
        <f t="shared" si="0"/>
        <v>100%</v>
      </c>
      <c r="T64" s="122" t="str">
        <f t="shared" si="0"/>
        <v>100%</v>
      </c>
      <c r="U64" s="145" t="str">
        <f t="shared" si="0"/>
        <v>100%</v>
      </c>
      <c r="V64" s="125" t="str">
        <f t="shared" si="1"/>
        <v>No Programado</v>
      </c>
      <c r="W64" s="122" t="str">
        <f t="shared" si="2"/>
        <v>No Programado</v>
      </c>
      <c r="X64" s="122" t="str">
        <f t="shared" si="3"/>
        <v>No Programado</v>
      </c>
      <c r="Y64" s="151" t="str">
        <f t="shared" si="4"/>
        <v>No Programado</v>
      </c>
      <c r="Z64" s="164"/>
      <c r="AA64" s="165"/>
      <c r="AB64" s="165"/>
      <c r="AC64" s="166"/>
    </row>
    <row r="65" spans="3:29" ht="17" x14ac:dyDescent="0.35">
      <c r="C65" s="195" t="e">
        <f>IF(ISBLANK('5. Pp (3 años)'!#REF!),"",'5. Pp (3 años)'!#REF!)</f>
        <v>#REF!</v>
      </c>
      <c r="D65" s="70" t="e">
        <f>IF(ISBLANK('5. Pp (3 años)'!#REF!),"",'5. Pp (3 años)'!#REF!)</f>
        <v>#REF!</v>
      </c>
      <c r="E65" s="191" t="e">
        <f>IF(ISBLANK('5. Pp (3 años)'!#REF!),"",'5. Pp (3 años)'!#REF!)</f>
        <v>#REF!</v>
      </c>
      <c r="F65" s="191" t="e">
        <f>IF(ISBLANK('5. Pp (3 años)'!#REF!),"",'5. Pp (3 años)'!#REF!)</f>
        <v>#REF!</v>
      </c>
      <c r="G65" s="200" t="e">
        <f>IF(ISBLANK('5. Pp (3 años)'!#REF!),"",'5. Pp (3 años)'!#REF!)</f>
        <v>#REF!</v>
      </c>
      <c r="H65" s="58" t="e">
        <f>IF(ISBLANK('5. Pp (3 años)'!#REF!),"",'5. Pp (3 años)'!#REF!)</f>
        <v>#REF!</v>
      </c>
      <c r="I65" s="132" t="e">
        <f>IF(ISBLANK('9. METAS'!#REF!),"",'9. METAS'!#REF!)</f>
        <v>#REF!</v>
      </c>
      <c r="J65" s="133" t="e">
        <f>IF(ISBLANK('9. METAS'!#REF!),"",'9. METAS'!#REF!)</f>
        <v>#REF!</v>
      </c>
      <c r="K65" s="123" t="e">
        <f>IF(ISBLANK('9. METAS'!#REF!),"",'9. METAS'!#REF!)</f>
        <v>#REF!</v>
      </c>
      <c r="L65" s="123" t="e">
        <f>IF(ISBLANK('9. METAS'!#REF!),"",'9. METAS'!#REF!)</f>
        <v>#REF!</v>
      </c>
      <c r="M65" s="124" t="e">
        <f>IF(ISBLANK('9. METAS'!#REF!),"",'9. METAS'!#REF!)</f>
        <v>#REF!</v>
      </c>
      <c r="N65" s="134"/>
      <c r="O65" s="126"/>
      <c r="P65" s="126"/>
      <c r="Q65" s="127"/>
      <c r="R65" s="121" t="str">
        <f t="shared" si="0"/>
        <v>100%</v>
      </c>
      <c r="S65" s="122" t="str">
        <f t="shared" si="0"/>
        <v>100%</v>
      </c>
      <c r="T65" s="122" t="str">
        <f t="shared" si="0"/>
        <v>100%</v>
      </c>
      <c r="U65" s="145" t="str">
        <f t="shared" si="0"/>
        <v>100%</v>
      </c>
      <c r="V65" s="125" t="str">
        <f t="shared" si="1"/>
        <v>No Programado</v>
      </c>
      <c r="W65" s="122" t="str">
        <f t="shared" si="2"/>
        <v>No Programado</v>
      </c>
      <c r="X65" s="122" t="str">
        <f t="shared" si="3"/>
        <v>No Programado</v>
      </c>
      <c r="Y65" s="151" t="str">
        <f t="shared" si="4"/>
        <v>No Programado</v>
      </c>
      <c r="Z65" s="164"/>
      <c r="AA65" s="165"/>
      <c r="AB65" s="165"/>
      <c r="AC65" s="166"/>
    </row>
    <row r="66" spans="3:29" ht="17" x14ac:dyDescent="0.35">
      <c r="C66" s="196" t="e">
        <f>IF(ISBLANK('5. Pp (3 años)'!#REF!),"",'5. Pp (3 años)'!#REF!)</f>
        <v>#REF!</v>
      </c>
      <c r="D66" s="70" t="e">
        <f>IF(ISBLANK('5. Pp (3 años)'!#REF!),"",'5. Pp (3 años)'!#REF!)</f>
        <v>#REF!</v>
      </c>
      <c r="E66" s="191" t="e">
        <f>IF(ISBLANK('5. Pp (3 años)'!#REF!),"",'5. Pp (3 años)'!#REF!)</f>
        <v>#REF!</v>
      </c>
      <c r="F66" s="191" t="e">
        <f>IF(ISBLANK('5. Pp (3 años)'!#REF!),"",'5. Pp (3 años)'!#REF!)</f>
        <v>#REF!</v>
      </c>
      <c r="G66" s="200" t="e">
        <f>IF(ISBLANK('5. Pp (3 años)'!#REF!),"",'5. Pp (3 años)'!#REF!)</f>
        <v>#REF!</v>
      </c>
      <c r="H66" s="58" t="e">
        <f>IF(ISBLANK('5. Pp (3 años)'!#REF!),"",'5. Pp (3 años)'!#REF!)</f>
        <v>#REF!</v>
      </c>
      <c r="I66" s="132" t="e">
        <f>IF(ISBLANK('9. METAS'!#REF!),"",'9. METAS'!#REF!)</f>
        <v>#REF!</v>
      </c>
      <c r="J66" s="133" t="e">
        <f>IF(ISBLANK('9. METAS'!#REF!),"",'9. METAS'!#REF!)</f>
        <v>#REF!</v>
      </c>
      <c r="K66" s="123" t="e">
        <f>IF(ISBLANK('9. METAS'!#REF!),"",'9. METAS'!#REF!)</f>
        <v>#REF!</v>
      </c>
      <c r="L66" s="123" t="e">
        <f>IF(ISBLANK('9. METAS'!#REF!),"",'9. METAS'!#REF!)</f>
        <v>#REF!</v>
      </c>
      <c r="M66" s="124" t="e">
        <f>IF(ISBLANK('9. METAS'!#REF!),"",'9. METAS'!#REF!)</f>
        <v>#REF!</v>
      </c>
      <c r="N66" s="134"/>
      <c r="O66" s="126"/>
      <c r="P66" s="126"/>
      <c r="Q66" s="127"/>
      <c r="R66" s="121" t="str">
        <f t="shared" si="0"/>
        <v>100%</v>
      </c>
      <c r="S66" s="122" t="str">
        <f t="shared" si="0"/>
        <v>100%</v>
      </c>
      <c r="T66" s="122" t="str">
        <f t="shared" si="0"/>
        <v>100%</v>
      </c>
      <c r="U66" s="145" t="str">
        <f t="shared" si="0"/>
        <v>100%</v>
      </c>
      <c r="V66" s="125" t="str">
        <f t="shared" si="1"/>
        <v>No Programado</v>
      </c>
      <c r="W66" s="122" t="str">
        <f t="shared" si="2"/>
        <v>No Programado</v>
      </c>
      <c r="X66" s="122" t="str">
        <f t="shared" si="3"/>
        <v>No Programado</v>
      </c>
      <c r="Y66" s="151" t="str">
        <f t="shared" si="4"/>
        <v>No Programado</v>
      </c>
      <c r="Z66" s="167"/>
      <c r="AA66" s="168"/>
      <c r="AB66" s="168"/>
      <c r="AC66" s="169"/>
    </row>
    <row r="67" spans="3:29" ht="17" x14ac:dyDescent="0.35">
      <c r="C67" s="195" t="e">
        <f>IF(ISBLANK('5. Pp (3 años)'!#REF!),"",'5. Pp (3 años)'!#REF!)</f>
        <v>#REF!</v>
      </c>
      <c r="D67" s="70" t="e">
        <f>IF(ISBLANK('5. Pp (3 años)'!#REF!),"",'5. Pp (3 años)'!#REF!)</f>
        <v>#REF!</v>
      </c>
      <c r="E67" s="191" t="e">
        <f>IF(ISBLANK('5. Pp (3 años)'!#REF!),"",'5. Pp (3 años)'!#REF!)</f>
        <v>#REF!</v>
      </c>
      <c r="F67" s="191" t="e">
        <f>IF(ISBLANK('5. Pp (3 años)'!#REF!),"",'5. Pp (3 años)'!#REF!)</f>
        <v>#REF!</v>
      </c>
      <c r="G67" s="200" t="e">
        <f>IF(ISBLANK('5. Pp (3 años)'!#REF!),"",'5. Pp (3 años)'!#REF!)</f>
        <v>#REF!</v>
      </c>
      <c r="H67" s="58" t="e">
        <f>IF(ISBLANK('5. Pp (3 años)'!#REF!),"",'5. Pp (3 años)'!#REF!)</f>
        <v>#REF!</v>
      </c>
      <c r="I67" s="132" t="e">
        <f>IF(ISBLANK('9. METAS'!#REF!),"",'9. METAS'!#REF!)</f>
        <v>#REF!</v>
      </c>
      <c r="J67" s="133" t="e">
        <f>IF(ISBLANK('9. METAS'!#REF!),"",'9. METAS'!#REF!)</f>
        <v>#REF!</v>
      </c>
      <c r="K67" s="123" t="e">
        <f>IF(ISBLANK('9. METAS'!#REF!),"",'9. METAS'!#REF!)</f>
        <v>#REF!</v>
      </c>
      <c r="L67" s="123" t="e">
        <f>IF(ISBLANK('9. METAS'!#REF!),"",'9. METAS'!#REF!)</f>
        <v>#REF!</v>
      </c>
      <c r="M67" s="124" t="e">
        <f>IF(ISBLANK('9. METAS'!#REF!),"",'9. METAS'!#REF!)</f>
        <v>#REF!</v>
      </c>
      <c r="N67" s="134"/>
      <c r="O67" s="126"/>
      <c r="P67" s="126"/>
      <c r="Q67" s="127"/>
      <c r="R67" s="121" t="str">
        <f t="shared" si="0"/>
        <v>100%</v>
      </c>
      <c r="S67" s="122" t="str">
        <f t="shared" si="0"/>
        <v>100%</v>
      </c>
      <c r="T67" s="122" t="str">
        <f t="shared" si="0"/>
        <v>100%</v>
      </c>
      <c r="U67" s="145" t="str">
        <f t="shared" si="0"/>
        <v>100%</v>
      </c>
      <c r="V67" s="125" t="str">
        <f t="shared" si="1"/>
        <v>No Programado</v>
      </c>
      <c r="W67" s="122" t="str">
        <f t="shared" si="2"/>
        <v>No Programado</v>
      </c>
      <c r="X67" s="122" t="str">
        <f t="shared" si="3"/>
        <v>No Programado</v>
      </c>
      <c r="Y67" s="151" t="str">
        <f t="shared" si="4"/>
        <v>No Programado</v>
      </c>
      <c r="Z67" s="164"/>
      <c r="AA67" s="165"/>
      <c r="AB67" s="165"/>
      <c r="AC67" s="166"/>
    </row>
    <row r="68" spans="3:29" ht="17" x14ac:dyDescent="0.35">
      <c r="C68" s="196" t="e">
        <f>IF(ISBLANK('5. Pp (3 años)'!#REF!),"",'5. Pp (3 años)'!#REF!)</f>
        <v>#REF!</v>
      </c>
      <c r="D68" s="70" t="e">
        <f>IF(ISBLANK('5. Pp (3 años)'!#REF!),"",'5. Pp (3 años)'!#REF!)</f>
        <v>#REF!</v>
      </c>
      <c r="E68" s="191" t="e">
        <f>IF(ISBLANK('5. Pp (3 años)'!#REF!),"",'5. Pp (3 años)'!#REF!)</f>
        <v>#REF!</v>
      </c>
      <c r="F68" s="191" t="e">
        <f>IF(ISBLANK('5. Pp (3 años)'!#REF!),"",'5. Pp (3 años)'!#REF!)</f>
        <v>#REF!</v>
      </c>
      <c r="G68" s="200" t="e">
        <f>IF(ISBLANK('5. Pp (3 años)'!#REF!),"",'5. Pp (3 años)'!#REF!)</f>
        <v>#REF!</v>
      </c>
      <c r="H68" s="58" t="e">
        <f>IF(ISBLANK('5. Pp (3 años)'!#REF!),"",'5. Pp (3 años)'!#REF!)</f>
        <v>#REF!</v>
      </c>
      <c r="I68" s="132" t="e">
        <f>IF(ISBLANK('9. METAS'!#REF!),"",'9. METAS'!#REF!)</f>
        <v>#REF!</v>
      </c>
      <c r="J68" s="133" t="e">
        <f>IF(ISBLANK('9. METAS'!#REF!),"",'9. METAS'!#REF!)</f>
        <v>#REF!</v>
      </c>
      <c r="K68" s="123" t="e">
        <f>IF(ISBLANK('9. METAS'!#REF!),"",'9. METAS'!#REF!)</f>
        <v>#REF!</v>
      </c>
      <c r="L68" s="123" t="e">
        <f>IF(ISBLANK('9. METAS'!#REF!),"",'9. METAS'!#REF!)</f>
        <v>#REF!</v>
      </c>
      <c r="M68" s="124" t="e">
        <f>IF(ISBLANK('9. METAS'!#REF!),"",'9. METAS'!#REF!)</f>
        <v>#REF!</v>
      </c>
      <c r="N68" s="134"/>
      <c r="O68" s="126"/>
      <c r="P68" s="126"/>
      <c r="Q68" s="127"/>
      <c r="R68" s="121" t="str">
        <f t="shared" si="0"/>
        <v>100%</v>
      </c>
      <c r="S68" s="122" t="str">
        <f t="shared" si="0"/>
        <v>100%</v>
      </c>
      <c r="T68" s="122" t="str">
        <f t="shared" si="0"/>
        <v>100%</v>
      </c>
      <c r="U68" s="145" t="str">
        <f t="shared" si="0"/>
        <v>100%</v>
      </c>
      <c r="V68" s="125" t="str">
        <f t="shared" si="1"/>
        <v>No Programado</v>
      </c>
      <c r="W68" s="122" t="str">
        <f t="shared" si="2"/>
        <v>No Programado</v>
      </c>
      <c r="X68" s="122" t="str">
        <f t="shared" si="3"/>
        <v>No Programado</v>
      </c>
      <c r="Y68" s="151" t="str">
        <f t="shared" si="4"/>
        <v>No Programado</v>
      </c>
      <c r="Z68" s="167"/>
      <c r="AA68" s="168"/>
      <c r="AB68" s="168"/>
      <c r="AC68" s="169"/>
    </row>
    <row r="69" spans="3:29" ht="17" x14ac:dyDescent="0.35">
      <c r="C69" s="195" t="e">
        <f>IF(ISBLANK('5. Pp (3 años)'!#REF!),"",'5. Pp (3 años)'!#REF!)</f>
        <v>#REF!</v>
      </c>
      <c r="D69" s="70" t="e">
        <f>IF(ISBLANK('5. Pp (3 años)'!#REF!),"",'5. Pp (3 años)'!#REF!)</f>
        <v>#REF!</v>
      </c>
      <c r="E69" s="191" t="e">
        <f>IF(ISBLANK('5. Pp (3 años)'!#REF!),"",'5. Pp (3 años)'!#REF!)</f>
        <v>#REF!</v>
      </c>
      <c r="F69" s="191" t="e">
        <f>IF(ISBLANK('5. Pp (3 años)'!#REF!),"",'5. Pp (3 años)'!#REF!)</f>
        <v>#REF!</v>
      </c>
      <c r="G69" s="200" t="e">
        <f>IF(ISBLANK('5. Pp (3 años)'!#REF!),"",'5. Pp (3 años)'!#REF!)</f>
        <v>#REF!</v>
      </c>
      <c r="H69" s="58" t="e">
        <f>IF(ISBLANK('5. Pp (3 años)'!#REF!),"",'5. Pp (3 años)'!#REF!)</f>
        <v>#REF!</v>
      </c>
      <c r="I69" s="132" t="e">
        <f>IF(ISBLANK('9. METAS'!#REF!),"",'9. METAS'!#REF!)</f>
        <v>#REF!</v>
      </c>
      <c r="J69" s="133" t="e">
        <f>IF(ISBLANK('9. METAS'!#REF!),"",'9. METAS'!#REF!)</f>
        <v>#REF!</v>
      </c>
      <c r="K69" s="123" t="e">
        <f>IF(ISBLANK('9. METAS'!#REF!),"",'9. METAS'!#REF!)</f>
        <v>#REF!</v>
      </c>
      <c r="L69" s="123" t="e">
        <f>IF(ISBLANK('9. METAS'!#REF!),"",'9. METAS'!#REF!)</f>
        <v>#REF!</v>
      </c>
      <c r="M69" s="124" t="e">
        <f>IF(ISBLANK('9. METAS'!#REF!),"",'9. METAS'!#REF!)</f>
        <v>#REF!</v>
      </c>
      <c r="N69" s="134"/>
      <c r="O69" s="126"/>
      <c r="P69" s="126"/>
      <c r="Q69" s="127"/>
      <c r="R69" s="121" t="str">
        <f t="shared" si="0"/>
        <v>100%</v>
      </c>
      <c r="S69" s="122" t="str">
        <f t="shared" si="0"/>
        <v>100%</v>
      </c>
      <c r="T69" s="122" t="str">
        <f t="shared" si="0"/>
        <v>100%</v>
      </c>
      <c r="U69" s="145" t="str">
        <f t="shared" si="0"/>
        <v>100%</v>
      </c>
      <c r="V69" s="125" t="str">
        <f t="shared" si="1"/>
        <v>No Programado</v>
      </c>
      <c r="W69" s="122" t="str">
        <f t="shared" si="2"/>
        <v>No Programado</v>
      </c>
      <c r="X69" s="122" t="str">
        <f t="shared" si="3"/>
        <v>No Programado</v>
      </c>
      <c r="Y69" s="151" t="str">
        <f t="shared" si="4"/>
        <v>No Programado</v>
      </c>
      <c r="Z69" s="167"/>
      <c r="AA69" s="168"/>
      <c r="AB69" s="168"/>
      <c r="AC69" s="169"/>
    </row>
    <row r="70" spans="3:29" ht="17" x14ac:dyDescent="0.35">
      <c r="C70" s="197" t="e">
        <f>IF(ISBLANK('5. Pp (3 años)'!#REF!),"",'5. Pp (3 años)'!#REF!)</f>
        <v>#REF!</v>
      </c>
      <c r="D70" s="52" t="e">
        <f>IF(ISBLANK('5. Pp (3 años)'!#REF!),"",'5. Pp (3 años)'!#REF!)</f>
        <v>#REF!</v>
      </c>
      <c r="E70" s="194" t="e">
        <f>IF(ISBLANK('5. Pp (3 años)'!#REF!),"",'5. Pp (3 años)'!#REF!)</f>
        <v>#REF!</v>
      </c>
      <c r="F70" s="194" t="e">
        <f>IF(ISBLANK('5. Pp (3 años)'!#REF!),"",'5. Pp (3 años)'!#REF!)</f>
        <v>#REF!</v>
      </c>
      <c r="G70" s="205" t="e">
        <f>IF(ISBLANK('5. Pp (3 años)'!#REF!),"",'5. Pp (3 años)'!#REF!)</f>
        <v>#REF!</v>
      </c>
      <c r="H70" s="57" t="e">
        <f>IF(ISBLANK('5. Pp (3 años)'!#REF!),"",'5. Pp (3 años)'!#REF!)</f>
        <v>#REF!</v>
      </c>
      <c r="I70" s="132" t="e">
        <f>IF(ISBLANK('9. METAS'!#REF!),"",'9. METAS'!#REF!)</f>
        <v>#REF!</v>
      </c>
      <c r="J70" s="133" t="e">
        <f>IF(ISBLANK('9. METAS'!#REF!),"",'9. METAS'!#REF!)</f>
        <v>#REF!</v>
      </c>
      <c r="K70" s="123" t="e">
        <f>IF(ISBLANK('9. METAS'!#REF!),"",'9. METAS'!#REF!)</f>
        <v>#REF!</v>
      </c>
      <c r="L70" s="123" t="e">
        <f>IF(ISBLANK('9. METAS'!#REF!),"",'9. METAS'!#REF!)</f>
        <v>#REF!</v>
      </c>
      <c r="M70" s="124" t="e">
        <f>IF(ISBLANK('9. METAS'!#REF!),"",'9. METAS'!#REF!)</f>
        <v>#REF!</v>
      </c>
      <c r="N70" s="134"/>
      <c r="O70" s="126"/>
      <c r="P70" s="126"/>
      <c r="Q70" s="127"/>
      <c r="R70" s="121" t="str">
        <f t="shared" si="0"/>
        <v>100%</v>
      </c>
      <c r="S70" s="122" t="str">
        <f t="shared" si="0"/>
        <v>100%</v>
      </c>
      <c r="T70" s="122" t="str">
        <f t="shared" si="0"/>
        <v>100%</v>
      </c>
      <c r="U70" s="145" t="str">
        <f t="shared" si="0"/>
        <v>100%</v>
      </c>
      <c r="V70" s="125" t="str">
        <f t="shared" si="1"/>
        <v>No Programado</v>
      </c>
      <c r="W70" s="122" t="str">
        <f t="shared" si="2"/>
        <v>No Programado</v>
      </c>
      <c r="X70" s="122" t="str">
        <f t="shared" si="3"/>
        <v>No Programado</v>
      </c>
      <c r="Y70" s="151" t="str">
        <f t="shared" si="4"/>
        <v>No Programado</v>
      </c>
      <c r="Z70" s="164"/>
      <c r="AA70" s="165"/>
      <c r="AB70" s="165"/>
      <c r="AC70" s="166"/>
    </row>
    <row r="71" spans="3:29" ht="17" x14ac:dyDescent="0.35">
      <c r="C71" s="195" t="e">
        <f>IF(ISBLANK('5. Pp (3 años)'!#REF!),"",'5. Pp (3 años)'!#REF!)</f>
        <v>#REF!</v>
      </c>
      <c r="D71" s="70" t="e">
        <f>IF(ISBLANK('5. Pp (3 años)'!#REF!),"",'5. Pp (3 años)'!#REF!)</f>
        <v>#REF!</v>
      </c>
      <c r="E71" s="191" t="e">
        <f>IF(ISBLANK('5. Pp (3 años)'!#REF!),"",'5. Pp (3 años)'!#REF!)</f>
        <v>#REF!</v>
      </c>
      <c r="F71" s="191" t="e">
        <f>IF(ISBLANK('5. Pp (3 años)'!#REF!),"",'5. Pp (3 años)'!#REF!)</f>
        <v>#REF!</v>
      </c>
      <c r="G71" s="200" t="e">
        <f>IF(ISBLANK('5. Pp (3 años)'!#REF!),"",'5. Pp (3 años)'!#REF!)</f>
        <v>#REF!</v>
      </c>
      <c r="H71" s="58" t="e">
        <f>IF(ISBLANK('5. Pp (3 años)'!#REF!),"",'5. Pp (3 años)'!#REF!)</f>
        <v>#REF!</v>
      </c>
      <c r="I71" s="132" t="e">
        <f>IF(ISBLANK('9. METAS'!#REF!),"",'9. METAS'!#REF!)</f>
        <v>#REF!</v>
      </c>
      <c r="J71" s="133" t="e">
        <f>IF(ISBLANK('9. METAS'!#REF!),"",'9. METAS'!#REF!)</f>
        <v>#REF!</v>
      </c>
      <c r="K71" s="123" t="e">
        <f>IF(ISBLANK('9. METAS'!#REF!),"",'9. METAS'!#REF!)</f>
        <v>#REF!</v>
      </c>
      <c r="L71" s="123" t="e">
        <f>IF(ISBLANK('9. METAS'!#REF!),"",'9. METAS'!#REF!)</f>
        <v>#REF!</v>
      </c>
      <c r="M71" s="124" t="e">
        <f>IF(ISBLANK('9. METAS'!#REF!),"",'9. METAS'!#REF!)</f>
        <v>#REF!</v>
      </c>
      <c r="N71" s="134"/>
      <c r="O71" s="126"/>
      <c r="P71" s="126"/>
      <c r="Q71" s="127"/>
      <c r="R71" s="121" t="str">
        <f t="shared" si="0"/>
        <v>100%</v>
      </c>
      <c r="S71" s="122" t="str">
        <f t="shared" si="0"/>
        <v>100%</v>
      </c>
      <c r="T71" s="122" t="str">
        <f t="shared" si="0"/>
        <v>100%</v>
      </c>
      <c r="U71" s="145" t="str">
        <f t="shared" si="0"/>
        <v>100%</v>
      </c>
      <c r="V71" s="125" t="str">
        <f t="shared" si="1"/>
        <v>No Programado</v>
      </c>
      <c r="W71" s="122" t="str">
        <f t="shared" si="2"/>
        <v>No Programado</v>
      </c>
      <c r="X71" s="122" t="str">
        <f t="shared" si="3"/>
        <v>No Programado</v>
      </c>
      <c r="Y71" s="151" t="str">
        <f t="shared" si="4"/>
        <v>No Programado</v>
      </c>
      <c r="Z71" s="167"/>
      <c r="AA71" s="168"/>
      <c r="AB71" s="168"/>
      <c r="AC71" s="169"/>
    </row>
    <row r="72" spans="3:29" ht="17" x14ac:dyDescent="0.35">
      <c r="C72" s="196" t="e">
        <f>IF(ISBLANK('5. Pp (3 años)'!#REF!),"",'5. Pp (3 años)'!#REF!)</f>
        <v>#REF!</v>
      </c>
      <c r="D72" s="70" t="e">
        <f>IF(ISBLANK('5. Pp (3 años)'!#REF!),"",'5. Pp (3 años)'!#REF!)</f>
        <v>#REF!</v>
      </c>
      <c r="E72" s="191" t="e">
        <f>IF(ISBLANK('5. Pp (3 años)'!#REF!),"",'5. Pp (3 años)'!#REF!)</f>
        <v>#REF!</v>
      </c>
      <c r="F72" s="191" t="e">
        <f>IF(ISBLANK('5. Pp (3 años)'!#REF!),"",'5. Pp (3 años)'!#REF!)</f>
        <v>#REF!</v>
      </c>
      <c r="G72" s="200" t="e">
        <f>IF(ISBLANK('5. Pp (3 años)'!#REF!),"",'5. Pp (3 años)'!#REF!)</f>
        <v>#REF!</v>
      </c>
      <c r="H72" s="58" t="e">
        <f>IF(ISBLANK('5. Pp (3 años)'!#REF!),"",'5. Pp (3 años)'!#REF!)</f>
        <v>#REF!</v>
      </c>
      <c r="I72" s="132" t="e">
        <f>IF(ISBLANK('9. METAS'!#REF!),"",'9. METAS'!#REF!)</f>
        <v>#REF!</v>
      </c>
      <c r="J72" s="133" t="e">
        <f>IF(ISBLANK('9. METAS'!#REF!),"",'9. METAS'!#REF!)</f>
        <v>#REF!</v>
      </c>
      <c r="K72" s="123" t="e">
        <f>IF(ISBLANK('9. METAS'!#REF!),"",'9. METAS'!#REF!)</f>
        <v>#REF!</v>
      </c>
      <c r="L72" s="123" t="e">
        <f>IF(ISBLANK('9. METAS'!#REF!),"",'9. METAS'!#REF!)</f>
        <v>#REF!</v>
      </c>
      <c r="M72" s="124" t="e">
        <f>IF(ISBLANK('9. METAS'!#REF!),"",'9. METAS'!#REF!)</f>
        <v>#REF!</v>
      </c>
      <c r="N72" s="134"/>
      <c r="O72" s="126"/>
      <c r="P72" s="126"/>
      <c r="Q72" s="127"/>
      <c r="R72" s="121" t="str">
        <f t="shared" si="0"/>
        <v>100%</v>
      </c>
      <c r="S72" s="122" t="str">
        <f t="shared" si="0"/>
        <v>100%</v>
      </c>
      <c r="T72" s="122" t="str">
        <f t="shared" si="0"/>
        <v>100%</v>
      </c>
      <c r="U72" s="145" t="str">
        <f t="shared" si="0"/>
        <v>100%</v>
      </c>
      <c r="V72" s="125" t="str">
        <f t="shared" si="1"/>
        <v>No Programado</v>
      </c>
      <c r="W72" s="122" t="str">
        <f t="shared" si="2"/>
        <v>No Programado</v>
      </c>
      <c r="X72" s="122" t="str">
        <f t="shared" si="3"/>
        <v>No Programado</v>
      </c>
      <c r="Y72" s="151" t="str">
        <f t="shared" si="4"/>
        <v>No Programado</v>
      </c>
      <c r="Z72" s="164"/>
      <c r="AA72" s="165"/>
      <c r="AB72" s="165"/>
      <c r="AC72" s="166"/>
    </row>
    <row r="73" spans="3:29" ht="17" x14ac:dyDescent="0.35">
      <c r="C73" s="195" t="e">
        <f>IF(ISBLANK('5. Pp (3 años)'!#REF!),"",'5. Pp (3 años)'!#REF!)</f>
        <v>#REF!</v>
      </c>
      <c r="D73" s="70" t="e">
        <f>IF(ISBLANK('5. Pp (3 años)'!#REF!),"",'5. Pp (3 años)'!#REF!)</f>
        <v>#REF!</v>
      </c>
      <c r="E73" s="191" t="e">
        <f>IF(ISBLANK('5. Pp (3 años)'!#REF!),"",'5. Pp (3 años)'!#REF!)</f>
        <v>#REF!</v>
      </c>
      <c r="F73" s="191" t="e">
        <f>IF(ISBLANK('5. Pp (3 años)'!#REF!),"",'5. Pp (3 años)'!#REF!)</f>
        <v>#REF!</v>
      </c>
      <c r="G73" s="200" t="e">
        <f>IF(ISBLANK('5. Pp (3 años)'!#REF!),"",'5. Pp (3 años)'!#REF!)</f>
        <v>#REF!</v>
      </c>
      <c r="H73" s="58" t="e">
        <f>IF(ISBLANK('5. Pp (3 años)'!#REF!),"",'5. Pp (3 años)'!#REF!)</f>
        <v>#REF!</v>
      </c>
      <c r="I73" s="132" t="e">
        <f>IF(ISBLANK('9. METAS'!#REF!),"",'9. METAS'!#REF!)</f>
        <v>#REF!</v>
      </c>
      <c r="J73" s="133" t="e">
        <f>IF(ISBLANK('9. METAS'!#REF!),"",'9. METAS'!#REF!)</f>
        <v>#REF!</v>
      </c>
      <c r="K73" s="123" t="e">
        <f>IF(ISBLANK('9. METAS'!#REF!),"",'9. METAS'!#REF!)</f>
        <v>#REF!</v>
      </c>
      <c r="L73" s="123" t="e">
        <f>IF(ISBLANK('9. METAS'!#REF!),"",'9. METAS'!#REF!)</f>
        <v>#REF!</v>
      </c>
      <c r="M73" s="124" t="e">
        <f>IF(ISBLANK('9. METAS'!#REF!),"",'9. METAS'!#REF!)</f>
        <v>#REF!</v>
      </c>
      <c r="N73" s="134"/>
      <c r="O73" s="126"/>
      <c r="P73" s="126"/>
      <c r="Q73" s="127"/>
      <c r="R73" s="121" t="str">
        <f t="shared" si="0"/>
        <v>100%</v>
      </c>
      <c r="S73" s="122" t="str">
        <f t="shared" si="0"/>
        <v>100%</v>
      </c>
      <c r="T73" s="122" t="str">
        <f t="shared" si="0"/>
        <v>100%</v>
      </c>
      <c r="U73" s="145" t="str">
        <f t="shared" si="0"/>
        <v>100%</v>
      </c>
      <c r="V73" s="125" t="str">
        <f t="shared" si="1"/>
        <v>No Programado</v>
      </c>
      <c r="W73" s="122" t="str">
        <f t="shared" si="2"/>
        <v>No Programado</v>
      </c>
      <c r="X73" s="122" t="str">
        <f t="shared" si="3"/>
        <v>No Programado</v>
      </c>
      <c r="Y73" s="151" t="str">
        <f t="shared" si="4"/>
        <v>No Programado</v>
      </c>
      <c r="Z73" s="167"/>
      <c r="AA73" s="168"/>
      <c r="AB73" s="168"/>
      <c r="AC73" s="169"/>
    </row>
    <row r="74" spans="3:29" ht="17" x14ac:dyDescent="0.35">
      <c r="C74" s="196" t="e">
        <f>IF(ISBLANK('5. Pp (3 años)'!#REF!),"",'5. Pp (3 años)'!#REF!)</f>
        <v>#REF!</v>
      </c>
      <c r="D74" s="70" t="e">
        <f>IF(ISBLANK('5. Pp (3 años)'!#REF!),"",'5. Pp (3 años)'!#REF!)</f>
        <v>#REF!</v>
      </c>
      <c r="E74" s="191" t="e">
        <f>IF(ISBLANK('5. Pp (3 años)'!#REF!),"",'5. Pp (3 años)'!#REF!)</f>
        <v>#REF!</v>
      </c>
      <c r="F74" s="191" t="e">
        <f>IF(ISBLANK('5. Pp (3 años)'!#REF!),"",'5. Pp (3 años)'!#REF!)</f>
        <v>#REF!</v>
      </c>
      <c r="G74" s="200" t="e">
        <f>IF(ISBLANK('5. Pp (3 años)'!#REF!),"",'5. Pp (3 años)'!#REF!)</f>
        <v>#REF!</v>
      </c>
      <c r="H74" s="58" t="e">
        <f>IF(ISBLANK('5. Pp (3 años)'!#REF!),"",'5. Pp (3 años)'!#REF!)</f>
        <v>#REF!</v>
      </c>
      <c r="I74" s="132" t="e">
        <f>IF(ISBLANK('9. METAS'!#REF!),"",'9. METAS'!#REF!)</f>
        <v>#REF!</v>
      </c>
      <c r="J74" s="133" t="e">
        <f>IF(ISBLANK('9. METAS'!#REF!),"",'9. METAS'!#REF!)</f>
        <v>#REF!</v>
      </c>
      <c r="K74" s="123" t="e">
        <f>IF(ISBLANK('9. METAS'!#REF!),"",'9. METAS'!#REF!)</f>
        <v>#REF!</v>
      </c>
      <c r="L74" s="123" t="e">
        <f>IF(ISBLANK('9. METAS'!#REF!),"",'9. METAS'!#REF!)</f>
        <v>#REF!</v>
      </c>
      <c r="M74" s="124" t="e">
        <f>IF(ISBLANK('9. METAS'!#REF!),"",'9. METAS'!#REF!)</f>
        <v>#REF!</v>
      </c>
      <c r="N74" s="134"/>
      <c r="O74" s="126"/>
      <c r="P74" s="126"/>
      <c r="Q74" s="127"/>
      <c r="R74" s="121" t="str">
        <f t="shared" si="0"/>
        <v>100%</v>
      </c>
      <c r="S74" s="122" t="str">
        <f t="shared" si="0"/>
        <v>100%</v>
      </c>
      <c r="T74" s="122" t="str">
        <f t="shared" si="0"/>
        <v>100%</v>
      </c>
      <c r="U74" s="145" t="str">
        <f t="shared" si="0"/>
        <v>100%</v>
      </c>
      <c r="V74" s="125" t="str">
        <f t="shared" si="1"/>
        <v>No Programado</v>
      </c>
      <c r="W74" s="122" t="str">
        <f t="shared" si="2"/>
        <v>No Programado</v>
      </c>
      <c r="X74" s="122" t="str">
        <f t="shared" si="3"/>
        <v>No Programado</v>
      </c>
      <c r="Y74" s="151" t="str">
        <f t="shared" si="4"/>
        <v>No Programado</v>
      </c>
      <c r="Z74" s="164"/>
      <c r="AA74" s="165"/>
      <c r="AB74" s="165"/>
      <c r="AC74" s="166"/>
    </row>
    <row r="75" spans="3:29" ht="17" x14ac:dyDescent="0.35">
      <c r="C75" s="195" t="e">
        <f>IF(ISBLANK('5. Pp (3 años)'!#REF!),"",'5. Pp (3 años)'!#REF!)</f>
        <v>#REF!</v>
      </c>
      <c r="D75" s="70" t="e">
        <f>IF(ISBLANK('5. Pp (3 años)'!#REF!),"",'5. Pp (3 años)'!#REF!)</f>
        <v>#REF!</v>
      </c>
      <c r="E75" s="191" t="e">
        <f>IF(ISBLANK('5. Pp (3 años)'!#REF!),"",'5. Pp (3 años)'!#REF!)</f>
        <v>#REF!</v>
      </c>
      <c r="F75" s="191" t="e">
        <f>IF(ISBLANK('5. Pp (3 años)'!#REF!),"",'5. Pp (3 años)'!#REF!)</f>
        <v>#REF!</v>
      </c>
      <c r="G75" s="200" t="e">
        <f>IF(ISBLANK('5. Pp (3 años)'!#REF!),"",'5. Pp (3 años)'!#REF!)</f>
        <v>#REF!</v>
      </c>
      <c r="H75" s="58" t="e">
        <f>IF(ISBLANK('5. Pp (3 años)'!#REF!),"",'5. Pp (3 años)'!#REF!)</f>
        <v>#REF!</v>
      </c>
      <c r="I75" s="132" t="e">
        <f>IF(ISBLANK('9. METAS'!#REF!),"",'9. METAS'!#REF!)</f>
        <v>#REF!</v>
      </c>
      <c r="J75" s="133" t="e">
        <f>IF(ISBLANK('9. METAS'!#REF!),"",'9. METAS'!#REF!)</f>
        <v>#REF!</v>
      </c>
      <c r="K75" s="123" t="e">
        <f>IF(ISBLANK('9. METAS'!#REF!),"",'9. METAS'!#REF!)</f>
        <v>#REF!</v>
      </c>
      <c r="L75" s="123" t="e">
        <f>IF(ISBLANK('9. METAS'!#REF!),"",'9. METAS'!#REF!)</f>
        <v>#REF!</v>
      </c>
      <c r="M75" s="124" t="e">
        <f>IF(ISBLANK('9. METAS'!#REF!),"",'9. METAS'!#REF!)</f>
        <v>#REF!</v>
      </c>
      <c r="N75" s="134"/>
      <c r="O75" s="126"/>
      <c r="P75" s="126"/>
      <c r="Q75" s="127"/>
      <c r="R75" s="121" t="str">
        <f t="shared" si="0"/>
        <v>100%</v>
      </c>
      <c r="S75" s="122" t="str">
        <f t="shared" si="0"/>
        <v>100%</v>
      </c>
      <c r="T75" s="122" t="str">
        <f t="shared" si="0"/>
        <v>100%</v>
      </c>
      <c r="U75" s="145" t="str">
        <f t="shared" si="0"/>
        <v>100%</v>
      </c>
      <c r="V75" s="125" t="str">
        <f t="shared" si="1"/>
        <v>No Programado</v>
      </c>
      <c r="W75" s="122" t="str">
        <f t="shared" si="2"/>
        <v>No Programado</v>
      </c>
      <c r="X75" s="122" t="str">
        <f t="shared" si="3"/>
        <v>No Programado</v>
      </c>
      <c r="Y75" s="151" t="str">
        <f t="shared" si="4"/>
        <v>No Programado</v>
      </c>
      <c r="Z75" s="167"/>
      <c r="AA75" s="168"/>
      <c r="AB75" s="168"/>
      <c r="AC75" s="169"/>
    </row>
    <row r="76" spans="3:29" ht="17" x14ac:dyDescent="0.35">
      <c r="C76" s="197" t="e">
        <f>IF(ISBLANK('5. Pp (3 años)'!#REF!),"",'5. Pp (3 años)'!#REF!)</f>
        <v>#REF!</v>
      </c>
      <c r="D76" s="52" t="e">
        <f>IF(ISBLANK('5. Pp (3 años)'!#REF!),"",'5. Pp (3 años)'!#REF!)</f>
        <v>#REF!</v>
      </c>
      <c r="E76" s="194" t="e">
        <f>IF(ISBLANK('5. Pp (3 años)'!#REF!),"",'5. Pp (3 años)'!#REF!)</f>
        <v>#REF!</v>
      </c>
      <c r="F76" s="194" t="e">
        <f>IF(ISBLANK('5. Pp (3 años)'!#REF!),"",'5. Pp (3 años)'!#REF!)</f>
        <v>#REF!</v>
      </c>
      <c r="G76" s="205" t="e">
        <f>IF(ISBLANK('5. Pp (3 años)'!#REF!),"",'5. Pp (3 años)'!#REF!)</f>
        <v>#REF!</v>
      </c>
      <c r="H76" s="57" t="e">
        <f>IF(ISBLANK('5. Pp (3 años)'!#REF!),"",'5. Pp (3 años)'!#REF!)</f>
        <v>#REF!</v>
      </c>
      <c r="I76" s="132" t="e">
        <f>IF(ISBLANK('9. METAS'!#REF!),"",'9. METAS'!#REF!)</f>
        <v>#REF!</v>
      </c>
      <c r="J76" s="133" t="e">
        <f>IF(ISBLANK('9. METAS'!#REF!),"",'9. METAS'!#REF!)</f>
        <v>#REF!</v>
      </c>
      <c r="K76" s="123" t="e">
        <f>IF(ISBLANK('9. METAS'!#REF!),"",'9. METAS'!#REF!)</f>
        <v>#REF!</v>
      </c>
      <c r="L76" s="123" t="e">
        <f>IF(ISBLANK('9. METAS'!#REF!),"",'9. METAS'!#REF!)</f>
        <v>#REF!</v>
      </c>
      <c r="M76" s="124" t="e">
        <f>IF(ISBLANK('9. METAS'!#REF!),"",'9. METAS'!#REF!)</f>
        <v>#REF!</v>
      </c>
      <c r="N76" s="134"/>
      <c r="O76" s="126"/>
      <c r="P76" s="126"/>
      <c r="Q76" s="127"/>
      <c r="R76" s="121" t="str">
        <f t="shared" si="0"/>
        <v>100%</v>
      </c>
      <c r="S76" s="122" t="str">
        <f t="shared" si="0"/>
        <v>100%</v>
      </c>
      <c r="T76" s="122" t="str">
        <f t="shared" si="0"/>
        <v>100%</v>
      </c>
      <c r="U76" s="145" t="str">
        <f t="shared" si="0"/>
        <v>100%</v>
      </c>
      <c r="V76" s="125" t="str">
        <f t="shared" si="1"/>
        <v>No Programado</v>
      </c>
      <c r="W76" s="122" t="str">
        <f t="shared" si="2"/>
        <v>No Programado</v>
      </c>
      <c r="X76" s="122" t="str">
        <f t="shared" si="3"/>
        <v>No Programado</v>
      </c>
      <c r="Y76" s="151" t="str">
        <f t="shared" si="4"/>
        <v>No Programado</v>
      </c>
      <c r="Z76" s="164"/>
      <c r="AA76" s="165"/>
      <c r="AB76" s="165"/>
      <c r="AC76" s="166"/>
    </row>
    <row r="77" spans="3:29" ht="17" x14ac:dyDescent="0.35">
      <c r="C77" s="195" t="e">
        <f>IF(ISBLANK('5. Pp (3 años)'!#REF!),"",'5. Pp (3 años)'!#REF!)</f>
        <v>#REF!</v>
      </c>
      <c r="D77" s="70" t="e">
        <f>IF(ISBLANK('5. Pp (3 años)'!#REF!),"",'5. Pp (3 años)'!#REF!)</f>
        <v>#REF!</v>
      </c>
      <c r="E77" s="191" t="e">
        <f>IF(ISBLANK('5. Pp (3 años)'!#REF!),"",'5. Pp (3 años)'!#REF!)</f>
        <v>#REF!</v>
      </c>
      <c r="F77" s="191" t="e">
        <f>IF(ISBLANK('5. Pp (3 años)'!#REF!),"",'5. Pp (3 años)'!#REF!)</f>
        <v>#REF!</v>
      </c>
      <c r="G77" s="200" t="e">
        <f>IF(ISBLANK('5. Pp (3 años)'!#REF!),"",'5. Pp (3 años)'!#REF!)</f>
        <v>#REF!</v>
      </c>
      <c r="H77" s="58" t="e">
        <f>IF(ISBLANK('5. Pp (3 años)'!#REF!),"",'5. Pp (3 años)'!#REF!)</f>
        <v>#REF!</v>
      </c>
      <c r="I77" s="132" t="e">
        <f>IF(ISBLANK('9. METAS'!#REF!),"",'9. METAS'!#REF!)</f>
        <v>#REF!</v>
      </c>
      <c r="J77" s="133" t="e">
        <f>IF(ISBLANK('9. METAS'!#REF!),"",'9. METAS'!#REF!)</f>
        <v>#REF!</v>
      </c>
      <c r="K77" s="123" t="e">
        <f>IF(ISBLANK('9. METAS'!#REF!),"",'9. METAS'!#REF!)</f>
        <v>#REF!</v>
      </c>
      <c r="L77" s="123" t="e">
        <f>IF(ISBLANK('9. METAS'!#REF!),"",'9. METAS'!#REF!)</f>
        <v>#REF!</v>
      </c>
      <c r="M77" s="124" t="e">
        <f>IF(ISBLANK('9. METAS'!#REF!),"",'9. METAS'!#REF!)</f>
        <v>#REF!</v>
      </c>
      <c r="N77" s="134"/>
      <c r="O77" s="126"/>
      <c r="P77" s="126"/>
      <c r="Q77" s="127"/>
      <c r="R77" s="121" t="str">
        <f t="shared" si="0"/>
        <v>100%</v>
      </c>
      <c r="S77" s="122" t="str">
        <f t="shared" si="0"/>
        <v>100%</v>
      </c>
      <c r="T77" s="122" t="str">
        <f t="shared" si="0"/>
        <v>100%</v>
      </c>
      <c r="U77" s="145" t="str">
        <f t="shared" si="0"/>
        <v>100%</v>
      </c>
      <c r="V77" s="125" t="str">
        <f t="shared" si="1"/>
        <v>No Programado</v>
      </c>
      <c r="W77" s="122" t="str">
        <f t="shared" si="2"/>
        <v>No Programado</v>
      </c>
      <c r="X77" s="122" t="str">
        <f t="shared" si="3"/>
        <v>No Programado</v>
      </c>
      <c r="Y77" s="151" t="str">
        <f t="shared" si="4"/>
        <v>No Programado</v>
      </c>
      <c r="Z77" s="164"/>
      <c r="AA77" s="165"/>
      <c r="AB77" s="165"/>
      <c r="AC77" s="166"/>
    </row>
    <row r="78" spans="3:29" ht="17" x14ac:dyDescent="0.35">
      <c r="C78" s="196" t="e">
        <f>IF(ISBLANK('5. Pp (3 años)'!#REF!),"",'5. Pp (3 años)'!#REF!)</f>
        <v>#REF!</v>
      </c>
      <c r="D78" s="70" t="e">
        <f>IF(ISBLANK('5. Pp (3 años)'!#REF!),"",'5. Pp (3 años)'!#REF!)</f>
        <v>#REF!</v>
      </c>
      <c r="E78" s="191" t="e">
        <f>IF(ISBLANK('5. Pp (3 años)'!#REF!),"",'5. Pp (3 años)'!#REF!)</f>
        <v>#REF!</v>
      </c>
      <c r="F78" s="191" t="e">
        <f>IF(ISBLANK('5. Pp (3 años)'!#REF!),"",'5. Pp (3 años)'!#REF!)</f>
        <v>#REF!</v>
      </c>
      <c r="G78" s="200" t="e">
        <f>IF(ISBLANK('5. Pp (3 años)'!#REF!),"",'5. Pp (3 años)'!#REF!)</f>
        <v>#REF!</v>
      </c>
      <c r="H78" s="58" t="e">
        <f>IF(ISBLANK('5. Pp (3 años)'!#REF!),"",'5. Pp (3 años)'!#REF!)</f>
        <v>#REF!</v>
      </c>
      <c r="I78" s="132" t="e">
        <f>IF(ISBLANK('9. METAS'!#REF!),"",'9. METAS'!#REF!)</f>
        <v>#REF!</v>
      </c>
      <c r="J78" s="133" t="e">
        <f>IF(ISBLANK('9. METAS'!#REF!),"",'9. METAS'!#REF!)</f>
        <v>#REF!</v>
      </c>
      <c r="K78" s="123" t="e">
        <f>IF(ISBLANK('9. METAS'!#REF!),"",'9. METAS'!#REF!)</f>
        <v>#REF!</v>
      </c>
      <c r="L78" s="123" t="e">
        <f>IF(ISBLANK('9. METAS'!#REF!),"",'9. METAS'!#REF!)</f>
        <v>#REF!</v>
      </c>
      <c r="M78" s="124" t="e">
        <f>IF(ISBLANK('9. METAS'!#REF!),"",'9. METAS'!#REF!)</f>
        <v>#REF!</v>
      </c>
      <c r="N78" s="134"/>
      <c r="O78" s="126"/>
      <c r="P78" s="126"/>
      <c r="Q78" s="127"/>
      <c r="R78" s="121" t="str">
        <f t="shared" si="0"/>
        <v>100%</v>
      </c>
      <c r="S78" s="122" t="str">
        <f t="shared" si="0"/>
        <v>100%</v>
      </c>
      <c r="T78" s="122" t="str">
        <f t="shared" si="0"/>
        <v>100%</v>
      </c>
      <c r="U78" s="145" t="str">
        <f t="shared" ref="U78:U141" si="5">IFERROR((Q78/M78),"100%")</f>
        <v>100%</v>
      </c>
      <c r="V78" s="125" t="str">
        <f t="shared" si="1"/>
        <v>No Programado</v>
      </c>
      <c r="W78" s="122" t="str">
        <f t="shared" si="2"/>
        <v>No Programado</v>
      </c>
      <c r="X78" s="122" t="str">
        <f t="shared" si="3"/>
        <v>No Programado</v>
      </c>
      <c r="Y78" s="151" t="str">
        <f t="shared" si="4"/>
        <v>No Programado</v>
      </c>
      <c r="Z78" s="167"/>
      <c r="AA78" s="168"/>
      <c r="AB78" s="168"/>
      <c r="AC78" s="169"/>
    </row>
    <row r="79" spans="3:29" ht="17" x14ac:dyDescent="0.35">
      <c r="C79" s="195" t="e">
        <f>IF(ISBLANK('5. Pp (3 años)'!#REF!),"",'5. Pp (3 años)'!#REF!)</f>
        <v>#REF!</v>
      </c>
      <c r="D79" s="70" t="e">
        <f>IF(ISBLANK('5. Pp (3 años)'!#REF!),"",'5. Pp (3 años)'!#REF!)</f>
        <v>#REF!</v>
      </c>
      <c r="E79" s="191" t="e">
        <f>IF(ISBLANK('5. Pp (3 años)'!#REF!),"",'5. Pp (3 años)'!#REF!)</f>
        <v>#REF!</v>
      </c>
      <c r="F79" s="191" t="e">
        <f>IF(ISBLANK('5. Pp (3 años)'!#REF!),"",'5. Pp (3 años)'!#REF!)</f>
        <v>#REF!</v>
      </c>
      <c r="G79" s="200" t="e">
        <f>IF(ISBLANK('5. Pp (3 años)'!#REF!),"",'5. Pp (3 años)'!#REF!)</f>
        <v>#REF!</v>
      </c>
      <c r="H79" s="58" t="e">
        <f>IF(ISBLANK('5. Pp (3 años)'!#REF!),"",'5. Pp (3 años)'!#REF!)</f>
        <v>#REF!</v>
      </c>
      <c r="I79" s="132" t="e">
        <f>IF(ISBLANK('9. METAS'!#REF!),"",'9. METAS'!#REF!)</f>
        <v>#REF!</v>
      </c>
      <c r="J79" s="133" t="e">
        <f>IF(ISBLANK('9. METAS'!#REF!),"",'9. METAS'!#REF!)</f>
        <v>#REF!</v>
      </c>
      <c r="K79" s="123" t="e">
        <f>IF(ISBLANK('9. METAS'!#REF!),"",'9. METAS'!#REF!)</f>
        <v>#REF!</v>
      </c>
      <c r="L79" s="123" t="e">
        <f>IF(ISBLANK('9. METAS'!#REF!),"",'9. METAS'!#REF!)</f>
        <v>#REF!</v>
      </c>
      <c r="M79" s="124" t="e">
        <f>IF(ISBLANK('9. METAS'!#REF!),"",'9. METAS'!#REF!)</f>
        <v>#REF!</v>
      </c>
      <c r="N79" s="134"/>
      <c r="O79" s="126"/>
      <c r="P79" s="126"/>
      <c r="Q79" s="127"/>
      <c r="R79" s="121" t="str">
        <f t="shared" ref="R79:U158" si="6">IFERROR((N79/J79),"100%")</f>
        <v>100%</v>
      </c>
      <c r="S79" s="122" t="str">
        <f t="shared" si="6"/>
        <v>100%</v>
      </c>
      <c r="T79" s="122" t="str">
        <f t="shared" si="6"/>
        <v>100%</v>
      </c>
      <c r="U79" s="145" t="str">
        <f t="shared" si="5"/>
        <v>100%</v>
      </c>
      <c r="V79" s="125" t="str">
        <f t="shared" ref="V79:V142" si="7">IFERROR((N79/I79),"No Programado")</f>
        <v>No Programado</v>
      </c>
      <c r="W79" s="122" t="str">
        <f t="shared" ref="W79:W142" si="8">IFERROR((N79+O79)/I79, "No Programado")</f>
        <v>No Programado</v>
      </c>
      <c r="X79" s="122" t="str">
        <f t="shared" ref="X79:X142" si="9">IFERROR((O79+P79)/I79, "No Programado")</f>
        <v>No Programado</v>
      </c>
      <c r="Y79" s="151" t="str">
        <f t="shared" ref="Y79:Y142" si="10">IFERROR((P79+Q79)/I79, "No Programado")</f>
        <v>No Programado</v>
      </c>
      <c r="Z79" s="167"/>
      <c r="AA79" s="168"/>
      <c r="AB79" s="168"/>
      <c r="AC79" s="169"/>
    </row>
    <row r="80" spans="3:29" ht="17" x14ac:dyDescent="0.35">
      <c r="C80" s="196" t="e">
        <f>IF(ISBLANK('5. Pp (3 años)'!#REF!),"",'5. Pp (3 años)'!#REF!)</f>
        <v>#REF!</v>
      </c>
      <c r="D80" s="70" t="e">
        <f>IF(ISBLANK('5. Pp (3 años)'!#REF!),"",'5. Pp (3 años)'!#REF!)</f>
        <v>#REF!</v>
      </c>
      <c r="E80" s="191" t="e">
        <f>IF(ISBLANK('5. Pp (3 años)'!#REF!),"",'5. Pp (3 años)'!#REF!)</f>
        <v>#REF!</v>
      </c>
      <c r="F80" s="191" t="e">
        <f>IF(ISBLANK('5. Pp (3 años)'!#REF!),"",'5. Pp (3 años)'!#REF!)</f>
        <v>#REF!</v>
      </c>
      <c r="G80" s="200" t="e">
        <f>IF(ISBLANK('5. Pp (3 años)'!#REF!),"",'5. Pp (3 años)'!#REF!)</f>
        <v>#REF!</v>
      </c>
      <c r="H80" s="58" t="e">
        <f>IF(ISBLANK('5. Pp (3 años)'!#REF!),"",'5. Pp (3 años)'!#REF!)</f>
        <v>#REF!</v>
      </c>
      <c r="I80" s="132" t="e">
        <f>IF(ISBLANK('9. METAS'!#REF!),"",'9. METAS'!#REF!)</f>
        <v>#REF!</v>
      </c>
      <c r="J80" s="133" t="e">
        <f>IF(ISBLANK('9. METAS'!#REF!),"",'9. METAS'!#REF!)</f>
        <v>#REF!</v>
      </c>
      <c r="K80" s="123" t="e">
        <f>IF(ISBLANK('9. METAS'!#REF!),"",'9. METAS'!#REF!)</f>
        <v>#REF!</v>
      </c>
      <c r="L80" s="123" t="e">
        <f>IF(ISBLANK('9. METAS'!#REF!),"",'9. METAS'!#REF!)</f>
        <v>#REF!</v>
      </c>
      <c r="M80" s="124" t="e">
        <f>IF(ISBLANK('9. METAS'!#REF!),"",'9. METAS'!#REF!)</f>
        <v>#REF!</v>
      </c>
      <c r="N80" s="134"/>
      <c r="O80" s="126"/>
      <c r="P80" s="126"/>
      <c r="Q80" s="127"/>
      <c r="R80" s="121" t="str">
        <f t="shared" si="6"/>
        <v>100%</v>
      </c>
      <c r="S80" s="122" t="str">
        <f t="shared" si="6"/>
        <v>100%</v>
      </c>
      <c r="T80" s="122" t="str">
        <f t="shared" si="6"/>
        <v>100%</v>
      </c>
      <c r="U80" s="145" t="str">
        <f t="shared" si="5"/>
        <v>100%</v>
      </c>
      <c r="V80" s="125" t="str">
        <f t="shared" si="7"/>
        <v>No Programado</v>
      </c>
      <c r="W80" s="122" t="str">
        <f t="shared" si="8"/>
        <v>No Programado</v>
      </c>
      <c r="X80" s="122" t="str">
        <f t="shared" si="9"/>
        <v>No Programado</v>
      </c>
      <c r="Y80" s="151" t="str">
        <f t="shared" si="10"/>
        <v>No Programado</v>
      </c>
      <c r="Z80" s="164"/>
      <c r="AA80" s="165"/>
      <c r="AB80" s="165"/>
      <c r="AC80" s="166"/>
    </row>
    <row r="81" spans="3:29" ht="17" x14ac:dyDescent="0.35">
      <c r="C81" s="195" t="e">
        <f>IF(ISBLANK('5. Pp (3 años)'!#REF!),"",'5. Pp (3 años)'!#REF!)</f>
        <v>#REF!</v>
      </c>
      <c r="D81" s="70" t="e">
        <f>IF(ISBLANK('5. Pp (3 años)'!#REF!),"",'5. Pp (3 años)'!#REF!)</f>
        <v>#REF!</v>
      </c>
      <c r="E81" s="191" t="e">
        <f>IF(ISBLANK('5. Pp (3 años)'!#REF!),"",'5. Pp (3 años)'!#REF!)</f>
        <v>#REF!</v>
      </c>
      <c r="F81" s="191" t="e">
        <f>IF(ISBLANK('5. Pp (3 años)'!#REF!),"",'5. Pp (3 años)'!#REF!)</f>
        <v>#REF!</v>
      </c>
      <c r="G81" s="200" t="e">
        <f>IF(ISBLANK('5. Pp (3 años)'!#REF!),"",'5. Pp (3 años)'!#REF!)</f>
        <v>#REF!</v>
      </c>
      <c r="H81" s="58" t="e">
        <f>IF(ISBLANK('5. Pp (3 años)'!#REF!),"",'5. Pp (3 años)'!#REF!)</f>
        <v>#REF!</v>
      </c>
      <c r="I81" s="132" t="e">
        <f>IF(ISBLANK('9. METAS'!#REF!),"",'9. METAS'!#REF!)</f>
        <v>#REF!</v>
      </c>
      <c r="J81" s="133" t="e">
        <f>IF(ISBLANK('9. METAS'!#REF!),"",'9. METAS'!#REF!)</f>
        <v>#REF!</v>
      </c>
      <c r="K81" s="123" t="e">
        <f>IF(ISBLANK('9. METAS'!#REF!),"",'9. METAS'!#REF!)</f>
        <v>#REF!</v>
      </c>
      <c r="L81" s="123" t="e">
        <f>IF(ISBLANK('9. METAS'!#REF!),"",'9. METAS'!#REF!)</f>
        <v>#REF!</v>
      </c>
      <c r="M81" s="124" t="e">
        <f>IF(ISBLANK('9. METAS'!#REF!),"",'9. METAS'!#REF!)</f>
        <v>#REF!</v>
      </c>
      <c r="N81" s="134"/>
      <c r="O81" s="126"/>
      <c r="P81" s="126"/>
      <c r="Q81" s="127"/>
      <c r="R81" s="121" t="str">
        <f t="shared" si="6"/>
        <v>100%</v>
      </c>
      <c r="S81" s="122" t="str">
        <f t="shared" si="6"/>
        <v>100%</v>
      </c>
      <c r="T81" s="122" t="str">
        <f t="shared" si="6"/>
        <v>100%</v>
      </c>
      <c r="U81" s="145" t="str">
        <f t="shared" si="5"/>
        <v>100%</v>
      </c>
      <c r="V81" s="125" t="str">
        <f t="shared" si="7"/>
        <v>No Programado</v>
      </c>
      <c r="W81" s="122" t="str">
        <f t="shared" si="8"/>
        <v>No Programado</v>
      </c>
      <c r="X81" s="122" t="str">
        <f t="shared" si="9"/>
        <v>No Programado</v>
      </c>
      <c r="Y81" s="151" t="str">
        <f t="shared" si="10"/>
        <v>No Programado</v>
      </c>
      <c r="Z81" s="167"/>
      <c r="AA81" s="168"/>
      <c r="AB81" s="168"/>
      <c r="AC81" s="169"/>
    </row>
    <row r="82" spans="3:29" ht="17" x14ac:dyDescent="0.35">
      <c r="C82" s="197" t="e">
        <f>IF(ISBLANK('5. Pp (3 años)'!#REF!),"",'5. Pp (3 años)'!#REF!)</f>
        <v>#REF!</v>
      </c>
      <c r="D82" s="52" t="e">
        <f>IF(ISBLANK('5. Pp (3 años)'!#REF!),"",'5. Pp (3 años)'!#REF!)</f>
        <v>#REF!</v>
      </c>
      <c r="E82" s="194" t="e">
        <f>IF(ISBLANK('5. Pp (3 años)'!#REF!),"",'5. Pp (3 años)'!#REF!)</f>
        <v>#REF!</v>
      </c>
      <c r="F82" s="194" t="e">
        <f>IF(ISBLANK('5. Pp (3 años)'!#REF!),"",'5. Pp (3 años)'!#REF!)</f>
        <v>#REF!</v>
      </c>
      <c r="G82" s="205" t="e">
        <f>IF(ISBLANK('5. Pp (3 años)'!#REF!),"",'5. Pp (3 años)'!#REF!)</f>
        <v>#REF!</v>
      </c>
      <c r="H82" s="57" t="e">
        <f>IF(ISBLANK('5. Pp (3 años)'!#REF!),"",'5. Pp (3 años)'!#REF!)</f>
        <v>#REF!</v>
      </c>
      <c r="I82" s="132" t="e">
        <f>IF(ISBLANK('9. METAS'!#REF!),"",'9. METAS'!#REF!)</f>
        <v>#REF!</v>
      </c>
      <c r="J82" s="133" t="e">
        <f>IF(ISBLANK('9. METAS'!#REF!),"",'9. METAS'!#REF!)</f>
        <v>#REF!</v>
      </c>
      <c r="K82" s="123" t="e">
        <f>IF(ISBLANK('9. METAS'!#REF!),"",'9. METAS'!#REF!)</f>
        <v>#REF!</v>
      </c>
      <c r="L82" s="123" t="e">
        <f>IF(ISBLANK('9. METAS'!#REF!),"",'9. METAS'!#REF!)</f>
        <v>#REF!</v>
      </c>
      <c r="M82" s="124" t="e">
        <f>IF(ISBLANK('9. METAS'!#REF!),"",'9. METAS'!#REF!)</f>
        <v>#REF!</v>
      </c>
      <c r="N82" s="134"/>
      <c r="O82" s="126"/>
      <c r="P82" s="126"/>
      <c r="Q82" s="127"/>
      <c r="R82" s="121" t="str">
        <f t="shared" si="6"/>
        <v>100%</v>
      </c>
      <c r="S82" s="122" t="str">
        <f t="shared" si="6"/>
        <v>100%</v>
      </c>
      <c r="T82" s="122" t="str">
        <f t="shared" si="6"/>
        <v>100%</v>
      </c>
      <c r="U82" s="145" t="str">
        <f t="shared" si="5"/>
        <v>100%</v>
      </c>
      <c r="V82" s="125" t="str">
        <f t="shared" si="7"/>
        <v>No Programado</v>
      </c>
      <c r="W82" s="122" t="str">
        <f t="shared" si="8"/>
        <v>No Programado</v>
      </c>
      <c r="X82" s="122" t="str">
        <f t="shared" si="9"/>
        <v>No Programado</v>
      </c>
      <c r="Y82" s="151" t="str">
        <f t="shared" si="10"/>
        <v>No Programado</v>
      </c>
      <c r="Z82" s="164"/>
      <c r="AA82" s="165"/>
      <c r="AB82" s="165"/>
      <c r="AC82" s="166"/>
    </row>
    <row r="83" spans="3:29" ht="17" x14ac:dyDescent="0.35">
      <c r="C83" s="195" t="e">
        <f>IF(ISBLANK('5. Pp (3 años)'!#REF!),"",'5. Pp (3 años)'!#REF!)</f>
        <v>#REF!</v>
      </c>
      <c r="D83" s="70" t="e">
        <f>IF(ISBLANK('5. Pp (3 años)'!#REF!),"",'5. Pp (3 años)'!#REF!)</f>
        <v>#REF!</v>
      </c>
      <c r="E83" s="191" t="e">
        <f>IF(ISBLANK('5. Pp (3 años)'!#REF!),"",'5. Pp (3 años)'!#REF!)</f>
        <v>#REF!</v>
      </c>
      <c r="F83" s="191" t="e">
        <f>IF(ISBLANK('5. Pp (3 años)'!#REF!),"",'5. Pp (3 años)'!#REF!)</f>
        <v>#REF!</v>
      </c>
      <c r="G83" s="200" t="e">
        <f>IF(ISBLANK('5. Pp (3 años)'!#REF!),"",'5. Pp (3 años)'!#REF!)</f>
        <v>#REF!</v>
      </c>
      <c r="H83" s="58" t="e">
        <f>IF(ISBLANK('5. Pp (3 años)'!#REF!),"",'5. Pp (3 años)'!#REF!)</f>
        <v>#REF!</v>
      </c>
      <c r="I83" s="132" t="e">
        <f>IF(ISBLANK('9. METAS'!#REF!),"",'9. METAS'!#REF!)</f>
        <v>#REF!</v>
      </c>
      <c r="J83" s="133" t="e">
        <f>IF(ISBLANK('9. METAS'!#REF!),"",'9. METAS'!#REF!)</f>
        <v>#REF!</v>
      </c>
      <c r="K83" s="123" t="e">
        <f>IF(ISBLANK('9. METAS'!#REF!),"",'9. METAS'!#REF!)</f>
        <v>#REF!</v>
      </c>
      <c r="L83" s="123" t="e">
        <f>IF(ISBLANK('9. METAS'!#REF!),"",'9. METAS'!#REF!)</f>
        <v>#REF!</v>
      </c>
      <c r="M83" s="124" t="e">
        <f>IF(ISBLANK('9. METAS'!#REF!),"",'9. METAS'!#REF!)</f>
        <v>#REF!</v>
      </c>
      <c r="N83" s="134"/>
      <c r="O83" s="126"/>
      <c r="P83" s="126"/>
      <c r="Q83" s="127"/>
      <c r="R83" s="121" t="str">
        <f t="shared" si="6"/>
        <v>100%</v>
      </c>
      <c r="S83" s="122" t="str">
        <f t="shared" si="6"/>
        <v>100%</v>
      </c>
      <c r="T83" s="122" t="str">
        <f t="shared" si="6"/>
        <v>100%</v>
      </c>
      <c r="U83" s="145" t="str">
        <f t="shared" si="5"/>
        <v>100%</v>
      </c>
      <c r="V83" s="125" t="str">
        <f t="shared" si="7"/>
        <v>No Programado</v>
      </c>
      <c r="W83" s="122" t="str">
        <f t="shared" si="8"/>
        <v>No Programado</v>
      </c>
      <c r="X83" s="122" t="str">
        <f t="shared" si="9"/>
        <v>No Programado</v>
      </c>
      <c r="Y83" s="151" t="str">
        <f t="shared" si="10"/>
        <v>No Programado</v>
      </c>
      <c r="Z83" s="164"/>
      <c r="AA83" s="165"/>
      <c r="AB83" s="165"/>
      <c r="AC83" s="166"/>
    </row>
    <row r="84" spans="3:29" ht="17" x14ac:dyDescent="0.35">
      <c r="C84" s="196" t="e">
        <f>IF(ISBLANK('5. Pp (3 años)'!#REF!),"",'5. Pp (3 años)'!#REF!)</f>
        <v>#REF!</v>
      </c>
      <c r="D84" s="70" t="e">
        <f>IF(ISBLANK('5. Pp (3 años)'!#REF!),"",'5. Pp (3 años)'!#REF!)</f>
        <v>#REF!</v>
      </c>
      <c r="E84" s="191" t="e">
        <f>IF(ISBLANK('5. Pp (3 años)'!#REF!),"",'5. Pp (3 años)'!#REF!)</f>
        <v>#REF!</v>
      </c>
      <c r="F84" s="191" t="e">
        <f>IF(ISBLANK('5. Pp (3 años)'!#REF!),"",'5. Pp (3 años)'!#REF!)</f>
        <v>#REF!</v>
      </c>
      <c r="G84" s="200" t="e">
        <f>IF(ISBLANK('5. Pp (3 años)'!#REF!),"",'5. Pp (3 años)'!#REF!)</f>
        <v>#REF!</v>
      </c>
      <c r="H84" s="58" t="e">
        <f>IF(ISBLANK('5. Pp (3 años)'!#REF!),"",'5. Pp (3 años)'!#REF!)</f>
        <v>#REF!</v>
      </c>
      <c r="I84" s="132" t="e">
        <f>IF(ISBLANK('9. METAS'!#REF!),"",'9. METAS'!#REF!)</f>
        <v>#REF!</v>
      </c>
      <c r="J84" s="133" t="e">
        <f>IF(ISBLANK('9. METAS'!#REF!),"",'9. METAS'!#REF!)</f>
        <v>#REF!</v>
      </c>
      <c r="K84" s="123" t="e">
        <f>IF(ISBLANK('9. METAS'!#REF!),"",'9. METAS'!#REF!)</f>
        <v>#REF!</v>
      </c>
      <c r="L84" s="123" t="e">
        <f>IF(ISBLANK('9. METAS'!#REF!),"",'9. METAS'!#REF!)</f>
        <v>#REF!</v>
      </c>
      <c r="M84" s="124" t="e">
        <f>IF(ISBLANK('9. METAS'!#REF!),"",'9. METAS'!#REF!)</f>
        <v>#REF!</v>
      </c>
      <c r="N84" s="134"/>
      <c r="O84" s="126"/>
      <c r="P84" s="126"/>
      <c r="Q84" s="127"/>
      <c r="R84" s="121" t="str">
        <f t="shared" si="6"/>
        <v>100%</v>
      </c>
      <c r="S84" s="122" t="str">
        <f t="shared" si="6"/>
        <v>100%</v>
      </c>
      <c r="T84" s="122" t="str">
        <f t="shared" si="6"/>
        <v>100%</v>
      </c>
      <c r="U84" s="145" t="str">
        <f t="shared" si="5"/>
        <v>100%</v>
      </c>
      <c r="V84" s="125" t="str">
        <f t="shared" si="7"/>
        <v>No Programado</v>
      </c>
      <c r="W84" s="122" t="str">
        <f t="shared" si="8"/>
        <v>No Programado</v>
      </c>
      <c r="X84" s="122" t="str">
        <f t="shared" si="9"/>
        <v>No Programado</v>
      </c>
      <c r="Y84" s="151" t="str">
        <f t="shared" si="10"/>
        <v>No Programado</v>
      </c>
      <c r="Z84" s="167"/>
      <c r="AA84" s="168"/>
      <c r="AB84" s="168"/>
      <c r="AC84" s="169"/>
    </row>
    <row r="85" spans="3:29" ht="17" x14ac:dyDescent="0.35">
      <c r="C85" s="195" t="e">
        <f>IF(ISBLANK('5. Pp (3 años)'!#REF!),"",'5. Pp (3 años)'!#REF!)</f>
        <v>#REF!</v>
      </c>
      <c r="D85" s="70" t="e">
        <f>IF(ISBLANK('5. Pp (3 años)'!#REF!),"",'5. Pp (3 años)'!#REF!)</f>
        <v>#REF!</v>
      </c>
      <c r="E85" s="191" t="e">
        <f>IF(ISBLANK('5. Pp (3 años)'!#REF!),"",'5. Pp (3 años)'!#REF!)</f>
        <v>#REF!</v>
      </c>
      <c r="F85" s="191" t="e">
        <f>IF(ISBLANK('5. Pp (3 años)'!#REF!),"",'5. Pp (3 años)'!#REF!)</f>
        <v>#REF!</v>
      </c>
      <c r="G85" s="200" t="e">
        <f>IF(ISBLANK('5. Pp (3 años)'!#REF!),"",'5. Pp (3 años)'!#REF!)</f>
        <v>#REF!</v>
      </c>
      <c r="H85" s="58" t="e">
        <f>IF(ISBLANK('5. Pp (3 años)'!#REF!),"",'5. Pp (3 años)'!#REF!)</f>
        <v>#REF!</v>
      </c>
      <c r="I85" s="132" t="e">
        <f>IF(ISBLANK('9. METAS'!#REF!),"",'9. METAS'!#REF!)</f>
        <v>#REF!</v>
      </c>
      <c r="J85" s="133" t="e">
        <f>IF(ISBLANK('9. METAS'!#REF!),"",'9. METAS'!#REF!)</f>
        <v>#REF!</v>
      </c>
      <c r="K85" s="123" t="e">
        <f>IF(ISBLANK('9. METAS'!#REF!),"",'9. METAS'!#REF!)</f>
        <v>#REF!</v>
      </c>
      <c r="L85" s="123" t="e">
        <f>IF(ISBLANK('9. METAS'!#REF!),"",'9. METAS'!#REF!)</f>
        <v>#REF!</v>
      </c>
      <c r="M85" s="124" t="e">
        <f>IF(ISBLANK('9. METAS'!#REF!),"",'9. METAS'!#REF!)</f>
        <v>#REF!</v>
      </c>
      <c r="N85" s="134"/>
      <c r="O85" s="126"/>
      <c r="P85" s="126"/>
      <c r="Q85" s="127"/>
      <c r="R85" s="121" t="str">
        <f t="shared" si="6"/>
        <v>100%</v>
      </c>
      <c r="S85" s="122" t="str">
        <f t="shared" si="6"/>
        <v>100%</v>
      </c>
      <c r="T85" s="122" t="str">
        <f t="shared" si="6"/>
        <v>100%</v>
      </c>
      <c r="U85" s="145" t="str">
        <f t="shared" si="5"/>
        <v>100%</v>
      </c>
      <c r="V85" s="125" t="str">
        <f t="shared" si="7"/>
        <v>No Programado</v>
      </c>
      <c r="W85" s="122" t="str">
        <f t="shared" si="8"/>
        <v>No Programado</v>
      </c>
      <c r="X85" s="122" t="str">
        <f t="shared" si="9"/>
        <v>No Programado</v>
      </c>
      <c r="Y85" s="151" t="str">
        <f t="shared" si="10"/>
        <v>No Programado</v>
      </c>
      <c r="Z85" s="164"/>
      <c r="AA85" s="165"/>
      <c r="AB85" s="165"/>
      <c r="AC85" s="166"/>
    </row>
    <row r="86" spans="3:29" ht="17" x14ac:dyDescent="0.35">
      <c r="C86" s="196" t="e">
        <f>IF(ISBLANK('5. Pp (3 años)'!#REF!),"",'5. Pp (3 años)'!#REF!)</f>
        <v>#REF!</v>
      </c>
      <c r="D86" s="70" t="e">
        <f>IF(ISBLANK('5. Pp (3 años)'!#REF!),"",'5. Pp (3 años)'!#REF!)</f>
        <v>#REF!</v>
      </c>
      <c r="E86" s="191" t="e">
        <f>IF(ISBLANK('5. Pp (3 años)'!#REF!),"",'5. Pp (3 años)'!#REF!)</f>
        <v>#REF!</v>
      </c>
      <c r="F86" s="191" t="e">
        <f>IF(ISBLANK('5. Pp (3 años)'!#REF!),"",'5. Pp (3 años)'!#REF!)</f>
        <v>#REF!</v>
      </c>
      <c r="G86" s="200" t="e">
        <f>IF(ISBLANK('5. Pp (3 años)'!#REF!),"",'5. Pp (3 años)'!#REF!)</f>
        <v>#REF!</v>
      </c>
      <c r="H86" s="58" t="e">
        <f>IF(ISBLANK('5. Pp (3 años)'!#REF!),"",'5. Pp (3 años)'!#REF!)</f>
        <v>#REF!</v>
      </c>
      <c r="I86" s="132" t="e">
        <f>IF(ISBLANK('9. METAS'!#REF!),"",'9. METAS'!#REF!)</f>
        <v>#REF!</v>
      </c>
      <c r="J86" s="133" t="e">
        <f>IF(ISBLANK('9. METAS'!#REF!),"",'9. METAS'!#REF!)</f>
        <v>#REF!</v>
      </c>
      <c r="K86" s="123" t="e">
        <f>IF(ISBLANK('9. METAS'!#REF!),"",'9. METAS'!#REF!)</f>
        <v>#REF!</v>
      </c>
      <c r="L86" s="123" t="e">
        <f>IF(ISBLANK('9. METAS'!#REF!),"",'9. METAS'!#REF!)</f>
        <v>#REF!</v>
      </c>
      <c r="M86" s="124" t="e">
        <f>IF(ISBLANK('9. METAS'!#REF!),"",'9. METAS'!#REF!)</f>
        <v>#REF!</v>
      </c>
      <c r="N86" s="134"/>
      <c r="O86" s="126"/>
      <c r="P86" s="126"/>
      <c r="Q86" s="127"/>
      <c r="R86" s="121" t="str">
        <f t="shared" si="6"/>
        <v>100%</v>
      </c>
      <c r="S86" s="122" t="str">
        <f t="shared" si="6"/>
        <v>100%</v>
      </c>
      <c r="T86" s="122" t="str">
        <f t="shared" si="6"/>
        <v>100%</v>
      </c>
      <c r="U86" s="145" t="str">
        <f t="shared" si="5"/>
        <v>100%</v>
      </c>
      <c r="V86" s="125" t="str">
        <f t="shared" si="7"/>
        <v>No Programado</v>
      </c>
      <c r="W86" s="122" t="str">
        <f t="shared" si="8"/>
        <v>No Programado</v>
      </c>
      <c r="X86" s="122" t="str">
        <f t="shared" si="9"/>
        <v>No Programado</v>
      </c>
      <c r="Y86" s="151" t="str">
        <f t="shared" si="10"/>
        <v>No Programado</v>
      </c>
      <c r="Z86" s="167"/>
      <c r="AA86" s="168"/>
      <c r="AB86" s="168"/>
      <c r="AC86" s="169"/>
    </row>
    <row r="87" spans="3:29" ht="17" x14ac:dyDescent="0.35">
      <c r="C87" s="195" t="e">
        <f>IF(ISBLANK('5. Pp (3 años)'!#REF!),"",'5. Pp (3 años)'!#REF!)</f>
        <v>#REF!</v>
      </c>
      <c r="D87" s="70" t="e">
        <f>IF(ISBLANK('5. Pp (3 años)'!#REF!),"",'5. Pp (3 años)'!#REF!)</f>
        <v>#REF!</v>
      </c>
      <c r="E87" s="191" t="e">
        <f>IF(ISBLANK('5. Pp (3 años)'!#REF!),"",'5. Pp (3 años)'!#REF!)</f>
        <v>#REF!</v>
      </c>
      <c r="F87" s="191" t="e">
        <f>IF(ISBLANK('5. Pp (3 años)'!#REF!),"",'5. Pp (3 años)'!#REF!)</f>
        <v>#REF!</v>
      </c>
      <c r="G87" s="200" t="e">
        <f>IF(ISBLANK('5. Pp (3 años)'!#REF!),"",'5. Pp (3 años)'!#REF!)</f>
        <v>#REF!</v>
      </c>
      <c r="H87" s="58" t="e">
        <f>IF(ISBLANK('5. Pp (3 años)'!#REF!),"",'5. Pp (3 años)'!#REF!)</f>
        <v>#REF!</v>
      </c>
      <c r="I87" s="132" t="e">
        <f>IF(ISBLANK('9. METAS'!#REF!),"",'9. METAS'!#REF!)</f>
        <v>#REF!</v>
      </c>
      <c r="J87" s="133" t="e">
        <f>IF(ISBLANK('9. METAS'!#REF!),"",'9. METAS'!#REF!)</f>
        <v>#REF!</v>
      </c>
      <c r="K87" s="123" t="e">
        <f>IF(ISBLANK('9. METAS'!#REF!),"",'9. METAS'!#REF!)</f>
        <v>#REF!</v>
      </c>
      <c r="L87" s="123" t="e">
        <f>IF(ISBLANK('9. METAS'!#REF!),"",'9. METAS'!#REF!)</f>
        <v>#REF!</v>
      </c>
      <c r="M87" s="124" t="e">
        <f>IF(ISBLANK('9. METAS'!#REF!),"",'9. METAS'!#REF!)</f>
        <v>#REF!</v>
      </c>
      <c r="N87" s="134"/>
      <c r="O87" s="126"/>
      <c r="P87" s="126"/>
      <c r="Q87" s="127"/>
      <c r="R87" s="121" t="str">
        <f t="shared" si="6"/>
        <v>100%</v>
      </c>
      <c r="S87" s="122" t="str">
        <f t="shared" si="6"/>
        <v>100%</v>
      </c>
      <c r="T87" s="122" t="str">
        <f t="shared" si="6"/>
        <v>100%</v>
      </c>
      <c r="U87" s="145" t="str">
        <f t="shared" si="5"/>
        <v>100%</v>
      </c>
      <c r="V87" s="125" t="str">
        <f t="shared" si="7"/>
        <v>No Programado</v>
      </c>
      <c r="W87" s="122" t="str">
        <f t="shared" si="8"/>
        <v>No Programado</v>
      </c>
      <c r="X87" s="122" t="str">
        <f t="shared" si="9"/>
        <v>No Programado</v>
      </c>
      <c r="Y87" s="151" t="str">
        <f t="shared" si="10"/>
        <v>No Programado</v>
      </c>
      <c r="Z87" s="164"/>
      <c r="AA87" s="165"/>
      <c r="AB87" s="165"/>
      <c r="AC87" s="166"/>
    </row>
    <row r="88" spans="3:29" ht="17" x14ac:dyDescent="0.35">
      <c r="C88" s="197" t="e">
        <f>IF(ISBLANK('5. Pp (3 años)'!#REF!),"",'5. Pp (3 años)'!#REF!)</f>
        <v>#REF!</v>
      </c>
      <c r="D88" s="52" t="e">
        <f>IF(ISBLANK('5. Pp (3 años)'!#REF!),"",'5. Pp (3 años)'!#REF!)</f>
        <v>#REF!</v>
      </c>
      <c r="E88" s="194" t="e">
        <f>IF(ISBLANK('5. Pp (3 años)'!#REF!),"",'5. Pp (3 años)'!#REF!)</f>
        <v>#REF!</v>
      </c>
      <c r="F88" s="194" t="e">
        <f>IF(ISBLANK('5. Pp (3 años)'!#REF!),"",'5. Pp (3 años)'!#REF!)</f>
        <v>#REF!</v>
      </c>
      <c r="G88" s="205" t="e">
        <f>IF(ISBLANK('5. Pp (3 años)'!#REF!),"",'5. Pp (3 años)'!#REF!)</f>
        <v>#REF!</v>
      </c>
      <c r="H88" s="57" t="e">
        <f>IF(ISBLANK('5. Pp (3 años)'!#REF!),"",'5. Pp (3 años)'!#REF!)</f>
        <v>#REF!</v>
      </c>
      <c r="I88" s="132" t="e">
        <f>IF(ISBLANK('9. METAS'!#REF!),"",'9. METAS'!#REF!)</f>
        <v>#REF!</v>
      </c>
      <c r="J88" s="133" t="e">
        <f>IF(ISBLANK('9. METAS'!#REF!),"",'9. METAS'!#REF!)</f>
        <v>#REF!</v>
      </c>
      <c r="K88" s="123" t="e">
        <f>IF(ISBLANK('9. METAS'!#REF!),"",'9. METAS'!#REF!)</f>
        <v>#REF!</v>
      </c>
      <c r="L88" s="123" t="e">
        <f>IF(ISBLANK('9. METAS'!#REF!),"",'9. METAS'!#REF!)</f>
        <v>#REF!</v>
      </c>
      <c r="M88" s="124" t="e">
        <f>IF(ISBLANK('9. METAS'!#REF!),"",'9. METAS'!#REF!)</f>
        <v>#REF!</v>
      </c>
      <c r="N88" s="134"/>
      <c r="O88" s="126"/>
      <c r="P88" s="126"/>
      <c r="Q88" s="127"/>
      <c r="R88" s="121" t="str">
        <f t="shared" si="6"/>
        <v>100%</v>
      </c>
      <c r="S88" s="122" t="str">
        <f t="shared" si="6"/>
        <v>100%</v>
      </c>
      <c r="T88" s="122" t="str">
        <f t="shared" si="6"/>
        <v>100%</v>
      </c>
      <c r="U88" s="145" t="str">
        <f t="shared" si="5"/>
        <v>100%</v>
      </c>
      <c r="V88" s="125" t="str">
        <f t="shared" si="7"/>
        <v>No Programado</v>
      </c>
      <c r="W88" s="122" t="str">
        <f t="shared" si="8"/>
        <v>No Programado</v>
      </c>
      <c r="X88" s="122" t="str">
        <f t="shared" si="9"/>
        <v>No Programado</v>
      </c>
      <c r="Y88" s="151" t="str">
        <f t="shared" si="10"/>
        <v>No Programado</v>
      </c>
      <c r="Z88" s="164"/>
      <c r="AA88" s="165"/>
      <c r="AB88" s="165"/>
      <c r="AC88" s="166"/>
    </row>
    <row r="89" spans="3:29" ht="17" x14ac:dyDescent="0.35">
      <c r="C89" s="195" t="e">
        <f>IF(ISBLANK('5. Pp (3 años)'!#REF!),"",'5. Pp (3 años)'!#REF!)</f>
        <v>#REF!</v>
      </c>
      <c r="D89" s="70" t="e">
        <f>IF(ISBLANK('5. Pp (3 años)'!#REF!),"",'5. Pp (3 años)'!#REF!)</f>
        <v>#REF!</v>
      </c>
      <c r="E89" s="191" t="e">
        <f>IF(ISBLANK('5. Pp (3 años)'!#REF!),"",'5. Pp (3 años)'!#REF!)</f>
        <v>#REF!</v>
      </c>
      <c r="F89" s="191" t="e">
        <f>IF(ISBLANK('5. Pp (3 años)'!#REF!),"",'5. Pp (3 años)'!#REF!)</f>
        <v>#REF!</v>
      </c>
      <c r="G89" s="200" t="e">
        <f>IF(ISBLANK('5. Pp (3 años)'!#REF!),"",'5. Pp (3 años)'!#REF!)</f>
        <v>#REF!</v>
      </c>
      <c r="H89" s="58" t="e">
        <f>IF(ISBLANK('5. Pp (3 años)'!#REF!),"",'5. Pp (3 años)'!#REF!)</f>
        <v>#REF!</v>
      </c>
      <c r="I89" s="132" t="e">
        <f>IF(ISBLANK('9. METAS'!#REF!),"",'9. METAS'!#REF!)</f>
        <v>#REF!</v>
      </c>
      <c r="J89" s="133" t="e">
        <f>IF(ISBLANK('9. METAS'!#REF!),"",'9. METAS'!#REF!)</f>
        <v>#REF!</v>
      </c>
      <c r="K89" s="123" t="e">
        <f>IF(ISBLANK('9. METAS'!#REF!),"",'9. METAS'!#REF!)</f>
        <v>#REF!</v>
      </c>
      <c r="L89" s="123" t="e">
        <f>IF(ISBLANK('9. METAS'!#REF!),"",'9. METAS'!#REF!)</f>
        <v>#REF!</v>
      </c>
      <c r="M89" s="124" t="e">
        <f>IF(ISBLANK('9. METAS'!#REF!),"",'9. METAS'!#REF!)</f>
        <v>#REF!</v>
      </c>
      <c r="N89" s="134"/>
      <c r="O89" s="126"/>
      <c r="P89" s="126"/>
      <c r="Q89" s="127"/>
      <c r="R89" s="121" t="str">
        <f t="shared" si="6"/>
        <v>100%</v>
      </c>
      <c r="S89" s="122" t="str">
        <f t="shared" si="6"/>
        <v>100%</v>
      </c>
      <c r="T89" s="122" t="str">
        <f t="shared" si="6"/>
        <v>100%</v>
      </c>
      <c r="U89" s="145" t="str">
        <f t="shared" si="5"/>
        <v>100%</v>
      </c>
      <c r="V89" s="125" t="str">
        <f t="shared" si="7"/>
        <v>No Programado</v>
      </c>
      <c r="W89" s="122" t="str">
        <f t="shared" si="8"/>
        <v>No Programado</v>
      </c>
      <c r="X89" s="122" t="str">
        <f t="shared" si="9"/>
        <v>No Programado</v>
      </c>
      <c r="Y89" s="151" t="str">
        <f t="shared" si="10"/>
        <v>No Programado</v>
      </c>
      <c r="Z89" s="164"/>
      <c r="AA89" s="165"/>
      <c r="AB89" s="165"/>
      <c r="AC89" s="166"/>
    </row>
    <row r="90" spans="3:29" ht="17" x14ac:dyDescent="0.35">
      <c r="C90" s="196" t="e">
        <f>IF(ISBLANK('5. Pp (3 años)'!#REF!),"",'5. Pp (3 años)'!#REF!)</f>
        <v>#REF!</v>
      </c>
      <c r="D90" s="70" t="e">
        <f>IF(ISBLANK('5. Pp (3 años)'!#REF!),"",'5. Pp (3 años)'!#REF!)</f>
        <v>#REF!</v>
      </c>
      <c r="E90" s="191" t="e">
        <f>IF(ISBLANK('5. Pp (3 años)'!#REF!),"",'5. Pp (3 años)'!#REF!)</f>
        <v>#REF!</v>
      </c>
      <c r="F90" s="191" t="e">
        <f>IF(ISBLANK('5. Pp (3 años)'!#REF!),"",'5. Pp (3 años)'!#REF!)</f>
        <v>#REF!</v>
      </c>
      <c r="G90" s="200" t="e">
        <f>IF(ISBLANK('5. Pp (3 años)'!#REF!),"",'5. Pp (3 años)'!#REF!)</f>
        <v>#REF!</v>
      </c>
      <c r="H90" s="58" t="e">
        <f>IF(ISBLANK('5. Pp (3 años)'!#REF!),"",'5. Pp (3 años)'!#REF!)</f>
        <v>#REF!</v>
      </c>
      <c r="I90" s="132" t="e">
        <f>IF(ISBLANK('9. METAS'!#REF!),"",'9. METAS'!#REF!)</f>
        <v>#REF!</v>
      </c>
      <c r="J90" s="133" t="e">
        <f>IF(ISBLANK('9. METAS'!#REF!),"",'9. METAS'!#REF!)</f>
        <v>#REF!</v>
      </c>
      <c r="K90" s="123" t="e">
        <f>IF(ISBLANK('9. METAS'!#REF!),"",'9. METAS'!#REF!)</f>
        <v>#REF!</v>
      </c>
      <c r="L90" s="123" t="e">
        <f>IF(ISBLANK('9. METAS'!#REF!),"",'9. METAS'!#REF!)</f>
        <v>#REF!</v>
      </c>
      <c r="M90" s="124" t="e">
        <f>IF(ISBLANK('9. METAS'!#REF!),"",'9. METAS'!#REF!)</f>
        <v>#REF!</v>
      </c>
      <c r="N90" s="134"/>
      <c r="O90" s="126"/>
      <c r="P90" s="126"/>
      <c r="Q90" s="127"/>
      <c r="R90" s="121" t="str">
        <f t="shared" si="6"/>
        <v>100%</v>
      </c>
      <c r="S90" s="122" t="str">
        <f t="shared" si="6"/>
        <v>100%</v>
      </c>
      <c r="T90" s="122" t="str">
        <f t="shared" si="6"/>
        <v>100%</v>
      </c>
      <c r="U90" s="145" t="str">
        <f t="shared" si="5"/>
        <v>100%</v>
      </c>
      <c r="V90" s="125" t="str">
        <f t="shared" si="7"/>
        <v>No Programado</v>
      </c>
      <c r="W90" s="122" t="str">
        <f t="shared" si="8"/>
        <v>No Programado</v>
      </c>
      <c r="X90" s="122" t="str">
        <f t="shared" si="9"/>
        <v>No Programado</v>
      </c>
      <c r="Y90" s="151" t="str">
        <f t="shared" si="10"/>
        <v>No Programado</v>
      </c>
      <c r="Z90" s="167"/>
      <c r="AA90" s="168"/>
      <c r="AB90" s="168"/>
      <c r="AC90" s="169"/>
    </row>
    <row r="91" spans="3:29" ht="17" x14ac:dyDescent="0.35">
      <c r="C91" s="195" t="e">
        <f>IF(ISBLANK('5. Pp (3 años)'!#REF!),"",'5. Pp (3 años)'!#REF!)</f>
        <v>#REF!</v>
      </c>
      <c r="D91" s="70" t="e">
        <f>IF(ISBLANK('5. Pp (3 años)'!#REF!),"",'5. Pp (3 años)'!#REF!)</f>
        <v>#REF!</v>
      </c>
      <c r="E91" s="191" t="e">
        <f>IF(ISBLANK('5. Pp (3 años)'!#REF!),"",'5. Pp (3 años)'!#REF!)</f>
        <v>#REF!</v>
      </c>
      <c r="F91" s="191" t="e">
        <f>IF(ISBLANK('5. Pp (3 años)'!#REF!),"",'5. Pp (3 años)'!#REF!)</f>
        <v>#REF!</v>
      </c>
      <c r="G91" s="200" t="e">
        <f>IF(ISBLANK('5. Pp (3 años)'!#REF!),"",'5. Pp (3 años)'!#REF!)</f>
        <v>#REF!</v>
      </c>
      <c r="H91" s="58" t="e">
        <f>IF(ISBLANK('5. Pp (3 años)'!#REF!),"",'5. Pp (3 años)'!#REF!)</f>
        <v>#REF!</v>
      </c>
      <c r="I91" s="132" t="e">
        <f>IF(ISBLANK('9. METAS'!#REF!),"",'9. METAS'!#REF!)</f>
        <v>#REF!</v>
      </c>
      <c r="J91" s="133" t="e">
        <f>IF(ISBLANK('9. METAS'!#REF!),"",'9. METAS'!#REF!)</f>
        <v>#REF!</v>
      </c>
      <c r="K91" s="123" t="e">
        <f>IF(ISBLANK('9. METAS'!#REF!),"",'9. METAS'!#REF!)</f>
        <v>#REF!</v>
      </c>
      <c r="L91" s="123" t="e">
        <f>IF(ISBLANK('9. METAS'!#REF!),"",'9. METAS'!#REF!)</f>
        <v>#REF!</v>
      </c>
      <c r="M91" s="124" t="e">
        <f>IF(ISBLANK('9. METAS'!#REF!),"",'9. METAS'!#REF!)</f>
        <v>#REF!</v>
      </c>
      <c r="N91" s="134"/>
      <c r="O91" s="126"/>
      <c r="P91" s="126"/>
      <c r="Q91" s="127"/>
      <c r="R91" s="121" t="str">
        <f t="shared" si="6"/>
        <v>100%</v>
      </c>
      <c r="S91" s="122" t="str">
        <f t="shared" si="6"/>
        <v>100%</v>
      </c>
      <c r="T91" s="122" t="str">
        <f t="shared" si="6"/>
        <v>100%</v>
      </c>
      <c r="U91" s="145" t="str">
        <f t="shared" si="5"/>
        <v>100%</v>
      </c>
      <c r="V91" s="125" t="str">
        <f t="shared" si="7"/>
        <v>No Programado</v>
      </c>
      <c r="W91" s="122" t="str">
        <f t="shared" si="8"/>
        <v>No Programado</v>
      </c>
      <c r="X91" s="122" t="str">
        <f t="shared" si="9"/>
        <v>No Programado</v>
      </c>
      <c r="Y91" s="151" t="str">
        <f t="shared" si="10"/>
        <v>No Programado</v>
      </c>
      <c r="Z91" s="167"/>
      <c r="AA91" s="168"/>
      <c r="AB91" s="168"/>
      <c r="AC91" s="169"/>
    </row>
    <row r="92" spans="3:29" ht="17" x14ac:dyDescent="0.35">
      <c r="C92" s="196" t="e">
        <f>IF(ISBLANK('5. Pp (3 años)'!#REF!),"",'5. Pp (3 años)'!#REF!)</f>
        <v>#REF!</v>
      </c>
      <c r="D92" s="70" t="e">
        <f>IF(ISBLANK('5. Pp (3 años)'!#REF!),"",'5. Pp (3 años)'!#REF!)</f>
        <v>#REF!</v>
      </c>
      <c r="E92" s="191" t="e">
        <f>IF(ISBLANK('5. Pp (3 años)'!#REF!),"",'5. Pp (3 años)'!#REF!)</f>
        <v>#REF!</v>
      </c>
      <c r="F92" s="191" t="e">
        <f>IF(ISBLANK('5. Pp (3 años)'!#REF!),"",'5. Pp (3 años)'!#REF!)</f>
        <v>#REF!</v>
      </c>
      <c r="G92" s="200" t="e">
        <f>IF(ISBLANK('5. Pp (3 años)'!#REF!),"",'5. Pp (3 años)'!#REF!)</f>
        <v>#REF!</v>
      </c>
      <c r="H92" s="58" t="e">
        <f>IF(ISBLANK('5. Pp (3 años)'!#REF!),"",'5. Pp (3 años)'!#REF!)</f>
        <v>#REF!</v>
      </c>
      <c r="I92" s="132" t="e">
        <f>IF(ISBLANK('9. METAS'!#REF!),"",'9. METAS'!#REF!)</f>
        <v>#REF!</v>
      </c>
      <c r="J92" s="133" t="e">
        <f>IF(ISBLANK('9. METAS'!#REF!),"",'9. METAS'!#REF!)</f>
        <v>#REF!</v>
      </c>
      <c r="K92" s="123" t="e">
        <f>IF(ISBLANK('9. METAS'!#REF!),"",'9. METAS'!#REF!)</f>
        <v>#REF!</v>
      </c>
      <c r="L92" s="123" t="e">
        <f>IF(ISBLANK('9. METAS'!#REF!),"",'9. METAS'!#REF!)</f>
        <v>#REF!</v>
      </c>
      <c r="M92" s="124" t="e">
        <f>IF(ISBLANK('9. METAS'!#REF!),"",'9. METAS'!#REF!)</f>
        <v>#REF!</v>
      </c>
      <c r="N92" s="134"/>
      <c r="O92" s="126"/>
      <c r="P92" s="126"/>
      <c r="Q92" s="127"/>
      <c r="R92" s="121" t="str">
        <f t="shared" si="6"/>
        <v>100%</v>
      </c>
      <c r="S92" s="122" t="str">
        <f t="shared" si="6"/>
        <v>100%</v>
      </c>
      <c r="T92" s="122" t="str">
        <f t="shared" si="6"/>
        <v>100%</v>
      </c>
      <c r="U92" s="145" t="str">
        <f t="shared" si="5"/>
        <v>100%</v>
      </c>
      <c r="V92" s="125" t="str">
        <f t="shared" si="7"/>
        <v>No Programado</v>
      </c>
      <c r="W92" s="122" t="str">
        <f t="shared" si="8"/>
        <v>No Programado</v>
      </c>
      <c r="X92" s="122" t="str">
        <f t="shared" si="9"/>
        <v>No Programado</v>
      </c>
      <c r="Y92" s="151" t="str">
        <f t="shared" si="10"/>
        <v>No Programado</v>
      </c>
      <c r="Z92" s="164"/>
      <c r="AA92" s="165"/>
      <c r="AB92" s="165"/>
      <c r="AC92" s="166"/>
    </row>
    <row r="93" spans="3:29" ht="17" x14ac:dyDescent="0.35">
      <c r="C93" s="195" t="e">
        <f>IF(ISBLANK('5. Pp (3 años)'!#REF!),"",'5. Pp (3 años)'!#REF!)</f>
        <v>#REF!</v>
      </c>
      <c r="D93" s="70" t="e">
        <f>IF(ISBLANK('5. Pp (3 años)'!#REF!),"",'5. Pp (3 años)'!#REF!)</f>
        <v>#REF!</v>
      </c>
      <c r="E93" s="191" t="e">
        <f>IF(ISBLANK('5. Pp (3 años)'!#REF!),"",'5. Pp (3 años)'!#REF!)</f>
        <v>#REF!</v>
      </c>
      <c r="F93" s="191" t="e">
        <f>IF(ISBLANK('5. Pp (3 años)'!#REF!),"",'5. Pp (3 años)'!#REF!)</f>
        <v>#REF!</v>
      </c>
      <c r="G93" s="200" t="e">
        <f>IF(ISBLANK('5. Pp (3 años)'!#REF!),"",'5. Pp (3 años)'!#REF!)</f>
        <v>#REF!</v>
      </c>
      <c r="H93" s="58" t="e">
        <f>IF(ISBLANK('5. Pp (3 años)'!#REF!),"",'5. Pp (3 años)'!#REF!)</f>
        <v>#REF!</v>
      </c>
      <c r="I93" s="132" t="e">
        <f>IF(ISBLANK('9. METAS'!#REF!),"",'9. METAS'!#REF!)</f>
        <v>#REF!</v>
      </c>
      <c r="J93" s="133" t="e">
        <f>IF(ISBLANK('9. METAS'!#REF!),"",'9. METAS'!#REF!)</f>
        <v>#REF!</v>
      </c>
      <c r="K93" s="123" t="e">
        <f>IF(ISBLANK('9. METAS'!#REF!),"",'9. METAS'!#REF!)</f>
        <v>#REF!</v>
      </c>
      <c r="L93" s="123" t="e">
        <f>IF(ISBLANK('9. METAS'!#REF!),"",'9. METAS'!#REF!)</f>
        <v>#REF!</v>
      </c>
      <c r="M93" s="124" t="e">
        <f>IF(ISBLANK('9. METAS'!#REF!),"",'9. METAS'!#REF!)</f>
        <v>#REF!</v>
      </c>
      <c r="N93" s="134"/>
      <c r="O93" s="126"/>
      <c r="P93" s="126"/>
      <c r="Q93" s="127"/>
      <c r="R93" s="121" t="str">
        <f t="shared" si="6"/>
        <v>100%</v>
      </c>
      <c r="S93" s="122" t="str">
        <f t="shared" si="6"/>
        <v>100%</v>
      </c>
      <c r="T93" s="122" t="str">
        <f t="shared" si="6"/>
        <v>100%</v>
      </c>
      <c r="U93" s="145" t="str">
        <f t="shared" si="5"/>
        <v>100%</v>
      </c>
      <c r="V93" s="125" t="str">
        <f t="shared" si="7"/>
        <v>No Programado</v>
      </c>
      <c r="W93" s="122" t="str">
        <f t="shared" si="8"/>
        <v>No Programado</v>
      </c>
      <c r="X93" s="122" t="str">
        <f t="shared" si="9"/>
        <v>No Programado</v>
      </c>
      <c r="Y93" s="151" t="str">
        <f t="shared" si="10"/>
        <v>No Programado</v>
      </c>
      <c r="Z93" s="167"/>
      <c r="AA93" s="168"/>
      <c r="AB93" s="168"/>
      <c r="AC93" s="169"/>
    </row>
    <row r="94" spans="3:29" ht="17" x14ac:dyDescent="0.35">
      <c r="C94" s="197" t="e">
        <f>IF(ISBLANK('5. Pp (3 años)'!#REF!),"",'5. Pp (3 años)'!#REF!)</f>
        <v>#REF!</v>
      </c>
      <c r="D94" s="52" t="e">
        <f>IF(ISBLANK('5. Pp (3 años)'!#REF!),"",'5. Pp (3 años)'!#REF!)</f>
        <v>#REF!</v>
      </c>
      <c r="E94" s="194" t="e">
        <f>IF(ISBLANK('5. Pp (3 años)'!#REF!),"",'5. Pp (3 años)'!#REF!)</f>
        <v>#REF!</v>
      </c>
      <c r="F94" s="194" t="e">
        <f>IF(ISBLANK('5. Pp (3 años)'!#REF!),"",'5. Pp (3 años)'!#REF!)</f>
        <v>#REF!</v>
      </c>
      <c r="G94" s="205" t="e">
        <f>IF(ISBLANK('5. Pp (3 años)'!#REF!),"",'5. Pp (3 años)'!#REF!)</f>
        <v>#REF!</v>
      </c>
      <c r="H94" s="57" t="e">
        <f>IF(ISBLANK('5. Pp (3 años)'!#REF!),"",'5. Pp (3 años)'!#REF!)</f>
        <v>#REF!</v>
      </c>
      <c r="I94" s="132" t="e">
        <f>IF(ISBLANK('9. METAS'!#REF!),"",'9. METAS'!#REF!)</f>
        <v>#REF!</v>
      </c>
      <c r="J94" s="133" t="e">
        <f>IF(ISBLANK('9. METAS'!#REF!),"",'9. METAS'!#REF!)</f>
        <v>#REF!</v>
      </c>
      <c r="K94" s="123" t="e">
        <f>IF(ISBLANK('9. METAS'!#REF!),"",'9. METAS'!#REF!)</f>
        <v>#REF!</v>
      </c>
      <c r="L94" s="123" t="e">
        <f>IF(ISBLANK('9. METAS'!#REF!),"",'9. METAS'!#REF!)</f>
        <v>#REF!</v>
      </c>
      <c r="M94" s="124" t="e">
        <f>IF(ISBLANK('9. METAS'!#REF!),"",'9. METAS'!#REF!)</f>
        <v>#REF!</v>
      </c>
      <c r="N94" s="134"/>
      <c r="O94" s="126"/>
      <c r="P94" s="126"/>
      <c r="Q94" s="127"/>
      <c r="R94" s="121" t="str">
        <f t="shared" si="6"/>
        <v>100%</v>
      </c>
      <c r="S94" s="122" t="str">
        <f t="shared" si="6"/>
        <v>100%</v>
      </c>
      <c r="T94" s="122" t="str">
        <f t="shared" si="6"/>
        <v>100%</v>
      </c>
      <c r="U94" s="145" t="str">
        <f t="shared" si="5"/>
        <v>100%</v>
      </c>
      <c r="V94" s="125" t="str">
        <f t="shared" si="7"/>
        <v>No Programado</v>
      </c>
      <c r="W94" s="122" t="str">
        <f t="shared" si="8"/>
        <v>No Programado</v>
      </c>
      <c r="X94" s="122" t="str">
        <f t="shared" si="9"/>
        <v>No Programado</v>
      </c>
      <c r="Y94" s="151" t="str">
        <f t="shared" si="10"/>
        <v>No Programado</v>
      </c>
      <c r="Z94" s="164"/>
      <c r="AA94" s="165"/>
      <c r="AB94" s="165"/>
      <c r="AC94" s="166"/>
    </row>
    <row r="95" spans="3:29" ht="17" x14ac:dyDescent="0.35">
      <c r="C95" s="195" t="e">
        <f>IF(ISBLANK('5. Pp (3 años)'!#REF!),"",'5. Pp (3 años)'!#REF!)</f>
        <v>#REF!</v>
      </c>
      <c r="D95" s="70" t="e">
        <f>IF(ISBLANK('5. Pp (3 años)'!#REF!),"",'5. Pp (3 años)'!#REF!)</f>
        <v>#REF!</v>
      </c>
      <c r="E95" s="191" t="e">
        <f>IF(ISBLANK('5. Pp (3 años)'!#REF!),"",'5. Pp (3 años)'!#REF!)</f>
        <v>#REF!</v>
      </c>
      <c r="F95" s="191" t="e">
        <f>IF(ISBLANK('5. Pp (3 años)'!#REF!),"",'5. Pp (3 años)'!#REF!)</f>
        <v>#REF!</v>
      </c>
      <c r="G95" s="200" t="e">
        <f>IF(ISBLANK('5. Pp (3 años)'!#REF!),"",'5. Pp (3 años)'!#REF!)</f>
        <v>#REF!</v>
      </c>
      <c r="H95" s="58" t="e">
        <f>IF(ISBLANK('5. Pp (3 años)'!#REF!),"",'5. Pp (3 años)'!#REF!)</f>
        <v>#REF!</v>
      </c>
      <c r="I95" s="132" t="e">
        <f>IF(ISBLANK('9. METAS'!#REF!),"",'9. METAS'!#REF!)</f>
        <v>#REF!</v>
      </c>
      <c r="J95" s="133" t="e">
        <f>IF(ISBLANK('9. METAS'!#REF!),"",'9. METAS'!#REF!)</f>
        <v>#REF!</v>
      </c>
      <c r="K95" s="123" t="e">
        <f>IF(ISBLANK('9. METAS'!#REF!),"",'9. METAS'!#REF!)</f>
        <v>#REF!</v>
      </c>
      <c r="L95" s="123" t="e">
        <f>IF(ISBLANK('9. METAS'!#REF!),"",'9. METAS'!#REF!)</f>
        <v>#REF!</v>
      </c>
      <c r="M95" s="124" t="e">
        <f>IF(ISBLANK('9. METAS'!#REF!),"",'9. METAS'!#REF!)</f>
        <v>#REF!</v>
      </c>
      <c r="N95" s="134"/>
      <c r="O95" s="126"/>
      <c r="P95" s="126"/>
      <c r="Q95" s="127"/>
      <c r="R95" s="121" t="str">
        <f t="shared" si="6"/>
        <v>100%</v>
      </c>
      <c r="S95" s="122" t="str">
        <f t="shared" si="6"/>
        <v>100%</v>
      </c>
      <c r="T95" s="122" t="str">
        <f t="shared" si="6"/>
        <v>100%</v>
      </c>
      <c r="U95" s="145" t="str">
        <f t="shared" si="5"/>
        <v>100%</v>
      </c>
      <c r="V95" s="125" t="str">
        <f t="shared" si="7"/>
        <v>No Programado</v>
      </c>
      <c r="W95" s="122" t="str">
        <f t="shared" si="8"/>
        <v>No Programado</v>
      </c>
      <c r="X95" s="122" t="str">
        <f t="shared" si="9"/>
        <v>No Programado</v>
      </c>
      <c r="Y95" s="151" t="str">
        <f t="shared" si="10"/>
        <v>No Programado</v>
      </c>
      <c r="Z95" s="164"/>
      <c r="AA95" s="165"/>
      <c r="AB95" s="165"/>
      <c r="AC95" s="166"/>
    </row>
    <row r="96" spans="3:29" ht="17" x14ac:dyDescent="0.35">
      <c r="C96" s="196" t="e">
        <f>IF(ISBLANK('5. Pp (3 años)'!#REF!),"",'5. Pp (3 años)'!#REF!)</f>
        <v>#REF!</v>
      </c>
      <c r="D96" s="70" t="e">
        <f>IF(ISBLANK('5. Pp (3 años)'!#REF!),"",'5. Pp (3 años)'!#REF!)</f>
        <v>#REF!</v>
      </c>
      <c r="E96" s="191" t="e">
        <f>IF(ISBLANK('5. Pp (3 años)'!#REF!),"",'5. Pp (3 años)'!#REF!)</f>
        <v>#REF!</v>
      </c>
      <c r="F96" s="191" t="e">
        <f>IF(ISBLANK('5. Pp (3 años)'!#REF!),"",'5. Pp (3 años)'!#REF!)</f>
        <v>#REF!</v>
      </c>
      <c r="G96" s="200" t="e">
        <f>IF(ISBLANK('5. Pp (3 años)'!#REF!),"",'5. Pp (3 años)'!#REF!)</f>
        <v>#REF!</v>
      </c>
      <c r="H96" s="58" t="e">
        <f>IF(ISBLANK('5. Pp (3 años)'!#REF!),"",'5. Pp (3 años)'!#REF!)</f>
        <v>#REF!</v>
      </c>
      <c r="I96" s="132" t="e">
        <f>IF(ISBLANK('9. METAS'!#REF!),"",'9. METAS'!#REF!)</f>
        <v>#REF!</v>
      </c>
      <c r="J96" s="133" t="e">
        <f>IF(ISBLANK('9. METAS'!#REF!),"",'9. METAS'!#REF!)</f>
        <v>#REF!</v>
      </c>
      <c r="K96" s="123" t="e">
        <f>IF(ISBLANK('9. METAS'!#REF!),"",'9. METAS'!#REF!)</f>
        <v>#REF!</v>
      </c>
      <c r="L96" s="123" t="e">
        <f>IF(ISBLANK('9. METAS'!#REF!),"",'9. METAS'!#REF!)</f>
        <v>#REF!</v>
      </c>
      <c r="M96" s="124" t="e">
        <f>IF(ISBLANK('9. METAS'!#REF!),"",'9. METAS'!#REF!)</f>
        <v>#REF!</v>
      </c>
      <c r="N96" s="134"/>
      <c r="O96" s="126"/>
      <c r="P96" s="126"/>
      <c r="Q96" s="127"/>
      <c r="R96" s="121" t="str">
        <f t="shared" si="6"/>
        <v>100%</v>
      </c>
      <c r="S96" s="122" t="str">
        <f t="shared" si="6"/>
        <v>100%</v>
      </c>
      <c r="T96" s="122" t="str">
        <f t="shared" si="6"/>
        <v>100%</v>
      </c>
      <c r="U96" s="145" t="str">
        <f t="shared" si="5"/>
        <v>100%</v>
      </c>
      <c r="V96" s="125" t="str">
        <f t="shared" si="7"/>
        <v>No Programado</v>
      </c>
      <c r="W96" s="122" t="str">
        <f t="shared" si="8"/>
        <v>No Programado</v>
      </c>
      <c r="X96" s="122" t="str">
        <f t="shared" si="9"/>
        <v>No Programado</v>
      </c>
      <c r="Y96" s="151" t="str">
        <f t="shared" si="10"/>
        <v>No Programado</v>
      </c>
      <c r="Z96" s="167"/>
      <c r="AA96" s="168"/>
      <c r="AB96" s="168"/>
      <c r="AC96" s="169"/>
    </row>
    <row r="97" spans="3:29" ht="17" x14ac:dyDescent="0.35">
      <c r="C97" s="195" t="e">
        <f>IF(ISBLANK('5. Pp (3 años)'!#REF!),"",'5. Pp (3 años)'!#REF!)</f>
        <v>#REF!</v>
      </c>
      <c r="D97" s="70" t="e">
        <f>IF(ISBLANK('5. Pp (3 años)'!#REF!),"",'5. Pp (3 años)'!#REF!)</f>
        <v>#REF!</v>
      </c>
      <c r="E97" s="191" t="e">
        <f>IF(ISBLANK('5. Pp (3 años)'!#REF!),"",'5. Pp (3 años)'!#REF!)</f>
        <v>#REF!</v>
      </c>
      <c r="F97" s="191" t="e">
        <f>IF(ISBLANK('5. Pp (3 años)'!#REF!),"",'5. Pp (3 años)'!#REF!)</f>
        <v>#REF!</v>
      </c>
      <c r="G97" s="200" t="e">
        <f>IF(ISBLANK('5. Pp (3 años)'!#REF!),"",'5. Pp (3 años)'!#REF!)</f>
        <v>#REF!</v>
      </c>
      <c r="H97" s="58" t="e">
        <f>IF(ISBLANK('5. Pp (3 años)'!#REF!),"",'5. Pp (3 años)'!#REF!)</f>
        <v>#REF!</v>
      </c>
      <c r="I97" s="132" t="e">
        <f>IF(ISBLANK('9. METAS'!#REF!),"",'9. METAS'!#REF!)</f>
        <v>#REF!</v>
      </c>
      <c r="J97" s="133" t="e">
        <f>IF(ISBLANK('9. METAS'!#REF!),"",'9. METAS'!#REF!)</f>
        <v>#REF!</v>
      </c>
      <c r="K97" s="123" t="e">
        <f>IF(ISBLANK('9. METAS'!#REF!),"",'9. METAS'!#REF!)</f>
        <v>#REF!</v>
      </c>
      <c r="L97" s="123" t="e">
        <f>IF(ISBLANK('9. METAS'!#REF!),"",'9. METAS'!#REF!)</f>
        <v>#REF!</v>
      </c>
      <c r="M97" s="124" t="e">
        <f>IF(ISBLANK('9. METAS'!#REF!),"",'9. METAS'!#REF!)</f>
        <v>#REF!</v>
      </c>
      <c r="N97" s="134"/>
      <c r="O97" s="126"/>
      <c r="P97" s="126"/>
      <c r="Q97" s="127"/>
      <c r="R97" s="121" t="str">
        <f t="shared" si="6"/>
        <v>100%</v>
      </c>
      <c r="S97" s="122" t="str">
        <f t="shared" si="6"/>
        <v>100%</v>
      </c>
      <c r="T97" s="122" t="str">
        <f t="shared" si="6"/>
        <v>100%</v>
      </c>
      <c r="U97" s="145" t="str">
        <f t="shared" si="5"/>
        <v>100%</v>
      </c>
      <c r="V97" s="125" t="str">
        <f t="shared" si="7"/>
        <v>No Programado</v>
      </c>
      <c r="W97" s="122" t="str">
        <f t="shared" si="8"/>
        <v>No Programado</v>
      </c>
      <c r="X97" s="122" t="str">
        <f t="shared" si="9"/>
        <v>No Programado</v>
      </c>
      <c r="Y97" s="151" t="str">
        <f t="shared" si="10"/>
        <v>No Programado</v>
      </c>
      <c r="Z97" s="167"/>
      <c r="AA97" s="168"/>
      <c r="AB97" s="168"/>
      <c r="AC97" s="169"/>
    </row>
    <row r="98" spans="3:29" ht="17" x14ac:dyDescent="0.35">
      <c r="C98" s="196" t="e">
        <f>IF(ISBLANK('5. Pp (3 años)'!#REF!),"",'5. Pp (3 años)'!#REF!)</f>
        <v>#REF!</v>
      </c>
      <c r="D98" s="70" t="e">
        <f>IF(ISBLANK('5. Pp (3 años)'!#REF!),"",'5. Pp (3 años)'!#REF!)</f>
        <v>#REF!</v>
      </c>
      <c r="E98" s="191" t="e">
        <f>IF(ISBLANK('5. Pp (3 años)'!#REF!),"",'5. Pp (3 años)'!#REF!)</f>
        <v>#REF!</v>
      </c>
      <c r="F98" s="191" t="e">
        <f>IF(ISBLANK('5. Pp (3 años)'!#REF!),"",'5. Pp (3 años)'!#REF!)</f>
        <v>#REF!</v>
      </c>
      <c r="G98" s="200" t="e">
        <f>IF(ISBLANK('5. Pp (3 años)'!#REF!),"",'5. Pp (3 años)'!#REF!)</f>
        <v>#REF!</v>
      </c>
      <c r="H98" s="58" t="e">
        <f>IF(ISBLANK('5. Pp (3 años)'!#REF!),"",'5. Pp (3 años)'!#REF!)</f>
        <v>#REF!</v>
      </c>
      <c r="I98" s="132" t="e">
        <f>IF(ISBLANK('9. METAS'!#REF!),"",'9. METAS'!#REF!)</f>
        <v>#REF!</v>
      </c>
      <c r="J98" s="133" t="e">
        <f>IF(ISBLANK('9. METAS'!#REF!),"",'9. METAS'!#REF!)</f>
        <v>#REF!</v>
      </c>
      <c r="K98" s="123" t="e">
        <f>IF(ISBLANK('9. METAS'!#REF!),"",'9. METAS'!#REF!)</f>
        <v>#REF!</v>
      </c>
      <c r="L98" s="123" t="e">
        <f>IF(ISBLANK('9. METAS'!#REF!),"",'9. METAS'!#REF!)</f>
        <v>#REF!</v>
      </c>
      <c r="M98" s="124" t="e">
        <f>IF(ISBLANK('9. METAS'!#REF!),"",'9. METAS'!#REF!)</f>
        <v>#REF!</v>
      </c>
      <c r="N98" s="134"/>
      <c r="O98" s="126"/>
      <c r="P98" s="126"/>
      <c r="Q98" s="127"/>
      <c r="R98" s="121" t="str">
        <f t="shared" si="6"/>
        <v>100%</v>
      </c>
      <c r="S98" s="122" t="str">
        <f t="shared" si="6"/>
        <v>100%</v>
      </c>
      <c r="T98" s="122" t="str">
        <f t="shared" si="6"/>
        <v>100%</v>
      </c>
      <c r="U98" s="145" t="str">
        <f t="shared" si="5"/>
        <v>100%</v>
      </c>
      <c r="V98" s="125" t="str">
        <f t="shared" si="7"/>
        <v>No Programado</v>
      </c>
      <c r="W98" s="122" t="str">
        <f t="shared" si="8"/>
        <v>No Programado</v>
      </c>
      <c r="X98" s="122" t="str">
        <f t="shared" si="9"/>
        <v>No Programado</v>
      </c>
      <c r="Y98" s="151" t="str">
        <f t="shared" si="10"/>
        <v>No Programado</v>
      </c>
      <c r="Z98" s="164"/>
      <c r="AA98" s="165"/>
      <c r="AB98" s="165"/>
      <c r="AC98" s="166"/>
    </row>
    <row r="99" spans="3:29" ht="17" x14ac:dyDescent="0.35">
      <c r="C99" s="195" t="e">
        <f>IF(ISBLANK('5. Pp (3 años)'!#REF!),"",'5. Pp (3 años)'!#REF!)</f>
        <v>#REF!</v>
      </c>
      <c r="D99" s="70" t="e">
        <f>IF(ISBLANK('5. Pp (3 años)'!#REF!),"",'5. Pp (3 años)'!#REF!)</f>
        <v>#REF!</v>
      </c>
      <c r="E99" s="191" t="e">
        <f>IF(ISBLANK('5. Pp (3 años)'!#REF!),"",'5. Pp (3 años)'!#REF!)</f>
        <v>#REF!</v>
      </c>
      <c r="F99" s="191" t="e">
        <f>IF(ISBLANK('5. Pp (3 años)'!#REF!),"",'5. Pp (3 años)'!#REF!)</f>
        <v>#REF!</v>
      </c>
      <c r="G99" s="200" t="e">
        <f>IF(ISBLANK('5. Pp (3 años)'!#REF!),"",'5. Pp (3 años)'!#REF!)</f>
        <v>#REF!</v>
      </c>
      <c r="H99" s="58" t="e">
        <f>IF(ISBLANK('5. Pp (3 años)'!#REF!),"",'5. Pp (3 años)'!#REF!)</f>
        <v>#REF!</v>
      </c>
      <c r="I99" s="132" t="e">
        <f>IF(ISBLANK('9. METAS'!#REF!),"",'9. METAS'!#REF!)</f>
        <v>#REF!</v>
      </c>
      <c r="J99" s="133" t="e">
        <f>IF(ISBLANK('9. METAS'!#REF!),"",'9. METAS'!#REF!)</f>
        <v>#REF!</v>
      </c>
      <c r="K99" s="123" t="e">
        <f>IF(ISBLANK('9. METAS'!#REF!),"",'9. METAS'!#REF!)</f>
        <v>#REF!</v>
      </c>
      <c r="L99" s="123" t="e">
        <f>IF(ISBLANK('9. METAS'!#REF!),"",'9. METAS'!#REF!)</f>
        <v>#REF!</v>
      </c>
      <c r="M99" s="124" t="e">
        <f>IF(ISBLANK('9. METAS'!#REF!),"",'9. METAS'!#REF!)</f>
        <v>#REF!</v>
      </c>
      <c r="N99" s="134"/>
      <c r="O99" s="126"/>
      <c r="P99" s="126"/>
      <c r="Q99" s="127"/>
      <c r="R99" s="121" t="str">
        <f t="shared" si="6"/>
        <v>100%</v>
      </c>
      <c r="S99" s="122" t="str">
        <f t="shared" si="6"/>
        <v>100%</v>
      </c>
      <c r="T99" s="122" t="str">
        <f t="shared" si="6"/>
        <v>100%</v>
      </c>
      <c r="U99" s="145" t="str">
        <f t="shared" si="5"/>
        <v>100%</v>
      </c>
      <c r="V99" s="125" t="str">
        <f t="shared" si="7"/>
        <v>No Programado</v>
      </c>
      <c r="W99" s="122" t="str">
        <f t="shared" si="8"/>
        <v>No Programado</v>
      </c>
      <c r="X99" s="122" t="str">
        <f t="shared" si="9"/>
        <v>No Programado</v>
      </c>
      <c r="Y99" s="151" t="str">
        <f t="shared" si="10"/>
        <v>No Programado</v>
      </c>
      <c r="Z99" s="167"/>
      <c r="AA99" s="168"/>
      <c r="AB99" s="168"/>
      <c r="AC99" s="169"/>
    </row>
    <row r="100" spans="3:29" ht="17" x14ac:dyDescent="0.35">
      <c r="C100" s="197" t="e">
        <f>IF(ISBLANK('5. Pp (3 años)'!#REF!),"",'5. Pp (3 años)'!#REF!)</f>
        <v>#REF!</v>
      </c>
      <c r="D100" s="52" t="e">
        <f>IF(ISBLANK('5. Pp (3 años)'!#REF!),"",'5. Pp (3 años)'!#REF!)</f>
        <v>#REF!</v>
      </c>
      <c r="E100" s="194" t="e">
        <f>IF(ISBLANK('5. Pp (3 años)'!#REF!),"",'5. Pp (3 años)'!#REF!)</f>
        <v>#REF!</v>
      </c>
      <c r="F100" s="194" t="e">
        <f>IF(ISBLANK('5. Pp (3 años)'!#REF!),"",'5. Pp (3 años)'!#REF!)</f>
        <v>#REF!</v>
      </c>
      <c r="G100" s="205" t="e">
        <f>IF(ISBLANK('5. Pp (3 años)'!#REF!),"",'5. Pp (3 años)'!#REF!)</f>
        <v>#REF!</v>
      </c>
      <c r="H100" s="57" t="e">
        <f>IF(ISBLANK('5. Pp (3 años)'!#REF!),"",'5. Pp (3 años)'!#REF!)</f>
        <v>#REF!</v>
      </c>
      <c r="I100" s="132" t="e">
        <f>IF(ISBLANK('9. METAS'!#REF!),"",'9. METAS'!#REF!)</f>
        <v>#REF!</v>
      </c>
      <c r="J100" s="133" t="e">
        <f>IF(ISBLANK('9. METAS'!#REF!),"",'9. METAS'!#REF!)</f>
        <v>#REF!</v>
      </c>
      <c r="K100" s="123" t="e">
        <f>IF(ISBLANK('9. METAS'!#REF!),"",'9. METAS'!#REF!)</f>
        <v>#REF!</v>
      </c>
      <c r="L100" s="123" t="e">
        <f>IF(ISBLANK('9. METAS'!#REF!),"",'9. METAS'!#REF!)</f>
        <v>#REF!</v>
      </c>
      <c r="M100" s="124" t="e">
        <f>IF(ISBLANK('9. METAS'!#REF!),"",'9. METAS'!#REF!)</f>
        <v>#REF!</v>
      </c>
      <c r="N100" s="134"/>
      <c r="O100" s="126"/>
      <c r="P100" s="126"/>
      <c r="Q100" s="127"/>
      <c r="R100" s="121" t="str">
        <f t="shared" si="6"/>
        <v>100%</v>
      </c>
      <c r="S100" s="122" t="str">
        <f t="shared" si="6"/>
        <v>100%</v>
      </c>
      <c r="T100" s="122" t="str">
        <f t="shared" si="6"/>
        <v>100%</v>
      </c>
      <c r="U100" s="145" t="str">
        <f t="shared" si="5"/>
        <v>100%</v>
      </c>
      <c r="V100" s="125" t="str">
        <f t="shared" si="7"/>
        <v>No Programado</v>
      </c>
      <c r="W100" s="122" t="str">
        <f t="shared" si="8"/>
        <v>No Programado</v>
      </c>
      <c r="X100" s="122" t="str">
        <f t="shared" si="9"/>
        <v>No Programado</v>
      </c>
      <c r="Y100" s="151" t="str">
        <f t="shared" si="10"/>
        <v>No Programado</v>
      </c>
      <c r="Z100" s="164"/>
      <c r="AA100" s="165"/>
      <c r="AB100" s="165"/>
      <c r="AC100" s="166"/>
    </row>
    <row r="101" spans="3:29" ht="17" x14ac:dyDescent="0.35">
      <c r="C101" s="195" t="e">
        <f>IF(ISBLANK('5. Pp (3 años)'!#REF!),"",'5. Pp (3 años)'!#REF!)</f>
        <v>#REF!</v>
      </c>
      <c r="D101" s="70" t="e">
        <f>IF(ISBLANK('5. Pp (3 años)'!#REF!),"",'5. Pp (3 años)'!#REF!)</f>
        <v>#REF!</v>
      </c>
      <c r="E101" s="191" t="e">
        <f>IF(ISBLANK('5. Pp (3 años)'!#REF!),"",'5. Pp (3 años)'!#REF!)</f>
        <v>#REF!</v>
      </c>
      <c r="F101" s="191" t="e">
        <f>IF(ISBLANK('5. Pp (3 años)'!#REF!),"",'5. Pp (3 años)'!#REF!)</f>
        <v>#REF!</v>
      </c>
      <c r="G101" s="200" t="e">
        <f>IF(ISBLANK('5. Pp (3 años)'!#REF!),"",'5. Pp (3 años)'!#REF!)</f>
        <v>#REF!</v>
      </c>
      <c r="H101" s="58" t="e">
        <f>IF(ISBLANK('5. Pp (3 años)'!#REF!),"",'5. Pp (3 años)'!#REF!)</f>
        <v>#REF!</v>
      </c>
      <c r="I101" s="132" t="e">
        <f>IF(ISBLANK('9. METAS'!#REF!),"",'9. METAS'!#REF!)</f>
        <v>#REF!</v>
      </c>
      <c r="J101" s="133" t="e">
        <f>IF(ISBLANK('9. METAS'!#REF!),"",'9. METAS'!#REF!)</f>
        <v>#REF!</v>
      </c>
      <c r="K101" s="123" t="e">
        <f>IF(ISBLANK('9. METAS'!#REF!),"",'9. METAS'!#REF!)</f>
        <v>#REF!</v>
      </c>
      <c r="L101" s="123" t="e">
        <f>IF(ISBLANK('9. METAS'!#REF!),"",'9. METAS'!#REF!)</f>
        <v>#REF!</v>
      </c>
      <c r="M101" s="124" t="e">
        <f>IF(ISBLANK('9. METAS'!#REF!),"",'9. METAS'!#REF!)</f>
        <v>#REF!</v>
      </c>
      <c r="N101" s="134"/>
      <c r="O101" s="126"/>
      <c r="P101" s="126"/>
      <c r="Q101" s="127"/>
      <c r="R101" s="121" t="str">
        <f t="shared" si="6"/>
        <v>100%</v>
      </c>
      <c r="S101" s="122" t="str">
        <f t="shared" si="6"/>
        <v>100%</v>
      </c>
      <c r="T101" s="122" t="str">
        <f t="shared" si="6"/>
        <v>100%</v>
      </c>
      <c r="U101" s="145" t="str">
        <f t="shared" si="5"/>
        <v>100%</v>
      </c>
      <c r="V101" s="125" t="str">
        <f t="shared" si="7"/>
        <v>No Programado</v>
      </c>
      <c r="W101" s="122" t="str">
        <f t="shared" si="8"/>
        <v>No Programado</v>
      </c>
      <c r="X101" s="122" t="str">
        <f t="shared" si="9"/>
        <v>No Programado</v>
      </c>
      <c r="Y101" s="151" t="str">
        <f t="shared" si="10"/>
        <v>No Programado</v>
      </c>
      <c r="Z101" s="167"/>
      <c r="AA101" s="168"/>
      <c r="AB101" s="168"/>
      <c r="AC101" s="169"/>
    </row>
    <row r="102" spans="3:29" ht="17" x14ac:dyDescent="0.35">
      <c r="C102" s="196" t="e">
        <f>IF(ISBLANK('5. Pp (3 años)'!#REF!),"",'5. Pp (3 años)'!#REF!)</f>
        <v>#REF!</v>
      </c>
      <c r="D102" s="70" t="e">
        <f>IF(ISBLANK('5. Pp (3 años)'!#REF!),"",'5. Pp (3 años)'!#REF!)</f>
        <v>#REF!</v>
      </c>
      <c r="E102" s="191" t="e">
        <f>IF(ISBLANK('5. Pp (3 años)'!#REF!),"",'5. Pp (3 años)'!#REF!)</f>
        <v>#REF!</v>
      </c>
      <c r="F102" s="191" t="e">
        <f>IF(ISBLANK('5. Pp (3 años)'!#REF!),"",'5. Pp (3 años)'!#REF!)</f>
        <v>#REF!</v>
      </c>
      <c r="G102" s="200" t="e">
        <f>IF(ISBLANK('5. Pp (3 años)'!#REF!),"",'5. Pp (3 años)'!#REF!)</f>
        <v>#REF!</v>
      </c>
      <c r="H102" s="58" t="e">
        <f>IF(ISBLANK('5. Pp (3 años)'!#REF!),"",'5. Pp (3 años)'!#REF!)</f>
        <v>#REF!</v>
      </c>
      <c r="I102" s="132" t="e">
        <f>IF(ISBLANK('9. METAS'!#REF!),"",'9. METAS'!#REF!)</f>
        <v>#REF!</v>
      </c>
      <c r="J102" s="133" t="e">
        <f>IF(ISBLANK('9. METAS'!#REF!),"",'9. METAS'!#REF!)</f>
        <v>#REF!</v>
      </c>
      <c r="K102" s="123" t="e">
        <f>IF(ISBLANK('9. METAS'!#REF!),"",'9. METAS'!#REF!)</f>
        <v>#REF!</v>
      </c>
      <c r="L102" s="123" t="e">
        <f>IF(ISBLANK('9. METAS'!#REF!),"",'9. METAS'!#REF!)</f>
        <v>#REF!</v>
      </c>
      <c r="M102" s="124" t="e">
        <f>IF(ISBLANK('9. METAS'!#REF!),"",'9. METAS'!#REF!)</f>
        <v>#REF!</v>
      </c>
      <c r="N102" s="134"/>
      <c r="O102" s="126"/>
      <c r="P102" s="126"/>
      <c r="Q102" s="127"/>
      <c r="R102" s="121" t="str">
        <f t="shared" si="6"/>
        <v>100%</v>
      </c>
      <c r="S102" s="122" t="str">
        <f t="shared" si="6"/>
        <v>100%</v>
      </c>
      <c r="T102" s="122" t="str">
        <f t="shared" si="6"/>
        <v>100%</v>
      </c>
      <c r="U102" s="145" t="str">
        <f t="shared" si="5"/>
        <v>100%</v>
      </c>
      <c r="V102" s="125" t="str">
        <f t="shared" si="7"/>
        <v>No Programado</v>
      </c>
      <c r="W102" s="122" t="str">
        <f t="shared" si="8"/>
        <v>No Programado</v>
      </c>
      <c r="X102" s="122" t="str">
        <f t="shared" si="9"/>
        <v>No Programado</v>
      </c>
      <c r="Y102" s="151" t="str">
        <f t="shared" si="10"/>
        <v>No Programado</v>
      </c>
      <c r="Z102" s="167"/>
      <c r="AA102" s="168"/>
      <c r="AB102" s="168"/>
      <c r="AC102" s="169"/>
    </row>
    <row r="103" spans="3:29" ht="17" x14ac:dyDescent="0.35">
      <c r="C103" s="195" t="e">
        <f>IF(ISBLANK('5. Pp (3 años)'!#REF!),"",'5. Pp (3 años)'!#REF!)</f>
        <v>#REF!</v>
      </c>
      <c r="D103" s="70" t="e">
        <f>IF(ISBLANK('5. Pp (3 años)'!#REF!),"",'5. Pp (3 años)'!#REF!)</f>
        <v>#REF!</v>
      </c>
      <c r="E103" s="191" t="e">
        <f>IF(ISBLANK('5. Pp (3 años)'!#REF!),"",'5. Pp (3 años)'!#REF!)</f>
        <v>#REF!</v>
      </c>
      <c r="F103" s="191" t="e">
        <f>IF(ISBLANK('5. Pp (3 años)'!#REF!),"",'5. Pp (3 años)'!#REF!)</f>
        <v>#REF!</v>
      </c>
      <c r="G103" s="200" t="e">
        <f>IF(ISBLANK('5. Pp (3 años)'!#REF!),"",'5. Pp (3 años)'!#REF!)</f>
        <v>#REF!</v>
      </c>
      <c r="H103" s="58" t="e">
        <f>IF(ISBLANK('5. Pp (3 años)'!#REF!),"",'5. Pp (3 años)'!#REF!)</f>
        <v>#REF!</v>
      </c>
      <c r="I103" s="132" t="e">
        <f>IF(ISBLANK('9. METAS'!#REF!),"",'9. METAS'!#REF!)</f>
        <v>#REF!</v>
      </c>
      <c r="J103" s="133" t="e">
        <f>IF(ISBLANK('9. METAS'!#REF!),"",'9. METAS'!#REF!)</f>
        <v>#REF!</v>
      </c>
      <c r="K103" s="123" t="e">
        <f>IF(ISBLANK('9. METAS'!#REF!),"",'9. METAS'!#REF!)</f>
        <v>#REF!</v>
      </c>
      <c r="L103" s="123" t="e">
        <f>IF(ISBLANK('9. METAS'!#REF!),"",'9. METAS'!#REF!)</f>
        <v>#REF!</v>
      </c>
      <c r="M103" s="124" t="e">
        <f>IF(ISBLANK('9. METAS'!#REF!),"",'9. METAS'!#REF!)</f>
        <v>#REF!</v>
      </c>
      <c r="N103" s="134"/>
      <c r="O103" s="126"/>
      <c r="P103" s="126"/>
      <c r="Q103" s="127"/>
      <c r="R103" s="121" t="str">
        <f t="shared" si="6"/>
        <v>100%</v>
      </c>
      <c r="S103" s="122" t="str">
        <f t="shared" si="6"/>
        <v>100%</v>
      </c>
      <c r="T103" s="122" t="str">
        <f t="shared" si="6"/>
        <v>100%</v>
      </c>
      <c r="U103" s="145" t="str">
        <f t="shared" si="5"/>
        <v>100%</v>
      </c>
      <c r="V103" s="125" t="str">
        <f t="shared" si="7"/>
        <v>No Programado</v>
      </c>
      <c r="W103" s="122" t="str">
        <f t="shared" si="8"/>
        <v>No Programado</v>
      </c>
      <c r="X103" s="122" t="str">
        <f t="shared" si="9"/>
        <v>No Programado</v>
      </c>
      <c r="Y103" s="151" t="str">
        <f t="shared" si="10"/>
        <v>No Programado</v>
      </c>
      <c r="Z103" s="167"/>
      <c r="AA103" s="168"/>
      <c r="AB103" s="168"/>
      <c r="AC103" s="169"/>
    </row>
    <row r="104" spans="3:29" ht="17" x14ac:dyDescent="0.35">
      <c r="C104" s="196" t="e">
        <f>IF(ISBLANK('5. Pp (3 años)'!#REF!),"",'5. Pp (3 años)'!#REF!)</f>
        <v>#REF!</v>
      </c>
      <c r="D104" s="70" t="e">
        <f>IF(ISBLANK('5. Pp (3 años)'!#REF!),"",'5. Pp (3 años)'!#REF!)</f>
        <v>#REF!</v>
      </c>
      <c r="E104" s="191" t="e">
        <f>IF(ISBLANK('5. Pp (3 años)'!#REF!),"",'5. Pp (3 años)'!#REF!)</f>
        <v>#REF!</v>
      </c>
      <c r="F104" s="191" t="e">
        <f>IF(ISBLANK('5. Pp (3 años)'!#REF!),"",'5. Pp (3 años)'!#REF!)</f>
        <v>#REF!</v>
      </c>
      <c r="G104" s="200" t="e">
        <f>IF(ISBLANK('5. Pp (3 años)'!#REF!),"",'5. Pp (3 años)'!#REF!)</f>
        <v>#REF!</v>
      </c>
      <c r="H104" s="58" t="e">
        <f>IF(ISBLANK('5. Pp (3 años)'!#REF!),"",'5. Pp (3 años)'!#REF!)</f>
        <v>#REF!</v>
      </c>
      <c r="I104" s="132" t="e">
        <f>IF(ISBLANK('9. METAS'!#REF!),"",'9. METAS'!#REF!)</f>
        <v>#REF!</v>
      </c>
      <c r="J104" s="133" t="e">
        <f>IF(ISBLANK('9. METAS'!#REF!),"",'9. METAS'!#REF!)</f>
        <v>#REF!</v>
      </c>
      <c r="K104" s="123" t="e">
        <f>IF(ISBLANK('9. METAS'!#REF!),"",'9. METAS'!#REF!)</f>
        <v>#REF!</v>
      </c>
      <c r="L104" s="123" t="e">
        <f>IF(ISBLANK('9. METAS'!#REF!),"",'9. METAS'!#REF!)</f>
        <v>#REF!</v>
      </c>
      <c r="M104" s="124" t="e">
        <f>IF(ISBLANK('9. METAS'!#REF!),"",'9. METAS'!#REF!)</f>
        <v>#REF!</v>
      </c>
      <c r="N104" s="134"/>
      <c r="O104" s="126"/>
      <c r="P104" s="126"/>
      <c r="Q104" s="127"/>
      <c r="R104" s="121" t="str">
        <f t="shared" si="6"/>
        <v>100%</v>
      </c>
      <c r="S104" s="122" t="str">
        <f t="shared" si="6"/>
        <v>100%</v>
      </c>
      <c r="T104" s="122" t="str">
        <f t="shared" si="6"/>
        <v>100%</v>
      </c>
      <c r="U104" s="145" t="str">
        <f t="shared" si="5"/>
        <v>100%</v>
      </c>
      <c r="V104" s="125" t="str">
        <f t="shared" si="7"/>
        <v>No Programado</v>
      </c>
      <c r="W104" s="122" t="str">
        <f t="shared" si="8"/>
        <v>No Programado</v>
      </c>
      <c r="X104" s="122" t="str">
        <f t="shared" si="9"/>
        <v>No Programado</v>
      </c>
      <c r="Y104" s="151" t="str">
        <f t="shared" si="10"/>
        <v>No Programado</v>
      </c>
      <c r="Z104" s="167"/>
      <c r="AA104" s="168"/>
      <c r="AB104" s="168"/>
      <c r="AC104" s="169"/>
    </row>
    <row r="105" spans="3:29" ht="17" x14ac:dyDescent="0.35">
      <c r="C105" s="195" t="e">
        <f>IF(ISBLANK('5. Pp (3 años)'!#REF!),"",'5. Pp (3 años)'!#REF!)</f>
        <v>#REF!</v>
      </c>
      <c r="D105" s="70" t="e">
        <f>IF(ISBLANK('5. Pp (3 años)'!#REF!),"",'5. Pp (3 años)'!#REF!)</f>
        <v>#REF!</v>
      </c>
      <c r="E105" s="191" t="e">
        <f>IF(ISBLANK('5. Pp (3 años)'!#REF!),"",'5. Pp (3 años)'!#REF!)</f>
        <v>#REF!</v>
      </c>
      <c r="F105" s="191" t="e">
        <f>IF(ISBLANK('5. Pp (3 años)'!#REF!),"",'5. Pp (3 años)'!#REF!)</f>
        <v>#REF!</v>
      </c>
      <c r="G105" s="200" t="e">
        <f>IF(ISBLANK('5. Pp (3 años)'!#REF!),"",'5. Pp (3 años)'!#REF!)</f>
        <v>#REF!</v>
      </c>
      <c r="H105" s="58" t="e">
        <f>IF(ISBLANK('5. Pp (3 años)'!#REF!),"",'5. Pp (3 años)'!#REF!)</f>
        <v>#REF!</v>
      </c>
      <c r="I105" s="132" t="e">
        <f>IF(ISBLANK('9. METAS'!#REF!),"",'9. METAS'!#REF!)</f>
        <v>#REF!</v>
      </c>
      <c r="J105" s="133" t="e">
        <f>IF(ISBLANK('9. METAS'!#REF!),"",'9. METAS'!#REF!)</f>
        <v>#REF!</v>
      </c>
      <c r="K105" s="123" t="e">
        <f>IF(ISBLANK('9. METAS'!#REF!),"",'9. METAS'!#REF!)</f>
        <v>#REF!</v>
      </c>
      <c r="L105" s="123" t="e">
        <f>IF(ISBLANK('9. METAS'!#REF!),"",'9. METAS'!#REF!)</f>
        <v>#REF!</v>
      </c>
      <c r="M105" s="124" t="e">
        <f>IF(ISBLANK('9. METAS'!#REF!),"",'9. METAS'!#REF!)</f>
        <v>#REF!</v>
      </c>
      <c r="N105" s="134"/>
      <c r="O105" s="126"/>
      <c r="P105" s="126"/>
      <c r="Q105" s="127"/>
      <c r="R105" s="121" t="str">
        <f t="shared" si="6"/>
        <v>100%</v>
      </c>
      <c r="S105" s="122" t="str">
        <f t="shared" si="6"/>
        <v>100%</v>
      </c>
      <c r="T105" s="122" t="str">
        <f t="shared" si="6"/>
        <v>100%</v>
      </c>
      <c r="U105" s="145" t="str">
        <f t="shared" si="5"/>
        <v>100%</v>
      </c>
      <c r="V105" s="125" t="str">
        <f t="shared" si="7"/>
        <v>No Programado</v>
      </c>
      <c r="W105" s="122" t="str">
        <f t="shared" si="8"/>
        <v>No Programado</v>
      </c>
      <c r="X105" s="122" t="str">
        <f t="shared" si="9"/>
        <v>No Programado</v>
      </c>
      <c r="Y105" s="151" t="str">
        <f t="shared" si="10"/>
        <v>No Programado</v>
      </c>
      <c r="Z105" s="167"/>
      <c r="AA105" s="168"/>
      <c r="AB105" s="168"/>
      <c r="AC105" s="169"/>
    </row>
    <row r="106" spans="3:29" ht="17" x14ac:dyDescent="0.35">
      <c r="C106" s="197" t="e">
        <f>IF(ISBLANK('5. Pp (3 años)'!#REF!),"",'5. Pp (3 años)'!#REF!)</f>
        <v>#REF!</v>
      </c>
      <c r="D106" s="52" t="e">
        <f>IF(ISBLANK('5. Pp (3 años)'!#REF!),"",'5. Pp (3 años)'!#REF!)</f>
        <v>#REF!</v>
      </c>
      <c r="E106" s="194" t="e">
        <f>IF(ISBLANK('5. Pp (3 años)'!#REF!),"",'5. Pp (3 años)'!#REF!)</f>
        <v>#REF!</v>
      </c>
      <c r="F106" s="194" t="e">
        <f>IF(ISBLANK('5. Pp (3 años)'!#REF!),"",'5. Pp (3 años)'!#REF!)</f>
        <v>#REF!</v>
      </c>
      <c r="G106" s="205" t="e">
        <f>IF(ISBLANK('5. Pp (3 años)'!#REF!),"",'5. Pp (3 años)'!#REF!)</f>
        <v>#REF!</v>
      </c>
      <c r="H106" s="57" t="e">
        <f>IF(ISBLANK('5. Pp (3 años)'!#REF!),"",'5. Pp (3 años)'!#REF!)</f>
        <v>#REF!</v>
      </c>
      <c r="I106" s="132" t="e">
        <f>IF(ISBLANK('9. METAS'!#REF!),"",'9. METAS'!#REF!)</f>
        <v>#REF!</v>
      </c>
      <c r="J106" s="133" t="e">
        <f>IF(ISBLANK('9. METAS'!#REF!),"",'9. METAS'!#REF!)</f>
        <v>#REF!</v>
      </c>
      <c r="K106" s="123" t="e">
        <f>IF(ISBLANK('9. METAS'!#REF!),"",'9. METAS'!#REF!)</f>
        <v>#REF!</v>
      </c>
      <c r="L106" s="123" t="e">
        <f>IF(ISBLANK('9. METAS'!#REF!),"",'9. METAS'!#REF!)</f>
        <v>#REF!</v>
      </c>
      <c r="M106" s="124" t="e">
        <f>IF(ISBLANK('9. METAS'!#REF!),"",'9. METAS'!#REF!)</f>
        <v>#REF!</v>
      </c>
      <c r="N106" s="134"/>
      <c r="O106" s="126"/>
      <c r="P106" s="126"/>
      <c r="Q106" s="127"/>
      <c r="R106" s="121" t="str">
        <f t="shared" si="6"/>
        <v>100%</v>
      </c>
      <c r="S106" s="122" t="str">
        <f t="shared" si="6"/>
        <v>100%</v>
      </c>
      <c r="T106" s="122" t="str">
        <f t="shared" si="6"/>
        <v>100%</v>
      </c>
      <c r="U106" s="145" t="str">
        <f t="shared" si="5"/>
        <v>100%</v>
      </c>
      <c r="V106" s="125" t="str">
        <f t="shared" si="7"/>
        <v>No Programado</v>
      </c>
      <c r="W106" s="122" t="str">
        <f t="shared" si="8"/>
        <v>No Programado</v>
      </c>
      <c r="X106" s="122" t="str">
        <f t="shared" si="9"/>
        <v>No Programado</v>
      </c>
      <c r="Y106" s="151" t="str">
        <f t="shared" si="10"/>
        <v>No Programado</v>
      </c>
      <c r="Z106" s="164"/>
      <c r="AA106" s="165"/>
      <c r="AB106" s="165"/>
      <c r="AC106" s="166"/>
    </row>
    <row r="107" spans="3:29" ht="17" x14ac:dyDescent="0.35">
      <c r="C107" s="195" t="e">
        <f>IF(ISBLANK('5. Pp (3 años)'!#REF!),"",'5. Pp (3 años)'!#REF!)</f>
        <v>#REF!</v>
      </c>
      <c r="D107" s="70" t="e">
        <f>IF(ISBLANK('5. Pp (3 años)'!#REF!),"",'5. Pp (3 años)'!#REF!)</f>
        <v>#REF!</v>
      </c>
      <c r="E107" s="191" t="e">
        <f>IF(ISBLANK('5. Pp (3 años)'!#REF!),"",'5. Pp (3 años)'!#REF!)</f>
        <v>#REF!</v>
      </c>
      <c r="F107" s="191" t="e">
        <f>IF(ISBLANK('5. Pp (3 años)'!#REF!),"",'5. Pp (3 años)'!#REF!)</f>
        <v>#REF!</v>
      </c>
      <c r="G107" s="200" t="e">
        <f>IF(ISBLANK('5. Pp (3 años)'!#REF!),"",'5. Pp (3 años)'!#REF!)</f>
        <v>#REF!</v>
      </c>
      <c r="H107" s="58" t="e">
        <f>IF(ISBLANK('5. Pp (3 años)'!#REF!),"",'5. Pp (3 años)'!#REF!)</f>
        <v>#REF!</v>
      </c>
      <c r="I107" s="132" t="e">
        <f>IF(ISBLANK('9. METAS'!#REF!),"",'9. METAS'!#REF!)</f>
        <v>#REF!</v>
      </c>
      <c r="J107" s="133" t="e">
        <f>IF(ISBLANK('9. METAS'!#REF!),"",'9. METAS'!#REF!)</f>
        <v>#REF!</v>
      </c>
      <c r="K107" s="123" t="e">
        <f>IF(ISBLANK('9. METAS'!#REF!),"",'9. METAS'!#REF!)</f>
        <v>#REF!</v>
      </c>
      <c r="L107" s="123" t="e">
        <f>IF(ISBLANK('9. METAS'!#REF!),"",'9. METAS'!#REF!)</f>
        <v>#REF!</v>
      </c>
      <c r="M107" s="124" t="e">
        <f>IF(ISBLANK('9. METAS'!#REF!),"",'9. METAS'!#REF!)</f>
        <v>#REF!</v>
      </c>
      <c r="N107" s="134"/>
      <c r="O107" s="126"/>
      <c r="P107" s="126"/>
      <c r="Q107" s="127"/>
      <c r="R107" s="121" t="str">
        <f t="shared" si="6"/>
        <v>100%</v>
      </c>
      <c r="S107" s="122" t="str">
        <f t="shared" si="6"/>
        <v>100%</v>
      </c>
      <c r="T107" s="122" t="str">
        <f t="shared" si="6"/>
        <v>100%</v>
      </c>
      <c r="U107" s="145" t="str">
        <f t="shared" si="5"/>
        <v>100%</v>
      </c>
      <c r="V107" s="125" t="str">
        <f t="shared" si="7"/>
        <v>No Programado</v>
      </c>
      <c r="W107" s="122" t="str">
        <f t="shared" si="8"/>
        <v>No Programado</v>
      </c>
      <c r="X107" s="122" t="str">
        <f t="shared" si="9"/>
        <v>No Programado</v>
      </c>
      <c r="Y107" s="151" t="str">
        <f t="shared" si="10"/>
        <v>No Programado</v>
      </c>
      <c r="Z107" s="167"/>
      <c r="AA107" s="168"/>
      <c r="AB107" s="168"/>
      <c r="AC107" s="169"/>
    </row>
    <row r="108" spans="3:29" ht="17" x14ac:dyDescent="0.35">
      <c r="C108" s="196" t="e">
        <f>IF(ISBLANK('5. Pp (3 años)'!#REF!),"",'5. Pp (3 años)'!#REF!)</f>
        <v>#REF!</v>
      </c>
      <c r="D108" s="70" t="e">
        <f>IF(ISBLANK('5. Pp (3 años)'!#REF!),"",'5. Pp (3 años)'!#REF!)</f>
        <v>#REF!</v>
      </c>
      <c r="E108" s="191" t="e">
        <f>IF(ISBLANK('5. Pp (3 años)'!#REF!),"",'5. Pp (3 años)'!#REF!)</f>
        <v>#REF!</v>
      </c>
      <c r="F108" s="191" t="e">
        <f>IF(ISBLANK('5. Pp (3 años)'!#REF!),"",'5. Pp (3 años)'!#REF!)</f>
        <v>#REF!</v>
      </c>
      <c r="G108" s="200" t="e">
        <f>IF(ISBLANK('5. Pp (3 años)'!#REF!),"",'5. Pp (3 años)'!#REF!)</f>
        <v>#REF!</v>
      </c>
      <c r="H108" s="58" t="e">
        <f>IF(ISBLANK('5. Pp (3 años)'!#REF!),"",'5. Pp (3 años)'!#REF!)</f>
        <v>#REF!</v>
      </c>
      <c r="I108" s="132" t="e">
        <f>IF(ISBLANK('9. METAS'!#REF!),"",'9. METAS'!#REF!)</f>
        <v>#REF!</v>
      </c>
      <c r="J108" s="133" t="e">
        <f>IF(ISBLANK('9. METAS'!#REF!),"",'9. METAS'!#REF!)</f>
        <v>#REF!</v>
      </c>
      <c r="K108" s="123" t="e">
        <f>IF(ISBLANK('9. METAS'!#REF!),"",'9. METAS'!#REF!)</f>
        <v>#REF!</v>
      </c>
      <c r="L108" s="123" t="e">
        <f>IF(ISBLANK('9. METAS'!#REF!),"",'9. METAS'!#REF!)</f>
        <v>#REF!</v>
      </c>
      <c r="M108" s="124" t="e">
        <f>IF(ISBLANK('9. METAS'!#REF!),"",'9. METAS'!#REF!)</f>
        <v>#REF!</v>
      </c>
      <c r="N108" s="134"/>
      <c r="O108" s="126"/>
      <c r="P108" s="126"/>
      <c r="Q108" s="127"/>
      <c r="R108" s="121" t="str">
        <f t="shared" si="6"/>
        <v>100%</v>
      </c>
      <c r="S108" s="122" t="str">
        <f t="shared" si="6"/>
        <v>100%</v>
      </c>
      <c r="T108" s="122" t="str">
        <f t="shared" si="6"/>
        <v>100%</v>
      </c>
      <c r="U108" s="145" t="str">
        <f t="shared" si="5"/>
        <v>100%</v>
      </c>
      <c r="V108" s="125" t="str">
        <f t="shared" si="7"/>
        <v>No Programado</v>
      </c>
      <c r="W108" s="122" t="str">
        <f t="shared" si="8"/>
        <v>No Programado</v>
      </c>
      <c r="X108" s="122" t="str">
        <f t="shared" si="9"/>
        <v>No Programado</v>
      </c>
      <c r="Y108" s="151" t="str">
        <f t="shared" si="10"/>
        <v>No Programado</v>
      </c>
      <c r="Z108" s="167"/>
      <c r="AA108" s="168"/>
      <c r="AB108" s="168"/>
      <c r="AC108" s="169"/>
    </row>
    <row r="109" spans="3:29" ht="17" x14ac:dyDescent="0.35">
      <c r="C109" s="195" t="e">
        <f>IF(ISBLANK('5. Pp (3 años)'!#REF!),"",'5. Pp (3 años)'!#REF!)</f>
        <v>#REF!</v>
      </c>
      <c r="D109" s="70" t="e">
        <f>IF(ISBLANK('5. Pp (3 años)'!#REF!),"",'5. Pp (3 años)'!#REF!)</f>
        <v>#REF!</v>
      </c>
      <c r="E109" s="191" t="e">
        <f>IF(ISBLANK('5. Pp (3 años)'!#REF!),"",'5. Pp (3 años)'!#REF!)</f>
        <v>#REF!</v>
      </c>
      <c r="F109" s="191" t="e">
        <f>IF(ISBLANK('5. Pp (3 años)'!#REF!),"",'5. Pp (3 años)'!#REF!)</f>
        <v>#REF!</v>
      </c>
      <c r="G109" s="200" t="e">
        <f>IF(ISBLANK('5. Pp (3 años)'!#REF!),"",'5. Pp (3 años)'!#REF!)</f>
        <v>#REF!</v>
      </c>
      <c r="H109" s="58" t="e">
        <f>IF(ISBLANK('5. Pp (3 años)'!#REF!),"",'5. Pp (3 años)'!#REF!)</f>
        <v>#REF!</v>
      </c>
      <c r="I109" s="132" t="e">
        <f>IF(ISBLANK('9. METAS'!#REF!),"",'9. METAS'!#REF!)</f>
        <v>#REF!</v>
      </c>
      <c r="J109" s="133" t="e">
        <f>IF(ISBLANK('9. METAS'!#REF!),"",'9. METAS'!#REF!)</f>
        <v>#REF!</v>
      </c>
      <c r="K109" s="123" t="e">
        <f>IF(ISBLANK('9. METAS'!#REF!),"",'9. METAS'!#REF!)</f>
        <v>#REF!</v>
      </c>
      <c r="L109" s="123" t="e">
        <f>IF(ISBLANK('9. METAS'!#REF!),"",'9. METAS'!#REF!)</f>
        <v>#REF!</v>
      </c>
      <c r="M109" s="124" t="e">
        <f>IF(ISBLANK('9. METAS'!#REF!),"",'9. METAS'!#REF!)</f>
        <v>#REF!</v>
      </c>
      <c r="N109" s="134"/>
      <c r="O109" s="126"/>
      <c r="P109" s="126"/>
      <c r="Q109" s="127"/>
      <c r="R109" s="121" t="str">
        <f t="shared" si="6"/>
        <v>100%</v>
      </c>
      <c r="S109" s="122" t="str">
        <f t="shared" si="6"/>
        <v>100%</v>
      </c>
      <c r="T109" s="122" t="str">
        <f t="shared" si="6"/>
        <v>100%</v>
      </c>
      <c r="U109" s="145" t="str">
        <f t="shared" si="5"/>
        <v>100%</v>
      </c>
      <c r="V109" s="125" t="str">
        <f t="shared" si="7"/>
        <v>No Programado</v>
      </c>
      <c r="W109" s="122" t="str">
        <f t="shared" si="8"/>
        <v>No Programado</v>
      </c>
      <c r="X109" s="122" t="str">
        <f t="shared" si="9"/>
        <v>No Programado</v>
      </c>
      <c r="Y109" s="151" t="str">
        <f t="shared" si="10"/>
        <v>No Programado</v>
      </c>
      <c r="Z109" s="167"/>
      <c r="AA109" s="168"/>
      <c r="AB109" s="168"/>
      <c r="AC109" s="169"/>
    </row>
    <row r="110" spans="3:29" ht="17" x14ac:dyDescent="0.35">
      <c r="C110" s="196" t="e">
        <f>IF(ISBLANK('5. Pp (3 años)'!#REF!),"",'5. Pp (3 años)'!#REF!)</f>
        <v>#REF!</v>
      </c>
      <c r="D110" s="70" t="e">
        <f>IF(ISBLANK('5. Pp (3 años)'!#REF!),"",'5. Pp (3 años)'!#REF!)</f>
        <v>#REF!</v>
      </c>
      <c r="E110" s="191" t="e">
        <f>IF(ISBLANK('5. Pp (3 años)'!#REF!),"",'5. Pp (3 años)'!#REF!)</f>
        <v>#REF!</v>
      </c>
      <c r="F110" s="191" t="e">
        <f>IF(ISBLANK('5. Pp (3 años)'!#REF!),"",'5. Pp (3 años)'!#REF!)</f>
        <v>#REF!</v>
      </c>
      <c r="G110" s="200" t="e">
        <f>IF(ISBLANK('5. Pp (3 años)'!#REF!),"",'5. Pp (3 años)'!#REF!)</f>
        <v>#REF!</v>
      </c>
      <c r="H110" s="58" t="e">
        <f>IF(ISBLANK('5. Pp (3 años)'!#REF!),"",'5. Pp (3 años)'!#REF!)</f>
        <v>#REF!</v>
      </c>
      <c r="I110" s="132" t="e">
        <f>IF(ISBLANK('9. METAS'!#REF!),"",'9. METAS'!#REF!)</f>
        <v>#REF!</v>
      </c>
      <c r="J110" s="133" t="e">
        <f>IF(ISBLANK('9. METAS'!#REF!),"",'9. METAS'!#REF!)</f>
        <v>#REF!</v>
      </c>
      <c r="K110" s="123" t="e">
        <f>IF(ISBLANK('9. METAS'!#REF!),"",'9. METAS'!#REF!)</f>
        <v>#REF!</v>
      </c>
      <c r="L110" s="123" t="e">
        <f>IF(ISBLANK('9. METAS'!#REF!),"",'9. METAS'!#REF!)</f>
        <v>#REF!</v>
      </c>
      <c r="M110" s="124" t="e">
        <f>IF(ISBLANK('9. METAS'!#REF!),"",'9. METAS'!#REF!)</f>
        <v>#REF!</v>
      </c>
      <c r="N110" s="134"/>
      <c r="O110" s="126"/>
      <c r="P110" s="126"/>
      <c r="Q110" s="127"/>
      <c r="R110" s="121" t="str">
        <f t="shared" si="6"/>
        <v>100%</v>
      </c>
      <c r="S110" s="122" t="str">
        <f t="shared" si="6"/>
        <v>100%</v>
      </c>
      <c r="T110" s="122" t="str">
        <f t="shared" si="6"/>
        <v>100%</v>
      </c>
      <c r="U110" s="145" t="str">
        <f t="shared" si="5"/>
        <v>100%</v>
      </c>
      <c r="V110" s="125" t="str">
        <f t="shared" si="7"/>
        <v>No Programado</v>
      </c>
      <c r="W110" s="122" t="str">
        <f t="shared" si="8"/>
        <v>No Programado</v>
      </c>
      <c r="X110" s="122" t="str">
        <f t="shared" si="9"/>
        <v>No Programado</v>
      </c>
      <c r="Y110" s="151" t="str">
        <f t="shared" si="10"/>
        <v>No Programado</v>
      </c>
      <c r="Z110" s="164"/>
      <c r="AA110" s="165"/>
      <c r="AB110" s="165"/>
      <c r="AC110" s="166"/>
    </row>
    <row r="111" spans="3:29" ht="17" x14ac:dyDescent="0.35">
      <c r="C111" s="195" t="e">
        <f>IF(ISBLANK('5. Pp (3 años)'!#REF!),"",'5. Pp (3 años)'!#REF!)</f>
        <v>#REF!</v>
      </c>
      <c r="D111" s="70" t="e">
        <f>IF(ISBLANK('5. Pp (3 años)'!#REF!),"",'5. Pp (3 años)'!#REF!)</f>
        <v>#REF!</v>
      </c>
      <c r="E111" s="191" t="e">
        <f>IF(ISBLANK('5. Pp (3 años)'!#REF!),"",'5. Pp (3 años)'!#REF!)</f>
        <v>#REF!</v>
      </c>
      <c r="F111" s="191" t="e">
        <f>IF(ISBLANK('5. Pp (3 años)'!#REF!),"",'5. Pp (3 años)'!#REF!)</f>
        <v>#REF!</v>
      </c>
      <c r="G111" s="200" t="e">
        <f>IF(ISBLANK('5. Pp (3 años)'!#REF!),"",'5. Pp (3 años)'!#REF!)</f>
        <v>#REF!</v>
      </c>
      <c r="H111" s="58" t="e">
        <f>IF(ISBLANK('5. Pp (3 años)'!#REF!),"",'5. Pp (3 años)'!#REF!)</f>
        <v>#REF!</v>
      </c>
      <c r="I111" s="132" t="e">
        <f>IF(ISBLANK('9. METAS'!#REF!),"",'9. METAS'!#REF!)</f>
        <v>#REF!</v>
      </c>
      <c r="J111" s="133" t="e">
        <f>IF(ISBLANK('9. METAS'!#REF!),"",'9. METAS'!#REF!)</f>
        <v>#REF!</v>
      </c>
      <c r="K111" s="123" t="e">
        <f>IF(ISBLANK('9. METAS'!#REF!),"",'9. METAS'!#REF!)</f>
        <v>#REF!</v>
      </c>
      <c r="L111" s="123" t="e">
        <f>IF(ISBLANK('9. METAS'!#REF!),"",'9. METAS'!#REF!)</f>
        <v>#REF!</v>
      </c>
      <c r="M111" s="124" t="e">
        <f>IF(ISBLANK('9. METAS'!#REF!),"",'9. METAS'!#REF!)</f>
        <v>#REF!</v>
      </c>
      <c r="N111" s="134"/>
      <c r="O111" s="126"/>
      <c r="P111" s="126"/>
      <c r="Q111" s="127"/>
      <c r="R111" s="121" t="str">
        <f t="shared" si="6"/>
        <v>100%</v>
      </c>
      <c r="S111" s="122" t="str">
        <f t="shared" si="6"/>
        <v>100%</v>
      </c>
      <c r="T111" s="122" t="str">
        <f t="shared" si="6"/>
        <v>100%</v>
      </c>
      <c r="U111" s="145" t="str">
        <f t="shared" si="5"/>
        <v>100%</v>
      </c>
      <c r="V111" s="125" t="str">
        <f t="shared" si="7"/>
        <v>No Programado</v>
      </c>
      <c r="W111" s="122" t="str">
        <f t="shared" si="8"/>
        <v>No Programado</v>
      </c>
      <c r="X111" s="122" t="str">
        <f t="shared" si="9"/>
        <v>No Programado</v>
      </c>
      <c r="Y111" s="151" t="str">
        <f t="shared" si="10"/>
        <v>No Programado</v>
      </c>
      <c r="Z111" s="167"/>
      <c r="AA111" s="168"/>
      <c r="AB111" s="168"/>
      <c r="AC111" s="169"/>
    </row>
    <row r="112" spans="3:29" ht="17" x14ac:dyDescent="0.35">
      <c r="C112" s="197" t="e">
        <f>IF(ISBLANK('5. Pp (3 años)'!#REF!),"",'5. Pp (3 años)'!#REF!)</f>
        <v>#REF!</v>
      </c>
      <c r="D112" s="52" t="e">
        <f>IF(ISBLANK('5. Pp (3 años)'!#REF!),"",'5. Pp (3 años)'!#REF!)</f>
        <v>#REF!</v>
      </c>
      <c r="E112" s="194" t="e">
        <f>IF(ISBLANK('5. Pp (3 años)'!#REF!),"",'5. Pp (3 años)'!#REF!)</f>
        <v>#REF!</v>
      </c>
      <c r="F112" s="194" t="e">
        <f>IF(ISBLANK('5. Pp (3 años)'!#REF!),"",'5. Pp (3 años)'!#REF!)</f>
        <v>#REF!</v>
      </c>
      <c r="G112" s="205" t="e">
        <f>IF(ISBLANK('5. Pp (3 años)'!#REF!),"",'5. Pp (3 años)'!#REF!)</f>
        <v>#REF!</v>
      </c>
      <c r="H112" s="57" t="e">
        <f>IF(ISBLANK('5. Pp (3 años)'!#REF!),"",'5. Pp (3 años)'!#REF!)</f>
        <v>#REF!</v>
      </c>
      <c r="I112" s="132" t="e">
        <f>IF(ISBLANK('9. METAS'!#REF!),"",'9. METAS'!#REF!)</f>
        <v>#REF!</v>
      </c>
      <c r="J112" s="133" t="e">
        <f>IF(ISBLANK('9. METAS'!#REF!),"",'9. METAS'!#REF!)</f>
        <v>#REF!</v>
      </c>
      <c r="K112" s="123" t="e">
        <f>IF(ISBLANK('9. METAS'!#REF!),"",'9. METAS'!#REF!)</f>
        <v>#REF!</v>
      </c>
      <c r="L112" s="123" t="e">
        <f>IF(ISBLANK('9. METAS'!#REF!),"",'9. METAS'!#REF!)</f>
        <v>#REF!</v>
      </c>
      <c r="M112" s="124" t="e">
        <f>IF(ISBLANK('9. METAS'!#REF!),"",'9. METAS'!#REF!)</f>
        <v>#REF!</v>
      </c>
      <c r="N112" s="134"/>
      <c r="O112" s="126"/>
      <c r="P112" s="126"/>
      <c r="Q112" s="127"/>
      <c r="R112" s="121" t="str">
        <f t="shared" si="6"/>
        <v>100%</v>
      </c>
      <c r="S112" s="122" t="str">
        <f t="shared" si="6"/>
        <v>100%</v>
      </c>
      <c r="T112" s="122" t="str">
        <f t="shared" si="6"/>
        <v>100%</v>
      </c>
      <c r="U112" s="145" t="str">
        <f t="shared" si="5"/>
        <v>100%</v>
      </c>
      <c r="V112" s="125" t="str">
        <f t="shared" si="7"/>
        <v>No Programado</v>
      </c>
      <c r="W112" s="122" t="str">
        <f t="shared" si="8"/>
        <v>No Programado</v>
      </c>
      <c r="X112" s="122" t="str">
        <f t="shared" si="9"/>
        <v>No Programado</v>
      </c>
      <c r="Y112" s="151" t="str">
        <f t="shared" si="10"/>
        <v>No Programado</v>
      </c>
      <c r="Z112" s="164"/>
      <c r="AA112" s="165"/>
      <c r="AB112" s="165"/>
      <c r="AC112" s="166"/>
    </row>
    <row r="113" spans="3:29" ht="17" x14ac:dyDescent="0.35">
      <c r="C113" s="195" t="e">
        <f>IF(ISBLANK('5. Pp (3 años)'!#REF!),"",'5. Pp (3 años)'!#REF!)</f>
        <v>#REF!</v>
      </c>
      <c r="D113" s="70" t="e">
        <f>IF(ISBLANK('5. Pp (3 años)'!#REF!),"",'5. Pp (3 años)'!#REF!)</f>
        <v>#REF!</v>
      </c>
      <c r="E113" s="191" t="e">
        <f>IF(ISBLANK('5. Pp (3 años)'!#REF!),"",'5. Pp (3 años)'!#REF!)</f>
        <v>#REF!</v>
      </c>
      <c r="F113" s="191" t="e">
        <f>IF(ISBLANK('5. Pp (3 años)'!#REF!),"",'5. Pp (3 años)'!#REF!)</f>
        <v>#REF!</v>
      </c>
      <c r="G113" s="200" t="e">
        <f>IF(ISBLANK('5. Pp (3 años)'!#REF!),"",'5. Pp (3 años)'!#REF!)</f>
        <v>#REF!</v>
      </c>
      <c r="H113" s="58" t="e">
        <f>IF(ISBLANK('5. Pp (3 años)'!#REF!),"",'5. Pp (3 años)'!#REF!)</f>
        <v>#REF!</v>
      </c>
      <c r="I113" s="132" t="e">
        <f>IF(ISBLANK('9. METAS'!#REF!),"",'9. METAS'!#REF!)</f>
        <v>#REF!</v>
      </c>
      <c r="J113" s="133" t="e">
        <f>IF(ISBLANK('9. METAS'!#REF!),"",'9. METAS'!#REF!)</f>
        <v>#REF!</v>
      </c>
      <c r="K113" s="123" t="e">
        <f>IF(ISBLANK('9. METAS'!#REF!),"",'9. METAS'!#REF!)</f>
        <v>#REF!</v>
      </c>
      <c r="L113" s="123" t="e">
        <f>IF(ISBLANK('9. METAS'!#REF!),"",'9. METAS'!#REF!)</f>
        <v>#REF!</v>
      </c>
      <c r="M113" s="124" t="e">
        <f>IF(ISBLANK('9. METAS'!#REF!),"",'9. METAS'!#REF!)</f>
        <v>#REF!</v>
      </c>
      <c r="N113" s="134"/>
      <c r="O113" s="126"/>
      <c r="P113" s="126"/>
      <c r="Q113" s="127"/>
      <c r="R113" s="121" t="str">
        <f t="shared" si="6"/>
        <v>100%</v>
      </c>
      <c r="S113" s="122" t="str">
        <f t="shared" si="6"/>
        <v>100%</v>
      </c>
      <c r="T113" s="122" t="str">
        <f t="shared" si="6"/>
        <v>100%</v>
      </c>
      <c r="U113" s="145" t="str">
        <f t="shared" si="5"/>
        <v>100%</v>
      </c>
      <c r="V113" s="125" t="str">
        <f t="shared" si="7"/>
        <v>No Programado</v>
      </c>
      <c r="W113" s="122" t="str">
        <f t="shared" si="8"/>
        <v>No Programado</v>
      </c>
      <c r="X113" s="122" t="str">
        <f t="shared" si="9"/>
        <v>No Programado</v>
      </c>
      <c r="Y113" s="151" t="str">
        <f t="shared" si="10"/>
        <v>No Programado</v>
      </c>
      <c r="Z113" s="167"/>
      <c r="AA113" s="168"/>
      <c r="AB113" s="168"/>
      <c r="AC113" s="169"/>
    </row>
    <row r="114" spans="3:29" ht="17" x14ac:dyDescent="0.35">
      <c r="C114" s="196" t="e">
        <f>IF(ISBLANK('5. Pp (3 años)'!#REF!),"",'5. Pp (3 años)'!#REF!)</f>
        <v>#REF!</v>
      </c>
      <c r="D114" s="70" t="e">
        <f>IF(ISBLANK('5. Pp (3 años)'!#REF!),"",'5. Pp (3 años)'!#REF!)</f>
        <v>#REF!</v>
      </c>
      <c r="E114" s="191" t="e">
        <f>IF(ISBLANK('5. Pp (3 años)'!#REF!),"",'5. Pp (3 años)'!#REF!)</f>
        <v>#REF!</v>
      </c>
      <c r="F114" s="191" t="e">
        <f>IF(ISBLANK('5. Pp (3 años)'!#REF!),"",'5. Pp (3 años)'!#REF!)</f>
        <v>#REF!</v>
      </c>
      <c r="G114" s="200" t="e">
        <f>IF(ISBLANK('5. Pp (3 años)'!#REF!),"",'5. Pp (3 años)'!#REF!)</f>
        <v>#REF!</v>
      </c>
      <c r="H114" s="58" t="e">
        <f>IF(ISBLANK('5. Pp (3 años)'!#REF!),"",'5. Pp (3 años)'!#REF!)</f>
        <v>#REF!</v>
      </c>
      <c r="I114" s="132" t="e">
        <f>IF(ISBLANK('9. METAS'!#REF!),"",'9. METAS'!#REF!)</f>
        <v>#REF!</v>
      </c>
      <c r="J114" s="133" t="e">
        <f>IF(ISBLANK('9. METAS'!#REF!),"",'9. METAS'!#REF!)</f>
        <v>#REF!</v>
      </c>
      <c r="K114" s="123" t="e">
        <f>IF(ISBLANK('9. METAS'!#REF!),"",'9. METAS'!#REF!)</f>
        <v>#REF!</v>
      </c>
      <c r="L114" s="123" t="e">
        <f>IF(ISBLANK('9. METAS'!#REF!),"",'9. METAS'!#REF!)</f>
        <v>#REF!</v>
      </c>
      <c r="M114" s="124" t="e">
        <f>IF(ISBLANK('9. METAS'!#REF!),"",'9. METAS'!#REF!)</f>
        <v>#REF!</v>
      </c>
      <c r="N114" s="134"/>
      <c r="O114" s="126"/>
      <c r="P114" s="126"/>
      <c r="Q114" s="127"/>
      <c r="R114" s="121" t="str">
        <f t="shared" si="6"/>
        <v>100%</v>
      </c>
      <c r="S114" s="122" t="str">
        <f t="shared" si="6"/>
        <v>100%</v>
      </c>
      <c r="T114" s="122" t="str">
        <f t="shared" si="6"/>
        <v>100%</v>
      </c>
      <c r="U114" s="145" t="str">
        <f t="shared" si="5"/>
        <v>100%</v>
      </c>
      <c r="V114" s="125" t="str">
        <f t="shared" si="7"/>
        <v>No Programado</v>
      </c>
      <c r="W114" s="122" t="str">
        <f t="shared" si="8"/>
        <v>No Programado</v>
      </c>
      <c r="X114" s="122" t="str">
        <f t="shared" si="9"/>
        <v>No Programado</v>
      </c>
      <c r="Y114" s="151" t="str">
        <f t="shared" si="10"/>
        <v>No Programado</v>
      </c>
      <c r="Z114" s="167"/>
      <c r="AA114" s="168"/>
      <c r="AB114" s="168"/>
      <c r="AC114" s="169"/>
    </row>
    <row r="115" spans="3:29" ht="17" x14ac:dyDescent="0.35">
      <c r="C115" s="195" t="e">
        <f>IF(ISBLANK('5. Pp (3 años)'!#REF!),"",'5. Pp (3 años)'!#REF!)</f>
        <v>#REF!</v>
      </c>
      <c r="D115" s="70" t="e">
        <f>IF(ISBLANK('5. Pp (3 años)'!#REF!),"",'5. Pp (3 años)'!#REF!)</f>
        <v>#REF!</v>
      </c>
      <c r="E115" s="191" t="e">
        <f>IF(ISBLANK('5. Pp (3 años)'!#REF!),"",'5. Pp (3 años)'!#REF!)</f>
        <v>#REF!</v>
      </c>
      <c r="F115" s="191" t="e">
        <f>IF(ISBLANK('5. Pp (3 años)'!#REF!),"",'5. Pp (3 años)'!#REF!)</f>
        <v>#REF!</v>
      </c>
      <c r="G115" s="200" t="e">
        <f>IF(ISBLANK('5. Pp (3 años)'!#REF!),"",'5. Pp (3 años)'!#REF!)</f>
        <v>#REF!</v>
      </c>
      <c r="H115" s="58" t="e">
        <f>IF(ISBLANK('5. Pp (3 años)'!#REF!),"",'5. Pp (3 años)'!#REF!)</f>
        <v>#REF!</v>
      </c>
      <c r="I115" s="132" t="e">
        <f>IF(ISBLANK('9. METAS'!#REF!),"",'9. METAS'!#REF!)</f>
        <v>#REF!</v>
      </c>
      <c r="J115" s="133" t="e">
        <f>IF(ISBLANK('9. METAS'!#REF!),"",'9. METAS'!#REF!)</f>
        <v>#REF!</v>
      </c>
      <c r="K115" s="123" t="e">
        <f>IF(ISBLANK('9. METAS'!#REF!),"",'9. METAS'!#REF!)</f>
        <v>#REF!</v>
      </c>
      <c r="L115" s="123" t="e">
        <f>IF(ISBLANK('9. METAS'!#REF!),"",'9. METAS'!#REF!)</f>
        <v>#REF!</v>
      </c>
      <c r="M115" s="124" t="e">
        <f>IF(ISBLANK('9. METAS'!#REF!),"",'9. METAS'!#REF!)</f>
        <v>#REF!</v>
      </c>
      <c r="N115" s="134"/>
      <c r="O115" s="126"/>
      <c r="P115" s="126"/>
      <c r="Q115" s="127"/>
      <c r="R115" s="121" t="str">
        <f t="shared" si="6"/>
        <v>100%</v>
      </c>
      <c r="S115" s="122" t="str">
        <f t="shared" si="6"/>
        <v>100%</v>
      </c>
      <c r="T115" s="122" t="str">
        <f t="shared" si="6"/>
        <v>100%</v>
      </c>
      <c r="U115" s="145" t="str">
        <f t="shared" si="5"/>
        <v>100%</v>
      </c>
      <c r="V115" s="125" t="str">
        <f t="shared" si="7"/>
        <v>No Programado</v>
      </c>
      <c r="W115" s="122" t="str">
        <f t="shared" si="8"/>
        <v>No Programado</v>
      </c>
      <c r="X115" s="122" t="str">
        <f t="shared" si="9"/>
        <v>No Programado</v>
      </c>
      <c r="Y115" s="151" t="str">
        <f t="shared" si="10"/>
        <v>No Programado</v>
      </c>
      <c r="Z115" s="167"/>
      <c r="AA115" s="168"/>
      <c r="AB115" s="168"/>
      <c r="AC115" s="169"/>
    </row>
    <row r="116" spans="3:29" ht="17" x14ac:dyDescent="0.35">
      <c r="C116" s="196" t="e">
        <f>IF(ISBLANK('5. Pp (3 años)'!#REF!),"",'5. Pp (3 años)'!#REF!)</f>
        <v>#REF!</v>
      </c>
      <c r="D116" s="70" t="e">
        <f>IF(ISBLANK('5. Pp (3 años)'!#REF!),"",'5. Pp (3 años)'!#REF!)</f>
        <v>#REF!</v>
      </c>
      <c r="E116" s="191" t="e">
        <f>IF(ISBLANK('5. Pp (3 años)'!#REF!),"",'5. Pp (3 años)'!#REF!)</f>
        <v>#REF!</v>
      </c>
      <c r="F116" s="191" t="e">
        <f>IF(ISBLANK('5. Pp (3 años)'!#REF!),"",'5. Pp (3 años)'!#REF!)</f>
        <v>#REF!</v>
      </c>
      <c r="G116" s="200" t="e">
        <f>IF(ISBLANK('5. Pp (3 años)'!#REF!),"",'5. Pp (3 años)'!#REF!)</f>
        <v>#REF!</v>
      </c>
      <c r="H116" s="58" t="e">
        <f>IF(ISBLANK('5. Pp (3 años)'!#REF!),"",'5. Pp (3 años)'!#REF!)</f>
        <v>#REF!</v>
      </c>
      <c r="I116" s="132" t="e">
        <f>IF(ISBLANK('9. METAS'!#REF!),"",'9. METAS'!#REF!)</f>
        <v>#REF!</v>
      </c>
      <c r="J116" s="133" t="e">
        <f>IF(ISBLANK('9. METAS'!#REF!),"",'9. METAS'!#REF!)</f>
        <v>#REF!</v>
      </c>
      <c r="K116" s="123" t="e">
        <f>IF(ISBLANK('9. METAS'!#REF!),"",'9. METAS'!#REF!)</f>
        <v>#REF!</v>
      </c>
      <c r="L116" s="123" t="e">
        <f>IF(ISBLANK('9. METAS'!#REF!),"",'9. METAS'!#REF!)</f>
        <v>#REF!</v>
      </c>
      <c r="M116" s="124" t="e">
        <f>IF(ISBLANK('9. METAS'!#REF!),"",'9. METAS'!#REF!)</f>
        <v>#REF!</v>
      </c>
      <c r="N116" s="134"/>
      <c r="O116" s="126"/>
      <c r="P116" s="126"/>
      <c r="Q116" s="127"/>
      <c r="R116" s="121" t="str">
        <f t="shared" si="6"/>
        <v>100%</v>
      </c>
      <c r="S116" s="122" t="str">
        <f t="shared" si="6"/>
        <v>100%</v>
      </c>
      <c r="T116" s="122" t="str">
        <f t="shared" si="6"/>
        <v>100%</v>
      </c>
      <c r="U116" s="145" t="str">
        <f t="shared" si="5"/>
        <v>100%</v>
      </c>
      <c r="V116" s="125" t="str">
        <f t="shared" si="7"/>
        <v>No Programado</v>
      </c>
      <c r="W116" s="122" t="str">
        <f t="shared" si="8"/>
        <v>No Programado</v>
      </c>
      <c r="X116" s="122" t="str">
        <f t="shared" si="9"/>
        <v>No Programado</v>
      </c>
      <c r="Y116" s="151" t="str">
        <f t="shared" si="10"/>
        <v>No Programado</v>
      </c>
      <c r="Z116" s="164"/>
      <c r="AA116" s="165"/>
      <c r="AB116" s="165"/>
      <c r="AC116" s="166"/>
    </row>
    <row r="117" spans="3:29" ht="17" x14ac:dyDescent="0.35">
      <c r="C117" s="195" t="e">
        <f>IF(ISBLANK('5. Pp (3 años)'!#REF!),"",'5. Pp (3 años)'!#REF!)</f>
        <v>#REF!</v>
      </c>
      <c r="D117" s="70" t="e">
        <f>IF(ISBLANK('5. Pp (3 años)'!#REF!),"",'5. Pp (3 años)'!#REF!)</f>
        <v>#REF!</v>
      </c>
      <c r="E117" s="191" t="e">
        <f>IF(ISBLANK('5. Pp (3 años)'!#REF!),"",'5. Pp (3 años)'!#REF!)</f>
        <v>#REF!</v>
      </c>
      <c r="F117" s="191" t="e">
        <f>IF(ISBLANK('5. Pp (3 años)'!#REF!),"",'5. Pp (3 años)'!#REF!)</f>
        <v>#REF!</v>
      </c>
      <c r="G117" s="200" t="e">
        <f>IF(ISBLANK('5. Pp (3 años)'!#REF!),"",'5. Pp (3 años)'!#REF!)</f>
        <v>#REF!</v>
      </c>
      <c r="H117" s="58" t="e">
        <f>IF(ISBLANK('5. Pp (3 años)'!#REF!),"",'5. Pp (3 años)'!#REF!)</f>
        <v>#REF!</v>
      </c>
      <c r="I117" s="132" t="e">
        <f>IF(ISBLANK('9. METAS'!#REF!),"",'9. METAS'!#REF!)</f>
        <v>#REF!</v>
      </c>
      <c r="J117" s="133" t="e">
        <f>IF(ISBLANK('9. METAS'!#REF!),"",'9. METAS'!#REF!)</f>
        <v>#REF!</v>
      </c>
      <c r="K117" s="123" t="e">
        <f>IF(ISBLANK('9. METAS'!#REF!),"",'9. METAS'!#REF!)</f>
        <v>#REF!</v>
      </c>
      <c r="L117" s="123" t="e">
        <f>IF(ISBLANK('9. METAS'!#REF!),"",'9. METAS'!#REF!)</f>
        <v>#REF!</v>
      </c>
      <c r="M117" s="124" t="e">
        <f>IF(ISBLANK('9. METAS'!#REF!),"",'9. METAS'!#REF!)</f>
        <v>#REF!</v>
      </c>
      <c r="N117" s="134"/>
      <c r="O117" s="126"/>
      <c r="P117" s="126"/>
      <c r="Q117" s="127"/>
      <c r="R117" s="121" t="str">
        <f t="shared" si="6"/>
        <v>100%</v>
      </c>
      <c r="S117" s="122" t="str">
        <f t="shared" si="6"/>
        <v>100%</v>
      </c>
      <c r="T117" s="122" t="str">
        <f t="shared" si="6"/>
        <v>100%</v>
      </c>
      <c r="U117" s="145" t="str">
        <f t="shared" si="5"/>
        <v>100%</v>
      </c>
      <c r="V117" s="125" t="str">
        <f t="shared" si="7"/>
        <v>No Programado</v>
      </c>
      <c r="W117" s="122" t="str">
        <f t="shared" si="8"/>
        <v>No Programado</v>
      </c>
      <c r="X117" s="122" t="str">
        <f t="shared" si="9"/>
        <v>No Programado</v>
      </c>
      <c r="Y117" s="151" t="str">
        <f t="shared" si="10"/>
        <v>No Programado</v>
      </c>
      <c r="Z117" s="167"/>
      <c r="AA117" s="168"/>
      <c r="AB117" s="168"/>
      <c r="AC117" s="169"/>
    </row>
    <row r="118" spans="3:29" ht="17" x14ac:dyDescent="0.35">
      <c r="C118" s="197" t="e">
        <f>IF(ISBLANK('5. Pp (3 años)'!#REF!),"",'5. Pp (3 años)'!#REF!)</f>
        <v>#REF!</v>
      </c>
      <c r="D118" s="52" t="e">
        <f>IF(ISBLANK('5. Pp (3 años)'!#REF!),"",'5. Pp (3 años)'!#REF!)</f>
        <v>#REF!</v>
      </c>
      <c r="E118" s="194" t="e">
        <f>IF(ISBLANK('5. Pp (3 años)'!#REF!),"",'5. Pp (3 años)'!#REF!)</f>
        <v>#REF!</v>
      </c>
      <c r="F118" s="194" t="e">
        <f>IF(ISBLANK('5. Pp (3 años)'!#REF!),"",'5. Pp (3 años)'!#REF!)</f>
        <v>#REF!</v>
      </c>
      <c r="G118" s="205" t="e">
        <f>IF(ISBLANK('5. Pp (3 años)'!#REF!),"",'5. Pp (3 años)'!#REF!)</f>
        <v>#REF!</v>
      </c>
      <c r="H118" s="57" t="e">
        <f>IF(ISBLANK('5. Pp (3 años)'!#REF!),"",'5. Pp (3 años)'!#REF!)</f>
        <v>#REF!</v>
      </c>
      <c r="I118" s="132" t="e">
        <f>IF(ISBLANK('9. METAS'!#REF!),"",'9. METAS'!#REF!)</f>
        <v>#REF!</v>
      </c>
      <c r="J118" s="133" t="e">
        <f>IF(ISBLANK('9. METAS'!#REF!),"",'9. METAS'!#REF!)</f>
        <v>#REF!</v>
      </c>
      <c r="K118" s="123" t="e">
        <f>IF(ISBLANK('9. METAS'!#REF!),"",'9. METAS'!#REF!)</f>
        <v>#REF!</v>
      </c>
      <c r="L118" s="123" t="e">
        <f>IF(ISBLANK('9. METAS'!#REF!),"",'9. METAS'!#REF!)</f>
        <v>#REF!</v>
      </c>
      <c r="M118" s="124" t="e">
        <f>IF(ISBLANK('9. METAS'!#REF!),"",'9. METAS'!#REF!)</f>
        <v>#REF!</v>
      </c>
      <c r="N118" s="134"/>
      <c r="O118" s="126"/>
      <c r="P118" s="126"/>
      <c r="Q118" s="127"/>
      <c r="R118" s="121" t="str">
        <f t="shared" si="6"/>
        <v>100%</v>
      </c>
      <c r="S118" s="122" t="str">
        <f t="shared" si="6"/>
        <v>100%</v>
      </c>
      <c r="T118" s="122" t="str">
        <f t="shared" si="6"/>
        <v>100%</v>
      </c>
      <c r="U118" s="145" t="str">
        <f t="shared" si="5"/>
        <v>100%</v>
      </c>
      <c r="V118" s="125" t="str">
        <f t="shared" si="7"/>
        <v>No Programado</v>
      </c>
      <c r="W118" s="122" t="str">
        <f t="shared" si="8"/>
        <v>No Programado</v>
      </c>
      <c r="X118" s="122" t="str">
        <f t="shared" si="9"/>
        <v>No Programado</v>
      </c>
      <c r="Y118" s="151" t="str">
        <f t="shared" si="10"/>
        <v>No Programado</v>
      </c>
      <c r="Z118" s="164"/>
      <c r="AA118" s="165"/>
      <c r="AB118" s="165"/>
      <c r="AC118" s="166"/>
    </row>
    <row r="119" spans="3:29" ht="17" x14ac:dyDescent="0.35">
      <c r="C119" s="195" t="e">
        <f>IF(ISBLANK('5. Pp (3 años)'!#REF!),"",'5. Pp (3 años)'!#REF!)</f>
        <v>#REF!</v>
      </c>
      <c r="D119" s="70" t="e">
        <f>IF(ISBLANK('5. Pp (3 años)'!#REF!),"",'5. Pp (3 años)'!#REF!)</f>
        <v>#REF!</v>
      </c>
      <c r="E119" s="191" t="e">
        <f>IF(ISBLANK('5. Pp (3 años)'!#REF!),"",'5. Pp (3 años)'!#REF!)</f>
        <v>#REF!</v>
      </c>
      <c r="F119" s="191" t="e">
        <f>IF(ISBLANK('5. Pp (3 años)'!#REF!),"",'5. Pp (3 años)'!#REF!)</f>
        <v>#REF!</v>
      </c>
      <c r="G119" s="200" t="e">
        <f>IF(ISBLANK('5. Pp (3 años)'!#REF!),"",'5. Pp (3 años)'!#REF!)</f>
        <v>#REF!</v>
      </c>
      <c r="H119" s="58" t="e">
        <f>IF(ISBLANK('5. Pp (3 años)'!#REF!),"",'5. Pp (3 años)'!#REF!)</f>
        <v>#REF!</v>
      </c>
      <c r="I119" s="132" t="e">
        <f>IF(ISBLANK('9. METAS'!#REF!),"",'9. METAS'!#REF!)</f>
        <v>#REF!</v>
      </c>
      <c r="J119" s="133" t="e">
        <f>IF(ISBLANK('9. METAS'!#REF!),"",'9. METAS'!#REF!)</f>
        <v>#REF!</v>
      </c>
      <c r="K119" s="123" t="e">
        <f>IF(ISBLANK('9. METAS'!#REF!),"",'9. METAS'!#REF!)</f>
        <v>#REF!</v>
      </c>
      <c r="L119" s="123" t="e">
        <f>IF(ISBLANK('9. METAS'!#REF!),"",'9. METAS'!#REF!)</f>
        <v>#REF!</v>
      </c>
      <c r="M119" s="124" t="e">
        <f>IF(ISBLANK('9. METAS'!#REF!),"",'9. METAS'!#REF!)</f>
        <v>#REF!</v>
      </c>
      <c r="N119" s="134"/>
      <c r="O119" s="126"/>
      <c r="P119" s="126"/>
      <c r="Q119" s="127"/>
      <c r="R119" s="121" t="str">
        <f t="shared" si="6"/>
        <v>100%</v>
      </c>
      <c r="S119" s="122" t="str">
        <f t="shared" si="6"/>
        <v>100%</v>
      </c>
      <c r="T119" s="122" t="str">
        <f t="shared" si="6"/>
        <v>100%</v>
      </c>
      <c r="U119" s="145" t="str">
        <f t="shared" si="5"/>
        <v>100%</v>
      </c>
      <c r="V119" s="125" t="str">
        <f t="shared" si="7"/>
        <v>No Programado</v>
      </c>
      <c r="W119" s="122" t="str">
        <f t="shared" si="8"/>
        <v>No Programado</v>
      </c>
      <c r="X119" s="122" t="str">
        <f t="shared" si="9"/>
        <v>No Programado</v>
      </c>
      <c r="Y119" s="151" t="str">
        <f t="shared" si="10"/>
        <v>No Programado</v>
      </c>
      <c r="Z119" s="167"/>
      <c r="AA119" s="168"/>
      <c r="AB119" s="168"/>
      <c r="AC119" s="169"/>
    </row>
    <row r="120" spans="3:29" ht="17" x14ac:dyDescent="0.35">
      <c r="C120" s="196" t="e">
        <f>IF(ISBLANK('5. Pp (3 años)'!#REF!),"",'5. Pp (3 años)'!#REF!)</f>
        <v>#REF!</v>
      </c>
      <c r="D120" s="70" t="e">
        <f>IF(ISBLANK('5. Pp (3 años)'!#REF!),"",'5. Pp (3 años)'!#REF!)</f>
        <v>#REF!</v>
      </c>
      <c r="E120" s="191" t="e">
        <f>IF(ISBLANK('5. Pp (3 años)'!#REF!),"",'5. Pp (3 años)'!#REF!)</f>
        <v>#REF!</v>
      </c>
      <c r="F120" s="191" t="e">
        <f>IF(ISBLANK('5. Pp (3 años)'!#REF!),"",'5. Pp (3 años)'!#REF!)</f>
        <v>#REF!</v>
      </c>
      <c r="G120" s="200" t="e">
        <f>IF(ISBLANK('5. Pp (3 años)'!#REF!),"",'5. Pp (3 años)'!#REF!)</f>
        <v>#REF!</v>
      </c>
      <c r="H120" s="58" t="e">
        <f>IF(ISBLANK('5. Pp (3 años)'!#REF!),"",'5. Pp (3 años)'!#REF!)</f>
        <v>#REF!</v>
      </c>
      <c r="I120" s="132" t="e">
        <f>IF(ISBLANK('9. METAS'!#REF!),"",'9. METAS'!#REF!)</f>
        <v>#REF!</v>
      </c>
      <c r="J120" s="133" t="e">
        <f>IF(ISBLANK('9. METAS'!#REF!),"",'9. METAS'!#REF!)</f>
        <v>#REF!</v>
      </c>
      <c r="K120" s="123" t="e">
        <f>IF(ISBLANK('9. METAS'!#REF!),"",'9. METAS'!#REF!)</f>
        <v>#REF!</v>
      </c>
      <c r="L120" s="123" t="e">
        <f>IF(ISBLANK('9. METAS'!#REF!),"",'9. METAS'!#REF!)</f>
        <v>#REF!</v>
      </c>
      <c r="M120" s="124" t="e">
        <f>IF(ISBLANK('9. METAS'!#REF!),"",'9. METAS'!#REF!)</f>
        <v>#REF!</v>
      </c>
      <c r="N120" s="134"/>
      <c r="O120" s="126"/>
      <c r="P120" s="126"/>
      <c r="Q120" s="127"/>
      <c r="R120" s="121" t="str">
        <f t="shared" si="6"/>
        <v>100%</v>
      </c>
      <c r="S120" s="122" t="str">
        <f t="shared" si="6"/>
        <v>100%</v>
      </c>
      <c r="T120" s="122" t="str">
        <f t="shared" si="6"/>
        <v>100%</v>
      </c>
      <c r="U120" s="145" t="str">
        <f t="shared" si="5"/>
        <v>100%</v>
      </c>
      <c r="V120" s="125" t="str">
        <f t="shared" si="7"/>
        <v>No Programado</v>
      </c>
      <c r="W120" s="122" t="str">
        <f t="shared" si="8"/>
        <v>No Programado</v>
      </c>
      <c r="X120" s="122" t="str">
        <f t="shared" si="9"/>
        <v>No Programado</v>
      </c>
      <c r="Y120" s="151" t="str">
        <f t="shared" si="10"/>
        <v>No Programado</v>
      </c>
      <c r="Z120" s="167"/>
      <c r="AA120" s="168"/>
      <c r="AB120" s="168"/>
      <c r="AC120" s="169"/>
    </row>
    <row r="121" spans="3:29" ht="17" x14ac:dyDescent="0.35">
      <c r="C121" s="195" t="e">
        <f>IF(ISBLANK('5. Pp (3 años)'!#REF!),"",'5. Pp (3 años)'!#REF!)</f>
        <v>#REF!</v>
      </c>
      <c r="D121" s="70" t="e">
        <f>IF(ISBLANK('5. Pp (3 años)'!#REF!),"",'5. Pp (3 años)'!#REF!)</f>
        <v>#REF!</v>
      </c>
      <c r="E121" s="191" t="e">
        <f>IF(ISBLANK('5. Pp (3 años)'!#REF!),"",'5. Pp (3 años)'!#REF!)</f>
        <v>#REF!</v>
      </c>
      <c r="F121" s="191" t="e">
        <f>IF(ISBLANK('5. Pp (3 años)'!#REF!),"",'5. Pp (3 años)'!#REF!)</f>
        <v>#REF!</v>
      </c>
      <c r="G121" s="200" t="e">
        <f>IF(ISBLANK('5. Pp (3 años)'!#REF!),"",'5. Pp (3 años)'!#REF!)</f>
        <v>#REF!</v>
      </c>
      <c r="H121" s="58" t="e">
        <f>IF(ISBLANK('5. Pp (3 años)'!#REF!),"",'5. Pp (3 años)'!#REF!)</f>
        <v>#REF!</v>
      </c>
      <c r="I121" s="132" t="e">
        <f>IF(ISBLANK('9. METAS'!#REF!),"",'9. METAS'!#REF!)</f>
        <v>#REF!</v>
      </c>
      <c r="J121" s="133" t="e">
        <f>IF(ISBLANK('9. METAS'!#REF!),"",'9. METAS'!#REF!)</f>
        <v>#REF!</v>
      </c>
      <c r="K121" s="123" t="e">
        <f>IF(ISBLANK('9. METAS'!#REF!),"",'9. METAS'!#REF!)</f>
        <v>#REF!</v>
      </c>
      <c r="L121" s="123" t="e">
        <f>IF(ISBLANK('9. METAS'!#REF!),"",'9. METAS'!#REF!)</f>
        <v>#REF!</v>
      </c>
      <c r="M121" s="124" t="e">
        <f>IF(ISBLANK('9. METAS'!#REF!),"",'9. METAS'!#REF!)</f>
        <v>#REF!</v>
      </c>
      <c r="N121" s="134"/>
      <c r="O121" s="126"/>
      <c r="P121" s="126"/>
      <c r="Q121" s="127"/>
      <c r="R121" s="121" t="str">
        <f t="shared" si="6"/>
        <v>100%</v>
      </c>
      <c r="S121" s="122" t="str">
        <f t="shared" si="6"/>
        <v>100%</v>
      </c>
      <c r="T121" s="122" t="str">
        <f t="shared" si="6"/>
        <v>100%</v>
      </c>
      <c r="U121" s="145" t="str">
        <f t="shared" si="5"/>
        <v>100%</v>
      </c>
      <c r="V121" s="125" t="str">
        <f t="shared" si="7"/>
        <v>No Programado</v>
      </c>
      <c r="W121" s="122" t="str">
        <f t="shared" si="8"/>
        <v>No Programado</v>
      </c>
      <c r="X121" s="122" t="str">
        <f t="shared" si="9"/>
        <v>No Programado</v>
      </c>
      <c r="Y121" s="151" t="str">
        <f t="shared" si="10"/>
        <v>No Programado</v>
      </c>
      <c r="Z121" s="167"/>
      <c r="AA121" s="168"/>
      <c r="AB121" s="168"/>
      <c r="AC121" s="169"/>
    </row>
    <row r="122" spans="3:29" ht="17" x14ac:dyDescent="0.35">
      <c r="C122" s="196" t="e">
        <f>IF(ISBLANK('5. Pp (3 años)'!#REF!),"",'5. Pp (3 años)'!#REF!)</f>
        <v>#REF!</v>
      </c>
      <c r="D122" s="70" t="e">
        <f>IF(ISBLANK('5. Pp (3 años)'!#REF!),"",'5. Pp (3 años)'!#REF!)</f>
        <v>#REF!</v>
      </c>
      <c r="E122" s="191" t="e">
        <f>IF(ISBLANK('5. Pp (3 años)'!#REF!),"",'5. Pp (3 años)'!#REF!)</f>
        <v>#REF!</v>
      </c>
      <c r="F122" s="191" t="e">
        <f>IF(ISBLANK('5. Pp (3 años)'!#REF!),"",'5. Pp (3 años)'!#REF!)</f>
        <v>#REF!</v>
      </c>
      <c r="G122" s="200" t="e">
        <f>IF(ISBLANK('5. Pp (3 años)'!#REF!),"",'5. Pp (3 años)'!#REF!)</f>
        <v>#REF!</v>
      </c>
      <c r="H122" s="58" t="e">
        <f>IF(ISBLANK('5. Pp (3 años)'!#REF!),"",'5. Pp (3 años)'!#REF!)</f>
        <v>#REF!</v>
      </c>
      <c r="I122" s="132" t="e">
        <f>IF(ISBLANK('9. METAS'!#REF!),"",'9. METAS'!#REF!)</f>
        <v>#REF!</v>
      </c>
      <c r="J122" s="133" t="e">
        <f>IF(ISBLANK('9. METAS'!#REF!),"",'9. METAS'!#REF!)</f>
        <v>#REF!</v>
      </c>
      <c r="K122" s="123" t="e">
        <f>IF(ISBLANK('9. METAS'!#REF!),"",'9. METAS'!#REF!)</f>
        <v>#REF!</v>
      </c>
      <c r="L122" s="123" t="e">
        <f>IF(ISBLANK('9. METAS'!#REF!),"",'9. METAS'!#REF!)</f>
        <v>#REF!</v>
      </c>
      <c r="M122" s="124" t="e">
        <f>IF(ISBLANK('9. METAS'!#REF!),"",'9. METAS'!#REF!)</f>
        <v>#REF!</v>
      </c>
      <c r="N122" s="134"/>
      <c r="O122" s="126"/>
      <c r="P122" s="126"/>
      <c r="Q122" s="127"/>
      <c r="R122" s="121" t="str">
        <f t="shared" si="6"/>
        <v>100%</v>
      </c>
      <c r="S122" s="122" t="str">
        <f t="shared" si="6"/>
        <v>100%</v>
      </c>
      <c r="T122" s="122" t="str">
        <f t="shared" si="6"/>
        <v>100%</v>
      </c>
      <c r="U122" s="145" t="str">
        <f t="shared" si="5"/>
        <v>100%</v>
      </c>
      <c r="V122" s="125" t="str">
        <f t="shared" si="7"/>
        <v>No Programado</v>
      </c>
      <c r="W122" s="122" t="str">
        <f t="shared" si="8"/>
        <v>No Programado</v>
      </c>
      <c r="X122" s="122" t="str">
        <f t="shared" si="9"/>
        <v>No Programado</v>
      </c>
      <c r="Y122" s="151" t="str">
        <f t="shared" si="10"/>
        <v>No Programado</v>
      </c>
      <c r="Z122" s="167"/>
      <c r="AA122" s="168"/>
      <c r="AB122" s="168"/>
      <c r="AC122" s="169"/>
    </row>
    <row r="123" spans="3:29" ht="17" x14ac:dyDescent="0.35">
      <c r="C123" s="195" t="e">
        <f>IF(ISBLANK('5. Pp (3 años)'!#REF!),"",'5. Pp (3 años)'!#REF!)</f>
        <v>#REF!</v>
      </c>
      <c r="D123" s="70" t="e">
        <f>IF(ISBLANK('5. Pp (3 años)'!#REF!),"",'5. Pp (3 años)'!#REF!)</f>
        <v>#REF!</v>
      </c>
      <c r="E123" s="191" t="e">
        <f>IF(ISBLANK('5. Pp (3 años)'!#REF!),"",'5. Pp (3 años)'!#REF!)</f>
        <v>#REF!</v>
      </c>
      <c r="F123" s="191" t="e">
        <f>IF(ISBLANK('5. Pp (3 años)'!#REF!),"",'5. Pp (3 años)'!#REF!)</f>
        <v>#REF!</v>
      </c>
      <c r="G123" s="200" t="e">
        <f>IF(ISBLANK('5. Pp (3 años)'!#REF!),"",'5. Pp (3 años)'!#REF!)</f>
        <v>#REF!</v>
      </c>
      <c r="H123" s="58" t="e">
        <f>IF(ISBLANK('5. Pp (3 años)'!#REF!),"",'5. Pp (3 años)'!#REF!)</f>
        <v>#REF!</v>
      </c>
      <c r="I123" s="132" t="e">
        <f>IF(ISBLANK('9. METAS'!#REF!),"",'9. METAS'!#REF!)</f>
        <v>#REF!</v>
      </c>
      <c r="J123" s="133" t="e">
        <f>IF(ISBLANK('9. METAS'!#REF!),"",'9. METAS'!#REF!)</f>
        <v>#REF!</v>
      </c>
      <c r="K123" s="123" t="e">
        <f>IF(ISBLANK('9. METAS'!#REF!),"",'9. METAS'!#REF!)</f>
        <v>#REF!</v>
      </c>
      <c r="L123" s="123" t="e">
        <f>IF(ISBLANK('9. METAS'!#REF!),"",'9. METAS'!#REF!)</f>
        <v>#REF!</v>
      </c>
      <c r="M123" s="124" t="e">
        <f>IF(ISBLANK('9. METAS'!#REF!),"",'9. METAS'!#REF!)</f>
        <v>#REF!</v>
      </c>
      <c r="N123" s="134"/>
      <c r="O123" s="126"/>
      <c r="P123" s="126"/>
      <c r="Q123" s="127"/>
      <c r="R123" s="121" t="str">
        <f t="shared" si="6"/>
        <v>100%</v>
      </c>
      <c r="S123" s="122" t="str">
        <f t="shared" si="6"/>
        <v>100%</v>
      </c>
      <c r="T123" s="122" t="str">
        <f t="shared" si="6"/>
        <v>100%</v>
      </c>
      <c r="U123" s="145" t="str">
        <f t="shared" si="5"/>
        <v>100%</v>
      </c>
      <c r="V123" s="125" t="str">
        <f t="shared" si="7"/>
        <v>No Programado</v>
      </c>
      <c r="W123" s="122" t="str">
        <f t="shared" si="8"/>
        <v>No Programado</v>
      </c>
      <c r="X123" s="122" t="str">
        <f t="shared" si="9"/>
        <v>No Programado</v>
      </c>
      <c r="Y123" s="151" t="str">
        <f t="shared" si="10"/>
        <v>No Programado</v>
      </c>
      <c r="Z123" s="167"/>
      <c r="AA123" s="168"/>
      <c r="AB123" s="168"/>
      <c r="AC123" s="169"/>
    </row>
    <row r="124" spans="3:29" ht="17" x14ac:dyDescent="0.35">
      <c r="C124" s="197" t="e">
        <f>IF(ISBLANK('5. Pp (3 años)'!#REF!),"",'5. Pp (3 años)'!#REF!)</f>
        <v>#REF!</v>
      </c>
      <c r="D124" s="52" t="e">
        <f>IF(ISBLANK('5. Pp (3 años)'!#REF!),"",'5. Pp (3 años)'!#REF!)</f>
        <v>#REF!</v>
      </c>
      <c r="E124" s="194" t="e">
        <f>IF(ISBLANK('5. Pp (3 años)'!#REF!),"",'5. Pp (3 años)'!#REF!)</f>
        <v>#REF!</v>
      </c>
      <c r="F124" s="194" t="e">
        <f>IF(ISBLANK('5. Pp (3 años)'!#REF!),"",'5. Pp (3 años)'!#REF!)</f>
        <v>#REF!</v>
      </c>
      <c r="G124" s="205" t="e">
        <f>IF(ISBLANK('5. Pp (3 años)'!#REF!),"",'5. Pp (3 años)'!#REF!)</f>
        <v>#REF!</v>
      </c>
      <c r="H124" s="57" t="e">
        <f>IF(ISBLANK('5. Pp (3 años)'!#REF!),"",'5. Pp (3 años)'!#REF!)</f>
        <v>#REF!</v>
      </c>
      <c r="I124" s="132" t="e">
        <f>IF(ISBLANK('9. METAS'!#REF!),"",'9. METAS'!#REF!)</f>
        <v>#REF!</v>
      </c>
      <c r="J124" s="133" t="e">
        <f>IF(ISBLANK('9. METAS'!#REF!),"",'9. METAS'!#REF!)</f>
        <v>#REF!</v>
      </c>
      <c r="K124" s="123" t="e">
        <f>IF(ISBLANK('9. METAS'!#REF!),"",'9. METAS'!#REF!)</f>
        <v>#REF!</v>
      </c>
      <c r="L124" s="123" t="e">
        <f>IF(ISBLANK('9. METAS'!#REF!),"",'9. METAS'!#REF!)</f>
        <v>#REF!</v>
      </c>
      <c r="M124" s="124" t="e">
        <f>IF(ISBLANK('9. METAS'!#REF!),"",'9. METAS'!#REF!)</f>
        <v>#REF!</v>
      </c>
      <c r="N124" s="134"/>
      <c r="O124" s="126"/>
      <c r="P124" s="126"/>
      <c r="Q124" s="127"/>
      <c r="R124" s="121" t="str">
        <f t="shared" si="6"/>
        <v>100%</v>
      </c>
      <c r="S124" s="122" t="str">
        <f t="shared" si="6"/>
        <v>100%</v>
      </c>
      <c r="T124" s="122" t="str">
        <f t="shared" si="6"/>
        <v>100%</v>
      </c>
      <c r="U124" s="145" t="str">
        <f t="shared" si="5"/>
        <v>100%</v>
      </c>
      <c r="V124" s="125" t="str">
        <f t="shared" si="7"/>
        <v>No Programado</v>
      </c>
      <c r="W124" s="122" t="str">
        <f t="shared" si="8"/>
        <v>No Programado</v>
      </c>
      <c r="X124" s="122" t="str">
        <f t="shared" si="9"/>
        <v>No Programado</v>
      </c>
      <c r="Y124" s="151" t="str">
        <f t="shared" si="10"/>
        <v>No Programado</v>
      </c>
      <c r="Z124" s="164"/>
      <c r="AA124" s="165"/>
      <c r="AB124" s="165"/>
      <c r="AC124" s="166"/>
    </row>
    <row r="125" spans="3:29" ht="17" x14ac:dyDescent="0.35">
      <c r="C125" s="195" t="e">
        <f>IF(ISBLANK('5. Pp (3 años)'!#REF!),"",'5. Pp (3 años)'!#REF!)</f>
        <v>#REF!</v>
      </c>
      <c r="D125" s="70" t="e">
        <f>IF(ISBLANK('5. Pp (3 años)'!#REF!),"",'5. Pp (3 años)'!#REF!)</f>
        <v>#REF!</v>
      </c>
      <c r="E125" s="191" t="e">
        <f>IF(ISBLANK('5. Pp (3 años)'!#REF!),"",'5. Pp (3 años)'!#REF!)</f>
        <v>#REF!</v>
      </c>
      <c r="F125" s="191" t="e">
        <f>IF(ISBLANK('5. Pp (3 años)'!#REF!),"",'5. Pp (3 años)'!#REF!)</f>
        <v>#REF!</v>
      </c>
      <c r="G125" s="200" t="e">
        <f>IF(ISBLANK('5. Pp (3 años)'!#REF!),"",'5. Pp (3 años)'!#REF!)</f>
        <v>#REF!</v>
      </c>
      <c r="H125" s="58" t="e">
        <f>IF(ISBLANK('5. Pp (3 años)'!#REF!),"",'5. Pp (3 años)'!#REF!)</f>
        <v>#REF!</v>
      </c>
      <c r="I125" s="132" t="e">
        <f>IF(ISBLANK('9. METAS'!#REF!),"",'9. METAS'!#REF!)</f>
        <v>#REF!</v>
      </c>
      <c r="J125" s="133" t="e">
        <f>IF(ISBLANK('9. METAS'!#REF!),"",'9. METAS'!#REF!)</f>
        <v>#REF!</v>
      </c>
      <c r="K125" s="123" t="e">
        <f>IF(ISBLANK('9. METAS'!#REF!),"",'9. METAS'!#REF!)</f>
        <v>#REF!</v>
      </c>
      <c r="L125" s="123" t="e">
        <f>IF(ISBLANK('9. METAS'!#REF!),"",'9. METAS'!#REF!)</f>
        <v>#REF!</v>
      </c>
      <c r="M125" s="124" t="e">
        <f>IF(ISBLANK('9. METAS'!#REF!),"",'9. METAS'!#REF!)</f>
        <v>#REF!</v>
      </c>
      <c r="N125" s="134"/>
      <c r="O125" s="126"/>
      <c r="P125" s="126"/>
      <c r="Q125" s="127"/>
      <c r="R125" s="121" t="str">
        <f t="shared" si="6"/>
        <v>100%</v>
      </c>
      <c r="S125" s="122" t="str">
        <f t="shared" si="6"/>
        <v>100%</v>
      </c>
      <c r="T125" s="122" t="str">
        <f t="shared" si="6"/>
        <v>100%</v>
      </c>
      <c r="U125" s="145" t="str">
        <f t="shared" si="5"/>
        <v>100%</v>
      </c>
      <c r="V125" s="125" t="str">
        <f t="shared" si="7"/>
        <v>No Programado</v>
      </c>
      <c r="W125" s="122" t="str">
        <f t="shared" si="8"/>
        <v>No Programado</v>
      </c>
      <c r="X125" s="122" t="str">
        <f t="shared" si="9"/>
        <v>No Programado</v>
      </c>
      <c r="Y125" s="151" t="str">
        <f t="shared" si="10"/>
        <v>No Programado</v>
      </c>
      <c r="Z125" s="167"/>
      <c r="AA125" s="168"/>
      <c r="AB125" s="168"/>
      <c r="AC125" s="169"/>
    </row>
    <row r="126" spans="3:29" ht="17" x14ac:dyDescent="0.35">
      <c r="C126" s="196" t="e">
        <f>IF(ISBLANK('5. Pp (3 años)'!#REF!),"",'5. Pp (3 años)'!#REF!)</f>
        <v>#REF!</v>
      </c>
      <c r="D126" s="70" t="e">
        <f>IF(ISBLANK('5. Pp (3 años)'!#REF!),"",'5. Pp (3 años)'!#REF!)</f>
        <v>#REF!</v>
      </c>
      <c r="E126" s="191" t="e">
        <f>IF(ISBLANK('5. Pp (3 años)'!#REF!),"",'5. Pp (3 años)'!#REF!)</f>
        <v>#REF!</v>
      </c>
      <c r="F126" s="191" t="e">
        <f>IF(ISBLANK('5. Pp (3 años)'!#REF!),"",'5. Pp (3 años)'!#REF!)</f>
        <v>#REF!</v>
      </c>
      <c r="G126" s="200" t="e">
        <f>IF(ISBLANK('5. Pp (3 años)'!#REF!),"",'5. Pp (3 años)'!#REF!)</f>
        <v>#REF!</v>
      </c>
      <c r="H126" s="58" t="e">
        <f>IF(ISBLANK('5. Pp (3 años)'!#REF!),"",'5. Pp (3 años)'!#REF!)</f>
        <v>#REF!</v>
      </c>
      <c r="I126" s="132" t="e">
        <f>IF(ISBLANK('9. METAS'!#REF!),"",'9. METAS'!#REF!)</f>
        <v>#REF!</v>
      </c>
      <c r="J126" s="133" t="e">
        <f>IF(ISBLANK('9. METAS'!#REF!),"",'9. METAS'!#REF!)</f>
        <v>#REF!</v>
      </c>
      <c r="K126" s="123" t="e">
        <f>IF(ISBLANK('9. METAS'!#REF!),"",'9. METAS'!#REF!)</f>
        <v>#REF!</v>
      </c>
      <c r="L126" s="123" t="e">
        <f>IF(ISBLANK('9. METAS'!#REF!),"",'9. METAS'!#REF!)</f>
        <v>#REF!</v>
      </c>
      <c r="M126" s="124" t="e">
        <f>IF(ISBLANK('9. METAS'!#REF!),"",'9. METAS'!#REF!)</f>
        <v>#REF!</v>
      </c>
      <c r="N126" s="134"/>
      <c r="O126" s="126"/>
      <c r="P126" s="126"/>
      <c r="Q126" s="127"/>
      <c r="R126" s="121" t="str">
        <f t="shared" si="6"/>
        <v>100%</v>
      </c>
      <c r="S126" s="122" t="str">
        <f t="shared" si="6"/>
        <v>100%</v>
      </c>
      <c r="T126" s="122" t="str">
        <f t="shared" si="6"/>
        <v>100%</v>
      </c>
      <c r="U126" s="145" t="str">
        <f t="shared" si="5"/>
        <v>100%</v>
      </c>
      <c r="V126" s="125" t="str">
        <f t="shared" si="7"/>
        <v>No Programado</v>
      </c>
      <c r="W126" s="122" t="str">
        <f t="shared" si="8"/>
        <v>No Programado</v>
      </c>
      <c r="X126" s="122" t="str">
        <f t="shared" si="9"/>
        <v>No Programado</v>
      </c>
      <c r="Y126" s="151" t="str">
        <f t="shared" si="10"/>
        <v>No Programado</v>
      </c>
      <c r="Z126" s="167"/>
      <c r="AA126" s="168"/>
      <c r="AB126" s="168"/>
      <c r="AC126" s="169"/>
    </row>
    <row r="127" spans="3:29" ht="17" x14ac:dyDescent="0.35">
      <c r="C127" s="195" t="e">
        <f>IF(ISBLANK('5. Pp (3 años)'!#REF!),"",'5. Pp (3 años)'!#REF!)</f>
        <v>#REF!</v>
      </c>
      <c r="D127" s="70" t="e">
        <f>IF(ISBLANK('5. Pp (3 años)'!#REF!),"",'5. Pp (3 años)'!#REF!)</f>
        <v>#REF!</v>
      </c>
      <c r="E127" s="191" t="e">
        <f>IF(ISBLANK('5. Pp (3 años)'!#REF!),"",'5. Pp (3 años)'!#REF!)</f>
        <v>#REF!</v>
      </c>
      <c r="F127" s="191" t="e">
        <f>IF(ISBLANK('5. Pp (3 años)'!#REF!),"",'5. Pp (3 años)'!#REF!)</f>
        <v>#REF!</v>
      </c>
      <c r="G127" s="200" t="e">
        <f>IF(ISBLANK('5. Pp (3 años)'!#REF!),"",'5. Pp (3 años)'!#REF!)</f>
        <v>#REF!</v>
      </c>
      <c r="H127" s="58" t="e">
        <f>IF(ISBLANK('5. Pp (3 años)'!#REF!),"",'5. Pp (3 años)'!#REF!)</f>
        <v>#REF!</v>
      </c>
      <c r="I127" s="132" t="e">
        <f>IF(ISBLANK('9. METAS'!#REF!),"",'9. METAS'!#REF!)</f>
        <v>#REF!</v>
      </c>
      <c r="J127" s="133" t="e">
        <f>IF(ISBLANK('9. METAS'!#REF!),"",'9. METAS'!#REF!)</f>
        <v>#REF!</v>
      </c>
      <c r="K127" s="123" t="e">
        <f>IF(ISBLANK('9. METAS'!#REF!),"",'9. METAS'!#REF!)</f>
        <v>#REF!</v>
      </c>
      <c r="L127" s="123" t="e">
        <f>IF(ISBLANK('9. METAS'!#REF!),"",'9. METAS'!#REF!)</f>
        <v>#REF!</v>
      </c>
      <c r="M127" s="124" t="e">
        <f>IF(ISBLANK('9. METAS'!#REF!),"",'9. METAS'!#REF!)</f>
        <v>#REF!</v>
      </c>
      <c r="N127" s="134"/>
      <c r="O127" s="126"/>
      <c r="P127" s="126"/>
      <c r="Q127" s="127"/>
      <c r="R127" s="121" t="str">
        <f t="shared" si="6"/>
        <v>100%</v>
      </c>
      <c r="S127" s="122" t="str">
        <f t="shared" si="6"/>
        <v>100%</v>
      </c>
      <c r="T127" s="122" t="str">
        <f t="shared" si="6"/>
        <v>100%</v>
      </c>
      <c r="U127" s="145" t="str">
        <f t="shared" si="5"/>
        <v>100%</v>
      </c>
      <c r="V127" s="125" t="str">
        <f t="shared" si="7"/>
        <v>No Programado</v>
      </c>
      <c r="W127" s="122" t="str">
        <f t="shared" si="8"/>
        <v>No Programado</v>
      </c>
      <c r="X127" s="122" t="str">
        <f t="shared" si="9"/>
        <v>No Programado</v>
      </c>
      <c r="Y127" s="151" t="str">
        <f t="shared" si="10"/>
        <v>No Programado</v>
      </c>
      <c r="Z127" s="167"/>
      <c r="AA127" s="168"/>
      <c r="AB127" s="168"/>
      <c r="AC127" s="169"/>
    </row>
    <row r="128" spans="3:29" ht="17" x14ac:dyDescent="0.35">
      <c r="C128" s="196" t="e">
        <f>IF(ISBLANK('5. Pp (3 años)'!#REF!),"",'5. Pp (3 años)'!#REF!)</f>
        <v>#REF!</v>
      </c>
      <c r="D128" s="70" t="e">
        <f>IF(ISBLANK('5. Pp (3 años)'!#REF!),"",'5. Pp (3 años)'!#REF!)</f>
        <v>#REF!</v>
      </c>
      <c r="E128" s="191" t="e">
        <f>IF(ISBLANK('5. Pp (3 años)'!#REF!),"",'5. Pp (3 años)'!#REF!)</f>
        <v>#REF!</v>
      </c>
      <c r="F128" s="191" t="e">
        <f>IF(ISBLANK('5. Pp (3 años)'!#REF!),"",'5. Pp (3 años)'!#REF!)</f>
        <v>#REF!</v>
      </c>
      <c r="G128" s="200" t="e">
        <f>IF(ISBLANK('5. Pp (3 años)'!#REF!),"",'5. Pp (3 años)'!#REF!)</f>
        <v>#REF!</v>
      </c>
      <c r="H128" s="58" t="e">
        <f>IF(ISBLANK('5. Pp (3 años)'!#REF!),"",'5. Pp (3 años)'!#REF!)</f>
        <v>#REF!</v>
      </c>
      <c r="I128" s="132" t="e">
        <f>IF(ISBLANK('9. METAS'!#REF!),"",'9. METAS'!#REF!)</f>
        <v>#REF!</v>
      </c>
      <c r="J128" s="133" t="e">
        <f>IF(ISBLANK('9. METAS'!#REF!),"",'9. METAS'!#REF!)</f>
        <v>#REF!</v>
      </c>
      <c r="K128" s="123" t="e">
        <f>IF(ISBLANK('9. METAS'!#REF!),"",'9. METAS'!#REF!)</f>
        <v>#REF!</v>
      </c>
      <c r="L128" s="123" t="e">
        <f>IF(ISBLANK('9. METAS'!#REF!),"",'9. METAS'!#REF!)</f>
        <v>#REF!</v>
      </c>
      <c r="M128" s="124" t="e">
        <f>IF(ISBLANK('9. METAS'!#REF!),"",'9. METAS'!#REF!)</f>
        <v>#REF!</v>
      </c>
      <c r="N128" s="134"/>
      <c r="O128" s="126"/>
      <c r="P128" s="126"/>
      <c r="Q128" s="127"/>
      <c r="R128" s="121" t="str">
        <f t="shared" si="6"/>
        <v>100%</v>
      </c>
      <c r="S128" s="122" t="str">
        <f t="shared" si="6"/>
        <v>100%</v>
      </c>
      <c r="T128" s="122" t="str">
        <f t="shared" si="6"/>
        <v>100%</v>
      </c>
      <c r="U128" s="145" t="str">
        <f t="shared" si="5"/>
        <v>100%</v>
      </c>
      <c r="V128" s="125" t="str">
        <f t="shared" si="7"/>
        <v>No Programado</v>
      </c>
      <c r="W128" s="122" t="str">
        <f t="shared" si="8"/>
        <v>No Programado</v>
      </c>
      <c r="X128" s="122" t="str">
        <f t="shared" si="9"/>
        <v>No Programado</v>
      </c>
      <c r="Y128" s="151" t="str">
        <f t="shared" si="10"/>
        <v>No Programado</v>
      </c>
      <c r="Z128" s="167"/>
      <c r="AA128" s="168"/>
      <c r="AB128" s="168"/>
      <c r="AC128" s="169"/>
    </row>
    <row r="129" spans="3:29" ht="17" x14ac:dyDescent="0.35">
      <c r="C129" s="195" t="e">
        <f>IF(ISBLANK('5. Pp (3 años)'!#REF!),"",'5. Pp (3 años)'!#REF!)</f>
        <v>#REF!</v>
      </c>
      <c r="D129" s="70" t="e">
        <f>IF(ISBLANK('5. Pp (3 años)'!#REF!),"",'5. Pp (3 años)'!#REF!)</f>
        <v>#REF!</v>
      </c>
      <c r="E129" s="191" t="e">
        <f>IF(ISBLANK('5. Pp (3 años)'!#REF!),"",'5. Pp (3 años)'!#REF!)</f>
        <v>#REF!</v>
      </c>
      <c r="F129" s="191" t="e">
        <f>IF(ISBLANK('5. Pp (3 años)'!#REF!),"",'5. Pp (3 años)'!#REF!)</f>
        <v>#REF!</v>
      </c>
      <c r="G129" s="200" t="e">
        <f>IF(ISBLANK('5. Pp (3 años)'!#REF!),"",'5. Pp (3 años)'!#REF!)</f>
        <v>#REF!</v>
      </c>
      <c r="H129" s="58" t="e">
        <f>IF(ISBLANK('5. Pp (3 años)'!#REF!),"",'5. Pp (3 años)'!#REF!)</f>
        <v>#REF!</v>
      </c>
      <c r="I129" s="132" t="e">
        <f>IF(ISBLANK('9. METAS'!#REF!),"",'9. METAS'!#REF!)</f>
        <v>#REF!</v>
      </c>
      <c r="J129" s="133" t="e">
        <f>IF(ISBLANK('9. METAS'!#REF!),"",'9. METAS'!#REF!)</f>
        <v>#REF!</v>
      </c>
      <c r="K129" s="123" t="e">
        <f>IF(ISBLANK('9. METAS'!#REF!),"",'9. METAS'!#REF!)</f>
        <v>#REF!</v>
      </c>
      <c r="L129" s="123" t="e">
        <f>IF(ISBLANK('9. METAS'!#REF!),"",'9. METAS'!#REF!)</f>
        <v>#REF!</v>
      </c>
      <c r="M129" s="124" t="e">
        <f>IF(ISBLANK('9. METAS'!#REF!),"",'9. METAS'!#REF!)</f>
        <v>#REF!</v>
      </c>
      <c r="N129" s="134"/>
      <c r="O129" s="126"/>
      <c r="P129" s="126"/>
      <c r="Q129" s="127"/>
      <c r="R129" s="121" t="str">
        <f t="shared" si="6"/>
        <v>100%</v>
      </c>
      <c r="S129" s="122" t="str">
        <f t="shared" si="6"/>
        <v>100%</v>
      </c>
      <c r="T129" s="122" t="str">
        <f t="shared" si="6"/>
        <v>100%</v>
      </c>
      <c r="U129" s="145" t="str">
        <f t="shared" si="5"/>
        <v>100%</v>
      </c>
      <c r="V129" s="125" t="str">
        <f t="shared" si="7"/>
        <v>No Programado</v>
      </c>
      <c r="W129" s="122" t="str">
        <f t="shared" si="8"/>
        <v>No Programado</v>
      </c>
      <c r="X129" s="122" t="str">
        <f t="shared" si="9"/>
        <v>No Programado</v>
      </c>
      <c r="Y129" s="151" t="str">
        <f t="shared" si="10"/>
        <v>No Programado</v>
      </c>
      <c r="Z129" s="167"/>
      <c r="AA129" s="168"/>
      <c r="AB129" s="168"/>
      <c r="AC129" s="169"/>
    </row>
    <row r="130" spans="3:29" ht="17" x14ac:dyDescent="0.35">
      <c r="C130" s="197" t="e">
        <f>IF(ISBLANK('5. Pp (3 años)'!#REF!),"",'5. Pp (3 años)'!#REF!)</f>
        <v>#REF!</v>
      </c>
      <c r="D130" s="52" t="e">
        <f>IF(ISBLANK('5. Pp (3 años)'!#REF!),"",'5. Pp (3 años)'!#REF!)</f>
        <v>#REF!</v>
      </c>
      <c r="E130" s="194" t="e">
        <f>IF(ISBLANK('5. Pp (3 años)'!#REF!),"",'5. Pp (3 años)'!#REF!)</f>
        <v>#REF!</v>
      </c>
      <c r="F130" s="194" t="e">
        <f>IF(ISBLANK('5. Pp (3 años)'!#REF!),"",'5. Pp (3 años)'!#REF!)</f>
        <v>#REF!</v>
      </c>
      <c r="G130" s="205" t="e">
        <f>IF(ISBLANK('5. Pp (3 años)'!#REF!),"",'5. Pp (3 años)'!#REF!)</f>
        <v>#REF!</v>
      </c>
      <c r="H130" s="57" t="e">
        <f>IF(ISBLANK('5. Pp (3 años)'!#REF!),"",'5. Pp (3 años)'!#REF!)</f>
        <v>#REF!</v>
      </c>
      <c r="I130" s="132" t="e">
        <f>IF(ISBLANK('9. METAS'!#REF!),"",'9. METAS'!#REF!)</f>
        <v>#REF!</v>
      </c>
      <c r="J130" s="133" t="e">
        <f>IF(ISBLANK('9. METAS'!#REF!),"",'9. METAS'!#REF!)</f>
        <v>#REF!</v>
      </c>
      <c r="K130" s="123" t="e">
        <f>IF(ISBLANK('9. METAS'!#REF!),"",'9. METAS'!#REF!)</f>
        <v>#REF!</v>
      </c>
      <c r="L130" s="123" t="e">
        <f>IF(ISBLANK('9. METAS'!#REF!),"",'9. METAS'!#REF!)</f>
        <v>#REF!</v>
      </c>
      <c r="M130" s="124" t="e">
        <f>IF(ISBLANK('9. METAS'!#REF!),"",'9. METAS'!#REF!)</f>
        <v>#REF!</v>
      </c>
      <c r="N130" s="134"/>
      <c r="O130" s="126"/>
      <c r="P130" s="126"/>
      <c r="Q130" s="127"/>
      <c r="R130" s="121" t="str">
        <f t="shared" si="6"/>
        <v>100%</v>
      </c>
      <c r="S130" s="122" t="str">
        <f t="shared" si="6"/>
        <v>100%</v>
      </c>
      <c r="T130" s="122" t="str">
        <f t="shared" si="6"/>
        <v>100%</v>
      </c>
      <c r="U130" s="145" t="str">
        <f t="shared" si="5"/>
        <v>100%</v>
      </c>
      <c r="V130" s="125" t="str">
        <f t="shared" si="7"/>
        <v>No Programado</v>
      </c>
      <c r="W130" s="122" t="str">
        <f t="shared" si="8"/>
        <v>No Programado</v>
      </c>
      <c r="X130" s="122" t="str">
        <f t="shared" si="9"/>
        <v>No Programado</v>
      </c>
      <c r="Y130" s="151" t="str">
        <f t="shared" si="10"/>
        <v>No Programado</v>
      </c>
      <c r="Z130" s="164"/>
      <c r="AA130" s="165"/>
      <c r="AB130" s="165"/>
      <c r="AC130" s="166"/>
    </row>
    <row r="131" spans="3:29" ht="17" x14ac:dyDescent="0.35">
      <c r="C131" s="195" t="e">
        <f>IF(ISBLANK('5. Pp (3 años)'!#REF!),"",'5. Pp (3 años)'!#REF!)</f>
        <v>#REF!</v>
      </c>
      <c r="D131" s="70" t="e">
        <f>IF(ISBLANK('5. Pp (3 años)'!#REF!),"",'5. Pp (3 años)'!#REF!)</f>
        <v>#REF!</v>
      </c>
      <c r="E131" s="191" t="e">
        <f>IF(ISBLANK('5. Pp (3 años)'!#REF!),"",'5. Pp (3 años)'!#REF!)</f>
        <v>#REF!</v>
      </c>
      <c r="F131" s="191" t="e">
        <f>IF(ISBLANK('5. Pp (3 años)'!#REF!),"",'5. Pp (3 años)'!#REF!)</f>
        <v>#REF!</v>
      </c>
      <c r="G131" s="200" t="e">
        <f>IF(ISBLANK('5. Pp (3 años)'!#REF!),"",'5. Pp (3 años)'!#REF!)</f>
        <v>#REF!</v>
      </c>
      <c r="H131" s="58" t="e">
        <f>IF(ISBLANK('5. Pp (3 años)'!#REF!),"",'5. Pp (3 años)'!#REF!)</f>
        <v>#REF!</v>
      </c>
      <c r="I131" s="132" t="e">
        <f>IF(ISBLANK('9. METAS'!#REF!),"",'9. METAS'!#REF!)</f>
        <v>#REF!</v>
      </c>
      <c r="J131" s="133" t="e">
        <f>IF(ISBLANK('9. METAS'!#REF!),"",'9. METAS'!#REF!)</f>
        <v>#REF!</v>
      </c>
      <c r="K131" s="123" t="e">
        <f>IF(ISBLANK('9. METAS'!#REF!),"",'9. METAS'!#REF!)</f>
        <v>#REF!</v>
      </c>
      <c r="L131" s="123" t="e">
        <f>IF(ISBLANK('9. METAS'!#REF!),"",'9. METAS'!#REF!)</f>
        <v>#REF!</v>
      </c>
      <c r="M131" s="124" t="e">
        <f>IF(ISBLANK('9. METAS'!#REF!),"",'9. METAS'!#REF!)</f>
        <v>#REF!</v>
      </c>
      <c r="N131" s="134"/>
      <c r="O131" s="126"/>
      <c r="P131" s="126"/>
      <c r="Q131" s="127"/>
      <c r="R131" s="121" t="str">
        <f t="shared" si="6"/>
        <v>100%</v>
      </c>
      <c r="S131" s="122" t="str">
        <f t="shared" si="6"/>
        <v>100%</v>
      </c>
      <c r="T131" s="122" t="str">
        <f t="shared" si="6"/>
        <v>100%</v>
      </c>
      <c r="U131" s="145" t="str">
        <f t="shared" si="5"/>
        <v>100%</v>
      </c>
      <c r="V131" s="125" t="str">
        <f t="shared" si="7"/>
        <v>No Programado</v>
      </c>
      <c r="W131" s="122" t="str">
        <f t="shared" si="8"/>
        <v>No Programado</v>
      </c>
      <c r="X131" s="122" t="str">
        <f t="shared" si="9"/>
        <v>No Programado</v>
      </c>
      <c r="Y131" s="151" t="str">
        <f t="shared" si="10"/>
        <v>No Programado</v>
      </c>
      <c r="Z131" s="167"/>
      <c r="AA131" s="168"/>
      <c r="AB131" s="168"/>
      <c r="AC131" s="169"/>
    </row>
    <row r="132" spans="3:29" ht="17" x14ac:dyDescent="0.35">
      <c r="C132" s="196" t="e">
        <f>IF(ISBLANK('5. Pp (3 años)'!#REF!),"",'5. Pp (3 años)'!#REF!)</f>
        <v>#REF!</v>
      </c>
      <c r="D132" s="70" t="e">
        <f>IF(ISBLANK('5. Pp (3 años)'!#REF!),"",'5. Pp (3 años)'!#REF!)</f>
        <v>#REF!</v>
      </c>
      <c r="E132" s="191" t="e">
        <f>IF(ISBLANK('5. Pp (3 años)'!#REF!),"",'5. Pp (3 años)'!#REF!)</f>
        <v>#REF!</v>
      </c>
      <c r="F132" s="191" t="e">
        <f>IF(ISBLANK('5. Pp (3 años)'!#REF!),"",'5. Pp (3 años)'!#REF!)</f>
        <v>#REF!</v>
      </c>
      <c r="G132" s="200" t="e">
        <f>IF(ISBLANK('5. Pp (3 años)'!#REF!),"",'5. Pp (3 años)'!#REF!)</f>
        <v>#REF!</v>
      </c>
      <c r="H132" s="58" t="e">
        <f>IF(ISBLANK('5. Pp (3 años)'!#REF!),"",'5. Pp (3 años)'!#REF!)</f>
        <v>#REF!</v>
      </c>
      <c r="I132" s="132" t="e">
        <f>IF(ISBLANK('9. METAS'!#REF!),"",'9. METAS'!#REF!)</f>
        <v>#REF!</v>
      </c>
      <c r="J132" s="133" t="e">
        <f>IF(ISBLANK('9. METAS'!#REF!),"",'9. METAS'!#REF!)</f>
        <v>#REF!</v>
      </c>
      <c r="K132" s="123" t="e">
        <f>IF(ISBLANK('9. METAS'!#REF!),"",'9. METAS'!#REF!)</f>
        <v>#REF!</v>
      </c>
      <c r="L132" s="123" t="e">
        <f>IF(ISBLANK('9. METAS'!#REF!),"",'9. METAS'!#REF!)</f>
        <v>#REF!</v>
      </c>
      <c r="M132" s="124" t="e">
        <f>IF(ISBLANK('9. METAS'!#REF!),"",'9. METAS'!#REF!)</f>
        <v>#REF!</v>
      </c>
      <c r="N132" s="134"/>
      <c r="O132" s="126"/>
      <c r="P132" s="126"/>
      <c r="Q132" s="127"/>
      <c r="R132" s="121" t="str">
        <f t="shared" si="6"/>
        <v>100%</v>
      </c>
      <c r="S132" s="122" t="str">
        <f t="shared" si="6"/>
        <v>100%</v>
      </c>
      <c r="T132" s="122" t="str">
        <f t="shared" si="6"/>
        <v>100%</v>
      </c>
      <c r="U132" s="145" t="str">
        <f t="shared" si="5"/>
        <v>100%</v>
      </c>
      <c r="V132" s="125" t="str">
        <f t="shared" si="7"/>
        <v>No Programado</v>
      </c>
      <c r="W132" s="122" t="str">
        <f t="shared" si="8"/>
        <v>No Programado</v>
      </c>
      <c r="X132" s="122" t="str">
        <f t="shared" si="9"/>
        <v>No Programado</v>
      </c>
      <c r="Y132" s="151" t="str">
        <f t="shared" si="10"/>
        <v>No Programado</v>
      </c>
      <c r="Z132" s="167"/>
      <c r="AA132" s="168"/>
      <c r="AB132" s="168"/>
      <c r="AC132" s="169"/>
    </row>
    <row r="133" spans="3:29" ht="17" x14ac:dyDescent="0.35">
      <c r="C133" s="195" t="e">
        <f>IF(ISBLANK('5. Pp (3 años)'!#REF!),"",'5. Pp (3 años)'!#REF!)</f>
        <v>#REF!</v>
      </c>
      <c r="D133" s="70" t="e">
        <f>IF(ISBLANK('5. Pp (3 años)'!#REF!),"",'5. Pp (3 años)'!#REF!)</f>
        <v>#REF!</v>
      </c>
      <c r="E133" s="191" t="e">
        <f>IF(ISBLANK('5. Pp (3 años)'!#REF!),"",'5. Pp (3 años)'!#REF!)</f>
        <v>#REF!</v>
      </c>
      <c r="F133" s="191" t="e">
        <f>IF(ISBLANK('5. Pp (3 años)'!#REF!),"",'5. Pp (3 años)'!#REF!)</f>
        <v>#REF!</v>
      </c>
      <c r="G133" s="200" t="e">
        <f>IF(ISBLANK('5. Pp (3 años)'!#REF!),"",'5. Pp (3 años)'!#REF!)</f>
        <v>#REF!</v>
      </c>
      <c r="H133" s="58" t="e">
        <f>IF(ISBLANK('5. Pp (3 años)'!#REF!),"",'5. Pp (3 años)'!#REF!)</f>
        <v>#REF!</v>
      </c>
      <c r="I133" s="132" t="e">
        <f>IF(ISBLANK('9. METAS'!#REF!),"",'9. METAS'!#REF!)</f>
        <v>#REF!</v>
      </c>
      <c r="J133" s="133" t="e">
        <f>IF(ISBLANK('9. METAS'!#REF!),"",'9. METAS'!#REF!)</f>
        <v>#REF!</v>
      </c>
      <c r="K133" s="123" t="e">
        <f>IF(ISBLANK('9. METAS'!#REF!),"",'9. METAS'!#REF!)</f>
        <v>#REF!</v>
      </c>
      <c r="L133" s="123" t="e">
        <f>IF(ISBLANK('9. METAS'!#REF!),"",'9. METAS'!#REF!)</f>
        <v>#REF!</v>
      </c>
      <c r="M133" s="124" t="e">
        <f>IF(ISBLANK('9. METAS'!#REF!),"",'9. METAS'!#REF!)</f>
        <v>#REF!</v>
      </c>
      <c r="N133" s="134"/>
      <c r="O133" s="126"/>
      <c r="P133" s="126"/>
      <c r="Q133" s="127"/>
      <c r="R133" s="121" t="str">
        <f t="shared" si="6"/>
        <v>100%</v>
      </c>
      <c r="S133" s="122" t="str">
        <f t="shared" si="6"/>
        <v>100%</v>
      </c>
      <c r="T133" s="122" t="str">
        <f t="shared" si="6"/>
        <v>100%</v>
      </c>
      <c r="U133" s="145" t="str">
        <f t="shared" si="5"/>
        <v>100%</v>
      </c>
      <c r="V133" s="125" t="str">
        <f t="shared" si="7"/>
        <v>No Programado</v>
      </c>
      <c r="W133" s="122" t="str">
        <f t="shared" si="8"/>
        <v>No Programado</v>
      </c>
      <c r="X133" s="122" t="str">
        <f t="shared" si="9"/>
        <v>No Programado</v>
      </c>
      <c r="Y133" s="151" t="str">
        <f t="shared" si="10"/>
        <v>No Programado</v>
      </c>
      <c r="Z133" s="167"/>
      <c r="AA133" s="168"/>
      <c r="AB133" s="168"/>
      <c r="AC133" s="169"/>
    </row>
    <row r="134" spans="3:29" ht="17" x14ac:dyDescent="0.35">
      <c r="C134" s="196" t="e">
        <f>IF(ISBLANK('5. Pp (3 años)'!#REF!),"",'5. Pp (3 años)'!#REF!)</f>
        <v>#REF!</v>
      </c>
      <c r="D134" s="70" t="e">
        <f>IF(ISBLANK('5. Pp (3 años)'!#REF!),"",'5. Pp (3 años)'!#REF!)</f>
        <v>#REF!</v>
      </c>
      <c r="E134" s="191" t="e">
        <f>IF(ISBLANK('5. Pp (3 años)'!#REF!),"",'5. Pp (3 años)'!#REF!)</f>
        <v>#REF!</v>
      </c>
      <c r="F134" s="191" t="e">
        <f>IF(ISBLANK('5. Pp (3 años)'!#REF!),"",'5. Pp (3 años)'!#REF!)</f>
        <v>#REF!</v>
      </c>
      <c r="G134" s="200" t="e">
        <f>IF(ISBLANK('5. Pp (3 años)'!#REF!),"",'5. Pp (3 años)'!#REF!)</f>
        <v>#REF!</v>
      </c>
      <c r="H134" s="58" t="e">
        <f>IF(ISBLANK('5. Pp (3 años)'!#REF!),"",'5. Pp (3 años)'!#REF!)</f>
        <v>#REF!</v>
      </c>
      <c r="I134" s="132" t="e">
        <f>IF(ISBLANK('9. METAS'!#REF!),"",'9. METAS'!#REF!)</f>
        <v>#REF!</v>
      </c>
      <c r="J134" s="133" t="e">
        <f>IF(ISBLANK('9. METAS'!#REF!),"",'9. METAS'!#REF!)</f>
        <v>#REF!</v>
      </c>
      <c r="K134" s="123" t="e">
        <f>IF(ISBLANK('9. METAS'!#REF!),"",'9. METAS'!#REF!)</f>
        <v>#REF!</v>
      </c>
      <c r="L134" s="123" t="e">
        <f>IF(ISBLANK('9. METAS'!#REF!),"",'9. METAS'!#REF!)</f>
        <v>#REF!</v>
      </c>
      <c r="M134" s="124" t="e">
        <f>IF(ISBLANK('9. METAS'!#REF!),"",'9. METAS'!#REF!)</f>
        <v>#REF!</v>
      </c>
      <c r="N134" s="134"/>
      <c r="O134" s="126"/>
      <c r="P134" s="126"/>
      <c r="Q134" s="127"/>
      <c r="R134" s="121" t="str">
        <f t="shared" si="6"/>
        <v>100%</v>
      </c>
      <c r="S134" s="122" t="str">
        <f t="shared" si="6"/>
        <v>100%</v>
      </c>
      <c r="T134" s="122" t="str">
        <f t="shared" si="6"/>
        <v>100%</v>
      </c>
      <c r="U134" s="145" t="str">
        <f t="shared" si="5"/>
        <v>100%</v>
      </c>
      <c r="V134" s="125" t="str">
        <f t="shared" si="7"/>
        <v>No Programado</v>
      </c>
      <c r="W134" s="122" t="str">
        <f t="shared" si="8"/>
        <v>No Programado</v>
      </c>
      <c r="X134" s="122" t="str">
        <f t="shared" si="9"/>
        <v>No Programado</v>
      </c>
      <c r="Y134" s="151" t="str">
        <f t="shared" si="10"/>
        <v>No Programado</v>
      </c>
      <c r="Z134" s="167"/>
      <c r="AA134" s="168"/>
      <c r="AB134" s="168"/>
      <c r="AC134" s="169"/>
    </row>
    <row r="135" spans="3:29" ht="17" x14ac:dyDescent="0.35">
      <c r="C135" s="195" t="e">
        <f>IF(ISBLANK('5. Pp (3 años)'!#REF!),"",'5. Pp (3 años)'!#REF!)</f>
        <v>#REF!</v>
      </c>
      <c r="D135" s="70" t="e">
        <f>IF(ISBLANK('5. Pp (3 años)'!#REF!),"",'5. Pp (3 años)'!#REF!)</f>
        <v>#REF!</v>
      </c>
      <c r="E135" s="191" t="e">
        <f>IF(ISBLANK('5. Pp (3 años)'!#REF!),"",'5. Pp (3 años)'!#REF!)</f>
        <v>#REF!</v>
      </c>
      <c r="F135" s="191" t="e">
        <f>IF(ISBLANK('5. Pp (3 años)'!#REF!),"",'5. Pp (3 años)'!#REF!)</f>
        <v>#REF!</v>
      </c>
      <c r="G135" s="200" t="e">
        <f>IF(ISBLANK('5. Pp (3 años)'!#REF!),"",'5. Pp (3 años)'!#REF!)</f>
        <v>#REF!</v>
      </c>
      <c r="H135" s="58" t="e">
        <f>IF(ISBLANK('5. Pp (3 años)'!#REF!),"",'5. Pp (3 años)'!#REF!)</f>
        <v>#REF!</v>
      </c>
      <c r="I135" s="132" t="e">
        <f>IF(ISBLANK('9. METAS'!#REF!),"",'9. METAS'!#REF!)</f>
        <v>#REF!</v>
      </c>
      <c r="J135" s="133" t="e">
        <f>IF(ISBLANK('9. METAS'!#REF!),"",'9. METAS'!#REF!)</f>
        <v>#REF!</v>
      </c>
      <c r="K135" s="123" t="e">
        <f>IF(ISBLANK('9. METAS'!#REF!),"",'9. METAS'!#REF!)</f>
        <v>#REF!</v>
      </c>
      <c r="L135" s="123" t="e">
        <f>IF(ISBLANK('9. METAS'!#REF!),"",'9. METAS'!#REF!)</f>
        <v>#REF!</v>
      </c>
      <c r="M135" s="124" t="e">
        <f>IF(ISBLANK('9. METAS'!#REF!),"",'9. METAS'!#REF!)</f>
        <v>#REF!</v>
      </c>
      <c r="N135" s="134"/>
      <c r="O135" s="126"/>
      <c r="P135" s="126"/>
      <c r="Q135" s="127"/>
      <c r="R135" s="121" t="str">
        <f t="shared" si="6"/>
        <v>100%</v>
      </c>
      <c r="S135" s="122" t="str">
        <f t="shared" si="6"/>
        <v>100%</v>
      </c>
      <c r="T135" s="122" t="str">
        <f t="shared" si="6"/>
        <v>100%</v>
      </c>
      <c r="U135" s="145" t="str">
        <f t="shared" si="5"/>
        <v>100%</v>
      </c>
      <c r="V135" s="125" t="str">
        <f t="shared" si="7"/>
        <v>No Programado</v>
      </c>
      <c r="W135" s="122" t="str">
        <f t="shared" si="8"/>
        <v>No Programado</v>
      </c>
      <c r="X135" s="122" t="str">
        <f t="shared" si="9"/>
        <v>No Programado</v>
      </c>
      <c r="Y135" s="151" t="str">
        <f t="shared" si="10"/>
        <v>No Programado</v>
      </c>
      <c r="Z135" s="167"/>
      <c r="AA135" s="168"/>
      <c r="AB135" s="168"/>
      <c r="AC135" s="169"/>
    </row>
    <row r="136" spans="3:29" ht="17" x14ac:dyDescent="0.35">
      <c r="C136" s="197" t="e">
        <f>IF(ISBLANK('5. Pp (3 años)'!#REF!),"",'5. Pp (3 años)'!#REF!)</f>
        <v>#REF!</v>
      </c>
      <c r="D136" s="52" t="e">
        <f>IF(ISBLANK('5. Pp (3 años)'!#REF!),"",'5. Pp (3 años)'!#REF!)</f>
        <v>#REF!</v>
      </c>
      <c r="E136" s="194" t="e">
        <f>IF(ISBLANK('5. Pp (3 años)'!#REF!),"",'5. Pp (3 años)'!#REF!)</f>
        <v>#REF!</v>
      </c>
      <c r="F136" s="194" t="e">
        <f>IF(ISBLANK('5. Pp (3 años)'!#REF!),"",'5. Pp (3 años)'!#REF!)</f>
        <v>#REF!</v>
      </c>
      <c r="G136" s="205" t="e">
        <f>IF(ISBLANK('5. Pp (3 años)'!#REF!),"",'5. Pp (3 años)'!#REF!)</f>
        <v>#REF!</v>
      </c>
      <c r="H136" s="57" t="e">
        <f>IF(ISBLANK('5. Pp (3 años)'!#REF!),"",'5. Pp (3 años)'!#REF!)</f>
        <v>#REF!</v>
      </c>
      <c r="I136" s="132" t="e">
        <f>IF(ISBLANK('9. METAS'!#REF!),"",'9. METAS'!#REF!)</f>
        <v>#REF!</v>
      </c>
      <c r="J136" s="133" t="e">
        <f>IF(ISBLANK('9. METAS'!#REF!),"",'9. METAS'!#REF!)</f>
        <v>#REF!</v>
      </c>
      <c r="K136" s="123" t="e">
        <f>IF(ISBLANK('9. METAS'!#REF!),"",'9. METAS'!#REF!)</f>
        <v>#REF!</v>
      </c>
      <c r="L136" s="123" t="e">
        <f>IF(ISBLANK('9. METAS'!#REF!),"",'9. METAS'!#REF!)</f>
        <v>#REF!</v>
      </c>
      <c r="M136" s="124" t="e">
        <f>IF(ISBLANK('9. METAS'!#REF!),"",'9. METAS'!#REF!)</f>
        <v>#REF!</v>
      </c>
      <c r="N136" s="134"/>
      <c r="O136" s="126"/>
      <c r="P136" s="126"/>
      <c r="Q136" s="127"/>
      <c r="R136" s="121" t="str">
        <f t="shared" si="6"/>
        <v>100%</v>
      </c>
      <c r="S136" s="122" t="str">
        <f t="shared" si="6"/>
        <v>100%</v>
      </c>
      <c r="T136" s="122" t="str">
        <f t="shared" si="6"/>
        <v>100%</v>
      </c>
      <c r="U136" s="145" t="str">
        <f t="shared" si="5"/>
        <v>100%</v>
      </c>
      <c r="V136" s="125" t="str">
        <f t="shared" si="7"/>
        <v>No Programado</v>
      </c>
      <c r="W136" s="122" t="str">
        <f t="shared" si="8"/>
        <v>No Programado</v>
      </c>
      <c r="X136" s="122" t="str">
        <f t="shared" si="9"/>
        <v>No Programado</v>
      </c>
      <c r="Y136" s="151" t="str">
        <f t="shared" si="10"/>
        <v>No Programado</v>
      </c>
      <c r="Z136" s="164"/>
      <c r="AA136" s="165"/>
      <c r="AB136" s="165"/>
      <c r="AC136" s="166"/>
    </row>
    <row r="137" spans="3:29" ht="17" x14ac:dyDescent="0.35">
      <c r="C137" s="195" t="e">
        <f>IF(ISBLANK('5. Pp (3 años)'!#REF!),"",'5. Pp (3 años)'!#REF!)</f>
        <v>#REF!</v>
      </c>
      <c r="D137" s="70" t="e">
        <f>IF(ISBLANK('5. Pp (3 años)'!#REF!),"",'5. Pp (3 años)'!#REF!)</f>
        <v>#REF!</v>
      </c>
      <c r="E137" s="191" t="e">
        <f>IF(ISBLANK('5. Pp (3 años)'!#REF!),"",'5. Pp (3 años)'!#REF!)</f>
        <v>#REF!</v>
      </c>
      <c r="F137" s="191" t="e">
        <f>IF(ISBLANK('5. Pp (3 años)'!#REF!),"",'5. Pp (3 años)'!#REF!)</f>
        <v>#REF!</v>
      </c>
      <c r="G137" s="200" t="e">
        <f>IF(ISBLANK('5. Pp (3 años)'!#REF!),"",'5. Pp (3 años)'!#REF!)</f>
        <v>#REF!</v>
      </c>
      <c r="H137" s="58" t="e">
        <f>IF(ISBLANK('5. Pp (3 años)'!#REF!),"",'5. Pp (3 años)'!#REF!)</f>
        <v>#REF!</v>
      </c>
      <c r="I137" s="132" t="e">
        <f>IF(ISBLANK('9. METAS'!#REF!),"",'9. METAS'!#REF!)</f>
        <v>#REF!</v>
      </c>
      <c r="J137" s="133" t="e">
        <f>IF(ISBLANK('9. METAS'!#REF!),"",'9. METAS'!#REF!)</f>
        <v>#REF!</v>
      </c>
      <c r="K137" s="123" t="e">
        <f>IF(ISBLANK('9. METAS'!#REF!),"",'9. METAS'!#REF!)</f>
        <v>#REF!</v>
      </c>
      <c r="L137" s="123" t="e">
        <f>IF(ISBLANK('9. METAS'!#REF!),"",'9. METAS'!#REF!)</f>
        <v>#REF!</v>
      </c>
      <c r="M137" s="124" t="e">
        <f>IF(ISBLANK('9. METAS'!#REF!),"",'9. METAS'!#REF!)</f>
        <v>#REF!</v>
      </c>
      <c r="N137" s="134"/>
      <c r="O137" s="126"/>
      <c r="P137" s="126"/>
      <c r="Q137" s="127"/>
      <c r="R137" s="121" t="str">
        <f t="shared" si="6"/>
        <v>100%</v>
      </c>
      <c r="S137" s="122" t="str">
        <f t="shared" si="6"/>
        <v>100%</v>
      </c>
      <c r="T137" s="122" t="str">
        <f t="shared" si="6"/>
        <v>100%</v>
      </c>
      <c r="U137" s="145" t="str">
        <f t="shared" si="5"/>
        <v>100%</v>
      </c>
      <c r="V137" s="125" t="str">
        <f t="shared" si="7"/>
        <v>No Programado</v>
      </c>
      <c r="W137" s="122" t="str">
        <f t="shared" si="8"/>
        <v>No Programado</v>
      </c>
      <c r="X137" s="122" t="str">
        <f t="shared" si="9"/>
        <v>No Programado</v>
      </c>
      <c r="Y137" s="151" t="str">
        <f t="shared" si="10"/>
        <v>No Programado</v>
      </c>
      <c r="Z137" s="167"/>
      <c r="AA137" s="168"/>
      <c r="AB137" s="168"/>
      <c r="AC137" s="169"/>
    </row>
    <row r="138" spans="3:29" ht="17" x14ac:dyDescent="0.35">
      <c r="C138" s="196" t="e">
        <f>IF(ISBLANK('5. Pp (3 años)'!#REF!),"",'5. Pp (3 años)'!#REF!)</f>
        <v>#REF!</v>
      </c>
      <c r="D138" s="70" t="e">
        <f>IF(ISBLANK('5. Pp (3 años)'!#REF!),"",'5. Pp (3 años)'!#REF!)</f>
        <v>#REF!</v>
      </c>
      <c r="E138" s="191" t="e">
        <f>IF(ISBLANK('5. Pp (3 años)'!#REF!),"",'5. Pp (3 años)'!#REF!)</f>
        <v>#REF!</v>
      </c>
      <c r="F138" s="191" t="e">
        <f>IF(ISBLANK('5. Pp (3 años)'!#REF!),"",'5. Pp (3 años)'!#REF!)</f>
        <v>#REF!</v>
      </c>
      <c r="G138" s="200" t="e">
        <f>IF(ISBLANK('5. Pp (3 años)'!#REF!),"",'5. Pp (3 años)'!#REF!)</f>
        <v>#REF!</v>
      </c>
      <c r="H138" s="58" t="e">
        <f>IF(ISBLANK('5. Pp (3 años)'!#REF!),"",'5. Pp (3 años)'!#REF!)</f>
        <v>#REF!</v>
      </c>
      <c r="I138" s="132" t="e">
        <f>IF(ISBLANK('9. METAS'!#REF!),"",'9. METAS'!#REF!)</f>
        <v>#REF!</v>
      </c>
      <c r="J138" s="133" t="e">
        <f>IF(ISBLANK('9. METAS'!#REF!),"",'9. METAS'!#REF!)</f>
        <v>#REF!</v>
      </c>
      <c r="K138" s="123" t="e">
        <f>IF(ISBLANK('9. METAS'!#REF!),"",'9. METAS'!#REF!)</f>
        <v>#REF!</v>
      </c>
      <c r="L138" s="123" t="e">
        <f>IF(ISBLANK('9. METAS'!#REF!),"",'9. METAS'!#REF!)</f>
        <v>#REF!</v>
      </c>
      <c r="M138" s="124" t="e">
        <f>IF(ISBLANK('9. METAS'!#REF!),"",'9. METAS'!#REF!)</f>
        <v>#REF!</v>
      </c>
      <c r="N138" s="134"/>
      <c r="O138" s="126"/>
      <c r="P138" s="126"/>
      <c r="Q138" s="127"/>
      <c r="R138" s="121" t="str">
        <f t="shared" si="6"/>
        <v>100%</v>
      </c>
      <c r="S138" s="122" t="str">
        <f t="shared" si="6"/>
        <v>100%</v>
      </c>
      <c r="T138" s="122" t="str">
        <f t="shared" si="6"/>
        <v>100%</v>
      </c>
      <c r="U138" s="145" t="str">
        <f t="shared" si="5"/>
        <v>100%</v>
      </c>
      <c r="V138" s="125" t="str">
        <f t="shared" si="7"/>
        <v>No Programado</v>
      </c>
      <c r="W138" s="122" t="str">
        <f t="shared" si="8"/>
        <v>No Programado</v>
      </c>
      <c r="X138" s="122" t="str">
        <f t="shared" si="9"/>
        <v>No Programado</v>
      </c>
      <c r="Y138" s="151" t="str">
        <f t="shared" si="10"/>
        <v>No Programado</v>
      </c>
      <c r="Z138" s="167"/>
      <c r="AA138" s="168"/>
      <c r="AB138" s="168"/>
      <c r="AC138" s="169"/>
    </row>
    <row r="139" spans="3:29" ht="17" x14ac:dyDescent="0.35">
      <c r="C139" s="195" t="e">
        <f>IF(ISBLANK('5. Pp (3 años)'!#REF!),"",'5. Pp (3 años)'!#REF!)</f>
        <v>#REF!</v>
      </c>
      <c r="D139" s="70" t="e">
        <f>IF(ISBLANK('5. Pp (3 años)'!#REF!),"",'5. Pp (3 años)'!#REF!)</f>
        <v>#REF!</v>
      </c>
      <c r="E139" s="191" t="e">
        <f>IF(ISBLANK('5. Pp (3 años)'!#REF!),"",'5. Pp (3 años)'!#REF!)</f>
        <v>#REF!</v>
      </c>
      <c r="F139" s="191" t="e">
        <f>IF(ISBLANK('5. Pp (3 años)'!#REF!),"",'5. Pp (3 años)'!#REF!)</f>
        <v>#REF!</v>
      </c>
      <c r="G139" s="200" t="e">
        <f>IF(ISBLANK('5. Pp (3 años)'!#REF!),"",'5. Pp (3 años)'!#REF!)</f>
        <v>#REF!</v>
      </c>
      <c r="H139" s="58" t="e">
        <f>IF(ISBLANK('5. Pp (3 años)'!#REF!),"",'5. Pp (3 años)'!#REF!)</f>
        <v>#REF!</v>
      </c>
      <c r="I139" s="132" t="e">
        <f>IF(ISBLANK('9. METAS'!#REF!),"",'9. METAS'!#REF!)</f>
        <v>#REF!</v>
      </c>
      <c r="J139" s="133" t="e">
        <f>IF(ISBLANK('9. METAS'!#REF!),"",'9. METAS'!#REF!)</f>
        <v>#REF!</v>
      </c>
      <c r="K139" s="123" t="e">
        <f>IF(ISBLANK('9. METAS'!#REF!),"",'9. METAS'!#REF!)</f>
        <v>#REF!</v>
      </c>
      <c r="L139" s="123" t="e">
        <f>IF(ISBLANK('9. METAS'!#REF!),"",'9. METAS'!#REF!)</f>
        <v>#REF!</v>
      </c>
      <c r="M139" s="124" t="e">
        <f>IF(ISBLANK('9. METAS'!#REF!),"",'9. METAS'!#REF!)</f>
        <v>#REF!</v>
      </c>
      <c r="N139" s="134"/>
      <c r="O139" s="126"/>
      <c r="P139" s="126"/>
      <c r="Q139" s="127"/>
      <c r="R139" s="121" t="str">
        <f t="shared" si="6"/>
        <v>100%</v>
      </c>
      <c r="S139" s="122" t="str">
        <f t="shared" si="6"/>
        <v>100%</v>
      </c>
      <c r="T139" s="122" t="str">
        <f t="shared" si="6"/>
        <v>100%</v>
      </c>
      <c r="U139" s="145" t="str">
        <f t="shared" si="5"/>
        <v>100%</v>
      </c>
      <c r="V139" s="125" t="str">
        <f t="shared" si="7"/>
        <v>No Programado</v>
      </c>
      <c r="W139" s="122" t="str">
        <f t="shared" si="8"/>
        <v>No Programado</v>
      </c>
      <c r="X139" s="122" t="str">
        <f t="shared" si="9"/>
        <v>No Programado</v>
      </c>
      <c r="Y139" s="151" t="str">
        <f t="shared" si="10"/>
        <v>No Programado</v>
      </c>
      <c r="Z139" s="167"/>
      <c r="AA139" s="168"/>
      <c r="AB139" s="168"/>
      <c r="AC139" s="169"/>
    </row>
    <row r="140" spans="3:29" ht="17" x14ac:dyDescent="0.35">
      <c r="C140" s="196" t="e">
        <f>IF(ISBLANK('5. Pp (3 años)'!#REF!),"",'5. Pp (3 años)'!#REF!)</f>
        <v>#REF!</v>
      </c>
      <c r="D140" s="70" t="e">
        <f>IF(ISBLANK('5. Pp (3 años)'!#REF!),"",'5. Pp (3 años)'!#REF!)</f>
        <v>#REF!</v>
      </c>
      <c r="E140" s="191" t="e">
        <f>IF(ISBLANK('5. Pp (3 años)'!#REF!),"",'5. Pp (3 años)'!#REF!)</f>
        <v>#REF!</v>
      </c>
      <c r="F140" s="191" t="e">
        <f>IF(ISBLANK('5. Pp (3 años)'!#REF!),"",'5. Pp (3 años)'!#REF!)</f>
        <v>#REF!</v>
      </c>
      <c r="G140" s="200" t="e">
        <f>IF(ISBLANK('5. Pp (3 años)'!#REF!),"",'5. Pp (3 años)'!#REF!)</f>
        <v>#REF!</v>
      </c>
      <c r="H140" s="58" t="e">
        <f>IF(ISBLANK('5. Pp (3 años)'!#REF!),"",'5. Pp (3 años)'!#REF!)</f>
        <v>#REF!</v>
      </c>
      <c r="I140" s="132" t="e">
        <f>IF(ISBLANK('9. METAS'!#REF!),"",'9. METAS'!#REF!)</f>
        <v>#REF!</v>
      </c>
      <c r="J140" s="133" t="e">
        <f>IF(ISBLANK('9. METAS'!#REF!),"",'9. METAS'!#REF!)</f>
        <v>#REF!</v>
      </c>
      <c r="K140" s="123" t="e">
        <f>IF(ISBLANK('9. METAS'!#REF!),"",'9. METAS'!#REF!)</f>
        <v>#REF!</v>
      </c>
      <c r="L140" s="123" t="e">
        <f>IF(ISBLANK('9. METAS'!#REF!),"",'9. METAS'!#REF!)</f>
        <v>#REF!</v>
      </c>
      <c r="M140" s="124" t="e">
        <f>IF(ISBLANK('9. METAS'!#REF!),"",'9. METAS'!#REF!)</f>
        <v>#REF!</v>
      </c>
      <c r="N140" s="134"/>
      <c r="O140" s="126"/>
      <c r="P140" s="126"/>
      <c r="Q140" s="127"/>
      <c r="R140" s="121" t="str">
        <f t="shared" si="6"/>
        <v>100%</v>
      </c>
      <c r="S140" s="122" t="str">
        <f t="shared" si="6"/>
        <v>100%</v>
      </c>
      <c r="T140" s="122" t="str">
        <f t="shared" si="6"/>
        <v>100%</v>
      </c>
      <c r="U140" s="145" t="str">
        <f t="shared" si="5"/>
        <v>100%</v>
      </c>
      <c r="V140" s="125" t="str">
        <f t="shared" si="7"/>
        <v>No Programado</v>
      </c>
      <c r="W140" s="122" t="str">
        <f t="shared" si="8"/>
        <v>No Programado</v>
      </c>
      <c r="X140" s="122" t="str">
        <f t="shared" si="9"/>
        <v>No Programado</v>
      </c>
      <c r="Y140" s="151" t="str">
        <f t="shared" si="10"/>
        <v>No Programado</v>
      </c>
      <c r="Z140" s="167"/>
      <c r="AA140" s="168"/>
      <c r="AB140" s="168"/>
      <c r="AC140" s="169"/>
    </row>
    <row r="141" spans="3:29" ht="17" x14ac:dyDescent="0.35">
      <c r="C141" s="195" t="e">
        <f>IF(ISBLANK('5. Pp (3 años)'!#REF!),"",'5. Pp (3 años)'!#REF!)</f>
        <v>#REF!</v>
      </c>
      <c r="D141" s="70" t="e">
        <f>IF(ISBLANK('5. Pp (3 años)'!#REF!),"",'5. Pp (3 años)'!#REF!)</f>
        <v>#REF!</v>
      </c>
      <c r="E141" s="191" t="e">
        <f>IF(ISBLANK('5. Pp (3 años)'!#REF!),"",'5. Pp (3 años)'!#REF!)</f>
        <v>#REF!</v>
      </c>
      <c r="F141" s="191" t="e">
        <f>IF(ISBLANK('5. Pp (3 años)'!#REF!),"",'5. Pp (3 años)'!#REF!)</f>
        <v>#REF!</v>
      </c>
      <c r="G141" s="200" t="e">
        <f>IF(ISBLANK('5. Pp (3 años)'!#REF!),"",'5. Pp (3 años)'!#REF!)</f>
        <v>#REF!</v>
      </c>
      <c r="H141" s="58" t="e">
        <f>IF(ISBLANK('5. Pp (3 años)'!#REF!),"",'5. Pp (3 años)'!#REF!)</f>
        <v>#REF!</v>
      </c>
      <c r="I141" s="132" t="e">
        <f>IF(ISBLANK('9. METAS'!#REF!),"",'9. METAS'!#REF!)</f>
        <v>#REF!</v>
      </c>
      <c r="J141" s="133" t="e">
        <f>IF(ISBLANK('9. METAS'!#REF!),"",'9. METAS'!#REF!)</f>
        <v>#REF!</v>
      </c>
      <c r="K141" s="123" t="e">
        <f>IF(ISBLANK('9. METAS'!#REF!),"",'9. METAS'!#REF!)</f>
        <v>#REF!</v>
      </c>
      <c r="L141" s="123" t="e">
        <f>IF(ISBLANK('9. METAS'!#REF!),"",'9. METAS'!#REF!)</f>
        <v>#REF!</v>
      </c>
      <c r="M141" s="124" t="e">
        <f>IF(ISBLANK('9. METAS'!#REF!),"",'9. METAS'!#REF!)</f>
        <v>#REF!</v>
      </c>
      <c r="N141" s="134"/>
      <c r="O141" s="126"/>
      <c r="P141" s="126"/>
      <c r="Q141" s="127"/>
      <c r="R141" s="121" t="str">
        <f t="shared" si="6"/>
        <v>100%</v>
      </c>
      <c r="S141" s="122" t="str">
        <f t="shared" si="6"/>
        <v>100%</v>
      </c>
      <c r="T141" s="122" t="str">
        <f t="shared" si="6"/>
        <v>100%</v>
      </c>
      <c r="U141" s="145" t="str">
        <f t="shared" si="5"/>
        <v>100%</v>
      </c>
      <c r="V141" s="125" t="str">
        <f t="shared" si="7"/>
        <v>No Programado</v>
      </c>
      <c r="W141" s="122" t="str">
        <f t="shared" si="8"/>
        <v>No Programado</v>
      </c>
      <c r="X141" s="122" t="str">
        <f t="shared" si="9"/>
        <v>No Programado</v>
      </c>
      <c r="Y141" s="151" t="str">
        <f t="shared" si="10"/>
        <v>No Programado</v>
      </c>
      <c r="Z141" s="167"/>
      <c r="AA141" s="168"/>
      <c r="AB141" s="168"/>
      <c r="AC141" s="169"/>
    </row>
    <row r="142" spans="3:29" ht="17" x14ac:dyDescent="0.35">
      <c r="C142" s="197" t="e">
        <f>IF(ISBLANK('5. Pp (3 años)'!#REF!),"",'5. Pp (3 años)'!#REF!)</f>
        <v>#REF!</v>
      </c>
      <c r="D142" s="52" t="e">
        <f>IF(ISBLANK('5. Pp (3 años)'!#REF!),"",'5. Pp (3 años)'!#REF!)</f>
        <v>#REF!</v>
      </c>
      <c r="E142" s="194" t="e">
        <f>IF(ISBLANK('5. Pp (3 años)'!#REF!),"",'5. Pp (3 años)'!#REF!)</f>
        <v>#REF!</v>
      </c>
      <c r="F142" s="194" t="e">
        <f>IF(ISBLANK('5. Pp (3 años)'!#REF!),"",'5. Pp (3 años)'!#REF!)</f>
        <v>#REF!</v>
      </c>
      <c r="G142" s="205" t="e">
        <f>IF(ISBLANK('5. Pp (3 años)'!#REF!),"",'5. Pp (3 años)'!#REF!)</f>
        <v>#REF!</v>
      </c>
      <c r="H142" s="57" t="e">
        <f>IF(ISBLANK('5. Pp (3 años)'!#REF!),"",'5. Pp (3 años)'!#REF!)</f>
        <v>#REF!</v>
      </c>
      <c r="I142" s="132" t="e">
        <f>IF(ISBLANK('9. METAS'!#REF!),"",'9. METAS'!#REF!)</f>
        <v>#REF!</v>
      </c>
      <c r="J142" s="133" t="e">
        <f>IF(ISBLANK('9. METAS'!#REF!),"",'9. METAS'!#REF!)</f>
        <v>#REF!</v>
      </c>
      <c r="K142" s="123" t="e">
        <f>IF(ISBLANK('9. METAS'!#REF!),"",'9. METAS'!#REF!)</f>
        <v>#REF!</v>
      </c>
      <c r="L142" s="123" t="e">
        <f>IF(ISBLANK('9. METAS'!#REF!),"",'9. METAS'!#REF!)</f>
        <v>#REF!</v>
      </c>
      <c r="M142" s="124" t="e">
        <f>IF(ISBLANK('9. METAS'!#REF!),"",'9. METAS'!#REF!)</f>
        <v>#REF!</v>
      </c>
      <c r="N142" s="134"/>
      <c r="O142" s="126"/>
      <c r="P142" s="126"/>
      <c r="Q142" s="127"/>
      <c r="R142" s="121" t="str">
        <f t="shared" si="6"/>
        <v>100%</v>
      </c>
      <c r="S142" s="122" t="str">
        <f t="shared" si="6"/>
        <v>100%</v>
      </c>
      <c r="T142" s="122" t="str">
        <f t="shared" si="6"/>
        <v>100%</v>
      </c>
      <c r="U142" s="145" t="str">
        <f t="shared" si="6"/>
        <v>100%</v>
      </c>
      <c r="V142" s="125" t="str">
        <f t="shared" si="7"/>
        <v>No Programado</v>
      </c>
      <c r="W142" s="122" t="str">
        <f t="shared" si="8"/>
        <v>No Programado</v>
      </c>
      <c r="X142" s="122" t="str">
        <f t="shared" si="9"/>
        <v>No Programado</v>
      </c>
      <c r="Y142" s="151" t="str">
        <f t="shared" si="10"/>
        <v>No Programado</v>
      </c>
      <c r="Z142" s="164"/>
      <c r="AA142" s="165"/>
      <c r="AB142" s="165"/>
      <c r="AC142" s="166"/>
    </row>
    <row r="143" spans="3:29" ht="17" x14ac:dyDescent="0.35">
      <c r="C143" s="195" t="e">
        <f>IF(ISBLANK('5. Pp (3 años)'!#REF!),"",'5. Pp (3 años)'!#REF!)</f>
        <v>#REF!</v>
      </c>
      <c r="D143" s="70" t="e">
        <f>IF(ISBLANK('5. Pp (3 años)'!#REF!),"",'5. Pp (3 años)'!#REF!)</f>
        <v>#REF!</v>
      </c>
      <c r="E143" s="191" t="e">
        <f>IF(ISBLANK('5. Pp (3 años)'!#REF!),"",'5. Pp (3 años)'!#REF!)</f>
        <v>#REF!</v>
      </c>
      <c r="F143" s="191" t="e">
        <f>IF(ISBLANK('5. Pp (3 años)'!#REF!),"",'5. Pp (3 años)'!#REF!)</f>
        <v>#REF!</v>
      </c>
      <c r="G143" s="200" t="e">
        <f>IF(ISBLANK('5. Pp (3 años)'!#REF!),"",'5. Pp (3 años)'!#REF!)</f>
        <v>#REF!</v>
      </c>
      <c r="H143" s="58" t="e">
        <f>IF(ISBLANK('5. Pp (3 años)'!#REF!),"",'5. Pp (3 años)'!#REF!)</f>
        <v>#REF!</v>
      </c>
      <c r="I143" s="132" t="e">
        <f>IF(ISBLANK('9. METAS'!#REF!),"",'9. METAS'!#REF!)</f>
        <v>#REF!</v>
      </c>
      <c r="J143" s="133" t="e">
        <f>IF(ISBLANK('9. METAS'!#REF!),"",'9. METAS'!#REF!)</f>
        <v>#REF!</v>
      </c>
      <c r="K143" s="123" t="e">
        <f>IF(ISBLANK('9. METAS'!#REF!),"",'9. METAS'!#REF!)</f>
        <v>#REF!</v>
      </c>
      <c r="L143" s="123" t="e">
        <f>IF(ISBLANK('9. METAS'!#REF!),"",'9. METAS'!#REF!)</f>
        <v>#REF!</v>
      </c>
      <c r="M143" s="124" t="e">
        <f>IF(ISBLANK('9. METAS'!#REF!),"",'9. METAS'!#REF!)</f>
        <v>#REF!</v>
      </c>
      <c r="N143" s="134"/>
      <c r="O143" s="126"/>
      <c r="P143" s="126"/>
      <c r="Q143" s="127"/>
      <c r="R143" s="121" t="str">
        <f t="shared" si="6"/>
        <v>100%</v>
      </c>
      <c r="S143" s="122" t="str">
        <f t="shared" si="6"/>
        <v>100%</v>
      </c>
      <c r="T143" s="122" t="str">
        <f t="shared" si="6"/>
        <v>100%</v>
      </c>
      <c r="U143" s="145" t="str">
        <f t="shared" si="6"/>
        <v>100%</v>
      </c>
      <c r="V143" s="125" t="str">
        <f t="shared" ref="V143:V206" si="11">IFERROR((N143/I143),"No Programado")</f>
        <v>No Programado</v>
      </c>
      <c r="W143" s="122" t="str">
        <f t="shared" ref="W143:W206" si="12">IFERROR((N143+O143)/I143, "No Programado")</f>
        <v>No Programado</v>
      </c>
      <c r="X143" s="122" t="str">
        <f t="shared" ref="X143:X206" si="13">IFERROR((O143+P143)/I143, "No Programado")</f>
        <v>No Programado</v>
      </c>
      <c r="Y143" s="151" t="str">
        <f t="shared" ref="Y143:Y206" si="14">IFERROR((P143+Q143)/I143, "No Programado")</f>
        <v>No Programado</v>
      </c>
      <c r="Z143" s="167"/>
      <c r="AA143" s="168"/>
      <c r="AB143" s="168"/>
      <c r="AC143" s="169"/>
    </row>
    <row r="144" spans="3:29" ht="17" x14ac:dyDescent="0.35">
      <c r="C144" s="196" t="e">
        <f>IF(ISBLANK('5. Pp (3 años)'!#REF!),"",'5. Pp (3 años)'!#REF!)</f>
        <v>#REF!</v>
      </c>
      <c r="D144" s="70" t="e">
        <f>IF(ISBLANK('5. Pp (3 años)'!#REF!),"",'5. Pp (3 años)'!#REF!)</f>
        <v>#REF!</v>
      </c>
      <c r="E144" s="191" t="e">
        <f>IF(ISBLANK('5. Pp (3 años)'!#REF!),"",'5. Pp (3 años)'!#REF!)</f>
        <v>#REF!</v>
      </c>
      <c r="F144" s="191" t="e">
        <f>IF(ISBLANK('5. Pp (3 años)'!#REF!),"",'5. Pp (3 años)'!#REF!)</f>
        <v>#REF!</v>
      </c>
      <c r="G144" s="200" t="e">
        <f>IF(ISBLANK('5. Pp (3 años)'!#REF!),"",'5. Pp (3 años)'!#REF!)</f>
        <v>#REF!</v>
      </c>
      <c r="H144" s="58" t="e">
        <f>IF(ISBLANK('5. Pp (3 años)'!#REF!),"",'5. Pp (3 años)'!#REF!)</f>
        <v>#REF!</v>
      </c>
      <c r="I144" s="132" t="e">
        <f>IF(ISBLANK('9. METAS'!#REF!),"",'9. METAS'!#REF!)</f>
        <v>#REF!</v>
      </c>
      <c r="J144" s="133" t="e">
        <f>IF(ISBLANK('9. METAS'!#REF!),"",'9. METAS'!#REF!)</f>
        <v>#REF!</v>
      </c>
      <c r="K144" s="123" t="e">
        <f>IF(ISBLANK('9. METAS'!#REF!),"",'9. METAS'!#REF!)</f>
        <v>#REF!</v>
      </c>
      <c r="L144" s="123" t="e">
        <f>IF(ISBLANK('9. METAS'!#REF!),"",'9. METAS'!#REF!)</f>
        <v>#REF!</v>
      </c>
      <c r="M144" s="124" t="e">
        <f>IF(ISBLANK('9. METAS'!#REF!),"",'9. METAS'!#REF!)</f>
        <v>#REF!</v>
      </c>
      <c r="N144" s="134"/>
      <c r="O144" s="126"/>
      <c r="P144" s="126"/>
      <c r="Q144" s="127"/>
      <c r="R144" s="121" t="str">
        <f t="shared" si="6"/>
        <v>100%</v>
      </c>
      <c r="S144" s="122" t="str">
        <f t="shared" si="6"/>
        <v>100%</v>
      </c>
      <c r="T144" s="122" t="str">
        <f t="shared" si="6"/>
        <v>100%</v>
      </c>
      <c r="U144" s="145" t="str">
        <f t="shared" si="6"/>
        <v>100%</v>
      </c>
      <c r="V144" s="125" t="str">
        <f t="shared" si="11"/>
        <v>No Programado</v>
      </c>
      <c r="W144" s="122" t="str">
        <f t="shared" si="12"/>
        <v>No Programado</v>
      </c>
      <c r="X144" s="122" t="str">
        <f t="shared" si="13"/>
        <v>No Programado</v>
      </c>
      <c r="Y144" s="151" t="str">
        <f t="shared" si="14"/>
        <v>No Programado</v>
      </c>
      <c r="Z144" s="167"/>
      <c r="AA144" s="168"/>
      <c r="AB144" s="168"/>
      <c r="AC144" s="169"/>
    </row>
    <row r="145" spans="3:29" ht="17" x14ac:dyDescent="0.35">
      <c r="C145" s="195" t="e">
        <f>IF(ISBLANK('5. Pp (3 años)'!#REF!),"",'5. Pp (3 años)'!#REF!)</f>
        <v>#REF!</v>
      </c>
      <c r="D145" s="70" t="e">
        <f>IF(ISBLANK('5. Pp (3 años)'!#REF!),"",'5. Pp (3 años)'!#REF!)</f>
        <v>#REF!</v>
      </c>
      <c r="E145" s="191" t="e">
        <f>IF(ISBLANK('5. Pp (3 años)'!#REF!),"",'5. Pp (3 años)'!#REF!)</f>
        <v>#REF!</v>
      </c>
      <c r="F145" s="191" t="e">
        <f>IF(ISBLANK('5. Pp (3 años)'!#REF!),"",'5. Pp (3 años)'!#REF!)</f>
        <v>#REF!</v>
      </c>
      <c r="G145" s="200" t="e">
        <f>IF(ISBLANK('5. Pp (3 años)'!#REF!),"",'5. Pp (3 años)'!#REF!)</f>
        <v>#REF!</v>
      </c>
      <c r="H145" s="58" t="e">
        <f>IF(ISBLANK('5. Pp (3 años)'!#REF!),"",'5. Pp (3 años)'!#REF!)</f>
        <v>#REF!</v>
      </c>
      <c r="I145" s="132" t="e">
        <f>IF(ISBLANK('9. METAS'!#REF!),"",'9. METAS'!#REF!)</f>
        <v>#REF!</v>
      </c>
      <c r="J145" s="133" t="e">
        <f>IF(ISBLANK('9. METAS'!#REF!),"",'9. METAS'!#REF!)</f>
        <v>#REF!</v>
      </c>
      <c r="K145" s="123" t="e">
        <f>IF(ISBLANK('9. METAS'!#REF!),"",'9. METAS'!#REF!)</f>
        <v>#REF!</v>
      </c>
      <c r="L145" s="123" t="e">
        <f>IF(ISBLANK('9. METAS'!#REF!),"",'9. METAS'!#REF!)</f>
        <v>#REF!</v>
      </c>
      <c r="M145" s="124" t="e">
        <f>IF(ISBLANK('9. METAS'!#REF!),"",'9. METAS'!#REF!)</f>
        <v>#REF!</v>
      </c>
      <c r="N145" s="134"/>
      <c r="O145" s="126"/>
      <c r="P145" s="126"/>
      <c r="Q145" s="127"/>
      <c r="R145" s="121" t="str">
        <f t="shared" si="6"/>
        <v>100%</v>
      </c>
      <c r="S145" s="122" t="str">
        <f t="shared" si="6"/>
        <v>100%</v>
      </c>
      <c r="T145" s="122" t="str">
        <f t="shared" si="6"/>
        <v>100%</v>
      </c>
      <c r="U145" s="145" t="str">
        <f t="shared" si="6"/>
        <v>100%</v>
      </c>
      <c r="V145" s="125" t="str">
        <f t="shared" si="11"/>
        <v>No Programado</v>
      </c>
      <c r="W145" s="122" t="str">
        <f t="shared" si="12"/>
        <v>No Programado</v>
      </c>
      <c r="X145" s="122" t="str">
        <f t="shared" si="13"/>
        <v>No Programado</v>
      </c>
      <c r="Y145" s="151" t="str">
        <f t="shared" si="14"/>
        <v>No Programado</v>
      </c>
      <c r="Z145" s="167"/>
      <c r="AA145" s="168"/>
      <c r="AB145" s="168"/>
      <c r="AC145" s="169"/>
    </row>
    <row r="146" spans="3:29" ht="17" x14ac:dyDescent="0.35">
      <c r="C146" s="196" t="e">
        <f>IF(ISBLANK('5. Pp (3 años)'!#REF!),"",'5. Pp (3 años)'!#REF!)</f>
        <v>#REF!</v>
      </c>
      <c r="D146" s="70" t="e">
        <f>IF(ISBLANK('5. Pp (3 años)'!#REF!),"",'5. Pp (3 años)'!#REF!)</f>
        <v>#REF!</v>
      </c>
      <c r="E146" s="191" t="e">
        <f>IF(ISBLANK('5. Pp (3 años)'!#REF!),"",'5. Pp (3 años)'!#REF!)</f>
        <v>#REF!</v>
      </c>
      <c r="F146" s="191" t="e">
        <f>IF(ISBLANK('5. Pp (3 años)'!#REF!),"",'5. Pp (3 años)'!#REF!)</f>
        <v>#REF!</v>
      </c>
      <c r="G146" s="200" t="e">
        <f>IF(ISBLANK('5. Pp (3 años)'!#REF!),"",'5. Pp (3 años)'!#REF!)</f>
        <v>#REF!</v>
      </c>
      <c r="H146" s="58" t="e">
        <f>IF(ISBLANK('5. Pp (3 años)'!#REF!),"",'5. Pp (3 años)'!#REF!)</f>
        <v>#REF!</v>
      </c>
      <c r="I146" s="132" t="e">
        <f>IF(ISBLANK('9. METAS'!#REF!),"",'9. METAS'!#REF!)</f>
        <v>#REF!</v>
      </c>
      <c r="J146" s="133" t="e">
        <f>IF(ISBLANK('9. METAS'!#REF!),"",'9. METAS'!#REF!)</f>
        <v>#REF!</v>
      </c>
      <c r="K146" s="123" t="e">
        <f>IF(ISBLANK('9. METAS'!#REF!),"",'9. METAS'!#REF!)</f>
        <v>#REF!</v>
      </c>
      <c r="L146" s="123" t="e">
        <f>IF(ISBLANK('9. METAS'!#REF!),"",'9. METAS'!#REF!)</f>
        <v>#REF!</v>
      </c>
      <c r="M146" s="124" t="e">
        <f>IF(ISBLANK('9. METAS'!#REF!),"",'9. METAS'!#REF!)</f>
        <v>#REF!</v>
      </c>
      <c r="N146" s="134"/>
      <c r="O146" s="126"/>
      <c r="P146" s="126"/>
      <c r="Q146" s="127"/>
      <c r="R146" s="121" t="str">
        <f t="shared" si="6"/>
        <v>100%</v>
      </c>
      <c r="S146" s="122" t="str">
        <f t="shared" si="6"/>
        <v>100%</v>
      </c>
      <c r="T146" s="122" t="str">
        <f t="shared" si="6"/>
        <v>100%</v>
      </c>
      <c r="U146" s="145" t="str">
        <f t="shared" si="6"/>
        <v>100%</v>
      </c>
      <c r="V146" s="125" t="str">
        <f t="shared" si="11"/>
        <v>No Programado</v>
      </c>
      <c r="W146" s="122" t="str">
        <f t="shared" si="12"/>
        <v>No Programado</v>
      </c>
      <c r="X146" s="122" t="str">
        <f t="shared" si="13"/>
        <v>No Programado</v>
      </c>
      <c r="Y146" s="151" t="str">
        <f t="shared" si="14"/>
        <v>No Programado</v>
      </c>
      <c r="Z146" s="167"/>
      <c r="AA146" s="168"/>
      <c r="AB146" s="168"/>
      <c r="AC146" s="169"/>
    </row>
    <row r="147" spans="3:29" ht="17" x14ac:dyDescent="0.35">
      <c r="C147" s="195" t="e">
        <f>IF(ISBLANK('5. Pp (3 años)'!#REF!),"",'5. Pp (3 años)'!#REF!)</f>
        <v>#REF!</v>
      </c>
      <c r="D147" s="70" t="e">
        <f>IF(ISBLANK('5. Pp (3 años)'!#REF!),"",'5. Pp (3 años)'!#REF!)</f>
        <v>#REF!</v>
      </c>
      <c r="E147" s="191" t="e">
        <f>IF(ISBLANK('5. Pp (3 años)'!#REF!),"",'5. Pp (3 años)'!#REF!)</f>
        <v>#REF!</v>
      </c>
      <c r="F147" s="191" t="e">
        <f>IF(ISBLANK('5. Pp (3 años)'!#REF!),"",'5. Pp (3 años)'!#REF!)</f>
        <v>#REF!</v>
      </c>
      <c r="G147" s="200" t="e">
        <f>IF(ISBLANK('5. Pp (3 años)'!#REF!),"",'5. Pp (3 años)'!#REF!)</f>
        <v>#REF!</v>
      </c>
      <c r="H147" s="58" t="e">
        <f>IF(ISBLANK('5. Pp (3 años)'!#REF!),"",'5. Pp (3 años)'!#REF!)</f>
        <v>#REF!</v>
      </c>
      <c r="I147" s="132" t="e">
        <f>IF(ISBLANK('9. METAS'!#REF!),"",'9. METAS'!#REF!)</f>
        <v>#REF!</v>
      </c>
      <c r="J147" s="133" t="e">
        <f>IF(ISBLANK('9. METAS'!#REF!),"",'9. METAS'!#REF!)</f>
        <v>#REF!</v>
      </c>
      <c r="K147" s="123" t="e">
        <f>IF(ISBLANK('9. METAS'!#REF!),"",'9. METAS'!#REF!)</f>
        <v>#REF!</v>
      </c>
      <c r="L147" s="123" t="e">
        <f>IF(ISBLANK('9. METAS'!#REF!),"",'9. METAS'!#REF!)</f>
        <v>#REF!</v>
      </c>
      <c r="M147" s="124" t="e">
        <f>IF(ISBLANK('9. METAS'!#REF!),"",'9. METAS'!#REF!)</f>
        <v>#REF!</v>
      </c>
      <c r="N147" s="134"/>
      <c r="O147" s="126"/>
      <c r="P147" s="126"/>
      <c r="Q147" s="127"/>
      <c r="R147" s="121" t="str">
        <f t="shared" si="6"/>
        <v>100%</v>
      </c>
      <c r="S147" s="122" t="str">
        <f t="shared" si="6"/>
        <v>100%</v>
      </c>
      <c r="T147" s="122" t="str">
        <f t="shared" si="6"/>
        <v>100%</v>
      </c>
      <c r="U147" s="145" t="str">
        <f t="shared" si="6"/>
        <v>100%</v>
      </c>
      <c r="V147" s="125" t="str">
        <f t="shared" si="11"/>
        <v>No Programado</v>
      </c>
      <c r="W147" s="122" t="str">
        <f t="shared" si="12"/>
        <v>No Programado</v>
      </c>
      <c r="X147" s="122" t="str">
        <f t="shared" si="13"/>
        <v>No Programado</v>
      </c>
      <c r="Y147" s="151" t="str">
        <f t="shared" si="14"/>
        <v>No Programado</v>
      </c>
      <c r="Z147" s="167"/>
      <c r="AA147" s="168"/>
      <c r="AB147" s="168"/>
      <c r="AC147" s="169"/>
    </row>
    <row r="148" spans="3:29" ht="17" x14ac:dyDescent="0.35">
      <c r="C148" s="197" t="e">
        <f>IF(ISBLANK('5. Pp (3 años)'!#REF!),"",'5. Pp (3 años)'!#REF!)</f>
        <v>#REF!</v>
      </c>
      <c r="D148" s="52" t="e">
        <f>IF(ISBLANK('5. Pp (3 años)'!#REF!),"",'5. Pp (3 años)'!#REF!)</f>
        <v>#REF!</v>
      </c>
      <c r="E148" s="194" t="e">
        <f>IF(ISBLANK('5. Pp (3 años)'!#REF!),"",'5. Pp (3 años)'!#REF!)</f>
        <v>#REF!</v>
      </c>
      <c r="F148" s="194" t="e">
        <f>IF(ISBLANK('5. Pp (3 años)'!#REF!),"",'5. Pp (3 años)'!#REF!)</f>
        <v>#REF!</v>
      </c>
      <c r="G148" s="205" t="e">
        <f>IF(ISBLANK('5. Pp (3 años)'!#REF!),"",'5. Pp (3 años)'!#REF!)</f>
        <v>#REF!</v>
      </c>
      <c r="H148" s="57" t="e">
        <f>IF(ISBLANK('5. Pp (3 años)'!#REF!),"",'5. Pp (3 años)'!#REF!)</f>
        <v>#REF!</v>
      </c>
      <c r="I148" s="132" t="e">
        <f>IF(ISBLANK('9. METAS'!#REF!),"",'9. METAS'!#REF!)</f>
        <v>#REF!</v>
      </c>
      <c r="J148" s="133" t="e">
        <f>IF(ISBLANK('9. METAS'!#REF!),"",'9. METAS'!#REF!)</f>
        <v>#REF!</v>
      </c>
      <c r="K148" s="123" t="e">
        <f>IF(ISBLANK('9. METAS'!#REF!),"",'9. METAS'!#REF!)</f>
        <v>#REF!</v>
      </c>
      <c r="L148" s="123" t="e">
        <f>IF(ISBLANK('9. METAS'!#REF!),"",'9. METAS'!#REF!)</f>
        <v>#REF!</v>
      </c>
      <c r="M148" s="124" t="e">
        <f>IF(ISBLANK('9. METAS'!#REF!),"",'9. METAS'!#REF!)</f>
        <v>#REF!</v>
      </c>
      <c r="N148" s="134"/>
      <c r="O148" s="126"/>
      <c r="P148" s="126"/>
      <c r="Q148" s="127"/>
      <c r="R148" s="121" t="str">
        <f t="shared" si="6"/>
        <v>100%</v>
      </c>
      <c r="S148" s="122" t="str">
        <f t="shared" si="6"/>
        <v>100%</v>
      </c>
      <c r="T148" s="122" t="str">
        <f t="shared" si="6"/>
        <v>100%</v>
      </c>
      <c r="U148" s="145" t="str">
        <f t="shared" si="6"/>
        <v>100%</v>
      </c>
      <c r="V148" s="125" t="str">
        <f t="shared" si="11"/>
        <v>No Programado</v>
      </c>
      <c r="W148" s="122" t="str">
        <f t="shared" si="12"/>
        <v>No Programado</v>
      </c>
      <c r="X148" s="122" t="str">
        <f t="shared" si="13"/>
        <v>No Programado</v>
      </c>
      <c r="Y148" s="151" t="str">
        <f t="shared" si="14"/>
        <v>No Programado</v>
      </c>
      <c r="Z148" s="164"/>
      <c r="AA148" s="165"/>
      <c r="AB148" s="165"/>
      <c r="AC148" s="166"/>
    </row>
    <row r="149" spans="3:29" ht="17" x14ac:dyDescent="0.35">
      <c r="C149" s="195" t="e">
        <f>IF(ISBLANK('5. Pp (3 años)'!#REF!),"",'5. Pp (3 años)'!#REF!)</f>
        <v>#REF!</v>
      </c>
      <c r="D149" s="70" t="e">
        <f>IF(ISBLANK('5. Pp (3 años)'!#REF!),"",'5. Pp (3 años)'!#REF!)</f>
        <v>#REF!</v>
      </c>
      <c r="E149" s="191" t="e">
        <f>IF(ISBLANK('5. Pp (3 años)'!#REF!),"",'5. Pp (3 años)'!#REF!)</f>
        <v>#REF!</v>
      </c>
      <c r="F149" s="191" t="e">
        <f>IF(ISBLANK('5. Pp (3 años)'!#REF!),"",'5. Pp (3 años)'!#REF!)</f>
        <v>#REF!</v>
      </c>
      <c r="G149" s="200" t="e">
        <f>IF(ISBLANK('5. Pp (3 años)'!#REF!),"",'5. Pp (3 años)'!#REF!)</f>
        <v>#REF!</v>
      </c>
      <c r="H149" s="58" t="e">
        <f>IF(ISBLANK('5. Pp (3 años)'!#REF!),"",'5. Pp (3 años)'!#REF!)</f>
        <v>#REF!</v>
      </c>
      <c r="I149" s="132" t="e">
        <f>IF(ISBLANK('9. METAS'!#REF!),"",'9. METAS'!#REF!)</f>
        <v>#REF!</v>
      </c>
      <c r="J149" s="133" t="e">
        <f>IF(ISBLANK('9. METAS'!#REF!),"",'9. METAS'!#REF!)</f>
        <v>#REF!</v>
      </c>
      <c r="K149" s="123" t="e">
        <f>IF(ISBLANK('9. METAS'!#REF!),"",'9. METAS'!#REF!)</f>
        <v>#REF!</v>
      </c>
      <c r="L149" s="123" t="e">
        <f>IF(ISBLANK('9. METAS'!#REF!),"",'9. METAS'!#REF!)</f>
        <v>#REF!</v>
      </c>
      <c r="M149" s="124" t="e">
        <f>IF(ISBLANK('9. METAS'!#REF!),"",'9. METAS'!#REF!)</f>
        <v>#REF!</v>
      </c>
      <c r="N149" s="134"/>
      <c r="O149" s="126"/>
      <c r="P149" s="126"/>
      <c r="Q149" s="127"/>
      <c r="R149" s="121" t="str">
        <f t="shared" si="6"/>
        <v>100%</v>
      </c>
      <c r="S149" s="122" t="str">
        <f t="shared" si="6"/>
        <v>100%</v>
      </c>
      <c r="T149" s="122" t="str">
        <f t="shared" si="6"/>
        <v>100%</v>
      </c>
      <c r="U149" s="145" t="str">
        <f t="shared" si="6"/>
        <v>100%</v>
      </c>
      <c r="V149" s="125" t="str">
        <f t="shared" si="11"/>
        <v>No Programado</v>
      </c>
      <c r="W149" s="122" t="str">
        <f t="shared" si="12"/>
        <v>No Programado</v>
      </c>
      <c r="X149" s="122" t="str">
        <f t="shared" si="13"/>
        <v>No Programado</v>
      </c>
      <c r="Y149" s="151" t="str">
        <f t="shared" si="14"/>
        <v>No Programado</v>
      </c>
      <c r="Z149" s="167"/>
      <c r="AA149" s="168"/>
      <c r="AB149" s="168"/>
      <c r="AC149" s="169"/>
    </row>
    <row r="150" spans="3:29" ht="17" x14ac:dyDescent="0.35">
      <c r="C150" s="196" t="e">
        <f>IF(ISBLANK('5. Pp (3 años)'!#REF!),"",'5. Pp (3 años)'!#REF!)</f>
        <v>#REF!</v>
      </c>
      <c r="D150" s="70" t="e">
        <f>IF(ISBLANK('5. Pp (3 años)'!#REF!),"",'5. Pp (3 años)'!#REF!)</f>
        <v>#REF!</v>
      </c>
      <c r="E150" s="191" t="e">
        <f>IF(ISBLANK('5. Pp (3 años)'!#REF!),"",'5. Pp (3 años)'!#REF!)</f>
        <v>#REF!</v>
      </c>
      <c r="F150" s="191" t="e">
        <f>IF(ISBLANK('5. Pp (3 años)'!#REF!),"",'5. Pp (3 años)'!#REF!)</f>
        <v>#REF!</v>
      </c>
      <c r="G150" s="200" t="e">
        <f>IF(ISBLANK('5. Pp (3 años)'!#REF!),"",'5. Pp (3 años)'!#REF!)</f>
        <v>#REF!</v>
      </c>
      <c r="H150" s="58" t="e">
        <f>IF(ISBLANK('5. Pp (3 años)'!#REF!),"",'5. Pp (3 años)'!#REF!)</f>
        <v>#REF!</v>
      </c>
      <c r="I150" s="132" t="e">
        <f>IF(ISBLANK('9. METAS'!#REF!),"",'9. METAS'!#REF!)</f>
        <v>#REF!</v>
      </c>
      <c r="J150" s="133" t="e">
        <f>IF(ISBLANK('9. METAS'!#REF!),"",'9. METAS'!#REF!)</f>
        <v>#REF!</v>
      </c>
      <c r="K150" s="123" t="e">
        <f>IF(ISBLANK('9. METAS'!#REF!),"",'9. METAS'!#REF!)</f>
        <v>#REF!</v>
      </c>
      <c r="L150" s="123" t="e">
        <f>IF(ISBLANK('9. METAS'!#REF!),"",'9. METAS'!#REF!)</f>
        <v>#REF!</v>
      </c>
      <c r="M150" s="124" t="e">
        <f>IF(ISBLANK('9. METAS'!#REF!),"",'9. METAS'!#REF!)</f>
        <v>#REF!</v>
      </c>
      <c r="N150" s="134"/>
      <c r="O150" s="126"/>
      <c r="P150" s="126"/>
      <c r="Q150" s="127"/>
      <c r="R150" s="121" t="str">
        <f t="shared" si="6"/>
        <v>100%</v>
      </c>
      <c r="S150" s="122" t="str">
        <f t="shared" si="6"/>
        <v>100%</v>
      </c>
      <c r="T150" s="122" t="str">
        <f t="shared" si="6"/>
        <v>100%</v>
      </c>
      <c r="U150" s="145" t="str">
        <f t="shared" si="6"/>
        <v>100%</v>
      </c>
      <c r="V150" s="125" t="str">
        <f t="shared" si="11"/>
        <v>No Programado</v>
      </c>
      <c r="W150" s="122" t="str">
        <f t="shared" si="12"/>
        <v>No Programado</v>
      </c>
      <c r="X150" s="122" t="str">
        <f t="shared" si="13"/>
        <v>No Programado</v>
      </c>
      <c r="Y150" s="151" t="str">
        <f t="shared" si="14"/>
        <v>No Programado</v>
      </c>
      <c r="Z150" s="167"/>
      <c r="AA150" s="168"/>
      <c r="AB150" s="168"/>
      <c r="AC150" s="169"/>
    </row>
    <row r="151" spans="3:29" ht="17" x14ac:dyDescent="0.35">
      <c r="C151" s="195" t="e">
        <f>IF(ISBLANK('5. Pp (3 años)'!#REF!),"",'5. Pp (3 años)'!#REF!)</f>
        <v>#REF!</v>
      </c>
      <c r="D151" s="70" t="e">
        <f>IF(ISBLANK('5. Pp (3 años)'!#REF!),"",'5. Pp (3 años)'!#REF!)</f>
        <v>#REF!</v>
      </c>
      <c r="E151" s="191" t="e">
        <f>IF(ISBLANK('5. Pp (3 años)'!#REF!),"",'5. Pp (3 años)'!#REF!)</f>
        <v>#REF!</v>
      </c>
      <c r="F151" s="191" t="e">
        <f>IF(ISBLANK('5. Pp (3 años)'!#REF!),"",'5. Pp (3 años)'!#REF!)</f>
        <v>#REF!</v>
      </c>
      <c r="G151" s="200" t="e">
        <f>IF(ISBLANK('5. Pp (3 años)'!#REF!),"",'5. Pp (3 años)'!#REF!)</f>
        <v>#REF!</v>
      </c>
      <c r="H151" s="58" t="e">
        <f>IF(ISBLANK('5. Pp (3 años)'!#REF!),"",'5. Pp (3 años)'!#REF!)</f>
        <v>#REF!</v>
      </c>
      <c r="I151" s="132" t="e">
        <f>IF(ISBLANK('9. METAS'!#REF!),"",'9. METAS'!#REF!)</f>
        <v>#REF!</v>
      </c>
      <c r="J151" s="133" t="e">
        <f>IF(ISBLANK('9. METAS'!#REF!),"",'9. METAS'!#REF!)</f>
        <v>#REF!</v>
      </c>
      <c r="K151" s="123" t="e">
        <f>IF(ISBLANK('9. METAS'!#REF!),"",'9. METAS'!#REF!)</f>
        <v>#REF!</v>
      </c>
      <c r="L151" s="123" t="e">
        <f>IF(ISBLANK('9. METAS'!#REF!),"",'9. METAS'!#REF!)</f>
        <v>#REF!</v>
      </c>
      <c r="M151" s="124" t="e">
        <f>IF(ISBLANK('9. METAS'!#REF!),"",'9. METAS'!#REF!)</f>
        <v>#REF!</v>
      </c>
      <c r="N151" s="134"/>
      <c r="O151" s="126"/>
      <c r="P151" s="126"/>
      <c r="Q151" s="127"/>
      <c r="R151" s="121" t="str">
        <f t="shared" si="6"/>
        <v>100%</v>
      </c>
      <c r="S151" s="122" t="str">
        <f t="shared" si="6"/>
        <v>100%</v>
      </c>
      <c r="T151" s="122" t="str">
        <f t="shared" si="6"/>
        <v>100%</v>
      </c>
      <c r="U151" s="145" t="str">
        <f t="shared" si="6"/>
        <v>100%</v>
      </c>
      <c r="V151" s="125" t="str">
        <f t="shared" si="11"/>
        <v>No Programado</v>
      </c>
      <c r="W151" s="122" t="str">
        <f t="shared" si="12"/>
        <v>No Programado</v>
      </c>
      <c r="X151" s="122" t="str">
        <f t="shared" si="13"/>
        <v>No Programado</v>
      </c>
      <c r="Y151" s="151" t="str">
        <f t="shared" si="14"/>
        <v>No Programado</v>
      </c>
      <c r="Z151" s="167"/>
      <c r="AA151" s="168"/>
      <c r="AB151" s="168"/>
      <c r="AC151" s="169"/>
    </row>
    <row r="152" spans="3:29" ht="17" x14ac:dyDescent="0.35">
      <c r="C152" s="196" t="e">
        <f>IF(ISBLANK('5. Pp (3 años)'!#REF!),"",'5. Pp (3 años)'!#REF!)</f>
        <v>#REF!</v>
      </c>
      <c r="D152" s="70" t="e">
        <f>IF(ISBLANK('5. Pp (3 años)'!#REF!),"",'5. Pp (3 años)'!#REF!)</f>
        <v>#REF!</v>
      </c>
      <c r="E152" s="191" t="e">
        <f>IF(ISBLANK('5. Pp (3 años)'!#REF!),"",'5. Pp (3 años)'!#REF!)</f>
        <v>#REF!</v>
      </c>
      <c r="F152" s="191" t="e">
        <f>IF(ISBLANK('5. Pp (3 años)'!#REF!),"",'5. Pp (3 años)'!#REF!)</f>
        <v>#REF!</v>
      </c>
      <c r="G152" s="200" t="e">
        <f>IF(ISBLANK('5. Pp (3 años)'!#REF!),"",'5. Pp (3 años)'!#REF!)</f>
        <v>#REF!</v>
      </c>
      <c r="H152" s="58" t="e">
        <f>IF(ISBLANK('5. Pp (3 años)'!#REF!),"",'5. Pp (3 años)'!#REF!)</f>
        <v>#REF!</v>
      </c>
      <c r="I152" s="132" t="e">
        <f>IF(ISBLANK('9. METAS'!#REF!),"",'9. METAS'!#REF!)</f>
        <v>#REF!</v>
      </c>
      <c r="J152" s="133" t="e">
        <f>IF(ISBLANK('9. METAS'!#REF!),"",'9. METAS'!#REF!)</f>
        <v>#REF!</v>
      </c>
      <c r="K152" s="123" t="e">
        <f>IF(ISBLANK('9. METAS'!#REF!),"",'9. METAS'!#REF!)</f>
        <v>#REF!</v>
      </c>
      <c r="L152" s="123" t="e">
        <f>IF(ISBLANK('9. METAS'!#REF!),"",'9. METAS'!#REF!)</f>
        <v>#REF!</v>
      </c>
      <c r="M152" s="124" t="e">
        <f>IF(ISBLANK('9. METAS'!#REF!),"",'9. METAS'!#REF!)</f>
        <v>#REF!</v>
      </c>
      <c r="N152" s="134"/>
      <c r="O152" s="126"/>
      <c r="P152" s="126"/>
      <c r="Q152" s="127"/>
      <c r="R152" s="121" t="str">
        <f t="shared" si="6"/>
        <v>100%</v>
      </c>
      <c r="S152" s="122" t="str">
        <f t="shared" si="6"/>
        <v>100%</v>
      </c>
      <c r="T152" s="122" t="str">
        <f t="shared" si="6"/>
        <v>100%</v>
      </c>
      <c r="U152" s="145" t="str">
        <f t="shared" si="6"/>
        <v>100%</v>
      </c>
      <c r="V152" s="125" t="str">
        <f t="shared" si="11"/>
        <v>No Programado</v>
      </c>
      <c r="W152" s="122" t="str">
        <f t="shared" si="12"/>
        <v>No Programado</v>
      </c>
      <c r="X152" s="122" t="str">
        <f t="shared" si="13"/>
        <v>No Programado</v>
      </c>
      <c r="Y152" s="151" t="str">
        <f t="shared" si="14"/>
        <v>No Programado</v>
      </c>
      <c r="Z152" s="167"/>
      <c r="AA152" s="168"/>
      <c r="AB152" s="168"/>
      <c r="AC152" s="169"/>
    </row>
    <row r="153" spans="3:29" ht="17" x14ac:dyDescent="0.35">
      <c r="C153" s="195" t="e">
        <f>IF(ISBLANK('5. Pp (3 años)'!#REF!),"",'5. Pp (3 años)'!#REF!)</f>
        <v>#REF!</v>
      </c>
      <c r="D153" s="70" t="e">
        <f>IF(ISBLANK('5. Pp (3 años)'!#REF!),"",'5. Pp (3 años)'!#REF!)</f>
        <v>#REF!</v>
      </c>
      <c r="E153" s="191" t="e">
        <f>IF(ISBLANK('5. Pp (3 años)'!#REF!),"",'5. Pp (3 años)'!#REF!)</f>
        <v>#REF!</v>
      </c>
      <c r="F153" s="191" t="e">
        <f>IF(ISBLANK('5. Pp (3 años)'!#REF!),"",'5. Pp (3 años)'!#REF!)</f>
        <v>#REF!</v>
      </c>
      <c r="G153" s="200" t="e">
        <f>IF(ISBLANK('5. Pp (3 años)'!#REF!),"",'5. Pp (3 años)'!#REF!)</f>
        <v>#REF!</v>
      </c>
      <c r="H153" s="58" t="e">
        <f>IF(ISBLANK('5. Pp (3 años)'!#REF!),"",'5. Pp (3 años)'!#REF!)</f>
        <v>#REF!</v>
      </c>
      <c r="I153" s="132" t="e">
        <f>IF(ISBLANK('9. METAS'!#REF!),"",'9. METAS'!#REF!)</f>
        <v>#REF!</v>
      </c>
      <c r="J153" s="133" t="e">
        <f>IF(ISBLANK('9. METAS'!#REF!),"",'9. METAS'!#REF!)</f>
        <v>#REF!</v>
      </c>
      <c r="K153" s="123" t="e">
        <f>IF(ISBLANK('9. METAS'!#REF!),"",'9. METAS'!#REF!)</f>
        <v>#REF!</v>
      </c>
      <c r="L153" s="123" t="e">
        <f>IF(ISBLANK('9. METAS'!#REF!),"",'9. METAS'!#REF!)</f>
        <v>#REF!</v>
      </c>
      <c r="M153" s="124" t="e">
        <f>IF(ISBLANK('9. METAS'!#REF!),"",'9. METAS'!#REF!)</f>
        <v>#REF!</v>
      </c>
      <c r="N153" s="134"/>
      <c r="O153" s="126"/>
      <c r="P153" s="126"/>
      <c r="Q153" s="127"/>
      <c r="R153" s="121" t="str">
        <f t="shared" si="6"/>
        <v>100%</v>
      </c>
      <c r="S153" s="122" t="str">
        <f t="shared" si="6"/>
        <v>100%</v>
      </c>
      <c r="T153" s="122" t="str">
        <f t="shared" si="6"/>
        <v>100%</v>
      </c>
      <c r="U153" s="145" t="str">
        <f t="shared" si="6"/>
        <v>100%</v>
      </c>
      <c r="V153" s="125" t="str">
        <f t="shared" si="11"/>
        <v>No Programado</v>
      </c>
      <c r="W153" s="122" t="str">
        <f t="shared" si="12"/>
        <v>No Programado</v>
      </c>
      <c r="X153" s="122" t="str">
        <f t="shared" si="13"/>
        <v>No Programado</v>
      </c>
      <c r="Y153" s="151" t="str">
        <f t="shared" si="14"/>
        <v>No Programado</v>
      </c>
      <c r="Z153" s="167"/>
      <c r="AA153" s="168"/>
      <c r="AB153" s="168"/>
      <c r="AC153" s="169"/>
    </row>
    <row r="154" spans="3:29" ht="17" x14ac:dyDescent="0.35">
      <c r="C154" s="197" t="e">
        <f>IF(ISBLANK('5. Pp (3 años)'!#REF!),"",'5. Pp (3 años)'!#REF!)</f>
        <v>#REF!</v>
      </c>
      <c r="D154" s="52" t="e">
        <f>IF(ISBLANK('5. Pp (3 años)'!#REF!),"",'5. Pp (3 años)'!#REF!)</f>
        <v>#REF!</v>
      </c>
      <c r="E154" s="194" t="e">
        <f>IF(ISBLANK('5. Pp (3 años)'!#REF!),"",'5. Pp (3 años)'!#REF!)</f>
        <v>#REF!</v>
      </c>
      <c r="F154" s="194" t="e">
        <f>IF(ISBLANK('5. Pp (3 años)'!#REF!),"",'5. Pp (3 años)'!#REF!)</f>
        <v>#REF!</v>
      </c>
      <c r="G154" s="205" t="e">
        <f>IF(ISBLANK('5. Pp (3 años)'!#REF!),"",'5. Pp (3 años)'!#REF!)</f>
        <v>#REF!</v>
      </c>
      <c r="H154" s="57" t="e">
        <f>IF(ISBLANK('5. Pp (3 años)'!#REF!),"",'5. Pp (3 años)'!#REF!)</f>
        <v>#REF!</v>
      </c>
      <c r="I154" s="132" t="e">
        <f>IF(ISBLANK('9. METAS'!#REF!),"",'9. METAS'!#REF!)</f>
        <v>#REF!</v>
      </c>
      <c r="J154" s="133" t="e">
        <f>IF(ISBLANK('9. METAS'!#REF!),"",'9. METAS'!#REF!)</f>
        <v>#REF!</v>
      </c>
      <c r="K154" s="123" t="e">
        <f>IF(ISBLANK('9. METAS'!#REF!),"",'9. METAS'!#REF!)</f>
        <v>#REF!</v>
      </c>
      <c r="L154" s="123" t="e">
        <f>IF(ISBLANK('9. METAS'!#REF!),"",'9. METAS'!#REF!)</f>
        <v>#REF!</v>
      </c>
      <c r="M154" s="124" t="e">
        <f>IF(ISBLANK('9. METAS'!#REF!),"",'9. METAS'!#REF!)</f>
        <v>#REF!</v>
      </c>
      <c r="N154" s="134"/>
      <c r="O154" s="126"/>
      <c r="P154" s="126"/>
      <c r="Q154" s="127"/>
      <c r="R154" s="121" t="str">
        <f t="shared" si="6"/>
        <v>100%</v>
      </c>
      <c r="S154" s="122" t="str">
        <f t="shared" si="6"/>
        <v>100%</v>
      </c>
      <c r="T154" s="122" t="str">
        <f t="shared" si="6"/>
        <v>100%</v>
      </c>
      <c r="U154" s="145" t="str">
        <f t="shared" si="6"/>
        <v>100%</v>
      </c>
      <c r="V154" s="125" t="str">
        <f t="shared" si="11"/>
        <v>No Programado</v>
      </c>
      <c r="W154" s="122" t="str">
        <f t="shared" si="12"/>
        <v>No Programado</v>
      </c>
      <c r="X154" s="122" t="str">
        <f t="shared" si="13"/>
        <v>No Programado</v>
      </c>
      <c r="Y154" s="151" t="str">
        <f t="shared" si="14"/>
        <v>No Programado</v>
      </c>
      <c r="Z154" s="164"/>
      <c r="AA154" s="165"/>
      <c r="AB154" s="165"/>
      <c r="AC154" s="166"/>
    </row>
    <row r="155" spans="3:29" ht="17" x14ac:dyDescent="0.35">
      <c r="C155" s="195" t="e">
        <f>IF(ISBLANK('5. Pp (3 años)'!#REF!),"",'5. Pp (3 años)'!#REF!)</f>
        <v>#REF!</v>
      </c>
      <c r="D155" s="70" t="e">
        <f>IF(ISBLANK('5. Pp (3 años)'!#REF!),"",'5. Pp (3 años)'!#REF!)</f>
        <v>#REF!</v>
      </c>
      <c r="E155" s="191" t="e">
        <f>IF(ISBLANK('5. Pp (3 años)'!#REF!),"",'5. Pp (3 años)'!#REF!)</f>
        <v>#REF!</v>
      </c>
      <c r="F155" s="191" t="e">
        <f>IF(ISBLANK('5. Pp (3 años)'!#REF!),"",'5. Pp (3 años)'!#REF!)</f>
        <v>#REF!</v>
      </c>
      <c r="G155" s="200" t="e">
        <f>IF(ISBLANK('5. Pp (3 años)'!#REF!),"",'5. Pp (3 años)'!#REF!)</f>
        <v>#REF!</v>
      </c>
      <c r="H155" s="58" t="e">
        <f>IF(ISBLANK('5. Pp (3 años)'!#REF!),"",'5. Pp (3 años)'!#REF!)</f>
        <v>#REF!</v>
      </c>
      <c r="I155" s="132" t="e">
        <f>IF(ISBLANK('9. METAS'!#REF!),"",'9. METAS'!#REF!)</f>
        <v>#REF!</v>
      </c>
      <c r="J155" s="133" t="e">
        <f>IF(ISBLANK('9. METAS'!#REF!),"",'9. METAS'!#REF!)</f>
        <v>#REF!</v>
      </c>
      <c r="K155" s="123" t="e">
        <f>IF(ISBLANK('9. METAS'!#REF!),"",'9. METAS'!#REF!)</f>
        <v>#REF!</v>
      </c>
      <c r="L155" s="123" t="e">
        <f>IF(ISBLANK('9. METAS'!#REF!),"",'9. METAS'!#REF!)</f>
        <v>#REF!</v>
      </c>
      <c r="M155" s="124" t="e">
        <f>IF(ISBLANK('9. METAS'!#REF!),"",'9. METAS'!#REF!)</f>
        <v>#REF!</v>
      </c>
      <c r="N155" s="134"/>
      <c r="O155" s="126"/>
      <c r="P155" s="126"/>
      <c r="Q155" s="127"/>
      <c r="R155" s="121" t="str">
        <f t="shared" si="6"/>
        <v>100%</v>
      </c>
      <c r="S155" s="122" t="str">
        <f t="shared" si="6"/>
        <v>100%</v>
      </c>
      <c r="T155" s="122" t="str">
        <f t="shared" si="6"/>
        <v>100%</v>
      </c>
      <c r="U155" s="145" t="str">
        <f t="shared" si="6"/>
        <v>100%</v>
      </c>
      <c r="V155" s="125" t="str">
        <f t="shared" si="11"/>
        <v>No Programado</v>
      </c>
      <c r="W155" s="122" t="str">
        <f t="shared" si="12"/>
        <v>No Programado</v>
      </c>
      <c r="X155" s="122" t="str">
        <f t="shared" si="13"/>
        <v>No Programado</v>
      </c>
      <c r="Y155" s="151" t="str">
        <f t="shared" si="14"/>
        <v>No Programado</v>
      </c>
      <c r="Z155" s="167"/>
      <c r="AA155" s="168"/>
      <c r="AB155" s="168"/>
      <c r="AC155" s="169"/>
    </row>
    <row r="156" spans="3:29" ht="17" x14ac:dyDescent="0.35">
      <c r="C156" s="196" t="e">
        <f>IF(ISBLANK('5. Pp (3 años)'!#REF!),"",'5. Pp (3 años)'!#REF!)</f>
        <v>#REF!</v>
      </c>
      <c r="D156" s="70" t="e">
        <f>IF(ISBLANK('5. Pp (3 años)'!#REF!),"",'5. Pp (3 años)'!#REF!)</f>
        <v>#REF!</v>
      </c>
      <c r="E156" s="191" t="e">
        <f>IF(ISBLANK('5. Pp (3 años)'!#REF!),"",'5. Pp (3 años)'!#REF!)</f>
        <v>#REF!</v>
      </c>
      <c r="F156" s="191" t="e">
        <f>IF(ISBLANK('5. Pp (3 años)'!#REF!),"",'5. Pp (3 años)'!#REF!)</f>
        <v>#REF!</v>
      </c>
      <c r="G156" s="200" t="e">
        <f>IF(ISBLANK('5. Pp (3 años)'!#REF!),"",'5. Pp (3 años)'!#REF!)</f>
        <v>#REF!</v>
      </c>
      <c r="H156" s="58" t="e">
        <f>IF(ISBLANK('5. Pp (3 años)'!#REF!),"",'5. Pp (3 años)'!#REF!)</f>
        <v>#REF!</v>
      </c>
      <c r="I156" s="132" t="e">
        <f>IF(ISBLANK('9. METAS'!#REF!),"",'9. METAS'!#REF!)</f>
        <v>#REF!</v>
      </c>
      <c r="J156" s="133" t="e">
        <f>IF(ISBLANK('9. METAS'!#REF!),"",'9. METAS'!#REF!)</f>
        <v>#REF!</v>
      </c>
      <c r="K156" s="123" t="e">
        <f>IF(ISBLANK('9. METAS'!#REF!),"",'9. METAS'!#REF!)</f>
        <v>#REF!</v>
      </c>
      <c r="L156" s="123" t="e">
        <f>IF(ISBLANK('9. METAS'!#REF!),"",'9. METAS'!#REF!)</f>
        <v>#REF!</v>
      </c>
      <c r="M156" s="124" t="e">
        <f>IF(ISBLANK('9. METAS'!#REF!),"",'9. METAS'!#REF!)</f>
        <v>#REF!</v>
      </c>
      <c r="N156" s="134"/>
      <c r="O156" s="126"/>
      <c r="P156" s="126"/>
      <c r="Q156" s="127"/>
      <c r="R156" s="121" t="str">
        <f t="shared" si="6"/>
        <v>100%</v>
      </c>
      <c r="S156" s="122" t="str">
        <f t="shared" si="6"/>
        <v>100%</v>
      </c>
      <c r="T156" s="122" t="str">
        <f t="shared" si="6"/>
        <v>100%</v>
      </c>
      <c r="U156" s="145" t="str">
        <f t="shared" si="6"/>
        <v>100%</v>
      </c>
      <c r="V156" s="125" t="str">
        <f t="shared" si="11"/>
        <v>No Programado</v>
      </c>
      <c r="W156" s="122" t="str">
        <f t="shared" si="12"/>
        <v>No Programado</v>
      </c>
      <c r="X156" s="122" t="str">
        <f t="shared" si="13"/>
        <v>No Programado</v>
      </c>
      <c r="Y156" s="151" t="str">
        <f t="shared" si="14"/>
        <v>No Programado</v>
      </c>
      <c r="Z156" s="167"/>
      <c r="AA156" s="168"/>
      <c r="AB156" s="168"/>
      <c r="AC156" s="169"/>
    </row>
    <row r="157" spans="3:29" ht="17" x14ac:dyDescent="0.35">
      <c r="C157" s="195" t="e">
        <f>IF(ISBLANK('5. Pp (3 años)'!#REF!),"",'5. Pp (3 años)'!#REF!)</f>
        <v>#REF!</v>
      </c>
      <c r="D157" s="70" t="e">
        <f>IF(ISBLANK('5. Pp (3 años)'!#REF!),"",'5. Pp (3 años)'!#REF!)</f>
        <v>#REF!</v>
      </c>
      <c r="E157" s="191" t="e">
        <f>IF(ISBLANK('5. Pp (3 años)'!#REF!),"",'5. Pp (3 años)'!#REF!)</f>
        <v>#REF!</v>
      </c>
      <c r="F157" s="191" t="e">
        <f>IF(ISBLANK('5. Pp (3 años)'!#REF!),"",'5. Pp (3 años)'!#REF!)</f>
        <v>#REF!</v>
      </c>
      <c r="G157" s="200" t="e">
        <f>IF(ISBLANK('5. Pp (3 años)'!#REF!),"",'5. Pp (3 años)'!#REF!)</f>
        <v>#REF!</v>
      </c>
      <c r="H157" s="58" t="e">
        <f>IF(ISBLANK('5. Pp (3 años)'!#REF!),"",'5. Pp (3 años)'!#REF!)</f>
        <v>#REF!</v>
      </c>
      <c r="I157" s="132" t="e">
        <f>IF(ISBLANK('9. METAS'!#REF!),"",'9. METAS'!#REF!)</f>
        <v>#REF!</v>
      </c>
      <c r="J157" s="133" t="e">
        <f>IF(ISBLANK('9. METAS'!#REF!),"",'9. METAS'!#REF!)</f>
        <v>#REF!</v>
      </c>
      <c r="K157" s="123" t="e">
        <f>IF(ISBLANK('9. METAS'!#REF!),"",'9. METAS'!#REF!)</f>
        <v>#REF!</v>
      </c>
      <c r="L157" s="123" t="e">
        <f>IF(ISBLANK('9. METAS'!#REF!),"",'9. METAS'!#REF!)</f>
        <v>#REF!</v>
      </c>
      <c r="M157" s="124" t="e">
        <f>IF(ISBLANK('9. METAS'!#REF!),"",'9. METAS'!#REF!)</f>
        <v>#REF!</v>
      </c>
      <c r="N157" s="134"/>
      <c r="O157" s="126"/>
      <c r="P157" s="126"/>
      <c r="Q157" s="127"/>
      <c r="R157" s="121" t="str">
        <f t="shared" si="6"/>
        <v>100%</v>
      </c>
      <c r="S157" s="122" t="str">
        <f t="shared" si="6"/>
        <v>100%</v>
      </c>
      <c r="T157" s="122" t="str">
        <f t="shared" si="6"/>
        <v>100%</v>
      </c>
      <c r="U157" s="145" t="str">
        <f t="shared" si="6"/>
        <v>100%</v>
      </c>
      <c r="V157" s="125" t="str">
        <f t="shared" si="11"/>
        <v>No Programado</v>
      </c>
      <c r="W157" s="122" t="str">
        <f t="shared" si="12"/>
        <v>No Programado</v>
      </c>
      <c r="X157" s="122" t="str">
        <f t="shared" si="13"/>
        <v>No Programado</v>
      </c>
      <c r="Y157" s="151" t="str">
        <f t="shared" si="14"/>
        <v>No Programado</v>
      </c>
      <c r="Z157" s="167"/>
      <c r="AA157" s="168"/>
      <c r="AB157" s="168"/>
      <c r="AC157" s="169"/>
    </row>
    <row r="158" spans="3:29" ht="17" x14ac:dyDescent="0.35">
      <c r="C158" s="196" t="e">
        <f>IF(ISBLANK('5. Pp (3 años)'!#REF!),"",'5. Pp (3 años)'!#REF!)</f>
        <v>#REF!</v>
      </c>
      <c r="D158" s="70" t="e">
        <f>IF(ISBLANK('5. Pp (3 años)'!#REF!),"",'5. Pp (3 años)'!#REF!)</f>
        <v>#REF!</v>
      </c>
      <c r="E158" s="191" t="e">
        <f>IF(ISBLANK('5. Pp (3 años)'!#REF!),"",'5. Pp (3 años)'!#REF!)</f>
        <v>#REF!</v>
      </c>
      <c r="F158" s="191" t="e">
        <f>IF(ISBLANK('5. Pp (3 años)'!#REF!),"",'5. Pp (3 años)'!#REF!)</f>
        <v>#REF!</v>
      </c>
      <c r="G158" s="200" t="e">
        <f>IF(ISBLANK('5. Pp (3 años)'!#REF!),"",'5. Pp (3 años)'!#REF!)</f>
        <v>#REF!</v>
      </c>
      <c r="H158" s="58" t="e">
        <f>IF(ISBLANK('5. Pp (3 años)'!#REF!),"",'5. Pp (3 años)'!#REF!)</f>
        <v>#REF!</v>
      </c>
      <c r="I158" s="132" t="e">
        <f>IF(ISBLANK('9. METAS'!#REF!),"",'9. METAS'!#REF!)</f>
        <v>#REF!</v>
      </c>
      <c r="J158" s="133" t="e">
        <f>IF(ISBLANK('9. METAS'!#REF!),"",'9. METAS'!#REF!)</f>
        <v>#REF!</v>
      </c>
      <c r="K158" s="123" t="e">
        <f>IF(ISBLANK('9. METAS'!#REF!),"",'9. METAS'!#REF!)</f>
        <v>#REF!</v>
      </c>
      <c r="L158" s="123" t="e">
        <f>IF(ISBLANK('9. METAS'!#REF!),"",'9. METAS'!#REF!)</f>
        <v>#REF!</v>
      </c>
      <c r="M158" s="124" t="e">
        <f>IF(ISBLANK('9. METAS'!#REF!),"",'9. METAS'!#REF!)</f>
        <v>#REF!</v>
      </c>
      <c r="N158" s="134"/>
      <c r="O158" s="126"/>
      <c r="P158" s="126"/>
      <c r="Q158" s="127"/>
      <c r="R158" s="121" t="str">
        <f t="shared" si="6"/>
        <v>100%</v>
      </c>
      <c r="S158" s="122" t="str">
        <f t="shared" si="6"/>
        <v>100%</v>
      </c>
      <c r="T158" s="122" t="str">
        <f t="shared" ref="T158:U221" si="15">IFERROR((P158/L158),"100%")</f>
        <v>100%</v>
      </c>
      <c r="U158" s="145" t="str">
        <f t="shared" si="15"/>
        <v>100%</v>
      </c>
      <c r="V158" s="125" t="str">
        <f t="shared" si="11"/>
        <v>No Programado</v>
      </c>
      <c r="W158" s="122" t="str">
        <f t="shared" si="12"/>
        <v>No Programado</v>
      </c>
      <c r="X158" s="122" t="str">
        <f t="shared" si="13"/>
        <v>No Programado</v>
      </c>
      <c r="Y158" s="151" t="str">
        <f t="shared" si="14"/>
        <v>No Programado</v>
      </c>
      <c r="Z158" s="167"/>
      <c r="AA158" s="168"/>
      <c r="AB158" s="168"/>
      <c r="AC158" s="169"/>
    </row>
    <row r="159" spans="3:29" ht="17" x14ac:dyDescent="0.35">
      <c r="C159" s="195" t="e">
        <f>IF(ISBLANK('5. Pp (3 años)'!#REF!),"",'5. Pp (3 años)'!#REF!)</f>
        <v>#REF!</v>
      </c>
      <c r="D159" s="70" t="e">
        <f>IF(ISBLANK('5. Pp (3 años)'!#REF!),"",'5. Pp (3 años)'!#REF!)</f>
        <v>#REF!</v>
      </c>
      <c r="E159" s="191" t="e">
        <f>IF(ISBLANK('5. Pp (3 años)'!#REF!),"",'5. Pp (3 años)'!#REF!)</f>
        <v>#REF!</v>
      </c>
      <c r="F159" s="191" t="e">
        <f>IF(ISBLANK('5. Pp (3 años)'!#REF!),"",'5. Pp (3 años)'!#REF!)</f>
        <v>#REF!</v>
      </c>
      <c r="G159" s="200" t="e">
        <f>IF(ISBLANK('5. Pp (3 años)'!#REF!),"",'5. Pp (3 años)'!#REF!)</f>
        <v>#REF!</v>
      </c>
      <c r="H159" s="58" t="e">
        <f>IF(ISBLANK('5. Pp (3 años)'!#REF!),"",'5. Pp (3 años)'!#REF!)</f>
        <v>#REF!</v>
      </c>
      <c r="I159" s="132" t="e">
        <f>IF(ISBLANK('9. METAS'!#REF!),"",'9. METAS'!#REF!)</f>
        <v>#REF!</v>
      </c>
      <c r="J159" s="133" t="e">
        <f>IF(ISBLANK('9. METAS'!#REF!),"",'9. METAS'!#REF!)</f>
        <v>#REF!</v>
      </c>
      <c r="K159" s="123" t="e">
        <f>IF(ISBLANK('9. METAS'!#REF!),"",'9. METAS'!#REF!)</f>
        <v>#REF!</v>
      </c>
      <c r="L159" s="123" t="e">
        <f>IF(ISBLANK('9. METAS'!#REF!),"",'9. METAS'!#REF!)</f>
        <v>#REF!</v>
      </c>
      <c r="M159" s="124" t="e">
        <f>IF(ISBLANK('9. METAS'!#REF!),"",'9. METAS'!#REF!)</f>
        <v>#REF!</v>
      </c>
      <c r="N159" s="134"/>
      <c r="O159" s="126"/>
      <c r="P159" s="126"/>
      <c r="Q159" s="127"/>
      <c r="R159" s="121" t="str">
        <f t="shared" ref="R159:U222" si="16">IFERROR((N159/J159),"100%")</f>
        <v>100%</v>
      </c>
      <c r="S159" s="122" t="str">
        <f t="shared" si="16"/>
        <v>100%</v>
      </c>
      <c r="T159" s="122" t="str">
        <f t="shared" si="15"/>
        <v>100%</v>
      </c>
      <c r="U159" s="145" t="str">
        <f t="shared" si="15"/>
        <v>100%</v>
      </c>
      <c r="V159" s="125" t="str">
        <f t="shared" si="11"/>
        <v>No Programado</v>
      </c>
      <c r="W159" s="122" t="str">
        <f t="shared" si="12"/>
        <v>No Programado</v>
      </c>
      <c r="X159" s="122" t="str">
        <f t="shared" si="13"/>
        <v>No Programado</v>
      </c>
      <c r="Y159" s="151" t="str">
        <f t="shared" si="14"/>
        <v>No Programado</v>
      </c>
      <c r="Z159" s="167"/>
      <c r="AA159" s="168"/>
      <c r="AB159" s="168"/>
      <c r="AC159" s="169"/>
    </row>
    <row r="160" spans="3:29" ht="17" x14ac:dyDescent="0.35">
      <c r="C160" s="197" t="e">
        <f>IF(ISBLANK('5. Pp (3 años)'!#REF!),"",'5. Pp (3 años)'!#REF!)</f>
        <v>#REF!</v>
      </c>
      <c r="D160" s="52" t="e">
        <f>IF(ISBLANK('5. Pp (3 años)'!#REF!),"",'5. Pp (3 años)'!#REF!)</f>
        <v>#REF!</v>
      </c>
      <c r="E160" s="194" t="e">
        <f>IF(ISBLANK('5. Pp (3 años)'!#REF!),"",'5. Pp (3 años)'!#REF!)</f>
        <v>#REF!</v>
      </c>
      <c r="F160" s="194" t="e">
        <f>IF(ISBLANK('5. Pp (3 años)'!#REF!),"",'5. Pp (3 años)'!#REF!)</f>
        <v>#REF!</v>
      </c>
      <c r="G160" s="205" t="e">
        <f>IF(ISBLANK('5. Pp (3 años)'!#REF!),"",'5. Pp (3 años)'!#REF!)</f>
        <v>#REF!</v>
      </c>
      <c r="H160" s="57" t="e">
        <f>IF(ISBLANK('5. Pp (3 años)'!#REF!),"",'5. Pp (3 años)'!#REF!)</f>
        <v>#REF!</v>
      </c>
      <c r="I160" s="132" t="e">
        <f>IF(ISBLANK('9. METAS'!#REF!),"",'9. METAS'!#REF!)</f>
        <v>#REF!</v>
      </c>
      <c r="J160" s="133" t="e">
        <f>IF(ISBLANK('9. METAS'!#REF!),"",'9. METAS'!#REF!)</f>
        <v>#REF!</v>
      </c>
      <c r="K160" s="123" t="e">
        <f>IF(ISBLANK('9. METAS'!#REF!),"",'9. METAS'!#REF!)</f>
        <v>#REF!</v>
      </c>
      <c r="L160" s="123" t="e">
        <f>IF(ISBLANK('9. METAS'!#REF!),"",'9. METAS'!#REF!)</f>
        <v>#REF!</v>
      </c>
      <c r="M160" s="124" t="e">
        <f>IF(ISBLANK('9. METAS'!#REF!),"",'9. METAS'!#REF!)</f>
        <v>#REF!</v>
      </c>
      <c r="N160" s="134"/>
      <c r="O160" s="126"/>
      <c r="P160" s="126"/>
      <c r="Q160" s="127"/>
      <c r="R160" s="121" t="str">
        <f t="shared" si="16"/>
        <v>100%</v>
      </c>
      <c r="S160" s="122" t="str">
        <f t="shared" si="16"/>
        <v>100%</v>
      </c>
      <c r="T160" s="122" t="str">
        <f t="shared" si="15"/>
        <v>100%</v>
      </c>
      <c r="U160" s="145" t="str">
        <f t="shared" si="15"/>
        <v>100%</v>
      </c>
      <c r="V160" s="125" t="str">
        <f t="shared" si="11"/>
        <v>No Programado</v>
      </c>
      <c r="W160" s="122" t="str">
        <f t="shared" si="12"/>
        <v>No Programado</v>
      </c>
      <c r="X160" s="122" t="str">
        <f t="shared" si="13"/>
        <v>No Programado</v>
      </c>
      <c r="Y160" s="151" t="str">
        <f t="shared" si="14"/>
        <v>No Programado</v>
      </c>
      <c r="Z160" s="164"/>
      <c r="AA160" s="165"/>
      <c r="AB160" s="165"/>
      <c r="AC160" s="166"/>
    </row>
    <row r="161" spans="3:29" ht="17" x14ac:dyDescent="0.35">
      <c r="C161" s="195" t="e">
        <f>IF(ISBLANK('5. Pp (3 años)'!#REF!),"",'5. Pp (3 años)'!#REF!)</f>
        <v>#REF!</v>
      </c>
      <c r="D161" s="70" t="e">
        <f>IF(ISBLANK('5. Pp (3 años)'!#REF!),"",'5. Pp (3 años)'!#REF!)</f>
        <v>#REF!</v>
      </c>
      <c r="E161" s="191" t="e">
        <f>IF(ISBLANK('5. Pp (3 años)'!#REF!),"",'5. Pp (3 años)'!#REF!)</f>
        <v>#REF!</v>
      </c>
      <c r="F161" s="191" t="e">
        <f>IF(ISBLANK('5. Pp (3 años)'!#REF!),"",'5. Pp (3 años)'!#REF!)</f>
        <v>#REF!</v>
      </c>
      <c r="G161" s="200" t="e">
        <f>IF(ISBLANK('5. Pp (3 años)'!#REF!),"",'5. Pp (3 años)'!#REF!)</f>
        <v>#REF!</v>
      </c>
      <c r="H161" s="58" t="e">
        <f>IF(ISBLANK('5. Pp (3 años)'!#REF!),"",'5. Pp (3 años)'!#REF!)</f>
        <v>#REF!</v>
      </c>
      <c r="I161" s="132" t="e">
        <f>IF(ISBLANK('9. METAS'!#REF!),"",'9. METAS'!#REF!)</f>
        <v>#REF!</v>
      </c>
      <c r="J161" s="133" t="e">
        <f>IF(ISBLANK('9. METAS'!#REF!),"",'9. METAS'!#REF!)</f>
        <v>#REF!</v>
      </c>
      <c r="K161" s="123" t="e">
        <f>IF(ISBLANK('9. METAS'!#REF!),"",'9. METAS'!#REF!)</f>
        <v>#REF!</v>
      </c>
      <c r="L161" s="123" t="e">
        <f>IF(ISBLANK('9. METAS'!#REF!),"",'9. METAS'!#REF!)</f>
        <v>#REF!</v>
      </c>
      <c r="M161" s="124" t="e">
        <f>IF(ISBLANK('9. METAS'!#REF!),"",'9. METAS'!#REF!)</f>
        <v>#REF!</v>
      </c>
      <c r="N161" s="134"/>
      <c r="O161" s="126"/>
      <c r="P161" s="126"/>
      <c r="Q161" s="127"/>
      <c r="R161" s="121" t="str">
        <f t="shared" si="16"/>
        <v>100%</v>
      </c>
      <c r="S161" s="122" t="str">
        <f t="shared" si="16"/>
        <v>100%</v>
      </c>
      <c r="T161" s="122" t="str">
        <f t="shared" si="15"/>
        <v>100%</v>
      </c>
      <c r="U161" s="145" t="str">
        <f t="shared" si="15"/>
        <v>100%</v>
      </c>
      <c r="V161" s="125" t="str">
        <f t="shared" si="11"/>
        <v>No Programado</v>
      </c>
      <c r="W161" s="122" t="str">
        <f t="shared" si="12"/>
        <v>No Programado</v>
      </c>
      <c r="X161" s="122" t="str">
        <f t="shared" si="13"/>
        <v>No Programado</v>
      </c>
      <c r="Y161" s="151" t="str">
        <f t="shared" si="14"/>
        <v>No Programado</v>
      </c>
      <c r="Z161" s="167"/>
      <c r="AA161" s="168"/>
      <c r="AB161" s="168"/>
      <c r="AC161" s="169"/>
    </row>
    <row r="162" spans="3:29" ht="17" x14ac:dyDescent="0.35">
      <c r="C162" s="196" t="e">
        <f>IF(ISBLANK('5. Pp (3 años)'!#REF!),"",'5. Pp (3 años)'!#REF!)</f>
        <v>#REF!</v>
      </c>
      <c r="D162" s="70" t="e">
        <f>IF(ISBLANK('5. Pp (3 años)'!#REF!),"",'5. Pp (3 años)'!#REF!)</f>
        <v>#REF!</v>
      </c>
      <c r="E162" s="191" t="e">
        <f>IF(ISBLANK('5. Pp (3 años)'!#REF!),"",'5. Pp (3 años)'!#REF!)</f>
        <v>#REF!</v>
      </c>
      <c r="F162" s="191" t="e">
        <f>IF(ISBLANK('5. Pp (3 años)'!#REF!),"",'5. Pp (3 años)'!#REF!)</f>
        <v>#REF!</v>
      </c>
      <c r="G162" s="200" t="e">
        <f>IF(ISBLANK('5. Pp (3 años)'!#REF!),"",'5. Pp (3 años)'!#REF!)</f>
        <v>#REF!</v>
      </c>
      <c r="H162" s="58" t="e">
        <f>IF(ISBLANK('5. Pp (3 años)'!#REF!),"",'5. Pp (3 años)'!#REF!)</f>
        <v>#REF!</v>
      </c>
      <c r="I162" s="132" t="e">
        <f>IF(ISBLANK('9. METAS'!#REF!),"",'9. METAS'!#REF!)</f>
        <v>#REF!</v>
      </c>
      <c r="J162" s="133" t="e">
        <f>IF(ISBLANK('9. METAS'!#REF!),"",'9. METAS'!#REF!)</f>
        <v>#REF!</v>
      </c>
      <c r="K162" s="123" t="e">
        <f>IF(ISBLANK('9. METAS'!#REF!),"",'9. METAS'!#REF!)</f>
        <v>#REF!</v>
      </c>
      <c r="L162" s="123" t="e">
        <f>IF(ISBLANK('9. METAS'!#REF!),"",'9. METAS'!#REF!)</f>
        <v>#REF!</v>
      </c>
      <c r="M162" s="124" t="e">
        <f>IF(ISBLANK('9. METAS'!#REF!),"",'9. METAS'!#REF!)</f>
        <v>#REF!</v>
      </c>
      <c r="N162" s="134"/>
      <c r="O162" s="126"/>
      <c r="P162" s="126"/>
      <c r="Q162" s="127"/>
      <c r="R162" s="121" t="str">
        <f t="shared" si="16"/>
        <v>100%</v>
      </c>
      <c r="S162" s="122" t="str">
        <f t="shared" si="16"/>
        <v>100%</v>
      </c>
      <c r="T162" s="122" t="str">
        <f t="shared" si="15"/>
        <v>100%</v>
      </c>
      <c r="U162" s="145" t="str">
        <f t="shared" si="15"/>
        <v>100%</v>
      </c>
      <c r="V162" s="125" t="str">
        <f t="shared" si="11"/>
        <v>No Programado</v>
      </c>
      <c r="W162" s="122" t="str">
        <f t="shared" si="12"/>
        <v>No Programado</v>
      </c>
      <c r="X162" s="122" t="str">
        <f t="shared" si="13"/>
        <v>No Programado</v>
      </c>
      <c r="Y162" s="151" t="str">
        <f t="shared" si="14"/>
        <v>No Programado</v>
      </c>
      <c r="Z162" s="167"/>
      <c r="AA162" s="168"/>
      <c r="AB162" s="168"/>
      <c r="AC162" s="169"/>
    </row>
    <row r="163" spans="3:29" ht="17" x14ac:dyDescent="0.35">
      <c r="C163" s="195" t="e">
        <f>IF(ISBLANK('5. Pp (3 años)'!#REF!),"",'5. Pp (3 años)'!#REF!)</f>
        <v>#REF!</v>
      </c>
      <c r="D163" s="70" t="e">
        <f>IF(ISBLANK('5. Pp (3 años)'!#REF!),"",'5. Pp (3 años)'!#REF!)</f>
        <v>#REF!</v>
      </c>
      <c r="E163" s="191" t="e">
        <f>IF(ISBLANK('5. Pp (3 años)'!#REF!),"",'5. Pp (3 años)'!#REF!)</f>
        <v>#REF!</v>
      </c>
      <c r="F163" s="191" t="e">
        <f>IF(ISBLANK('5. Pp (3 años)'!#REF!),"",'5. Pp (3 años)'!#REF!)</f>
        <v>#REF!</v>
      </c>
      <c r="G163" s="200" t="e">
        <f>IF(ISBLANK('5. Pp (3 años)'!#REF!),"",'5. Pp (3 años)'!#REF!)</f>
        <v>#REF!</v>
      </c>
      <c r="H163" s="58" t="e">
        <f>IF(ISBLANK('5. Pp (3 años)'!#REF!),"",'5. Pp (3 años)'!#REF!)</f>
        <v>#REF!</v>
      </c>
      <c r="I163" s="132" t="e">
        <f>IF(ISBLANK('9. METAS'!#REF!),"",'9. METAS'!#REF!)</f>
        <v>#REF!</v>
      </c>
      <c r="J163" s="133" t="e">
        <f>IF(ISBLANK('9. METAS'!#REF!),"",'9. METAS'!#REF!)</f>
        <v>#REF!</v>
      </c>
      <c r="K163" s="123" t="e">
        <f>IF(ISBLANK('9. METAS'!#REF!),"",'9. METAS'!#REF!)</f>
        <v>#REF!</v>
      </c>
      <c r="L163" s="123" t="e">
        <f>IF(ISBLANK('9. METAS'!#REF!),"",'9. METAS'!#REF!)</f>
        <v>#REF!</v>
      </c>
      <c r="M163" s="124" t="e">
        <f>IF(ISBLANK('9. METAS'!#REF!),"",'9. METAS'!#REF!)</f>
        <v>#REF!</v>
      </c>
      <c r="N163" s="134"/>
      <c r="O163" s="126"/>
      <c r="P163" s="126"/>
      <c r="Q163" s="127"/>
      <c r="R163" s="121" t="str">
        <f t="shared" si="16"/>
        <v>100%</v>
      </c>
      <c r="S163" s="122" t="str">
        <f t="shared" si="16"/>
        <v>100%</v>
      </c>
      <c r="T163" s="122" t="str">
        <f t="shared" si="15"/>
        <v>100%</v>
      </c>
      <c r="U163" s="145" t="str">
        <f t="shared" si="15"/>
        <v>100%</v>
      </c>
      <c r="V163" s="125" t="str">
        <f t="shared" si="11"/>
        <v>No Programado</v>
      </c>
      <c r="W163" s="122" t="str">
        <f t="shared" si="12"/>
        <v>No Programado</v>
      </c>
      <c r="X163" s="122" t="str">
        <f t="shared" si="13"/>
        <v>No Programado</v>
      </c>
      <c r="Y163" s="151" t="str">
        <f t="shared" si="14"/>
        <v>No Programado</v>
      </c>
      <c r="Z163" s="167"/>
      <c r="AA163" s="168"/>
      <c r="AB163" s="168"/>
      <c r="AC163" s="169"/>
    </row>
    <row r="164" spans="3:29" ht="17" x14ac:dyDescent="0.35">
      <c r="C164" s="196" t="e">
        <f>IF(ISBLANK('5. Pp (3 años)'!#REF!),"",'5. Pp (3 años)'!#REF!)</f>
        <v>#REF!</v>
      </c>
      <c r="D164" s="70" t="e">
        <f>IF(ISBLANK('5. Pp (3 años)'!#REF!),"",'5. Pp (3 años)'!#REF!)</f>
        <v>#REF!</v>
      </c>
      <c r="E164" s="191" t="e">
        <f>IF(ISBLANK('5. Pp (3 años)'!#REF!),"",'5. Pp (3 años)'!#REF!)</f>
        <v>#REF!</v>
      </c>
      <c r="F164" s="191" t="e">
        <f>IF(ISBLANK('5. Pp (3 años)'!#REF!),"",'5. Pp (3 años)'!#REF!)</f>
        <v>#REF!</v>
      </c>
      <c r="G164" s="200" t="e">
        <f>IF(ISBLANK('5. Pp (3 años)'!#REF!),"",'5. Pp (3 años)'!#REF!)</f>
        <v>#REF!</v>
      </c>
      <c r="H164" s="58" t="e">
        <f>IF(ISBLANK('5. Pp (3 años)'!#REF!),"",'5. Pp (3 años)'!#REF!)</f>
        <v>#REF!</v>
      </c>
      <c r="I164" s="132" t="e">
        <f>IF(ISBLANK('9. METAS'!#REF!),"",'9. METAS'!#REF!)</f>
        <v>#REF!</v>
      </c>
      <c r="J164" s="133" t="e">
        <f>IF(ISBLANK('9. METAS'!#REF!),"",'9. METAS'!#REF!)</f>
        <v>#REF!</v>
      </c>
      <c r="K164" s="123" t="e">
        <f>IF(ISBLANK('9. METAS'!#REF!),"",'9. METAS'!#REF!)</f>
        <v>#REF!</v>
      </c>
      <c r="L164" s="123" t="e">
        <f>IF(ISBLANK('9. METAS'!#REF!),"",'9. METAS'!#REF!)</f>
        <v>#REF!</v>
      </c>
      <c r="M164" s="124" t="e">
        <f>IF(ISBLANK('9. METAS'!#REF!),"",'9. METAS'!#REF!)</f>
        <v>#REF!</v>
      </c>
      <c r="N164" s="134"/>
      <c r="O164" s="126"/>
      <c r="P164" s="126"/>
      <c r="Q164" s="127"/>
      <c r="R164" s="121" t="str">
        <f t="shared" si="16"/>
        <v>100%</v>
      </c>
      <c r="S164" s="122" t="str">
        <f t="shared" si="16"/>
        <v>100%</v>
      </c>
      <c r="T164" s="122" t="str">
        <f t="shared" si="15"/>
        <v>100%</v>
      </c>
      <c r="U164" s="145" t="str">
        <f t="shared" si="15"/>
        <v>100%</v>
      </c>
      <c r="V164" s="125" t="str">
        <f t="shared" si="11"/>
        <v>No Programado</v>
      </c>
      <c r="W164" s="122" t="str">
        <f t="shared" si="12"/>
        <v>No Programado</v>
      </c>
      <c r="X164" s="122" t="str">
        <f t="shared" si="13"/>
        <v>No Programado</v>
      </c>
      <c r="Y164" s="151" t="str">
        <f t="shared" si="14"/>
        <v>No Programado</v>
      </c>
      <c r="Z164" s="167"/>
      <c r="AA164" s="168"/>
      <c r="AB164" s="168"/>
      <c r="AC164" s="169"/>
    </row>
    <row r="165" spans="3:29" ht="17" x14ac:dyDescent="0.35">
      <c r="C165" s="195" t="e">
        <f>IF(ISBLANK('5. Pp (3 años)'!#REF!),"",'5. Pp (3 años)'!#REF!)</f>
        <v>#REF!</v>
      </c>
      <c r="D165" s="70" t="e">
        <f>IF(ISBLANK('5. Pp (3 años)'!#REF!),"",'5. Pp (3 años)'!#REF!)</f>
        <v>#REF!</v>
      </c>
      <c r="E165" s="191" t="e">
        <f>IF(ISBLANK('5. Pp (3 años)'!#REF!),"",'5. Pp (3 años)'!#REF!)</f>
        <v>#REF!</v>
      </c>
      <c r="F165" s="191" t="e">
        <f>IF(ISBLANK('5. Pp (3 años)'!#REF!),"",'5. Pp (3 años)'!#REF!)</f>
        <v>#REF!</v>
      </c>
      <c r="G165" s="200" t="e">
        <f>IF(ISBLANK('5. Pp (3 años)'!#REF!),"",'5. Pp (3 años)'!#REF!)</f>
        <v>#REF!</v>
      </c>
      <c r="H165" s="58" t="e">
        <f>IF(ISBLANK('5. Pp (3 años)'!#REF!),"",'5. Pp (3 años)'!#REF!)</f>
        <v>#REF!</v>
      </c>
      <c r="I165" s="132" t="e">
        <f>IF(ISBLANK('9. METAS'!#REF!),"",'9. METAS'!#REF!)</f>
        <v>#REF!</v>
      </c>
      <c r="J165" s="133" t="e">
        <f>IF(ISBLANK('9. METAS'!#REF!),"",'9. METAS'!#REF!)</f>
        <v>#REF!</v>
      </c>
      <c r="K165" s="123" t="e">
        <f>IF(ISBLANK('9. METAS'!#REF!),"",'9. METAS'!#REF!)</f>
        <v>#REF!</v>
      </c>
      <c r="L165" s="123" t="e">
        <f>IF(ISBLANK('9. METAS'!#REF!),"",'9. METAS'!#REF!)</f>
        <v>#REF!</v>
      </c>
      <c r="M165" s="124" t="e">
        <f>IF(ISBLANK('9. METAS'!#REF!),"",'9. METAS'!#REF!)</f>
        <v>#REF!</v>
      </c>
      <c r="N165" s="134"/>
      <c r="O165" s="126"/>
      <c r="P165" s="126"/>
      <c r="Q165" s="127"/>
      <c r="R165" s="121" t="str">
        <f t="shared" si="16"/>
        <v>100%</v>
      </c>
      <c r="S165" s="122" t="str">
        <f t="shared" si="16"/>
        <v>100%</v>
      </c>
      <c r="T165" s="122" t="str">
        <f t="shared" si="15"/>
        <v>100%</v>
      </c>
      <c r="U165" s="145" t="str">
        <f t="shared" si="15"/>
        <v>100%</v>
      </c>
      <c r="V165" s="125" t="str">
        <f t="shared" si="11"/>
        <v>No Programado</v>
      </c>
      <c r="W165" s="122" t="str">
        <f t="shared" si="12"/>
        <v>No Programado</v>
      </c>
      <c r="X165" s="122" t="str">
        <f t="shared" si="13"/>
        <v>No Programado</v>
      </c>
      <c r="Y165" s="151" t="str">
        <f t="shared" si="14"/>
        <v>No Programado</v>
      </c>
      <c r="Z165" s="167"/>
      <c r="AA165" s="168"/>
      <c r="AB165" s="168"/>
      <c r="AC165" s="169"/>
    </row>
    <row r="166" spans="3:29" ht="17" x14ac:dyDescent="0.35">
      <c r="C166" s="197" t="e">
        <f>IF(ISBLANK('5. Pp (3 años)'!#REF!),"",'5. Pp (3 años)'!#REF!)</f>
        <v>#REF!</v>
      </c>
      <c r="D166" s="52" t="e">
        <f>IF(ISBLANK('5. Pp (3 años)'!#REF!),"",'5. Pp (3 años)'!#REF!)</f>
        <v>#REF!</v>
      </c>
      <c r="E166" s="194" t="e">
        <f>IF(ISBLANK('5. Pp (3 años)'!#REF!),"",'5. Pp (3 años)'!#REF!)</f>
        <v>#REF!</v>
      </c>
      <c r="F166" s="194" t="e">
        <f>IF(ISBLANK('5. Pp (3 años)'!#REF!),"",'5. Pp (3 años)'!#REF!)</f>
        <v>#REF!</v>
      </c>
      <c r="G166" s="205" t="e">
        <f>IF(ISBLANK('5. Pp (3 años)'!#REF!),"",'5. Pp (3 años)'!#REF!)</f>
        <v>#REF!</v>
      </c>
      <c r="H166" s="57" t="e">
        <f>IF(ISBLANK('5. Pp (3 años)'!#REF!),"",'5. Pp (3 años)'!#REF!)</f>
        <v>#REF!</v>
      </c>
      <c r="I166" s="132" t="e">
        <f>IF(ISBLANK('9. METAS'!#REF!),"",'9. METAS'!#REF!)</f>
        <v>#REF!</v>
      </c>
      <c r="J166" s="133" t="e">
        <f>IF(ISBLANK('9. METAS'!#REF!),"",'9. METAS'!#REF!)</f>
        <v>#REF!</v>
      </c>
      <c r="K166" s="123" t="e">
        <f>IF(ISBLANK('9. METAS'!#REF!),"",'9. METAS'!#REF!)</f>
        <v>#REF!</v>
      </c>
      <c r="L166" s="123" t="e">
        <f>IF(ISBLANK('9. METAS'!#REF!),"",'9. METAS'!#REF!)</f>
        <v>#REF!</v>
      </c>
      <c r="M166" s="124" t="e">
        <f>IF(ISBLANK('9. METAS'!#REF!),"",'9. METAS'!#REF!)</f>
        <v>#REF!</v>
      </c>
      <c r="N166" s="134"/>
      <c r="O166" s="126"/>
      <c r="P166" s="126"/>
      <c r="Q166" s="127"/>
      <c r="R166" s="121" t="str">
        <f t="shared" si="16"/>
        <v>100%</v>
      </c>
      <c r="S166" s="122" t="str">
        <f t="shared" si="16"/>
        <v>100%</v>
      </c>
      <c r="T166" s="122" t="str">
        <f t="shared" si="15"/>
        <v>100%</v>
      </c>
      <c r="U166" s="145" t="str">
        <f t="shared" si="15"/>
        <v>100%</v>
      </c>
      <c r="V166" s="125" t="str">
        <f t="shared" si="11"/>
        <v>No Programado</v>
      </c>
      <c r="W166" s="122" t="str">
        <f t="shared" si="12"/>
        <v>No Programado</v>
      </c>
      <c r="X166" s="122" t="str">
        <f t="shared" si="13"/>
        <v>No Programado</v>
      </c>
      <c r="Y166" s="151" t="str">
        <f t="shared" si="14"/>
        <v>No Programado</v>
      </c>
      <c r="Z166" s="164"/>
      <c r="AA166" s="165"/>
      <c r="AB166" s="165"/>
      <c r="AC166" s="166"/>
    </row>
    <row r="167" spans="3:29" ht="17" x14ac:dyDescent="0.35">
      <c r="C167" s="195" t="e">
        <f>IF(ISBLANK('5. Pp (3 años)'!#REF!),"",'5. Pp (3 años)'!#REF!)</f>
        <v>#REF!</v>
      </c>
      <c r="D167" s="70" t="e">
        <f>IF(ISBLANK('5. Pp (3 años)'!#REF!),"",'5. Pp (3 años)'!#REF!)</f>
        <v>#REF!</v>
      </c>
      <c r="E167" s="191" t="e">
        <f>IF(ISBLANK('5. Pp (3 años)'!#REF!),"",'5. Pp (3 años)'!#REF!)</f>
        <v>#REF!</v>
      </c>
      <c r="F167" s="191" t="e">
        <f>IF(ISBLANK('5. Pp (3 años)'!#REF!),"",'5. Pp (3 años)'!#REF!)</f>
        <v>#REF!</v>
      </c>
      <c r="G167" s="200" t="e">
        <f>IF(ISBLANK('5. Pp (3 años)'!#REF!),"",'5. Pp (3 años)'!#REF!)</f>
        <v>#REF!</v>
      </c>
      <c r="H167" s="58" t="e">
        <f>IF(ISBLANK('5. Pp (3 años)'!#REF!),"",'5. Pp (3 años)'!#REF!)</f>
        <v>#REF!</v>
      </c>
      <c r="I167" s="132" t="e">
        <f>IF(ISBLANK('9. METAS'!#REF!),"",'9. METAS'!#REF!)</f>
        <v>#REF!</v>
      </c>
      <c r="J167" s="133" t="e">
        <f>IF(ISBLANK('9. METAS'!#REF!),"",'9. METAS'!#REF!)</f>
        <v>#REF!</v>
      </c>
      <c r="K167" s="123" t="e">
        <f>IF(ISBLANK('9. METAS'!#REF!),"",'9. METAS'!#REF!)</f>
        <v>#REF!</v>
      </c>
      <c r="L167" s="123" t="e">
        <f>IF(ISBLANK('9. METAS'!#REF!),"",'9. METAS'!#REF!)</f>
        <v>#REF!</v>
      </c>
      <c r="M167" s="124" t="e">
        <f>IF(ISBLANK('9. METAS'!#REF!),"",'9. METAS'!#REF!)</f>
        <v>#REF!</v>
      </c>
      <c r="N167" s="134"/>
      <c r="O167" s="126"/>
      <c r="P167" s="126"/>
      <c r="Q167" s="127"/>
      <c r="R167" s="121" t="str">
        <f t="shared" si="16"/>
        <v>100%</v>
      </c>
      <c r="S167" s="122" t="str">
        <f t="shared" si="16"/>
        <v>100%</v>
      </c>
      <c r="T167" s="122" t="str">
        <f t="shared" si="15"/>
        <v>100%</v>
      </c>
      <c r="U167" s="145" t="str">
        <f t="shared" si="15"/>
        <v>100%</v>
      </c>
      <c r="V167" s="125" t="str">
        <f t="shared" si="11"/>
        <v>No Programado</v>
      </c>
      <c r="W167" s="122" t="str">
        <f t="shared" si="12"/>
        <v>No Programado</v>
      </c>
      <c r="X167" s="122" t="str">
        <f t="shared" si="13"/>
        <v>No Programado</v>
      </c>
      <c r="Y167" s="151" t="str">
        <f t="shared" si="14"/>
        <v>No Programado</v>
      </c>
      <c r="Z167" s="167"/>
      <c r="AA167" s="168"/>
      <c r="AB167" s="168"/>
      <c r="AC167" s="169"/>
    </row>
    <row r="168" spans="3:29" ht="17" x14ac:dyDescent="0.35">
      <c r="C168" s="196" t="e">
        <f>IF(ISBLANK('5. Pp (3 años)'!#REF!),"",'5. Pp (3 años)'!#REF!)</f>
        <v>#REF!</v>
      </c>
      <c r="D168" s="70" t="e">
        <f>IF(ISBLANK('5. Pp (3 años)'!#REF!),"",'5. Pp (3 años)'!#REF!)</f>
        <v>#REF!</v>
      </c>
      <c r="E168" s="191" t="e">
        <f>IF(ISBLANK('5. Pp (3 años)'!#REF!),"",'5. Pp (3 años)'!#REF!)</f>
        <v>#REF!</v>
      </c>
      <c r="F168" s="191" t="e">
        <f>IF(ISBLANK('5. Pp (3 años)'!#REF!),"",'5. Pp (3 años)'!#REF!)</f>
        <v>#REF!</v>
      </c>
      <c r="G168" s="200" t="e">
        <f>IF(ISBLANK('5. Pp (3 años)'!#REF!),"",'5. Pp (3 años)'!#REF!)</f>
        <v>#REF!</v>
      </c>
      <c r="H168" s="58" t="e">
        <f>IF(ISBLANK('5. Pp (3 años)'!#REF!),"",'5. Pp (3 años)'!#REF!)</f>
        <v>#REF!</v>
      </c>
      <c r="I168" s="132" t="e">
        <f>IF(ISBLANK('9. METAS'!#REF!),"",'9. METAS'!#REF!)</f>
        <v>#REF!</v>
      </c>
      <c r="J168" s="133" t="e">
        <f>IF(ISBLANK('9. METAS'!#REF!),"",'9. METAS'!#REF!)</f>
        <v>#REF!</v>
      </c>
      <c r="K168" s="123" t="e">
        <f>IF(ISBLANK('9. METAS'!#REF!),"",'9. METAS'!#REF!)</f>
        <v>#REF!</v>
      </c>
      <c r="L168" s="123" t="e">
        <f>IF(ISBLANK('9. METAS'!#REF!),"",'9. METAS'!#REF!)</f>
        <v>#REF!</v>
      </c>
      <c r="M168" s="124" t="e">
        <f>IF(ISBLANK('9. METAS'!#REF!),"",'9. METAS'!#REF!)</f>
        <v>#REF!</v>
      </c>
      <c r="N168" s="134"/>
      <c r="O168" s="126"/>
      <c r="P168" s="126"/>
      <c r="Q168" s="127"/>
      <c r="R168" s="121" t="str">
        <f t="shared" si="16"/>
        <v>100%</v>
      </c>
      <c r="S168" s="122" t="str">
        <f t="shared" si="16"/>
        <v>100%</v>
      </c>
      <c r="T168" s="122" t="str">
        <f t="shared" si="15"/>
        <v>100%</v>
      </c>
      <c r="U168" s="145" t="str">
        <f t="shared" si="15"/>
        <v>100%</v>
      </c>
      <c r="V168" s="125" t="str">
        <f t="shared" si="11"/>
        <v>No Programado</v>
      </c>
      <c r="W168" s="122" t="str">
        <f t="shared" si="12"/>
        <v>No Programado</v>
      </c>
      <c r="X168" s="122" t="str">
        <f t="shared" si="13"/>
        <v>No Programado</v>
      </c>
      <c r="Y168" s="151" t="str">
        <f t="shared" si="14"/>
        <v>No Programado</v>
      </c>
      <c r="Z168" s="167"/>
      <c r="AA168" s="168"/>
      <c r="AB168" s="168"/>
      <c r="AC168" s="169"/>
    </row>
    <row r="169" spans="3:29" ht="17" x14ac:dyDescent="0.35">
      <c r="C169" s="195" t="e">
        <f>IF(ISBLANK('5. Pp (3 años)'!#REF!),"",'5. Pp (3 años)'!#REF!)</f>
        <v>#REF!</v>
      </c>
      <c r="D169" s="70" t="e">
        <f>IF(ISBLANK('5. Pp (3 años)'!#REF!),"",'5. Pp (3 años)'!#REF!)</f>
        <v>#REF!</v>
      </c>
      <c r="E169" s="191" t="e">
        <f>IF(ISBLANK('5. Pp (3 años)'!#REF!),"",'5. Pp (3 años)'!#REF!)</f>
        <v>#REF!</v>
      </c>
      <c r="F169" s="191" t="e">
        <f>IF(ISBLANK('5. Pp (3 años)'!#REF!),"",'5. Pp (3 años)'!#REF!)</f>
        <v>#REF!</v>
      </c>
      <c r="G169" s="200" t="e">
        <f>IF(ISBLANK('5. Pp (3 años)'!#REF!),"",'5. Pp (3 años)'!#REF!)</f>
        <v>#REF!</v>
      </c>
      <c r="H169" s="58" t="e">
        <f>IF(ISBLANK('5. Pp (3 años)'!#REF!),"",'5. Pp (3 años)'!#REF!)</f>
        <v>#REF!</v>
      </c>
      <c r="I169" s="132" t="e">
        <f>IF(ISBLANK('9. METAS'!#REF!),"",'9. METAS'!#REF!)</f>
        <v>#REF!</v>
      </c>
      <c r="J169" s="133" t="e">
        <f>IF(ISBLANK('9. METAS'!#REF!),"",'9. METAS'!#REF!)</f>
        <v>#REF!</v>
      </c>
      <c r="K169" s="123" t="e">
        <f>IF(ISBLANK('9. METAS'!#REF!),"",'9. METAS'!#REF!)</f>
        <v>#REF!</v>
      </c>
      <c r="L169" s="123" t="e">
        <f>IF(ISBLANK('9. METAS'!#REF!),"",'9. METAS'!#REF!)</f>
        <v>#REF!</v>
      </c>
      <c r="M169" s="124" t="e">
        <f>IF(ISBLANK('9. METAS'!#REF!),"",'9. METAS'!#REF!)</f>
        <v>#REF!</v>
      </c>
      <c r="N169" s="134"/>
      <c r="O169" s="126"/>
      <c r="P169" s="126"/>
      <c r="Q169" s="127"/>
      <c r="R169" s="121" t="str">
        <f t="shared" si="16"/>
        <v>100%</v>
      </c>
      <c r="S169" s="122" t="str">
        <f t="shared" si="16"/>
        <v>100%</v>
      </c>
      <c r="T169" s="122" t="str">
        <f t="shared" si="15"/>
        <v>100%</v>
      </c>
      <c r="U169" s="145" t="str">
        <f t="shared" si="15"/>
        <v>100%</v>
      </c>
      <c r="V169" s="125" t="str">
        <f t="shared" si="11"/>
        <v>No Programado</v>
      </c>
      <c r="W169" s="122" t="str">
        <f t="shared" si="12"/>
        <v>No Programado</v>
      </c>
      <c r="X169" s="122" t="str">
        <f t="shared" si="13"/>
        <v>No Programado</v>
      </c>
      <c r="Y169" s="151" t="str">
        <f t="shared" si="14"/>
        <v>No Programado</v>
      </c>
      <c r="Z169" s="167"/>
      <c r="AA169" s="168"/>
      <c r="AB169" s="168"/>
      <c r="AC169" s="169"/>
    </row>
    <row r="170" spans="3:29" ht="17" x14ac:dyDescent="0.35">
      <c r="C170" s="196" t="e">
        <f>IF(ISBLANK('5. Pp (3 años)'!#REF!),"",'5. Pp (3 años)'!#REF!)</f>
        <v>#REF!</v>
      </c>
      <c r="D170" s="70" t="e">
        <f>IF(ISBLANK('5. Pp (3 años)'!#REF!),"",'5. Pp (3 años)'!#REF!)</f>
        <v>#REF!</v>
      </c>
      <c r="E170" s="191" t="e">
        <f>IF(ISBLANK('5. Pp (3 años)'!#REF!),"",'5. Pp (3 años)'!#REF!)</f>
        <v>#REF!</v>
      </c>
      <c r="F170" s="191" t="e">
        <f>IF(ISBLANK('5. Pp (3 años)'!#REF!),"",'5. Pp (3 años)'!#REF!)</f>
        <v>#REF!</v>
      </c>
      <c r="G170" s="200" t="e">
        <f>IF(ISBLANK('5. Pp (3 años)'!#REF!),"",'5. Pp (3 años)'!#REF!)</f>
        <v>#REF!</v>
      </c>
      <c r="H170" s="58" t="e">
        <f>IF(ISBLANK('5. Pp (3 años)'!#REF!),"",'5. Pp (3 años)'!#REF!)</f>
        <v>#REF!</v>
      </c>
      <c r="I170" s="132" t="e">
        <f>IF(ISBLANK('9. METAS'!#REF!),"",'9. METAS'!#REF!)</f>
        <v>#REF!</v>
      </c>
      <c r="J170" s="133" t="e">
        <f>IF(ISBLANK('9. METAS'!#REF!),"",'9. METAS'!#REF!)</f>
        <v>#REF!</v>
      </c>
      <c r="K170" s="123" t="e">
        <f>IF(ISBLANK('9. METAS'!#REF!),"",'9. METAS'!#REF!)</f>
        <v>#REF!</v>
      </c>
      <c r="L170" s="123" t="e">
        <f>IF(ISBLANK('9. METAS'!#REF!),"",'9. METAS'!#REF!)</f>
        <v>#REF!</v>
      </c>
      <c r="M170" s="124" t="e">
        <f>IF(ISBLANK('9. METAS'!#REF!),"",'9. METAS'!#REF!)</f>
        <v>#REF!</v>
      </c>
      <c r="N170" s="134"/>
      <c r="O170" s="126"/>
      <c r="P170" s="126"/>
      <c r="Q170" s="127"/>
      <c r="R170" s="121" t="str">
        <f t="shared" si="16"/>
        <v>100%</v>
      </c>
      <c r="S170" s="122" t="str">
        <f t="shared" si="16"/>
        <v>100%</v>
      </c>
      <c r="T170" s="122" t="str">
        <f t="shared" si="15"/>
        <v>100%</v>
      </c>
      <c r="U170" s="145" t="str">
        <f t="shared" si="15"/>
        <v>100%</v>
      </c>
      <c r="V170" s="125" t="str">
        <f t="shared" si="11"/>
        <v>No Programado</v>
      </c>
      <c r="W170" s="122" t="str">
        <f t="shared" si="12"/>
        <v>No Programado</v>
      </c>
      <c r="X170" s="122" t="str">
        <f t="shared" si="13"/>
        <v>No Programado</v>
      </c>
      <c r="Y170" s="151" t="str">
        <f t="shared" si="14"/>
        <v>No Programado</v>
      </c>
      <c r="Z170" s="167"/>
      <c r="AA170" s="168"/>
      <c r="AB170" s="168"/>
      <c r="AC170" s="169"/>
    </row>
    <row r="171" spans="3:29" ht="17" x14ac:dyDescent="0.35">
      <c r="C171" s="195" t="e">
        <f>IF(ISBLANK('5. Pp (3 años)'!#REF!),"",'5. Pp (3 años)'!#REF!)</f>
        <v>#REF!</v>
      </c>
      <c r="D171" s="70" t="e">
        <f>IF(ISBLANK('5. Pp (3 años)'!#REF!),"",'5. Pp (3 años)'!#REF!)</f>
        <v>#REF!</v>
      </c>
      <c r="E171" s="191" t="e">
        <f>IF(ISBLANK('5. Pp (3 años)'!#REF!),"",'5. Pp (3 años)'!#REF!)</f>
        <v>#REF!</v>
      </c>
      <c r="F171" s="191" t="e">
        <f>IF(ISBLANK('5. Pp (3 años)'!#REF!),"",'5. Pp (3 años)'!#REF!)</f>
        <v>#REF!</v>
      </c>
      <c r="G171" s="200" t="e">
        <f>IF(ISBLANK('5. Pp (3 años)'!#REF!),"",'5. Pp (3 años)'!#REF!)</f>
        <v>#REF!</v>
      </c>
      <c r="H171" s="58" t="e">
        <f>IF(ISBLANK('5. Pp (3 años)'!#REF!),"",'5. Pp (3 años)'!#REF!)</f>
        <v>#REF!</v>
      </c>
      <c r="I171" s="132" t="e">
        <f>IF(ISBLANK('9. METAS'!#REF!),"",'9. METAS'!#REF!)</f>
        <v>#REF!</v>
      </c>
      <c r="J171" s="133" t="e">
        <f>IF(ISBLANK('9. METAS'!#REF!),"",'9. METAS'!#REF!)</f>
        <v>#REF!</v>
      </c>
      <c r="K171" s="123" t="e">
        <f>IF(ISBLANK('9. METAS'!#REF!),"",'9. METAS'!#REF!)</f>
        <v>#REF!</v>
      </c>
      <c r="L171" s="123" t="e">
        <f>IF(ISBLANK('9. METAS'!#REF!),"",'9. METAS'!#REF!)</f>
        <v>#REF!</v>
      </c>
      <c r="M171" s="124" t="e">
        <f>IF(ISBLANK('9. METAS'!#REF!),"",'9. METAS'!#REF!)</f>
        <v>#REF!</v>
      </c>
      <c r="N171" s="134"/>
      <c r="O171" s="126"/>
      <c r="P171" s="126"/>
      <c r="Q171" s="127"/>
      <c r="R171" s="121" t="str">
        <f t="shared" si="16"/>
        <v>100%</v>
      </c>
      <c r="S171" s="122" t="str">
        <f t="shared" si="16"/>
        <v>100%</v>
      </c>
      <c r="T171" s="122" t="str">
        <f t="shared" si="15"/>
        <v>100%</v>
      </c>
      <c r="U171" s="145" t="str">
        <f t="shared" si="15"/>
        <v>100%</v>
      </c>
      <c r="V171" s="125" t="str">
        <f t="shared" si="11"/>
        <v>No Programado</v>
      </c>
      <c r="W171" s="122" t="str">
        <f t="shared" si="12"/>
        <v>No Programado</v>
      </c>
      <c r="X171" s="122" t="str">
        <f t="shared" si="13"/>
        <v>No Programado</v>
      </c>
      <c r="Y171" s="151" t="str">
        <f t="shared" si="14"/>
        <v>No Programado</v>
      </c>
      <c r="Z171" s="167"/>
      <c r="AA171" s="168"/>
      <c r="AB171" s="168"/>
      <c r="AC171" s="169"/>
    </row>
    <row r="172" spans="3:29" ht="17" x14ac:dyDescent="0.35">
      <c r="C172" s="197" t="e">
        <f>IF(ISBLANK('5. Pp (3 años)'!#REF!),"",'5. Pp (3 años)'!#REF!)</f>
        <v>#REF!</v>
      </c>
      <c r="D172" s="52" t="e">
        <f>IF(ISBLANK('5. Pp (3 años)'!#REF!),"",'5. Pp (3 años)'!#REF!)</f>
        <v>#REF!</v>
      </c>
      <c r="E172" s="194" t="e">
        <f>IF(ISBLANK('5. Pp (3 años)'!#REF!),"",'5. Pp (3 años)'!#REF!)</f>
        <v>#REF!</v>
      </c>
      <c r="F172" s="194" t="e">
        <f>IF(ISBLANK('5. Pp (3 años)'!#REF!),"",'5. Pp (3 años)'!#REF!)</f>
        <v>#REF!</v>
      </c>
      <c r="G172" s="205" t="e">
        <f>IF(ISBLANK('5. Pp (3 años)'!#REF!),"",'5. Pp (3 años)'!#REF!)</f>
        <v>#REF!</v>
      </c>
      <c r="H172" s="57" t="e">
        <f>IF(ISBLANK('5. Pp (3 años)'!#REF!),"",'5. Pp (3 años)'!#REF!)</f>
        <v>#REF!</v>
      </c>
      <c r="I172" s="132" t="e">
        <f>IF(ISBLANK('9. METAS'!#REF!),"",'9. METAS'!#REF!)</f>
        <v>#REF!</v>
      </c>
      <c r="J172" s="133" t="e">
        <f>IF(ISBLANK('9. METAS'!#REF!),"",'9. METAS'!#REF!)</f>
        <v>#REF!</v>
      </c>
      <c r="K172" s="123" t="e">
        <f>IF(ISBLANK('9. METAS'!#REF!),"",'9. METAS'!#REF!)</f>
        <v>#REF!</v>
      </c>
      <c r="L172" s="123" t="e">
        <f>IF(ISBLANK('9. METAS'!#REF!),"",'9. METAS'!#REF!)</f>
        <v>#REF!</v>
      </c>
      <c r="M172" s="124" t="e">
        <f>IF(ISBLANK('9. METAS'!#REF!),"",'9. METAS'!#REF!)</f>
        <v>#REF!</v>
      </c>
      <c r="N172" s="134"/>
      <c r="O172" s="126"/>
      <c r="P172" s="126"/>
      <c r="Q172" s="127"/>
      <c r="R172" s="121" t="str">
        <f t="shared" si="16"/>
        <v>100%</v>
      </c>
      <c r="S172" s="122" t="str">
        <f t="shared" si="16"/>
        <v>100%</v>
      </c>
      <c r="T172" s="122" t="str">
        <f t="shared" si="15"/>
        <v>100%</v>
      </c>
      <c r="U172" s="145" t="str">
        <f t="shared" si="15"/>
        <v>100%</v>
      </c>
      <c r="V172" s="125" t="str">
        <f t="shared" si="11"/>
        <v>No Programado</v>
      </c>
      <c r="W172" s="122" t="str">
        <f t="shared" si="12"/>
        <v>No Programado</v>
      </c>
      <c r="X172" s="122" t="str">
        <f t="shared" si="13"/>
        <v>No Programado</v>
      </c>
      <c r="Y172" s="151" t="str">
        <f t="shared" si="14"/>
        <v>No Programado</v>
      </c>
      <c r="Z172" s="164"/>
      <c r="AA172" s="165"/>
      <c r="AB172" s="165"/>
      <c r="AC172" s="166"/>
    </row>
    <row r="173" spans="3:29" ht="17" x14ac:dyDescent="0.35">
      <c r="C173" s="195" t="e">
        <f>IF(ISBLANK('5. Pp (3 años)'!#REF!),"",'5. Pp (3 años)'!#REF!)</f>
        <v>#REF!</v>
      </c>
      <c r="D173" s="70" t="e">
        <f>IF(ISBLANK('5. Pp (3 años)'!#REF!),"",'5. Pp (3 años)'!#REF!)</f>
        <v>#REF!</v>
      </c>
      <c r="E173" s="191" t="e">
        <f>IF(ISBLANK('5. Pp (3 años)'!#REF!),"",'5. Pp (3 años)'!#REF!)</f>
        <v>#REF!</v>
      </c>
      <c r="F173" s="191" t="e">
        <f>IF(ISBLANK('5. Pp (3 años)'!#REF!),"",'5. Pp (3 años)'!#REF!)</f>
        <v>#REF!</v>
      </c>
      <c r="G173" s="200" t="e">
        <f>IF(ISBLANK('5. Pp (3 años)'!#REF!),"",'5. Pp (3 años)'!#REF!)</f>
        <v>#REF!</v>
      </c>
      <c r="H173" s="58" t="e">
        <f>IF(ISBLANK('5. Pp (3 años)'!#REF!),"",'5. Pp (3 años)'!#REF!)</f>
        <v>#REF!</v>
      </c>
      <c r="I173" s="132" t="e">
        <f>IF(ISBLANK('9. METAS'!#REF!),"",'9. METAS'!#REF!)</f>
        <v>#REF!</v>
      </c>
      <c r="J173" s="133" t="e">
        <f>IF(ISBLANK('9. METAS'!#REF!),"",'9. METAS'!#REF!)</f>
        <v>#REF!</v>
      </c>
      <c r="K173" s="123" t="e">
        <f>IF(ISBLANK('9. METAS'!#REF!),"",'9. METAS'!#REF!)</f>
        <v>#REF!</v>
      </c>
      <c r="L173" s="123" t="e">
        <f>IF(ISBLANK('9. METAS'!#REF!),"",'9. METAS'!#REF!)</f>
        <v>#REF!</v>
      </c>
      <c r="M173" s="124" t="e">
        <f>IF(ISBLANK('9. METAS'!#REF!),"",'9. METAS'!#REF!)</f>
        <v>#REF!</v>
      </c>
      <c r="N173" s="134"/>
      <c r="O173" s="126"/>
      <c r="P173" s="126"/>
      <c r="Q173" s="127"/>
      <c r="R173" s="121" t="str">
        <f t="shared" si="16"/>
        <v>100%</v>
      </c>
      <c r="S173" s="122" t="str">
        <f t="shared" si="16"/>
        <v>100%</v>
      </c>
      <c r="T173" s="122" t="str">
        <f t="shared" si="15"/>
        <v>100%</v>
      </c>
      <c r="U173" s="145" t="str">
        <f t="shared" si="15"/>
        <v>100%</v>
      </c>
      <c r="V173" s="125" t="str">
        <f t="shared" si="11"/>
        <v>No Programado</v>
      </c>
      <c r="W173" s="122" t="str">
        <f t="shared" si="12"/>
        <v>No Programado</v>
      </c>
      <c r="X173" s="122" t="str">
        <f t="shared" si="13"/>
        <v>No Programado</v>
      </c>
      <c r="Y173" s="151" t="str">
        <f t="shared" si="14"/>
        <v>No Programado</v>
      </c>
      <c r="Z173" s="167"/>
      <c r="AA173" s="168"/>
      <c r="AB173" s="168"/>
      <c r="AC173" s="169"/>
    </row>
    <row r="174" spans="3:29" ht="17" x14ac:dyDescent="0.35">
      <c r="C174" s="196" t="e">
        <f>IF(ISBLANK('5. Pp (3 años)'!#REF!),"",'5. Pp (3 años)'!#REF!)</f>
        <v>#REF!</v>
      </c>
      <c r="D174" s="70" t="e">
        <f>IF(ISBLANK('5. Pp (3 años)'!#REF!),"",'5. Pp (3 años)'!#REF!)</f>
        <v>#REF!</v>
      </c>
      <c r="E174" s="191" t="e">
        <f>IF(ISBLANK('5. Pp (3 años)'!#REF!),"",'5. Pp (3 años)'!#REF!)</f>
        <v>#REF!</v>
      </c>
      <c r="F174" s="191" t="e">
        <f>IF(ISBLANK('5. Pp (3 años)'!#REF!),"",'5. Pp (3 años)'!#REF!)</f>
        <v>#REF!</v>
      </c>
      <c r="G174" s="200" t="e">
        <f>IF(ISBLANK('5. Pp (3 años)'!#REF!),"",'5. Pp (3 años)'!#REF!)</f>
        <v>#REF!</v>
      </c>
      <c r="H174" s="58" t="e">
        <f>IF(ISBLANK('5. Pp (3 años)'!#REF!),"",'5. Pp (3 años)'!#REF!)</f>
        <v>#REF!</v>
      </c>
      <c r="I174" s="132" t="e">
        <f>IF(ISBLANK('9. METAS'!#REF!),"",'9. METAS'!#REF!)</f>
        <v>#REF!</v>
      </c>
      <c r="J174" s="133" t="e">
        <f>IF(ISBLANK('9. METAS'!#REF!),"",'9. METAS'!#REF!)</f>
        <v>#REF!</v>
      </c>
      <c r="K174" s="123" t="e">
        <f>IF(ISBLANK('9. METAS'!#REF!),"",'9. METAS'!#REF!)</f>
        <v>#REF!</v>
      </c>
      <c r="L174" s="123" t="e">
        <f>IF(ISBLANK('9. METAS'!#REF!),"",'9. METAS'!#REF!)</f>
        <v>#REF!</v>
      </c>
      <c r="M174" s="124" t="e">
        <f>IF(ISBLANK('9. METAS'!#REF!),"",'9. METAS'!#REF!)</f>
        <v>#REF!</v>
      </c>
      <c r="N174" s="134"/>
      <c r="O174" s="126"/>
      <c r="P174" s="126"/>
      <c r="Q174" s="127"/>
      <c r="R174" s="121" t="str">
        <f t="shared" si="16"/>
        <v>100%</v>
      </c>
      <c r="S174" s="122" t="str">
        <f t="shared" si="16"/>
        <v>100%</v>
      </c>
      <c r="T174" s="122" t="str">
        <f t="shared" si="15"/>
        <v>100%</v>
      </c>
      <c r="U174" s="145" t="str">
        <f t="shared" si="15"/>
        <v>100%</v>
      </c>
      <c r="V174" s="125" t="str">
        <f t="shared" si="11"/>
        <v>No Programado</v>
      </c>
      <c r="W174" s="122" t="str">
        <f t="shared" si="12"/>
        <v>No Programado</v>
      </c>
      <c r="X174" s="122" t="str">
        <f t="shared" si="13"/>
        <v>No Programado</v>
      </c>
      <c r="Y174" s="151" t="str">
        <f t="shared" si="14"/>
        <v>No Programado</v>
      </c>
      <c r="Z174" s="167"/>
      <c r="AA174" s="168"/>
      <c r="AB174" s="168"/>
      <c r="AC174" s="169"/>
    </row>
    <row r="175" spans="3:29" ht="17" x14ac:dyDescent="0.35">
      <c r="C175" s="195" t="e">
        <f>IF(ISBLANK('5. Pp (3 años)'!#REF!),"",'5. Pp (3 años)'!#REF!)</f>
        <v>#REF!</v>
      </c>
      <c r="D175" s="70" t="e">
        <f>IF(ISBLANK('5. Pp (3 años)'!#REF!),"",'5. Pp (3 años)'!#REF!)</f>
        <v>#REF!</v>
      </c>
      <c r="E175" s="191" t="e">
        <f>IF(ISBLANK('5. Pp (3 años)'!#REF!),"",'5. Pp (3 años)'!#REF!)</f>
        <v>#REF!</v>
      </c>
      <c r="F175" s="191" t="e">
        <f>IF(ISBLANK('5. Pp (3 años)'!#REF!),"",'5. Pp (3 años)'!#REF!)</f>
        <v>#REF!</v>
      </c>
      <c r="G175" s="200" t="e">
        <f>IF(ISBLANK('5. Pp (3 años)'!#REF!),"",'5. Pp (3 años)'!#REF!)</f>
        <v>#REF!</v>
      </c>
      <c r="H175" s="58" t="e">
        <f>IF(ISBLANK('5. Pp (3 años)'!#REF!),"",'5. Pp (3 años)'!#REF!)</f>
        <v>#REF!</v>
      </c>
      <c r="I175" s="132" t="e">
        <f>IF(ISBLANK('9. METAS'!#REF!),"",'9. METAS'!#REF!)</f>
        <v>#REF!</v>
      </c>
      <c r="J175" s="133" t="e">
        <f>IF(ISBLANK('9. METAS'!#REF!),"",'9. METAS'!#REF!)</f>
        <v>#REF!</v>
      </c>
      <c r="K175" s="123" t="e">
        <f>IF(ISBLANK('9. METAS'!#REF!),"",'9. METAS'!#REF!)</f>
        <v>#REF!</v>
      </c>
      <c r="L175" s="123" t="e">
        <f>IF(ISBLANK('9. METAS'!#REF!),"",'9. METAS'!#REF!)</f>
        <v>#REF!</v>
      </c>
      <c r="M175" s="124" t="e">
        <f>IF(ISBLANK('9. METAS'!#REF!),"",'9. METAS'!#REF!)</f>
        <v>#REF!</v>
      </c>
      <c r="N175" s="134"/>
      <c r="O175" s="126"/>
      <c r="P175" s="126"/>
      <c r="Q175" s="127"/>
      <c r="R175" s="121" t="str">
        <f t="shared" si="16"/>
        <v>100%</v>
      </c>
      <c r="S175" s="122" t="str">
        <f t="shared" si="16"/>
        <v>100%</v>
      </c>
      <c r="T175" s="122" t="str">
        <f t="shared" si="15"/>
        <v>100%</v>
      </c>
      <c r="U175" s="145" t="str">
        <f t="shared" si="15"/>
        <v>100%</v>
      </c>
      <c r="V175" s="125" t="str">
        <f t="shared" si="11"/>
        <v>No Programado</v>
      </c>
      <c r="W175" s="122" t="str">
        <f t="shared" si="12"/>
        <v>No Programado</v>
      </c>
      <c r="X175" s="122" t="str">
        <f t="shared" si="13"/>
        <v>No Programado</v>
      </c>
      <c r="Y175" s="151" t="str">
        <f t="shared" si="14"/>
        <v>No Programado</v>
      </c>
      <c r="Z175" s="167"/>
      <c r="AA175" s="168"/>
      <c r="AB175" s="168"/>
      <c r="AC175" s="169"/>
    </row>
    <row r="176" spans="3:29" ht="17" x14ac:dyDescent="0.35">
      <c r="C176" s="196" t="e">
        <f>IF(ISBLANK('5. Pp (3 años)'!#REF!),"",'5. Pp (3 años)'!#REF!)</f>
        <v>#REF!</v>
      </c>
      <c r="D176" s="70" t="e">
        <f>IF(ISBLANK('5. Pp (3 años)'!#REF!),"",'5. Pp (3 años)'!#REF!)</f>
        <v>#REF!</v>
      </c>
      <c r="E176" s="191" t="e">
        <f>IF(ISBLANK('5. Pp (3 años)'!#REF!),"",'5. Pp (3 años)'!#REF!)</f>
        <v>#REF!</v>
      </c>
      <c r="F176" s="191" t="e">
        <f>IF(ISBLANK('5. Pp (3 años)'!#REF!),"",'5. Pp (3 años)'!#REF!)</f>
        <v>#REF!</v>
      </c>
      <c r="G176" s="200" t="e">
        <f>IF(ISBLANK('5. Pp (3 años)'!#REF!),"",'5. Pp (3 años)'!#REF!)</f>
        <v>#REF!</v>
      </c>
      <c r="H176" s="58" t="e">
        <f>IF(ISBLANK('5. Pp (3 años)'!#REF!),"",'5. Pp (3 años)'!#REF!)</f>
        <v>#REF!</v>
      </c>
      <c r="I176" s="132" t="e">
        <f>IF(ISBLANK('9. METAS'!#REF!),"",'9. METAS'!#REF!)</f>
        <v>#REF!</v>
      </c>
      <c r="J176" s="133" t="e">
        <f>IF(ISBLANK('9. METAS'!#REF!),"",'9. METAS'!#REF!)</f>
        <v>#REF!</v>
      </c>
      <c r="K176" s="123" t="e">
        <f>IF(ISBLANK('9. METAS'!#REF!),"",'9. METAS'!#REF!)</f>
        <v>#REF!</v>
      </c>
      <c r="L176" s="123" t="e">
        <f>IF(ISBLANK('9. METAS'!#REF!),"",'9. METAS'!#REF!)</f>
        <v>#REF!</v>
      </c>
      <c r="M176" s="124" t="e">
        <f>IF(ISBLANK('9. METAS'!#REF!),"",'9. METAS'!#REF!)</f>
        <v>#REF!</v>
      </c>
      <c r="N176" s="134"/>
      <c r="O176" s="126"/>
      <c r="P176" s="126"/>
      <c r="Q176" s="127"/>
      <c r="R176" s="121" t="str">
        <f t="shared" si="16"/>
        <v>100%</v>
      </c>
      <c r="S176" s="122" t="str">
        <f t="shared" si="16"/>
        <v>100%</v>
      </c>
      <c r="T176" s="122" t="str">
        <f t="shared" si="15"/>
        <v>100%</v>
      </c>
      <c r="U176" s="145" t="str">
        <f t="shared" si="15"/>
        <v>100%</v>
      </c>
      <c r="V176" s="125" t="str">
        <f t="shared" si="11"/>
        <v>No Programado</v>
      </c>
      <c r="W176" s="122" t="str">
        <f t="shared" si="12"/>
        <v>No Programado</v>
      </c>
      <c r="X176" s="122" t="str">
        <f t="shared" si="13"/>
        <v>No Programado</v>
      </c>
      <c r="Y176" s="151" t="str">
        <f t="shared" si="14"/>
        <v>No Programado</v>
      </c>
      <c r="Z176" s="167"/>
      <c r="AA176" s="168"/>
      <c r="AB176" s="168"/>
      <c r="AC176" s="169"/>
    </row>
    <row r="177" spans="3:29" ht="17" x14ac:dyDescent="0.35">
      <c r="C177" s="195" t="e">
        <f>IF(ISBLANK('5. Pp (3 años)'!#REF!),"",'5. Pp (3 años)'!#REF!)</f>
        <v>#REF!</v>
      </c>
      <c r="D177" s="70" t="e">
        <f>IF(ISBLANK('5. Pp (3 años)'!#REF!),"",'5. Pp (3 años)'!#REF!)</f>
        <v>#REF!</v>
      </c>
      <c r="E177" s="191" t="e">
        <f>IF(ISBLANK('5. Pp (3 años)'!#REF!),"",'5. Pp (3 años)'!#REF!)</f>
        <v>#REF!</v>
      </c>
      <c r="F177" s="191" t="e">
        <f>IF(ISBLANK('5. Pp (3 años)'!#REF!),"",'5. Pp (3 años)'!#REF!)</f>
        <v>#REF!</v>
      </c>
      <c r="G177" s="200" t="e">
        <f>IF(ISBLANK('5. Pp (3 años)'!#REF!),"",'5. Pp (3 años)'!#REF!)</f>
        <v>#REF!</v>
      </c>
      <c r="H177" s="58" t="e">
        <f>IF(ISBLANK('5. Pp (3 años)'!#REF!),"",'5. Pp (3 años)'!#REF!)</f>
        <v>#REF!</v>
      </c>
      <c r="I177" s="132" t="e">
        <f>IF(ISBLANK('9. METAS'!#REF!),"",'9. METAS'!#REF!)</f>
        <v>#REF!</v>
      </c>
      <c r="J177" s="133" t="e">
        <f>IF(ISBLANK('9. METAS'!#REF!),"",'9. METAS'!#REF!)</f>
        <v>#REF!</v>
      </c>
      <c r="K177" s="123" t="e">
        <f>IF(ISBLANK('9. METAS'!#REF!),"",'9. METAS'!#REF!)</f>
        <v>#REF!</v>
      </c>
      <c r="L177" s="123" t="e">
        <f>IF(ISBLANK('9. METAS'!#REF!),"",'9. METAS'!#REF!)</f>
        <v>#REF!</v>
      </c>
      <c r="M177" s="124" t="e">
        <f>IF(ISBLANK('9. METAS'!#REF!),"",'9. METAS'!#REF!)</f>
        <v>#REF!</v>
      </c>
      <c r="N177" s="134"/>
      <c r="O177" s="126"/>
      <c r="P177" s="126"/>
      <c r="Q177" s="127"/>
      <c r="R177" s="121" t="str">
        <f t="shared" si="16"/>
        <v>100%</v>
      </c>
      <c r="S177" s="122" t="str">
        <f t="shared" si="16"/>
        <v>100%</v>
      </c>
      <c r="T177" s="122" t="str">
        <f t="shared" si="15"/>
        <v>100%</v>
      </c>
      <c r="U177" s="145" t="str">
        <f t="shared" si="15"/>
        <v>100%</v>
      </c>
      <c r="V177" s="125" t="str">
        <f t="shared" si="11"/>
        <v>No Programado</v>
      </c>
      <c r="W177" s="122" t="str">
        <f t="shared" si="12"/>
        <v>No Programado</v>
      </c>
      <c r="X177" s="122" t="str">
        <f t="shared" si="13"/>
        <v>No Programado</v>
      </c>
      <c r="Y177" s="151" t="str">
        <f t="shared" si="14"/>
        <v>No Programado</v>
      </c>
      <c r="Z177" s="167"/>
      <c r="AA177" s="168"/>
      <c r="AB177" s="168"/>
      <c r="AC177" s="169"/>
    </row>
    <row r="178" spans="3:29" ht="17" x14ac:dyDescent="0.35">
      <c r="C178" s="197" t="e">
        <f>IF(ISBLANK('5. Pp (3 años)'!#REF!),"",'5. Pp (3 años)'!#REF!)</f>
        <v>#REF!</v>
      </c>
      <c r="D178" s="52" t="e">
        <f>IF(ISBLANK('5. Pp (3 años)'!#REF!),"",'5. Pp (3 años)'!#REF!)</f>
        <v>#REF!</v>
      </c>
      <c r="E178" s="194" t="e">
        <f>IF(ISBLANK('5. Pp (3 años)'!#REF!),"",'5. Pp (3 años)'!#REF!)</f>
        <v>#REF!</v>
      </c>
      <c r="F178" s="194" t="e">
        <f>IF(ISBLANK('5. Pp (3 años)'!#REF!),"",'5. Pp (3 años)'!#REF!)</f>
        <v>#REF!</v>
      </c>
      <c r="G178" s="205" t="e">
        <f>IF(ISBLANK('5. Pp (3 años)'!#REF!),"",'5. Pp (3 años)'!#REF!)</f>
        <v>#REF!</v>
      </c>
      <c r="H178" s="57" t="e">
        <f>IF(ISBLANK('5. Pp (3 años)'!#REF!),"",'5. Pp (3 años)'!#REF!)</f>
        <v>#REF!</v>
      </c>
      <c r="I178" s="132" t="e">
        <f>IF(ISBLANK('9. METAS'!#REF!),"",'9. METAS'!#REF!)</f>
        <v>#REF!</v>
      </c>
      <c r="J178" s="133" t="e">
        <f>IF(ISBLANK('9. METAS'!#REF!),"",'9. METAS'!#REF!)</f>
        <v>#REF!</v>
      </c>
      <c r="K178" s="123" t="e">
        <f>IF(ISBLANK('9. METAS'!#REF!),"",'9. METAS'!#REF!)</f>
        <v>#REF!</v>
      </c>
      <c r="L178" s="123" t="e">
        <f>IF(ISBLANK('9. METAS'!#REF!),"",'9. METAS'!#REF!)</f>
        <v>#REF!</v>
      </c>
      <c r="M178" s="124" t="e">
        <f>IF(ISBLANK('9. METAS'!#REF!),"",'9. METAS'!#REF!)</f>
        <v>#REF!</v>
      </c>
      <c r="N178" s="134"/>
      <c r="O178" s="126"/>
      <c r="P178" s="126"/>
      <c r="Q178" s="127"/>
      <c r="R178" s="121" t="str">
        <f t="shared" si="16"/>
        <v>100%</v>
      </c>
      <c r="S178" s="122" t="str">
        <f t="shared" si="16"/>
        <v>100%</v>
      </c>
      <c r="T178" s="122" t="str">
        <f t="shared" si="15"/>
        <v>100%</v>
      </c>
      <c r="U178" s="145" t="str">
        <f t="shared" si="15"/>
        <v>100%</v>
      </c>
      <c r="V178" s="125" t="str">
        <f t="shared" si="11"/>
        <v>No Programado</v>
      </c>
      <c r="W178" s="122" t="str">
        <f t="shared" si="12"/>
        <v>No Programado</v>
      </c>
      <c r="X178" s="122" t="str">
        <f t="shared" si="13"/>
        <v>No Programado</v>
      </c>
      <c r="Y178" s="151" t="str">
        <f t="shared" si="14"/>
        <v>No Programado</v>
      </c>
      <c r="Z178" s="164"/>
      <c r="AA178" s="165"/>
      <c r="AB178" s="165"/>
      <c r="AC178" s="166"/>
    </row>
    <row r="179" spans="3:29" ht="17" x14ac:dyDescent="0.35">
      <c r="C179" s="195" t="e">
        <f>IF(ISBLANK('5. Pp (3 años)'!#REF!),"",'5. Pp (3 años)'!#REF!)</f>
        <v>#REF!</v>
      </c>
      <c r="D179" s="70" t="e">
        <f>IF(ISBLANK('5. Pp (3 años)'!#REF!),"",'5. Pp (3 años)'!#REF!)</f>
        <v>#REF!</v>
      </c>
      <c r="E179" s="191" t="e">
        <f>IF(ISBLANK('5. Pp (3 años)'!#REF!),"",'5. Pp (3 años)'!#REF!)</f>
        <v>#REF!</v>
      </c>
      <c r="F179" s="191" t="e">
        <f>IF(ISBLANK('5. Pp (3 años)'!#REF!),"",'5. Pp (3 años)'!#REF!)</f>
        <v>#REF!</v>
      </c>
      <c r="G179" s="200" t="e">
        <f>IF(ISBLANK('5. Pp (3 años)'!#REF!),"",'5. Pp (3 años)'!#REF!)</f>
        <v>#REF!</v>
      </c>
      <c r="H179" s="58" t="e">
        <f>IF(ISBLANK('5. Pp (3 años)'!#REF!),"",'5. Pp (3 años)'!#REF!)</f>
        <v>#REF!</v>
      </c>
      <c r="I179" s="132" t="e">
        <f>IF(ISBLANK('9. METAS'!#REF!),"",'9. METAS'!#REF!)</f>
        <v>#REF!</v>
      </c>
      <c r="J179" s="133" t="e">
        <f>IF(ISBLANK('9. METAS'!#REF!),"",'9. METAS'!#REF!)</f>
        <v>#REF!</v>
      </c>
      <c r="K179" s="123" t="e">
        <f>IF(ISBLANK('9. METAS'!#REF!),"",'9. METAS'!#REF!)</f>
        <v>#REF!</v>
      </c>
      <c r="L179" s="123" t="e">
        <f>IF(ISBLANK('9. METAS'!#REF!),"",'9. METAS'!#REF!)</f>
        <v>#REF!</v>
      </c>
      <c r="M179" s="124" t="e">
        <f>IF(ISBLANK('9. METAS'!#REF!),"",'9. METAS'!#REF!)</f>
        <v>#REF!</v>
      </c>
      <c r="N179" s="134"/>
      <c r="O179" s="126"/>
      <c r="P179" s="126"/>
      <c r="Q179" s="127"/>
      <c r="R179" s="121" t="str">
        <f t="shared" si="16"/>
        <v>100%</v>
      </c>
      <c r="S179" s="122" t="str">
        <f t="shared" si="16"/>
        <v>100%</v>
      </c>
      <c r="T179" s="122" t="str">
        <f t="shared" si="15"/>
        <v>100%</v>
      </c>
      <c r="U179" s="145" t="str">
        <f t="shared" si="15"/>
        <v>100%</v>
      </c>
      <c r="V179" s="125" t="str">
        <f t="shared" si="11"/>
        <v>No Programado</v>
      </c>
      <c r="W179" s="122" t="str">
        <f t="shared" si="12"/>
        <v>No Programado</v>
      </c>
      <c r="X179" s="122" t="str">
        <f t="shared" si="13"/>
        <v>No Programado</v>
      </c>
      <c r="Y179" s="151" t="str">
        <f t="shared" si="14"/>
        <v>No Programado</v>
      </c>
      <c r="Z179" s="167"/>
      <c r="AA179" s="168"/>
      <c r="AB179" s="168"/>
      <c r="AC179" s="169"/>
    </row>
    <row r="180" spans="3:29" ht="17" x14ac:dyDescent="0.35">
      <c r="C180" s="196" t="e">
        <f>IF(ISBLANK('5. Pp (3 años)'!#REF!),"",'5. Pp (3 años)'!#REF!)</f>
        <v>#REF!</v>
      </c>
      <c r="D180" s="70" t="e">
        <f>IF(ISBLANK('5. Pp (3 años)'!#REF!),"",'5. Pp (3 años)'!#REF!)</f>
        <v>#REF!</v>
      </c>
      <c r="E180" s="191" t="e">
        <f>IF(ISBLANK('5. Pp (3 años)'!#REF!),"",'5. Pp (3 años)'!#REF!)</f>
        <v>#REF!</v>
      </c>
      <c r="F180" s="191" t="e">
        <f>IF(ISBLANK('5. Pp (3 años)'!#REF!),"",'5. Pp (3 años)'!#REF!)</f>
        <v>#REF!</v>
      </c>
      <c r="G180" s="200" t="e">
        <f>IF(ISBLANK('5. Pp (3 años)'!#REF!),"",'5. Pp (3 años)'!#REF!)</f>
        <v>#REF!</v>
      </c>
      <c r="H180" s="58" t="e">
        <f>IF(ISBLANK('5. Pp (3 años)'!#REF!),"",'5. Pp (3 años)'!#REF!)</f>
        <v>#REF!</v>
      </c>
      <c r="I180" s="132" t="e">
        <f>IF(ISBLANK('9. METAS'!#REF!),"",'9. METAS'!#REF!)</f>
        <v>#REF!</v>
      </c>
      <c r="J180" s="133" t="e">
        <f>IF(ISBLANK('9. METAS'!#REF!),"",'9. METAS'!#REF!)</f>
        <v>#REF!</v>
      </c>
      <c r="K180" s="123" t="e">
        <f>IF(ISBLANK('9. METAS'!#REF!),"",'9. METAS'!#REF!)</f>
        <v>#REF!</v>
      </c>
      <c r="L180" s="123" t="e">
        <f>IF(ISBLANK('9. METAS'!#REF!),"",'9. METAS'!#REF!)</f>
        <v>#REF!</v>
      </c>
      <c r="M180" s="124" t="e">
        <f>IF(ISBLANK('9. METAS'!#REF!),"",'9. METAS'!#REF!)</f>
        <v>#REF!</v>
      </c>
      <c r="N180" s="134"/>
      <c r="O180" s="126"/>
      <c r="P180" s="126"/>
      <c r="Q180" s="127"/>
      <c r="R180" s="121" t="str">
        <f t="shared" si="16"/>
        <v>100%</v>
      </c>
      <c r="S180" s="122" t="str">
        <f t="shared" si="16"/>
        <v>100%</v>
      </c>
      <c r="T180" s="122" t="str">
        <f t="shared" si="15"/>
        <v>100%</v>
      </c>
      <c r="U180" s="145" t="str">
        <f t="shared" si="15"/>
        <v>100%</v>
      </c>
      <c r="V180" s="125" t="str">
        <f t="shared" si="11"/>
        <v>No Programado</v>
      </c>
      <c r="W180" s="122" t="str">
        <f t="shared" si="12"/>
        <v>No Programado</v>
      </c>
      <c r="X180" s="122" t="str">
        <f t="shared" si="13"/>
        <v>No Programado</v>
      </c>
      <c r="Y180" s="151" t="str">
        <f t="shared" si="14"/>
        <v>No Programado</v>
      </c>
      <c r="Z180" s="167"/>
      <c r="AA180" s="168"/>
      <c r="AB180" s="168"/>
      <c r="AC180" s="169"/>
    </row>
    <row r="181" spans="3:29" ht="17" x14ac:dyDescent="0.35">
      <c r="C181" s="195" t="e">
        <f>IF(ISBLANK('5. Pp (3 años)'!#REF!),"",'5. Pp (3 años)'!#REF!)</f>
        <v>#REF!</v>
      </c>
      <c r="D181" s="70" t="e">
        <f>IF(ISBLANK('5. Pp (3 años)'!#REF!),"",'5. Pp (3 años)'!#REF!)</f>
        <v>#REF!</v>
      </c>
      <c r="E181" s="191" t="e">
        <f>IF(ISBLANK('5. Pp (3 años)'!#REF!),"",'5. Pp (3 años)'!#REF!)</f>
        <v>#REF!</v>
      </c>
      <c r="F181" s="191" t="e">
        <f>IF(ISBLANK('5. Pp (3 años)'!#REF!),"",'5. Pp (3 años)'!#REF!)</f>
        <v>#REF!</v>
      </c>
      <c r="G181" s="200" t="e">
        <f>IF(ISBLANK('5. Pp (3 años)'!#REF!),"",'5. Pp (3 años)'!#REF!)</f>
        <v>#REF!</v>
      </c>
      <c r="H181" s="58" t="e">
        <f>IF(ISBLANK('5. Pp (3 años)'!#REF!),"",'5. Pp (3 años)'!#REF!)</f>
        <v>#REF!</v>
      </c>
      <c r="I181" s="132" t="e">
        <f>IF(ISBLANK('9. METAS'!#REF!),"",'9. METAS'!#REF!)</f>
        <v>#REF!</v>
      </c>
      <c r="J181" s="133" t="e">
        <f>IF(ISBLANK('9. METAS'!#REF!),"",'9. METAS'!#REF!)</f>
        <v>#REF!</v>
      </c>
      <c r="K181" s="123" t="e">
        <f>IF(ISBLANK('9. METAS'!#REF!),"",'9. METAS'!#REF!)</f>
        <v>#REF!</v>
      </c>
      <c r="L181" s="123" t="e">
        <f>IF(ISBLANK('9. METAS'!#REF!),"",'9. METAS'!#REF!)</f>
        <v>#REF!</v>
      </c>
      <c r="M181" s="124" t="e">
        <f>IF(ISBLANK('9. METAS'!#REF!),"",'9. METAS'!#REF!)</f>
        <v>#REF!</v>
      </c>
      <c r="N181" s="134"/>
      <c r="O181" s="126"/>
      <c r="P181" s="126"/>
      <c r="Q181" s="127"/>
      <c r="R181" s="121" t="str">
        <f t="shared" si="16"/>
        <v>100%</v>
      </c>
      <c r="S181" s="122" t="str">
        <f t="shared" si="16"/>
        <v>100%</v>
      </c>
      <c r="T181" s="122" t="str">
        <f t="shared" si="15"/>
        <v>100%</v>
      </c>
      <c r="U181" s="145" t="str">
        <f t="shared" si="15"/>
        <v>100%</v>
      </c>
      <c r="V181" s="125" t="str">
        <f t="shared" si="11"/>
        <v>No Programado</v>
      </c>
      <c r="W181" s="122" t="str">
        <f t="shared" si="12"/>
        <v>No Programado</v>
      </c>
      <c r="X181" s="122" t="str">
        <f t="shared" si="13"/>
        <v>No Programado</v>
      </c>
      <c r="Y181" s="151" t="str">
        <f t="shared" si="14"/>
        <v>No Programado</v>
      </c>
      <c r="Z181" s="167"/>
      <c r="AA181" s="168"/>
      <c r="AB181" s="168"/>
      <c r="AC181" s="169"/>
    </row>
    <row r="182" spans="3:29" ht="17" x14ac:dyDescent="0.35">
      <c r="C182" s="196" t="e">
        <f>IF(ISBLANK('5. Pp (3 años)'!#REF!),"",'5. Pp (3 años)'!#REF!)</f>
        <v>#REF!</v>
      </c>
      <c r="D182" s="70" t="e">
        <f>IF(ISBLANK('5. Pp (3 años)'!#REF!),"",'5. Pp (3 años)'!#REF!)</f>
        <v>#REF!</v>
      </c>
      <c r="E182" s="191" t="e">
        <f>IF(ISBLANK('5. Pp (3 años)'!#REF!),"",'5. Pp (3 años)'!#REF!)</f>
        <v>#REF!</v>
      </c>
      <c r="F182" s="191" t="e">
        <f>IF(ISBLANK('5. Pp (3 años)'!#REF!),"",'5. Pp (3 años)'!#REF!)</f>
        <v>#REF!</v>
      </c>
      <c r="G182" s="200" t="e">
        <f>IF(ISBLANK('5. Pp (3 años)'!#REF!),"",'5. Pp (3 años)'!#REF!)</f>
        <v>#REF!</v>
      </c>
      <c r="H182" s="58" t="e">
        <f>IF(ISBLANK('5. Pp (3 años)'!#REF!),"",'5. Pp (3 años)'!#REF!)</f>
        <v>#REF!</v>
      </c>
      <c r="I182" s="132" t="e">
        <f>IF(ISBLANK('9. METAS'!#REF!),"",'9. METAS'!#REF!)</f>
        <v>#REF!</v>
      </c>
      <c r="J182" s="133" t="e">
        <f>IF(ISBLANK('9. METAS'!#REF!),"",'9. METAS'!#REF!)</f>
        <v>#REF!</v>
      </c>
      <c r="K182" s="123" t="e">
        <f>IF(ISBLANK('9. METAS'!#REF!),"",'9. METAS'!#REF!)</f>
        <v>#REF!</v>
      </c>
      <c r="L182" s="123" t="e">
        <f>IF(ISBLANK('9. METAS'!#REF!),"",'9. METAS'!#REF!)</f>
        <v>#REF!</v>
      </c>
      <c r="M182" s="124" t="e">
        <f>IF(ISBLANK('9. METAS'!#REF!),"",'9. METAS'!#REF!)</f>
        <v>#REF!</v>
      </c>
      <c r="N182" s="134"/>
      <c r="O182" s="126"/>
      <c r="P182" s="126"/>
      <c r="Q182" s="127"/>
      <c r="R182" s="121" t="str">
        <f t="shared" si="16"/>
        <v>100%</v>
      </c>
      <c r="S182" s="122" t="str">
        <f t="shared" si="16"/>
        <v>100%</v>
      </c>
      <c r="T182" s="122" t="str">
        <f t="shared" si="15"/>
        <v>100%</v>
      </c>
      <c r="U182" s="145" t="str">
        <f t="shared" si="15"/>
        <v>100%</v>
      </c>
      <c r="V182" s="125" t="str">
        <f t="shared" si="11"/>
        <v>No Programado</v>
      </c>
      <c r="W182" s="122" t="str">
        <f t="shared" si="12"/>
        <v>No Programado</v>
      </c>
      <c r="X182" s="122" t="str">
        <f t="shared" si="13"/>
        <v>No Programado</v>
      </c>
      <c r="Y182" s="151" t="str">
        <f t="shared" si="14"/>
        <v>No Programado</v>
      </c>
      <c r="Z182" s="167"/>
      <c r="AA182" s="168"/>
      <c r="AB182" s="168"/>
      <c r="AC182" s="169"/>
    </row>
    <row r="183" spans="3:29" ht="17" x14ac:dyDescent="0.35">
      <c r="C183" s="195" t="e">
        <f>IF(ISBLANK('5. Pp (3 años)'!#REF!),"",'5. Pp (3 años)'!#REF!)</f>
        <v>#REF!</v>
      </c>
      <c r="D183" s="70" t="e">
        <f>IF(ISBLANK('5. Pp (3 años)'!#REF!),"",'5. Pp (3 años)'!#REF!)</f>
        <v>#REF!</v>
      </c>
      <c r="E183" s="191" t="e">
        <f>IF(ISBLANK('5. Pp (3 años)'!#REF!),"",'5. Pp (3 años)'!#REF!)</f>
        <v>#REF!</v>
      </c>
      <c r="F183" s="191" t="e">
        <f>IF(ISBLANK('5. Pp (3 años)'!#REF!),"",'5. Pp (3 años)'!#REF!)</f>
        <v>#REF!</v>
      </c>
      <c r="G183" s="200" t="e">
        <f>IF(ISBLANK('5. Pp (3 años)'!#REF!),"",'5. Pp (3 años)'!#REF!)</f>
        <v>#REF!</v>
      </c>
      <c r="H183" s="58" t="e">
        <f>IF(ISBLANK('5. Pp (3 años)'!#REF!),"",'5. Pp (3 años)'!#REF!)</f>
        <v>#REF!</v>
      </c>
      <c r="I183" s="132" t="e">
        <f>IF(ISBLANK('9. METAS'!#REF!),"",'9. METAS'!#REF!)</f>
        <v>#REF!</v>
      </c>
      <c r="J183" s="133" t="e">
        <f>IF(ISBLANK('9. METAS'!#REF!),"",'9. METAS'!#REF!)</f>
        <v>#REF!</v>
      </c>
      <c r="K183" s="123" t="e">
        <f>IF(ISBLANK('9. METAS'!#REF!),"",'9. METAS'!#REF!)</f>
        <v>#REF!</v>
      </c>
      <c r="L183" s="123" t="e">
        <f>IF(ISBLANK('9. METAS'!#REF!),"",'9. METAS'!#REF!)</f>
        <v>#REF!</v>
      </c>
      <c r="M183" s="124" t="e">
        <f>IF(ISBLANK('9. METAS'!#REF!),"",'9. METAS'!#REF!)</f>
        <v>#REF!</v>
      </c>
      <c r="N183" s="134"/>
      <c r="O183" s="126"/>
      <c r="P183" s="126"/>
      <c r="Q183" s="127"/>
      <c r="R183" s="121" t="str">
        <f t="shared" si="16"/>
        <v>100%</v>
      </c>
      <c r="S183" s="122" t="str">
        <f t="shared" si="16"/>
        <v>100%</v>
      </c>
      <c r="T183" s="122" t="str">
        <f t="shared" si="15"/>
        <v>100%</v>
      </c>
      <c r="U183" s="145" t="str">
        <f t="shared" si="15"/>
        <v>100%</v>
      </c>
      <c r="V183" s="125" t="str">
        <f t="shared" si="11"/>
        <v>No Programado</v>
      </c>
      <c r="W183" s="122" t="str">
        <f t="shared" si="12"/>
        <v>No Programado</v>
      </c>
      <c r="X183" s="122" t="str">
        <f t="shared" si="13"/>
        <v>No Programado</v>
      </c>
      <c r="Y183" s="151" t="str">
        <f t="shared" si="14"/>
        <v>No Programado</v>
      </c>
      <c r="Z183" s="167"/>
      <c r="AA183" s="168"/>
      <c r="AB183" s="168"/>
      <c r="AC183" s="169"/>
    </row>
    <row r="184" spans="3:29" ht="17" x14ac:dyDescent="0.35">
      <c r="C184" s="197" t="e">
        <f>IF(ISBLANK('5. Pp (3 años)'!#REF!),"",'5. Pp (3 años)'!#REF!)</f>
        <v>#REF!</v>
      </c>
      <c r="D184" s="52" t="e">
        <f>IF(ISBLANK('5. Pp (3 años)'!#REF!),"",'5. Pp (3 años)'!#REF!)</f>
        <v>#REF!</v>
      </c>
      <c r="E184" s="194" t="e">
        <f>IF(ISBLANK('5. Pp (3 años)'!#REF!),"",'5. Pp (3 años)'!#REF!)</f>
        <v>#REF!</v>
      </c>
      <c r="F184" s="194" t="e">
        <f>IF(ISBLANK('5. Pp (3 años)'!#REF!),"",'5. Pp (3 años)'!#REF!)</f>
        <v>#REF!</v>
      </c>
      <c r="G184" s="205" t="e">
        <f>IF(ISBLANK('5. Pp (3 años)'!#REF!),"",'5. Pp (3 años)'!#REF!)</f>
        <v>#REF!</v>
      </c>
      <c r="H184" s="57" t="e">
        <f>IF(ISBLANK('5. Pp (3 años)'!#REF!),"",'5. Pp (3 años)'!#REF!)</f>
        <v>#REF!</v>
      </c>
      <c r="I184" s="132" t="e">
        <f>IF(ISBLANK('9. METAS'!#REF!),"",'9. METAS'!#REF!)</f>
        <v>#REF!</v>
      </c>
      <c r="J184" s="133" t="e">
        <f>IF(ISBLANK('9. METAS'!#REF!),"",'9. METAS'!#REF!)</f>
        <v>#REF!</v>
      </c>
      <c r="K184" s="123" t="e">
        <f>IF(ISBLANK('9. METAS'!#REF!),"",'9. METAS'!#REF!)</f>
        <v>#REF!</v>
      </c>
      <c r="L184" s="123" t="e">
        <f>IF(ISBLANK('9. METAS'!#REF!),"",'9. METAS'!#REF!)</f>
        <v>#REF!</v>
      </c>
      <c r="M184" s="124" t="e">
        <f>IF(ISBLANK('9. METAS'!#REF!),"",'9. METAS'!#REF!)</f>
        <v>#REF!</v>
      </c>
      <c r="N184" s="134"/>
      <c r="O184" s="126"/>
      <c r="P184" s="126"/>
      <c r="Q184" s="127"/>
      <c r="R184" s="121" t="str">
        <f t="shared" si="16"/>
        <v>100%</v>
      </c>
      <c r="S184" s="122" t="str">
        <f t="shared" si="16"/>
        <v>100%</v>
      </c>
      <c r="T184" s="122" t="str">
        <f t="shared" si="15"/>
        <v>100%</v>
      </c>
      <c r="U184" s="145" t="str">
        <f t="shared" si="15"/>
        <v>100%</v>
      </c>
      <c r="V184" s="125" t="str">
        <f t="shared" si="11"/>
        <v>No Programado</v>
      </c>
      <c r="W184" s="122" t="str">
        <f t="shared" si="12"/>
        <v>No Programado</v>
      </c>
      <c r="X184" s="122" t="str">
        <f t="shared" si="13"/>
        <v>No Programado</v>
      </c>
      <c r="Y184" s="151" t="str">
        <f t="shared" si="14"/>
        <v>No Programado</v>
      </c>
      <c r="Z184" s="164"/>
      <c r="AA184" s="165"/>
      <c r="AB184" s="165"/>
      <c r="AC184" s="166"/>
    </row>
    <row r="185" spans="3:29" ht="17" x14ac:dyDescent="0.35">
      <c r="C185" s="195" t="e">
        <f>IF(ISBLANK('5. Pp (3 años)'!#REF!),"",'5. Pp (3 años)'!#REF!)</f>
        <v>#REF!</v>
      </c>
      <c r="D185" s="70" t="e">
        <f>IF(ISBLANK('5. Pp (3 años)'!#REF!),"",'5. Pp (3 años)'!#REF!)</f>
        <v>#REF!</v>
      </c>
      <c r="E185" s="191" t="e">
        <f>IF(ISBLANK('5. Pp (3 años)'!#REF!),"",'5. Pp (3 años)'!#REF!)</f>
        <v>#REF!</v>
      </c>
      <c r="F185" s="191" t="e">
        <f>IF(ISBLANK('5. Pp (3 años)'!#REF!),"",'5. Pp (3 años)'!#REF!)</f>
        <v>#REF!</v>
      </c>
      <c r="G185" s="200" t="e">
        <f>IF(ISBLANK('5. Pp (3 años)'!#REF!),"",'5. Pp (3 años)'!#REF!)</f>
        <v>#REF!</v>
      </c>
      <c r="H185" s="58" t="e">
        <f>IF(ISBLANK('5. Pp (3 años)'!#REF!),"",'5. Pp (3 años)'!#REF!)</f>
        <v>#REF!</v>
      </c>
      <c r="I185" s="132" t="e">
        <f>IF(ISBLANK('9. METAS'!#REF!),"",'9. METAS'!#REF!)</f>
        <v>#REF!</v>
      </c>
      <c r="J185" s="133" t="e">
        <f>IF(ISBLANK('9. METAS'!#REF!),"",'9. METAS'!#REF!)</f>
        <v>#REF!</v>
      </c>
      <c r="K185" s="123" t="e">
        <f>IF(ISBLANK('9. METAS'!#REF!),"",'9. METAS'!#REF!)</f>
        <v>#REF!</v>
      </c>
      <c r="L185" s="123" t="e">
        <f>IF(ISBLANK('9. METAS'!#REF!),"",'9. METAS'!#REF!)</f>
        <v>#REF!</v>
      </c>
      <c r="M185" s="124" t="e">
        <f>IF(ISBLANK('9. METAS'!#REF!),"",'9. METAS'!#REF!)</f>
        <v>#REF!</v>
      </c>
      <c r="N185" s="134"/>
      <c r="O185" s="126"/>
      <c r="P185" s="126"/>
      <c r="Q185" s="127"/>
      <c r="R185" s="121" t="str">
        <f t="shared" si="16"/>
        <v>100%</v>
      </c>
      <c r="S185" s="122" t="str">
        <f t="shared" si="16"/>
        <v>100%</v>
      </c>
      <c r="T185" s="122" t="str">
        <f t="shared" si="15"/>
        <v>100%</v>
      </c>
      <c r="U185" s="145" t="str">
        <f t="shared" si="15"/>
        <v>100%</v>
      </c>
      <c r="V185" s="125" t="str">
        <f t="shared" si="11"/>
        <v>No Programado</v>
      </c>
      <c r="W185" s="122" t="str">
        <f t="shared" si="12"/>
        <v>No Programado</v>
      </c>
      <c r="X185" s="122" t="str">
        <f t="shared" si="13"/>
        <v>No Programado</v>
      </c>
      <c r="Y185" s="151" t="str">
        <f t="shared" si="14"/>
        <v>No Programado</v>
      </c>
      <c r="Z185" s="167"/>
      <c r="AA185" s="168"/>
      <c r="AB185" s="168"/>
      <c r="AC185" s="169"/>
    </row>
    <row r="186" spans="3:29" ht="17" x14ac:dyDescent="0.35">
      <c r="C186" s="196" t="e">
        <f>IF(ISBLANK('5. Pp (3 años)'!#REF!),"",'5. Pp (3 años)'!#REF!)</f>
        <v>#REF!</v>
      </c>
      <c r="D186" s="70" t="e">
        <f>IF(ISBLANK('5. Pp (3 años)'!#REF!),"",'5. Pp (3 años)'!#REF!)</f>
        <v>#REF!</v>
      </c>
      <c r="E186" s="191" t="e">
        <f>IF(ISBLANK('5. Pp (3 años)'!#REF!),"",'5. Pp (3 años)'!#REF!)</f>
        <v>#REF!</v>
      </c>
      <c r="F186" s="191" t="e">
        <f>IF(ISBLANK('5. Pp (3 años)'!#REF!),"",'5. Pp (3 años)'!#REF!)</f>
        <v>#REF!</v>
      </c>
      <c r="G186" s="200" t="e">
        <f>IF(ISBLANK('5. Pp (3 años)'!#REF!),"",'5. Pp (3 años)'!#REF!)</f>
        <v>#REF!</v>
      </c>
      <c r="H186" s="58" t="e">
        <f>IF(ISBLANK('5. Pp (3 años)'!#REF!),"",'5. Pp (3 años)'!#REF!)</f>
        <v>#REF!</v>
      </c>
      <c r="I186" s="132" t="e">
        <f>IF(ISBLANK('9. METAS'!#REF!),"",'9. METAS'!#REF!)</f>
        <v>#REF!</v>
      </c>
      <c r="J186" s="133" t="e">
        <f>IF(ISBLANK('9. METAS'!#REF!),"",'9. METAS'!#REF!)</f>
        <v>#REF!</v>
      </c>
      <c r="K186" s="123" t="e">
        <f>IF(ISBLANK('9. METAS'!#REF!),"",'9. METAS'!#REF!)</f>
        <v>#REF!</v>
      </c>
      <c r="L186" s="123" t="e">
        <f>IF(ISBLANK('9. METAS'!#REF!),"",'9. METAS'!#REF!)</f>
        <v>#REF!</v>
      </c>
      <c r="M186" s="124" t="e">
        <f>IF(ISBLANK('9. METAS'!#REF!),"",'9. METAS'!#REF!)</f>
        <v>#REF!</v>
      </c>
      <c r="N186" s="134"/>
      <c r="O186" s="126"/>
      <c r="P186" s="126"/>
      <c r="Q186" s="127"/>
      <c r="R186" s="121" t="str">
        <f t="shared" si="16"/>
        <v>100%</v>
      </c>
      <c r="S186" s="122" t="str">
        <f t="shared" si="16"/>
        <v>100%</v>
      </c>
      <c r="T186" s="122" t="str">
        <f t="shared" si="15"/>
        <v>100%</v>
      </c>
      <c r="U186" s="145" t="str">
        <f t="shared" si="15"/>
        <v>100%</v>
      </c>
      <c r="V186" s="125" t="str">
        <f t="shared" si="11"/>
        <v>No Programado</v>
      </c>
      <c r="W186" s="122" t="str">
        <f t="shared" si="12"/>
        <v>No Programado</v>
      </c>
      <c r="X186" s="122" t="str">
        <f t="shared" si="13"/>
        <v>No Programado</v>
      </c>
      <c r="Y186" s="151" t="str">
        <f t="shared" si="14"/>
        <v>No Programado</v>
      </c>
      <c r="Z186" s="167"/>
      <c r="AA186" s="168"/>
      <c r="AB186" s="168"/>
      <c r="AC186" s="169"/>
    </row>
    <row r="187" spans="3:29" ht="17" x14ac:dyDescent="0.35">
      <c r="C187" s="195" t="e">
        <f>IF(ISBLANK('5. Pp (3 años)'!#REF!),"",'5. Pp (3 años)'!#REF!)</f>
        <v>#REF!</v>
      </c>
      <c r="D187" s="70" t="e">
        <f>IF(ISBLANK('5. Pp (3 años)'!#REF!),"",'5. Pp (3 años)'!#REF!)</f>
        <v>#REF!</v>
      </c>
      <c r="E187" s="191" t="e">
        <f>IF(ISBLANK('5. Pp (3 años)'!#REF!),"",'5. Pp (3 años)'!#REF!)</f>
        <v>#REF!</v>
      </c>
      <c r="F187" s="191" t="e">
        <f>IF(ISBLANK('5. Pp (3 años)'!#REF!),"",'5. Pp (3 años)'!#REF!)</f>
        <v>#REF!</v>
      </c>
      <c r="G187" s="200" t="e">
        <f>IF(ISBLANK('5. Pp (3 años)'!#REF!),"",'5. Pp (3 años)'!#REF!)</f>
        <v>#REF!</v>
      </c>
      <c r="H187" s="58" t="e">
        <f>IF(ISBLANK('5. Pp (3 años)'!#REF!),"",'5. Pp (3 años)'!#REF!)</f>
        <v>#REF!</v>
      </c>
      <c r="I187" s="132" t="e">
        <f>IF(ISBLANK('9. METAS'!#REF!),"",'9. METAS'!#REF!)</f>
        <v>#REF!</v>
      </c>
      <c r="J187" s="133" t="e">
        <f>IF(ISBLANK('9. METAS'!#REF!),"",'9. METAS'!#REF!)</f>
        <v>#REF!</v>
      </c>
      <c r="K187" s="123" t="e">
        <f>IF(ISBLANK('9. METAS'!#REF!),"",'9. METAS'!#REF!)</f>
        <v>#REF!</v>
      </c>
      <c r="L187" s="123" t="e">
        <f>IF(ISBLANK('9. METAS'!#REF!),"",'9. METAS'!#REF!)</f>
        <v>#REF!</v>
      </c>
      <c r="M187" s="124" t="e">
        <f>IF(ISBLANK('9. METAS'!#REF!),"",'9. METAS'!#REF!)</f>
        <v>#REF!</v>
      </c>
      <c r="N187" s="134"/>
      <c r="O187" s="126"/>
      <c r="P187" s="126"/>
      <c r="Q187" s="127"/>
      <c r="R187" s="121" t="str">
        <f t="shared" si="16"/>
        <v>100%</v>
      </c>
      <c r="S187" s="122" t="str">
        <f t="shared" si="16"/>
        <v>100%</v>
      </c>
      <c r="T187" s="122" t="str">
        <f t="shared" si="15"/>
        <v>100%</v>
      </c>
      <c r="U187" s="145" t="str">
        <f t="shared" si="15"/>
        <v>100%</v>
      </c>
      <c r="V187" s="125" t="str">
        <f t="shared" si="11"/>
        <v>No Programado</v>
      </c>
      <c r="W187" s="122" t="str">
        <f t="shared" si="12"/>
        <v>No Programado</v>
      </c>
      <c r="X187" s="122" t="str">
        <f t="shared" si="13"/>
        <v>No Programado</v>
      </c>
      <c r="Y187" s="151" t="str">
        <f t="shared" si="14"/>
        <v>No Programado</v>
      </c>
      <c r="Z187" s="167"/>
      <c r="AA187" s="168"/>
      <c r="AB187" s="168"/>
      <c r="AC187" s="169"/>
    </row>
    <row r="188" spans="3:29" ht="17" x14ac:dyDescent="0.35">
      <c r="C188" s="196" t="e">
        <f>IF(ISBLANK('5. Pp (3 años)'!#REF!),"",'5. Pp (3 años)'!#REF!)</f>
        <v>#REF!</v>
      </c>
      <c r="D188" s="70" t="e">
        <f>IF(ISBLANK('5. Pp (3 años)'!#REF!),"",'5. Pp (3 años)'!#REF!)</f>
        <v>#REF!</v>
      </c>
      <c r="E188" s="191" t="e">
        <f>IF(ISBLANK('5. Pp (3 años)'!#REF!),"",'5. Pp (3 años)'!#REF!)</f>
        <v>#REF!</v>
      </c>
      <c r="F188" s="191" t="e">
        <f>IF(ISBLANK('5. Pp (3 años)'!#REF!),"",'5. Pp (3 años)'!#REF!)</f>
        <v>#REF!</v>
      </c>
      <c r="G188" s="200" t="e">
        <f>IF(ISBLANK('5. Pp (3 años)'!#REF!),"",'5. Pp (3 años)'!#REF!)</f>
        <v>#REF!</v>
      </c>
      <c r="H188" s="58" t="e">
        <f>IF(ISBLANK('5. Pp (3 años)'!#REF!),"",'5. Pp (3 años)'!#REF!)</f>
        <v>#REF!</v>
      </c>
      <c r="I188" s="132" t="e">
        <f>IF(ISBLANK('9. METAS'!#REF!),"",'9. METAS'!#REF!)</f>
        <v>#REF!</v>
      </c>
      <c r="J188" s="133" t="e">
        <f>IF(ISBLANK('9. METAS'!#REF!),"",'9. METAS'!#REF!)</f>
        <v>#REF!</v>
      </c>
      <c r="K188" s="123" t="e">
        <f>IF(ISBLANK('9. METAS'!#REF!),"",'9. METAS'!#REF!)</f>
        <v>#REF!</v>
      </c>
      <c r="L188" s="123" t="e">
        <f>IF(ISBLANK('9. METAS'!#REF!),"",'9. METAS'!#REF!)</f>
        <v>#REF!</v>
      </c>
      <c r="M188" s="124" t="e">
        <f>IF(ISBLANK('9. METAS'!#REF!),"",'9. METAS'!#REF!)</f>
        <v>#REF!</v>
      </c>
      <c r="N188" s="134"/>
      <c r="O188" s="126"/>
      <c r="P188" s="126"/>
      <c r="Q188" s="127"/>
      <c r="R188" s="121" t="str">
        <f t="shared" si="16"/>
        <v>100%</v>
      </c>
      <c r="S188" s="122" t="str">
        <f t="shared" si="16"/>
        <v>100%</v>
      </c>
      <c r="T188" s="122" t="str">
        <f t="shared" si="15"/>
        <v>100%</v>
      </c>
      <c r="U188" s="145" t="str">
        <f t="shared" si="15"/>
        <v>100%</v>
      </c>
      <c r="V188" s="125" t="str">
        <f t="shared" si="11"/>
        <v>No Programado</v>
      </c>
      <c r="W188" s="122" t="str">
        <f t="shared" si="12"/>
        <v>No Programado</v>
      </c>
      <c r="X188" s="122" t="str">
        <f t="shared" si="13"/>
        <v>No Programado</v>
      </c>
      <c r="Y188" s="151" t="str">
        <f t="shared" si="14"/>
        <v>No Programado</v>
      </c>
      <c r="Z188" s="167"/>
      <c r="AA188" s="168"/>
      <c r="AB188" s="168"/>
      <c r="AC188" s="169"/>
    </row>
    <row r="189" spans="3:29" ht="17" x14ac:dyDescent="0.35">
      <c r="C189" s="195" t="e">
        <f>IF(ISBLANK('5. Pp (3 años)'!#REF!),"",'5. Pp (3 años)'!#REF!)</f>
        <v>#REF!</v>
      </c>
      <c r="D189" s="70" t="e">
        <f>IF(ISBLANK('5. Pp (3 años)'!#REF!),"",'5. Pp (3 años)'!#REF!)</f>
        <v>#REF!</v>
      </c>
      <c r="E189" s="191" t="e">
        <f>IF(ISBLANK('5. Pp (3 años)'!#REF!),"",'5. Pp (3 años)'!#REF!)</f>
        <v>#REF!</v>
      </c>
      <c r="F189" s="191" t="e">
        <f>IF(ISBLANK('5. Pp (3 años)'!#REF!),"",'5. Pp (3 años)'!#REF!)</f>
        <v>#REF!</v>
      </c>
      <c r="G189" s="200" t="e">
        <f>IF(ISBLANK('5. Pp (3 años)'!#REF!),"",'5. Pp (3 años)'!#REF!)</f>
        <v>#REF!</v>
      </c>
      <c r="H189" s="58" t="e">
        <f>IF(ISBLANK('5. Pp (3 años)'!#REF!),"",'5. Pp (3 años)'!#REF!)</f>
        <v>#REF!</v>
      </c>
      <c r="I189" s="132" t="e">
        <f>IF(ISBLANK('9. METAS'!#REF!),"",'9. METAS'!#REF!)</f>
        <v>#REF!</v>
      </c>
      <c r="J189" s="133" t="e">
        <f>IF(ISBLANK('9. METAS'!#REF!),"",'9. METAS'!#REF!)</f>
        <v>#REF!</v>
      </c>
      <c r="K189" s="123" t="e">
        <f>IF(ISBLANK('9. METAS'!#REF!),"",'9. METAS'!#REF!)</f>
        <v>#REF!</v>
      </c>
      <c r="L189" s="123" t="e">
        <f>IF(ISBLANK('9. METAS'!#REF!),"",'9. METAS'!#REF!)</f>
        <v>#REF!</v>
      </c>
      <c r="M189" s="124" t="e">
        <f>IF(ISBLANK('9. METAS'!#REF!),"",'9. METAS'!#REF!)</f>
        <v>#REF!</v>
      </c>
      <c r="N189" s="134"/>
      <c r="O189" s="126"/>
      <c r="P189" s="126"/>
      <c r="Q189" s="127"/>
      <c r="R189" s="121" t="str">
        <f t="shared" si="16"/>
        <v>100%</v>
      </c>
      <c r="S189" s="122" t="str">
        <f t="shared" si="16"/>
        <v>100%</v>
      </c>
      <c r="T189" s="122" t="str">
        <f t="shared" si="15"/>
        <v>100%</v>
      </c>
      <c r="U189" s="145" t="str">
        <f t="shared" si="15"/>
        <v>100%</v>
      </c>
      <c r="V189" s="125" t="str">
        <f t="shared" si="11"/>
        <v>No Programado</v>
      </c>
      <c r="W189" s="122" t="str">
        <f t="shared" si="12"/>
        <v>No Programado</v>
      </c>
      <c r="X189" s="122" t="str">
        <f t="shared" si="13"/>
        <v>No Programado</v>
      </c>
      <c r="Y189" s="151" t="str">
        <f t="shared" si="14"/>
        <v>No Programado</v>
      </c>
      <c r="Z189" s="167"/>
      <c r="AA189" s="168"/>
      <c r="AB189" s="168"/>
      <c r="AC189" s="169"/>
    </row>
    <row r="190" spans="3:29" ht="17" x14ac:dyDescent="0.35">
      <c r="C190" s="197" t="e">
        <f>IF(ISBLANK('5. Pp (3 años)'!#REF!),"",'5. Pp (3 años)'!#REF!)</f>
        <v>#REF!</v>
      </c>
      <c r="D190" s="52" t="e">
        <f>IF(ISBLANK('5. Pp (3 años)'!#REF!),"",'5. Pp (3 años)'!#REF!)</f>
        <v>#REF!</v>
      </c>
      <c r="E190" s="194" t="e">
        <f>IF(ISBLANK('5. Pp (3 años)'!#REF!),"",'5. Pp (3 años)'!#REF!)</f>
        <v>#REF!</v>
      </c>
      <c r="F190" s="194" t="e">
        <f>IF(ISBLANK('5. Pp (3 años)'!#REF!),"",'5. Pp (3 años)'!#REF!)</f>
        <v>#REF!</v>
      </c>
      <c r="G190" s="205" t="e">
        <f>IF(ISBLANK('5. Pp (3 años)'!#REF!),"",'5. Pp (3 años)'!#REF!)</f>
        <v>#REF!</v>
      </c>
      <c r="H190" s="57" t="e">
        <f>IF(ISBLANK('5. Pp (3 años)'!#REF!),"",'5. Pp (3 años)'!#REF!)</f>
        <v>#REF!</v>
      </c>
      <c r="I190" s="132" t="e">
        <f>IF(ISBLANK('9. METAS'!#REF!),"",'9. METAS'!#REF!)</f>
        <v>#REF!</v>
      </c>
      <c r="J190" s="133" t="e">
        <f>IF(ISBLANK('9. METAS'!#REF!),"",'9. METAS'!#REF!)</f>
        <v>#REF!</v>
      </c>
      <c r="K190" s="123" t="e">
        <f>IF(ISBLANK('9. METAS'!#REF!),"",'9. METAS'!#REF!)</f>
        <v>#REF!</v>
      </c>
      <c r="L190" s="123" t="e">
        <f>IF(ISBLANK('9. METAS'!#REF!),"",'9. METAS'!#REF!)</f>
        <v>#REF!</v>
      </c>
      <c r="M190" s="124" t="e">
        <f>IF(ISBLANK('9. METAS'!#REF!),"",'9. METAS'!#REF!)</f>
        <v>#REF!</v>
      </c>
      <c r="N190" s="134"/>
      <c r="O190" s="126"/>
      <c r="P190" s="126"/>
      <c r="Q190" s="127"/>
      <c r="R190" s="121" t="str">
        <f t="shared" si="16"/>
        <v>100%</v>
      </c>
      <c r="S190" s="122" t="str">
        <f t="shared" si="16"/>
        <v>100%</v>
      </c>
      <c r="T190" s="122" t="str">
        <f t="shared" si="15"/>
        <v>100%</v>
      </c>
      <c r="U190" s="145" t="str">
        <f t="shared" si="15"/>
        <v>100%</v>
      </c>
      <c r="V190" s="125" t="str">
        <f t="shared" si="11"/>
        <v>No Programado</v>
      </c>
      <c r="W190" s="122" t="str">
        <f t="shared" si="12"/>
        <v>No Programado</v>
      </c>
      <c r="X190" s="122" t="str">
        <f t="shared" si="13"/>
        <v>No Programado</v>
      </c>
      <c r="Y190" s="151" t="str">
        <f t="shared" si="14"/>
        <v>No Programado</v>
      </c>
      <c r="Z190" s="164"/>
      <c r="AA190" s="165"/>
      <c r="AB190" s="165"/>
      <c r="AC190" s="166"/>
    </row>
    <row r="191" spans="3:29" ht="17" x14ac:dyDescent="0.35">
      <c r="C191" s="195" t="e">
        <f>IF(ISBLANK('5. Pp (3 años)'!#REF!),"",'5. Pp (3 años)'!#REF!)</f>
        <v>#REF!</v>
      </c>
      <c r="D191" s="70" t="e">
        <f>IF(ISBLANK('5. Pp (3 años)'!#REF!),"",'5. Pp (3 años)'!#REF!)</f>
        <v>#REF!</v>
      </c>
      <c r="E191" s="191" t="e">
        <f>IF(ISBLANK('5. Pp (3 años)'!#REF!),"",'5. Pp (3 años)'!#REF!)</f>
        <v>#REF!</v>
      </c>
      <c r="F191" s="191" t="e">
        <f>IF(ISBLANK('5. Pp (3 años)'!#REF!),"",'5. Pp (3 años)'!#REF!)</f>
        <v>#REF!</v>
      </c>
      <c r="G191" s="200" t="e">
        <f>IF(ISBLANK('5. Pp (3 años)'!#REF!),"",'5. Pp (3 años)'!#REF!)</f>
        <v>#REF!</v>
      </c>
      <c r="H191" s="58" t="e">
        <f>IF(ISBLANK('5. Pp (3 años)'!#REF!),"",'5. Pp (3 años)'!#REF!)</f>
        <v>#REF!</v>
      </c>
      <c r="I191" s="132" t="e">
        <f>IF(ISBLANK('9. METAS'!#REF!),"",'9. METAS'!#REF!)</f>
        <v>#REF!</v>
      </c>
      <c r="J191" s="133" t="e">
        <f>IF(ISBLANK('9. METAS'!#REF!),"",'9. METAS'!#REF!)</f>
        <v>#REF!</v>
      </c>
      <c r="K191" s="123" t="e">
        <f>IF(ISBLANK('9. METAS'!#REF!),"",'9. METAS'!#REF!)</f>
        <v>#REF!</v>
      </c>
      <c r="L191" s="123" t="e">
        <f>IF(ISBLANK('9. METAS'!#REF!),"",'9. METAS'!#REF!)</f>
        <v>#REF!</v>
      </c>
      <c r="M191" s="124" t="e">
        <f>IF(ISBLANK('9. METAS'!#REF!),"",'9. METAS'!#REF!)</f>
        <v>#REF!</v>
      </c>
      <c r="N191" s="134"/>
      <c r="O191" s="126"/>
      <c r="P191" s="126"/>
      <c r="Q191" s="127"/>
      <c r="R191" s="121" t="str">
        <f t="shared" si="16"/>
        <v>100%</v>
      </c>
      <c r="S191" s="122" t="str">
        <f t="shared" si="16"/>
        <v>100%</v>
      </c>
      <c r="T191" s="122" t="str">
        <f t="shared" si="15"/>
        <v>100%</v>
      </c>
      <c r="U191" s="145" t="str">
        <f t="shared" si="15"/>
        <v>100%</v>
      </c>
      <c r="V191" s="125" t="str">
        <f t="shared" si="11"/>
        <v>No Programado</v>
      </c>
      <c r="W191" s="122" t="str">
        <f t="shared" si="12"/>
        <v>No Programado</v>
      </c>
      <c r="X191" s="122" t="str">
        <f t="shared" si="13"/>
        <v>No Programado</v>
      </c>
      <c r="Y191" s="151" t="str">
        <f t="shared" si="14"/>
        <v>No Programado</v>
      </c>
      <c r="Z191" s="167"/>
      <c r="AA191" s="168"/>
      <c r="AB191" s="168"/>
      <c r="AC191" s="169"/>
    </row>
    <row r="192" spans="3:29" ht="17" x14ac:dyDescent="0.35">
      <c r="C192" s="196" t="e">
        <f>IF(ISBLANK('5. Pp (3 años)'!#REF!),"",'5. Pp (3 años)'!#REF!)</f>
        <v>#REF!</v>
      </c>
      <c r="D192" s="70" t="e">
        <f>IF(ISBLANK('5. Pp (3 años)'!#REF!),"",'5. Pp (3 años)'!#REF!)</f>
        <v>#REF!</v>
      </c>
      <c r="E192" s="191" t="e">
        <f>IF(ISBLANK('5. Pp (3 años)'!#REF!),"",'5. Pp (3 años)'!#REF!)</f>
        <v>#REF!</v>
      </c>
      <c r="F192" s="191" t="e">
        <f>IF(ISBLANK('5. Pp (3 años)'!#REF!),"",'5. Pp (3 años)'!#REF!)</f>
        <v>#REF!</v>
      </c>
      <c r="G192" s="200" t="e">
        <f>IF(ISBLANK('5. Pp (3 años)'!#REF!),"",'5. Pp (3 años)'!#REF!)</f>
        <v>#REF!</v>
      </c>
      <c r="H192" s="58" t="e">
        <f>IF(ISBLANK('5. Pp (3 años)'!#REF!),"",'5. Pp (3 años)'!#REF!)</f>
        <v>#REF!</v>
      </c>
      <c r="I192" s="132" t="e">
        <f>IF(ISBLANK('9. METAS'!#REF!),"",'9. METAS'!#REF!)</f>
        <v>#REF!</v>
      </c>
      <c r="J192" s="133" t="e">
        <f>IF(ISBLANK('9. METAS'!#REF!),"",'9. METAS'!#REF!)</f>
        <v>#REF!</v>
      </c>
      <c r="K192" s="123" t="e">
        <f>IF(ISBLANK('9. METAS'!#REF!),"",'9. METAS'!#REF!)</f>
        <v>#REF!</v>
      </c>
      <c r="L192" s="123" t="e">
        <f>IF(ISBLANK('9. METAS'!#REF!),"",'9. METAS'!#REF!)</f>
        <v>#REF!</v>
      </c>
      <c r="M192" s="124" t="e">
        <f>IF(ISBLANK('9. METAS'!#REF!),"",'9. METAS'!#REF!)</f>
        <v>#REF!</v>
      </c>
      <c r="N192" s="134"/>
      <c r="O192" s="126"/>
      <c r="P192" s="126"/>
      <c r="Q192" s="127"/>
      <c r="R192" s="121" t="str">
        <f t="shared" si="16"/>
        <v>100%</v>
      </c>
      <c r="S192" s="122" t="str">
        <f t="shared" si="16"/>
        <v>100%</v>
      </c>
      <c r="T192" s="122" t="str">
        <f t="shared" si="15"/>
        <v>100%</v>
      </c>
      <c r="U192" s="145" t="str">
        <f t="shared" si="15"/>
        <v>100%</v>
      </c>
      <c r="V192" s="125" t="str">
        <f t="shared" si="11"/>
        <v>No Programado</v>
      </c>
      <c r="W192" s="122" t="str">
        <f t="shared" si="12"/>
        <v>No Programado</v>
      </c>
      <c r="X192" s="122" t="str">
        <f t="shared" si="13"/>
        <v>No Programado</v>
      </c>
      <c r="Y192" s="151" t="str">
        <f t="shared" si="14"/>
        <v>No Programado</v>
      </c>
      <c r="Z192" s="167"/>
      <c r="AA192" s="168"/>
      <c r="AB192" s="168"/>
      <c r="AC192" s="169"/>
    </row>
    <row r="193" spans="3:29" ht="17" x14ac:dyDescent="0.35">
      <c r="C193" s="195" t="e">
        <f>IF(ISBLANK('5. Pp (3 años)'!#REF!),"",'5. Pp (3 años)'!#REF!)</f>
        <v>#REF!</v>
      </c>
      <c r="D193" s="70" t="e">
        <f>IF(ISBLANK('5. Pp (3 años)'!#REF!),"",'5. Pp (3 años)'!#REF!)</f>
        <v>#REF!</v>
      </c>
      <c r="E193" s="191" t="e">
        <f>IF(ISBLANK('5. Pp (3 años)'!#REF!),"",'5. Pp (3 años)'!#REF!)</f>
        <v>#REF!</v>
      </c>
      <c r="F193" s="191" t="e">
        <f>IF(ISBLANK('5. Pp (3 años)'!#REF!),"",'5. Pp (3 años)'!#REF!)</f>
        <v>#REF!</v>
      </c>
      <c r="G193" s="200" t="e">
        <f>IF(ISBLANK('5. Pp (3 años)'!#REF!),"",'5. Pp (3 años)'!#REF!)</f>
        <v>#REF!</v>
      </c>
      <c r="H193" s="58" t="e">
        <f>IF(ISBLANK('5. Pp (3 años)'!#REF!),"",'5. Pp (3 años)'!#REF!)</f>
        <v>#REF!</v>
      </c>
      <c r="I193" s="132" t="e">
        <f>IF(ISBLANK('9. METAS'!#REF!),"",'9. METAS'!#REF!)</f>
        <v>#REF!</v>
      </c>
      <c r="J193" s="133" t="e">
        <f>IF(ISBLANK('9. METAS'!#REF!),"",'9. METAS'!#REF!)</f>
        <v>#REF!</v>
      </c>
      <c r="K193" s="123" t="e">
        <f>IF(ISBLANK('9. METAS'!#REF!),"",'9. METAS'!#REF!)</f>
        <v>#REF!</v>
      </c>
      <c r="L193" s="123" t="e">
        <f>IF(ISBLANK('9. METAS'!#REF!),"",'9. METAS'!#REF!)</f>
        <v>#REF!</v>
      </c>
      <c r="M193" s="124" t="e">
        <f>IF(ISBLANK('9. METAS'!#REF!),"",'9. METAS'!#REF!)</f>
        <v>#REF!</v>
      </c>
      <c r="N193" s="134"/>
      <c r="O193" s="126"/>
      <c r="P193" s="126"/>
      <c r="Q193" s="127"/>
      <c r="R193" s="121" t="str">
        <f t="shared" si="16"/>
        <v>100%</v>
      </c>
      <c r="S193" s="122" t="str">
        <f t="shared" si="16"/>
        <v>100%</v>
      </c>
      <c r="T193" s="122" t="str">
        <f t="shared" si="15"/>
        <v>100%</v>
      </c>
      <c r="U193" s="145" t="str">
        <f t="shared" si="15"/>
        <v>100%</v>
      </c>
      <c r="V193" s="125" t="str">
        <f t="shared" si="11"/>
        <v>No Programado</v>
      </c>
      <c r="W193" s="122" t="str">
        <f t="shared" si="12"/>
        <v>No Programado</v>
      </c>
      <c r="X193" s="122" t="str">
        <f t="shared" si="13"/>
        <v>No Programado</v>
      </c>
      <c r="Y193" s="151" t="str">
        <f t="shared" si="14"/>
        <v>No Programado</v>
      </c>
      <c r="Z193" s="167"/>
      <c r="AA193" s="168"/>
      <c r="AB193" s="168"/>
      <c r="AC193" s="169"/>
    </row>
    <row r="194" spans="3:29" ht="17" x14ac:dyDescent="0.35">
      <c r="C194" s="196" t="e">
        <f>IF(ISBLANK('5. Pp (3 años)'!#REF!),"",'5. Pp (3 años)'!#REF!)</f>
        <v>#REF!</v>
      </c>
      <c r="D194" s="70" t="e">
        <f>IF(ISBLANK('5. Pp (3 años)'!#REF!),"",'5. Pp (3 años)'!#REF!)</f>
        <v>#REF!</v>
      </c>
      <c r="E194" s="191" t="e">
        <f>IF(ISBLANK('5. Pp (3 años)'!#REF!),"",'5. Pp (3 años)'!#REF!)</f>
        <v>#REF!</v>
      </c>
      <c r="F194" s="191" t="e">
        <f>IF(ISBLANK('5. Pp (3 años)'!#REF!),"",'5. Pp (3 años)'!#REF!)</f>
        <v>#REF!</v>
      </c>
      <c r="G194" s="200" t="e">
        <f>IF(ISBLANK('5. Pp (3 años)'!#REF!),"",'5. Pp (3 años)'!#REF!)</f>
        <v>#REF!</v>
      </c>
      <c r="H194" s="58" t="e">
        <f>IF(ISBLANK('5. Pp (3 años)'!#REF!),"",'5. Pp (3 años)'!#REF!)</f>
        <v>#REF!</v>
      </c>
      <c r="I194" s="132" t="e">
        <f>IF(ISBLANK('9. METAS'!#REF!),"",'9. METAS'!#REF!)</f>
        <v>#REF!</v>
      </c>
      <c r="J194" s="133" t="e">
        <f>IF(ISBLANK('9. METAS'!#REF!),"",'9. METAS'!#REF!)</f>
        <v>#REF!</v>
      </c>
      <c r="K194" s="123" t="e">
        <f>IF(ISBLANK('9. METAS'!#REF!),"",'9. METAS'!#REF!)</f>
        <v>#REF!</v>
      </c>
      <c r="L194" s="123" t="e">
        <f>IF(ISBLANK('9. METAS'!#REF!),"",'9. METAS'!#REF!)</f>
        <v>#REF!</v>
      </c>
      <c r="M194" s="124" t="e">
        <f>IF(ISBLANK('9. METAS'!#REF!),"",'9. METAS'!#REF!)</f>
        <v>#REF!</v>
      </c>
      <c r="N194" s="134"/>
      <c r="O194" s="126"/>
      <c r="P194" s="126"/>
      <c r="Q194" s="127"/>
      <c r="R194" s="121" t="str">
        <f t="shared" si="16"/>
        <v>100%</v>
      </c>
      <c r="S194" s="122" t="str">
        <f t="shared" si="16"/>
        <v>100%</v>
      </c>
      <c r="T194" s="122" t="str">
        <f t="shared" si="15"/>
        <v>100%</v>
      </c>
      <c r="U194" s="145" t="str">
        <f t="shared" si="15"/>
        <v>100%</v>
      </c>
      <c r="V194" s="125" t="str">
        <f t="shared" si="11"/>
        <v>No Programado</v>
      </c>
      <c r="W194" s="122" t="str">
        <f t="shared" si="12"/>
        <v>No Programado</v>
      </c>
      <c r="X194" s="122" t="str">
        <f t="shared" si="13"/>
        <v>No Programado</v>
      </c>
      <c r="Y194" s="151" t="str">
        <f t="shared" si="14"/>
        <v>No Programado</v>
      </c>
      <c r="Z194" s="167"/>
      <c r="AA194" s="168"/>
      <c r="AB194" s="168"/>
      <c r="AC194" s="169"/>
    </row>
    <row r="195" spans="3:29" ht="17" x14ac:dyDescent="0.35">
      <c r="C195" s="195" t="e">
        <f>IF(ISBLANK('5. Pp (3 años)'!#REF!),"",'5. Pp (3 años)'!#REF!)</f>
        <v>#REF!</v>
      </c>
      <c r="D195" s="70" t="e">
        <f>IF(ISBLANK('5. Pp (3 años)'!#REF!),"",'5. Pp (3 años)'!#REF!)</f>
        <v>#REF!</v>
      </c>
      <c r="E195" s="191" t="e">
        <f>IF(ISBLANK('5. Pp (3 años)'!#REF!),"",'5. Pp (3 años)'!#REF!)</f>
        <v>#REF!</v>
      </c>
      <c r="F195" s="191" t="e">
        <f>IF(ISBLANK('5. Pp (3 años)'!#REF!),"",'5. Pp (3 años)'!#REF!)</f>
        <v>#REF!</v>
      </c>
      <c r="G195" s="200" t="e">
        <f>IF(ISBLANK('5. Pp (3 años)'!#REF!),"",'5. Pp (3 años)'!#REF!)</f>
        <v>#REF!</v>
      </c>
      <c r="H195" s="58" t="e">
        <f>IF(ISBLANK('5. Pp (3 años)'!#REF!),"",'5. Pp (3 años)'!#REF!)</f>
        <v>#REF!</v>
      </c>
      <c r="I195" s="132" t="e">
        <f>IF(ISBLANK('9. METAS'!#REF!),"",'9. METAS'!#REF!)</f>
        <v>#REF!</v>
      </c>
      <c r="J195" s="133" t="e">
        <f>IF(ISBLANK('9. METAS'!#REF!),"",'9. METAS'!#REF!)</f>
        <v>#REF!</v>
      </c>
      <c r="K195" s="123" t="e">
        <f>IF(ISBLANK('9. METAS'!#REF!),"",'9. METAS'!#REF!)</f>
        <v>#REF!</v>
      </c>
      <c r="L195" s="123" t="e">
        <f>IF(ISBLANK('9. METAS'!#REF!),"",'9. METAS'!#REF!)</f>
        <v>#REF!</v>
      </c>
      <c r="M195" s="124" t="e">
        <f>IF(ISBLANK('9. METAS'!#REF!),"",'9. METAS'!#REF!)</f>
        <v>#REF!</v>
      </c>
      <c r="N195" s="134"/>
      <c r="O195" s="126"/>
      <c r="P195" s="126"/>
      <c r="Q195" s="127"/>
      <c r="R195" s="121" t="str">
        <f t="shared" si="16"/>
        <v>100%</v>
      </c>
      <c r="S195" s="122" t="str">
        <f t="shared" si="16"/>
        <v>100%</v>
      </c>
      <c r="T195" s="122" t="str">
        <f t="shared" si="15"/>
        <v>100%</v>
      </c>
      <c r="U195" s="145" t="str">
        <f t="shared" si="15"/>
        <v>100%</v>
      </c>
      <c r="V195" s="125" t="str">
        <f t="shared" si="11"/>
        <v>No Programado</v>
      </c>
      <c r="W195" s="122" t="str">
        <f t="shared" si="12"/>
        <v>No Programado</v>
      </c>
      <c r="X195" s="122" t="str">
        <f t="shared" si="13"/>
        <v>No Programado</v>
      </c>
      <c r="Y195" s="151" t="str">
        <f t="shared" si="14"/>
        <v>No Programado</v>
      </c>
      <c r="Z195" s="167"/>
      <c r="AA195" s="168"/>
      <c r="AB195" s="168"/>
      <c r="AC195" s="169"/>
    </row>
    <row r="196" spans="3:29" ht="17" x14ac:dyDescent="0.35">
      <c r="C196" s="197" t="e">
        <f>IF(ISBLANK('5. Pp (3 años)'!#REF!),"",'5. Pp (3 años)'!#REF!)</f>
        <v>#REF!</v>
      </c>
      <c r="D196" s="52" t="e">
        <f>IF(ISBLANK('5. Pp (3 años)'!#REF!),"",'5. Pp (3 años)'!#REF!)</f>
        <v>#REF!</v>
      </c>
      <c r="E196" s="194" t="e">
        <f>IF(ISBLANK('5. Pp (3 años)'!#REF!),"",'5. Pp (3 años)'!#REF!)</f>
        <v>#REF!</v>
      </c>
      <c r="F196" s="194" t="e">
        <f>IF(ISBLANK('5. Pp (3 años)'!#REF!),"",'5. Pp (3 años)'!#REF!)</f>
        <v>#REF!</v>
      </c>
      <c r="G196" s="205" t="e">
        <f>IF(ISBLANK('5. Pp (3 años)'!#REF!),"",'5. Pp (3 años)'!#REF!)</f>
        <v>#REF!</v>
      </c>
      <c r="H196" s="57" t="e">
        <f>IF(ISBLANK('5. Pp (3 años)'!#REF!),"",'5. Pp (3 años)'!#REF!)</f>
        <v>#REF!</v>
      </c>
      <c r="I196" s="132" t="e">
        <f>IF(ISBLANK('9. METAS'!#REF!),"",'9. METAS'!#REF!)</f>
        <v>#REF!</v>
      </c>
      <c r="J196" s="133" t="e">
        <f>IF(ISBLANK('9. METAS'!#REF!),"",'9. METAS'!#REF!)</f>
        <v>#REF!</v>
      </c>
      <c r="K196" s="123" t="e">
        <f>IF(ISBLANK('9. METAS'!#REF!),"",'9. METAS'!#REF!)</f>
        <v>#REF!</v>
      </c>
      <c r="L196" s="123" t="e">
        <f>IF(ISBLANK('9. METAS'!#REF!),"",'9. METAS'!#REF!)</f>
        <v>#REF!</v>
      </c>
      <c r="M196" s="124" t="e">
        <f>IF(ISBLANK('9. METAS'!#REF!),"",'9. METAS'!#REF!)</f>
        <v>#REF!</v>
      </c>
      <c r="N196" s="134"/>
      <c r="O196" s="126"/>
      <c r="P196" s="126"/>
      <c r="Q196" s="127"/>
      <c r="R196" s="121" t="str">
        <f t="shared" si="16"/>
        <v>100%</v>
      </c>
      <c r="S196" s="122" t="str">
        <f t="shared" si="16"/>
        <v>100%</v>
      </c>
      <c r="T196" s="122" t="str">
        <f t="shared" si="15"/>
        <v>100%</v>
      </c>
      <c r="U196" s="145" t="str">
        <f t="shared" si="15"/>
        <v>100%</v>
      </c>
      <c r="V196" s="125" t="str">
        <f t="shared" si="11"/>
        <v>No Programado</v>
      </c>
      <c r="W196" s="122" t="str">
        <f t="shared" si="12"/>
        <v>No Programado</v>
      </c>
      <c r="X196" s="122" t="str">
        <f t="shared" si="13"/>
        <v>No Programado</v>
      </c>
      <c r="Y196" s="151" t="str">
        <f t="shared" si="14"/>
        <v>No Programado</v>
      </c>
      <c r="Z196" s="164"/>
      <c r="AA196" s="165"/>
      <c r="AB196" s="165"/>
      <c r="AC196" s="166"/>
    </row>
    <row r="197" spans="3:29" ht="17" x14ac:dyDescent="0.35">
      <c r="C197" s="195" t="e">
        <f>IF(ISBLANK('5. Pp (3 años)'!#REF!),"",'5. Pp (3 años)'!#REF!)</f>
        <v>#REF!</v>
      </c>
      <c r="D197" s="70" t="e">
        <f>IF(ISBLANK('5. Pp (3 años)'!#REF!),"",'5. Pp (3 años)'!#REF!)</f>
        <v>#REF!</v>
      </c>
      <c r="E197" s="191" t="e">
        <f>IF(ISBLANK('5. Pp (3 años)'!#REF!),"",'5. Pp (3 años)'!#REF!)</f>
        <v>#REF!</v>
      </c>
      <c r="F197" s="191" t="e">
        <f>IF(ISBLANK('5. Pp (3 años)'!#REF!),"",'5. Pp (3 años)'!#REF!)</f>
        <v>#REF!</v>
      </c>
      <c r="G197" s="200" t="e">
        <f>IF(ISBLANK('5. Pp (3 años)'!#REF!),"",'5. Pp (3 años)'!#REF!)</f>
        <v>#REF!</v>
      </c>
      <c r="H197" s="58" t="e">
        <f>IF(ISBLANK('5. Pp (3 años)'!#REF!),"",'5. Pp (3 años)'!#REF!)</f>
        <v>#REF!</v>
      </c>
      <c r="I197" s="132" t="e">
        <f>IF(ISBLANK('9. METAS'!#REF!),"",'9. METAS'!#REF!)</f>
        <v>#REF!</v>
      </c>
      <c r="J197" s="133" t="e">
        <f>IF(ISBLANK('9. METAS'!#REF!),"",'9. METAS'!#REF!)</f>
        <v>#REF!</v>
      </c>
      <c r="K197" s="123" t="e">
        <f>IF(ISBLANK('9. METAS'!#REF!),"",'9. METAS'!#REF!)</f>
        <v>#REF!</v>
      </c>
      <c r="L197" s="123" t="e">
        <f>IF(ISBLANK('9. METAS'!#REF!),"",'9. METAS'!#REF!)</f>
        <v>#REF!</v>
      </c>
      <c r="M197" s="124" t="e">
        <f>IF(ISBLANK('9. METAS'!#REF!),"",'9. METAS'!#REF!)</f>
        <v>#REF!</v>
      </c>
      <c r="N197" s="134"/>
      <c r="O197" s="126"/>
      <c r="P197" s="126"/>
      <c r="Q197" s="127"/>
      <c r="R197" s="121" t="str">
        <f t="shared" si="16"/>
        <v>100%</v>
      </c>
      <c r="S197" s="122" t="str">
        <f t="shared" si="16"/>
        <v>100%</v>
      </c>
      <c r="T197" s="122" t="str">
        <f t="shared" si="15"/>
        <v>100%</v>
      </c>
      <c r="U197" s="145" t="str">
        <f t="shared" si="15"/>
        <v>100%</v>
      </c>
      <c r="V197" s="125" t="str">
        <f t="shared" si="11"/>
        <v>No Programado</v>
      </c>
      <c r="W197" s="122" t="str">
        <f t="shared" si="12"/>
        <v>No Programado</v>
      </c>
      <c r="X197" s="122" t="str">
        <f t="shared" si="13"/>
        <v>No Programado</v>
      </c>
      <c r="Y197" s="151" t="str">
        <f t="shared" si="14"/>
        <v>No Programado</v>
      </c>
      <c r="Z197" s="167"/>
      <c r="AA197" s="168"/>
      <c r="AB197" s="168"/>
      <c r="AC197" s="169"/>
    </row>
    <row r="198" spans="3:29" ht="17" x14ac:dyDescent="0.35">
      <c r="C198" s="196" t="e">
        <f>IF(ISBLANK('5. Pp (3 años)'!#REF!),"",'5. Pp (3 años)'!#REF!)</f>
        <v>#REF!</v>
      </c>
      <c r="D198" s="70" t="e">
        <f>IF(ISBLANK('5. Pp (3 años)'!#REF!),"",'5. Pp (3 años)'!#REF!)</f>
        <v>#REF!</v>
      </c>
      <c r="E198" s="191" t="e">
        <f>IF(ISBLANK('5. Pp (3 años)'!#REF!),"",'5. Pp (3 años)'!#REF!)</f>
        <v>#REF!</v>
      </c>
      <c r="F198" s="191" t="e">
        <f>IF(ISBLANK('5. Pp (3 años)'!#REF!),"",'5. Pp (3 años)'!#REF!)</f>
        <v>#REF!</v>
      </c>
      <c r="G198" s="200" t="e">
        <f>IF(ISBLANK('5. Pp (3 años)'!#REF!),"",'5. Pp (3 años)'!#REF!)</f>
        <v>#REF!</v>
      </c>
      <c r="H198" s="58" t="e">
        <f>IF(ISBLANK('5. Pp (3 años)'!#REF!),"",'5. Pp (3 años)'!#REF!)</f>
        <v>#REF!</v>
      </c>
      <c r="I198" s="132" t="e">
        <f>IF(ISBLANK('9. METAS'!#REF!),"",'9. METAS'!#REF!)</f>
        <v>#REF!</v>
      </c>
      <c r="J198" s="133" t="e">
        <f>IF(ISBLANK('9. METAS'!#REF!),"",'9. METAS'!#REF!)</f>
        <v>#REF!</v>
      </c>
      <c r="K198" s="123" t="e">
        <f>IF(ISBLANK('9. METAS'!#REF!),"",'9. METAS'!#REF!)</f>
        <v>#REF!</v>
      </c>
      <c r="L198" s="123" t="e">
        <f>IF(ISBLANK('9. METAS'!#REF!),"",'9. METAS'!#REF!)</f>
        <v>#REF!</v>
      </c>
      <c r="M198" s="124" t="e">
        <f>IF(ISBLANK('9. METAS'!#REF!),"",'9. METAS'!#REF!)</f>
        <v>#REF!</v>
      </c>
      <c r="N198" s="134"/>
      <c r="O198" s="126"/>
      <c r="P198" s="126"/>
      <c r="Q198" s="127"/>
      <c r="R198" s="121" t="str">
        <f t="shared" si="16"/>
        <v>100%</v>
      </c>
      <c r="S198" s="122" t="str">
        <f t="shared" si="16"/>
        <v>100%</v>
      </c>
      <c r="T198" s="122" t="str">
        <f t="shared" si="15"/>
        <v>100%</v>
      </c>
      <c r="U198" s="145" t="str">
        <f t="shared" si="15"/>
        <v>100%</v>
      </c>
      <c r="V198" s="125" t="str">
        <f t="shared" si="11"/>
        <v>No Programado</v>
      </c>
      <c r="W198" s="122" t="str">
        <f t="shared" si="12"/>
        <v>No Programado</v>
      </c>
      <c r="X198" s="122" t="str">
        <f t="shared" si="13"/>
        <v>No Programado</v>
      </c>
      <c r="Y198" s="151" t="str">
        <f t="shared" si="14"/>
        <v>No Programado</v>
      </c>
      <c r="Z198" s="167"/>
      <c r="AA198" s="168"/>
      <c r="AB198" s="168"/>
      <c r="AC198" s="169"/>
    </row>
    <row r="199" spans="3:29" ht="17" x14ac:dyDescent="0.35">
      <c r="C199" s="195" t="e">
        <f>IF(ISBLANK('5. Pp (3 años)'!#REF!),"",'5. Pp (3 años)'!#REF!)</f>
        <v>#REF!</v>
      </c>
      <c r="D199" s="70" t="e">
        <f>IF(ISBLANK('5. Pp (3 años)'!#REF!),"",'5. Pp (3 años)'!#REF!)</f>
        <v>#REF!</v>
      </c>
      <c r="E199" s="191" t="e">
        <f>IF(ISBLANK('5. Pp (3 años)'!#REF!),"",'5. Pp (3 años)'!#REF!)</f>
        <v>#REF!</v>
      </c>
      <c r="F199" s="191" t="e">
        <f>IF(ISBLANK('5. Pp (3 años)'!#REF!),"",'5. Pp (3 años)'!#REF!)</f>
        <v>#REF!</v>
      </c>
      <c r="G199" s="200" t="e">
        <f>IF(ISBLANK('5. Pp (3 años)'!#REF!),"",'5. Pp (3 años)'!#REF!)</f>
        <v>#REF!</v>
      </c>
      <c r="H199" s="58" t="e">
        <f>IF(ISBLANK('5. Pp (3 años)'!#REF!),"",'5. Pp (3 años)'!#REF!)</f>
        <v>#REF!</v>
      </c>
      <c r="I199" s="132" t="e">
        <f>IF(ISBLANK('9. METAS'!#REF!),"",'9. METAS'!#REF!)</f>
        <v>#REF!</v>
      </c>
      <c r="J199" s="133" t="e">
        <f>IF(ISBLANK('9. METAS'!#REF!),"",'9. METAS'!#REF!)</f>
        <v>#REF!</v>
      </c>
      <c r="K199" s="123" t="e">
        <f>IF(ISBLANK('9. METAS'!#REF!),"",'9. METAS'!#REF!)</f>
        <v>#REF!</v>
      </c>
      <c r="L199" s="123" t="e">
        <f>IF(ISBLANK('9. METAS'!#REF!),"",'9. METAS'!#REF!)</f>
        <v>#REF!</v>
      </c>
      <c r="M199" s="124" t="e">
        <f>IF(ISBLANK('9. METAS'!#REF!),"",'9. METAS'!#REF!)</f>
        <v>#REF!</v>
      </c>
      <c r="N199" s="134"/>
      <c r="O199" s="126"/>
      <c r="P199" s="126"/>
      <c r="Q199" s="127"/>
      <c r="R199" s="121" t="str">
        <f t="shared" si="16"/>
        <v>100%</v>
      </c>
      <c r="S199" s="122" t="str">
        <f t="shared" si="16"/>
        <v>100%</v>
      </c>
      <c r="T199" s="122" t="str">
        <f t="shared" si="15"/>
        <v>100%</v>
      </c>
      <c r="U199" s="145" t="str">
        <f t="shared" si="15"/>
        <v>100%</v>
      </c>
      <c r="V199" s="125" t="str">
        <f t="shared" si="11"/>
        <v>No Programado</v>
      </c>
      <c r="W199" s="122" t="str">
        <f t="shared" si="12"/>
        <v>No Programado</v>
      </c>
      <c r="X199" s="122" t="str">
        <f t="shared" si="13"/>
        <v>No Programado</v>
      </c>
      <c r="Y199" s="151" t="str">
        <f t="shared" si="14"/>
        <v>No Programado</v>
      </c>
      <c r="Z199" s="167"/>
      <c r="AA199" s="168"/>
      <c r="AB199" s="168"/>
      <c r="AC199" s="169"/>
    </row>
    <row r="200" spans="3:29" ht="17" x14ac:dyDescent="0.35">
      <c r="C200" s="196" t="e">
        <f>IF(ISBLANK('5. Pp (3 años)'!#REF!),"",'5. Pp (3 años)'!#REF!)</f>
        <v>#REF!</v>
      </c>
      <c r="D200" s="70" t="e">
        <f>IF(ISBLANK('5. Pp (3 años)'!#REF!),"",'5. Pp (3 años)'!#REF!)</f>
        <v>#REF!</v>
      </c>
      <c r="E200" s="191" t="e">
        <f>IF(ISBLANK('5. Pp (3 años)'!#REF!),"",'5. Pp (3 años)'!#REF!)</f>
        <v>#REF!</v>
      </c>
      <c r="F200" s="191" t="e">
        <f>IF(ISBLANK('5. Pp (3 años)'!#REF!),"",'5. Pp (3 años)'!#REF!)</f>
        <v>#REF!</v>
      </c>
      <c r="G200" s="200" t="e">
        <f>IF(ISBLANK('5. Pp (3 años)'!#REF!),"",'5. Pp (3 años)'!#REF!)</f>
        <v>#REF!</v>
      </c>
      <c r="H200" s="58" t="e">
        <f>IF(ISBLANK('5. Pp (3 años)'!#REF!),"",'5. Pp (3 años)'!#REF!)</f>
        <v>#REF!</v>
      </c>
      <c r="I200" s="132" t="e">
        <f>IF(ISBLANK('9. METAS'!#REF!),"",'9. METAS'!#REF!)</f>
        <v>#REF!</v>
      </c>
      <c r="J200" s="133" t="e">
        <f>IF(ISBLANK('9. METAS'!#REF!),"",'9. METAS'!#REF!)</f>
        <v>#REF!</v>
      </c>
      <c r="K200" s="123" t="e">
        <f>IF(ISBLANK('9. METAS'!#REF!),"",'9. METAS'!#REF!)</f>
        <v>#REF!</v>
      </c>
      <c r="L200" s="123" t="e">
        <f>IF(ISBLANK('9. METAS'!#REF!),"",'9. METAS'!#REF!)</f>
        <v>#REF!</v>
      </c>
      <c r="M200" s="124" t="e">
        <f>IF(ISBLANK('9. METAS'!#REF!),"",'9. METAS'!#REF!)</f>
        <v>#REF!</v>
      </c>
      <c r="N200" s="134"/>
      <c r="O200" s="126"/>
      <c r="P200" s="126"/>
      <c r="Q200" s="127"/>
      <c r="R200" s="121" t="str">
        <f t="shared" si="16"/>
        <v>100%</v>
      </c>
      <c r="S200" s="122" t="str">
        <f t="shared" si="16"/>
        <v>100%</v>
      </c>
      <c r="T200" s="122" t="str">
        <f t="shared" si="15"/>
        <v>100%</v>
      </c>
      <c r="U200" s="145" t="str">
        <f t="shared" si="15"/>
        <v>100%</v>
      </c>
      <c r="V200" s="125" t="str">
        <f t="shared" si="11"/>
        <v>No Programado</v>
      </c>
      <c r="W200" s="122" t="str">
        <f t="shared" si="12"/>
        <v>No Programado</v>
      </c>
      <c r="X200" s="122" t="str">
        <f t="shared" si="13"/>
        <v>No Programado</v>
      </c>
      <c r="Y200" s="151" t="str">
        <f t="shared" si="14"/>
        <v>No Programado</v>
      </c>
      <c r="Z200" s="167"/>
      <c r="AA200" s="168"/>
      <c r="AB200" s="168"/>
      <c r="AC200" s="169"/>
    </row>
    <row r="201" spans="3:29" ht="17" x14ac:dyDescent="0.35">
      <c r="C201" s="195" t="e">
        <f>IF(ISBLANK('5. Pp (3 años)'!#REF!),"",'5. Pp (3 años)'!#REF!)</f>
        <v>#REF!</v>
      </c>
      <c r="D201" s="70" t="e">
        <f>IF(ISBLANK('5. Pp (3 años)'!#REF!),"",'5. Pp (3 años)'!#REF!)</f>
        <v>#REF!</v>
      </c>
      <c r="E201" s="191" t="e">
        <f>IF(ISBLANK('5. Pp (3 años)'!#REF!),"",'5. Pp (3 años)'!#REF!)</f>
        <v>#REF!</v>
      </c>
      <c r="F201" s="191" t="e">
        <f>IF(ISBLANK('5. Pp (3 años)'!#REF!),"",'5. Pp (3 años)'!#REF!)</f>
        <v>#REF!</v>
      </c>
      <c r="G201" s="200" t="e">
        <f>IF(ISBLANK('5. Pp (3 años)'!#REF!),"",'5. Pp (3 años)'!#REF!)</f>
        <v>#REF!</v>
      </c>
      <c r="H201" s="58" t="e">
        <f>IF(ISBLANK('5. Pp (3 años)'!#REF!),"",'5. Pp (3 años)'!#REF!)</f>
        <v>#REF!</v>
      </c>
      <c r="I201" s="132" t="e">
        <f>IF(ISBLANK('9. METAS'!#REF!),"",'9. METAS'!#REF!)</f>
        <v>#REF!</v>
      </c>
      <c r="J201" s="133" t="e">
        <f>IF(ISBLANK('9. METAS'!#REF!),"",'9. METAS'!#REF!)</f>
        <v>#REF!</v>
      </c>
      <c r="K201" s="123" t="e">
        <f>IF(ISBLANK('9. METAS'!#REF!),"",'9. METAS'!#REF!)</f>
        <v>#REF!</v>
      </c>
      <c r="L201" s="123" t="e">
        <f>IF(ISBLANK('9. METAS'!#REF!),"",'9. METAS'!#REF!)</f>
        <v>#REF!</v>
      </c>
      <c r="M201" s="124" t="e">
        <f>IF(ISBLANK('9. METAS'!#REF!),"",'9. METAS'!#REF!)</f>
        <v>#REF!</v>
      </c>
      <c r="N201" s="134"/>
      <c r="O201" s="126"/>
      <c r="P201" s="126"/>
      <c r="Q201" s="127"/>
      <c r="R201" s="121" t="str">
        <f t="shared" si="16"/>
        <v>100%</v>
      </c>
      <c r="S201" s="122" t="str">
        <f t="shared" si="16"/>
        <v>100%</v>
      </c>
      <c r="T201" s="122" t="str">
        <f t="shared" si="15"/>
        <v>100%</v>
      </c>
      <c r="U201" s="145" t="str">
        <f t="shared" si="15"/>
        <v>100%</v>
      </c>
      <c r="V201" s="125" t="str">
        <f t="shared" si="11"/>
        <v>No Programado</v>
      </c>
      <c r="W201" s="122" t="str">
        <f t="shared" si="12"/>
        <v>No Programado</v>
      </c>
      <c r="X201" s="122" t="str">
        <f t="shared" si="13"/>
        <v>No Programado</v>
      </c>
      <c r="Y201" s="151" t="str">
        <f t="shared" si="14"/>
        <v>No Programado</v>
      </c>
      <c r="Z201" s="167"/>
      <c r="AA201" s="168"/>
      <c r="AB201" s="168"/>
      <c r="AC201" s="169"/>
    </row>
    <row r="202" spans="3:29" ht="17" x14ac:dyDescent="0.35">
      <c r="C202" s="197" t="e">
        <f>IF(ISBLANK('5. Pp (3 años)'!#REF!),"",'5. Pp (3 años)'!#REF!)</f>
        <v>#REF!</v>
      </c>
      <c r="D202" s="52" t="e">
        <f>IF(ISBLANK('5. Pp (3 años)'!#REF!),"",'5. Pp (3 años)'!#REF!)</f>
        <v>#REF!</v>
      </c>
      <c r="E202" s="194" t="e">
        <f>IF(ISBLANK('5. Pp (3 años)'!#REF!),"",'5. Pp (3 años)'!#REF!)</f>
        <v>#REF!</v>
      </c>
      <c r="F202" s="194" t="e">
        <f>IF(ISBLANK('5. Pp (3 años)'!#REF!),"",'5. Pp (3 años)'!#REF!)</f>
        <v>#REF!</v>
      </c>
      <c r="G202" s="205" t="e">
        <f>IF(ISBLANK('5. Pp (3 años)'!#REF!),"",'5. Pp (3 años)'!#REF!)</f>
        <v>#REF!</v>
      </c>
      <c r="H202" s="57" t="e">
        <f>IF(ISBLANK('5. Pp (3 años)'!#REF!),"",'5. Pp (3 años)'!#REF!)</f>
        <v>#REF!</v>
      </c>
      <c r="I202" s="132" t="e">
        <f>IF(ISBLANK('9. METAS'!#REF!),"",'9. METAS'!#REF!)</f>
        <v>#REF!</v>
      </c>
      <c r="J202" s="133" t="e">
        <f>IF(ISBLANK('9. METAS'!#REF!),"",'9. METAS'!#REF!)</f>
        <v>#REF!</v>
      </c>
      <c r="K202" s="123" t="e">
        <f>IF(ISBLANK('9. METAS'!#REF!),"",'9. METAS'!#REF!)</f>
        <v>#REF!</v>
      </c>
      <c r="L202" s="123" t="e">
        <f>IF(ISBLANK('9. METAS'!#REF!),"",'9. METAS'!#REF!)</f>
        <v>#REF!</v>
      </c>
      <c r="M202" s="124" t="e">
        <f>IF(ISBLANK('9. METAS'!#REF!),"",'9. METAS'!#REF!)</f>
        <v>#REF!</v>
      </c>
      <c r="N202" s="134"/>
      <c r="O202" s="126"/>
      <c r="P202" s="126"/>
      <c r="Q202" s="127"/>
      <c r="R202" s="121" t="str">
        <f t="shared" si="16"/>
        <v>100%</v>
      </c>
      <c r="S202" s="122" t="str">
        <f t="shared" si="16"/>
        <v>100%</v>
      </c>
      <c r="T202" s="122" t="str">
        <f t="shared" si="15"/>
        <v>100%</v>
      </c>
      <c r="U202" s="145" t="str">
        <f t="shared" si="15"/>
        <v>100%</v>
      </c>
      <c r="V202" s="125" t="str">
        <f t="shared" si="11"/>
        <v>No Programado</v>
      </c>
      <c r="W202" s="122" t="str">
        <f t="shared" si="12"/>
        <v>No Programado</v>
      </c>
      <c r="X202" s="122" t="str">
        <f t="shared" si="13"/>
        <v>No Programado</v>
      </c>
      <c r="Y202" s="151" t="str">
        <f t="shared" si="14"/>
        <v>No Programado</v>
      </c>
      <c r="Z202" s="164"/>
      <c r="AA202" s="165"/>
      <c r="AB202" s="165"/>
      <c r="AC202" s="166"/>
    </row>
    <row r="203" spans="3:29" ht="17" x14ac:dyDescent="0.35">
      <c r="C203" s="195" t="e">
        <f>IF(ISBLANK('5. Pp (3 años)'!#REF!),"",'5. Pp (3 años)'!#REF!)</f>
        <v>#REF!</v>
      </c>
      <c r="D203" s="70" t="e">
        <f>IF(ISBLANK('5. Pp (3 años)'!#REF!),"",'5. Pp (3 años)'!#REF!)</f>
        <v>#REF!</v>
      </c>
      <c r="E203" s="191" t="e">
        <f>IF(ISBLANK('5. Pp (3 años)'!#REF!),"",'5. Pp (3 años)'!#REF!)</f>
        <v>#REF!</v>
      </c>
      <c r="F203" s="191" t="e">
        <f>IF(ISBLANK('5. Pp (3 años)'!#REF!),"",'5. Pp (3 años)'!#REF!)</f>
        <v>#REF!</v>
      </c>
      <c r="G203" s="200" t="e">
        <f>IF(ISBLANK('5. Pp (3 años)'!#REF!),"",'5. Pp (3 años)'!#REF!)</f>
        <v>#REF!</v>
      </c>
      <c r="H203" s="58" t="e">
        <f>IF(ISBLANK('5. Pp (3 años)'!#REF!),"",'5. Pp (3 años)'!#REF!)</f>
        <v>#REF!</v>
      </c>
      <c r="I203" s="132" t="e">
        <f>IF(ISBLANK('9. METAS'!#REF!),"",'9. METAS'!#REF!)</f>
        <v>#REF!</v>
      </c>
      <c r="J203" s="133" t="e">
        <f>IF(ISBLANK('9. METAS'!#REF!),"",'9. METAS'!#REF!)</f>
        <v>#REF!</v>
      </c>
      <c r="K203" s="123" t="e">
        <f>IF(ISBLANK('9. METAS'!#REF!),"",'9. METAS'!#REF!)</f>
        <v>#REF!</v>
      </c>
      <c r="L203" s="123" t="e">
        <f>IF(ISBLANK('9. METAS'!#REF!),"",'9. METAS'!#REF!)</f>
        <v>#REF!</v>
      </c>
      <c r="M203" s="124" t="e">
        <f>IF(ISBLANK('9. METAS'!#REF!),"",'9. METAS'!#REF!)</f>
        <v>#REF!</v>
      </c>
      <c r="N203" s="134"/>
      <c r="O203" s="126"/>
      <c r="P203" s="126"/>
      <c r="Q203" s="127"/>
      <c r="R203" s="121" t="str">
        <f t="shared" si="16"/>
        <v>100%</v>
      </c>
      <c r="S203" s="122" t="str">
        <f t="shared" si="16"/>
        <v>100%</v>
      </c>
      <c r="T203" s="122" t="str">
        <f t="shared" si="15"/>
        <v>100%</v>
      </c>
      <c r="U203" s="145" t="str">
        <f t="shared" si="15"/>
        <v>100%</v>
      </c>
      <c r="V203" s="125" t="str">
        <f t="shared" si="11"/>
        <v>No Programado</v>
      </c>
      <c r="W203" s="122" t="str">
        <f t="shared" si="12"/>
        <v>No Programado</v>
      </c>
      <c r="X203" s="122" t="str">
        <f t="shared" si="13"/>
        <v>No Programado</v>
      </c>
      <c r="Y203" s="151" t="str">
        <f t="shared" si="14"/>
        <v>No Programado</v>
      </c>
      <c r="Z203" s="167"/>
      <c r="AA203" s="168"/>
      <c r="AB203" s="168"/>
      <c r="AC203" s="169"/>
    </row>
    <row r="204" spans="3:29" ht="17" x14ac:dyDescent="0.35">
      <c r="C204" s="196" t="e">
        <f>IF(ISBLANK('5. Pp (3 años)'!#REF!),"",'5. Pp (3 años)'!#REF!)</f>
        <v>#REF!</v>
      </c>
      <c r="D204" s="70" t="e">
        <f>IF(ISBLANK('5. Pp (3 años)'!#REF!),"",'5. Pp (3 años)'!#REF!)</f>
        <v>#REF!</v>
      </c>
      <c r="E204" s="191" t="e">
        <f>IF(ISBLANK('5. Pp (3 años)'!#REF!),"",'5. Pp (3 años)'!#REF!)</f>
        <v>#REF!</v>
      </c>
      <c r="F204" s="191" t="e">
        <f>IF(ISBLANK('5. Pp (3 años)'!#REF!),"",'5. Pp (3 años)'!#REF!)</f>
        <v>#REF!</v>
      </c>
      <c r="G204" s="200" t="e">
        <f>IF(ISBLANK('5. Pp (3 años)'!#REF!),"",'5. Pp (3 años)'!#REF!)</f>
        <v>#REF!</v>
      </c>
      <c r="H204" s="58" t="e">
        <f>IF(ISBLANK('5. Pp (3 años)'!#REF!),"",'5. Pp (3 años)'!#REF!)</f>
        <v>#REF!</v>
      </c>
      <c r="I204" s="132" t="e">
        <f>IF(ISBLANK('9. METAS'!#REF!),"",'9. METAS'!#REF!)</f>
        <v>#REF!</v>
      </c>
      <c r="J204" s="133" t="e">
        <f>IF(ISBLANK('9. METAS'!#REF!),"",'9. METAS'!#REF!)</f>
        <v>#REF!</v>
      </c>
      <c r="K204" s="123" t="e">
        <f>IF(ISBLANK('9. METAS'!#REF!),"",'9. METAS'!#REF!)</f>
        <v>#REF!</v>
      </c>
      <c r="L204" s="123" t="e">
        <f>IF(ISBLANK('9. METAS'!#REF!),"",'9. METAS'!#REF!)</f>
        <v>#REF!</v>
      </c>
      <c r="M204" s="124" t="e">
        <f>IF(ISBLANK('9. METAS'!#REF!),"",'9. METAS'!#REF!)</f>
        <v>#REF!</v>
      </c>
      <c r="N204" s="134"/>
      <c r="O204" s="126"/>
      <c r="P204" s="126"/>
      <c r="Q204" s="127"/>
      <c r="R204" s="121" t="str">
        <f t="shared" si="16"/>
        <v>100%</v>
      </c>
      <c r="S204" s="122" t="str">
        <f t="shared" si="16"/>
        <v>100%</v>
      </c>
      <c r="T204" s="122" t="str">
        <f t="shared" si="15"/>
        <v>100%</v>
      </c>
      <c r="U204" s="145" t="str">
        <f t="shared" si="15"/>
        <v>100%</v>
      </c>
      <c r="V204" s="125" t="str">
        <f t="shared" si="11"/>
        <v>No Programado</v>
      </c>
      <c r="W204" s="122" t="str">
        <f t="shared" si="12"/>
        <v>No Programado</v>
      </c>
      <c r="X204" s="122" t="str">
        <f t="shared" si="13"/>
        <v>No Programado</v>
      </c>
      <c r="Y204" s="151" t="str">
        <f t="shared" si="14"/>
        <v>No Programado</v>
      </c>
      <c r="Z204" s="167"/>
      <c r="AA204" s="168"/>
      <c r="AB204" s="168"/>
      <c r="AC204" s="169"/>
    </row>
    <row r="205" spans="3:29" ht="17" x14ac:dyDescent="0.35">
      <c r="C205" s="195" t="e">
        <f>IF(ISBLANK('5. Pp (3 años)'!#REF!),"",'5. Pp (3 años)'!#REF!)</f>
        <v>#REF!</v>
      </c>
      <c r="D205" s="70" t="e">
        <f>IF(ISBLANK('5. Pp (3 años)'!#REF!),"",'5. Pp (3 años)'!#REF!)</f>
        <v>#REF!</v>
      </c>
      <c r="E205" s="191" t="e">
        <f>IF(ISBLANK('5. Pp (3 años)'!#REF!),"",'5. Pp (3 años)'!#REF!)</f>
        <v>#REF!</v>
      </c>
      <c r="F205" s="191" t="e">
        <f>IF(ISBLANK('5. Pp (3 años)'!#REF!),"",'5. Pp (3 años)'!#REF!)</f>
        <v>#REF!</v>
      </c>
      <c r="G205" s="200" t="e">
        <f>IF(ISBLANK('5. Pp (3 años)'!#REF!),"",'5. Pp (3 años)'!#REF!)</f>
        <v>#REF!</v>
      </c>
      <c r="H205" s="58" t="e">
        <f>IF(ISBLANK('5. Pp (3 años)'!#REF!),"",'5. Pp (3 años)'!#REF!)</f>
        <v>#REF!</v>
      </c>
      <c r="I205" s="132" t="e">
        <f>IF(ISBLANK('9. METAS'!#REF!),"",'9. METAS'!#REF!)</f>
        <v>#REF!</v>
      </c>
      <c r="J205" s="133" t="e">
        <f>IF(ISBLANK('9. METAS'!#REF!),"",'9. METAS'!#REF!)</f>
        <v>#REF!</v>
      </c>
      <c r="K205" s="123" t="e">
        <f>IF(ISBLANK('9. METAS'!#REF!),"",'9. METAS'!#REF!)</f>
        <v>#REF!</v>
      </c>
      <c r="L205" s="123" t="e">
        <f>IF(ISBLANK('9. METAS'!#REF!),"",'9. METAS'!#REF!)</f>
        <v>#REF!</v>
      </c>
      <c r="M205" s="124" t="e">
        <f>IF(ISBLANK('9. METAS'!#REF!),"",'9. METAS'!#REF!)</f>
        <v>#REF!</v>
      </c>
      <c r="N205" s="134"/>
      <c r="O205" s="126"/>
      <c r="P205" s="126"/>
      <c r="Q205" s="127"/>
      <c r="R205" s="121" t="str">
        <f t="shared" si="16"/>
        <v>100%</v>
      </c>
      <c r="S205" s="122" t="str">
        <f t="shared" si="16"/>
        <v>100%</v>
      </c>
      <c r="T205" s="122" t="str">
        <f t="shared" si="15"/>
        <v>100%</v>
      </c>
      <c r="U205" s="145" t="str">
        <f t="shared" si="15"/>
        <v>100%</v>
      </c>
      <c r="V205" s="125" t="str">
        <f t="shared" si="11"/>
        <v>No Programado</v>
      </c>
      <c r="W205" s="122" t="str">
        <f t="shared" si="12"/>
        <v>No Programado</v>
      </c>
      <c r="X205" s="122" t="str">
        <f t="shared" si="13"/>
        <v>No Programado</v>
      </c>
      <c r="Y205" s="151" t="str">
        <f t="shared" si="14"/>
        <v>No Programado</v>
      </c>
      <c r="Z205" s="167"/>
      <c r="AA205" s="168"/>
      <c r="AB205" s="168"/>
      <c r="AC205" s="169"/>
    </row>
    <row r="206" spans="3:29" ht="17" x14ac:dyDescent="0.35">
      <c r="C206" s="196" t="e">
        <f>IF(ISBLANK('5. Pp (3 años)'!#REF!),"",'5. Pp (3 años)'!#REF!)</f>
        <v>#REF!</v>
      </c>
      <c r="D206" s="70" t="e">
        <f>IF(ISBLANK('5. Pp (3 años)'!#REF!),"",'5. Pp (3 años)'!#REF!)</f>
        <v>#REF!</v>
      </c>
      <c r="E206" s="191" t="e">
        <f>IF(ISBLANK('5. Pp (3 años)'!#REF!),"",'5. Pp (3 años)'!#REF!)</f>
        <v>#REF!</v>
      </c>
      <c r="F206" s="191" t="e">
        <f>IF(ISBLANK('5. Pp (3 años)'!#REF!),"",'5. Pp (3 años)'!#REF!)</f>
        <v>#REF!</v>
      </c>
      <c r="G206" s="200" t="e">
        <f>IF(ISBLANK('5. Pp (3 años)'!#REF!),"",'5. Pp (3 años)'!#REF!)</f>
        <v>#REF!</v>
      </c>
      <c r="H206" s="58" t="e">
        <f>IF(ISBLANK('5. Pp (3 años)'!#REF!),"",'5. Pp (3 años)'!#REF!)</f>
        <v>#REF!</v>
      </c>
      <c r="I206" s="132" t="e">
        <f>IF(ISBLANK('9. METAS'!#REF!),"",'9. METAS'!#REF!)</f>
        <v>#REF!</v>
      </c>
      <c r="J206" s="133" t="e">
        <f>IF(ISBLANK('9. METAS'!#REF!),"",'9. METAS'!#REF!)</f>
        <v>#REF!</v>
      </c>
      <c r="K206" s="123" t="e">
        <f>IF(ISBLANK('9. METAS'!#REF!),"",'9. METAS'!#REF!)</f>
        <v>#REF!</v>
      </c>
      <c r="L206" s="123" t="e">
        <f>IF(ISBLANK('9. METAS'!#REF!),"",'9. METAS'!#REF!)</f>
        <v>#REF!</v>
      </c>
      <c r="M206" s="124" t="e">
        <f>IF(ISBLANK('9. METAS'!#REF!),"",'9. METAS'!#REF!)</f>
        <v>#REF!</v>
      </c>
      <c r="N206" s="134"/>
      <c r="O206" s="126"/>
      <c r="P206" s="126"/>
      <c r="Q206" s="127"/>
      <c r="R206" s="121" t="str">
        <f t="shared" si="16"/>
        <v>100%</v>
      </c>
      <c r="S206" s="122" t="str">
        <f t="shared" si="16"/>
        <v>100%</v>
      </c>
      <c r="T206" s="122" t="str">
        <f t="shared" si="15"/>
        <v>100%</v>
      </c>
      <c r="U206" s="145" t="str">
        <f t="shared" si="15"/>
        <v>100%</v>
      </c>
      <c r="V206" s="125" t="str">
        <f t="shared" si="11"/>
        <v>No Programado</v>
      </c>
      <c r="W206" s="122" t="str">
        <f t="shared" si="12"/>
        <v>No Programado</v>
      </c>
      <c r="X206" s="122" t="str">
        <f t="shared" si="13"/>
        <v>No Programado</v>
      </c>
      <c r="Y206" s="151" t="str">
        <f t="shared" si="14"/>
        <v>No Programado</v>
      </c>
      <c r="Z206" s="167"/>
      <c r="AA206" s="168"/>
      <c r="AB206" s="168"/>
      <c r="AC206" s="169"/>
    </row>
    <row r="207" spans="3:29" ht="17" x14ac:dyDescent="0.35">
      <c r="C207" s="195" t="e">
        <f>IF(ISBLANK('5. Pp (3 años)'!#REF!),"",'5. Pp (3 años)'!#REF!)</f>
        <v>#REF!</v>
      </c>
      <c r="D207" s="70" t="e">
        <f>IF(ISBLANK('5. Pp (3 años)'!#REF!),"",'5. Pp (3 años)'!#REF!)</f>
        <v>#REF!</v>
      </c>
      <c r="E207" s="191" t="e">
        <f>IF(ISBLANK('5. Pp (3 años)'!#REF!),"",'5. Pp (3 años)'!#REF!)</f>
        <v>#REF!</v>
      </c>
      <c r="F207" s="191" t="e">
        <f>IF(ISBLANK('5. Pp (3 años)'!#REF!),"",'5. Pp (3 años)'!#REF!)</f>
        <v>#REF!</v>
      </c>
      <c r="G207" s="200" t="e">
        <f>IF(ISBLANK('5. Pp (3 años)'!#REF!),"",'5. Pp (3 años)'!#REF!)</f>
        <v>#REF!</v>
      </c>
      <c r="H207" s="58" t="e">
        <f>IF(ISBLANK('5. Pp (3 años)'!#REF!),"",'5. Pp (3 años)'!#REF!)</f>
        <v>#REF!</v>
      </c>
      <c r="I207" s="132" t="e">
        <f>IF(ISBLANK('9. METAS'!#REF!),"",'9. METAS'!#REF!)</f>
        <v>#REF!</v>
      </c>
      <c r="J207" s="133" t="e">
        <f>IF(ISBLANK('9. METAS'!#REF!),"",'9. METAS'!#REF!)</f>
        <v>#REF!</v>
      </c>
      <c r="K207" s="123" t="e">
        <f>IF(ISBLANK('9. METAS'!#REF!),"",'9. METAS'!#REF!)</f>
        <v>#REF!</v>
      </c>
      <c r="L207" s="123" t="e">
        <f>IF(ISBLANK('9. METAS'!#REF!),"",'9. METAS'!#REF!)</f>
        <v>#REF!</v>
      </c>
      <c r="M207" s="124" t="e">
        <f>IF(ISBLANK('9. METAS'!#REF!),"",'9. METAS'!#REF!)</f>
        <v>#REF!</v>
      </c>
      <c r="N207" s="134"/>
      <c r="O207" s="126"/>
      <c r="P207" s="126"/>
      <c r="Q207" s="127"/>
      <c r="R207" s="121" t="str">
        <f t="shared" si="16"/>
        <v>100%</v>
      </c>
      <c r="S207" s="122" t="str">
        <f t="shared" si="16"/>
        <v>100%</v>
      </c>
      <c r="T207" s="122" t="str">
        <f t="shared" si="15"/>
        <v>100%</v>
      </c>
      <c r="U207" s="145" t="str">
        <f t="shared" si="15"/>
        <v>100%</v>
      </c>
      <c r="V207" s="125" t="str">
        <f t="shared" ref="V207:V244" si="17">IFERROR((N207/I207),"No Programado")</f>
        <v>No Programado</v>
      </c>
      <c r="W207" s="122" t="str">
        <f t="shared" ref="W207:W244" si="18">IFERROR((N207+O207)/I207, "No Programado")</f>
        <v>No Programado</v>
      </c>
      <c r="X207" s="122" t="str">
        <f t="shared" ref="X207:X244" si="19">IFERROR((O207+P207)/I207, "No Programado")</f>
        <v>No Programado</v>
      </c>
      <c r="Y207" s="151" t="str">
        <f t="shared" ref="Y207:Y244" si="20">IFERROR((P207+Q207)/I207, "No Programado")</f>
        <v>No Programado</v>
      </c>
      <c r="Z207" s="167"/>
      <c r="AA207" s="168"/>
      <c r="AB207" s="168"/>
      <c r="AC207" s="169"/>
    </row>
    <row r="208" spans="3:29" ht="17" x14ac:dyDescent="0.35">
      <c r="C208" s="197" t="e">
        <f>IF(ISBLANK('5. Pp (3 años)'!#REF!),"",'5. Pp (3 años)'!#REF!)</f>
        <v>#REF!</v>
      </c>
      <c r="D208" s="52" t="e">
        <f>IF(ISBLANK('5. Pp (3 años)'!#REF!),"",'5. Pp (3 años)'!#REF!)</f>
        <v>#REF!</v>
      </c>
      <c r="E208" s="194" t="e">
        <f>IF(ISBLANK('5. Pp (3 años)'!#REF!),"",'5. Pp (3 años)'!#REF!)</f>
        <v>#REF!</v>
      </c>
      <c r="F208" s="194" t="e">
        <f>IF(ISBLANK('5. Pp (3 años)'!#REF!),"",'5. Pp (3 años)'!#REF!)</f>
        <v>#REF!</v>
      </c>
      <c r="G208" s="205" t="e">
        <f>IF(ISBLANK('5. Pp (3 años)'!#REF!),"",'5. Pp (3 años)'!#REF!)</f>
        <v>#REF!</v>
      </c>
      <c r="H208" s="57" t="e">
        <f>IF(ISBLANK('5. Pp (3 años)'!#REF!),"",'5. Pp (3 años)'!#REF!)</f>
        <v>#REF!</v>
      </c>
      <c r="I208" s="132" t="e">
        <f>IF(ISBLANK('9. METAS'!#REF!),"",'9. METAS'!#REF!)</f>
        <v>#REF!</v>
      </c>
      <c r="J208" s="133" t="e">
        <f>IF(ISBLANK('9. METAS'!#REF!),"",'9. METAS'!#REF!)</f>
        <v>#REF!</v>
      </c>
      <c r="K208" s="123" t="e">
        <f>IF(ISBLANK('9. METAS'!#REF!),"",'9. METAS'!#REF!)</f>
        <v>#REF!</v>
      </c>
      <c r="L208" s="123" t="e">
        <f>IF(ISBLANK('9. METAS'!#REF!),"",'9. METAS'!#REF!)</f>
        <v>#REF!</v>
      </c>
      <c r="M208" s="124" t="e">
        <f>IF(ISBLANK('9. METAS'!#REF!),"",'9. METAS'!#REF!)</f>
        <v>#REF!</v>
      </c>
      <c r="N208" s="134"/>
      <c r="O208" s="126"/>
      <c r="P208" s="126"/>
      <c r="Q208" s="127"/>
      <c r="R208" s="121" t="str">
        <f t="shared" si="16"/>
        <v>100%</v>
      </c>
      <c r="S208" s="122" t="str">
        <f t="shared" si="16"/>
        <v>100%</v>
      </c>
      <c r="T208" s="122" t="str">
        <f t="shared" si="15"/>
        <v>100%</v>
      </c>
      <c r="U208" s="145" t="str">
        <f t="shared" si="15"/>
        <v>100%</v>
      </c>
      <c r="V208" s="125" t="str">
        <f t="shared" si="17"/>
        <v>No Programado</v>
      </c>
      <c r="W208" s="122" t="str">
        <f t="shared" si="18"/>
        <v>No Programado</v>
      </c>
      <c r="X208" s="122" t="str">
        <f t="shared" si="19"/>
        <v>No Programado</v>
      </c>
      <c r="Y208" s="151" t="str">
        <f t="shared" si="20"/>
        <v>No Programado</v>
      </c>
      <c r="Z208" s="164"/>
      <c r="AA208" s="165"/>
      <c r="AB208" s="165"/>
      <c r="AC208" s="166"/>
    </row>
    <row r="209" spans="3:29" ht="17" x14ac:dyDescent="0.35">
      <c r="C209" s="195" t="e">
        <f>IF(ISBLANK('5. Pp (3 años)'!#REF!),"",'5. Pp (3 años)'!#REF!)</f>
        <v>#REF!</v>
      </c>
      <c r="D209" s="70" t="e">
        <f>IF(ISBLANK('5. Pp (3 años)'!#REF!),"",'5. Pp (3 años)'!#REF!)</f>
        <v>#REF!</v>
      </c>
      <c r="E209" s="191" t="e">
        <f>IF(ISBLANK('5. Pp (3 años)'!#REF!),"",'5. Pp (3 años)'!#REF!)</f>
        <v>#REF!</v>
      </c>
      <c r="F209" s="191" t="e">
        <f>IF(ISBLANK('5. Pp (3 años)'!#REF!),"",'5. Pp (3 años)'!#REF!)</f>
        <v>#REF!</v>
      </c>
      <c r="G209" s="200" t="e">
        <f>IF(ISBLANK('5. Pp (3 años)'!#REF!),"",'5. Pp (3 años)'!#REF!)</f>
        <v>#REF!</v>
      </c>
      <c r="H209" s="58" t="e">
        <f>IF(ISBLANK('5. Pp (3 años)'!#REF!),"",'5. Pp (3 años)'!#REF!)</f>
        <v>#REF!</v>
      </c>
      <c r="I209" s="132" t="e">
        <f>IF(ISBLANK('9. METAS'!#REF!),"",'9. METAS'!#REF!)</f>
        <v>#REF!</v>
      </c>
      <c r="J209" s="133" t="e">
        <f>IF(ISBLANK('9. METAS'!#REF!),"",'9. METAS'!#REF!)</f>
        <v>#REF!</v>
      </c>
      <c r="K209" s="123" t="e">
        <f>IF(ISBLANK('9. METAS'!#REF!),"",'9. METAS'!#REF!)</f>
        <v>#REF!</v>
      </c>
      <c r="L209" s="123" t="e">
        <f>IF(ISBLANK('9. METAS'!#REF!),"",'9. METAS'!#REF!)</f>
        <v>#REF!</v>
      </c>
      <c r="M209" s="124" t="e">
        <f>IF(ISBLANK('9. METAS'!#REF!),"",'9. METAS'!#REF!)</f>
        <v>#REF!</v>
      </c>
      <c r="N209" s="134"/>
      <c r="O209" s="126"/>
      <c r="P209" s="126"/>
      <c r="Q209" s="127"/>
      <c r="R209" s="121" t="str">
        <f t="shared" si="16"/>
        <v>100%</v>
      </c>
      <c r="S209" s="122" t="str">
        <f t="shared" si="16"/>
        <v>100%</v>
      </c>
      <c r="T209" s="122" t="str">
        <f t="shared" si="15"/>
        <v>100%</v>
      </c>
      <c r="U209" s="145" t="str">
        <f t="shared" si="15"/>
        <v>100%</v>
      </c>
      <c r="V209" s="125" t="str">
        <f t="shared" si="17"/>
        <v>No Programado</v>
      </c>
      <c r="W209" s="122" t="str">
        <f t="shared" si="18"/>
        <v>No Programado</v>
      </c>
      <c r="X209" s="122" t="str">
        <f t="shared" si="19"/>
        <v>No Programado</v>
      </c>
      <c r="Y209" s="151" t="str">
        <f t="shared" si="20"/>
        <v>No Programado</v>
      </c>
      <c r="Z209" s="167"/>
      <c r="AA209" s="168"/>
      <c r="AB209" s="168"/>
      <c r="AC209" s="169"/>
    </row>
    <row r="210" spans="3:29" ht="17" x14ac:dyDescent="0.35">
      <c r="C210" s="196" t="e">
        <f>IF(ISBLANK('5. Pp (3 años)'!#REF!),"",'5. Pp (3 años)'!#REF!)</f>
        <v>#REF!</v>
      </c>
      <c r="D210" s="70" t="e">
        <f>IF(ISBLANK('5. Pp (3 años)'!#REF!),"",'5. Pp (3 años)'!#REF!)</f>
        <v>#REF!</v>
      </c>
      <c r="E210" s="191" t="e">
        <f>IF(ISBLANK('5. Pp (3 años)'!#REF!),"",'5. Pp (3 años)'!#REF!)</f>
        <v>#REF!</v>
      </c>
      <c r="F210" s="191" t="e">
        <f>IF(ISBLANK('5. Pp (3 años)'!#REF!),"",'5. Pp (3 años)'!#REF!)</f>
        <v>#REF!</v>
      </c>
      <c r="G210" s="200" t="e">
        <f>IF(ISBLANK('5. Pp (3 años)'!#REF!),"",'5. Pp (3 años)'!#REF!)</f>
        <v>#REF!</v>
      </c>
      <c r="H210" s="58" t="e">
        <f>IF(ISBLANK('5. Pp (3 años)'!#REF!),"",'5. Pp (3 años)'!#REF!)</f>
        <v>#REF!</v>
      </c>
      <c r="I210" s="132" t="e">
        <f>IF(ISBLANK('9. METAS'!#REF!),"",'9. METAS'!#REF!)</f>
        <v>#REF!</v>
      </c>
      <c r="J210" s="133" t="e">
        <f>IF(ISBLANK('9. METAS'!#REF!),"",'9. METAS'!#REF!)</f>
        <v>#REF!</v>
      </c>
      <c r="K210" s="123" t="e">
        <f>IF(ISBLANK('9. METAS'!#REF!),"",'9. METAS'!#REF!)</f>
        <v>#REF!</v>
      </c>
      <c r="L210" s="123" t="e">
        <f>IF(ISBLANK('9. METAS'!#REF!),"",'9. METAS'!#REF!)</f>
        <v>#REF!</v>
      </c>
      <c r="M210" s="124" t="e">
        <f>IF(ISBLANK('9. METAS'!#REF!),"",'9. METAS'!#REF!)</f>
        <v>#REF!</v>
      </c>
      <c r="N210" s="134"/>
      <c r="O210" s="126"/>
      <c r="P210" s="126"/>
      <c r="Q210" s="127"/>
      <c r="R210" s="121" t="str">
        <f t="shared" si="16"/>
        <v>100%</v>
      </c>
      <c r="S210" s="122" t="str">
        <f t="shared" si="16"/>
        <v>100%</v>
      </c>
      <c r="T210" s="122" t="str">
        <f t="shared" si="15"/>
        <v>100%</v>
      </c>
      <c r="U210" s="145" t="str">
        <f t="shared" si="15"/>
        <v>100%</v>
      </c>
      <c r="V210" s="125" t="str">
        <f t="shared" si="17"/>
        <v>No Programado</v>
      </c>
      <c r="W210" s="122" t="str">
        <f t="shared" si="18"/>
        <v>No Programado</v>
      </c>
      <c r="X210" s="122" t="str">
        <f t="shared" si="19"/>
        <v>No Programado</v>
      </c>
      <c r="Y210" s="151" t="str">
        <f t="shared" si="20"/>
        <v>No Programado</v>
      </c>
      <c r="Z210" s="167"/>
      <c r="AA210" s="168"/>
      <c r="AB210" s="168"/>
      <c r="AC210" s="169"/>
    </row>
    <row r="211" spans="3:29" ht="17" x14ac:dyDescent="0.35">
      <c r="C211" s="195" t="e">
        <f>IF(ISBLANK('5. Pp (3 años)'!#REF!),"",'5. Pp (3 años)'!#REF!)</f>
        <v>#REF!</v>
      </c>
      <c r="D211" s="70" t="e">
        <f>IF(ISBLANK('5. Pp (3 años)'!#REF!),"",'5. Pp (3 años)'!#REF!)</f>
        <v>#REF!</v>
      </c>
      <c r="E211" s="191" t="e">
        <f>IF(ISBLANK('5. Pp (3 años)'!#REF!),"",'5. Pp (3 años)'!#REF!)</f>
        <v>#REF!</v>
      </c>
      <c r="F211" s="191" t="e">
        <f>IF(ISBLANK('5. Pp (3 años)'!#REF!),"",'5. Pp (3 años)'!#REF!)</f>
        <v>#REF!</v>
      </c>
      <c r="G211" s="200" t="e">
        <f>IF(ISBLANK('5. Pp (3 años)'!#REF!),"",'5. Pp (3 años)'!#REF!)</f>
        <v>#REF!</v>
      </c>
      <c r="H211" s="58" t="e">
        <f>IF(ISBLANK('5. Pp (3 años)'!#REF!),"",'5. Pp (3 años)'!#REF!)</f>
        <v>#REF!</v>
      </c>
      <c r="I211" s="132" t="e">
        <f>IF(ISBLANK('9. METAS'!#REF!),"",'9. METAS'!#REF!)</f>
        <v>#REF!</v>
      </c>
      <c r="J211" s="133" t="e">
        <f>IF(ISBLANK('9. METAS'!#REF!),"",'9. METAS'!#REF!)</f>
        <v>#REF!</v>
      </c>
      <c r="K211" s="123" t="e">
        <f>IF(ISBLANK('9. METAS'!#REF!),"",'9. METAS'!#REF!)</f>
        <v>#REF!</v>
      </c>
      <c r="L211" s="123" t="e">
        <f>IF(ISBLANK('9. METAS'!#REF!),"",'9. METAS'!#REF!)</f>
        <v>#REF!</v>
      </c>
      <c r="M211" s="124" t="e">
        <f>IF(ISBLANK('9. METAS'!#REF!),"",'9. METAS'!#REF!)</f>
        <v>#REF!</v>
      </c>
      <c r="N211" s="134"/>
      <c r="O211" s="126"/>
      <c r="P211" s="126"/>
      <c r="Q211" s="127"/>
      <c r="R211" s="121" t="str">
        <f t="shared" si="16"/>
        <v>100%</v>
      </c>
      <c r="S211" s="122" t="str">
        <f t="shared" si="16"/>
        <v>100%</v>
      </c>
      <c r="T211" s="122" t="str">
        <f t="shared" si="15"/>
        <v>100%</v>
      </c>
      <c r="U211" s="145" t="str">
        <f t="shared" si="15"/>
        <v>100%</v>
      </c>
      <c r="V211" s="125" t="str">
        <f t="shared" si="17"/>
        <v>No Programado</v>
      </c>
      <c r="W211" s="122" t="str">
        <f t="shared" si="18"/>
        <v>No Programado</v>
      </c>
      <c r="X211" s="122" t="str">
        <f t="shared" si="19"/>
        <v>No Programado</v>
      </c>
      <c r="Y211" s="151" t="str">
        <f t="shared" si="20"/>
        <v>No Programado</v>
      </c>
      <c r="Z211" s="167"/>
      <c r="AA211" s="168"/>
      <c r="AB211" s="168"/>
      <c r="AC211" s="169"/>
    </row>
    <row r="212" spans="3:29" ht="17" x14ac:dyDescent="0.35">
      <c r="C212" s="196" t="e">
        <f>IF(ISBLANK('5. Pp (3 años)'!#REF!),"",'5. Pp (3 años)'!#REF!)</f>
        <v>#REF!</v>
      </c>
      <c r="D212" s="70" t="e">
        <f>IF(ISBLANK('5. Pp (3 años)'!#REF!),"",'5. Pp (3 años)'!#REF!)</f>
        <v>#REF!</v>
      </c>
      <c r="E212" s="191" t="e">
        <f>IF(ISBLANK('5. Pp (3 años)'!#REF!),"",'5. Pp (3 años)'!#REF!)</f>
        <v>#REF!</v>
      </c>
      <c r="F212" s="191" t="e">
        <f>IF(ISBLANK('5. Pp (3 años)'!#REF!),"",'5. Pp (3 años)'!#REF!)</f>
        <v>#REF!</v>
      </c>
      <c r="G212" s="200" t="e">
        <f>IF(ISBLANK('5. Pp (3 años)'!#REF!),"",'5. Pp (3 años)'!#REF!)</f>
        <v>#REF!</v>
      </c>
      <c r="H212" s="58" t="e">
        <f>IF(ISBLANK('5. Pp (3 años)'!#REF!),"",'5. Pp (3 años)'!#REF!)</f>
        <v>#REF!</v>
      </c>
      <c r="I212" s="132" t="e">
        <f>IF(ISBLANK('9. METAS'!#REF!),"",'9. METAS'!#REF!)</f>
        <v>#REF!</v>
      </c>
      <c r="J212" s="133" t="e">
        <f>IF(ISBLANK('9. METAS'!#REF!),"",'9. METAS'!#REF!)</f>
        <v>#REF!</v>
      </c>
      <c r="K212" s="123" t="e">
        <f>IF(ISBLANK('9. METAS'!#REF!),"",'9. METAS'!#REF!)</f>
        <v>#REF!</v>
      </c>
      <c r="L212" s="123" t="e">
        <f>IF(ISBLANK('9. METAS'!#REF!),"",'9. METAS'!#REF!)</f>
        <v>#REF!</v>
      </c>
      <c r="M212" s="124" t="e">
        <f>IF(ISBLANK('9. METAS'!#REF!),"",'9. METAS'!#REF!)</f>
        <v>#REF!</v>
      </c>
      <c r="N212" s="134"/>
      <c r="O212" s="126"/>
      <c r="P212" s="126"/>
      <c r="Q212" s="127"/>
      <c r="R212" s="121" t="str">
        <f t="shared" si="16"/>
        <v>100%</v>
      </c>
      <c r="S212" s="122" t="str">
        <f t="shared" si="16"/>
        <v>100%</v>
      </c>
      <c r="T212" s="122" t="str">
        <f t="shared" si="15"/>
        <v>100%</v>
      </c>
      <c r="U212" s="145" t="str">
        <f t="shared" si="15"/>
        <v>100%</v>
      </c>
      <c r="V212" s="125" t="str">
        <f t="shared" si="17"/>
        <v>No Programado</v>
      </c>
      <c r="W212" s="122" t="str">
        <f t="shared" si="18"/>
        <v>No Programado</v>
      </c>
      <c r="X212" s="122" t="str">
        <f t="shared" si="19"/>
        <v>No Programado</v>
      </c>
      <c r="Y212" s="151" t="str">
        <f t="shared" si="20"/>
        <v>No Programado</v>
      </c>
      <c r="Z212" s="167"/>
      <c r="AA212" s="168"/>
      <c r="AB212" s="168"/>
      <c r="AC212" s="169"/>
    </row>
    <row r="213" spans="3:29" ht="17" x14ac:dyDescent="0.35">
      <c r="C213" s="195" t="e">
        <f>IF(ISBLANK('5. Pp (3 años)'!#REF!),"",'5. Pp (3 años)'!#REF!)</f>
        <v>#REF!</v>
      </c>
      <c r="D213" s="70" t="e">
        <f>IF(ISBLANK('5. Pp (3 años)'!#REF!),"",'5. Pp (3 años)'!#REF!)</f>
        <v>#REF!</v>
      </c>
      <c r="E213" s="191" t="e">
        <f>IF(ISBLANK('5. Pp (3 años)'!#REF!),"",'5. Pp (3 años)'!#REF!)</f>
        <v>#REF!</v>
      </c>
      <c r="F213" s="191" t="e">
        <f>IF(ISBLANK('5. Pp (3 años)'!#REF!),"",'5. Pp (3 años)'!#REF!)</f>
        <v>#REF!</v>
      </c>
      <c r="G213" s="200" t="e">
        <f>IF(ISBLANK('5. Pp (3 años)'!#REF!),"",'5. Pp (3 años)'!#REF!)</f>
        <v>#REF!</v>
      </c>
      <c r="H213" s="58" t="e">
        <f>IF(ISBLANK('5. Pp (3 años)'!#REF!),"",'5. Pp (3 años)'!#REF!)</f>
        <v>#REF!</v>
      </c>
      <c r="I213" s="132" t="e">
        <f>IF(ISBLANK('9. METAS'!#REF!),"",'9. METAS'!#REF!)</f>
        <v>#REF!</v>
      </c>
      <c r="J213" s="133" t="e">
        <f>IF(ISBLANK('9. METAS'!#REF!),"",'9. METAS'!#REF!)</f>
        <v>#REF!</v>
      </c>
      <c r="K213" s="123" t="e">
        <f>IF(ISBLANK('9. METAS'!#REF!),"",'9. METAS'!#REF!)</f>
        <v>#REF!</v>
      </c>
      <c r="L213" s="123" t="e">
        <f>IF(ISBLANK('9. METAS'!#REF!),"",'9. METAS'!#REF!)</f>
        <v>#REF!</v>
      </c>
      <c r="M213" s="124" t="e">
        <f>IF(ISBLANK('9. METAS'!#REF!),"",'9. METAS'!#REF!)</f>
        <v>#REF!</v>
      </c>
      <c r="N213" s="134"/>
      <c r="O213" s="126"/>
      <c r="P213" s="126"/>
      <c r="Q213" s="127"/>
      <c r="R213" s="121" t="str">
        <f t="shared" si="16"/>
        <v>100%</v>
      </c>
      <c r="S213" s="122" t="str">
        <f t="shared" si="16"/>
        <v>100%</v>
      </c>
      <c r="T213" s="122" t="str">
        <f t="shared" si="15"/>
        <v>100%</v>
      </c>
      <c r="U213" s="145" t="str">
        <f t="shared" si="15"/>
        <v>100%</v>
      </c>
      <c r="V213" s="125" t="str">
        <f t="shared" si="17"/>
        <v>No Programado</v>
      </c>
      <c r="W213" s="122" t="str">
        <f t="shared" si="18"/>
        <v>No Programado</v>
      </c>
      <c r="X213" s="122" t="str">
        <f t="shared" si="19"/>
        <v>No Programado</v>
      </c>
      <c r="Y213" s="151" t="str">
        <f t="shared" si="20"/>
        <v>No Programado</v>
      </c>
      <c r="Z213" s="167"/>
      <c r="AA213" s="168"/>
      <c r="AB213" s="168"/>
      <c r="AC213" s="169"/>
    </row>
    <row r="214" spans="3:29" ht="17" x14ac:dyDescent="0.35">
      <c r="C214" s="196" t="e">
        <f>IF(ISBLANK('5. Pp (3 años)'!#REF!),"",'5. Pp (3 años)'!#REF!)</f>
        <v>#REF!</v>
      </c>
      <c r="D214" s="70" t="e">
        <f>IF(ISBLANK('5. Pp (3 años)'!#REF!),"",'5. Pp (3 años)'!#REF!)</f>
        <v>#REF!</v>
      </c>
      <c r="E214" s="191" t="e">
        <f>IF(ISBLANK('5. Pp (3 años)'!#REF!),"",'5. Pp (3 años)'!#REF!)</f>
        <v>#REF!</v>
      </c>
      <c r="F214" s="191" t="e">
        <f>IF(ISBLANK('5. Pp (3 años)'!#REF!),"",'5. Pp (3 años)'!#REF!)</f>
        <v>#REF!</v>
      </c>
      <c r="G214" s="200" t="e">
        <f>IF(ISBLANK('5. Pp (3 años)'!#REF!),"",'5. Pp (3 años)'!#REF!)</f>
        <v>#REF!</v>
      </c>
      <c r="H214" s="58" t="e">
        <f>IF(ISBLANK('5. Pp (3 años)'!#REF!),"",'5. Pp (3 años)'!#REF!)</f>
        <v>#REF!</v>
      </c>
      <c r="I214" s="132" t="e">
        <f>IF(ISBLANK('9. METAS'!#REF!),"",'9. METAS'!#REF!)</f>
        <v>#REF!</v>
      </c>
      <c r="J214" s="133" t="e">
        <f>IF(ISBLANK('9. METAS'!#REF!),"",'9. METAS'!#REF!)</f>
        <v>#REF!</v>
      </c>
      <c r="K214" s="123" t="e">
        <f>IF(ISBLANK('9. METAS'!#REF!),"",'9. METAS'!#REF!)</f>
        <v>#REF!</v>
      </c>
      <c r="L214" s="123" t="e">
        <f>IF(ISBLANK('9. METAS'!#REF!),"",'9. METAS'!#REF!)</f>
        <v>#REF!</v>
      </c>
      <c r="M214" s="124" t="e">
        <f>IF(ISBLANK('9. METAS'!#REF!),"",'9. METAS'!#REF!)</f>
        <v>#REF!</v>
      </c>
      <c r="N214" s="134"/>
      <c r="O214" s="126"/>
      <c r="P214" s="126"/>
      <c r="Q214" s="127"/>
      <c r="R214" s="121" t="str">
        <f t="shared" si="16"/>
        <v>100%</v>
      </c>
      <c r="S214" s="122" t="str">
        <f t="shared" si="16"/>
        <v>100%</v>
      </c>
      <c r="T214" s="122" t="str">
        <f t="shared" si="15"/>
        <v>100%</v>
      </c>
      <c r="U214" s="145" t="str">
        <f t="shared" si="15"/>
        <v>100%</v>
      </c>
      <c r="V214" s="125" t="str">
        <f t="shared" si="17"/>
        <v>No Programado</v>
      </c>
      <c r="W214" s="122" t="str">
        <f t="shared" si="18"/>
        <v>No Programado</v>
      </c>
      <c r="X214" s="122" t="str">
        <f t="shared" si="19"/>
        <v>No Programado</v>
      </c>
      <c r="Y214" s="151" t="str">
        <f t="shared" si="20"/>
        <v>No Programado</v>
      </c>
      <c r="Z214" s="167"/>
      <c r="AA214" s="168"/>
      <c r="AB214" s="168"/>
      <c r="AC214" s="169"/>
    </row>
    <row r="215" spans="3:29" ht="17" x14ac:dyDescent="0.35">
      <c r="C215" s="195" t="e">
        <f>IF(ISBLANK('5. Pp (3 años)'!#REF!),"",'5. Pp (3 años)'!#REF!)</f>
        <v>#REF!</v>
      </c>
      <c r="D215" s="70" t="e">
        <f>IF(ISBLANK('5. Pp (3 años)'!#REF!),"",'5. Pp (3 años)'!#REF!)</f>
        <v>#REF!</v>
      </c>
      <c r="E215" s="191" t="e">
        <f>IF(ISBLANK('5. Pp (3 años)'!#REF!),"",'5. Pp (3 años)'!#REF!)</f>
        <v>#REF!</v>
      </c>
      <c r="F215" s="191" t="e">
        <f>IF(ISBLANK('5. Pp (3 años)'!#REF!),"",'5. Pp (3 años)'!#REF!)</f>
        <v>#REF!</v>
      </c>
      <c r="G215" s="200" t="e">
        <f>IF(ISBLANK('5. Pp (3 años)'!#REF!),"",'5. Pp (3 años)'!#REF!)</f>
        <v>#REF!</v>
      </c>
      <c r="H215" s="58" t="e">
        <f>IF(ISBLANK('5. Pp (3 años)'!#REF!),"",'5. Pp (3 años)'!#REF!)</f>
        <v>#REF!</v>
      </c>
      <c r="I215" s="132" t="e">
        <f>IF(ISBLANK('9. METAS'!#REF!),"",'9. METAS'!#REF!)</f>
        <v>#REF!</v>
      </c>
      <c r="J215" s="133" t="e">
        <f>IF(ISBLANK('9. METAS'!#REF!),"",'9. METAS'!#REF!)</f>
        <v>#REF!</v>
      </c>
      <c r="K215" s="123" t="e">
        <f>IF(ISBLANK('9. METAS'!#REF!),"",'9. METAS'!#REF!)</f>
        <v>#REF!</v>
      </c>
      <c r="L215" s="123" t="e">
        <f>IF(ISBLANK('9. METAS'!#REF!),"",'9. METAS'!#REF!)</f>
        <v>#REF!</v>
      </c>
      <c r="M215" s="124" t="e">
        <f>IF(ISBLANK('9. METAS'!#REF!),"",'9. METAS'!#REF!)</f>
        <v>#REF!</v>
      </c>
      <c r="N215" s="134"/>
      <c r="O215" s="126"/>
      <c r="P215" s="126"/>
      <c r="Q215" s="127"/>
      <c r="R215" s="121" t="str">
        <f t="shared" si="16"/>
        <v>100%</v>
      </c>
      <c r="S215" s="122" t="str">
        <f t="shared" si="16"/>
        <v>100%</v>
      </c>
      <c r="T215" s="122" t="str">
        <f t="shared" si="15"/>
        <v>100%</v>
      </c>
      <c r="U215" s="145" t="str">
        <f t="shared" si="15"/>
        <v>100%</v>
      </c>
      <c r="V215" s="125" t="str">
        <f t="shared" si="17"/>
        <v>No Programado</v>
      </c>
      <c r="W215" s="122" t="str">
        <f t="shared" si="18"/>
        <v>No Programado</v>
      </c>
      <c r="X215" s="122" t="str">
        <f t="shared" si="19"/>
        <v>No Programado</v>
      </c>
      <c r="Y215" s="151" t="str">
        <f t="shared" si="20"/>
        <v>No Programado</v>
      </c>
      <c r="Z215" s="167"/>
      <c r="AA215" s="168"/>
      <c r="AB215" s="168"/>
      <c r="AC215" s="169"/>
    </row>
    <row r="216" spans="3:29" ht="17" x14ac:dyDescent="0.35">
      <c r="C216" s="197" t="e">
        <f>IF(ISBLANK('5. Pp (3 años)'!#REF!),"",'5. Pp (3 años)'!#REF!)</f>
        <v>#REF!</v>
      </c>
      <c r="D216" s="52" t="e">
        <f>IF(ISBLANK('5. Pp (3 años)'!#REF!),"",'5. Pp (3 años)'!#REF!)</f>
        <v>#REF!</v>
      </c>
      <c r="E216" s="194" t="e">
        <f>IF(ISBLANK('5. Pp (3 años)'!#REF!),"",'5. Pp (3 años)'!#REF!)</f>
        <v>#REF!</v>
      </c>
      <c r="F216" s="194" t="e">
        <f>IF(ISBLANK('5. Pp (3 años)'!#REF!),"",'5. Pp (3 años)'!#REF!)</f>
        <v>#REF!</v>
      </c>
      <c r="G216" s="205" t="e">
        <f>IF(ISBLANK('5. Pp (3 años)'!#REF!),"",'5. Pp (3 años)'!#REF!)</f>
        <v>#REF!</v>
      </c>
      <c r="H216" s="57" t="e">
        <f>IF(ISBLANK('5. Pp (3 años)'!#REF!),"",'5. Pp (3 años)'!#REF!)</f>
        <v>#REF!</v>
      </c>
      <c r="I216" s="132" t="e">
        <f>IF(ISBLANK('9. METAS'!#REF!),"",'9. METAS'!#REF!)</f>
        <v>#REF!</v>
      </c>
      <c r="J216" s="133" t="e">
        <f>IF(ISBLANK('9. METAS'!#REF!),"",'9. METAS'!#REF!)</f>
        <v>#REF!</v>
      </c>
      <c r="K216" s="123" t="e">
        <f>IF(ISBLANK('9. METAS'!#REF!),"",'9. METAS'!#REF!)</f>
        <v>#REF!</v>
      </c>
      <c r="L216" s="123" t="e">
        <f>IF(ISBLANK('9. METAS'!#REF!),"",'9. METAS'!#REF!)</f>
        <v>#REF!</v>
      </c>
      <c r="M216" s="124" t="e">
        <f>IF(ISBLANK('9. METAS'!#REF!),"",'9. METAS'!#REF!)</f>
        <v>#REF!</v>
      </c>
      <c r="N216" s="134"/>
      <c r="O216" s="126"/>
      <c r="P216" s="126"/>
      <c r="Q216" s="127"/>
      <c r="R216" s="121" t="str">
        <f t="shared" si="16"/>
        <v>100%</v>
      </c>
      <c r="S216" s="122" t="str">
        <f t="shared" si="16"/>
        <v>100%</v>
      </c>
      <c r="T216" s="122" t="str">
        <f t="shared" si="15"/>
        <v>100%</v>
      </c>
      <c r="U216" s="145" t="str">
        <f t="shared" si="15"/>
        <v>100%</v>
      </c>
      <c r="V216" s="125" t="str">
        <f t="shared" si="17"/>
        <v>No Programado</v>
      </c>
      <c r="W216" s="122" t="str">
        <f t="shared" si="18"/>
        <v>No Programado</v>
      </c>
      <c r="X216" s="122" t="str">
        <f t="shared" si="19"/>
        <v>No Programado</v>
      </c>
      <c r="Y216" s="151" t="str">
        <f t="shared" si="20"/>
        <v>No Programado</v>
      </c>
      <c r="Z216" s="164"/>
      <c r="AA216" s="165"/>
      <c r="AB216" s="165"/>
      <c r="AC216" s="166"/>
    </row>
    <row r="217" spans="3:29" ht="17" x14ac:dyDescent="0.35">
      <c r="C217" s="195" t="e">
        <f>IF(ISBLANK('5. Pp (3 años)'!#REF!),"",'5. Pp (3 años)'!#REF!)</f>
        <v>#REF!</v>
      </c>
      <c r="D217" s="70" t="e">
        <f>IF(ISBLANK('5. Pp (3 años)'!#REF!),"",'5. Pp (3 años)'!#REF!)</f>
        <v>#REF!</v>
      </c>
      <c r="E217" s="191" t="e">
        <f>IF(ISBLANK('5. Pp (3 años)'!#REF!),"",'5. Pp (3 años)'!#REF!)</f>
        <v>#REF!</v>
      </c>
      <c r="F217" s="191" t="e">
        <f>IF(ISBLANK('5. Pp (3 años)'!#REF!),"",'5. Pp (3 años)'!#REF!)</f>
        <v>#REF!</v>
      </c>
      <c r="G217" s="200" t="e">
        <f>IF(ISBLANK('5. Pp (3 años)'!#REF!),"",'5. Pp (3 años)'!#REF!)</f>
        <v>#REF!</v>
      </c>
      <c r="H217" s="58" t="e">
        <f>IF(ISBLANK('5. Pp (3 años)'!#REF!),"",'5. Pp (3 años)'!#REF!)</f>
        <v>#REF!</v>
      </c>
      <c r="I217" s="132" t="e">
        <f>IF(ISBLANK('9. METAS'!#REF!),"",'9. METAS'!#REF!)</f>
        <v>#REF!</v>
      </c>
      <c r="J217" s="133" t="e">
        <f>IF(ISBLANK('9. METAS'!#REF!),"",'9. METAS'!#REF!)</f>
        <v>#REF!</v>
      </c>
      <c r="K217" s="123" t="e">
        <f>IF(ISBLANK('9. METAS'!#REF!),"",'9. METAS'!#REF!)</f>
        <v>#REF!</v>
      </c>
      <c r="L217" s="123" t="e">
        <f>IF(ISBLANK('9. METAS'!#REF!),"",'9. METAS'!#REF!)</f>
        <v>#REF!</v>
      </c>
      <c r="M217" s="124" t="e">
        <f>IF(ISBLANK('9. METAS'!#REF!),"",'9. METAS'!#REF!)</f>
        <v>#REF!</v>
      </c>
      <c r="N217" s="134"/>
      <c r="O217" s="126"/>
      <c r="P217" s="126"/>
      <c r="Q217" s="127"/>
      <c r="R217" s="121" t="str">
        <f t="shared" si="16"/>
        <v>100%</v>
      </c>
      <c r="S217" s="122" t="str">
        <f t="shared" si="16"/>
        <v>100%</v>
      </c>
      <c r="T217" s="122" t="str">
        <f t="shared" si="15"/>
        <v>100%</v>
      </c>
      <c r="U217" s="145" t="str">
        <f t="shared" si="15"/>
        <v>100%</v>
      </c>
      <c r="V217" s="125" t="str">
        <f t="shared" si="17"/>
        <v>No Programado</v>
      </c>
      <c r="W217" s="122" t="str">
        <f t="shared" si="18"/>
        <v>No Programado</v>
      </c>
      <c r="X217" s="122" t="str">
        <f t="shared" si="19"/>
        <v>No Programado</v>
      </c>
      <c r="Y217" s="151" t="str">
        <f t="shared" si="20"/>
        <v>No Programado</v>
      </c>
      <c r="Z217" s="167"/>
      <c r="AA217" s="168"/>
      <c r="AB217" s="168"/>
      <c r="AC217" s="169"/>
    </row>
    <row r="218" spans="3:29" ht="17" x14ac:dyDescent="0.35">
      <c r="C218" s="196" t="e">
        <f>IF(ISBLANK('5. Pp (3 años)'!#REF!),"",'5. Pp (3 años)'!#REF!)</f>
        <v>#REF!</v>
      </c>
      <c r="D218" s="70" t="e">
        <f>IF(ISBLANK('5. Pp (3 años)'!#REF!),"",'5. Pp (3 años)'!#REF!)</f>
        <v>#REF!</v>
      </c>
      <c r="E218" s="191" t="e">
        <f>IF(ISBLANK('5. Pp (3 años)'!#REF!),"",'5. Pp (3 años)'!#REF!)</f>
        <v>#REF!</v>
      </c>
      <c r="F218" s="191" t="e">
        <f>IF(ISBLANK('5. Pp (3 años)'!#REF!),"",'5. Pp (3 años)'!#REF!)</f>
        <v>#REF!</v>
      </c>
      <c r="G218" s="200" t="e">
        <f>IF(ISBLANK('5. Pp (3 años)'!#REF!),"",'5. Pp (3 años)'!#REF!)</f>
        <v>#REF!</v>
      </c>
      <c r="H218" s="58" t="e">
        <f>IF(ISBLANK('5. Pp (3 años)'!#REF!),"",'5. Pp (3 años)'!#REF!)</f>
        <v>#REF!</v>
      </c>
      <c r="I218" s="132" t="e">
        <f>IF(ISBLANK('9. METAS'!#REF!),"",'9. METAS'!#REF!)</f>
        <v>#REF!</v>
      </c>
      <c r="J218" s="133" t="e">
        <f>IF(ISBLANK('9. METAS'!#REF!),"",'9. METAS'!#REF!)</f>
        <v>#REF!</v>
      </c>
      <c r="K218" s="123" t="e">
        <f>IF(ISBLANK('9. METAS'!#REF!),"",'9. METAS'!#REF!)</f>
        <v>#REF!</v>
      </c>
      <c r="L218" s="123" t="e">
        <f>IF(ISBLANK('9. METAS'!#REF!),"",'9. METAS'!#REF!)</f>
        <v>#REF!</v>
      </c>
      <c r="M218" s="124" t="e">
        <f>IF(ISBLANK('9. METAS'!#REF!),"",'9. METAS'!#REF!)</f>
        <v>#REF!</v>
      </c>
      <c r="N218" s="134"/>
      <c r="O218" s="126"/>
      <c r="P218" s="126"/>
      <c r="Q218" s="127"/>
      <c r="R218" s="121" t="str">
        <f t="shared" si="16"/>
        <v>100%</v>
      </c>
      <c r="S218" s="122" t="str">
        <f t="shared" si="16"/>
        <v>100%</v>
      </c>
      <c r="T218" s="122" t="str">
        <f t="shared" si="15"/>
        <v>100%</v>
      </c>
      <c r="U218" s="145" t="str">
        <f t="shared" si="15"/>
        <v>100%</v>
      </c>
      <c r="V218" s="125" t="str">
        <f t="shared" si="17"/>
        <v>No Programado</v>
      </c>
      <c r="W218" s="122" t="str">
        <f t="shared" si="18"/>
        <v>No Programado</v>
      </c>
      <c r="X218" s="122" t="str">
        <f t="shared" si="19"/>
        <v>No Programado</v>
      </c>
      <c r="Y218" s="151" t="str">
        <f t="shared" si="20"/>
        <v>No Programado</v>
      </c>
      <c r="Z218" s="167"/>
      <c r="AA218" s="168"/>
      <c r="AB218" s="168"/>
      <c r="AC218" s="169"/>
    </row>
    <row r="219" spans="3:29" ht="17" x14ac:dyDescent="0.35">
      <c r="C219" s="195" t="e">
        <f>IF(ISBLANK('5. Pp (3 años)'!#REF!),"",'5. Pp (3 años)'!#REF!)</f>
        <v>#REF!</v>
      </c>
      <c r="D219" s="70" t="e">
        <f>IF(ISBLANK('5. Pp (3 años)'!#REF!),"",'5. Pp (3 años)'!#REF!)</f>
        <v>#REF!</v>
      </c>
      <c r="E219" s="191" t="e">
        <f>IF(ISBLANK('5. Pp (3 años)'!#REF!),"",'5. Pp (3 años)'!#REF!)</f>
        <v>#REF!</v>
      </c>
      <c r="F219" s="191" t="e">
        <f>IF(ISBLANK('5. Pp (3 años)'!#REF!),"",'5. Pp (3 años)'!#REF!)</f>
        <v>#REF!</v>
      </c>
      <c r="G219" s="200" t="e">
        <f>IF(ISBLANK('5. Pp (3 años)'!#REF!),"",'5. Pp (3 años)'!#REF!)</f>
        <v>#REF!</v>
      </c>
      <c r="H219" s="58" t="e">
        <f>IF(ISBLANK('5. Pp (3 años)'!#REF!),"",'5. Pp (3 años)'!#REF!)</f>
        <v>#REF!</v>
      </c>
      <c r="I219" s="132" t="e">
        <f>IF(ISBLANK('9. METAS'!#REF!),"",'9. METAS'!#REF!)</f>
        <v>#REF!</v>
      </c>
      <c r="J219" s="133" t="e">
        <f>IF(ISBLANK('9. METAS'!#REF!),"",'9. METAS'!#REF!)</f>
        <v>#REF!</v>
      </c>
      <c r="K219" s="123" t="e">
        <f>IF(ISBLANK('9. METAS'!#REF!),"",'9. METAS'!#REF!)</f>
        <v>#REF!</v>
      </c>
      <c r="L219" s="123" t="e">
        <f>IF(ISBLANK('9. METAS'!#REF!),"",'9. METAS'!#REF!)</f>
        <v>#REF!</v>
      </c>
      <c r="M219" s="124" t="e">
        <f>IF(ISBLANK('9. METAS'!#REF!),"",'9. METAS'!#REF!)</f>
        <v>#REF!</v>
      </c>
      <c r="N219" s="134"/>
      <c r="O219" s="126"/>
      <c r="P219" s="126"/>
      <c r="Q219" s="127"/>
      <c r="R219" s="121" t="str">
        <f t="shared" si="16"/>
        <v>100%</v>
      </c>
      <c r="S219" s="122" t="str">
        <f t="shared" si="16"/>
        <v>100%</v>
      </c>
      <c r="T219" s="122" t="str">
        <f t="shared" si="15"/>
        <v>100%</v>
      </c>
      <c r="U219" s="145" t="str">
        <f t="shared" si="15"/>
        <v>100%</v>
      </c>
      <c r="V219" s="125" t="str">
        <f t="shared" si="17"/>
        <v>No Programado</v>
      </c>
      <c r="W219" s="122" t="str">
        <f t="shared" si="18"/>
        <v>No Programado</v>
      </c>
      <c r="X219" s="122" t="str">
        <f t="shared" si="19"/>
        <v>No Programado</v>
      </c>
      <c r="Y219" s="151" t="str">
        <f t="shared" si="20"/>
        <v>No Programado</v>
      </c>
      <c r="Z219" s="167"/>
      <c r="AA219" s="168"/>
      <c r="AB219" s="168"/>
      <c r="AC219" s="169"/>
    </row>
    <row r="220" spans="3:29" ht="17" x14ac:dyDescent="0.35">
      <c r="C220" s="196" t="e">
        <f>IF(ISBLANK('5. Pp (3 años)'!#REF!),"",'5. Pp (3 años)'!#REF!)</f>
        <v>#REF!</v>
      </c>
      <c r="D220" s="70" t="e">
        <f>IF(ISBLANK('5. Pp (3 años)'!#REF!),"",'5. Pp (3 años)'!#REF!)</f>
        <v>#REF!</v>
      </c>
      <c r="E220" s="191" t="e">
        <f>IF(ISBLANK('5. Pp (3 años)'!#REF!),"",'5. Pp (3 años)'!#REF!)</f>
        <v>#REF!</v>
      </c>
      <c r="F220" s="191" t="e">
        <f>IF(ISBLANK('5. Pp (3 años)'!#REF!),"",'5. Pp (3 años)'!#REF!)</f>
        <v>#REF!</v>
      </c>
      <c r="G220" s="200" t="e">
        <f>IF(ISBLANK('5. Pp (3 años)'!#REF!),"",'5. Pp (3 años)'!#REF!)</f>
        <v>#REF!</v>
      </c>
      <c r="H220" s="58" t="e">
        <f>IF(ISBLANK('5. Pp (3 años)'!#REF!),"",'5. Pp (3 años)'!#REF!)</f>
        <v>#REF!</v>
      </c>
      <c r="I220" s="132" t="e">
        <f>IF(ISBLANK('9. METAS'!#REF!),"",'9. METAS'!#REF!)</f>
        <v>#REF!</v>
      </c>
      <c r="J220" s="133" t="e">
        <f>IF(ISBLANK('9. METAS'!#REF!),"",'9. METAS'!#REF!)</f>
        <v>#REF!</v>
      </c>
      <c r="K220" s="123" t="e">
        <f>IF(ISBLANK('9. METAS'!#REF!),"",'9. METAS'!#REF!)</f>
        <v>#REF!</v>
      </c>
      <c r="L220" s="123" t="e">
        <f>IF(ISBLANK('9. METAS'!#REF!),"",'9. METAS'!#REF!)</f>
        <v>#REF!</v>
      </c>
      <c r="M220" s="124" t="e">
        <f>IF(ISBLANK('9. METAS'!#REF!),"",'9. METAS'!#REF!)</f>
        <v>#REF!</v>
      </c>
      <c r="N220" s="134"/>
      <c r="O220" s="126"/>
      <c r="P220" s="126"/>
      <c r="Q220" s="127"/>
      <c r="R220" s="121" t="str">
        <f t="shared" si="16"/>
        <v>100%</v>
      </c>
      <c r="S220" s="122" t="str">
        <f t="shared" si="16"/>
        <v>100%</v>
      </c>
      <c r="T220" s="122" t="str">
        <f t="shared" si="15"/>
        <v>100%</v>
      </c>
      <c r="U220" s="145" t="str">
        <f t="shared" si="15"/>
        <v>100%</v>
      </c>
      <c r="V220" s="125" t="str">
        <f t="shared" si="17"/>
        <v>No Programado</v>
      </c>
      <c r="W220" s="122" t="str">
        <f t="shared" si="18"/>
        <v>No Programado</v>
      </c>
      <c r="X220" s="122" t="str">
        <f t="shared" si="19"/>
        <v>No Programado</v>
      </c>
      <c r="Y220" s="151" t="str">
        <f t="shared" si="20"/>
        <v>No Programado</v>
      </c>
      <c r="Z220" s="167"/>
      <c r="AA220" s="168"/>
      <c r="AB220" s="168"/>
      <c r="AC220" s="169"/>
    </row>
    <row r="221" spans="3:29" ht="17" x14ac:dyDescent="0.35">
      <c r="C221" s="195" t="e">
        <f>IF(ISBLANK('5. Pp (3 años)'!#REF!),"",'5. Pp (3 años)'!#REF!)</f>
        <v>#REF!</v>
      </c>
      <c r="D221" s="70" t="e">
        <f>IF(ISBLANK('5. Pp (3 años)'!#REF!),"",'5. Pp (3 años)'!#REF!)</f>
        <v>#REF!</v>
      </c>
      <c r="E221" s="191" t="e">
        <f>IF(ISBLANK('5. Pp (3 años)'!#REF!),"",'5. Pp (3 años)'!#REF!)</f>
        <v>#REF!</v>
      </c>
      <c r="F221" s="191" t="e">
        <f>IF(ISBLANK('5. Pp (3 años)'!#REF!),"",'5. Pp (3 años)'!#REF!)</f>
        <v>#REF!</v>
      </c>
      <c r="G221" s="200" t="e">
        <f>IF(ISBLANK('5. Pp (3 años)'!#REF!),"",'5. Pp (3 años)'!#REF!)</f>
        <v>#REF!</v>
      </c>
      <c r="H221" s="58" t="e">
        <f>IF(ISBLANK('5. Pp (3 años)'!#REF!),"",'5. Pp (3 años)'!#REF!)</f>
        <v>#REF!</v>
      </c>
      <c r="I221" s="132" t="e">
        <f>IF(ISBLANK('9. METAS'!#REF!),"",'9. METAS'!#REF!)</f>
        <v>#REF!</v>
      </c>
      <c r="J221" s="133" t="e">
        <f>IF(ISBLANK('9. METAS'!#REF!),"",'9. METAS'!#REF!)</f>
        <v>#REF!</v>
      </c>
      <c r="K221" s="123" t="e">
        <f>IF(ISBLANK('9. METAS'!#REF!),"",'9. METAS'!#REF!)</f>
        <v>#REF!</v>
      </c>
      <c r="L221" s="123" t="e">
        <f>IF(ISBLANK('9. METAS'!#REF!),"",'9. METAS'!#REF!)</f>
        <v>#REF!</v>
      </c>
      <c r="M221" s="124" t="e">
        <f>IF(ISBLANK('9. METAS'!#REF!),"",'9. METAS'!#REF!)</f>
        <v>#REF!</v>
      </c>
      <c r="N221" s="134"/>
      <c r="O221" s="126"/>
      <c r="P221" s="126"/>
      <c r="Q221" s="127"/>
      <c r="R221" s="121" t="str">
        <f t="shared" si="16"/>
        <v>100%</v>
      </c>
      <c r="S221" s="122" t="str">
        <f t="shared" si="16"/>
        <v>100%</v>
      </c>
      <c r="T221" s="122" t="str">
        <f t="shared" si="15"/>
        <v>100%</v>
      </c>
      <c r="U221" s="145" t="str">
        <f t="shared" si="15"/>
        <v>100%</v>
      </c>
      <c r="V221" s="125" t="str">
        <f t="shared" si="17"/>
        <v>No Programado</v>
      </c>
      <c r="W221" s="122" t="str">
        <f t="shared" si="18"/>
        <v>No Programado</v>
      </c>
      <c r="X221" s="122" t="str">
        <f t="shared" si="19"/>
        <v>No Programado</v>
      </c>
      <c r="Y221" s="151" t="str">
        <f t="shared" si="20"/>
        <v>No Programado</v>
      </c>
      <c r="Z221" s="167"/>
      <c r="AA221" s="168"/>
      <c r="AB221" s="168"/>
      <c r="AC221" s="169"/>
    </row>
    <row r="222" spans="3:29" ht="17" x14ac:dyDescent="0.35">
      <c r="C222" s="197" t="e">
        <f>IF(ISBLANK('5. Pp (3 años)'!#REF!),"",'5. Pp (3 años)'!#REF!)</f>
        <v>#REF!</v>
      </c>
      <c r="D222" s="52" t="e">
        <f>IF(ISBLANK('5. Pp (3 años)'!#REF!),"",'5. Pp (3 años)'!#REF!)</f>
        <v>#REF!</v>
      </c>
      <c r="E222" s="194" t="e">
        <f>IF(ISBLANK('5. Pp (3 años)'!#REF!),"",'5. Pp (3 años)'!#REF!)</f>
        <v>#REF!</v>
      </c>
      <c r="F222" s="194" t="e">
        <f>IF(ISBLANK('5. Pp (3 años)'!#REF!),"",'5. Pp (3 años)'!#REF!)</f>
        <v>#REF!</v>
      </c>
      <c r="G222" s="205" t="e">
        <f>IF(ISBLANK('5. Pp (3 años)'!#REF!),"",'5. Pp (3 años)'!#REF!)</f>
        <v>#REF!</v>
      </c>
      <c r="H222" s="57" t="e">
        <f>IF(ISBLANK('5. Pp (3 años)'!#REF!),"",'5. Pp (3 años)'!#REF!)</f>
        <v>#REF!</v>
      </c>
      <c r="I222" s="132" t="e">
        <f>IF(ISBLANK('9. METAS'!#REF!),"",'9. METAS'!#REF!)</f>
        <v>#REF!</v>
      </c>
      <c r="J222" s="133" t="e">
        <f>IF(ISBLANK('9. METAS'!#REF!),"",'9. METAS'!#REF!)</f>
        <v>#REF!</v>
      </c>
      <c r="K222" s="123" t="e">
        <f>IF(ISBLANK('9. METAS'!#REF!),"",'9. METAS'!#REF!)</f>
        <v>#REF!</v>
      </c>
      <c r="L222" s="123" t="e">
        <f>IF(ISBLANK('9. METAS'!#REF!),"",'9. METAS'!#REF!)</f>
        <v>#REF!</v>
      </c>
      <c r="M222" s="124" t="e">
        <f>IF(ISBLANK('9. METAS'!#REF!),"",'9. METAS'!#REF!)</f>
        <v>#REF!</v>
      </c>
      <c r="N222" s="134"/>
      <c r="O222" s="126"/>
      <c r="P222" s="126"/>
      <c r="Q222" s="127"/>
      <c r="R222" s="121" t="str">
        <f t="shared" si="16"/>
        <v>100%</v>
      </c>
      <c r="S222" s="122" t="str">
        <f t="shared" si="16"/>
        <v>100%</v>
      </c>
      <c r="T222" s="122" t="str">
        <f t="shared" si="16"/>
        <v>100%</v>
      </c>
      <c r="U222" s="145" t="str">
        <f t="shared" si="16"/>
        <v>100%</v>
      </c>
      <c r="V222" s="125" t="str">
        <f t="shared" si="17"/>
        <v>No Programado</v>
      </c>
      <c r="W222" s="122" t="str">
        <f t="shared" si="18"/>
        <v>No Programado</v>
      </c>
      <c r="X222" s="122" t="str">
        <f t="shared" si="19"/>
        <v>No Programado</v>
      </c>
      <c r="Y222" s="151" t="str">
        <f t="shared" si="20"/>
        <v>No Programado</v>
      </c>
      <c r="Z222" s="164"/>
      <c r="AA222" s="165"/>
      <c r="AB222" s="165"/>
      <c r="AC222" s="166"/>
    </row>
    <row r="223" spans="3:29" ht="17" x14ac:dyDescent="0.35">
      <c r="C223" s="195" t="e">
        <f>IF(ISBLANK('5. Pp (3 años)'!#REF!),"",'5. Pp (3 años)'!#REF!)</f>
        <v>#REF!</v>
      </c>
      <c r="D223" s="70" t="e">
        <f>IF(ISBLANK('5. Pp (3 años)'!#REF!),"",'5. Pp (3 años)'!#REF!)</f>
        <v>#REF!</v>
      </c>
      <c r="E223" s="191" t="e">
        <f>IF(ISBLANK('5. Pp (3 años)'!#REF!),"",'5. Pp (3 años)'!#REF!)</f>
        <v>#REF!</v>
      </c>
      <c r="F223" s="191" t="e">
        <f>IF(ISBLANK('5. Pp (3 años)'!#REF!),"",'5. Pp (3 años)'!#REF!)</f>
        <v>#REF!</v>
      </c>
      <c r="G223" s="200" t="e">
        <f>IF(ISBLANK('5. Pp (3 años)'!#REF!),"",'5. Pp (3 años)'!#REF!)</f>
        <v>#REF!</v>
      </c>
      <c r="H223" s="58" t="e">
        <f>IF(ISBLANK('5. Pp (3 años)'!#REF!),"",'5. Pp (3 años)'!#REF!)</f>
        <v>#REF!</v>
      </c>
      <c r="I223" s="132" t="e">
        <f>IF(ISBLANK('9. METAS'!#REF!),"",'9. METAS'!#REF!)</f>
        <v>#REF!</v>
      </c>
      <c r="J223" s="133" t="e">
        <f>IF(ISBLANK('9. METAS'!#REF!),"",'9. METAS'!#REF!)</f>
        <v>#REF!</v>
      </c>
      <c r="K223" s="123" t="e">
        <f>IF(ISBLANK('9. METAS'!#REF!),"",'9. METAS'!#REF!)</f>
        <v>#REF!</v>
      </c>
      <c r="L223" s="123" t="e">
        <f>IF(ISBLANK('9. METAS'!#REF!),"",'9. METAS'!#REF!)</f>
        <v>#REF!</v>
      </c>
      <c r="M223" s="124" t="e">
        <f>IF(ISBLANK('9. METAS'!#REF!),"",'9. METAS'!#REF!)</f>
        <v>#REF!</v>
      </c>
      <c r="N223" s="134"/>
      <c r="O223" s="126"/>
      <c r="P223" s="126"/>
      <c r="Q223" s="127"/>
      <c r="R223" s="121" t="str">
        <f t="shared" ref="R223:U244" si="21">IFERROR((N223/J223),"100%")</f>
        <v>100%</v>
      </c>
      <c r="S223" s="122" t="str">
        <f t="shared" si="21"/>
        <v>100%</v>
      </c>
      <c r="T223" s="122" t="str">
        <f t="shared" si="21"/>
        <v>100%</v>
      </c>
      <c r="U223" s="145" t="str">
        <f t="shared" si="21"/>
        <v>100%</v>
      </c>
      <c r="V223" s="125" t="str">
        <f t="shared" si="17"/>
        <v>No Programado</v>
      </c>
      <c r="W223" s="122" t="str">
        <f t="shared" si="18"/>
        <v>No Programado</v>
      </c>
      <c r="X223" s="122" t="str">
        <f t="shared" si="19"/>
        <v>No Programado</v>
      </c>
      <c r="Y223" s="151" t="str">
        <f t="shared" si="20"/>
        <v>No Programado</v>
      </c>
      <c r="Z223" s="167"/>
      <c r="AA223" s="168"/>
      <c r="AB223" s="168"/>
      <c r="AC223" s="169"/>
    </row>
    <row r="224" spans="3:29" ht="17" x14ac:dyDescent="0.35">
      <c r="C224" s="196" t="e">
        <f>IF(ISBLANK('5. Pp (3 años)'!#REF!),"",'5. Pp (3 años)'!#REF!)</f>
        <v>#REF!</v>
      </c>
      <c r="D224" s="70" t="e">
        <f>IF(ISBLANK('5. Pp (3 años)'!#REF!),"",'5. Pp (3 años)'!#REF!)</f>
        <v>#REF!</v>
      </c>
      <c r="E224" s="191" t="e">
        <f>IF(ISBLANK('5. Pp (3 años)'!#REF!),"",'5. Pp (3 años)'!#REF!)</f>
        <v>#REF!</v>
      </c>
      <c r="F224" s="191" t="e">
        <f>IF(ISBLANK('5. Pp (3 años)'!#REF!),"",'5. Pp (3 años)'!#REF!)</f>
        <v>#REF!</v>
      </c>
      <c r="G224" s="200" t="e">
        <f>IF(ISBLANK('5. Pp (3 años)'!#REF!),"",'5. Pp (3 años)'!#REF!)</f>
        <v>#REF!</v>
      </c>
      <c r="H224" s="58" t="e">
        <f>IF(ISBLANK('5. Pp (3 años)'!#REF!),"",'5. Pp (3 años)'!#REF!)</f>
        <v>#REF!</v>
      </c>
      <c r="I224" s="132" t="e">
        <f>IF(ISBLANK('9. METAS'!#REF!),"",'9. METAS'!#REF!)</f>
        <v>#REF!</v>
      </c>
      <c r="J224" s="133" t="e">
        <f>IF(ISBLANK('9. METAS'!#REF!),"",'9. METAS'!#REF!)</f>
        <v>#REF!</v>
      </c>
      <c r="K224" s="123" t="e">
        <f>IF(ISBLANK('9. METAS'!#REF!),"",'9. METAS'!#REF!)</f>
        <v>#REF!</v>
      </c>
      <c r="L224" s="123" t="e">
        <f>IF(ISBLANK('9. METAS'!#REF!),"",'9. METAS'!#REF!)</f>
        <v>#REF!</v>
      </c>
      <c r="M224" s="124" t="e">
        <f>IF(ISBLANK('9. METAS'!#REF!),"",'9. METAS'!#REF!)</f>
        <v>#REF!</v>
      </c>
      <c r="N224" s="134"/>
      <c r="O224" s="126"/>
      <c r="P224" s="126"/>
      <c r="Q224" s="127"/>
      <c r="R224" s="121" t="str">
        <f t="shared" si="21"/>
        <v>100%</v>
      </c>
      <c r="S224" s="122" t="str">
        <f t="shared" si="21"/>
        <v>100%</v>
      </c>
      <c r="T224" s="122" t="str">
        <f t="shared" si="21"/>
        <v>100%</v>
      </c>
      <c r="U224" s="145" t="str">
        <f t="shared" si="21"/>
        <v>100%</v>
      </c>
      <c r="V224" s="125" t="str">
        <f t="shared" si="17"/>
        <v>No Programado</v>
      </c>
      <c r="W224" s="122" t="str">
        <f t="shared" si="18"/>
        <v>No Programado</v>
      </c>
      <c r="X224" s="122" t="str">
        <f t="shared" si="19"/>
        <v>No Programado</v>
      </c>
      <c r="Y224" s="151" t="str">
        <f t="shared" si="20"/>
        <v>No Programado</v>
      </c>
      <c r="Z224" s="167"/>
      <c r="AA224" s="168"/>
      <c r="AB224" s="168"/>
      <c r="AC224" s="169"/>
    </row>
    <row r="225" spans="3:29" ht="17" x14ac:dyDescent="0.35">
      <c r="C225" s="195" t="e">
        <f>IF(ISBLANK('5. Pp (3 años)'!#REF!),"",'5. Pp (3 años)'!#REF!)</f>
        <v>#REF!</v>
      </c>
      <c r="D225" s="70" t="e">
        <f>IF(ISBLANK('5. Pp (3 años)'!#REF!),"",'5. Pp (3 años)'!#REF!)</f>
        <v>#REF!</v>
      </c>
      <c r="E225" s="191" t="e">
        <f>IF(ISBLANK('5. Pp (3 años)'!#REF!),"",'5. Pp (3 años)'!#REF!)</f>
        <v>#REF!</v>
      </c>
      <c r="F225" s="191" t="e">
        <f>IF(ISBLANK('5. Pp (3 años)'!#REF!),"",'5. Pp (3 años)'!#REF!)</f>
        <v>#REF!</v>
      </c>
      <c r="G225" s="200" t="e">
        <f>IF(ISBLANK('5. Pp (3 años)'!#REF!),"",'5. Pp (3 años)'!#REF!)</f>
        <v>#REF!</v>
      </c>
      <c r="H225" s="58" t="e">
        <f>IF(ISBLANK('5. Pp (3 años)'!#REF!),"",'5. Pp (3 años)'!#REF!)</f>
        <v>#REF!</v>
      </c>
      <c r="I225" s="132" t="e">
        <f>IF(ISBLANK('9. METAS'!#REF!),"",'9. METAS'!#REF!)</f>
        <v>#REF!</v>
      </c>
      <c r="J225" s="133" t="e">
        <f>IF(ISBLANK('9. METAS'!#REF!),"",'9. METAS'!#REF!)</f>
        <v>#REF!</v>
      </c>
      <c r="K225" s="123" t="e">
        <f>IF(ISBLANK('9. METAS'!#REF!),"",'9. METAS'!#REF!)</f>
        <v>#REF!</v>
      </c>
      <c r="L225" s="123" t="e">
        <f>IF(ISBLANK('9. METAS'!#REF!),"",'9. METAS'!#REF!)</f>
        <v>#REF!</v>
      </c>
      <c r="M225" s="124" t="e">
        <f>IF(ISBLANK('9. METAS'!#REF!),"",'9. METAS'!#REF!)</f>
        <v>#REF!</v>
      </c>
      <c r="N225" s="134"/>
      <c r="O225" s="126"/>
      <c r="P225" s="126"/>
      <c r="Q225" s="127"/>
      <c r="R225" s="121" t="str">
        <f t="shared" si="21"/>
        <v>100%</v>
      </c>
      <c r="S225" s="122" t="str">
        <f t="shared" si="21"/>
        <v>100%</v>
      </c>
      <c r="T225" s="122" t="str">
        <f t="shared" si="21"/>
        <v>100%</v>
      </c>
      <c r="U225" s="145" t="str">
        <f t="shared" si="21"/>
        <v>100%</v>
      </c>
      <c r="V225" s="125" t="str">
        <f t="shared" si="17"/>
        <v>No Programado</v>
      </c>
      <c r="W225" s="122" t="str">
        <f t="shared" si="18"/>
        <v>No Programado</v>
      </c>
      <c r="X225" s="122" t="str">
        <f t="shared" si="19"/>
        <v>No Programado</v>
      </c>
      <c r="Y225" s="151" t="str">
        <f t="shared" si="20"/>
        <v>No Programado</v>
      </c>
      <c r="Z225" s="167"/>
      <c r="AA225" s="168"/>
      <c r="AB225" s="168"/>
      <c r="AC225" s="169"/>
    </row>
    <row r="226" spans="3:29" ht="17" x14ac:dyDescent="0.35">
      <c r="C226" s="196" t="e">
        <f>IF(ISBLANK('5. Pp (3 años)'!#REF!),"",'5. Pp (3 años)'!#REF!)</f>
        <v>#REF!</v>
      </c>
      <c r="D226" s="70" t="e">
        <f>IF(ISBLANK('5. Pp (3 años)'!#REF!),"",'5. Pp (3 años)'!#REF!)</f>
        <v>#REF!</v>
      </c>
      <c r="E226" s="191" t="e">
        <f>IF(ISBLANK('5. Pp (3 años)'!#REF!),"",'5. Pp (3 años)'!#REF!)</f>
        <v>#REF!</v>
      </c>
      <c r="F226" s="191" t="e">
        <f>IF(ISBLANK('5. Pp (3 años)'!#REF!),"",'5. Pp (3 años)'!#REF!)</f>
        <v>#REF!</v>
      </c>
      <c r="G226" s="200" t="e">
        <f>IF(ISBLANK('5. Pp (3 años)'!#REF!),"",'5. Pp (3 años)'!#REF!)</f>
        <v>#REF!</v>
      </c>
      <c r="H226" s="58" t="e">
        <f>IF(ISBLANK('5. Pp (3 años)'!#REF!),"",'5. Pp (3 años)'!#REF!)</f>
        <v>#REF!</v>
      </c>
      <c r="I226" s="132" t="e">
        <f>IF(ISBLANK('9. METAS'!#REF!),"",'9. METAS'!#REF!)</f>
        <v>#REF!</v>
      </c>
      <c r="J226" s="133" t="e">
        <f>IF(ISBLANK('9. METAS'!#REF!),"",'9. METAS'!#REF!)</f>
        <v>#REF!</v>
      </c>
      <c r="K226" s="123" t="e">
        <f>IF(ISBLANK('9. METAS'!#REF!),"",'9. METAS'!#REF!)</f>
        <v>#REF!</v>
      </c>
      <c r="L226" s="123" t="e">
        <f>IF(ISBLANK('9. METAS'!#REF!),"",'9. METAS'!#REF!)</f>
        <v>#REF!</v>
      </c>
      <c r="M226" s="124" t="e">
        <f>IF(ISBLANK('9. METAS'!#REF!),"",'9. METAS'!#REF!)</f>
        <v>#REF!</v>
      </c>
      <c r="N226" s="134"/>
      <c r="O226" s="126"/>
      <c r="P226" s="126"/>
      <c r="Q226" s="127"/>
      <c r="R226" s="121" t="str">
        <f t="shared" si="21"/>
        <v>100%</v>
      </c>
      <c r="S226" s="122" t="str">
        <f t="shared" si="21"/>
        <v>100%</v>
      </c>
      <c r="T226" s="122" t="str">
        <f t="shared" si="21"/>
        <v>100%</v>
      </c>
      <c r="U226" s="145" t="str">
        <f t="shared" si="21"/>
        <v>100%</v>
      </c>
      <c r="V226" s="125" t="str">
        <f t="shared" si="17"/>
        <v>No Programado</v>
      </c>
      <c r="W226" s="122" t="str">
        <f t="shared" si="18"/>
        <v>No Programado</v>
      </c>
      <c r="X226" s="122" t="str">
        <f t="shared" si="19"/>
        <v>No Programado</v>
      </c>
      <c r="Y226" s="151" t="str">
        <f t="shared" si="20"/>
        <v>No Programado</v>
      </c>
      <c r="Z226" s="167"/>
      <c r="AA226" s="168"/>
      <c r="AB226" s="168"/>
      <c r="AC226" s="169"/>
    </row>
    <row r="227" spans="3:29" ht="17" x14ac:dyDescent="0.35">
      <c r="C227" s="195" t="e">
        <f>IF(ISBLANK('5. Pp (3 años)'!#REF!),"",'5. Pp (3 años)'!#REF!)</f>
        <v>#REF!</v>
      </c>
      <c r="D227" s="70" t="e">
        <f>IF(ISBLANK('5. Pp (3 años)'!#REF!),"",'5. Pp (3 años)'!#REF!)</f>
        <v>#REF!</v>
      </c>
      <c r="E227" s="191" t="e">
        <f>IF(ISBLANK('5. Pp (3 años)'!#REF!),"",'5. Pp (3 años)'!#REF!)</f>
        <v>#REF!</v>
      </c>
      <c r="F227" s="191" t="e">
        <f>IF(ISBLANK('5. Pp (3 años)'!#REF!),"",'5. Pp (3 años)'!#REF!)</f>
        <v>#REF!</v>
      </c>
      <c r="G227" s="200" t="e">
        <f>IF(ISBLANK('5. Pp (3 años)'!#REF!),"",'5. Pp (3 años)'!#REF!)</f>
        <v>#REF!</v>
      </c>
      <c r="H227" s="58" t="e">
        <f>IF(ISBLANK('5. Pp (3 años)'!#REF!),"",'5. Pp (3 años)'!#REF!)</f>
        <v>#REF!</v>
      </c>
      <c r="I227" s="132" t="e">
        <f>IF(ISBLANK('9. METAS'!#REF!),"",'9. METAS'!#REF!)</f>
        <v>#REF!</v>
      </c>
      <c r="J227" s="133" t="e">
        <f>IF(ISBLANK('9. METAS'!#REF!),"",'9. METAS'!#REF!)</f>
        <v>#REF!</v>
      </c>
      <c r="K227" s="123" t="e">
        <f>IF(ISBLANK('9. METAS'!#REF!),"",'9. METAS'!#REF!)</f>
        <v>#REF!</v>
      </c>
      <c r="L227" s="123" t="e">
        <f>IF(ISBLANK('9. METAS'!#REF!),"",'9. METAS'!#REF!)</f>
        <v>#REF!</v>
      </c>
      <c r="M227" s="124" t="e">
        <f>IF(ISBLANK('9. METAS'!#REF!),"",'9. METAS'!#REF!)</f>
        <v>#REF!</v>
      </c>
      <c r="N227" s="134"/>
      <c r="O227" s="126"/>
      <c r="P227" s="126"/>
      <c r="Q227" s="127"/>
      <c r="R227" s="121" t="str">
        <f t="shared" si="21"/>
        <v>100%</v>
      </c>
      <c r="S227" s="122" t="str">
        <f t="shared" si="21"/>
        <v>100%</v>
      </c>
      <c r="T227" s="122" t="str">
        <f t="shared" si="21"/>
        <v>100%</v>
      </c>
      <c r="U227" s="145" t="str">
        <f t="shared" si="21"/>
        <v>100%</v>
      </c>
      <c r="V227" s="125" t="str">
        <f t="shared" si="17"/>
        <v>No Programado</v>
      </c>
      <c r="W227" s="122" t="str">
        <f t="shared" si="18"/>
        <v>No Programado</v>
      </c>
      <c r="X227" s="122" t="str">
        <f t="shared" si="19"/>
        <v>No Programado</v>
      </c>
      <c r="Y227" s="151" t="str">
        <f t="shared" si="20"/>
        <v>No Programado</v>
      </c>
      <c r="Z227" s="167"/>
      <c r="AA227" s="168"/>
      <c r="AB227" s="168"/>
      <c r="AC227" s="169"/>
    </row>
    <row r="228" spans="3:29" ht="17" x14ac:dyDescent="0.35">
      <c r="C228" s="197" t="e">
        <f>IF(ISBLANK('5. Pp (3 años)'!#REF!),"",'5. Pp (3 años)'!#REF!)</f>
        <v>#REF!</v>
      </c>
      <c r="D228" s="52" t="e">
        <f>IF(ISBLANK('5. Pp (3 años)'!#REF!),"",'5. Pp (3 años)'!#REF!)</f>
        <v>#REF!</v>
      </c>
      <c r="E228" s="194" t="e">
        <f>IF(ISBLANK('5. Pp (3 años)'!#REF!),"",'5. Pp (3 años)'!#REF!)</f>
        <v>#REF!</v>
      </c>
      <c r="F228" s="194" t="e">
        <f>IF(ISBLANK('5. Pp (3 años)'!#REF!),"",'5. Pp (3 años)'!#REF!)</f>
        <v>#REF!</v>
      </c>
      <c r="G228" s="205" t="e">
        <f>IF(ISBLANK('5. Pp (3 años)'!#REF!),"",'5. Pp (3 años)'!#REF!)</f>
        <v>#REF!</v>
      </c>
      <c r="H228" s="57" t="e">
        <f>IF(ISBLANK('5. Pp (3 años)'!#REF!),"",'5. Pp (3 años)'!#REF!)</f>
        <v>#REF!</v>
      </c>
      <c r="I228" s="132" t="e">
        <f>IF(ISBLANK('9. METAS'!#REF!),"",'9. METAS'!#REF!)</f>
        <v>#REF!</v>
      </c>
      <c r="J228" s="133" t="e">
        <f>IF(ISBLANK('9. METAS'!#REF!),"",'9. METAS'!#REF!)</f>
        <v>#REF!</v>
      </c>
      <c r="K228" s="123" t="e">
        <f>IF(ISBLANK('9. METAS'!#REF!),"",'9. METAS'!#REF!)</f>
        <v>#REF!</v>
      </c>
      <c r="L228" s="123" t="e">
        <f>IF(ISBLANK('9. METAS'!#REF!),"",'9. METAS'!#REF!)</f>
        <v>#REF!</v>
      </c>
      <c r="M228" s="124" t="e">
        <f>IF(ISBLANK('9. METAS'!#REF!),"",'9. METAS'!#REF!)</f>
        <v>#REF!</v>
      </c>
      <c r="N228" s="134"/>
      <c r="O228" s="126"/>
      <c r="P228" s="126"/>
      <c r="Q228" s="127"/>
      <c r="R228" s="121" t="str">
        <f t="shared" si="21"/>
        <v>100%</v>
      </c>
      <c r="S228" s="122" t="str">
        <f t="shared" si="21"/>
        <v>100%</v>
      </c>
      <c r="T228" s="122" t="str">
        <f t="shared" si="21"/>
        <v>100%</v>
      </c>
      <c r="U228" s="145" t="str">
        <f t="shared" si="21"/>
        <v>100%</v>
      </c>
      <c r="V228" s="125" t="str">
        <f t="shared" si="17"/>
        <v>No Programado</v>
      </c>
      <c r="W228" s="122" t="str">
        <f t="shared" si="18"/>
        <v>No Programado</v>
      </c>
      <c r="X228" s="122" t="str">
        <f t="shared" si="19"/>
        <v>No Programado</v>
      </c>
      <c r="Y228" s="151" t="str">
        <f t="shared" si="20"/>
        <v>No Programado</v>
      </c>
      <c r="Z228" s="164"/>
      <c r="AA228" s="165"/>
      <c r="AB228" s="165"/>
      <c r="AC228" s="166"/>
    </row>
    <row r="229" spans="3:29" ht="17" x14ac:dyDescent="0.35">
      <c r="C229" s="195" t="e">
        <f>IF(ISBLANK('5. Pp (3 años)'!#REF!),"",'5. Pp (3 años)'!#REF!)</f>
        <v>#REF!</v>
      </c>
      <c r="D229" s="70" t="e">
        <f>IF(ISBLANK('5. Pp (3 años)'!#REF!),"",'5. Pp (3 años)'!#REF!)</f>
        <v>#REF!</v>
      </c>
      <c r="E229" s="191" t="e">
        <f>IF(ISBLANK('5. Pp (3 años)'!#REF!),"",'5. Pp (3 años)'!#REF!)</f>
        <v>#REF!</v>
      </c>
      <c r="F229" s="191" t="e">
        <f>IF(ISBLANK('5. Pp (3 años)'!#REF!),"",'5. Pp (3 años)'!#REF!)</f>
        <v>#REF!</v>
      </c>
      <c r="G229" s="200" t="e">
        <f>IF(ISBLANK('5. Pp (3 años)'!#REF!),"",'5. Pp (3 años)'!#REF!)</f>
        <v>#REF!</v>
      </c>
      <c r="H229" s="58" t="e">
        <f>IF(ISBLANK('5. Pp (3 años)'!#REF!),"",'5. Pp (3 años)'!#REF!)</f>
        <v>#REF!</v>
      </c>
      <c r="I229" s="132" t="e">
        <f>IF(ISBLANK('9. METAS'!#REF!),"",'9. METAS'!#REF!)</f>
        <v>#REF!</v>
      </c>
      <c r="J229" s="133" t="e">
        <f>IF(ISBLANK('9. METAS'!#REF!),"",'9. METAS'!#REF!)</f>
        <v>#REF!</v>
      </c>
      <c r="K229" s="123" t="e">
        <f>IF(ISBLANK('9. METAS'!#REF!),"",'9. METAS'!#REF!)</f>
        <v>#REF!</v>
      </c>
      <c r="L229" s="123" t="e">
        <f>IF(ISBLANK('9. METAS'!#REF!),"",'9. METAS'!#REF!)</f>
        <v>#REF!</v>
      </c>
      <c r="M229" s="124" t="e">
        <f>IF(ISBLANK('9. METAS'!#REF!),"",'9. METAS'!#REF!)</f>
        <v>#REF!</v>
      </c>
      <c r="N229" s="134"/>
      <c r="O229" s="126"/>
      <c r="P229" s="126"/>
      <c r="Q229" s="127"/>
      <c r="R229" s="121" t="str">
        <f t="shared" si="21"/>
        <v>100%</v>
      </c>
      <c r="S229" s="122" t="str">
        <f t="shared" si="21"/>
        <v>100%</v>
      </c>
      <c r="T229" s="122" t="str">
        <f t="shared" si="21"/>
        <v>100%</v>
      </c>
      <c r="U229" s="145" t="str">
        <f t="shared" si="21"/>
        <v>100%</v>
      </c>
      <c r="V229" s="125" t="str">
        <f t="shared" si="17"/>
        <v>No Programado</v>
      </c>
      <c r="W229" s="122" t="str">
        <f t="shared" si="18"/>
        <v>No Programado</v>
      </c>
      <c r="X229" s="122" t="str">
        <f t="shared" si="19"/>
        <v>No Programado</v>
      </c>
      <c r="Y229" s="151" t="str">
        <f t="shared" si="20"/>
        <v>No Programado</v>
      </c>
      <c r="Z229" s="167"/>
      <c r="AA229" s="168"/>
      <c r="AB229" s="168"/>
      <c r="AC229" s="169"/>
    </row>
    <row r="230" spans="3:29" ht="17" x14ac:dyDescent="0.35">
      <c r="C230" s="196" t="e">
        <f>IF(ISBLANK('5. Pp (3 años)'!#REF!),"",'5. Pp (3 años)'!#REF!)</f>
        <v>#REF!</v>
      </c>
      <c r="D230" s="70" t="e">
        <f>IF(ISBLANK('5. Pp (3 años)'!#REF!),"",'5. Pp (3 años)'!#REF!)</f>
        <v>#REF!</v>
      </c>
      <c r="E230" s="191" t="e">
        <f>IF(ISBLANK('5. Pp (3 años)'!#REF!),"",'5. Pp (3 años)'!#REF!)</f>
        <v>#REF!</v>
      </c>
      <c r="F230" s="191" t="e">
        <f>IF(ISBLANK('5. Pp (3 años)'!#REF!),"",'5. Pp (3 años)'!#REF!)</f>
        <v>#REF!</v>
      </c>
      <c r="G230" s="200" t="e">
        <f>IF(ISBLANK('5. Pp (3 años)'!#REF!),"",'5. Pp (3 años)'!#REF!)</f>
        <v>#REF!</v>
      </c>
      <c r="H230" s="58" t="e">
        <f>IF(ISBLANK('5. Pp (3 años)'!#REF!),"",'5. Pp (3 años)'!#REF!)</f>
        <v>#REF!</v>
      </c>
      <c r="I230" s="132" t="e">
        <f>IF(ISBLANK('9. METAS'!#REF!),"",'9. METAS'!#REF!)</f>
        <v>#REF!</v>
      </c>
      <c r="J230" s="133" t="e">
        <f>IF(ISBLANK('9. METAS'!#REF!),"",'9. METAS'!#REF!)</f>
        <v>#REF!</v>
      </c>
      <c r="K230" s="123" t="e">
        <f>IF(ISBLANK('9. METAS'!#REF!),"",'9. METAS'!#REF!)</f>
        <v>#REF!</v>
      </c>
      <c r="L230" s="123" t="e">
        <f>IF(ISBLANK('9. METAS'!#REF!),"",'9. METAS'!#REF!)</f>
        <v>#REF!</v>
      </c>
      <c r="M230" s="124" t="e">
        <f>IF(ISBLANK('9. METAS'!#REF!),"",'9. METAS'!#REF!)</f>
        <v>#REF!</v>
      </c>
      <c r="N230" s="134"/>
      <c r="O230" s="126"/>
      <c r="P230" s="126"/>
      <c r="Q230" s="127"/>
      <c r="R230" s="121" t="str">
        <f t="shared" si="21"/>
        <v>100%</v>
      </c>
      <c r="S230" s="122" t="str">
        <f t="shared" si="21"/>
        <v>100%</v>
      </c>
      <c r="T230" s="122" t="str">
        <f t="shared" si="21"/>
        <v>100%</v>
      </c>
      <c r="U230" s="145" t="str">
        <f t="shared" si="21"/>
        <v>100%</v>
      </c>
      <c r="V230" s="125" t="str">
        <f t="shared" si="17"/>
        <v>No Programado</v>
      </c>
      <c r="W230" s="122" t="str">
        <f t="shared" si="18"/>
        <v>No Programado</v>
      </c>
      <c r="X230" s="122" t="str">
        <f t="shared" si="19"/>
        <v>No Programado</v>
      </c>
      <c r="Y230" s="151" t="str">
        <f t="shared" si="20"/>
        <v>No Programado</v>
      </c>
      <c r="Z230" s="167"/>
      <c r="AA230" s="168"/>
      <c r="AB230" s="168"/>
      <c r="AC230" s="169"/>
    </row>
    <row r="231" spans="3:29" ht="17" x14ac:dyDescent="0.35">
      <c r="C231" s="195" t="e">
        <f>IF(ISBLANK('5. Pp (3 años)'!#REF!),"",'5. Pp (3 años)'!#REF!)</f>
        <v>#REF!</v>
      </c>
      <c r="D231" s="70" t="e">
        <f>IF(ISBLANK('5. Pp (3 años)'!#REF!),"",'5. Pp (3 años)'!#REF!)</f>
        <v>#REF!</v>
      </c>
      <c r="E231" s="191" t="e">
        <f>IF(ISBLANK('5. Pp (3 años)'!#REF!),"",'5. Pp (3 años)'!#REF!)</f>
        <v>#REF!</v>
      </c>
      <c r="F231" s="191" t="e">
        <f>IF(ISBLANK('5. Pp (3 años)'!#REF!),"",'5. Pp (3 años)'!#REF!)</f>
        <v>#REF!</v>
      </c>
      <c r="G231" s="200" t="e">
        <f>IF(ISBLANK('5. Pp (3 años)'!#REF!),"",'5. Pp (3 años)'!#REF!)</f>
        <v>#REF!</v>
      </c>
      <c r="H231" s="58" t="e">
        <f>IF(ISBLANK('5. Pp (3 años)'!#REF!),"",'5. Pp (3 años)'!#REF!)</f>
        <v>#REF!</v>
      </c>
      <c r="I231" s="132" t="e">
        <f>IF(ISBLANK('9. METAS'!#REF!),"",'9. METAS'!#REF!)</f>
        <v>#REF!</v>
      </c>
      <c r="J231" s="133" t="e">
        <f>IF(ISBLANK('9. METAS'!#REF!),"",'9. METAS'!#REF!)</f>
        <v>#REF!</v>
      </c>
      <c r="K231" s="123" t="e">
        <f>IF(ISBLANK('9. METAS'!#REF!),"",'9. METAS'!#REF!)</f>
        <v>#REF!</v>
      </c>
      <c r="L231" s="123" t="e">
        <f>IF(ISBLANK('9. METAS'!#REF!),"",'9. METAS'!#REF!)</f>
        <v>#REF!</v>
      </c>
      <c r="M231" s="124" t="e">
        <f>IF(ISBLANK('9. METAS'!#REF!),"",'9. METAS'!#REF!)</f>
        <v>#REF!</v>
      </c>
      <c r="N231" s="134"/>
      <c r="O231" s="126"/>
      <c r="P231" s="126"/>
      <c r="Q231" s="127"/>
      <c r="R231" s="121" t="str">
        <f t="shared" si="21"/>
        <v>100%</v>
      </c>
      <c r="S231" s="122" t="str">
        <f t="shared" si="21"/>
        <v>100%</v>
      </c>
      <c r="T231" s="122" t="str">
        <f t="shared" si="21"/>
        <v>100%</v>
      </c>
      <c r="U231" s="145" t="str">
        <f t="shared" si="21"/>
        <v>100%</v>
      </c>
      <c r="V231" s="125" t="str">
        <f t="shared" si="17"/>
        <v>No Programado</v>
      </c>
      <c r="W231" s="122" t="str">
        <f t="shared" si="18"/>
        <v>No Programado</v>
      </c>
      <c r="X231" s="122" t="str">
        <f t="shared" si="19"/>
        <v>No Programado</v>
      </c>
      <c r="Y231" s="151" t="str">
        <f t="shared" si="20"/>
        <v>No Programado</v>
      </c>
      <c r="Z231" s="167"/>
      <c r="AA231" s="168"/>
      <c r="AB231" s="168"/>
      <c r="AC231" s="169"/>
    </row>
    <row r="232" spans="3:29" ht="17" x14ac:dyDescent="0.35">
      <c r="C232" s="196" t="e">
        <f>IF(ISBLANK('5. Pp (3 años)'!#REF!),"",'5. Pp (3 años)'!#REF!)</f>
        <v>#REF!</v>
      </c>
      <c r="D232" s="70" t="e">
        <f>IF(ISBLANK('5. Pp (3 años)'!#REF!),"",'5. Pp (3 años)'!#REF!)</f>
        <v>#REF!</v>
      </c>
      <c r="E232" s="191" t="e">
        <f>IF(ISBLANK('5. Pp (3 años)'!#REF!),"",'5. Pp (3 años)'!#REF!)</f>
        <v>#REF!</v>
      </c>
      <c r="F232" s="191" t="e">
        <f>IF(ISBLANK('5. Pp (3 años)'!#REF!),"",'5. Pp (3 años)'!#REF!)</f>
        <v>#REF!</v>
      </c>
      <c r="G232" s="200" t="e">
        <f>IF(ISBLANK('5. Pp (3 años)'!#REF!),"",'5. Pp (3 años)'!#REF!)</f>
        <v>#REF!</v>
      </c>
      <c r="H232" s="58" t="e">
        <f>IF(ISBLANK('5. Pp (3 años)'!#REF!),"",'5. Pp (3 años)'!#REF!)</f>
        <v>#REF!</v>
      </c>
      <c r="I232" s="132" t="e">
        <f>IF(ISBLANK('9. METAS'!#REF!),"",'9. METAS'!#REF!)</f>
        <v>#REF!</v>
      </c>
      <c r="J232" s="133" t="e">
        <f>IF(ISBLANK('9. METAS'!#REF!),"",'9. METAS'!#REF!)</f>
        <v>#REF!</v>
      </c>
      <c r="K232" s="123" t="e">
        <f>IF(ISBLANK('9. METAS'!#REF!),"",'9. METAS'!#REF!)</f>
        <v>#REF!</v>
      </c>
      <c r="L232" s="123" t="e">
        <f>IF(ISBLANK('9. METAS'!#REF!),"",'9. METAS'!#REF!)</f>
        <v>#REF!</v>
      </c>
      <c r="M232" s="124" t="e">
        <f>IF(ISBLANK('9. METAS'!#REF!),"",'9. METAS'!#REF!)</f>
        <v>#REF!</v>
      </c>
      <c r="N232" s="134"/>
      <c r="O232" s="126"/>
      <c r="P232" s="126"/>
      <c r="Q232" s="127"/>
      <c r="R232" s="121" t="str">
        <f t="shared" si="21"/>
        <v>100%</v>
      </c>
      <c r="S232" s="122" t="str">
        <f t="shared" si="21"/>
        <v>100%</v>
      </c>
      <c r="T232" s="122" t="str">
        <f t="shared" si="21"/>
        <v>100%</v>
      </c>
      <c r="U232" s="145" t="str">
        <f t="shared" si="21"/>
        <v>100%</v>
      </c>
      <c r="V232" s="125" t="str">
        <f t="shared" si="17"/>
        <v>No Programado</v>
      </c>
      <c r="W232" s="122" t="str">
        <f t="shared" si="18"/>
        <v>No Programado</v>
      </c>
      <c r="X232" s="122" t="str">
        <f t="shared" si="19"/>
        <v>No Programado</v>
      </c>
      <c r="Y232" s="151" t="str">
        <f t="shared" si="20"/>
        <v>No Programado</v>
      </c>
      <c r="Z232" s="167"/>
      <c r="AA232" s="168"/>
      <c r="AB232" s="168"/>
      <c r="AC232" s="169"/>
    </row>
    <row r="233" spans="3:29" ht="17" x14ac:dyDescent="0.35">
      <c r="C233" s="195" t="e">
        <f>IF(ISBLANK('5. Pp (3 años)'!#REF!),"",'5. Pp (3 años)'!#REF!)</f>
        <v>#REF!</v>
      </c>
      <c r="D233" s="70" t="e">
        <f>IF(ISBLANK('5. Pp (3 años)'!#REF!),"",'5. Pp (3 años)'!#REF!)</f>
        <v>#REF!</v>
      </c>
      <c r="E233" s="191" t="e">
        <f>IF(ISBLANK('5. Pp (3 años)'!#REF!),"",'5. Pp (3 años)'!#REF!)</f>
        <v>#REF!</v>
      </c>
      <c r="F233" s="191" t="e">
        <f>IF(ISBLANK('5. Pp (3 años)'!#REF!),"",'5. Pp (3 años)'!#REF!)</f>
        <v>#REF!</v>
      </c>
      <c r="G233" s="200" t="e">
        <f>IF(ISBLANK('5. Pp (3 años)'!#REF!),"",'5. Pp (3 años)'!#REF!)</f>
        <v>#REF!</v>
      </c>
      <c r="H233" s="58" t="e">
        <f>IF(ISBLANK('5. Pp (3 años)'!#REF!),"",'5. Pp (3 años)'!#REF!)</f>
        <v>#REF!</v>
      </c>
      <c r="I233" s="132" t="e">
        <f>IF(ISBLANK('9. METAS'!#REF!),"",'9. METAS'!#REF!)</f>
        <v>#REF!</v>
      </c>
      <c r="J233" s="133" t="e">
        <f>IF(ISBLANK('9. METAS'!#REF!),"",'9. METAS'!#REF!)</f>
        <v>#REF!</v>
      </c>
      <c r="K233" s="123" t="e">
        <f>IF(ISBLANK('9. METAS'!#REF!),"",'9. METAS'!#REF!)</f>
        <v>#REF!</v>
      </c>
      <c r="L233" s="123" t="e">
        <f>IF(ISBLANK('9. METAS'!#REF!),"",'9. METAS'!#REF!)</f>
        <v>#REF!</v>
      </c>
      <c r="M233" s="124" t="e">
        <f>IF(ISBLANK('9. METAS'!#REF!),"",'9. METAS'!#REF!)</f>
        <v>#REF!</v>
      </c>
      <c r="N233" s="134"/>
      <c r="O233" s="126"/>
      <c r="P233" s="126"/>
      <c r="Q233" s="127"/>
      <c r="R233" s="121" t="str">
        <f t="shared" si="21"/>
        <v>100%</v>
      </c>
      <c r="S233" s="122" t="str">
        <f t="shared" si="21"/>
        <v>100%</v>
      </c>
      <c r="T233" s="122" t="str">
        <f t="shared" si="21"/>
        <v>100%</v>
      </c>
      <c r="U233" s="145" t="str">
        <f t="shared" si="21"/>
        <v>100%</v>
      </c>
      <c r="V233" s="125" t="str">
        <f t="shared" si="17"/>
        <v>No Programado</v>
      </c>
      <c r="W233" s="122" t="str">
        <f t="shared" si="18"/>
        <v>No Programado</v>
      </c>
      <c r="X233" s="122" t="str">
        <f t="shared" si="19"/>
        <v>No Programado</v>
      </c>
      <c r="Y233" s="151" t="str">
        <f t="shared" si="20"/>
        <v>No Programado</v>
      </c>
      <c r="Z233" s="167"/>
      <c r="AA233" s="168"/>
      <c r="AB233" s="168"/>
      <c r="AC233" s="169"/>
    </row>
    <row r="234" spans="3:29" ht="17" x14ac:dyDescent="0.35">
      <c r="C234" s="197" t="e">
        <f>IF(ISBLANK('5. Pp (3 años)'!#REF!),"",'5. Pp (3 años)'!#REF!)</f>
        <v>#REF!</v>
      </c>
      <c r="D234" s="52" t="e">
        <f>IF(ISBLANK('5. Pp (3 años)'!#REF!),"",'5. Pp (3 años)'!#REF!)</f>
        <v>#REF!</v>
      </c>
      <c r="E234" s="194" t="e">
        <f>IF(ISBLANK('5. Pp (3 años)'!#REF!),"",'5. Pp (3 años)'!#REF!)</f>
        <v>#REF!</v>
      </c>
      <c r="F234" s="194" t="e">
        <f>IF(ISBLANK('5. Pp (3 años)'!#REF!),"",'5. Pp (3 años)'!#REF!)</f>
        <v>#REF!</v>
      </c>
      <c r="G234" s="205" t="e">
        <f>IF(ISBLANK('5. Pp (3 años)'!#REF!),"",'5. Pp (3 años)'!#REF!)</f>
        <v>#REF!</v>
      </c>
      <c r="H234" s="57" t="e">
        <f>IF(ISBLANK('5. Pp (3 años)'!#REF!),"",'5. Pp (3 años)'!#REF!)</f>
        <v>#REF!</v>
      </c>
      <c r="I234" s="132" t="e">
        <f>IF(ISBLANK('9. METAS'!#REF!),"",'9. METAS'!#REF!)</f>
        <v>#REF!</v>
      </c>
      <c r="J234" s="133" t="e">
        <f>IF(ISBLANK('9. METAS'!#REF!),"",'9. METAS'!#REF!)</f>
        <v>#REF!</v>
      </c>
      <c r="K234" s="123" t="e">
        <f>IF(ISBLANK('9. METAS'!#REF!),"",'9. METAS'!#REF!)</f>
        <v>#REF!</v>
      </c>
      <c r="L234" s="123" t="e">
        <f>IF(ISBLANK('9. METAS'!#REF!),"",'9. METAS'!#REF!)</f>
        <v>#REF!</v>
      </c>
      <c r="M234" s="124" t="e">
        <f>IF(ISBLANK('9. METAS'!#REF!),"",'9. METAS'!#REF!)</f>
        <v>#REF!</v>
      </c>
      <c r="N234" s="134"/>
      <c r="O234" s="126"/>
      <c r="P234" s="126"/>
      <c r="Q234" s="127"/>
      <c r="R234" s="121" t="str">
        <f t="shared" si="21"/>
        <v>100%</v>
      </c>
      <c r="S234" s="122" t="str">
        <f t="shared" si="21"/>
        <v>100%</v>
      </c>
      <c r="T234" s="122" t="str">
        <f t="shared" si="21"/>
        <v>100%</v>
      </c>
      <c r="U234" s="145" t="str">
        <f t="shared" si="21"/>
        <v>100%</v>
      </c>
      <c r="V234" s="125" t="str">
        <f t="shared" si="17"/>
        <v>No Programado</v>
      </c>
      <c r="W234" s="122" t="str">
        <f t="shared" si="18"/>
        <v>No Programado</v>
      </c>
      <c r="X234" s="122" t="str">
        <f t="shared" si="19"/>
        <v>No Programado</v>
      </c>
      <c r="Y234" s="151" t="str">
        <f t="shared" si="20"/>
        <v>No Programado</v>
      </c>
      <c r="Z234" s="164"/>
      <c r="AA234" s="165"/>
      <c r="AB234" s="165"/>
      <c r="AC234" s="166"/>
    </row>
    <row r="235" spans="3:29" ht="17" x14ac:dyDescent="0.35">
      <c r="C235" s="195" t="e">
        <f>IF(ISBLANK('5. Pp (3 años)'!#REF!),"",'5. Pp (3 años)'!#REF!)</f>
        <v>#REF!</v>
      </c>
      <c r="D235" s="70" t="e">
        <f>IF(ISBLANK('5. Pp (3 años)'!#REF!),"",'5. Pp (3 años)'!#REF!)</f>
        <v>#REF!</v>
      </c>
      <c r="E235" s="191" t="e">
        <f>IF(ISBLANK('5. Pp (3 años)'!#REF!),"",'5. Pp (3 años)'!#REF!)</f>
        <v>#REF!</v>
      </c>
      <c r="F235" s="191" t="e">
        <f>IF(ISBLANK('5. Pp (3 años)'!#REF!),"",'5. Pp (3 años)'!#REF!)</f>
        <v>#REF!</v>
      </c>
      <c r="G235" s="200" t="e">
        <f>IF(ISBLANK('5. Pp (3 años)'!#REF!),"",'5. Pp (3 años)'!#REF!)</f>
        <v>#REF!</v>
      </c>
      <c r="H235" s="58" t="e">
        <f>IF(ISBLANK('5. Pp (3 años)'!#REF!),"",'5. Pp (3 años)'!#REF!)</f>
        <v>#REF!</v>
      </c>
      <c r="I235" s="132" t="e">
        <f>IF(ISBLANK('9. METAS'!#REF!),"",'9. METAS'!#REF!)</f>
        <v>#REF!</v>
      </c>
      <c r="J235" s="133" t="e">
        <f>IF(ISBLANK('9. METAS'!#REF!),"",'9. METAS'!#REF!)</f>
        <v>#REF!</v>
      </c>
      <c r="K235" s="123" t="e">
        <f>IF(ISBLANK('9. METAS'!#REF!),"",'9. METAS'!#REF!)</f>
        <v>#REF!</v>
      </c>
      <c r="L235" s="123" t="e">
        <f>IF(ISBLANK('9. METAS'!#REF!),"",'9. METAS'!#REF!)</f>
        <v>#REF!</v>
      </c>
      <c r="M235" s="124" t="e">
        <f>IF(ISBLANK('9. METAS'!#REF!),"",'9. METAS'!#REF!)</f>
        <v>#REF!</v>
      </c>
      <c r="N235" s="134"/>
      <c r="O235" s="126"/>
      <c r="P235" s="126"/>
      <c r="Q235" s="127"/>
      <c r="R235" s="121" t="str">
        <f t="shared" si="21"/>
        <v>100%</v>
      </c>
      <c r="S235" s="122" t="str">
        <f t="shared" si="21"/>
        <v>100%</v>
      </c>
      <c r="T235" s="122" t="str">
        <f t="shared" si="21"/>
        <v>100%</v>
      </c>
      <c r="U235" s="145" t="str">
        <f t="shared" si="21"/>
        <v>100%</v>
      </c>
      <c r="V235" s="125" t="str">
        <f t="shared" si="17"/>
        <v>No Programado</v>
      </c>
      <c r="W235" s="122" t="str">
        <f t="shared" si="18"/>
        <v>No Programado</v>
      </c>
      <c r="X235" s="122" t="str">
        <f t="shared" si="19"/>
        <v>No Programado</v>
      </c>
      <c r="Y235" s="151" t="str">
        <f t="shared" si="20"/>
        <v>No Programado</v>
      </c>
      <c r="Z235" s="167"/>
      <c r="AA235" s="168"/>
      <c r="AB235" s="168"/>
      <c r="AC235" s="169"/>
    </row>
    <row r="236" spans="3:29" ht="17" x14ac:dyDescent="0.35">
      <c r="C236" s="196" t="e">
        <f>IF(ISBLANK('5. Pp (3 años)'!#REF!),"",'5. Pp (3 años)'!#REF!)</f>
        <v>#REF!</v>
      </c>
      <c r="D236" s="70" t="e">
        <f>IF(ISBLANK('5. Pp (3 años)'!#REF!),"",'5. Pp (3 años)'!#REF!)</f>
        <v>#REF!</v>
      </c>
      <c r="E236" s="191" t="e">
        <f>IF(ISBLANK('5. Pp (3 años)'!#REF!),"",'5. Pp (3 años)'!#REF!)</f>
        <v>#REF!</v>
      </c>
      <c r="F236" s="191" t="e">
        <f>IF(ISBLANK('5. Pp (3 años)'!#REF!),"",'5. Pp (3 años)'!#REF!)</f>
        <v>#REF!</v>
      </c>
      <c r="G236" s="200" t="e">
        <f>IF(ISBLANK('5. Pp (3 años)'!#REF!),"",'5. Pp (3 años)'!#REF!)</f>
        <v>#REF!</v>
      </c>
      <c r="H236" s="58" t="e">
        <f>IF(ISBLANK('5. Pp (3 años)'!#REF!),"",'5. Pp (3 años)'!#REF!)</f>
        <v>#REF!</v>
      </c>
      <c r="I236" s="132" t="e">
        <f>IF(ISBLANK('9. METAS'!#REF!),"",'9. METAS'!#REF!)</f>
        <v>#REF!</v>
      </c>
      <c r="J236" s="133" t="e">
        <f>IF(ISBLANK('9. METAS'!#REF!),"",'9. METAS'!#REF!)</f>
        <v>#REF!</v>
      </c>
      <c r="K236" s="123" t="e">
        <f>IF(ISBLANK('9. METAS'!#REF!),"",'9. METAS'!#REF!)</f>
        <v>#REF!</v>
      </c>
      <c r="L236" s="123" t="e">
        <f>IF(ISBLANK('9. METAS'!#REF!),"",'9. METAS'!#REF!)</f>
        <v>#REF!</v>
      </c>
      <c r="M236" s="124" t="e">
        <f>IF(ISBLANK('9. METAS'!#REF!),"",'9. METAS'!#REF!)</f>
        <v>#REF!</v>
      </c>
      <c r="N236" s="134"/>
      <c r="O236" s="126"/>
      <c r="P236" s="126"/>
      <c r="Q236" s="127"/>
      <c r="R236" s="121" t="str">
        <f t="shared" si="21"/>
        <v>100%</v>
      </c>
      <c r="S236" s="122" t="str">
        <f t="shared" si="21"/>
        <v>100%</v>
      </c>
      <c r="T236" s="122" t="str">
        <f t="shared" si="21"/>
        <v>100%</v>
      </c>
      <c r="U236" s="145" t="str">
        <f t="shared" si="21"/>
        <v>100%</v>
      </c>
      <c r="V236" s="125" t="str">
        <f t="shared" si="17"/>
        <v>No Programado</v>
      </c>
      <c r="W236" s="122" t="str">
        <f t="shared" si="18"/>
        <v>No Programado</v>
      </c>
      <c r="X236" s="122" t="str">
        <f t="shared" si="19"/>
        <v>No Programado</v>
      </c>
      <c r="Y236" s="151" t="str">
        <f t="shared" si="20"/>
        <v>No Programado</v>
      </c>
      <c r="Z236" s="167"/>
      <c r="AA236" s="168"/>
      <c r="AB236" s="168"/>
      <c r="AC236" s="169"/>
    </row>
    <row r="237" spans="3:29" ht="17" x14ac:dyDescent="0.35">
      <c r="C237" s="195" t="e">
        <f>IF(ISBLANK('5. Pp (3 años)'!#REF!),"",'5. Pp (3 años)'!#REF!)</f>
        <v>#REF!</v>
      </c>
      <c r="D237" s="70" t="e">
        <f>IF(ISBLANK('5. Pp (3 años)'!#REF!),"",'5. Pp (3 años)'!#REF!)</f>
        <v>#REF!</v>
      </c>
      <c r="E237" s="191" t="e">
        <f>IF(ISBLANK('5. Pp (3 años)'!#REF!),"",'5. Pp (3 años)'!#REF!)</f>
        <v>#REF!</v>
      </c>
      <c r="F237" s="191" t="e">
        <f>IF(ISBLANK('5. Pp (3 años)'!#REF!),"",'5. Pp (3 años)'!#REF!)</f>
        <v>#REF!</v>
      </c>
      <c r="G237" s="200" t="e">
        <f>IF(ISBLANK('5. Pp (3 años)'!#REF!),"",'5. Pp (3 años)'!#REF!)</f>
        <v>#REF!</v>
      </c>
      <c r="H237" s="58" t="e">
        <f>IF(ISBLANK('5. Pp (3 años)'!#REF!),"",'5. Pp (3 años)'!#REF!)</f>
        <v>#REF!</v>
      </c>
      <c r="I237" s="132" t="e">
        <f>IF(ISBLANK('9. METAS'!#REF!),"",'9. METAS'!#REF!)</f>
        <v>#REF!</v>
      </c>
      <c r="J237" s="133" t="e">
        <f>IF(ISBLANK('9. METAS'!#REF!),"",'9. METAS'!#REF!)</f>
        <v>#REF!</v>
      </c>
      <c r="K237" s="123" t="e">
        <f>IF(ISBLANK('9. METAS'!#REF!),"",'9. METAS'!#REF!)</f>
        <v>#REF!</v>
      </c>
      <c r="L237" s="123" t="e">
        <f>IF(ISBLANK('9. METAS'!#REF!),"",'9. METAS'!#REF!)</f>
        <v>#REF!</v>
      </c>
      <c r="M237" s="124" t="e">
        <f>IF(ISBLANK('9. METAS'!#REF!),"",'9. METAS'!#REF!)</f>
        <v>#REF!</v>
      </c>
      <c r="N237" s="134"/>
      <c r="O237" s="126"/>
      <c r="P237" s="126"/>
      <c r="Q237" s="127"/>
      <c r="R237" s="121" t="str">
        <f t="shared" si="21"/>
        <v>100%</v>
      </c>
      <c r="S237" s="122" t="str">
        <f t="shared" si="21"/>
        <v>100%</v>
      </c>
      <c r="T237" s="122" t="str">
        <f t="shared" si="21"/>
        <v>100%</v>
      </c>
      <c r="U237" s="145" t="str">
        <f t="shared" si="21"/>
        <v>100%</v>
      </c>
      <c r="V237" s="125" t="str">
        <f t="shared" si="17"/>
        <v>No Programado</v>
      </c>
      <c r="W237" s="122" t="str">
        <f t="shared" si="18"/>
        <v>No Programado</v>
      </c>
      <c r="X237" s="122" t="str">
        <f t="shared" si="19"/>
        <v>No Programado</v>
      </c>
      <c r="Y237" s="151" t="str">
        <f t="shared" si="20"/>
        <v>No Programado</v>
      </c>
      <c r="Z237" s="167"/>
      <c r="AA237" s="168"/>
      <c r="AB237" s="168"/>
      <c r="AC237" s="169"/>
    </row>
    <row r="238" spans="3:29" ht="17" x14ac:dyDescent="0.35">
      <c r="C238" s="196" t="e">
        <f>IF(ISBLANK('5. Pp (3 años)'!#REF!),"",'5. Pp (3 años)'!#REF!)</f>
        <v>#REF!</v>
      </c>
      <c r="D238" s="70" t="e">
        <f>IF(ISBLANK('5. Pp (3 años)'!#REF!),"",'5. Pp (3 años)'!#REF!)</f>
        <v>#REF!</v>
      </c>
      <c r="E238" s="191" t="e">
        <f>IF(ISBLANK('5. Pp (3 años)'!#REF!),"",'5. Pp (3 años)'!#REF!)</f>
        <v>#REF!</v>
      </c>
      <c r="F238" s="191" t="e">
        <f>IF(ISBLANK('5. Pp (3 años)'!#REF!),"",'5. Pp (3 años)'!#REF!)</f>
        <v>#REF!</v>
      </c>
      <c r="G238" s="200" t="e">
        <f>IF(ISBLANK('5. Pp (3 años)'!#REF!),"",'5. Pp (3 años)'!#REF!)</f>
        <v>#REF!</v>
      </c>
      <c r="H238" s="58" t="e">
        <f>IF(ISBLANK('5. Pp (3 años)'!#REF!),"",'5. Pp (3 años)'!#REF!)</f>
        <v>#REF!</v>
      </c>
      <c r="I238" s="132" t="e">
        <f>IF(ISBLANK('9. METAS'!#REF!),"",'9. METAS'!#REF!)</f>
        <v>#REF!</v>
      </c>
      <c r="J238" s="133" t="e">
        <f>IF(ISBLANK('9. METAS'!#REF!),"",'9. METAS'!#REF!)</f>
        <v>#REF!</v>
      </c>
      <c r="K238" s="123" t="e">
        <f>IF(ISBLANK('9. METAS'!#REF!),"",'9. METAS'!#REF!)</f>
        <v>#REF!</v>
      </c>
      <c r="L238" s="123" t="e">
        <f>IF(ISBLANK('9. METAS'!#REF!),"",'9. METAS'!#REF!)</f>
        <v>#REF!</v>
      </c>
      <c r="M238" s="124" t="e">
        <f>IF(ISBLANK('9. METAS'!#REF!),"",'9. METAS'!#REF!)</f>
        <v>#REF!</v>
      </c>
      <c r="N238" s="134"/>
      <c r="O238" s="126"/>
      <c r="P238" s="126"/>
      <c r="Q238" s="127"/>
      <c r="R238" s="121" t="str">
        <f t="shared" si="21"/>
        <v>100%</v>
      </c>
      <c r="S238" s="122" t="str">
        <f t="shared" si="21"/>
        <v>100%</v>
      </c>
      <c r="T238" s="122" t="str">
        <f t="shared" si="21"/>
        <v>100%</v>
      </c>
      <c r="U238" s="145" t="str">
        <f t="shared" si="21"/>
        <v>100%</v>
      </c>
      <c r="V238" s="125" t="str">
        <f t="shared" si="17"/>
        <v>No Programado</v>
      </c>
      <c r="W238" s="122" t="str">
        <f t="shared" si="18"/>
        <v>No Programado</v>
      </c>
      <c r="X238" s="122" t="str">
        <f t="shared" si="19"/>
        <v>No Programado</v>
      </c>
      <c r="Y238" s="151" t="str">
        <f t="shared" si="20"/>
        <v>No Programado</v>
      </c>
      <c r="Z238" s="167"/>
      <c r="AA238" s="168"/>
      <c r="AB238" s="168"/>
      <c r="AC238" s="169"/>
    </row>
    <row r="239" spans="3:29" ht="17" x14ac:dyDescent="0.35">
      <c r="C239" s="195" t="e">
        <f>IF(ISBLANK('5. Pp (3 años)'!#REF!),"",'5. Pp (3 años)'!#REF!)</f>
        <v>#REF!</v>
      </c>
      <c r="D239" s="70" t="e">
        <f>IF(ISBLANK('5. Pp (3 años)'!#REF!),"",'5. Pp (3 años)'!#REF!)</f>
        <v>#REF!</v>
      </c>
      <c r="E239" s="191" t="e">
        <f>IF(ISBLANK('5. Pp (3 años)'!#REF!),"",'5. Pp (3 años)'!#REF!)</f>
        <v>#REF!</v>
      </c>
      <c r="F239" s="191" t="e">
        <f>IF(ISBLANK('5. Pp (3 años)'!#REF!),"",'5. Pp (3 años)'!#REF!)</f>
        <v>#REF!</v>
      </c>
      <c r="G239" s="200" t="e">
        <f>IF(ISBLANK('5. Pp (3 años)'!#REF!),"",'5. Pp (3 años)'!#REF!)</f>
        <v>#REF!</v>
      </c>
      <c r="H239" s="58" t="e">
        <f>IF(ISBLANK('5. Pp (3 años)'!#REF!),"",'5. Pp (3 años)'!#REF!)</f>
        <v>#REF!</v>
      </c>
      <c r="I239" s="132" t="e">
        <f>IF(ISBLANK('9. METAS'!#REF!),"",'9. METAS'!#REF!)</f>
        <v>#REF!</v>
      </c>
      <c r="J239" s="133" t="e">
        <f>IF(ISBLANK('9. METAS'!#REF!),"",'9. METAS'!#REF!)</f>
        <v>#REF!</v>
      </c>
      <c r="K239" s="123" t="e">
        <f>IF(ISBLANK('9. METAS'!#REF!),"",'9. METAS'!#REF!)</f>
        <v>#REF!</v>
      </c>
      <c r="L239" s="123" t="e">
        <f>IF(ISBLANK('9. METAS'!#REF!),"",'9. METAS'!#REF!)</f>
        <v>#REF!</v>
      </c>
      <c r="M239" s="124" t="e">
        <f>IF(ISBLANK('9. METAS'!#REF!),"",'9. METAS'!#REF!)</f>
        <v>#REF!</v>
      </c>
      <c r="N239" s="134"/>
      <c r="O239" s="126"/>
      <c r="P239" s="126"/>
      <c r="Q239" s="127"/>
      <c r="R239" s="121" t="str">
        <f t="shared" si="21"/>
        <v>100%</v>
      </c>
      <c r="S239" s="122" t="str">
        <f t="shared" si="21"/>
        <v>100%</v>
      </c>
      <c r="T239" s="122" t="str">
        <f t="shared" si="21"/>
        <v>100%</v>
      </c>
      <c r="U239" s="145" t="str">
        <f t="shared" si="21"/>
        <v>100%</v>
      </c>
      <c r="V239" s="125" t="str">
        <f t="shared" si="17"/>
        <v>No Programado</v>
      </c>
      <c r="W239" s="122" t="str">
        <f t="shared" si="18"/>
        <v>No Programado</v>
      </c>
      <c r="X239" s="122" t="str">
        <f t="shared" si="19"/>
        <v>No Programado</v>
      </c>
      <c r="Y239" s="151" t="str">
        <f t="shared" si="20"/>
        <v>No Programado</v>
      </c>
      <c r="Z239" s="167"/>
      <c r="AA239" s="168"/>
      <c r="AB239" s="168"/>
      <c r="AC239" s="169"/>
    </row>
    <row r="240" spans="3:29" ht="17" x14ac:dyDescent="0.35">
      <c r="C240" s="196" t="e">
        <f>IF(ISBLANK('5. Pp (3 años)'!#REF!),"",'5. Pp (3 años)'!#REF!)</f>
        <v>#REF!</v>
      </c>
      <c r="D240" s="70" t="e">
        <f>IF(ISBLANK('5. Pp (3 años)'!#REF!),"",'5. Pp (3 años)'!#REF!)</f>
        <v>#REF!</v>
      </c>
      <c r="E240" s="191" t="e">
        <f>IF(ISBLANK('5. Pp (3 años)'!#REF!),"",'5. Pp (3 años)'!#REF!)</f>
        <v>#REF!</v>
      </c>
      <c r="F240" s="191" t="e">
        <f>IF(ISBLANK('5. Pp (3 años)'!#REF!),"",'5. Pp (3 años)'!#REF!)</f>
        <v>#REF!</v>
      </c>
      <c r="G240" s="200" t="e">
        <f>IF(ISBLANK('5. Pp (3 años)'!#REF!),"",'5. Pp (3 años)'!#REF!)</f>
        <v>#REF!</v>
      </c>
      <c r="H240" s="58" t="e">
        <f>IF(ISBLANK('5. Pp (3 años)'!#REF!),"",'5. Pp (3 años)'!#REF!)</f>
        <v>#REF!</v>
      </c>
      <c r="I240" s="132" t="e">
        <f>IF(ISBLANK('9. METAS'!#REF!),"",'9. METAS'!#REF!)</f>
        <v>#REF!</v>
      </c>
      <c r="J240" s="133" t="e">
        <f>IF(ISBLANK('9. METAS'!#REF!),"",'9. METAS'!#REF!)</f>
        <v>#REF!</v>
      </c>
      <c r="K240" s="123" t="e">
        <f>IF(ISBLANK('9. METAS'!#REF!),"",'9. METAS'!#REF!)</f>
        <v>#REF!</v>
      </c>
      <c r="L240" s="123" t="e">
        <f>IF(ISBLANK('9. METAS'!#REF!),"",'9. METAS'!#REF!)</f>
        <v>#REF!</v>
      </c>
      <c r="M240" s="124" t="e">
        <f>IF(ISBLANK('9. METAS'!#REF!),"",'9. METAS'!#REF!)</f>
        <v>#REF!</v>
      </c>
      <c r="N240" s="134"/>
      <c r="O240" s="126"/>
      <c r="P240" s="126"/>
      <c r="Q240" s="127"/>
      <c r="R240" s="121" t="str">
        <f t="shared" si="21"/>
        <v>100%</v>
      </c>
      <c r="S240" s="122" t="str">
        <f t="shared" si="21"/>
        <v>100%</v>
      </c>
      <c r="T240" s="122" t="str">
        <f t="shared" si="21"/>
        <v>100%</v>
      </c>
      <c r="U240" s="145" t="str">
        <f t="shared" si="21"/>
        <v>100%</v>
      </c>
      <c r="V240" s="125" t="str">
        <f t="shared" si="17"/>
        <v>No Programado</v>
      </c>
      <c r="W240" s="122" t="str">
        <f t="shared" si="18"/>
        <v>No Programado</v>
      </c>
      <c r="X240" s="122" t="str">
        <f t="shared" si="19"/>
        <v>No Programado</v>
      </c>
      <c r="Y240" s="151" t="str">
        <f t="shared" si="20"/>
        <v>No Programado</v>
      </c>
      <c r="Z240" s="167"/>
      <c r="AA240" s="168"/>
      <c r="AB240" s="168"/>
      <c r="AC240" s="169"/>
    </row>
    <row r="241" spans="3:29" ht="17" x14ac:dyDescent="0.35">
      <c r="C241" s="195" t="e">
        <f>IF(ISBLANK('5. Pp (3 años)'!#REF!),"",'5. Pp (3 años)'!#REF!)</f>
        <v>#REF!</v>
      </c>
      <c r="D241" s="70" t="e">
        <f>IF(ISBLANK('5. Pp (3 años)'!#REF!),"",'5. Pp (3 años)'!#REF!)</f>
        <v>#REF!</v>
      </c>
      <c r="E241" s="191" t="e">
        <f>IF(ISBLANK('5. Pp (3 años)'!#REF!),"",'5. Pp (3 años)'!#REF!)</f>
        <v>#REF!</v>
      </c>
      <c r="F241" s="191" t="e">
        <f>IF(ISBLANK('5. Pp (3 años)'!#REF!),"",'5. Pp (3 años)'!#REF!)</f>
        <v>#REF!</v>
      </c>
      <c r="G241" s="200" t="e">
        <f>IF(ISBLANK('5. Pp (3 años)'!#REF!),"",'5. Pp (3 años)'!#REF!)</f>
        <v>#REF!</v>
      </c>
      <c r="H241" s="58" t="e">
        <f>IF(ISBLANK('5. Pp (3 años)'!#REF!),"",'5. Pp (3 años)'!#REF!)</f>
        <v>#REF!</v>
      </c>
      <c r="I241" s="132" t="e">
        <f>IF(ISBLANK('9. METAS'!#REF!),"",'9. METAS'!#REF!)</f>
        <v>#REF!</v>
      </c>
      <c r="J241" s="133" t="e">
        <f>IF(ISBLANK('9. METAS'!#REF!),"",'9. METAS'!#REF!)</f>
        <v>#REF!</v>
      </c>
      <c r="K241" s="123" t="e">
        <f>IF(ISBLANK('9. METAS'!#REF!),"",'9. METAS'!#REF!)</f>
        <v>#REF!</v>
      </c>
      <c r="L241" s="123" t="e">
        <f>IF(ISBLANK('9. METAS'!#REF!),"",'9. METAS'!#REF!)</f>
        <v>#REF!</v>
      </c>
      <c r="M241" s="124" t="e">
        <f>IF(ISBLANK('9. METAS'!#REF!),"",'9. METAS'!#REF!)</f>
        <v>#REF!</v>
      </c>
      <c r="N241" s="134"/>
      <c r="O241" s="126"/>
      <c r="P241" s="126"/>
      <c r="Q241" s="127"/>
      <c r="R241" s="121" t="str">
        <f t="shared" si="21"/>
        <v>100%</v>
      </c>
      <c r="S241" s="122" t="str">
        <f t="shared" si="21"/>
        <v>100%</v>
      </c>
      <c r="T241" s="122" t="str">
        <f t="shared" si="21"/>
        <v>100%</v>
      </c>
      <c r="U241" s="145" t="str">
        <f t="shared" si="21"/>
        <v>100%</v>
      </c>
      <c r="V241" s="125" t="str">
        <f t="shared" si="17"/>
        <v>No Programado</v>
      </c>
      <c r="W241" s="122" t="str">
        <f t="shared" si="18"/>
        <v>No Programado</v>
      </c>
      <c r="X241" s="122" t="str">
        <f t="shared" si="19"/>
        <v>No Programado</v>
      </c>
      <c r="Y241" s="151" t="str">
        <f t="shared" si="20"/>
        <v>No Programado</v>
      </c>
      <c r="Z241" s="167"/>
      <c r="AA241" s="168"/>
      <c r="AB241" s="168"/>
      <c r="AC241" s="169"/>
    </row>
    <row r="242" spans="3:29" ht="17" x14ac:dyDescent="0.35">
      <c r="C242" s="196" t="e">
        <f>IF(ISBLANK('5. Pp (3 años)'!#REF!),"",'5. Pp (3 años)'!#REF!)</f>
        <v>#REF!</v>
      </c>
      <c r="D242" s="70" t="e">
        <f>IF(ISBLANK('5. Pp (3 años)'!#REF!),"",'5. Pp (3 años)'!#REF!)</f>
        <v>#REF!</v>
      </c>
      <c r="E242" s="191" t="e">
        <f>IF(ISBLANK('5. Pp (3 años)'!#REF!),"",'5. Pp (3 años)'!#REF!)</f>
        <v>#REF!</v>
      </c>
      <c r="F242" s="191" t="e">
        <f>IF(ISBLANK('5. Pp (3 años)'!#REF!),"",'5. Pp (3 años)'!#REF!)</f>
        <v>#REF!</v>
      </c>
      <c r="G242" s="200" t="e">
        <f>IF(ISBLANK('5. Pp (3 años)'!#REF!),"",'5. Pp (3 años)'!#REF!)</f>
        <v>#REF!</v>
      </c>
      <c r="H242" s="58" t="e">
        <f>IF(ISBLANK('5. Pp (3 años)'!#REF!),"",'5. Pp (3 años)'!#REF!)</f>
        <v>#REF!</v>
      </c>
      <c r="I242" s="132" t="e">
        <f>IF(ISBLANK('9. METAS'!#REF!),"",'9. METAS'!#REF!)</f>
        <v>#REF!</v>
      </c>
      <c r="J242" s="133" t="e">
        <f>IF(ISBLANK('9. METAS'!#REF!),"",'9. METAS'!#REF!)</f>
        <v>#REF!</v>
      </c>
      <c r="K242" s="123" t="e">
        <f>IF(ISBLANK('9. METAS'!#REF!),"",'9. METAS'!#REF!)</f>
        <v>#REF!</v>
      </c>
      <c r="L242" s="123" t="e">
        <f>IF(ISBLANK('9. METAS'!#REF!),"",'9. METAS'!#REF!)</f>
        <v>#REF!</v>
      </c>
      <c r="M242" s="124" t="e">
        <f>IF(ISBLANK('9. METAS'!#REF!),"",'9. METAS'!#REF!)</f>
        <v>#REF!</v>
      </c>
      <c r="N242" s="134"/>
      <c r="O242" s="126"/>
      <c r="P242" s="126"/>
      <c r="Q242" s="127"/>
      <c r="R242" s="121" t="str">
        <f t="shared" si="21"/>
        <v>100%</v>
      </c>
      <c r="S242" s="122" t="str">
        <f t="shared" si="21"/>
        <v>100%</v>
      </c>
      <c r="T242" s="122" t="str">
        <f t="shared" si="21"/>
        <v>100%</v>
      </c>
      <c r="U242" s="145" t="str">
        <f t="shared" si="21"/>
        <v>100%</v>
      </c>
      <c r="V242" s="125" t="str">
        <f t="shared" si="17"/>
        <v>No Programado</v>
      </c>
      <c r="W242" s="122" t="str">
        <f t="shared" si="18"/>
        <v>No Programado</v>
      </c>
      <c r="X242" s="122" t="str">
        <f t="shared" si="19"/>
        <v>No Programado</v>
      </c>
      <c r="Y242" s="151" t="str">
        <f t="shared" si="20"/>
        <v>No Programado</v>
      </c>
      <c r="Z242" s="167"/>
      <c r="AA242" s="168"/>
      <c r="AB242" s="168"/>
      <c r="AC242" s="169"/>
    </row>
    <row r="243" spans="3:29" ht="17" x14ac:dyDescent="0.35">
      <c r="C243" s="195" t="e">
        <f>IF(ISBLANK('5. Pp (3 años)'!#REF!),"",'5. Pp (3 años)'!#REF!)</f>
        <v>#REF!</v>
      </c>
      <c r="D243" s="70" t="e">
        <f>IF(ISBLANK('5. Pp (3 años)'!#REF!),"",'5. Pp (3 años)'!#REF!)</f>
        <v>#REF!</v>
      </c>
      <c r="E243" s="191" t="e">
        <f>IF(ISBLANK('5. Pp (3 años)'!#REF!),"",'5. Pp (3 años)'!#REF!)</f>
        <v>#REF!</v>
      </c>
      <c r="F243" s="191" t="e">
        <f>IF(ISBLANK('5. Pp (3 años)'!#REF!),"",'5. Pp (3 años)'!#REF!)</f>
        <v>#REF!</v>
      </c>
      <c r="G243" s="200" t="e">
        <f>IF(ISBLANK('5. Pp (3 años)'!#REF!),"",'5. Pp (3 años)'!#REF!)</f>
        <v>#REF!</v>
      </c>
      <c r="H243" s="58" t="e">
        <f>IF(ISBLANK('5. Pp (3 años)'!#REF!),"",'5. Pp (3 años)'!#REF!)</f>
        <v>#REF!</v>
      </c>
      <c r="I243" s="132" t="e">
        <f>IF(ISBLANK('9. METAS'!#REF!),"",'9. METAS'!#REF!)</f>
        <v>#REF!</v>
      </c>
      <c r="J243" s="133" t="e">
        <f>IF(ISBLANK('9. METAS'!#REF!),"",'9. METAS'!#REF!)</f>
        <v>#REF!</v>
      </c>
      <c r="K243" s="123" t="e">
        <f>IF(ISBLANK('9. METAS'!#REF!),"",'9. METAS'!#REF!)</f>
        <v>#REF!</v>
      </c>
      <c r="L243" s="123" t="e">
        <f>IF(ISBLANK('9. METAS'!#REF!),"",'9. METAS'!#REF!)</f>
        <v>#REF!</v>
      </c>
      <c r="M243" s="124" t="e">
        <f>IF(ISBLANK('9. METAS'!#REF!),"",'9. METAS'!#REF!)</f>
        <v>#REF!</v>
      </c>
      <c r="N243" s="134"/>
      <c r="O243" s="126"/>
      <c r="P243" s="126"/>
      <c r="Q243" s="127"/>
      <c r="R243" s="121" t="str">
        <f t="shared" si="21"/>
        <v>100%</v>
      </c>
      <c r="S243" s="122" t="str">
        <f t="shared" si="21"/>
        <v>100%</v>
      </c>
      <c r="T243" s="122" t="str">
        <f t="shared" si="21"/>
        <v>100%</v>
      </c>
      <c r="U243" s="145" t="str">
        <f t="shared" si="21"/>
        <v>100%</v>
      </c>
      <c r="V243" s="125" t="str">
        <f t="shared" si="17"/>
        <v>No Programado</v>
      </c>
      <c r="W243" s="122" t="str">
        <f t="shared" si="18"/>
        <v>No Programado</v>
      </c>
      <c r="X243" s="122" t="str">
        <f t="shared" si="19"/>
        <v>No Programado</v>
      </c>
      <c r="Y243" s="151" t="str">
        <f t="shared" si="20"/>
        <v>No Programado</v>
      </c>
      <c r="Z243" s="167"/>
      <c r="AA243" s="168"/>
      <c r="AB243" s="168"/>
      <c r="AC243" s="169"/>
    </row>
    <row r="244" spans="3:29" ht="17.5" thickBot="1" x14ac:dyDescent="0.4">
      <c r="C244" s="219" t="e">
        <f>IF(ISBLANK('5. Pp (3 años)'!#REF!),"",'5. Pp (3 años)'!#REF!)</f>
        <v>#REF!</v>
      </c>
      <c r="D244" s="220" t="e">
        <f>IF(ISBLANK('5. Pp (3 años)'!#REF!),"",'5. Pp (3 años)'!#REF!)</f>
        <v>#REF!</v>
      </c>
      <c r="E244" s="193" t="e">
        <f>IF(ISBLANK('5. Pp (3 años)'!#REF!),"",'5. Pp (3 años)'!#REF!)</f>
        <v>#REF!</v>
      </c>
      <c r="F244" s="193" t="e">
        <f>IF(ISBLANK('5. Pp (3 años)'!#REF!),"",'5. Pp (3 años)'!#REF!)</f>
        <v>#REF!</v>
      </c>
      <c r="G244" s="221" t="e">
        <f>IF(ISBLANK('5. Pp (3 años)'!#REF!),"",'5. Pp (3 años)'!#REF!)</f>
        <v>#REF!</v>
      </c>
      <c r="H244" s="61" t="e">
        <f>IF(ISBLANK('5. Pp (3 años)'!#REF!),"",'5. Pp (3 años)'!#REF!)</f>
        <v>#REF!</v>
      </c>
      <c r="I244" s="222" t="e">
        <f>IF(ISBLANK('9. METAS'!#REF!),"",'9. METAS'!#REF!)</f>
        <v>#REF!</v>
      </c>
      <c r="J244" s="135" t="e">
        <f>IF(ISBLANK('9. METAS'!#REF!),"",'9. METAS'!#REF!)</f>
        <v>#REF!</v>
      </c>
      <c r="K244" s="136" t="e">
        <f>IF(ISBLANK('9. METAS'!#REF!),"",'9. METAS'!#REF!)</f>
        <v>#REF!</v>
      </c>
      <c r="L244" s="136" t="e">
        <f>IF(ISBLANK('9. METAS'!#REF!),"",'9. METAS'!#REF!)</f>
        <v>#REF!</v>
      </c>
      <c r="M244" s="137" t="e">
        <f>IF(ISBLANK('9. METAS'!#REF!),"",'9. METAS'!#REF!)</f>
        <v>#REF!</v>
      </c>
      <c r="N244" s="138">
        <v>58</v>
      </c>
      <c r="O244" s="128">
        <v>59</v>
      </c>
      <c r="P244" s="128">
        <v>60</v>
      </c>
      <c r="Q244" s="129">
        <v>61</v>
      </c>
      <c r="R244" s="146" t="str">
        <f t="shared" si="21"/>
        <v>100%</v>
      </c>
      <c r="S244" s="147" t="str">
        <f t="shared" si="21"/>
        <v>100%</v>
      </c>
      <c r="T244" s="147" t="str">
        <f t="shared" si="21"/>
        <v>100%</v>
      </c>
      <c r="U244" s="148" t="str">
        <f t="shared" si="21"/>
        <v>100%</v>
      </c>
      <c r="V244" s="149" t="str">
        <f t="shared" si="17"/>
        <v>No Programado</v>
      </c>
      <c r="W244" s="147" t="str">
        <f t="shared" si="18"/>
        <v>No Programado</v>
      </c>
      <c r="X244" s="147" t="str">
        <f t="shared" si="19"/>
        <v>No Programado</v>
      </c>
      <c r="Y244" s="152" t="str">
        <f t="shared" si="20"/>
        <v>No Programado</v>
      </c>
      <c r="Z244" s="170"/>
      <c r="AA244" s="171"/>
      <c r="AB244" s="171"/>
      <c r="AC244" s="17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20" priority="1">
      <formula>LEN(TRIM(J14))=0</formula>
    </cfRule>
  </conditionalFormatting>
  <conditionalFormatting sqref="N14:Q244">
    <cfRule type="containsBlanks" dxfId="19" priority="2">
      <formula>LEN(TRIM(N14))=0</formula>
    </cfRule>
  </conditionalFormatting>
  <conditionalFormatting sqref="R14:U244">
    <cfRule type="cellIs" dxfId="18" priority="3" stopIfTrue="1" operator="equal">
      <formula>"100%"</formula>
    </cfRule>
    <cfRule type="cellIs" dxfId="17" priority="4" stopIfTrue="1" operator="lessThan">
      <formula>0.5</formula>
    </cfRule>
    <cfRule type="cellIs" dxfId="16" priority="5" stopIfTrue="1" operator="between">
      <formula>0.5</formula>
      <formula>0.7</formula>
    </cfRule>
    <cfRule type="cellIs" dxfId="15" priority="6" stopIfTrue="1" operator="between">
      <formula>0.7</formula>
      <formula>1.2</formula>
    </cfRule>
    <cfRule type="cellIs" dxfId="14" priority="7" stopIfTrue="1" operator="greaterThanOrEqual">
      <formula>1.2</formula>
    </cfRule>
    <cfRule type="containsBlanks" dxfId="13"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0" width="18" style="1" customWidth="1"/>
    <col min="11" max="11" width="12.08984375" style="1" hidden="1" customWidth="1"/>
    <col min="12" max="13" width="12.0898437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167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IFERROR(J13/J14,"ND")</f>
        <v>87.5</v>
      </c>
      <c r="O13" s="861">
        <f ca="1">IFERROR(((J13)/H13),"ND")</f>
        <v>21.875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f ca="1">IFERROR(J15/J16,"ND")</f>
        <v>3.763769889840881E-2</v>
      </c>
      <c r="O15" s="861">
        <f ca="1">IFERROR(((J15)/H15),"ND")</f>
        <v>9.4137455992652688E-3</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f t="shared" ref="N17" ca="1" si="0">IFERROR(J17/J18,"ND")</f>
        <v>0.83977900552486184</v>
      </c>
      <c r="O17" s="861">
        <f ca="1">IFERROR(((J17)/H17),"ND")</f>
        <v>0.20955882352941177</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f t="shared" ref="N19" ca="1" si="1">IFERROR(J19/J20,"ND")</f>
        <v>0.83669724770642206</v>
      </c>
      <c r="O19" s="861">
        <f t="shared" ref="O19" ca="1" si="2">IFERROR(((J19)/H19),"ND")</f>
        <v>0.20708446866485014</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f t="shared" ref="N21" ca="1" si="3">IFERROR(J21/J22,"ND")</f>
        <v>0.21111111111111111</v>
      </c>
      <c r="O21" s="861">
        <f t="shared" ref="O21" ca="1" si="4">IFERROR(((J21)/H21),"ND")</f>
        <v>5.2054794520547946E-2</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f t="shared" ref="N23" ca="1" si="5">IFERROR(J23/J24,"ND")</f>
        <v>1.2666666666666666</v>
      </c>
      <c r="O23" s="861">
        <f t="shared" ref="O23" ca="1" si="6">IFERROR(((J23)/H23),"ND")</f>
        <v>0.31666666666666665</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f t="shared" ref="N25" ca="1" si="7">IFERROR(J25/J26,"ND")</f>
        <v>0.16851441241685144</v>
      </c>
      <c r="O25" s="861">
        <f t="shared" ref="O25" ca="1" si="8">IFERROR(((J25)/H25),"ND")</f>
        <v>4.1643835616438356E-2</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f t="shared" ref="N27" ca="1" si="9">IFERROR(J27/J28,"ND")</f>
        <v>1.2527472527472527</v>
      </c>
      <c r="O27" s="861">
        <f t="shared" ref="O27" ca="1" si="10">IFERROR(((J27)/H27),"ND")</f>
        <v>0.31232876712328766</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f t="shared" ref="N29" ca="1" si="11">IFERROR(J29/J30,"ND")</f>
        <v>5.631868131868132E-2</v>
      </c>
      <c r="O29" s="861">
        <f t="shared" ref="O29" ca="1" si="12">IFERROR(((J29)/H29),"ND")</f>
        <v>1.4041095890410958E-2</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3">IFERROR(J31/J32,"ND")</f>
        <v>ND</v>
      </c>
      <c r="O31" s="861">
        <f t="shared" ref="O31" ca="1" si="14">IFERROR(((J31)/H31),"ND")</f>
        <v>2.578616352201258E-2</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5">IFERROR(J33/J34,"ND")</f>
        <v>ND</v>
      </c>
      <c r="O33" s="861">
        <f t="shared" ref="O33" ca="1" si="16">IFERROR(((J33)/H33),"ND")</f>
        <v>0.27333333333333332</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f t="shared" ref="N35" ca="1" si="17">IFERROR(J35/J36,"ND")</f>
        <v>0.11202185792349727</v>
      </c>
      <c r="O35" s="861">
        <f t="shared" ref="O35" ca="1" si="18">IFERROR(((J35)/H35),"ND")</f>
        <v>2.7986348122866895E-2</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f t="shared" ref="N37" ca="1" si="19">IFERROR(J37/J38,"ND")</f>
        <v>0.43157894736842106</v>
      </c>
      <c r="O37" s="861">
        <f t="shared" ref="O37" ca="1" si="20">IFERROR(((J37)/H37),"ND")</f>
        <v>0.10846560846560846</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f t="shared" ref="N39" ca="1" si="21">IFERROR(J39/J40,"ND")</f>
        <v>5.3108808290155442E-2</v>
      </c>
      <c r="O39" s="861">
        <f t="shared" ref="O39" ca="1" si="22">IFERROR(((J39)/H39),"ND")</f>
        <v>1.2087264150943397E-2</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f t="shared" ref="N41" ca="1" si="23">IFERROR(J41/J42,"ND")</f>
        <v>41</v>
      </c>
      <c r="O41" s="861">
        <f t="shared" ref="O41" ca="1" si="24">IFERROR(((J41)/H41),"ND")</f>
        <v>10.25</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f t="shared" ref="N43" ca="1" si="25">IFERROR(J43/J44,"ND")</f>
        <v>41</v>
      </c>
      <c r="O43" s="861">
        <f t="shared" ref="O43" ca="1" si="26">IFERROR(((J43)/H43),"ND")</f>
        <v>10.25</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7">IFERROR(J45/J46,"ND")</f>
        <v>ND</v>
      </c>
      <c r="O45" s="861" t="str">
        <f t="shared" ref="O45" ca="1" si="28">IFERROR(((J45)/H45),"ND")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29">IFERROR(J47/J48,"ND")</f>
        <v>ND</v>
      </c>
      <c r="O47" s="861" t="str">
        <f t="shared" ref="O47" ca="1" si="30">IFERROR(((J47)/H47),"ND")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1">IFERROR(J49/J50,"ND")</f>
        <v>ND</v>
      </c>
      <c r="O49" s="861" t="str">
        <f t="shared" ref="O49" ca="1" si="32">IFERROR(((J49)/H49),"ND")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3">IFERROR(J51/J52,"ND")</f>
        <v>ND</v>
      </c>
      <c r="O51" s="861" t="str">
        <f t="shared" ref="O51" ca="1" si="34">IFERROR(((J51)/H51),"ND")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5">IFERROR(J53/J54,"ND")</f>
        <v>ND</v>
      </c>
      <c r="O53" s="861" t="str">
        <f t="shared" ref="O53" ca="1" si="36">IFERROR(((J53)/H53),"ND")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7">IFERROR(J55/J56,"ND")</f>
        <v>ND</v>
      </c>
      <c r="O55" s="861" t="str">
        <f t="shared" ref="O55" ca="1" si="38">IFERROR(((J55)/H55),"ND")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39">IFERROR(J57/J58,"ND")</f>
        <v>ND</v>
      </c>
      <c r="O57" s="861" t="str">
        <f t="shared" ref="O57" ca="1" si="40">IFERROR(((J57)/H57),"ND")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1">IFERROR(J59/J60,"ND")</f>
        <v>ND</v>
      </c>
      <c r="O59" s="861" t="str">
        <f t="shared" ref="O59" ca="1" si="42">IFERROR(((J59)/H59),"ND")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3">IFERROR(J61/J62,"ND")</f>
        <v>ND</v>
      </c>
      <c r="O61" s="861" t="str">
        <f t="shared" ref="O61" ca="1" si="44">IFERROR(((J61)/H61),"ND")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5">IFERROR(J63/J64,"ND")</f>
        <v>ND</v>
      </c>
      <c r="O63" s="861" t="str">
        <f t="shared" ref="O63" ca="1" si="46">IFERROR(((J63)/H63),"ND")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7">IFERROR(J65/J66,"ND")</f>
        <v>ND</v>
      </c>
      <c r="O65" s="861" t="str">
        <f t="shared" ref="O65" ca="1" si="48">IFERROR(((J65)/H65),"ND")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49">IFERROR(J67/J68,"ND")</f>
        <v>ND</v>
      </c>
      <c r="O67" s="861" t="str">
        <f t="shared" ref="O67" ca="1" si="50">IFERROR(((J67)/H67),"ND")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1">IFERROR(J69/J70,"ND")</f>
        <v>ND</v>
      </c>
      <c r="O69" s="861" t="str">
        <f t="shared" ref="O69" ca="1" si="52">IFERROR(((J69)/H69),"ND")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3">IFERROR(J71/J72,"ND")</f>
        <v>ND</v>
      </c>
      <c r="O71" s="861" t="str">
        <f t="shared" ref="O71" ca="1" si="54">IFERROR(((J71)/H71),"ND")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5">IFERROR(J73/J74,"ND")</f>
        <v>ND</v>
      </c>
      <c r="O73" s="861" t="str">
        <f t="shared" ref="O73" ca="1" si="56">IFERROR(((J73)/H73),"ND")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7">IFERROR(J75/J76,"ND")</f>
        <v>ND</v>
      </c>
      <c r="O75" s="861" t="str">
        <f t="shared" ref="O75" ca="1" si="58">IFERROR(((J75)/H75),"ND")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59">IFERROR(J77/J78,"ND")</f>
        <v>ND</v>
      </c>
      <c r="O77" s="861" t="str">
        <f t="shared" ref="O77" ca="1" si="60">IFERROR(((J77)/H77),"ND")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1">IFERROR(J79/J80,"ND")</f>
        <v>ND</v>
      </c>
      <c r="O79" s="861" t="str">
        <f t="shared" ref="O79" ca="1" si="62">IFERROR(((J79)/H79),"ND")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3">IFERROR(J81/J82,"ND")</f>
        <v>ND</v>
      </c>
      <c r="O81" s="861" t="str">
        <f t="shared" ref="O81" ca="1" si="64">IFERROR(((J81)/H81),"ND")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5">IFERROR(J83/J84,"ND")</f>
        <v>ND</v>
      </c>
      <c r="O83" s="861" t="str">
        <f t="shared" ref="O83" ca="1" si="66">IFERROR(((J83)/H83),"ND")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7">IFERROR(J85/J86,"ND")</f>
        <v>ND</v>
      </c>
      <c r="O85" s="861" t="str">
        <f t="shared" ref="O85" ca="1" si="68">IFERROR(((J85)/H85),"ND")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69">IFERROR(J87/J88,"ND")</f>
        <v>ND</v>
      </c>
      <c r="O87" s="861" t="str">
        <f t="shared" ref="O87" ca="1" si="70">IFERROR(((J87)/H87),"ND")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1">IFERROR(J89/J90,"ND")</f>
        <v>ND</v>
      </c>
      <c r="O89" s="861" t="str">
        <f t="shared" ref="O89" ca="1" si="72">IFERROR(((J89)/H89),"ND")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3">IFERROR(J91/J92,"ND")</f>
        <v>ND</v>
      </c>
      <c r="O91" s="861" t="str">
        <f t="shared" ref="O91" ca="1" si="74">IFERROR(((J91)/H91),"ND")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5">IFERROR(J93/J94,"ND")</f>
        <v>ND</v>
      </c>
      <c r="O93" s="861" t="str">
        <f t="shared" ref="O93" ca="1" si="76">IFERROR(((J93)/H93),"ND")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7">IFERROR(J95/J96,"ND")</f>
        <v>ND</v>
      </c>
      <c r="O95" s="861" t="str">
        <f t="shared" ref="O95" ca="1" si="78">IFERROR(((J95)/H95),"ND")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79">IFERROR(J97/J98,"ND")</f>
        <v>ND</v>
      </c>
      <c r="O97" s="861" t="str">
        <f t="shared" ref="O97" ca="1" si="80">IFERROR(((J97)/H97),"ND")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1">IFERROR(J99/J100,"ND")</f>
        <v>ND</v>
      </c>
      <c r="O99" s="861" t="str">
        <f t="shared" ref="O99" ca="1" si="82">IFERROR(((J99)/H99),"ND")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3">IFERROR(J101/J102,"ND")</f>
        <v>ND</v>
      </c>
      <c r="O101" s="861" t="str">
        <f t="shared" ref="O101" ca="1" si="84">IFERROR(((J101)/H101),"ND")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5">IFERROR(J103/J104,"ND")</f>
        <v>ND</v>
      </c>
      <c r="O103" s="861" t="str">
        <f t="shared" ref="O103" ca="1" si="86">IFERROR(((J103)/H103),"ND")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7">IFERROR(J105/J106,"ND")</f>
        <v>ND</v>
      </c>
      <c r="O105" s="861" t="str">
        <f t="shared" ref="O105" ca="1" si="88">IFERROR(((J105)/H105),"ND")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89">IFERROR(J107/J108,"ND")</f>
        <v>ND</v>
      </c>
      <c r="O107" s="861" t="str">
        <f t="shared" ref="O107" ca="1" si="90">IFERROR(((J107)/H107),"ND")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1">IFERROR(J109/J110,"ND")</f>
        <v>ND</v>
      </c>
      <c r="O109" s="861" t="str">
        <f t="shared" ref="O109" ca="1" si="92">IFERROR(((J109)/H109),"ND")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3">IFERROR(J111/J112,"ND")</f>
        <v>ND</v>
      </c>
      <c r="O111" s="861" t="str">
        <f t="shared" ref="O111" ca="1" si="94">IFERROR(((J111)/H111),"ND")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5">IFERROR(J113/J114,"ND")</f>
        <v>ND</v>
      </c>
      <c r="O113" s="861" t="str">
        <f t="shared" ref="O113" ca="1" si="96">IFERROR(((J113)/H113),"ND")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7">IFERROR(J115/J116,"ND")</f>
        <v>ND</v>
      </c>
      <c r="O115" s="861" t="str">
        <f t="shared" ref="O115" ca="1" si="98">IFERROR(((J115)/H115),"ND")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99">IFERROR(J117/J118,"ND")</f>
        <v>ND</v>
      </c>
      <c r="O117" s="861" t="str">
        <f t="shared" ref="O117" ca="1" si="100">IFERROR(((J117)/H117),"ND")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1">IFERROR(J119/J120,"ND")</f>
        <v>ND</v>
      </c>
      <c r="O119" s="861" t="str">
        <f t="shared" ref="O119" ca="1" si="102">IFERROR(((J119)/H119),"ND")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3">IFERROR(J121/J122,"ND")</f>
        <v>ND</v>
      </c>
      <c r="O121" s="861" t="str">
        <f t="shared" ref="O121" ca="1" si="104">IFERROR(((J121)/H121),"ND")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5">IFERROR(J123/J124,"ND")</f>
        <v>ND</v>
      </c>
      <c r="O123" s="861" t="str">
        <f t="shared" ref="O123" ca="1" si="106">IFERROR(((J123)/H123),"ND")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7">IFERROR(J125/J126,"ND")</f>
        <v>ND</v>
      </c>
      <c r="O125" s="861" t="str">
        <f t="shared" ref="O125" ca="1" si="108">IFERROR(((J125)/H125),"ND")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09">IFERROR(J127/J128,"ND")</f>
        <v>ND</v>
      </c>
      <c r="O127" s="861" t="str">
        <f t="shared" ref="O127" ca="1" si="110">IFERROR(((J127)/H127),"ND")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1">IFERROR(J129/J130,"ND")</f>
        <v>ND</v>
      </c>
      <c r="O129" s="861" t="str">
        <f t="shared" ref="O129" ca="1" si="112">IFERROR(((J129)/H129),"ND")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3">IFERROR(J131/J132,"ND")</f>
        <v>ND</v>
      </c>
      <c r="O131" s="861" t="str">
        <f t="shared" ref="O131" ca="1" si="114">IFERROR(((J131)/H131),"ND")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5">IFERROR(J133/J134,"ND")</f>
        <v>ND</v>
      </c>
      <c r="O133" s="861" t="str">
        <f t="shared" ref="O133" ca="1" si="116">IFERROR(((J133)/H133),"ND")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7">IFERROR(J135/J136,"ND")</f>
        <v>ND</v>
      </c>
      <c r="O135" s="861" t="str">
        <f t="shared" ref="O135" ca="1" si="118">IFERROR(((J135)/H135),"ND")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19">IFERROR(J137/J138,"ND")</f>
        <v>ND</v>
      </c>
      <c r="O137" s="861" t="str">
        <f t="shared" ref="O137" ca="1" si="120">IFERROR(((J137)/H137),"ND")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1">IFERROR(J139/J140,"ND")</f>
        <v>ND</v>
      </c>
      <c r="O139" s="861" t="str">
        <f t="shared" ref="O139" ca="1" si="122">IFERROR(((J139)/H139),"ND")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3">IFERROR(J141/J142,"ND")</f>
        <v>ND</v>
      </c>
      <c r="O141" s="861" t="str">
        <f t="shared" ref="O141" ca="1" si="124">IFERROR(((J141)/H141),"ND")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5">IFERROR(J143/J144,"ND")</f>
        <v>ND</v>
      </c>
      <c r="O143" s="861" t="str">
        <f t="shared" ref="O143" ca="1" si="126">IFERROR(((J143)/H143),"ND")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7">IFERROR(J145/J146,"ND")</f>
        <v>ND</v>
      </c>
      <c r="O145" s="861" t="str">
        <f t="shared" ref="O145" ca="1" si="128">IFERROR(((J145)/H145),"ND")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29">IFERROR(J147/J148,"ND")</f>
        <v>ND</v>
      </c>
      <c r="O147" s="861" t="str">
        <f t="shared" ref="O147" ca="1" si="130">IFERROR(((J147)/H147),"ND")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1">IFERROR(J149/J150,"ND")</f>
        <v>ND</v>
      </c>
      <c r="O149" s="861" t="str">
        <f t="shared" ref="O149" ca="1" si="132">IFERROR(((J149)/H149),"ND")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3">IFERROR(J151/J152,"ND")</f>
        <v>ND</v>
      </c>
      <c r="O151" s="861" t="str">
        <f t="shared" ref="O151" ca="1" si="134">IFERROR(((J151)/H151),"ND")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5">IFERROR(J153/J154,"ND")</f>
        <v>ND</v>
      </c>
      <c r="O153" s="861" t="str">
        <f t="shared" ref="O153" ca="1" si="136">IFERROR(((J153)/H153),"ND")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7">IFERROR(J155/J156,"ND")</f>
        <v>ND</v>
      </c>
      <c r="O155" s="861" t="str">
        <f t="shared" ref="O155" ca="1" si="138">IFERROR(((J155)/H155),"ND")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39">IFERROR(J157/J158,"ND")</f>
        <v>ND</v>
      </c>
      <c r="O157" s="861" t="str">
        <f t="shared" ref="O157" ca="1" si="140">IFERROR(((J157)/H157),"ND")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1">IFERROR(J159/J160,"ND")</f>
        <v>ND</v>
      </c>
      <c r="O159" s="861" t="str">
        <f t="shared" ref="O159" ca="1" si="142">IFERROR(((J159)/H159),"ND")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3">IFERROR(J161/J162,"ND")</f>
        <v>ND</v>
      </c>
      <c r="O161" s="861" t="str">
        <f t="shared" ref="O161" ca="1" si="144">IFERROR(((J161)/H161),"ND")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5">IFERROR(J163/J164,"ND")</f>
        <v>ND</v>
      </c>
      <c r="O163" s="861" t="str">
        <f t="shared" ref="O163" ca="1" si="146">IFERROR(((J163)/H163),"ND")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7">IFERROR(J165/J166,"ND")</f>
        <v>ND</v>
      </c>
      <c r="O165" s="861" t="str">
        <f t="shared" ref="O165" ca="1" si="148">IFERROR(((J165)/H165),"ND")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49">IFERROR(J167/J168,"ND")</f>
        <v>ND</v>
      </c>
      <c r="O167" s="861" t="str">
        <f t="shared" ref="O167" ca="1" si="150">IFERROR(((J167)/H167),"ND")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1">IFERROR(J169/J170,"ND")</f>
        <v>ND</v>
      </c>
      <c r="O169" s="861" t="str">
        <f t="shared" ref="O169" ca="1" si="152">IFERROR(((J169)/H169),"ND")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3">IFERROR(J171/J172,"ND")</f>
        <v>ND</v>
      </c>
      <c r="O171" s="861" t="str">
        <f t="shared" ref="O171" ca="1" si="154">IFERROR(((J171)/H171),"ND")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5">IFERROR(J173/J174,"ND")</f>
        <v>ND</v>
      </c>
      <c r="O173" s="861" t="str">
        <f t="shared" ref="O173" ca="1" si="156">IFERROR(((J173)/H173),"ND")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7">IFERROR(J175/J176,"ND")</f>
        <v>ND</v>
      </c>
      <c r="O175" s="861" t="str">
        <f t="shared" ref="O175" ca="1" si="158">IFERROR(((J175)/H175),"ND")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59">IFERROR(J177/J178,"ND")</f>
        <v>ND</v>
      </c>
      <c r="O177" s="861" t="str">
        <f t="shared" ref="O177" ca="1" si="160">IFERROR(((J177)/H177),"ND")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1">IFERROR(J179/J180,"ND")</f>
        <v>ND</v>
      </c>
      <c r="O179" s="861" t="str">
        <f t="shared" ref="O179" ca="1" si="162">IFERROR(((J179)/H179),"ND")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3">IFERROR(J181/J182,"ND")</f>
        <v>ND</v>
      </c>
      <c r="O181" s="861" t="str">
        <f t="shared" ref="O181" ca="1" si="164">IFERROR(((J181)/H181),"ND")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5">IFERROR(J183/J184,"ND")</f>
        <v>ND</v>
      </c>
      <c r="O183" s="861" t="str">
        <f t="shared" ref="O183" ca="1" si="166">IFERROR(((J183)/H183),"ND")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7">IFERROR(J185/J186,"ND")</f>
        <v>ND</v>
      </c>
      <c r="O185" s="861" t="str">
        <f t="shared" ref="O185" ca="1" si="168">IFERROR(((J185)/H185),"ND")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69">IFERROR(J187/J188,"ND")</f>
        <v>ND</v>
      </c>
      <c r="O187" s="861" t="str">
        <f t="shared" ref="O187" ca="1" si="170">IFERROR(((J187)/H187),"ND")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1">IFERROR(J189/J190,"ND")</f>
        <v>ND</v>
      </c>
      <c r="O189" s="861" t="str">
        <f t="shared" ref="O189" ca="1" si="172">IFERROR(((J189)/H189),"ND")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3">IFERROR(J191/J192,"ND")</f>
        <v>ND</v>
      </c>
      <c r="O191" s="861" t="str">
        <f t="shared" ref="O191" ca="1" si="174">IFERROR(((J191)/H191),"ND")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5">IFERROR(J193/J194,"ND")</f>
        <v>ND</v>
      </c>
      <c r="O193" s="861" t="str">
        <f t="shared" ref="O193" ca="1" si="176">IFERROR(((J193)/H193),"ND")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7">IFERROR(J195/J196,"ND")</f>
        <v>ND</v>
      </c>
      <c r="O195" s="861" t="str">
        <f t="shared" ref="O195" ca="1" si="178">IFERROR(((J195)/H195),"ND")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79">IFERROR(J197/J198,"ND")</f>
        <v>ND</v>
      </c>
      <c r="O197" s="861" t="str">
        <f t="shared" ref="O197" ca="1" si="180">IFERROR(((J197)/H197),"ND")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1">IFERROR(J199/J200,"ND")</f>
        <v>ND</v>
      </c>
      <c r="O199" s="861" t="str">
        <f t="shared" ref="O199" ca="1" si="182">IFERROR(((J199)/H199),"ND")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3">IFERROR(J201/J202,"ND")</f>
        <v>ND</v>
      </c>
      <c r="O201" s="861" t="str">
        <f t="shared" ref="O201" ca="1" si="184">IFERROR(((J201)/H201),"ND")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5">IFERROR(J203/J204,"ND")</f>
        <v>ND</v>
      </c>
      <c r="O203" s="861" t="str">
        <f t="shared" ref="O203" ca="1" si="186">IFERROR(((J203)/H203),"ND")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7">IFERROR(J205/J206,"ND")</f>
        <v>ND</v>
      </c>
      <c r="O205" s="861" t="str">
        <f t="shared" ref="O205" ca="1" si="188">IFERROR(((J205)/H205),"ND")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89">IFERROR(J207/J208,"ND")</f>
        <v>ND</v>
      </c>
      <c r="O207" s="861" t="str">
        <f t="shared" ref="O207" ca="1" si="190">IFERROR(((J207)/H207),"ND")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1">IFERROR(J209/J210,"ND")</f>
        <v>ND</v>
      </c>
      <c r="O209" s="861" t="str">
        <f t="shared" ref="O209" ca="1" si="192">IFERROR(((J209)/H209),"ND")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3">IFERROR(J211/J212,"ND")</f>
        <v>ND</v>
      </c>
      <c r="O211" s="861" t="str">
        <f t="shared" ref="O211" ca="1" si="194">IFERROR(((J211)/H211),"ND")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5">IFERROR(J213/J214,"ND")</f>
        <v>ND</v>
      </c>
      <c r="O213" s="861" t="str">
        <f t="shared" ref="O213" ca="1" si="196">IFERROR(((J213)/H213),"ND")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7">IFERROR(J215/J216,"ND")</f>
        <v>ND</v>
      </c>
      <c r="O215" s="861" t="str">
        <f t="shared" ref="O215" ca="1" si="198">IFERROR(((J215)/H215),"ND")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199">IFERROR(J217/J218,"ND")</f>
        <v>ND</v>
      </c>
      <c r="O217" s="861" t="str">
        <f t="shared" ref="O217" ca="1" si="200">IFERROR(((J217)/H217),"ND")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1">IFERROR(J219/J220,"ND")</f>
        <v>ND</v>
      </c>
      <c r="O219" s="861" t="str">
        <f t="shared" ref="O219" ca="1" si="202">IFERROR(((J219)/H219),"ND")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3">IFERROR(J221/J222,"ND")</f>
        <v>ND</v>
      </c>
      <c r="O221" s="861" t="str">
        <f t="shared" ref="O221" ca="1" si="204">IFERROR(((J221)/H221),"ND")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5">IFERROR(J223/J224,"ND")</f>
        <v>ND</v>
      </c>
      <c r="O223" s="861" t="str">
        <f t="shared" ref="O223" ca="1" si="206">IFERROR(((J223)/H223),"ND")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7">IFERROR(J225/J226,"ND")</f>
        <v>ND</v>
      </c>
      <c r="O225" s="861" t="str">
        <f t="shared" ref="O225" ca="1" si="208">IFERROR(((J225)/H225),"ND")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09">IFERROR(J227/J228,"ND")</f>
        <v>ND</v>
      </c>
      <c r="O227" s="861" t="str">
        <f t="shared" ref="O227" ca="1" si="210">IFERROR(((J227)/H227),"ND")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1">IFERROR(J229/J230,"ND")</f>
        <v>ND</v>
      </c>
      <c r="O229" s="861" t="str">
        <f t="shared" ref="O229" ca="1" si="212">IFERROR(((J229)/H229),"ND")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3">IFERROR(J231/J232,"ND")</f>
        <v>ND</v>
      </c>
      <c r="O231" s="861" t="str">
        <f t="shared" ref="O231" ca="1" si="214">IFERROR(((J231)/H231),"ND")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5">IFERROR(J233/J234,"ND")</f>
        <v>ND</v>
      </c>
      <c r="O233" s="861" t="str">
        <f t="shared" ref="O233" ca="1" si="216">IFERROR(((J233)/H233),"ND")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7">IFERROR(J235/J236,"ND")</f>
        <v>ND</v>
      </c>
      <c r="O235" s="861" t="str">
        <f t="shared" ref="O235" ca="1" si="218">IFERROR(((J235)/H235),"ND")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19">IFERROR(J237/J238,"ND")</f>
        <v>ND</v>
      </c>
      <c r="O237" s="861" t="str">
        <f t="shared" ref="O237" ca="1" si="220">IFERROR(((J237)/H237),"ND")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1">IFERROR(J239/J240,"ND")</f>
        <v>ND</v>
      </c>
      <c r="O239" s="861" t="str">
        <f t="shared" ref="O239" ca="1" si="222">IFERROR(((J239)/H239),"ND")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3">IFERROR(J241/J242,"ND")</f>
        <v>ND</v>
      </c>
      <c r="O241" s="861" t="str">
        <f t="shared" ref="O241" ca="1" si="224">IFERROR(((J241)/H241),"ND")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5">IFERROR(J243/J244,"ND")</f>
        <v>ND</v>
      </c>
      <c r="O243" s="861" t="str">
        <f t="shared" ref="O243" ca="1" si="226">IFERROR(((J243)/H243),"ND")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7">IFERROR(J245/J246,"ND")</f>
        <v>ND</v>
      </c>
      <c r="O245" s="861" t="str">
        <f t="shared" ref="O245" ca="1" si="228">IFERROR(((J245)/H245),"ND")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29">IFERROR(J247/J248,"ND")</f>
        <v>ND</v>
      </c>
      <c r="O247" s="861" t="str">
        <f t="shared" ref="O247" ca="1" si="230">IFERROR(((J247)/H247),"ND")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1">IFERROR(J249/J250,"ND")</f>
        <v>ND</v>
      </c>
      <c r="O249" s="861" t="str">
        <f t="shared" ref="O249" ca="1" si="232">IFERROR(((J249)/H249),"ND")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3">IFERROR(J251/J252,"ND")</f>
        <v>ND</v>
      </c>
      <c r="O251" s="861" t="str">
        <f t="shared" ref="O251" ca="1" si="234">IFERROR(((J251)/H251),"ND")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5">IFERROR(J253/J254,"ND")</f>
        <v>ND</v>
      </c>
      <c r="O253" s="861" t="str">
        <f t="shared" ref="O253" ca="1" si="236">IFERROR(((J253)/H253),"ND")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7">IFERROR(J255/J256,"ND")</f>
        <v>ND</v>
      </c>
      <c r="O255" s="861" t="str">
        <f t="shared" ref="O255" ca="1" si="238">IFERROR(((J255)/H255),"ND")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39">IFERROR(J257/J258,"ND")</f>
        <v>ND</v>
      </c>
      <c r="O257" s="861" t="str">
        <f t="shared" ref="O257" ca="1" si="240">IFERROR(((J257)/H257),"ND")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1">IFERROR(J259/J260,"ND")</f>
        <v>ND</v>
      </c>
      <c r="O259" s="861" t="str">
        <f t="shared" ref="O259" ca="1" si="242">IFERROR(((J259)/H259),"ND")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3">IFERROR(J261/J262,"ND")</f>
        <v>ND</v>
      </c>
      <c r="O261" s="861" t="str">
        <f t="shared" ref="O261" ca="1" si="244">IFERROR(((J261)/H261),"ND")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5">IFERROR(J263/J264,"ND")</f>
        <v>ND</v>
      </c>
      <c r="O263" s="861" t="str">
        <f t="shared" ref="O263" ca="1" si="246">IFERROR(((J263)/H263),"ND")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7">IFERROR(J265/J266,"ND")</f>
        <v>ND</v>
      </c>
      <c r="O265" s="861" t="str">
        <f t="shared" ref="O265" ca="1" si="248">IFERROR(((J265)/H265),"ND")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49">IFERROR(J267/J268,"ND")</f>
        <v>ND</v>
      </c>
      <c r="O267" s="861" t="str">
        <f t="shared" ref="O267" ca="1" si="250">IFERROR(((J267)/H267),"ND")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1">IFERROR(J269/J270,"ND")</f>
        <v>ND</v>
      </c>
      <c r="O269" s="861" t="str">
        <f t="shared" ref="O269" ca="1" si="252">IFERROR(((J269)/H269),"ND")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3">IFERROR(J271/J272,"ND")</f>
        <v>ND</v>
      </c>
      <c r="O271" s="861" t="str">
        <f t="shared" ref="O271" ca="1" si="254">IFERROR(((J271)/H271),"ND")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5">IFERROR(J273/J274,"ND")</f>
        <v>ND</v>
      </c>
      <c r="O273" s="861" t="str">
        <f t="shared" ref="O273" ca="1" si="256">IFERROR(((J273)/H273),"ND")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7">IFERROR(J275/J276,"ND")</f>
        <v>ND</v>
      </c>
      <c r="O275" s="861" t="str">
        <f t="shared" ref="O275" ca="1" si="258">IFERROR(((J275)/H275),"ND")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59">IFERROR(J277/J278,"ND")</f>
        <v>ND</v>
      </c>
      <c r="O277" s="861" t="str">
        <f t="shared" ref="O277" ca="1" si="260">IFERROR(((J277)/H277),"ND")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1">IFERROR(J279/J280,"ND")</f>
        <v>ND</v>
      </c>
      <c r="O279" s="861" t="str">
        <f t="shared" ref="O279" ca="1" si="262">IFERROR(((J279)/H279),"ND")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3">IFERROR(J281/J282,"ND")</f>
        <v>ND</v>
      </c>
      <c r="O281" s="861" t="str">
        <f t="shared" ref="O281" ca="1" si="264">IFERROR(((J281)/H281),"ND")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5">IFERROR(J283/J284,"ND")</f>
        <v>ND</v>
      </c>
      <c r="O283" s="861" t="str">
        <f t="shared" ref="O283" ca="1" si="266">IFERROR(((J283)/H283),"ND")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7">IFERROR(J285/J286,"ND")</f>
        <v>ND</v>
      </c>
      <c r="O285" s="861" t="str">
        <f t="shared" ref="O285" ca="1" si="268">IFERROR(((J285)/H285),"ND")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69">IFERROR(J287/J288,"ND")</f>
        <v>ND</v>
      </c>
      <c r="O287" s="861" t="str">
        <f t="shared" ref="O287" ca="1" si="270">IFERROR(((J287)/H287),"ND")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1">IFERROR(J289/J290,"ND")</f>
        <v>ND</v>
      </c>
      <c r="O289" s="861" t="str">
        <f t="shared" ref="O289" ca="1" si="272">IFERROR(((J289)/H289),"ND")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3">IFERROR(J291/J292,"ND")</f>
        <v>ND</v>
      </c>
      <c r="O291" s="861" t="str">
        <f t="shared" ref="O291" ca="1" si="274">IFERROR(((J291)/H291),"ND")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5">IFERROR(J293/J294,"ND")</f>
        <v>ND</v>
      </c>
      <c r="O293" s="861" t="str">
        <f t="shared" ref="O293" ca="1" si="276">IFERROR(((J293)/H293),"ND")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7">IFERROR(J295/J296,"ND")</f>
        <v>ND</v>
      </c>
      <c r="O295" s="861" t="str">
        <f t="shared" ref="O295" ca="1" si="278">IFERROR(((J295)/H295),"ND")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79">IFERROR(J297/J298,"ND")</f>
        <v>ND</v>
      </c>
      <c r="O297" s="861" t="str">
        <f t="shared" ref="O297" ca="1" si="280">IFERROR(((J297)/H297),"ND")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1">IFERROR(J299/J300,"ND")</f>
        <v>ND</v>
      </c>
      <c r="O299" s="861" t="str">
        <f t="shared" ref="O299" ca="1" si="282">IFERROR(((J299)/H299),"ND")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3">IFERROR(J301/J302,"ND")</f>
        <v>ND</v>
      </c>
      <c r="O301" s="861" t="str">
        <f t="shared" ref="O301" ca="1" si="284">IFERROR(((J301)/H301),"ND")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5">IFERROR(J303/J304,"ND")</f>
        <v>ND</v>
      </c>
      <c r="O303" s="861" t="str">
        <f t="shared" ref="O303" ca="1" si="286">IFERROR(((J303)/H303),"ND")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7">IFERROR(J305/J306,"ND")</f>
        <v>ND</v>
      </c>
      <c r="O305" s="861" t="str">
        <f t="shared" ref="O305" ca="1" si="288">IFERROR(((J305)/H305),"ND")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89">IFERROR(J307/J308,"ND")</f>
        <v>ND</v>
      </c>
      <c r="O307" s="861" t="str">
        <f t="shared" ref="O307" ca="1" si="290">IFERROR(((J307)/H307),"ND")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1">IFERROR(J309/J310,"ND")</f>
        <v>ND</v>
      </c>
      <c r="O309" s="861" t="str">
        <f t="shared" ref="O309" ca="1" si="292">IFERROR(((J309)/H309),"ND")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3">IFERROR(J311/J312,"ND")</f>
        <v>ND</v>
      </c>
      <c r="O311" s="861" t="str">
        <f t="shared" ref="O311" ca="1" si="294">IFERROR(((J311)/H311),"ND")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5">IFERROR(J313/J314,"ND")</f>
        <v>ND</v>
      </c>
      <c r="O313" s="861" t="str">
        <f t="shared" ref="O313" ca="1" si="296">IFERROR(((J313)/H313),"ND")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7">IFERROR(J315/J316,"ND")</f>
        <v>ND</v>
      </c>
      <c r="O315" s="861" t="str">
        <f t="shared" ref="O315" ca="1" si="298">IFERROR(((J315)/H315),"ND")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299">IFERROR(J317/J318,"ND")</f>
        <v>ND</v>
      </c>
      <c r="O317" s="861" t="str">
        <f t="shared" ref="O317" ca="1" si="300">IFERROR(((J317)/H317),"ND")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1">IFERROR(J319/J320,"ND")</f>
        <v>ND</v>
      </c>
      <c r="O319" s="861" t="str">
        <f t="shared" ref="O319" ca="1" si="302">IFERROR(((J319)/H319),"ND")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3">IFERROR(J321/J322,"ND")</f>
        <v>ND</v>
      </c>
      <c r="O321" s="861" t="str">
        <f t="shared" ref="O321" ca="1" si="304">IFERROR(((J321)/H321),"ND")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5">IFERROR(J323/J324,"ND")</f>
        <v>ND</v>
      </c>
      <c r="O323" s="861" t="str">
        <f t="shared" ref="O323" ca="1" si="306">IFERROR(((J323)/H323),"ND")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7">IFERROR(J325/J326,"ND")</f>
        <v>ND</v>
      </c>
      <c r="O325" s="861" t="str">
        <f t="shared" ref="O325" ca="1" si="308">IFERROR(((J325)/H325),"ND")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09">IFERROR(J327/J328,"ND")</f>
        <v>ND</v>
      </c>
      <c r="O327" s="861" t="str">
        <f t="shared" ref="O327" ca="1" si="310">IFERROR(((J327)/H327),"ND")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1">IFERROR(J329/J330,"ND")</f>
        <v>ND</v>
      </c>
      <c r="O329" s="861" t="str">
        <f t="shared" ref="O329" ca="1" si="312">IFERROR(((J329)/H329),"ND")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3">IFERROR(J331/J332,"ND")</f>
        <v>ND</v>
      </c>
      <c r="O331" s="861" t="str">
        <f t="shared" ref="O331" ca="1" si="314">IFERROR(((J331)/H331),"ND")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5">IFERROR(J333/J334,"ND")</f>
        <v>ND</v>
      </c>
      <c r="O333" s="861" t="str">
        <f t="shared" ref="O333" ca="1" si="316">IFERROR(((J333)/H333),"ND")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7">IFERROR(J335/J336,"ND")</f>
        <v>ND</v>
      </c>
      <c r="O335" s="861" t="str">
        <f t="shared" ref="O335" ca="1" si="318">IFERROR(((J335)/H335),"ND")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19">IFERROR(J337/J338,"ND")</f>
        <v>ND</v>
      </c>
      <c r="O337" s="861" t="str">
        <f t="shared" ref="O337" ca="1" si="320">IFERROR(((J337)/H337),"ND")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1">IFERROR(J339/J340,"ND")</f>
        <v>ND</v>
      </c>
      <c r="O339" s="861" t="str">
        <f t="shared" ref="O339" ca="1" si="322">IFERROR(((J339)/H339),"ND")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3">IFERROR(J341/J342,"ND")</f>
        <v>ND</v>
      </c>
      <c r="O341" s="861" t="str">
        <f t="shared" ref="O341" ca="1" si="324">IFERROR(((J341)/H341),"ND")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5">IFERROR(J343/J344,"ND")</f>
        <v>ND</v>
      </c>
      <c r="O343" s="861" t="str">
        <f t="shared" ref="O343" ca="1" si="326">IFERROR(((J343)/H343),"ND")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7">IFERROR(J345/J346,"ND")</f>
        <v>ND</v>
      </c>
      <c r="O345" s="861" t="str">
        <f t="shared" ref="O345" ca="1" si="328">IFERROR(((J345)/H345),"ND")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29">IFERROR(J347/J348,"ND")</f>
        <v>ND</v>
      </c>
      <c r="O347" s="861" t="str">
        <f t="shared" ref="O347" ca="1" si="330">IFERROR(((J347)/H347),"ND")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1">IFERROR(J349/J350,"ND")</f>
        <v>ND</v>
      </c>
      <c r="O349" s="861" t="str">
        <f t="shared" ref="O349" ca="1" si="332">IFERROR(((J349)/H349),"ND")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3">IFERROR(J351/J352,"ND")</f>
        <v>ND</v>
      </c>
      <c r="O351" s="861" t="str">
        <f t="shared" ref="O351" ca="1" si="334">IFERROR(((J351)/H351),"ND")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5">IFERROR(J353/J354,"ND")</f>
        <v>ND</v>
      </c>
      <c r="O353" s="861" t="str">
        <f t="shared" ref="O353" ca="1" si="336">IFERROR(((J353)/H353),"ND")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7">IFERROR(J355/J356,"ND")</f>
        <v>ND</v>
      </c>
      <c r="O355" s="861" t="str">
        <f t="shared" ref="O355" ca="1" si="338">IFERROR(((J355)/H355),"ND")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39">IFERROR(J357/J358,"ND")</f>
        <v>ND</v>
      </c>
      <c r="O357" s="861" t="str">
        <f t="shared" ref="O357" ca="1" si="340">IFERROR(((J357)/H357),"ND")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1">IFERROR(J359/J360,"ND")</f>
        <v>ND</v>
      </c>
      <c r="O359" s="861" t="str">
        <f t="shared" ref="O359" ca="1" si="342">IFERROR(((J359)/H359),"ND")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3">IFERROR(J361/J362,"ND")</f>
        <v>ND</v>
      </c>
      <c r="O361" s="861" t="str">
        <f t="shared" ref="O361" ca="1" si="344">IFERROR(((J361)/H361),"ND")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5">IFERROR(J363/J364,"ND")</f>
        <v>ND</v>
      </c>
      <c r="O363" s="861" t="str">
        <f t="shared" ref="O363" ca="1" si="346">IFERROR(((J363)/H363),"ND")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7">IFERROR(J365/J366,"ND")</f>
        <v>ND</v>
      </c>
      <c r="O365" s="861" t="str">
        <f t="shared" ref="O365" ca="1" si="348">IFERROR(((J365)/H365),"ND")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49">IFERROR(J367/J368,"ND")</f>
        <v>ND</v>
      </c>
      <c r="O367" s="861" t="str">
        <f t="shared" ref="O367" ca="1" si="350">IFERROR(((J367)/H367),"ND")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1">IFERROR(J369/J370,"ND")</f>
        <v>ND</v>
      </c>
      <c r="O369" s="861" t="str">
        <f t="shared" ref="O369" ca="1" si="352">IFERROR(((J369)/H369),"ND")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3">IFERROR(J371/J372,"ND")</f>
        <v>ND</v>
      </c>
      <c r="O371" s="861" t="str">
        <f t="shared" ref="O371" ca="1" si="354">IFERROR(((J371)/H371),"ND")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5">IFERROR(J373/J374,"ND")</f>
        <v>ND</v>
      </c>
      <c r="O373" s="861" t="str">
        <f t="shared" ref="O373" ca="1" si="356">IFERROR(((J373)/H373),"ND")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7">IFERROR(J375/J376,"ND")</f>
        <v>ND</v>
      </c>
      <c r="O375" s="861" t="str">
        <f t="shared" ref="O375" ca="1" si="358">IFERROR(((J375)/H375),"ND")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59">IFERROR(J377/J378,"ND")</f>
        <v>ND</v>
      </c>
      <c r="O377" s="861" t="str">
        <f t="shared" ref="O377" ca="1" si="360">IFERROR(((J377)/H377),"ND")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1">IFERROR(J379/J380,"ND")</f>
        <v>ND</v>
      </c>
      <c r="O379" s="861" t="str">
        <f t="shared" ref="O379" ca="1" si="362">IFERROR(((J379)/H379),"ND")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3">IFERROR(J381/J382,"ND")</f>
        <v>ND</v>
      </c>
      <c r="O381" s="861" t="str">
        <f t="shared" ref="O381" ca="1" si="364">IFERROR(((J381)/H381),"ND")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5">IFERROR(J383/J384,"ND")</f>
        <v>ND</v>
      </c>
      <c r="O383" s="861" t="str">
        <f t="shared" ref="O383" ca="1" si="366">IFERROR(((J383)/H383),"ND")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7">IFERROR(J385/J386,"ND")</f>
        <v>ND</v>
      </c>
      <c r="O385" s="861" t="str">
        <f t="shared" ref="O385" ca="1" si="368">IFERROR(((J385)/H385),"ND")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69">IFERROR(J387/J388,"ND")</f>
        <v>ND</v>
      </c>
      <c r="O387" s="861" t="str">
        <f t="shared" ref="O387" ca="1" si="370">IFERROR(((J387)/H387),"ND")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1">IFERROR(J389/J390,"ND")</f>
        <v>ND</v>
      </c>
      <c r="O389" s="861" t="str">
        <f t="shared" ref="O389" ca="1" si="372">IFERROR(((J389)/H389),"ND")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3">IFERROR(J391/J392,"ND")</f>
        <v>ND</v>
      </c>
      <c r="O391" s="861" t="str">
        <f t="shared" ref="O391" ca="1" si="374">IFERROR(((J391)/H391),"ND")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5">IFERROR(J393/J394,"ND")</f>
        <v>ND</v>
      </c>
      <c r="O393" s="861" t="str">
        <f t="shared" ref="O393" ca="1" si="376">IFERROR(((J393)/H393),"ND")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7">IFERROR(J395/J396,"ND")</f>
        <v>ND</v>
      </c>
      <c r="O395" s="861" t="str">
        <f t="shared" ref="O395" ca="1" si="378">IFERROR(((J395)/H395),"ND")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79">IFERROR(J397/J398,"ND")</f>
        <v>ND</v>
      </c>
      <c r="O397" s="861" t="str">
        <f t="shared" ref="O397" ca="1" si="380">IFERROR(((J397)/H397),"ND")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1">IFERROR(J399/J400,"ND")</f>
        <v>ND</v>
      </c>
      <c r="O399" s="861" t="str">
        <f t="shared" ref="O399" ca="1" si="382">IFERROR(((J399)/H399),"ND")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3">IFERROR(J401/J402,"ND")</f>
        <v>ND</v>
      </c>
      <c r="O401" s="861" t="str">
        <f t="shared" ref="O401" ca="1" si="384">IFERROR(((J401)/H401),"ND")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5">IFERROR(J403/J404,"ND")</f>
        <v>ND</v>
      </c>
      <c r="O403" s="861" t="str">
        <f t="shared" ref="O403" ca="1" si="386">IFERROR(((J403)/H403),"ND")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7">IFERROR(J405/J406,"ND")</f>
        <v>ND</v>
      </c>
      <c r="O405" s="861" t="str">
        <f t="shared" ref="O405" ca="1" si="388">IFERROR(((J405)/H405),"ND")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89">IFERROR(J407/J408,"ND")</f>
        <v>ND</v>
      </c>
      <c r="O407" s="861" t="str">
        <f t="shared" ref="O407" ca="1" si="390">IFERROR(((J407)/H407),"ND")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1">IFERROR(J409/J410,"ND")</f>
        <v>ND</v>
      </c>
      <c r="O409" s="861" t="str">
        <f t="shared" ref="O409" ca="1" si="392">IFERROR(((J409)/H409),"ND")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3">IFERROR(J411/J412,"ND")</f>
        <v>ND</v>
      </c>
      <c r="O411" s="861" t="str">
        <f t="shared" ref="O411" ca="1" si="394">IFERROR(((J411)/H411),"ND")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5">IFERROR(J413/J414,"ND")</f>
        <v>ND</v>
      </c>
      <c r="O413" s="861" t="str">
        <f t="shared" ref="O413" ca="1" si="396">IFERROR(((J413)/H413),"ND")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7">IFERROR(J415/J416,"ND")</f>
        <v>ND</v>
      </c>
      <c r="O415" s="861" t="str">
        <f t="shared" ref="O415" ca="1" si="398">IFERROR(((J415)/H415),"ND")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399">IFERROR(J417/J418,"ND")</f>
        <v>ND</v>
      </c>
      <c r="O417" s="861" t="str">
        <f t="shared" ref="O417" ca="1" si="400">IFERROR(((J417)/H417),"ND")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1">IFERROR(J419/J420,"ND")</f>
        <v>ND</v>
      </c>
      <c r="O419" s="861" t="str">
        <f t="shared" ref="O419" ca="1" si="402">IFERROR(((J419)/H419),"ND")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3">IFERROR(J421/J422,"ND")</f>
        <v>ND</v>
      </c>
      <c r="O421" s="861" t="str">
        <f t="shared" ref="O421" ca="1" si="404">IFERROR(((J421)/H421),"ND")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5">IFERROR(J423/J424,"ND")</f>
        <v>ND</v>
      </c>
      <c r="O423" s="861" t="str">
        <f t="shared" ref="O423" ca="1" si="406">IFERROR(((J423)/H423),"ND")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7">IFERROR(J425/J426,"ND")</f>
        <v>ND</v>
      </c>
      <c r="O425" s="861" t="str">
        <f t="shared" ref="O425" ca="1" si="408">IFERROR(((J425)/H425),"ND")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09">IFERROR(J427/J428,"ND")</f>
        <v>ND</v>
      </c>
      <c r="O427" s="861" t="str">
        <f t="shared" ref="O427" ca="1" si="410">IFERROR(((J427)/H427),"ND")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1">IFERROR(J429/J430,"ND")</f>
        <v>ND</v>
      </c>
      <c r="O429" s="861" t="str">
        <f t="shared" ref="O429" ca="1" si="412">IFERROR(((J429)/H429),"ND")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3">IFERROR(J431/J432,"ND")</f>
        <v>ND</v>
      </c>
      <c r="O431" s="861" t="str">
        <f t="shared" ref="O431" ca="1" si="414">IFERROR(((J431)/H431),"ND")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5">IFERROR(J433/J434,"ND")</f>
        <v>ND</v>
      </c>
      <c r="O433" s="861" t="str">
        <f t="shared" ref="O433" ca="1" si="416">IFERROR(((J433)/H433),"ND")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7">IFERROR(J435/J436,"ND")</f>
        <v>ND</v>
      </c>
      <c r="O435" s="861" t="str">
        <f t="shared" ref="O435" ca="1" si="418">IFERROR(((J435)/H435),"ND")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19">IFERROR(J437/J438,"ND")</f>
        <v>ND</v>
      </c>
      <c r="O437" s="861" t="str">
        <f t="shared" ref="O437" ca="1" si="420">IFERROR(((J437)/H437),"ND")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1">IFERROR(J439/J440,"ND")</f>
        <v>ND</v>
      </c>
      <c r="O439" s="861" t="str">
        <f t="shared" ref="O439" ca="1" si="422">IFERROR(((J439)/H439),"ND")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3">IFERROR(J441/J442,"ND")</f>
        <v>ND</v>
      </c>
      <c r="O441" s="861" t="str">
        <f t="shared" ref="O441" ca="1" si="424">IFERROR(((J441)/H441),"ND")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5">IFERROR(J443/J444,"ND")</f>
        <v>ND</v>
      </c>
      <c r="O443" s="861" t="str">
        <f t="shared" ref="O443" ca="1" si="426">IFERROR(((J443)/H443),"ND")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7">IFERROR(J445/J446,"ND")</f>
        <v>ND</v>
      </c>
      <c r="O445" s="861" t="str">
        <f t="shared" ref="O445" ca="1" si="428">IFERROR(((J445)/H445),"ND")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29">IFERROR(J447/J448,"ND")</f>
        <v>ND</v>
      </c>
      <c r="O447" s="861" t="str">
        <f t="shared" ref="O447" ca="1" si="430">IFERROR(((J447)/H447),"ND")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1">IFERROR(J449/J450,"ND")</f>
        <v>ND</v>
      </c>
      <c r="O449" s="861" t="str">
        <f t="shared" ref="O449" ca="1" si="432">IFERROR(((J449)/H449),"ND")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3">IFERROR(J451/J452,"ND")</f>
        <v>ND</v>
      </c>
      <c r="O451" s="861" t="str">
        <f t="shared" ref="O451" ca="1" si="434">IFERROR(((J451)/H451),"ND")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5">IFERROR(J453/J454,"ND")</f>
        <v>ND</v>
      </c>
      <c r="O453" s="861" t="str">
        <f t="shared" ref="O453" ca="1" si="436">IFERROR(((J453)/H453),"ND")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7">IFERROR(J455/J456,"ND")</f>
        <v>ND</v>
      </c>
      <c r="O455" s="861" t="str">
        <f t="shared" ref="O455" ca="1" si="438">IFERROR(((J455)/H455),"ND")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39">IFERROR(J457/J458,"ND")</f>
        <v>ND</v>
      </c>
      <c r="O457" s="861" t="str">
        <f t="shared" ref="O457" ca="1" si="440">IFERROR(((J457)/H457),"ND")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1">IFERROR(J459/J460,"ND")</f>
        <v>ND</v>
      </c>
      <c r="O459" s="861" t="str">
        <f t="shared" ref="O459" ca="1" si="442">IFERROR(((J459)/H459),"ND")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3">IFERROR(J461/J462,"ND")</f>
        <v>ND</v>
      </c>
      <c r="O461" s="861" t="str">
        <f t="shared" ref="O461" ca="1" si="444">IFERROR(((J461)/H461),"ND")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5">IFERROR(J463/J464,"ND")</f>
        <v>ND</v>
      </c>
      <c r="O463" s="861" t="str">
        <f t="shared" ref="O463" ca="1" si="446">IFERROR(((J463)/H463),"ND")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7">IFERROR(J465/J466,"ND")</f>
        <v>ND</v>
      </c>
      <c r="O465" s="861" t="str">
        <f t="shared" ref="O465" ca="1" si="448">IFERROR(((J465)/H465),"ND")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49">IFERROR(J467/J468,"ND")</f>
        <v>ND</v>
      </c>
      <c r="O467" s="861" t="str">
        <f t="shared" ref="O467" ca="1" si="450">IFERROR(((J467)/H467),"ND")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1">IFERROR(J469/J470,"ND")</f>
        <v>ND</v>
      </c>
      <c r="O469" s="861" t="str">
        <f t="shared" ref="O469" ca="1" si="452">IFERROR(((J469)/H469),"ND")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t="shared" ref="N471" ca="1" si="453">IFERROR(J471/J472,"ND")</f>
        <v>ND</v>
      </c>
      <c r="O471" s="861" t="str">
        <f t="shared" ref="O471" ca="1" si="454">IFERROR(((J471)/H471),"ND")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ca="1">IFERROR(J473/J474,"ND")</f>
        <v>ND</v>
      </c>
      <c r="O473" s="861" t="str">
        <f ca="1">IFERROR(((J473)/H473),"ND")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7" type="noConversion"/>
  <conditionalFormatting sqref="J13:M474">
    <cfRule type="containsBlanks" dxfId="1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0.90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185</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904"/>
    </row>
    <row r="10" spans="3:16" ht="27" customHeight="1" thickTop="1" thickBot="1" x14ac:dyDescent="0.4">
      <c r="C10" s="886" t="s">
        <v>79</v>
      </c>
      <c r="D10" s="888" t="s">
        <v>168</v>
      </c>
      <c r="E10" s="888" t="s">
        <v>169</v>
      </c>
      <c r="F10" s="888" t="s">
        <v>170</v>
      </c>
      <c r="G10" s="888" t="s">
        <v>171</v>
      </c>
      <c r="H10" s="885" t="s">
        <v>180</v>
      </c>
      <c r="I10" s="902"/>
      <c r="J10" s="885"/>
      <c r="K10" s="885"/>
      <c r="L10" s="885"/>
      <c r="M10" s="885"/>
      <c r="N10" s="885"/>
      <c r="O10" s="903"/>
      <c r="P10" s="895" t="s">
        <v>172</v>
      </c>
    </row>
    <row r="11" spans="3:16" ht="42" customHeight="1" thickBot="1" x14ac:dyDescent="0.4">
      <c r="C11" s="887"/>
      <c r="D11" s="884"/>
      <c r="E11" s="884"/>
      <c r="F11" s="884"/>
      <c r="G11" s="884"/>
      <c r="H11" s="898" t="s">
        <v>173</v>
      </c>
      <c r="I11" s="899" t="s">
        <v>174</v>
      </c>
      <c r="J11" s="901" t="s">
        <v>182</v>
      </c>
      <c r="K11" s="884"/>
      <c r="L11" s="884"/>
      <c r="M11" s="884"/>
      <c r="N11" s="884" t="s">
        <v>179</v>
      </c>
      <c r="O11" s="898"/>
      <c r="P11" s="896"/>
    </row>
    <row r="12" spans="3:16" ht="42" customHeight="1" thickBot="1" x14ac:dyDescent="0.4">
      <c r="C12" s="887"/>
      <c r="D12" s="884"/>
      <c r="E12" s="884"/>
      <c r="F12" s="884"/>
      <c r="G12" s="884"/>
      <c r="H12" s="898"/>
      <c r="I12" s="900"/>
      <c r="J12" s="240" t="s">
        <v>178</v>
      </c>
      <c r="K12" s="223" t="s">
        <v>175</v>
      </c>
      <c r="L12" s="223" t="s">
        <v>176</v>
      </c>
      <c r="M12" s="223" t="s">
        <v>177</v>
      </c>
      <c r="N12" s="223" t="s">
        <v>181</v>
      </c>
      <c r="O12" s="239" t="s">
        <v>136</v>
      </c>
      <c r="P12" s="897"/>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94"/>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IFERROR(K13/K14,"ND")</f>
        <v>100</v>
      </c>
      <c r="O13" s="861">
        <f ca="1">IFERROR(((K13+J13)/H13),"ND")</f>
        <v>46.875</v>
      </c>
      <c r="P13" s="864"/>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IFERROR(K15/K16,"ND")</f>
        <v>ND</v>
      </c>
      <c r="O15" s="861" t="str">
        <f ca="1">IFERROR(((K15+J15)/H15),"ND")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IFERROR(K17/K18,"ND")</f>
        <v>ND</v>
      </c>
      <c r="O17" s="861" t="str">
        <f t="shared" ref="O17" ca="1" si="1">IFERROR(((K17+J17)/H17),"ND")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IFERROR(K19/K20,"ND")</f>
        <v>ND</v>
      </c>
      <c r="O19" s="861" t="str">
        <f t="shared" ref="O19" ca="1" si="3">IFERROR(((K19+J19)/H19),"ND")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IFERROR(K21/K22,"ND")</f>
        <v>ND</v>
      </c>
      <c r="O21" s="861" t="str">
        <f t="shared" ref="O21" ca="1" si="5">IFERROR(((K21+J21)/H21),"ND")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IFERROR(K23/K24,"ND")</f>
        <v>ND</v>
      </c>
      <c r="O23" s="861" t="str">
        <f t="shared" ref="O23" ca="1" si="7">IFERROR(((K23+J23)/H23),"ND")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IFERROR(K25/K26,"ND")</f>
        <v>ND</v>
      </c>
      <c r="O25" s="861" t="str">
        <f t="shared" ref="O25" ca="1" si="9">IFERROR(((K25+J25)/H25),"ND")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IFERROR(K27/K28,"ND")</f>
        <v>ND</v>
      </c>
      <c r="O27" s="861" t="str">
        <f t="shared" ref="O27" ca="1" si="11">IFERROR(((K27+J27)/H27),"ND")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IFERROR(K29/K30,"ND")</f>
        <v>ND</v>
      </c>
      <c r="O29" s="861" t="str">
        <f t="shared" ref="O29" ca="1" si="13">IFERROR(((K29+J29)/H29),"ND")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IFERROR(K31/K32,"ND")</f>
        <v>ND</v>
      </c>
      <c r="O31" s="861" t="str">
        <f t="shared" ref="O31" ca="1" si="15">IFERROR(((K31+J31)/H31),"ND")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IFERROR(K33/K34,"ND")</f>
        <v>ND</v>
      </c>
      <c r="O33" s="861" t="str">
        <f t="shared" ref="O33" ca="1" si="17">IFERROR(((K33+J33)/H33),"ND")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IFERROR(K35/K36,"ND")</f>
        <v>ND</v>
      </c>
      <c r="O35" s="861" t="str">
        <f t="shared" ref="O35" ca="1" si="19">IFERROR(((K35+J35)/H35),"ND")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IFERROR(K37/K38,"ND")</f>
        <v>ND</v>
      </c>
      <c r="O37" s="861" t="str">
        <f t="shared" ref="O37" ca="1" si="21">IFERROR(((K37+J37)/H37),"ND")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IFERROR(K39/K40,"ND")</f>
        <v>ND</v>
      </c>
      <c r="O39" s="861" t="str">
        <f t="shared" ref="O39" ca="1" si="23">IFERROR(((K39+J39)/H39),"ND")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IFERROR(K41/K42,"ND")</f>
        <v>ND</v>
      </c>
      <c r="O41" s="861" t="str">
        <f t="shared" ref="O41" ca="1" si="25">IFERROR(((K41+J41)/H41),"ND")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IFERROR(K43/K44,"ND")</f>
        <v>ND</v>
      </c>
      <c r="O43" s="861" t="str">
        <f t="shared" ref="O43" ca="1" si="27">IFERROR(((K43+J43)/H43),"ND")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IFERROR(K45/K46,"ND")</f>
        <v>ND</v>
      </c>
      <c r="O45" s="861" t="str">
        <f t="shared" ref="O45" ca="1" si="29">IFERROR(((K45+J45)/H45),"ND")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IFERROR(K47/K48,"ND")</f>
        <v>ND</v>
      </c>
      <c r="O47" s="861" t="str">
        <f t="shared" ref="O47" ca="1" si="31">IFERROR(((K47+J47)/H47),"ND")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IFERROR(K49/K50,"ND")</f>
        <v>ND</v>
      </c>
      <c r="O49" s="861" t="str">
        <f t="shared" ref="O49" ca="1" si="33">IFERROR(((K49+J49)/H49),"ND")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IFERROR(K51/K52,"ND")</f>
        <v>ND</v>
      </c>
      <c r="O51" s="861" t="str">
        <f t="shared" ref="O51" ca="1" si="35">IFERROR(((K51+J51)/H51),"ND")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IFERROR(K53/K54,"ND")</f>
        <v>ND</v>
      </c>
      <c r="O53" s="861" t="str">
        <f t="shared" ref="O53" ca="1" si="37">IFERROR(((K53+J53)/H53),"ND")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IFERROR(K55/K56,"ND")</f>
        <v>ND</v>
      </c>
      <c r="O55" s="861" t="str">
        <f t="shared" ref="O55" ca="1" si="39">IFERROR(((K55+J55)/H55),"ND")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IFERROR(K57/K58,"ND")</f>
        <v>ND</v>
      </c>
      <c r="O57" s="861" t="str">
        <f t="shared" ref="O57" ca="1" si="41">IFERROR(((K57+J57)/H57),"ND")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IFERROR(K59/K60,"ND")</f>
        <v>ND</v>
      </c>
      <c r="O59" s="861" t="str">
        <f t="shared" ref="O59" ca="1" si="43">IFERROR(((K59+J59)/H59),"ND")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IFERROR(K61/K62,"ND")</f>
        <v>ND</v>
      </c>
      <c r="O61" s="861" t="str">
        <f t="shared" ref="O61" ca="1" si="45">IFERROR(((K61+J61)/H61),"ND")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IFERROR(K63/K64,"ND")</f>
        <v>ND</v>
      </c>
      <c r="O63" s="861" t="str">
        <f t="shared" ref="O63" ca="1" si="47">IFERROR(((K63+J63)/H63),"ND")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IFERROR(K65/K66,"ND")</f>
        <v>ND</v>
      </c>
      <c r="O65" s="861" t="str">
        <f t="shared" ref="O65" ca="1" si="49">IFERROR(((K65+J65)/H65),"ND")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IFERROR(K67/K68,"ND")</f>
        <v>ND</v>
      </c>
      <c r="O67" s="861" t="str">
        <f t="shared" ref="O67" ca="1" si="51">IFERROR(((K67+J67)/H67),"ND")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IFERROR(K69/K70,"ND")</f>
        <v>ND</v>
      </c>
      <c r="O69" s="861" t="str">
        <f t="shared" ref="O69" ca="1" si="53">IFERROR(((K69+J69)/H69),"ND")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IFERROR(K71/K72,"ND")</f>
        <v>ND</v>
      </c>
      <c r="O71" s="861" t="str">
        <f t="shared" ref="O71" ca="1" si="55">IFERROR(((K71+J71)/H71),"ND")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IFERROR(K73/K74,"ND")</f>
        <v>ND</v>
      </c>
      <c r="O73" s="861" t="str">
        <f t="shared" ref="O73" ca="1" si="57">IFERROR(((K73+J73)/H73),"ND")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IFERROR(K75/K76,"ND")</f>
        <v>ND</v>
      </c>
      <c r="O75" s="861" t="str">
        <f t="shared" ref="O75" ca="1" si="59">IFERROR(((K75+J75)/H75),"ND")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IFERROR(K77/K78,"ND")</f>
        <v>ND</v>
      </c>
      <c r="O77" s="861" t="str">
        <f t="shared" ref="O77" ca="1" si="61">IFERROR(((K77+J77)/H77),"ND")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IFERROR(K79/K80,"ND")</f>
        <v>ND</v>
      </c>
      <c r="O79" s="861" t="str">
        <f t="shared" ref="O79" ca="1" si="63">IFERROR(((K79+J79)/H79),"ND")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IFERROR(K81/K82,"ND")</f>
        <v>ND</v>
      </c>
      <c r="O81" s="861" t="str">
        <f t="shared" ref="O81" ca="1" si="65">IFERROR(((K81+J81)/H81),"ND")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IFERROR(K83/K84,"ND")</f>
        <v>ND</v>
      </c>
      <c r="O83" s="861" t="str">
        <f t="shared" ref="O83" ca="1" si="67">IFERROR(((K83+J83)/H83),"ND")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IFERROR(K85/K86,"ND")</f>
        <v>ND</v>
      </c>
      <c r="O85" s="861" t="str">
        <f t="shared" ref="O85" ca="1" si="69">IFERROR(((K85+J85)/H85),"ND")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IFERROR(K87/K88,"ND")</f>
        <v>ND</v>
      </c>
      <c r="O87" s="861" t="str">
        <f t="shared" ref="O87" ca="1" si="71">IFERROR(((K87+J87)/H87),"ND")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IFERROR(K89/K90,"ND")</f>
        <v>ND</v>
      </c>
      <c r="O89" s="861" t="str">
        <f t="shared" ref="O89" ca="1" si="73">IFERROR(((K89+J89)/H89),"ND")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IFERROR(K91/K92,"ND")</f>
        <v>ND</v>
      </c>
      <c r="O91" s="861" t="str">
        <f t="shared" ref="O91" ca="1" si="75">IFERROR(((K91+J91)/H91),"ND")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IFERROR(K93/K94,"ND")</f>
        <v>ND</v>
      </c>
      <c r="O93" s="861" t="str">
        <f t="shared" ref="O93" ca="1" si="77">IFERROR(((K93+J93)/H93),"ND")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IFERROR(K95/K96,"ND")</f>
        <v>ND</v>
      </c>
      <c r="O95" s="861" t="str">
        <f t="shared" ref="O95" ca="1" si="79">IFERROR(((K95+J95)/H95),"ND")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IFERROR(K97/K98,"ND")</f>
        <v>ND</v>
      </c>
      <c r="O97" s="861" t="str">
        <f t="shared" ref="O97" ca="1" si="81">IFERROR(((K97+J97)/H97),"ND")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IFERROR(K99/K100,"ND")</f>
        <v>ND</v>
      </c>
      <c r="O99" s="861" t="str">
        <f t="shared" ref="O99" ca="1" si="83">IFERROR(((K99+J99)/H99),"ND")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IFERROR(K101/K102,"ND")</f>
        <v>ND</v>
      </c>
      <c r="O101" s="861" t="str">
        <f t="shared" ref="O101" ca="1" si="85">IFERROR(((K101+J101)/H101),"ND")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IFERROR(K103/K104,"ND")</f>
        <v>ND</v>
      </c>
      <c r="O103" s="861" t="str">
        <f t="shared" ref="O103" ca="1" si="87">IFERROR(((K103+J103)/H103),"ND")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IFERROR(K105/K106,"ND")</f>
        <v>ND</v>
      </c>
      <c r="O105" s="861" t="str">
        <f t="shared" ref="O105" ca="1" si="89">IFERROR(((K105+J105)/H105),"ND")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IFERROR(K107/K108,"ND")</f>
        <v>ND</v>
      </c>
      <c r="O107" s="861" t="str">
        <f t="shared" ref="O107" ca="1" si="91">IFERROR(((K107+J107)/H107),"ND")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IFERROR(K109/K110,"ND")</f>
        <v>ND</v>
      </c>
      <c r="O109" s="861" t="str">
        <f t="shared" ref="O109" ca="1" si="93">IFERROR(((K109+J109)/H109),"ND")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IFERROR(K111/K112,"ND")</f>
        <v>ND</v>
      </c>
      <c r="O111" s="861" t="str">
        <f t="shared" ref="O111" ca="1" si="95">IFERROR(((K111+J111)/H111),"ND")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IFERROR(K113/K114,"ND")</f>
        <v>ND</v>
      </c>
      <c r="O113" s="861" t="str">
        <f t="shared" ref="O113" ca="1" si="97">IFERROR(((K113+J113)/H113),"ND")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IFERROR(K115/K116,"ND")</f>
        <v>ND</v>
      </c>
      <c r="O115" s="861" t="str">
        <f t="shared" ref="O115" ca="1" si="99">IFERROR(((K115+J115)/H115),"ND")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IFERROR(K117/K118,"ND")</f>
        <v>ND</v>
      </c>
      <c r="O117" s="861" t="str">
        <f t="shared" ref="O117" ca="1" si="101">IFERROR(((K117+J117)/H117),"ND")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IFERROR(K119/K120,"ND")</f>
        <v>ND</v>
      </c>
      <c r="O119" s="861" t="str">
        <f t="shared" ref="O119" ca="1" si="103">IFERROR(((K119+J119)/H119),"ND")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IFERROR(K121/K122,"ND")</f>
        <v>ND</v>
      </c>
      <c r="O121" s="861" t="str">
        <f t="shared" ref="O121" ca="1" si="105">IFERROR(((K121+J121)/H121),"ND")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IFERROR(K123/K124,"ND")</f>
        <v>ND</v>
      </c>
      <c r="O123" s="861" t="str">
        <f t="shared" ref="O123" ca="1" si="107">IFERROR(((K123+J123)/H123),"ND")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IFERROR(K125/K126,"ND")</f>
        <v>ND</v>
      </c>
      <c r="O125" s="861" t="str">
        <f t="shared" ref="O125" ca="1" si="109">IFERROR(((K125+J125)/H125),"ND")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IFERROR(K127/K128,"ND")</f>
        <v>ND</v>
      </c>
      <c r="O127" s="861" t="str">
        <f t="shared" ref="O127" ca="1" si="111">IFERROR(((K127+J127)/H127),"ND")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IFERROR(K129/K130,"ND")</f>
        <v>ND</v>
      </c>
      <c r="O129" s="861" t="str">
        <f t="shared" ref="O129" ca="1" si="113">IFERROR(((K129+J129)/H129),"ND")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IFERROR(K131/K132,"ND")</f>
        <v>ND</v>
      </c>
      <c r="O131" s="861" t="str">
        <f t="shared" ref="O131" ca="1" si="115">IFERROR(((K131+J131)/H131),"ND")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IFERROR(K133/K134,"ND")</f>
        <v>ND</v>
      </c>
      <c r="O133" s="861" t="str">
        <f t="shared" ref="O133" ca="1" si="117">IFERROR(((K133+J133)/H133),"ND")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IFERROR(K135/K136,"ND")</f>
        <v>ND</v>
      </c>
      <c r="O135" s="861" t="str">
        <f t="shared" ref="O135" ca="1" si="119">IFERROR(((K135+J135)/H135),"ND")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IFERROR(K137/K138,"ND")</f>
        <v>ND</v>
      </c>
      <c r="O137" s="861" t="str">
        <f t="shared" ref="O137" ca="1" si="121">IFERROR(((K137+J137)/H137),"ND")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IFERROR(K139/K140,"ND")</f>
        <v>ND</v>
      </c>
      <c r="O139" s="861" t="str">
        <f t="shared" ref="O139" ca="1" si="123">IFERROR(((K139+J139)/H139),"ND")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IFERROR(K141/K142,"ND")</f>
        <v>ND</v>
      </c>
      <c r="O141" s="861" t="str">
        <f t="shared" ref="O141" ca="1" si="125">IFERROR(((K141+J141)/H141),"ND")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IFERROR(K143/K144,"ND")</f>
        <v>ND</v>
      </c>
      <c r="O143" s="861" t="str">
        <f t="shared" ref="O143" ca="1" si="127">IFERROR(((K143+J143)/H143),"ND")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IFERROR(K145/K146,"ND")</f>
        <v>ND</v>
      </c>
      <c r="O145" s="861" t="str">
        <f t="shared" ref="O145" ca="1" si="129">IFERROR(((K145+J145)/H145),"ND")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IFERROR(K147/K148,"ND")</f>
        <v>ND</v>
      </c>
      <c r="O147" s="861" t="str">
        <f t="shared" ref="O147" ca="1" si="131">IFERROR(((K147+J147)/H147),"ND")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IFERROR(K149/K150,"ND")</f>
        <v>ND</v>
      </c>
      <c r="O149" s="861" t="str">
        <f t="shared" ref="O149" ca="1" si="133">IFERROR(((K149+J149)/H149),"ND")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IFERROR(K151/K152,"ND")</f>
        <v>ND</v>
      </c>
      <c r="O151" s="861" t="str">
        <f t="shared" ref="O151" ca="1" si="135">IFERROR(((K151+J151)/H151),"ND")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IFERROR(K153/K154,"ND")</f>
        <v>ND</v>
      </c>
      <c r="O153" s="861" t="str">
        <f t="shared" ref="O153" ca="1" si="137">IFERROR(((K153+J153)/H153),"ND")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IFERROR(K155/K156,"ND")</f>
        <v>ND</v>
      </c>
      <c r="O155" s="861" t="str">
        <f t="shared" ref="O155" ca="1" si="139">IFERROR(((K155+J155)/H155),"ND")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IFERROR(K157/K158,"ND")</f>
        <v>ND</v>
      </c>
      <c r="O157" s="861" t="str">
        <f t="shared" ref="O157" ca="1" si="141">IFERROR(((K157+J157)/H157),"ND")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IFERROR(K159/K160,"ND")</f>
        <v>ND</v>
      </c>
      <c r="O159" s="861" t="str">
        <f t="shared" ref="O159" ca="1" si="143">IFERROR(((K159+J159)/H159),"ND")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IFERROR(K161/K162,"ND")</f>
        <v>ND</v>
      </c>
      <c r="O161" s="861" t="str">
        <f t="shared" ref="O161" ca="1" si="145">IFERROR(((K161+J161)/H161),"ND")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IFERROR(K163/K164,"ND")</f>
        <v>ND</v>
      </c>
      <c r="O163" s="861" t="str">
        <f t="shared" ref="O163" ca="1" si="147">IFERROR(((K163+J163)/H163),"ND")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IFERROR(K165/K166,"ND")</f>
        <v>ND</v>
      </c>
      <c r="O165" s="861" t="str">
        <f t="shared" ref="O165" ca="1" si="149">IFERROR(((K165+J165)/H165),"ND")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IFERROR(K167/K168,"ND")</f>
        <v>ND</v>
      </c>
      <c r="O167" s="861" t="str">
        <f t="shared" ref="O167" ca="1" si="151">IFERROR(((K167+J167)/H167),"ND")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IFERROR(K169/K170,"ND")</f>
        <v>ND</v>
      </c>
      <c r="O169" s="861" t="str">
        <f t="shared" ref="O169" ca="1" si="153">IFERROR(((K169+J169)/H169),"ND")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IFERROR(K171/K172,"ND")</f>
        <v>ND</v>
      </c>
      <c r="O171" s="861" t="str">
        <f t="shared" ref="O171" ca="1" si="155">IFERROR(((K171+J171)/H171),"ND")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IFERROR(K173/K174,"ND")</f>
        <v>ND</v>
      </c>
      <c r="O173" s="861" t="str">
        <f t="shared" ref="O173" ca="1" si="157">IFERROR(((K173+J173)/H173),"ND")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IFERROR(K175/K176,"ND")</f>
        <v>ND</v>
      </c>
      <c r="O175" s="861" t="str">
        <f t="shared" ref="O175" ca="1" si="159">IFERROR(((K175+J175)/H175),"ND")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IFERROR(K177/K178,"ND")</f>
        <v>ND</v>
      </c>
      <c r="O177" s="861" t="str">
        <f t="shared" ref="O177" ca="1" si="161">IFERROR(((K177+J177)/H177),"ND")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IFERROR(K179/K180,"ND")</f>
        <v>ND</v>
      </c>
      <c r="O179" s="861" t="str">
        <f t="shared" ref="O179" ca="1" si="163">IFERROR(((K179+J179)/H179),"ND")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IFERROR(K181/K182,"ND")</f>
        <v>ND</v>
      </c>
      <c r="O181" s="861" t="str">
        <f t="shared" ref="O181" ca="1" si="165">IFERROR(((K181+J181)/H181),"ND")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IFERROR(K183/K184,"ND")</f>
        <v>ND</v>
      </c>
      <c r="O183" s="861" t="str">
        <f t="shared" ref="O183" ca="1" si="167">IFERROR(((K183+J183)/H183),"ND")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IFERROR(K185/K186,"ND")</f>
        <v>ND</v>
      </c>
      <c r="O185" s="861" t="str">
        <f t="shared" ref="O185" ca="1" si="169">IFERROR(((K185+J185)/H185),"ND")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IFERROR(K187/K188,"ND")</f>
        <v>ND</v>
      </c>
      <c r="O187" s="861" t="str">
        <f t="shared" ref="O187" ca="1" si="171">IFERROR(((K187+J187)/H187),"ND")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IFERROR(K189/K190,"ND")</f>
        <v>ND</v>
      </c>
      <c r="O189" s="861" t="str">
        <f t="shared" ref="O189" ca="1" si="173">IFERROR(((K189+J189)/H189),"ND")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IFERROR(K191/K192,"ND")</f>
        <v>ND</v>
      </c>
      <c r="O191" s="861" t="str">
        <f t="shared" ref="O191" ca="1" si="175">IFERROR(((K191+J191)/H191),"ND")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IFERROR(K193/K194,"ND")</f>
        <v>ND</v>
      </c>
      <c r="O193" s="861" t="str">
        <f t="shared" ref="O193" ca="1" si="177">IFERROR(((K193+J193)/H193),"ND")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IFERROR(K195/K196,"ND")</f>
        <v>ND</v>
      </c>
      <c r="O195" s="861" t="str">
        <f t="shared" ref="O195" ca="1" si="179">IFERROR(((K195+J195)/H195),"ND")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IFERROR(K197/K198,"ND")</f>
        <v>ND</v>
      </c>
      <c r="O197" s="861" t="str">
        <f t="shared" ref="O197" ca="1" si="181">IFERROR(((K197+J197)/H197),"ND")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IFERROR(K199/K200,"ND")</f>
        <v>ND</v>
      </c>
      <c r="O199" s="861" t="str">
        <f t="shared" ref="O199" ca="1" si="183">IFERROR(((K199+J199)/H199),"ND")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IFERROR(K201/K202,"ND")</f>
        <v>ND</v>
      </c>
      <c r="O201" s="861" t="str">
        <f t="shared" ref="O201" ca="1" si="185">IFERROR(((K201+J201)/H201),"ND")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IFERROR(K203/K204,"ND")</f>
        <v>ND</v>
      </c>
      <c r="O203" s="861" t="str">
        <f t="shared" ref="O203" ca="1" si="187">IFERROR(((K203+J203)/H203),"ND")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IFERROR(K205/K206,"ND")</f>
        <v>ND</v>
      </c>
      <c r="O205" s="861" t="str">
        <f t="shared" ref="O205" ca="1" si="189">IFERROR(((K205+J205)/H205),"ND")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IFERROR(K207/K208,"ND")</f>
        <v>ND</v>
      </c>
      <c r="O207" s="861" t="str">
        <f t="shared" ref="O207" ca="1" si="191">IFERROR(((K207+J207)/H207),"ND")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IFERROR(K209/K210,"ND")</f>
        <v>ND</v>
      </c>
      <c r="O209" s="861" t="str">
        <f t="shared" ref="O209" ca="1" si="193">IFERROR(((K209+J209)/H209),"ND")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IFERROR(K211/K212,"ND")</f>
        <v>ND</v>
      </c>
      <c r="O211" s="861" t="str">
        <f t="shared" ref="O211" ca="1" si="195">IFERROR(((K211+J211)/H211),"ND")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IFERROR(K213/K214,"ND")</f>
        <v>ND</v>
      </c>
      <c r="O213" s="861" t="str">
        <f t="shared" ref="O213" ca="1" si="197">IFERROR(((K213+J213)/H213),"ND")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IFERROR(K215/K216,"ND")</f>
        <v>ND</v>
      </c>
      <c r="O215" s="861" t="str">
        <f t="shared" ref="O215" ca="1" si="199">IFERROR(((K215+J215)/H215),"ND")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IFERROR(K217/K218,"ND")</f>
        <v>ND</v>
      </c>
      <c r="O217" s="861" t="str">
        <f t="shared" ref="O217" ca="1" si="201">IFERROR(((K217+J217)/H217),"ND")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IFERROR(K219/K220,"ND")</f>
        <v>ND</v>
      </c>
      <c r="O219" s="861" t="str">
        <f t="shared" ref="O219" ca="1" si="203">IFERROR(((K219+J219)/H219),"ND")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IFERROR(K221/K222,"ND")</f>
        <v>ND</v>
      </c>
      <c r="O221" s="861" t="str">
        <f t="shared" ref="O221" ca="1" si="205">IFERROR(((K221+J221)/H221),"ND")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IFERROR(K223/K224,"ND")</f>
        <v>ND</v>
      </c>
      <c r="O223" s="861" t="str">
        <f t="shared" ref="O223" ca="1" si="207">IFERROR(((K223+J223)/H223),"ND")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IFERROR(K225/K226,"ND")</f>
        <v>ND</v>
      </c>
      <c r="O225" s="861" t="str">
        <f t="shared" ref="O225" ca="1" si="209">IFERROR(((K225+J225)/H225),"ND")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IFERROR(K227/K228,"ND")</f>
        <v>ND</v>
      </c>
      <c r="O227" s="861" t="str">
        <f t="shared" ref="O227" ca="1" si="211">IFERROR(((K227+J227)/H227),"ND")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IFERROR(K229/K230,"ND")</f>
        <v>ND</v>
      </c>
      <c r="O229" s="861" t="str">
        <f t="shared" ref="O229" ca="1" si="213">IFERROR(((K229+J229)/H229),"ND")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IFERROR(K231/K232,"ND")</f>
        <v>ND</v>
      </c>
      <c r="O231" s="861" t="str">
        <f t="shared" ref="O231" ca="1" si="215">IFERROR(((K231+J231)/H231),"ND")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IFERROR(K233/K234,"ND")</f>
        <v>ND</v>
      </c>
      <c r="O233" s="861" t="str">
        <f t="shared" ref="O233" ca="1" si="217">IFERROR(((K233+J233)/H233),"ND")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IFERROR(K235/K236,"ND")</f>
        <v>ND</v>
      </c>
      <c r="O235" s="861" t="str">
        <f t="shared" ref="O235" ca="1" si="219">IFERROR(((K235+J235)/H235),"ND")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IFERROR(K237/K238,"ND")</f>
        <v>ND</v>
      </c>
      <c r="O237" s="861" t="str">
        <f t="shared" ref="O237" ca="1" si="221">IFERROR(((K237+J237)/H237),"ND")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IFERROR(K239/K240,"ND")</f>
        <v>ND</v>
      </c>
      <c r="O239" s="861" t="str">
        <f t="shared" ref="O239" ca="1" si="223">IFERROR(((K239+J239)/H239),"ND")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IFERROR(K241/K242,"ND")</f>
        <v>ND</v>
      </c>
      <c r="O241" s="861" t="str">
        <f t="shared" ref="O241" ca="1" si="225">IFERROR(((K241+J241)/H241),"ND")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IFERROR(K243/K244,"ND")</f>
        <v>ND</v>
      </c>
      <c r="O243" s="861" t="str">
        <f t="shared" ref="O243" ca="1" si="227">IFERROR(((K243+J243)/H243),"ND")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IFERROR(K245/K246,"ND")</f>
        <v>ND</v>
      </c>
      <c r="O245" s="861" t="str">
        <f t="shared" ref="O245" ca="1" si="229">IFERROR(((K245+J245)/H245),"ND")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IFERROR(K247/K248,"ND")</f>
        <v>ND</v>
      </c>
      <c r="O247" s="861" t="str">
        <f t="shared" ref="O247" ca="1" si="231">IFERROR(((K247+J247)/H247),"ND")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IFERROR(K249/K250,"ND")</f>
        <v>ND</v>
      </c>
      <c r="O249" s="861" t="str">
        <f t="shared" ref="O249" ca="1" si="233">IFERROR(((K249+J249)/H249),"ND")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IFERROR(K251/K252,"ND")</f>
        <v>ND</v>
      </c>
      <c r="O251" s="861" t="str">
        <f t="shared" ref="O251" ca="1" si="235">IFERROR(((K251+J251)/H251),"ND")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IFERROR(K253/K254,"ND")</f>
        <v>ND</v>
      </c>
      <c r="O253" s="861" t="str">
        <f t="shared" ref="O253" ca="1" si="237">IFERROR(((K253+J253)/H253),"ND")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IFERROR(K255/K256,"ND")</f>
        <v>ND</v>
      </c>
      <c r="O255" s="861" t="str">
        <f t="shared" ref="O255" ca="1" si="239">IFERROR(((K255+J255)/H255),"ND")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IFERROR(K257/K258,"ND")</f>
        <v>ND</v>
      </c>
      <c r="O257" s="861" t="str">
        <f t="shared" ref="O257" ca="1" si="241">IFERROR(((K257+J257)/H257),"ND")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IFERROR(K259/K260,"ND")</f>
        <v>ND</v>
      </c>
      <c r="O259" s="861" t="str">
        <f t="shared" ref="O259" ca="1" si="243">IFERROR(((K259+J259)/H259),"ND")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IFERROR(K261/K262,"ND")</f>
        <v>ND</v>
      </c>
      <c r="O261" s="861" t="str">
        <f t="shared" ref="O261" ca="1" si="245">IFERROR(((K261+J261)/H261),"ND")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IFERROR(K263/K264,"ND")</f>
        <v>ND</v>
      </c>
      <c r="O263" s="861" t="str">
        <f t="shared" ref="O263" ca="1" si="247">IFERROR(((K263+J263)/H263),"ND")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IFERROR(K265/K266,"ND")</f>
        <v>ND</v>
      </c>
      <c r="O265" s="861" t="str">
        <f t="shared" ref="O265" ca="1" si="249">IFERROR(((K265+J265)/H265),"ND")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IFERROR(K267/K268,"ND")</f>
        <v>ND</v>
      </c>
      <c r="O267" s="861" t="str">
        <f t="shared" ref="O267" ca="1" si="251">IFERROR(((K267+J267)/H267),"ND")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IFERROR(K269/K270,"ND")</f>
        <v>ND</v>
      </c>
      <c r="O269" s="861" t="str">
        <f t="shared" ref="O269" ca="1" si="253">IFERROR(((K269+J269)/H269),"ND")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IFERROR(K271/K272,"ND")</f>
        <v>ND</v>
      </c>
      <c r="O271" s="861" t="str">
        <f t="shared" ref="O271" ca="1" si="255">IFERROR(((K271+J271)/H271),"ND")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IFERROR(K273/K274,"ND")</f>
        <v>ND</v>
      </c>
      <c r="O273" s="861" t="str">
        <f t="shared" ref="O273" ca="1" si="257">IFERROR(((K273+J273)/H273),"ND")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IFERROR(K275/K276,"ND")</f>
        <v>ND</v>
      </c>
      <c r="O275" s="861" t="str">
        <f t="shared" ref="O275" ca="1" si="259">IFERROR(((K275+J275)/H275),"ND")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IFERROR(K277/K278,"ND")</f>
        <v>ND</v>
      </c>
      <c r="O277" s="861" t="str">
        <f t="shared" ref="O277" ca="1" si="261">IFERROR(((K277+J277)/H277),"ND")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IFERROR(K279/K280,"ND")</f>
        <v>ND</v>
      </c>
      <c r="O279" s="861" t="str">
        <f t="shared" ref="O279" ca="1" si="263">IFERROR(((K279+J279)/H279),"ND")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IFERROR(K281/K282,"ND")</f>
        <v>ND</v>
      </c>
      <c r="O281" s="861" t="str">
        <f t="shared" ref="O281" ca="1" si="265">IFERROR(((K281+J281)/H281),"ND")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IFERROR(K283/K284,"ND")</f>
        <v>ND</v>
      </c>
      <c r="O283" s="861" t="str">
        <f t="shared" ref="O283" ca="1" si="267">IFERROR(((K283+J283)/H283),"ND")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IFERROR(K285/K286,"ND")</f>
        <v>ND</v>
      </c>
      <c r="O285" s="861" t="str">
        <f t="shared" ref="O285" ca="1" si="269">IFERROR(((K285+J285)/H285),"ND")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IFERROR(K287/K288,"ND")</f>
        <v>ND</v>
      </c>
      <c r="O287" s="861" t="str">
        <f t="shared" ref="O287" ca="1" si="271">IFERROR(((K287+J287)/H287),"ND")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IFERROR(K289/K290,"ND")</f>
        <v>ND</v>
      </c>
      <c r="O289" s="861" t="str">
        <f t="shared" ref="O289" ca="1" si="273">IFERROR(((K289+J289)/H289),"ND")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IFERROR(K291/K292,"ND")</f>
        <v>ND</v>
      </c>
      <c r="O291" s="861" t="str">
        <f t="shared" ref="O291" ca="1" si="275">IFERROR(((K291+J291)/H291),"ND")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IFERROR(K293/K294,"ND")</f>
        <v>ND</v>
      </c>
      <c r="O293" s="861" t="str">
        <f t="shared" ref="O293" ca="1" si="277">IFERROR(((K293+J293)/H293),"ND")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IFERROR(K295/K296,"ND")</f>
        <v>ND</v>
      </c>
      <c r="O295" s="861" t="str">
        <f t="shared" ref="O295" ca="1" si="279">IFERROR(((K295+J295)/H295),"ND")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IFERROR(K297/K298,"ND")</f>
        <v>ND</v>
      </c>
      <c r="O297" s="861" t="str">
        <f t="shared" ref="O297" ca="1" si="281">IFERROR(((K297+J297)/H297),"ND")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IFERROR(K299/K300,"ND")</f>
        <v>ND</v>
      </c>
      <c r="O299" s="861" t="str">
        <f t="shared" ref="O299" ca="1" si="283">IFERROR(((K299+J299)/H299),"ND")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IFERROR(K301/K302,"ND")</f>
        <v>ND</v>
      </c>
      <c r="O301" s="861" t="str">
        <f t="shared" ref="O301" ca="1" si="285">IFERROR(((K301+J301)/H301),"ND")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IFERROR(K303/K304,"ND")</f>
        <v>ND</v>
      </c>
      <c r="O303" s="861" t="str">
        <f t="shared" ref="O303" ca="1" si="287">IFERROR(((K303+J303)/H303),"ND")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IFERROR(K305/K306,"ND")</f>
        <v>ND</v>
      </c>
      <c r="O305" s="861" t="str">
        <f t="shared" ref="O305" ca="1" si="289">IFERROR(((K305+J305)/H305),"ND")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IFERROR(K307/K308,"ND")</f>
        <v>ND</v>
      </c>
      <c r="O307" s="861" t="str">
        <f t="shared" ref="O307" ca="1" si="291">IFERROR(((K307+J307)/H307),"ND")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IFERROR(K309/K310,"ND")</f>
        <v>ND</v>
      </c>
      <c r="O309" s="861" t="str">
        <f t="shared" ref="O309" ca="1" si="293">IFERROR(((K309+J309)/H309),"ND")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IFERROR(K311/K312,"ND")</f>
        <v>ND</v>
      </c>
      <c r="O311" s="861" t="str">
        <f t="shared" ref="O311" ca="1" si="295">IFERROR(((K311+J311)/H311),"ND")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IFERROR(K313/K314,"ND")</f>
        <v>ND</v>
      </c>
      <c r="O313" s="861" t="str">
        <f t="shared" ref="O313" ca="1" si="297">IFERROR(((K313+J313)/H313),"ND")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IFERROR(K315/K316,"ND")</f>
        <v>ND</v>
      </c>
      <c r="O315" s="861" t="str">
        <f t="shared" ref="O315" ca="1" si="299">IFERROR(((K315+J315)/H315),"ND")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IFERROR(K317/K318,"ND")</f>
        <v>ND</v>
      </c>
      <c r="O317" s="861" t="str">
        <f t="shared" ref="O317" ca="1" si="301">IFERROR(((K317+J317)/H317),"ND")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IFERROR(K319/K320,"ND")</f>
        <v>ND</v>
      </c>
      <c r="O319" s="861" t="str">
        <f t="shared" ref="O319" ca="1" si="303">IFERROR(((K319+J319)/H319),"ND")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IFERROR(K321/K322,"ND")</f>
        <v>ND</v>
      </c>
      <c r="O321" s="861" t="str">
        <f t="shared" ref="O321" ca="1" si="305">IFERROR(((K321+J321)/H321),"ND")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IFERROR(K323/K324,"ND")</f>
        <v>ND</v>
      </c>
      <c r="O323" s="861" t="str">
        <f t="shared" ref="O323" ca="1" si="307">IFERROR(((K323+J323)/H323),"ND")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IFERROR(K325/K326,"ND")</f>
        <v>ND</v>
      </c>
      <c r="O325" s="861" t="str">
        <f t="shared" ref="O325" ca="1" si="309">IFERROR(((K325+J325)/H325),"ND")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IFERROR(K327/K328,"ND")</f>
        <v>ND</v>
      </c>
      <c r="O327" s="861" t="str">
        <f t="shared" ref="O327" ca="1" si="311">IFERROR(((K327+J327)/H327),"ND")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IFERROR(K329/K330,"ND")</f>
        <v>ND</v>
      </c>
      <c r="O329" s="861" t="str">
        <f t="shared" ref="O329" ca="1" si="313">IFERROR(((K329+J329)/H329),"ND")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IFERROR(K331/K332,"ND")</f>
        <v>ND</v>
      </c>
      <c r="O331" s="861" t="str">
        <f t="shared" ref="O331" ca="1" si="315">IFERROR(((K331+J331)/H331),"ND")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IFERROR(K333/K334,"ND")</f>
        <v>ND</v>
      </c>
      <c r="O333" s="861" t="str">
        <f t="shared" ref="O333" ca="1" si="317">IFERROR(((K333+J333)/H333),"ND")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IFERROR(K335/K336,"ND")</f>
        <v>ND</v>
      </c>
      <c r="O335" s="861" t="str">
        <f t="shared" ref="O335" ca="1" si="319">IFERROR(((K335+J335)/H335),"ND")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IFERROR(K337/K338,"ND")</f>
        <v>ND</v>
      </c>
      <c r="O337" s="861" t="str">
        <f t="shared" ref="O337" ca="1" si="321">IFERROR(((K337+J337)/H337),"ND")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IFERROR(K339/K340,"ND")</f>
        <v>ND</v>
      </c>
      <c r="O339" s="861" t="str">
        <f t="shared" ref="O339" ca="1" si="323">IFERROR(((K339+J339)/H339),"ND")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IFERROR(K341/K342,"ND")</f>
        <v>ND</v>
      </c>
      <c r="O341" s="861" t="str">
        <f t="shared" ref="O341" ca="1" si="325">IFERROR(((K341+J341)/H341),"ND")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IFERROR(K343/K344,"ND")</f>
        <v>ND</v>
      </c>
      <c r="O343" s="861" t="str">
        <f t="shared" ref="O343" ca="1" si="327">IFERROR(((K343+J343)/H343),"ND")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IFERROR(K345/K346,"ND")</f>
        <v>ND</v>
      </c>
      <c r="O345" s="861" t="str">
        <f t="shared" ref="O345" ca="1" si="329">IFERROR(((K345+J345)/H345),"ND")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IFERROR(K347/K348,"ND")</f>
        <v>ND</v>
      </c>
      <c r="O347" s="861" t="str">
        <f t="shared" ref="O347" ca="1" si="331">IFERROR(((K347+J347)/H347),"ND")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IFERROR(K349/K350,"ND")</f>
        <v>ND</v>
      </c>
      <c r="O349" s="861" t="str">
        <f t="shared" ref="O349" ca="1" si="333">IFERROR(((K349+J349)/H349),"ND")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IFERROR(K351/K352,"ND")</f>
        <v>ND</v>
      </c>
      <c r="O351" s="861" t="str">
        <f t="shared" ref="O351" ca="1" si="335">IFERROR(((K351+J351)/H351),"ND")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IFERROR(K353/K354,"ND")</f>
        <v>ND</v>
      </c>
      <c r="O353" s="861" t="str">
        <f t="shared" ref="O353" ca="1" si="337">IFERROR(((K353+J353)/H353),"ND")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IFERROR(K355/K356,"ND")</f>
        <v>ND</v>
      </c>
      <c r="O355" s="861" t="str">
        <f t="shared" ref="O355" ca="1" si="339">IFERROR(((K355+J355)/H355),"ND")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IFERROR(K357/K358,"ND")</f>
        <v>ND</v>
      </c>
      <c r="O357" s="861" t="str">
        <f t="shared" ref="O357" ca="1" si="341">IFERROR(((K357+J357)/H357),"ND")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IFERROR(K359/K360,"ND")</f>
        <v>ND</v>
      </c>
      <c r="O359" s="861" t="str">
        <f t="shared" ref="O359" ca="1" si="343">IFERROR(((K359+J359)/H359),"ND")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IFERROR(K361/K362,"ND")</f>
        <v>ND</v>
      </c>
      <c r="O361" s="861" t="str">
        <f t="shared" ref="O361" ca="1" si="345">IFERROR(((K361+J361)/H361),"ND")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IFERROR(K363/K364,"ND")</f>
        <v>ND</v>
      </c>
      <c r="O363" s="861" t="str">
        <f t="shared" ref="O363" ca="1" si="347">IFERROR(((K363+J363)/H363),"ND")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IFERROR(K365/K366,"ND")</f>
        <v>ND</v>
      </c>
      <c r="O365" s="861" t="str">
        <f t="shared" ref="O365" ca="1" si="349">IFERROR(((K365+J365)/H365),"ND")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IFERROR(K367/K368,"ND")</f>
        <v>ND</v>
      </c>
      <c r="O367" s="861" t="str">
        <f t="shared" ref="O367" ca="1" si="351">IFERROR(((K367+J367)/H367),"ND")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IFERROR(K369/K370,"ND")</f>
        <v>ND</v>
      </c>
      <c r="O369" s="861" t="str">
        <f t="shared" ref="O369" ca="1" si="353">IFERROR(((K369+J369)/H369),"ND")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IFERROR(K371/K372,"ND")</f>
        <v>ND</v>
      </c>
      <c r="O371" s="861" t="str">
        <f t="shared" ref="O371" ca="1" si="355">IFERROR(((K371+J371)/H371),"ND")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IFERROR(K373/K374,"ND")</f>
        <v>ND</v>
      </c>
      <c r="O373" s="861" t="str">
        <f t="shared" ref="O373" ca="1" si="357">IFERROR(((K373+J373)/H373),"ND")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IFERROR(K375/K376,"ND")</f>
        <v>ND</v>
      </c>
      <c r="O375" s="861" t="str">
        <f t="shared" ref="O375" ca="1" si="359">IFERROR(((K375+J375)/H375),"ND")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IFERROR(K377/K378,"ND")</f>
        <v>ND</v>
      </c>
      <c r="O377" s="861" t="str">
        <f t="shared" ref="O377" ca="1" si="361">IFERROR(((K377+J377)/H377),"ND")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IFERROR(K379/K380,"ND")</f>
        <v>ND</v>
      </c>
      <c r="O379" s="861" t="str">
        <f t="shared" ref="O379" ca="1" si="363">IFERROR(((K379+J379)/H379),"ND")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IFERROR(K381/K382,"ND")</f>
        <v>ND</v>
      </c>
      <c r="O381" s="861" t="str">
        <f t="shared" ref="O381" ca="1" si="365">IFERROR(((K381+J381)/H381),"ND")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IFERROR(K383/K384,"ND")</f>
        <v>ND</v>
      </c>
      <c r="O383" s="861" t="str">
        <f t="shared" ref="O383" ca="1" si="367">IFERROR(((K383+J383)/H383),"ND")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IFERROR(K385/K386,"ND")</f>
        <v>ND</v>
      </c>
      <c r="O385" s="861" t="str">
        <f t="shared" ref="O385" ca="1" si="369">IFERROR(((K385+J385)/H385),"ND")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IFERROR(K387/K388,"ND")</f>
        <v>ND</v>
      </c>
      <c r="O387" s="861" t="str">
        <f t="shared" ref="O387" ca="1" si="371">IFERROR(((K387+J387)/H387),"ND")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IFERROR(K389/K390,"ND")</f>
        <v>ND</v>
      </c>
      <c r="O389" s="861" t="str">
        <f t="shared" ref="O389" ca="1" si="373">IFERROR(((K389+J389)/H389),"ND")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IFERROR(K391/K392,"ND")</f>
        <v>ND</v>
      </c>
      <c r="O391" s="861" t="str">
        <f t="shared" ref="O391" ca="1" si="375">IFERROR(((K391+J391)/H391),"ND")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IFERROR(K393/K394,"ND")</f>
        <v>ND</v>
      </c>
      <c r="O393" s="861" t="str">
        <f t="shared" ref="O393" ca="1" si="377">IFERROR(((K393+J393)/H393),"ND")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IFERROR(K395/K396,"ND")</f>
        <v>ND</v>
      </c>
      <c r="O395" s="861" t="str">
        <f t="shared" ref="O395" ca="1" si="379">IFERROR(((K395+J395)/H395),"ND")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IFERROR(K397/K398,"ND")</f>
        <v>ND</v>
      </c>
      <c r="O397" s="861" t="str">
        <f t="shared" ref="O397" ca="1" si="381">IFERROR(((K397+J397)/H397),"ND")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IFERROR(K399/K400,"ND")</f>
        <v>ND</v>
      </c>
      <c r="O399" s="861" t="str">
        <f t="shared" ref="O399" ca="1" si="383">IFERROR(((K399+J399)/H399),"ND")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IFERROR(K401/K402,"ND")</f>
        <v>ND</v>
      </c>
      <c r="O401" s="861" t="str">
        <f t="shared" ref="O401" ca="1" si="385">IFERROR(((K401+J401)/H401),"ND")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IFERROR(K403/K404,"ND")</f>
        <v>ND</v>
      </c>
      <c r="O403" s="861" t="str">
        <f t="shared" ref="O403" ca="1" si="387">IFERROR(((K403+J403)/H403),"ND")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IFERROR(K405/K406,"ND")</f>
        <v>ND</v>
      </c>
      <c r="O405" s="861" t="str">
        <f t="shared" ref="O405" ca="1" si="389">IFERROR(((K405+J405)/H405),"ND")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IFERROR(K407/K408,"ND")</f>
        <v>ND</v>
      </c>
      <c r="O407" s="861" t="str">
        <f t="shared" ref="O407" ca="1" si="391">IFERROR(((K407+J407)/H407),"ND")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IFERROR(K409/K410,"ND")</f>
        <v>ND</v>
      </c>
      <c r="O409" s="861" t="str">
        <f t="shared" ref="O409" ca="1" si="393">IFERROR(((K409+J409)/H409),"ND")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IFERROR(K411/K412,"ND")</f>
        <v>ND</v>
      </c>
      <c r="O411" s="861" t="str">
        <f t="shared" ref="O411" ca="1" si="395">IFERROR(((K411+J411)/H411),"ND")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IFERROR(K413/K414,"ND")</f>
        <v>ND</v>
      </c>
      <c r="O413" s="861" t="str">
        <f t="shared" ref="O413" ca="1" si="397">IFERROR(((K413+J413)/H413),"ND")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IFERROR(K415/K416,"ND")</f>
        <v>ND</v>
      </c>
      <c r="O415" s="861" t="str">
        <f t="shared" ref="O415" ca="1" si="399">IFERROR(((K415+J415)/H415),"ND")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IFERROR(K417/K418,"ND")</f>
        <v>ND</v>
      </c>
      <c r="O417" s="861" t="str">
        <f t="shared" ref="O417" ca="1" si="401">IFERROR(((K417+J417)/H417),"ND")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IFERROR(K419/K420,"ND")</f>
        <v>ND</v>
      </c>
      <c r="O419" s="861" t="str">
        <f t="shared" ref="O419" ca="1" si="403">IFERROR(((K419+J419)/H419),"ND")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IFERROR(K421/K422,"ND")</f>
        <v>ND</v>
      </c>
      <c r="O421" s="861" t="str">
        <f t="shared" ref="O421" ca="1" si="405">IFERROR(((K421+J421)/H421),"ND")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IFERROR(K423/K424,"ND")</f>
        <v>ND</v>
      </c>
      <c r="O423" s="861" t="str">
        <f t="shared" ref="O423" ca="1" si="407">IFERROR(((K423+J423)/H423),"ND")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IFERROR(K425/K426,"ND")</f>
        <v>ND</v>
      </c>
      <c r="O425" s="861" t="str">
        <f t="shared" ref="O425" ca="1" si="409">IFERROR(((K425+J425)/H425),"ND")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IFERROR(K427/K428,"ND")</f>
        <v>ND</v>
      </c>
      <c r="O427" s="861" t="str">
        <f t="shared" ref="O427" ca="1" si="411">IFERROR(((K427+J427)/H427),"ND")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IFERROR(K429/K430,"ND")</f>
        <v>ND</v>
      </c>
      <c r="O429" s="861" t="str">
        <f t="shared" ref="O429" ca="1" si="413">IFERROR(((K429+J429)/H429),"ND")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IFERROR(K431/K432,"ND")</f>
        <v>ND</v>
      </c>
      <c r="O431" s="861" t="str">
        <f t="shared" ref="O431" ca="1" si="415">IFERROR(((K431+J431)/H431),"ND")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IFERROR(K433/K434,"ND")</f>
        <v>ND</v>
      </c>
      <c r="O433" s="861" t="str">
        <f t="shared" ref="O433" ca="1" si="417">IFERROR(((K433+J433)/H433),"ND")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IFERROR(K435/K436,"ND")</f>
        <v>ND</v>
      </c>
      <c r="O435" s="861" t="str">
        <f t="shared" ref="O435" ca="1" si="419">IFERROR(((K435+J435)/H435),"ND")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IFERROR(K437/K438,"ND")</f>
        <v>ND</v>
      </c>
      <c r="O437" s="861" t="str">
        <f t="shared" ref="O437" ca="1" si="421">IFERROR(((K437+J437)/H437),"ND")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IFERROR(K439/K440,"ND")</f>
        <v>ND</v>
      </c>
      <c r="O439" s="861" t="str">
        <f t="shared" ref="O439" ca="1" si="423">IFERROR(((K439+J439)/H439),"ND")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IFERROR(K441/K442,"ND")</f>
        <v>ND</v>
      </c>
      <c r="O441" s="861" t="str">
        <f t="shared" ref="O441" ca="1" si="425">IFERROR(((K441+J441)/H441),"ND")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IFERROR(K443/K444,"ND")</f>
        <v>ND</v>
      </c>
      <c r="O443" s="861" t="str">
        <f t="shared" ref="O443" ca="1" si="427">IFERROR(((K443+J443)/H443),"ND")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IFERROR(K445/K446,"ND")</f>
        <v>ND</v>
      </c>
      <c r="O445" s="861" t="str">
        <f t="shared" ref="O445" ca="1" si="429">IFERROR(((K445+J445)/H445),"ND")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IFERROR(K447/K448,"ND")</f>
        <v>ND</v>
      </c>
      <c r="O447" s="861" t="str">
        <f t="shared" ref="O447" ca="1" si="431">IFERROR(((K447+J447)/H447),"ND")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IFERROR(K449/K450,"ND")</f>
        <v>ND</v>
      </c>
      <c r="O449" s="861" t="str">
        <f t="shared" ref="O449" ca="1" si="433">IFERROR(((K449+J449)/H449),"ND")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IFERROR(K451/K452,"ND")</f>
        <v>ND</v>
      </c>
      <c r="O451" s="861" t="str">
        <f t="shared" ref="O451" ca="1" si="435">IFERROR(((K451+J451)/H451),"ND")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IFERROR(K453/K454,"ND")</f>
        <v>ND</v>
      </c>
      <c r="O453" s="861" t="str">
        <f t="shared" ref="O453" ca="1" si="437">IFERROR(((K453+J453)/H453),"ND")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IFERROR(K455/K456,"ND")</f>
        <v>ND</v>
      </c>
      <c r="O455" s="861" t="str">
        <f t="shared" ref="O455" ca="1" si="439">IFERROR(((K455+J455)/H455),"ND")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IFERROR(K457/K458,"ND")</f>
        <v>ND</v>
      </c>
      <c r="O457" s="861" t="str">
        <f t="shared" ref="O457" ca="1" si="441">IFERROR(((K457+J457)/H457),"ND")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IFERROR(K459/K460,"ND")</f>
        <v>ND</v>
      </c>
      <c r="O459" s="861" t="str">
        <f t="shared" ref="O459" ca="1" si="443">IFERROR(((K459+J459)/H459),"ND")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IFERROR(K461/K462,"ND")</f>
        <v>ND</v>
      </c>
      <c r="O461" s="861" t="str">
        <f t="shared" ref="O461" ca="1" si="445">IFERROR(((K461+J461)/H461),"ND")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IFERROR(K463/K464,"ND")</f>
        <v>ND</v>
      </c>
      <c r="O463" s="861" t="str">
        <f t="shared" ref="O463" ca="1" si="447">IFERROR(((K463+J463)/H463),"ND")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IFERROR(K465/K466,"ND")</f>
        <v>ND</v>
      </c>
      <c r="O465" s="861" t="str">
        <f t="shared" ref="O465" ca="1" si="449">IFERROR(((K465+J465)/H465),"ND")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IFERROR(K467/K468,"ND")</f>
        <v>ND</v>
      </c>
      <c r="O467" s="861" t="str">
        <f t="shared" ref="O467" ca="1" si="451">IFERROR(((K467+J467)/H467),"ND")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IFERROR(K469/K470,"ND")</f>
        <v>ND</v>
      </c>
      <c r="O469" s="861" t="str">
        <f t="shared" ref="O469" ca="1" si="453">IFERROR(((K469+J469)/H469),"ND")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IFERROR(K471/K472,"ND")</f>
        <v>ND</v>
      </c>
      <c r="O471" s="861" t="str">
        <f t="shared" ref="O471" ca="1" si="454">IFERROR(((K471+J471)/H471),"ND")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IFERROR(K473/K474,"ND")</f>
        <v>ND</v>
      </c>
      <c r="O473" s="861" t="str">
        <f ca="1">IFERROR(((K473+J473)/H473),"ND")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0.90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186</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IFERROR(L13/L14,"ND")</f>
        <v>25</v>
      </c>
      <c r="O13" s="861">
        <f ca="1">IFERROR(((L13+K13+J13)/H13),"ND")</f>
        <v>53.125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IFERROR(L15/L16,"ND")</f>
        <v>ND</v>
      </c>
      <c r="O15" s="861" t="str">
        <f ca="1">IFERROR(((L15+K15+J15)/H15),"ND")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IFERROR(L17/L18,"ND")</f>
        <v>ND</v>
      </c>
      <c r="O17" s="861" t="str">
        <f t="shared" ref="O17" ca="1" si="1">IFERROR(((L17+K17+J17)/H17),"ND")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IFERROR(L19/L20,"ND")</f>
        <v>ND</v>
      </c>
      <c r="O19" s="861" t="str">
        <f t="shared" ref="O19" ca="1" si="3">IFERROR(((L19+K19+J19)/H19),"ND")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IFERROR(L21/L22,"ND")</f>
        <v>ND</v>
      </c>
      <c r="O21" s="861" t="str">
        <f t="shared" ref="O21" ca="1" si="5">IFERROR(((L21+K21+J21)/H21),"ND")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IFERROR(L23/L24,"ND")</f>
        <v>ND</v>
      </c>
      <c r="O23" s="861" t="str">
        <f t="shared" ref="O23" ca="1" si="7">IFERROR(((L23+K23+J23)/H23),"ND")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IFERROR(L25/L26,"ND")</f>
        <v>ND</v>
      </c>
      <c r="O25" s="861" t="str">
        <f t="shared" ref="O25" ca="1" si="9">IFERROR(((L25+K25+J25)/H25),"ND")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IFERROR(L27/L28,"ND")</f>
        <v>ND</v>
      </c>
      <c r="O27" s="861" t="str">
        <f t="shared" ref="O27" ca="1" si="11">IFERROR(((L27+K27+J27)/H27),"ND")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IFERROR(L29/L30,"ND")</f>
        <v>ND</v>
      </c>
      <c r="O29" s="861" t="str">
        <f t="shared" ref="O29" ca="1" si="13">IFERROR(((L29+K29+J29)/H29),"ND")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IFERROR(L31/L32,"ND")</f>
        <v>ND</v>
      </c>
      <c r="O31" s="861" t="str">
        <f t="shared" ref="O31" ca="1" si="15">IFERROR(((L31+K31+J31)/H31),"ND")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IFERROR(L33/L34,"ND")</f>
        <v>ND</v>
      </c>
      <c r="O33" s="861" t="str">
        <f t="shared" ref="O33" ca="1" si="17">IFERROR(((L33+K33+J33)/H33),"ND")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IFERROR(L35/L36,"ND")</f>
        <v>ND</v>
      </c>
      <c r="O35" s="861" t="str">
        <f t="shared" ref="O35" ca="1" si="19">IFERROR(((L35+K35+J35)/H35),"ND")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IFERROR(L37/L38,"ND")</f>
        <v>ND</v>
      </c>
      <c r="O37" s="861" t="str">
        <f t="shared" ref="O37" ca="1" si="21">IFERROR(((L37+K37+J37)/H37),"ND")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IFERROR(L39/L40,"ND")</f>
        <v>ND</v>
      </c>
      <c r="O39" s="861" t="str">
        <f t="shared" ref="O39" ca="1" si="23">IFERROR(((L39+K39+J39)/H39),"ND")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IFERROR(L41/L42,"ND")</f>
        <v>ND</v>
      </c>
      <c r="O41" s="861" t="str">
        <f t="shared" ref="O41" ca="1" si="25">IFERROR(((L41+K41+J41)/H41),"ND")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IFERROR(L43/L44,"ND")</f>
        <v>ND</v>
      </c>
      <c r="O43" s="861" t="str">
        <f t="shared" ref="O43" ca="1" si="27">IFERROR(((L43+K43+J43)/H43),"ND")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IFERROR(L45/L46,"ND")</f>
        <v>ND</v>
      </c>
      <c r="O45" s="861" t="str">
        <f t="shared" ref="O45" ca="1" si="29">IFERROR(((L45+K45+J45)/H45),"ND")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IFERROR(L47/L48,"ND")</f>
        <v>ND</v>
      </c>
      <c r="O47" s="861" t="str">
        <f t="shared" ref="O47" ca="1" si="31">IFERROR(((L47+K47+J47)/H47),"ND")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IFERROR(L49/L50,"ND")</f>
        <v>ND</v>
      </c>
      <c r="O49" s="861" t="str">
        <f t="shared" ref="O49" ca="1" si="33">IFERROR(((L49+K49+J49)/H49),"ND")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IFERROR(L51/L52,"ND")</f>
        <v>ND</v>
      </c>
      <c r="O51" s="861" t="str">
        <f t="shared" ref="O51" ca="1" si="35">IFERROR(((L51+K51+J51)/H51),"ND")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IFERROR(L53/L54,"ND")</f>
        <v>ND</v>
      </c>
      <c r="O53" s="861" t="str">
        <f t="shared" ref="O53" ca="1" si="37">IFERROR(((L53+K53+J53)/H53),"ND")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IFERROR(L55/L56,"ND")</f>
        <v>ND</v>
      </c>
      <c r="O55" s="861" t="str">
        <f t="shared" ref="O55" ca="1" si="39">IFERROR(((L55+K55+J55)/H55),"ND")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IFERROR(L57/L58,"ND")</f>
        <v>ND</v>
      </c>
      <c r="O57" s="861" t="str">
        <f t="shared" ref="O57" ca="1" si="41">IFERROR(((L57+K57+J57)/H57),"ND")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IFERROR(L59/L60,"ND")</f>
        <v>ND</v>
      </c>
      <c r="O59" s="861" t="str">
        <f t="shared" ref="O59" ca="1" si="43">IFERROR(((L59+K59+J59)/H59),"ND")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IFERROR(L61/L62,"ND")</f>
        <v>ND</v>
      </c>
      <c r="O61" s="861" t="str">
        <f t="shared" ref="O61" ca="1" si="45">IFERROR(((L61+K61+J61)/H61),"ND")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IFERROR(L63/L64,"ND")</f>
        <v>ND</v>
      </c>
      <c r="O63" s="861" t="str">
        <f t="shared" ref="O63" ca="1" si="47">IFERROR(((L63+K63+J63)/H63),"ND")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IFERROR(L65/L66,"ND")</f>
        <v>ND</v>
      </c>
      <c r="O65" s="861" t="str">
        <f t="shared" ref="O65" ca="1" si="49">IFERROR(((L65+K65+J65)/H65),"ND")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IFERROR(L67/L68,"ND")</f>
        <v>ND</v>
      </c>
      <c r="O67" s="861" t="str">
        <f t="shared" ref="O67" ca="1" si="51">IFERROR(((L67+K67+J67)/H67),"ND")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IFERROR(L69/L70,"ND")</f>
        <v>ND</v>
      </c>
      <c r="O69" s="861" t="str">
        <f t="shared" ref="O69" ca="1" si="53">IFERROR(((L69+K69+J69)/H69),"ND")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IFERROR(L71/L72,"ND")</f>
        <v>ND</v>
      </c>
      <c r="O71" s="861" t="str">
        <f t="shared" ref="O71" ca="1" si="55">IFERROR(((L71+K71+J71)/H71),"ND")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IFERROR(L73/L74,"ND")</f>
        <v>ND</v>
      </c>
      <c r="O73" s="861" t="str">
        <f t="shared" ref="O73" ca="1" si="57">IFERROR(((L73+K73+J73)/H73),"ND")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IFERROR(L75/L76,"ND")</f>
        <v>ND</v>
      </c>
      <c r="O75" s="861" t="str">
        <f t="shared" ref="O75" ca="1" si="59">IFERROR(((L75+K75+J75)/H75),"ND")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IFERROR(L77/L78,"ND")</f>
        <v>ND</v>
      </c>
      <c r="O77" s="861" t="str">
        <f t="shared" ref="O77" ca="1" si="61">IFERROR(((L77+K77+J77)/H77),"ND")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IFERROR(L79/L80,"ND")</f>
        <v>ND</v>
      </c>
      <c r="O79" s="861" t="str">
        <f t="shared" ref="O79" ca="1" si="63">IFERROR(((L79+K79+J79)/H79),"ND")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IFERROR(L81/L82,"ND")</f>
        <v>ND</v>
      </c>
      <c r="O81" s="861" t="str">
        <f t="shared" ref="O81" ca="1" si="65">IFERROR(((L81+K81+J81)/H81),"ND")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IFERROR(L83/L84,"ND")</f>
        <v>ND</v>
      </c>
      <c r="O83" s="861" t="str">
        <f t="shared" ref="O83" ca="1" si="67">IFERROR(((L83+K83+J83)/H83),"ND")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IFERROR(L85/L86,"ND")</f>
        <v>ND</v>
      </c>
      <c r="O85" s="861" t="str">
        <f t="shared" ref="O85" ca="1" si="69">IFERROR(((L85+K85+J85)/H85),"ND")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IFERROR(L87/L88,"ND")</f>
        <v>ND</v>
      </c>
      <c r="O87" s="861" t="str">
        <f t="shared" ref="O87" ca="1" si="71">IFERROR(((L87+K87+J87)/H87),"ND")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IFERROR(L89/L90,"ND")</f>
        <v>ND</v>
      </c>
      <c r="O89" s="861" t="str">
        <f t="shared" ref="O89" ca="1" si="73">IFERROR(((L89+K89+J89)/H89),"ND")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IFERROR(L91/L92,"ND")</f>
        <v>ND</v>
      </c>
      <c r="O91" s="861" t="str">
        <f t="shared" ref="O91" ca="1" si="75">IFERROR(((L91+K91+J91)/H91),"ND")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IFERROR(L93/L94,"ND")</f>
        <v>ND</v>
      </c>
      <c r="O93" s="861" t="str">
        <f t="shared" ref="O93" ca="1" si="77">IFERROR(((L93+K93+J93)/H93),"ND")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IFERROR(L95/L96,"ND")</f>
        <v>ND</v>
      </c>
      <c r="O95" s="861" t="str">
        <f t="shared" ref="O95" ca="1" si="79">IFERROR(((L95+K95+J95)/H95),"ND")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IFERROR(L97/L98,"ND")</f>
        <v>ND</v>
      </c>
      <c r="O97" s="861" t="str">
        <f t="shared" ref="O97" ca="1" si="81">IFERROR(((L97+K97+J97)/H97),"ND")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IFERROR(L99/L100,"ND")</f>
        <v>ND</v>
      </c>
      <c r="O99" s="861" t="str">
        <f t="shared" ref="O99" ca="1" si="83">IFERROR(((L99+K99+J99)/H99),"ND")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IFERROR(L101/L102,"ND")</f>
        <v>ND</v>
      </c>
      <c r="O101" s="861" t="str">
        <f t="shared" ref="O101" ca="1" si="85">IFERROR(((L101+K101+J101)/H101),"ND")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IFERROR(L103/L104,"ND")</f>
        <v>ND</v>
      </c>
      <c r="O103" s="861" t="str">
        <f t="shared" ref="O103" ca="1" si="87">IFERROR(((L103+K103+J103)/H103),"ND")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IFERROR(L105/L106,"ND")</f>
        <v>ND</v>
      </c>
      <c r="O105" s="861" t="str">
        <f t="shared" ref="O105" ca="1" si="89">IFERROR(((L105+K105+J105)/H105),"ND")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IFERROR(L107/L108,"ND")</f>
        <v>ND</v>
      </c>
      <c r="O107" s="861" t="str">
        <f t="shared" ref="O107" ca="1" si="91">IFERROR(((L107+K107+J107)/H107),"ND")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IFERROR(L109/L110,"ND")</f>
        <v>ND</v>
      </c>
      <c r="O109" s="861" t="str">
        <f t="shared" ref="O109" ca="1" si="93">IFERROR(((L109+K109+J109)/H109),"ND")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IFERROR(L111/L112,"ND")</f>
        <v>ND</v>
      </c>
      <c r="O111" s="861" t="str">
        <f t="shared" ref="O111" ca="1" si="95">IFERROR(((L111+K111+J111)/H111),"ND")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IFERROR(L113/L114,"ND")</f>
        <v>ND</v>
      </c>
      <c r="O113" s="861" t="str">
        <f t="shared" ref="O113" ca="1" si="97">IFERROR(((L113+K113+J113)/H113),"ND")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IFERROR(L115/L116,"ND")</f>
        <v>ND</v>
      </c>
      <c r="O115" s="861" t="str">
        <f t="shared" ref="O115" ca="1" si="99">IFERROR(((L115+K115+J115)/H115),"ND")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IFERROR(L117/L118,"ND")</f>
        <v>ND</v>
      </c>
      <c r="O117" s="861" t="str">
        <f t="shared" ref="O117" ca="1" si="101">IFERROR(((L117+K117+J117)/H117),"ND")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IFERROR(L119/L120,"ND")</f>
        <v>ND</v>
      </c>
      <c r="O119" s="861" t="str">
        <f t="shared" ref="O119" ca="1" si="103">IFERROR(((L119+K119+J119)/H119),"ND")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IFERROR(L121/L122,"ND")</f>
        <v>ND</v>
      </c>
      <c r="O121" s="861" t="str">
        <f t="shared" ref="O121" ca="1" si="105">IFERROR(((L121+K121+J121)/H121),"ND")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IFERROR(L123/L124,"ND")</f>
        <v>ND</v>
      </c>
      <c r="O123" s="861" t="str">
        <f t="shared" ref="O123" ca="1" si="107">IFERROR(((L123+K123+J123)/H123),"ND")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IFERROR(L125/L126,"ND")</f>
        <v>ND</v>
      </c>
      <c r="O125" s="861" t="str">
        <f t="shared" ref="O125" ca="1" si="109">IFERROR(((L125+K125+J125)/H125),"ND")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IFERROR(L127/L128,"ND")</f>
        <v>ND</v>
      </c>
      <c r="O127" s="861" t="str">
        <f t="shared" ref="O127" ca="1" si="111">IFERROR(((L127+K127+J127)/H127),"ND")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IFERROR(L129/L130,"ND")</f>
        <v>ND</v>
      </c>
      <c r="O129" s="861" t="str">
        <f t="shared" ref="O129" ca="1" si="113">IFERROR(((L129+K129+J129)/H129),"ND")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IFERROR(L131/L132,"ND")</f>
        <v>ND</v>
      </c>
      <c r="O131" s="861" t="str">
        <f t="shared" ref="O131" ca="1" si="115">IFERROR(((L131+K131+J131)/H131),"ND")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IFERROR(L133/L134,"ND")</f>
        <v>ND</v>
      </c>
      <c r="O133" s="861" t="str">
        <f t="shared" ref="O133" ca="1" si="117">IFERROR(((L133+K133+J133)/H133),"ND")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IFERROR(L135/L136,"ND")</f>
        <v>ND</v>
      </c>
      <c r="O135" s="861" t="str">
        <f t="shared" ref="O135" ca="1" si="119">IFERROR(((L135+K135+J135)/H135),"ND")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IFERROR(L137/L138,"ND")</f>
        <v>ND</v>
      </c>
      <c r="O137" s="861" t="str">
        <f t="shared" ref="O137" ca="1" si="121">IFERROR(((L137+K137+J137)/H137),"ND")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IFERROR(L139/L140,"ND")</f>
        <v>ND</v>
      </c>
      <c r="O139" s="861" t="str">
        <f t="shared" ref="O139" ca="1" si="123">IFERROR(((L139+K139+J139)/H139),"ND")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IFERROR(L141/L142,"ND")</f>
        <v>ND</v>
      </c>
      <c r="O141" s="861" t="str">
        <f t="shared" ref="O141" ca="1" si="125">IFERROR(((L141+K141+J141)/H141),"ND")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IFERROR(L143/L144,"ND")</f>
        <v>ND</v>
      </c>
      <c r="O143" s="861" t="str">
        <f t="shared" ref="O143" ca="1" si="127">IFERROR(((L143+K143+J143)/H143),"ND")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IFERROR(L145/L146,"ND")</f>
        <v>ND</v>
      </c>
      <c r="O145" s="861" t="str">
        <f t="shared" ref="O145" ca="1" si="129">IFERROR(((L145+K145+J145)/H145),"ND")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IFERROR(L147/L148,"ND")</f>
        <v>ND</v>
      </c>
      <c r="O147" s="861" t="str">
        <f t="shared" ref="O147" ca="1" si="131">IFERROR(((L147+K147+J147)/H147),"ND")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IFERROR(L149/L150,"ND")</f>
        <v>ND</v>
      </c>
      <c r="O149" s="861" t="str">
        <f t="shared" ref="O149" ca="1" si="133">IFERROR(((L149+K149+J149)/H149),"ND")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IFERROR(L151/L152,"ND")</f>
        <v>ND</v>
      </c>
      <c r="O151" s="861" t="str">
        <f t="shared" ref="O151" ca="1" si="135">IFERROR(((L151+K151+J151)/H151),"ND")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IFERROR(L153/L154,"ND")</f>
        <v>ND</v>
      </c>
      <c r="O153" s="861" t="str">
        <f t="shared" ref="O153" ca="1" si="137">IFERROR(((L153+K153+J153)/H153),"ND")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IFERROR(L155/L156,"ND")</f>
        <v>ND</v>
      </c>
      <c r="O155" s="861" t="str">
        <f t="shared" ref="O155" ca="1" si="139">IFERROR(((L155+K155+J155)/H155),"ND")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IFERROR(L157/L158,"ND")</f>
        <v>ND</v>
      </c>
      <c r="O157" s="861" t="str">
        <f t="shared" ref="O157" ca="1" si="141">IFERROR(((L157+K157+J157)/H157),"ND")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IFERROR(L159/L160,"ND")</f>
        <v>ND</v>
      </c>
      <c r="O159" s="861" t="str">
        <f t="shared" ref="O159" ca="1" si="143">IFERROR(((L159+K159+J159)/H159),"ND")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IFERROR(L161/L162,"ND")</f>
        <v>ND</v>
      </c>
      <c r="O161" s="861" t="str">
        <f t="shared" ref="O161" ca="1" si="145">IFERROR(((L161+K161+J161)/H161),"ND")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IFERROR(L163/L164,"ND")</f>
        <v>ND</v>
      </c>
      <c r="O163" s="861" t="str">
        <f t="shared" ref="O163" ca="1" si="147">IFERROR(((L163+K163+J163)/H163),"ND")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IFERROR(L165/L166,"ND")</f>
        <v>ND</v>
      </c>
      <c r="O165" s="861" t="str">
        <f t="shared" ref="O165" ca="1" si="149">IFERROR(((L165+K165+J165)/H165),"ND")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IFERROR(L167/L168,"ND")</f>
        <v>ND</v>
      </c>
      <c r="O167" s="861" t="str">
        <f t="shared" ref="O167" ca="1" si="151">IFERROR(((L167+K167+J167)/H167),"ND")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IFERROR(L169/L170,"ND")</f>
        <v>ND</v>
      </c>
      <c r="O169" s="861" t="str">
        <f t="shared" ref="O169" ca="1" si="153">IFERROR(((L169+K169+J169)/H169),"ND")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IFERROR(L171/L172,"ND")</f>
        <v>ND</v>
      </c>
      <c r="O171" s="861" t="str">
        <f t="shared" ref="O171" ca="1" si="155">IFERROR(((L171+K171+J171)/H171),"ND")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IFERROR(L173/L174,"ND")</f>
        <v>ND</v>
      </c>
      <c r="O173" s="861" t="str">
        <f t="shared" ref="O173" ca="1" si="157">IFERROR(((L173+K173+J173)/H173),"ND")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IFERROR(L175/L176,"ND")</f>
        <v>ND</v>
      </c>
      <c r="O175" s="861" t="str">
        <f t="shared" ref="O175" ca="1" si="159">IFERROR(((L175+K175+J175)/H175),"ND")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IFERROR(L177/L178,"ND")</f>
        <v>ND</v>
      </c>
      <c r="O177" s="861" t="str">
        <f t="shared" ref="O177" ca="1" si="161">IFERROR(((L177+K177+J177)/H177),"ND")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IFERROR(L179/L180,"ND")</f>
        <v>ND</v>
      </c>
      <c r="O179" s="861" t="str">
        <f t="shared" ref="O179" ca="1" si="163">IFERROR(((L179+K179+J179)/H179),"ND")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IFERROR(L181/L182,"ND")</f>
        <v>ND</v>
      </c>
      <c r="O181" s="861" t="str">
        <f t="shared" ref="O181" ca="1" si="165">IFERROR(((L181+K181+J181)/H181),"ND")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IFERROR(L183/L184,"ND")</f>
        <v>ND</v>
      </c>
      <c r="O183" s="861" t="str">
        <f t="shared" ref="O183" ca="1" si="167">IFERROR(((L183+K183+J183)/H183),"ND")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IFERROR(L185/L186,"ND")</f>
        <v>ND</v>
      </c>
      <c r="O185" s="861" t="str">
        <f t="shared" ref="O185" ca="1" si="169">IFERROR(((L185+K185+J185)/H185),"ND")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IFERROR(L187/L188,"ND")</f>
        <v>ND</v>
      </c>
      <c r="O187" s="861" t="str">
        <f t="shared" ref="O187" ca="1" si="171">IFERROR(((L187+K187+J187)/H187),"ND")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IFERROR(L189/L190,"ND")</f>
        <v>ND</v>
      </c>
      <c r="O189" s="861" t="str">
        <f t="shared" ref="O189" ca="1" si="173">IFERROR(((L189+K189+J189)/H189),"ND")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IFERROR(L191/L192,"ND")</f>
        <v>ND</v>
      </c>
      <c r="O191" s="861" t="str">
        <f t="shared" ref="O191" ca="1" si="175">IFERROR(((L191+K191+J191)/H191),"ND")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IFERROR(L193/L194,"ND")</f>
        <v>ND</v>
      </c>
      <c r="O193" s="861" t="str">
        <f t="shared" ref="O193" ca="1" si="177">IFERROR(((L193+K193+J193)/H193),"ND")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IFERROR(L195/L196,"ND")</f>
        <v>ND</v>
      </c>
      <c r="O195" s="861" t="str">
        <f t="shared" ref="O195" ca="1" si="179">IFERROR(((L195+K195+J195)/H195),"ND")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IFERROR(L197/L198,"ND")</f>
        <v>ND</v>
      </c>
      <c r="O197" s="861" t="str">
        <f t="shared" ref="O197" ca="1" si="181">IFERROR(((L197+K197+J197)/H197),"ND")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IFERROR(L199/L200,"ND")</f>
        <v>ND</v>
      </c>
      <c r="O199" s="861" t="str">
        <f t="shared" ref="O199" ca="1" si="183">IFERROR(((L199+K199+J199)/H199),"ND")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IFERROR(L201/L202,"ND")</f>
        <v>ND</v>
      </c>
      <c r="O201" s="861" t="str">
        <f t="shared" ref="O201" ca="1" si="185">IFERROR(((L201+K201+J201)/H201),"ND")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IFERROR(L203/L204,"ND")</f>
        <v>ND</v>
      </c>
      <c r="O203" s="861" t="str">
        <f t="shared" ref="O203" ca="1" si="187">IFERROR(((L203+K203+J203)/H203),"ND")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IFERROR(L205/L206,"ND")</f>
        <v>ND</v>
      </c>
      <c r="O205" s="861" t="str">
        <f t="shared" ref="O205" ca="1" si="189">IFERROR(((L205+K205+J205)/H205),"ND")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IFERROR(L207/L208,"ND")</f>
        <v>ND</v>
      </c>
      <c r="O207" s="861" t="str">
        <f t="shared" ref="O207" ca="1" si="191">IFERROR(((L207+K207+J207)/H207),"ND")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IFERROR(L209/L210,"ND")</f>
        <v>ND</v>
      </c>
      <c r="O209" s="861" t="str">
        <f t="shared" ref="O209" ca="1" si="193">IFERROR(((L209+K209+J209)/H209),"ND")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IFERROR(L211/L212,"ND")</f>
        <v>ND</v>
      </c>
      <c r="O211" s="861" t="str">
        <f t="shared" ref="O211" ca="1" si="195">IFERROR(((L211+K211+J211)/H211),"ND")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IFERROR(L213/L214,"ND")</f>
        <v>ND</v>
      </c>
      <c r="O213" s="861" t="str">
        <f t="shared" ref="O213" ca="1" si="197">IFERROR(((L213+K213+J213)/H213),"ND")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IFERROR(L215/L216,"ND")</f>
        <v>ND</v>
      </c>
      <c r="O215" s="861" t="str">
        <f t="shared" ref="O215" ca="1" si="199">IFERROR(((L215+K215+J215)/H215),"ND")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IFERROR(L217/L218,"ND")</f>
        <v>ND</v>
      </c>
      <c r="O217" s="861" t="str">
        <f t="shared" ref="O217" ca="1" si="201">IFERROR(((L217+K217+J217)/H217),"ND")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IFERROR(L219/L220,"ND")</f>
        <v>ND</v>
      </c>
      <c r="O219" s="861" t="str">
        <f t="shared" ref="O219" ca="1" si="203">IFERROR(((L219+K219+J219)/H219),"ND")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IFERROR(L221/L222,"ND")</f>
        <v>ND</v>
      </c>
      <c r="O221" s="861" t="str">
        <f t="shared" ref="O221" ca="1" si="205">IFERROR(((L221+K221+J221)/H221),"ND")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IFERROR(L223/L224,"ND")</f>
        <v>ND</v>
      </c>
      <c r="O223" s="861" t="str">
        <f t="shared" ref="O223" ca="1" si="207">IFERROR(((L223+K223+J223)/H223),"ND")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IFERROR(L225/L226,"ND")</f>
        <v>ND</v>
      </c>
      <c r="O225" s="861" t="str">
        <f t="shared" ref="O225" ca="1" si="209">IFERROR(((L225+K225+J225)/H225),"ND")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IFERROR(L227/L228,"ND")</f>
        <v>ND</v>
      </c>
      <c r="O227" s="861" t="str">
        <f t="shared" ref="O227" ca="1" si="211">IFERROR(((L227+K227+J227)/H227),"ND")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IFERROR(L229/L230,"ND")</f>
        <v>ND</v>
      </c>
      <c r="O229" s="861" t="str">
        <f t="shared" ref="O229" ca="1" si="213">IFERROR(((L229+K229+J229)/H229),"ND")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IFERROR(L231/L232,"ND")</f>
        <v>ND</v>
      </c>
      <c r="O231" s="861" t="str">
        <f t="shared" ref="O231" ca="1" si="215">IFERROR(((L231+K231+J231)/H231),"ND")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IFERROR(L233/L234,"ND")</f>
        <v>ND</v>
      </c>
      <c r="O233" s="861" t="str">
        <f t="shared" ref="O233" ca="1" si="217">IFERROR(((L233+K233+J233)/H233),"ND")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IFERROR(L235/L236,"ND")</f>
        <v>ND</v>
      </c>
      <c r="O235" s="861" t="str">
        <f t="shared" ref="O235" ca="1" si="219">IFERROR(((L235+K235+J235)/H235),"ND")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IFERROR(L237/L238,"ND")</f>
        <v>ND</v>
      </c>
      <c r="O237" s="861" t="str">
        <f t="shared" ref="O237" ca="1" si="221">IFERROR(((L237+K237+J237)/H237),"ND")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IFERROR(L239/L240,"ND")</f>
        <v>ND</v>
      </c>
      <c r="O239" s="861" t="str">
        <f t="shared" ref="O239" ca="1" si="223">IFERROR(((L239+K239+J239)/H239),"ND")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IFERROR(L241/L242,"ND")</f>
        <v>ND</v>
      </c>
      <c r="O241" s="861" t="str">
        <f t="shared" ref="O241" ca="1" si="225">IFERROR(((L241+K241+J241)/H241),"ND")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IFERROR(L243/L244,"ND")</f>
        <v>ND</v>
      </c>
      <c r="O243" s="861" t="str">
        <f t="shared" ref="O243" ca="1" si="227">IFERROR(((L243+K243+J243)/H243),"ND")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IFERROR(L245/L246,"ND")</f>
        <v>ND</v>
      </c>
      <c r="O245" s="861" t="str">
        <f t="shared" ref="O245" ca="1" si="229">IFERROR(((L245+K245+J245)/H245),"ND")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IFERROR(L247/L248,"ND")</f>
        <v>ND</v>
      </c>
      <c r="O247" s="861" t="str">
        <f t="shared" ref="O247" ca="1" si="231">IFERROR(((L247+K247+J247)/H247),"ND")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IFERROR(L249/L250,"ND")</f>
        <v>ND</v>
      </c>
      <c r="O249" s="861" t="str">
        <f t="shared" ref="O249" ca="1" si="233">IFERROR(((L249+K249+J249)/H249),"ND")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IFERROR(L251/L252,"ND")</f>
        <v>ND</v>
      </c>
      <c r="O251" s="861" t="str">
        <f t="shared" ref="O251" ca="1" si="235">IFERROR(((L251+K251+J251)/H251),"ND")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IFERROR(L253/L254,"ND")</f>
        <v>ND</v>
      </c>
      <c r="O253" s="861" t="str">
        <f t="shared" ref="O253" ca="1" si="237">IFERROR(((L253+K253+J253)/H253),"ND")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IFERROR(L255/L256,"ND")</f>
        <v>ND</v>
      </c>
      <c r="O255" s="861" t="str">
        <f t="shared" ref="O255" ca="1" si="239">IFERROR(((L255+K255+J255)/H255),"ND")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IFERROR(L257/L258,"ND")</f>
        <v>ND</v>
      </c>
      <c r="O257" s="861" t="str">
        <f t="shared" ref="O257" ca="1" si="241">IFERROR(((L257+K257+J257)/H257),"ND")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IFERROR(L259/L260,"ND")</f>
        <v>ND</v>
      </c>
      <c r="O259" s="861" t="str">
        <f t="shared" ref="O259" ca="1" si="243">IFERROR(((L259+K259+J259)/H259),"ND")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IFERROR(L261/L262,"ND")</f>
        <v>ND</v>
      </c>
      <c r="O261" s="861" t="str">
        <f t="shared" ref="O261" ca="1" si="245">IFERROR(((L261+K261+J261)/H261),"ND")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IFERROR(L263/L264,"ND")</f>
        <v>ND</v>
      </c>
      <c r="O263" s="861" t="str">
        <f t="shared" ref="O263" ca="1" si="247">IFERROR(((L263+K263+J263)/H263),"ND")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IFERROR(L265/L266,"ND")</f>
        <v>ND</v>
      </c>
      <c r="O265" s="861" t="str">
        <f t="shared" ref="O265" ca="1" si="249">IFERROR(((L265+K265+J265)/H265),"ND")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IFERROR(L267/L268,"ND")</f>
        <v>ND</v>
      </c>
      <c r="O267" s="861" t="str">
        <f t="shared" ref="O267" ca="1" si="251">IFERROR(((L267+K267+J267)/H267),"ND")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IFERROR(L269/L270,"ND")</f>
        <v>ND</v>
      </c>
      <c r="O269" s="861" t="str">
        <f t="shared" ref="O269" ca="1" si="253">IFERROR(((L269+K269+J269)/H269),"ND")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IFERROR(L271/L272,"ND")</f>
        <v>ND</v>
      </c>
      <c r="O271" s="861" t="str">
        <f t="shared" ref="O271" ca="1" si="255">IFERROR(((L271+K271+J271)/H271),"ND")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IFERROR(L273/L274,"ND")</f>
        <v>ND</v>
      </c>
      <c r="O273" s="861" t="str">
        <f t="shared" ref="O273" ca="1" si="257">IFERROR(((L273+K273+J273)/H273),"ND")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IFERROR(L275/L276,"ND")</f>
        <v>ND</v>
      </c>
      <c r="O275" s="861" t="str">
        <f t="shared" ref="O275" ca="1" si="259">IFERROR(((L275+K275+J275)/H275),"ND")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IFERROR(L277/L278,"ND")</f>
        <v>ND</v>
      </c>
      <c r="O277" s="861" t="str">
        <f t="shared" ref="O277" ca="1" si="261">IFERROR(((L277+K277+J277)/H277),"ND")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IFERROR(L279/L280,"ND")</f>
        <v>ND</v>
      </c>
      <c r="O279" s="861" t="str">
        <f t="shared" ref="O279" ca="1" si="263">IFERROR(((L279+K279+J279)/H279),"ND")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IFERROR(L281/L282,"ND")</f>
        <v>ND</v>
      </c>
      <c r="O281" s="861" t="str">
        <f t="shared" ref="O281" ca="1" si="265">IFERROR(((L281+K281+J281)/H281),"ND")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IFERROR(L283/L284,"ND")</f>
        <v>ND</v>
      </c>
      <c r="O283" s="861" t="str">
        <f t="shared" ref="O283" ca="1" si="267">IFERROR(((L283+K283+J283)/H283),"ND")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IFERROR(L285/L286,"ND")</f>
        <v>ND</v>
      </c>
      <c r="O285" s="861" t="str">
        <f t="shared" ref="O285" ca="1" si="269">IFERROR(((L285+K285+J285)/H285),"ND")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IFERROR(L287/L288,"ND")</f>
        <v>ND</v>
      </c>
      <c r="O287" s="861" t="str">
        <f t="shared" ref="O287" ca="1" si="271">IFERROR(((L287+K287+J287)/H287),"ND")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IFERROR(L289/L290,"ND")</f>
        <v>ND</v>
      </c>
      <c r="O289" s="861" t="str">
        <f t="shared" ref="O289" ca="1" si="273">IFERROR(((L289+K289+J289)/H289),"ND")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IFERROR(L291/L292,"ND")</f>
        <v>ND</v>
      </c>
      <c r="O291" s="861" t="str">
        <f t="shared" ref="O291" ca="1" si="275">IFERROR(((L291+K291+J291)/H291),"ND")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IFERROR(L293/L294,"ND")</f>
        <v>ND</v>
      </c>
      <c r="O293" s="861" t="str">
        <f t="shared" ref="O293" ca="1" si="277">IFERROR(((L293+K293+J293)/H293),"ND")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IFERROR(L295/L296,"ND")</f>
        <v>ND</v>
      </c>
      <c r="O295" s="861" t="str">
        <f t="shared" ref="O295" ca="1" si="279">IFERROR(((L295+K295+J295)/H295),"ND")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IFERROR(L297/L298,"ND")</f>
        <v>ND</v>
      </c>
      <c r="O297" s="861" t="str">
        <f t="shared" ref="O297" ca="1" si="281">IFERROR(((L297+K297+J297)/H297),"ND")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IFERROR(L299/L300,"ND")</f>
        <v>ND</v>
      </c>
      <c r="O299" s="861" t="str">
        <f t="shared" ref="O299" ca="1" si="283">IFERROR(((L299+K299+J299)/H299),"ND")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IFERROR(L301/L302,"ND")</f>
        <v>ND</v>
      </c>
      <c r="O301" s="861" t="str">
        <f t="shared" ref="O301" ca="1" si="285">IFERROR(((L301+K301+J301)/H301),"ND")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IFERROR(L303/L304,"ND")</f>
        <v>ND</v>
      </c>
      <c r="O303" s="861" t="str">
        <f t="shared" ref="O303" ca="1" si="287">IFERROR(((L303+K303+J303)/H303),"ND")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IFERROR(L305/L306,"ND")</f>
        <v>ND</v>
      </c>
      <c r="O305" s="861" t="str">
        <f t="shared" ref="O305" ca="1" si="289">IFERROR(((L305+K305+J305)/H305),"ND")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IFERROR(L307/L308,"ND")</f>
        <v>ND</v>
      </c>
      <c r="O307" s="861" t="str">
        <f t="shared" ref="O307" ca="1" si="291">IFERROR(((L307+K307+J307)/H307),"ND")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IFERROR(L309/L310,"ND")</f>
        <v>ND</v>
      </c>
      <c r="O309" s="861" t="str">
        <f t="shared" ref="O309" ca="1" si="293">IFERROR(((L309+K309+J309)/H309),"ND")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IFERROR(L311/L312,"ND")</f>
        <v>ND</v>
      </c>
      <c r="O311" s="861" t="str">
        <f t="shared" ref="O311" ca="1" si="295">IFERROR(((L311+K311+J311)/H311),"ND")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IFERROR(L313/L314,"ND")</f>
        <v>ND</v>
      </c>
      <c r="O313" s="861" t="str">
        <f t="shared" ref="O313" ca="1" si="297">IFERROR(((L313+K313+J313)/H313),"ND")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IFERROR(L315/L316,"ND")</f>
        <v>ND</v>
      </c>
      <c r="O315" s="861" t="str">
        <f t="shared" ref="O315" ca="1" si="299">IFERROR(((L315+K315+J315)/H315),"ND")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IFERROR(L317/L318,"ND")</f>
        <v>ND</v>
      </c>
      <c r="O317" s="861" t="str">
        <f t="shared" ref="O317" ca="1" si="301">IFERROR(((L317+K317+J317)/H317),"ND")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IFERROR(L319/L320,"ND")</f>
        <v>ND</v>
      </c>
      <c r="O319" s="861" t="str">
        <f t="shared" ref="O319" ca="1" si="303">IFERROR(((L319+K319+J319)/H319),"ND")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IFERROR(L321/L322,"ND")</f>
        <v>ND</v>
      </c>
      <c r="O321" s="861" t="str">
        <f t="shared" ref="O321" ca="1" si="305">IFERROR(((L321+K321+J321)/H321),"ND")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IFERROR(L323/L324,"ND")</f>
        <v>ND</v>
      </c>
      <c r="O323" s="861" t="str">
        <f t="shared" ref="O323" ca="1" si="307">IFERROR(((L323+K323+J323)/H323),"ND")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IFERROR(L325/L326,"ND")</f>
        <v>ND</v>
      </c>
      <c r="O325" s="861" t="str">
        <f t="shared" ref="O325" ca="1" si="309">IFERROR(((L325+K325+J325)/H325),"ND")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IFERROR(L327/L328,"ND")</f>
        <v>ND</v>
      </c>
      <c r="O327" s="861" t="str">
        <f t="shared" ref="O327" ca="1" si="311">IFERROR(((L327+K327+J327)/H327),"ND")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IFERROR(L329/L330,"ND")</f>
        <v>ND</v>
      </c>
      <c r="O329" s="861" t="str">
        <f t="shared" ref="O329" ca="1" si="313">IFERROR(((L329+K329+J329)/H329),"ND")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IFERROR(L331/L332,"ND")</f>
        <v>ND</v>
      </c>
      <c r="O331" s="861" t="str">
        <f t="shared" ref="O331" ca="1" si="315">IFERROR(((L331+K331+J331)/H331),"ND")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IFERROR(L333/L334,"ND")</f>
        <v>ND</v>
      </c>
      <c r="O333" s="861" t="str">
        <f t="shared" ref="O333" ca="1" si="317">IFERROR(((L333+K333+J333)/H333),"ND")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IFERROR(L335/L336,"ND")</f>
        <v>ND</v>
      </c>
      <c r="O335" s="861" t="str">
        <f t="shared" ref="O335" ca="1" si="319">IFERROR(((L335+K335+J335)/H335),"ND")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IFERROR(L337/L338,"ND")</f>
        <v>ND</v>
      </c>
      <c r="O337" s="861" t="str">
        <f t="shared" ref="O337" ca="1" si="321">IFERROR(((L337+K337+J337)/H337),"ND")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IFERROR(L339/L340,"ND")</f>
        <v>ND</v>
      </c>
      <c r="O339" s="861" t="str">
        <f t="shared" ref="O339" ca="1" si="323">IFERROR(((L339+K339+J339)/H339),"ND")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IFERROR(L341/L342,"ND")</f>
        <v>ND</v>
      </c>
      <c r="O341" s="861" t="str">
        <f t="shared" ref="O341" ca="1" si="325">IFERROR(((L341+K341+J341)/H341),"ND")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IFERROR(L343/L344,"ND")</f>
        <v>ND</v>
      </c>
      <c r="O343" s="861" t="str">
        <f t="shared" ref="O343" ca="1" si="327">IFERROR(((L343+K343+J343)/H343),"ND")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IFERROR(L345/L346,"ND")</f>
        <v>ND</v>
      </c>
      <c r="O345" s="861" t="str">
        <f t="shared" ref="O345" ca="1" si="329">IFERROR(((L345+K345+J345)/H345),"ND")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IFERROR(L347/L348,"ND")</f>
        <v>ND</v>
      </c>
      <c r="O347" s="861" t="str">
        <f t="shared" ref="O347" ca="1" si="331">IFERROR(((L347+K347+J347)/H347),"ND")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IFERROR(L349/L350,"ND")</f>
        <v>ND</v>
      </c>
      <c r="O349" s="861" t="str">
        <f t="shared" ref="O349" ca="1" si="333">IFERROR(((L349+K349+J349)/H349),"ND")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IFERROR(L351/L352,"ND")</f>
        <v>ND</v>
      </c>
      <c r="O351" s="861" t="str">
        <f t="shared" ref="O351" ca="1" si="335">IFERROR(((L351+K351+J351)/H351),"ND")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IFERROR(L353/L354,"ND")</f>
        <v>ND</v>
      </c>
      <c r="O353" s="861" t="str">
        <f t="shared" ref="O353" ca="1" si="337">IFERROR(((L353+K353+J353)/H353),"ND")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IFERROR(L355/L356,"ND")</f>
        <v>ND</v>
      </c>
      <c r="O355" s="861" t="str">
        <f t="shared" ref="O355" ca="1" si="339">IFERROR(((L355+K355+J355)/H355),"ND")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IFERROR(L357/L358,"ND")</f>
        <v>ND</v>
      </c>
      <c r="O357" s="861" t="str">
        <f t="shared" ref="O357" ca="1" si="341">IFERROR(((L357+K357+J357)/H357),"ND")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IFERROR(L359/L360,"ND")</f>
        <v>ND</v>
      </c>
      <c r="O359" s="861" t="str">
        <f t="shared" ref="O359" ca="1" si="343">IFERROR(((L359+K359+J359)/H359),"ND")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IFERROR(L361/L362,"ND")</f>
        <v>ND</v>
      </c>
      <c r="O361" s="861" t="str">
        <f t="shared" ref="O361" ca="1" si="345">IFERROR(((L361+K361+J361)/H361),"ND")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IFERROR(L363/L364,"ND")</f>
        <v>ND</v>
      </c>
      <c r="O363" s="861" t="str">
        <f t="shared" ref="O363" ca="1" si="347">IFERROR(((L363+K363+J363)/H363),"ND")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IFERROR(L365/L366,"ND")</f>
        <v>ND</v>
      </c>
      <c r="O365" s="861" t="str">
        <f t="shared" ref="O365" ca="1" si="349">IFERROR(((L365+K365+J365)/H365),"ND")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IFERROR(L367/L368,"ND")</f>
        <v>ND</v>
      </c>
      <c r="O367" s="861" t="str">
        <f t="shared" ref="O367" ca="1" si="351">IFERROR(((L367+K367+J367)/H367),"ND")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IFERROR(L369/L370,"ND")</f>
        <v>ND</v>
      </c>
      <c r="O369" s="861" t="str">
        <f t="shared" ref="O369" ca="1" si="353">IFERROR(((L369+K369+J369)/H369),"ND")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IFERROR(L371/L372,"ND")</f>
        <v>ND</v>
      </c>
      <c r="O371" s="861" t="str">
        <f t="shared" ref="O371" ca="1" si="355">IFERROR(((L371+K371+J371)/H371),"ND")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IFERROR(L373/L374,"ND")</f>
        <v>ND</v>
      </c>
      <c r="O373" s="861" t="str">
        <f t="shared" ref="O373" ca="1" si="357">IFERROR(((L373+K373+J373)/H373),"ND")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IFERROR(L375/L376,"ND")</f>
        <v>ND</v>
      </c>
      <c r="O375" s="861" t="str">
        <f t="shared" ref="O375" ca="1" si="359">IFERROR(((L375+K375+J375)/H375),"ND")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IFERROR(L377/L378,"ND")</f>
        <v>ND</v>
      </c>
      <c r="O377" s="861" t="str">
        <f t="shared" ref="O377" ca="1" si="361">IFERROR(((L377+K377+J377)/H377),"ND")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IFERROR(L379/L380,"ND")</f>
        <v>ND</v>
      </c>
      <c r="O379" s="861" t="str">
        <f t="shared" ref="O379" ca="1" si="363">IFERROR(((L379+K379+J379)/H379),"ND")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IFERROR(L381/L382,"ND")</f>
        <v>ND</v>
      </c>
      <c r="O381" s="861" t="str">
        <f t="shared" ref="O381" ca="1" si="365">IFERROR(((L381+K381+J381)/H381),"ND")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IFERROR(L383/L384,"ND")</f>
        <v>ND</v>
      </c>
      <c r="O383" s="861" t="str">
        <f t="shared" ref="O383" ca="1" si="367">IFERROR(((L383+K383+J383)/H383),"ND")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IFERROR(L385/L386,"ND")</f>
        <v>ND</v>
      </c>
      <c r="O385" s="861" t="str">
        <f t="shared" ref="O385" ca="1" si="369">IFERROR(((L385+K385+J385)/H385),"ND")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IFERROR(L387/L388,"ND")</f>
        <v>ND</v>
      </c>
      <c r="O387" s="861" t="str">
        <f t="shared" ref="O387" ca="1" si="371">IFERROR(((L387+K387+J387)/H387),"ND")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IFERROR(L389/L390,"ND")</f>
        <v>ND</v>
      </c>
      <c r="O389" s="861" t="str">
        <f t="shared" ref="O389" ca="1" si="373">IFERROR(((L389+K389+J389)/H389),"ND")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IFERROR(L391/L392,"ND")</f>
        <v>ND</v>
      </c>
      <c r="O391" s="861" t="str">
        <f t="shared" ref="O391" ca="1" si="375">IFERROR(((L391+K391+J391)/H391),"ND")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IFERROR(L393/L394,"ND")</f>
        <v>ND</v>
      </c>
      <c r="O393" s="861" t="str">
        <f t="shared" ref="O393" ca="1" si="377">IFERROR(((L393+K393+J393)/H393),"ND")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IFERROR(L395/L396,"ND")</f>
        <v>ND</v>
      </c>
      <c r="O395" s="861" t="str">
        <f t="shared" ref="O395" ca="1" si="379">IFERROR(((L395+K395+J395)/H395),"ND")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IFERROR(L397/L398,"ND")</f>
        <v>ND</v>
      </c>
      <c r="O397" s="861" t="str">
        <f t="shared" ref="O397" ca="1" si="381">IFERROR(((L397+K397+J397)/H397),"ND")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IFERROR(L399/L400,"ND")</f>
        <v>ND</v>
      </c>
      <c r="O399" s="861" t="str">
        <f t="shared" ref="O399" ca="1" si="383">IFERROR(((L399+K399+J399)/H399),"ND")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IFERROR(L401/L402,"ND")</f>
        <v>ND</v>
      </c>
      <c r="O401" s="861" t="str">
        <f t="shared" ref="O401" ca="1" si="385">IFERROR(((L401+K401+J401)/H401),"ND")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IFERROR(L403/L404,"ND")</f>
        <v>ND</v>
      </c>
      <c r="O403" s="861" t="str">
        <f t="shared" ref="O403" ca="1" si="387">IFERROR(((L403+K403+J403)/H403),"ND")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IFERROR(L405/L406,"ND")</f>
        <v>ND</v>
      </c>
      <c r="O405" s="861" t="str">
        <f t="shared" ref="O405" ca="1" si="389">IFERROR(((L405+K405+J405)/H405),"ND")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IFERROR(L407/L408,"ND")</f>
        <v>ND</v>
      </c>
      <c r="O407" s="861" t="str">
        <f t="shared" ref="O407" ca="1" si="391">IFERROR(((L407+K407+J407)/H407),"ND")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IFERROR(L409/L410,"ND")</f>
        <v>ND</v>
      </c>
      <c r="O409" s="861" t="str">
        <f t="shared" ref="O409" ca="1" si="393">IFERROR(((L409+K409+J409)/H409),"ND")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IFERROR(L411/L412,"ND")</f>
        <v>ND</v>
      </c>
      <c r="O411" s="861" t="str">
        <f t="shared" ref="O411" ca="1" si="395">IFERROR(((L411+K411+J411)/H411),"ND")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IFERROR(L413/L414,"ND")</f>
        <v>ND</v>
      </c>
      <c r="O413" s="861" t="str">
        <f t="shared" ref="O413" ca="1" si="397">IFERROR(((L413+K413+J413)/H413),"ND")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IFERROR(L415/L416,"ND")</f>
        <v>ND</v>
      </c>
      <c r="O415" s="861" t="str">
        <f t="shared" ref="O415" ca="1" si="399">IFERROR(((L415+K415+J415)/H415),"ND")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IFERROR(L417/L418,"ND")</f>
        <v>ND</v>
      </c>
      <c r="O417" s="861" t="str">
        <f t="shared" ref="O417" ca="1" si="401">IFERROR(((L417+K417+J417)/H417),"ND")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IFERROR(L419/L420,"ND")</f>
        <v>ND</v>
      </c>
      <c r="O419" s="861" t="str">
        <f t="shared" ref="O419" ca="1" si="403">IFERROR(((L419+K419+J419)/H419),"ND")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IFERROR(L421/L422,"ND")</f>
        <v>ND</v>
      </c>
      <c r="O421" s="861" t="str">
        <f t="shared" ref="O421" ca="1" si="405">IFERROR(((L421+K421+J421)/H421),"ND")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IFERROR(L423/L424,"ND")</f>
        <v>ND</v>
      </c>
      <c r="O423" s="861" t="str">
        <f t="shared" ref="O423" ca="1" si="407">IFERROR(((L423+K423+J423)/H423),"ND")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IFERROR(L425/L426,"ND")</f>
        <v>ND</v>
      </c>
      <c r="O425" s="861" t="str">
        <f t="shared" ref="O425" ca="1" si="409">IFERROR(((L425+K425+J425)/H425),"ND")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IFERROR(L427/L428,"ND")</f>
        <v>ND</v>
      </c>
      <c r="O427" s="861" t="str">
        <f t="shared" ref="O427" ca="1" si="411">IFERROR(((L427+K427+J427)/H427),"ND")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IFERROR(L429/L430,"ND")</f>
        <v>ND</v>
      </c>
      <c r="O429" s="861" t="str">
        <f t="shared" ref="O429" ca="1" si="413">IFERROR(((L429+K429+J429)/H429),"ND")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IFERROR(L431/L432,"ND")</f>
        <v>ND</v>
      </c>
      <c r="O431" s="861" t="str">
        <f t="shared" ref="O431" ca="1" si="415">IFERROR(((L431+K431+J431)/H431),"ND")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IFERROR(L433/L434,"ND")</f>
        <v>ND</v>
      </c>
      <c r="O433" s="861" t="str">
        <f t="shared" ref="O433" ca="1" si="417">IFERROR(((L433+K433+J433)/H433),"ND")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IFERROR(L435/L436,"ND")</f>
        <v>ND</v>
      </c>
      <c r="O435" s="861" t="str">
        <f t="shared" ref="O435" ca="1" si="419">IFERROR(((L435+K435+J435)/H435),"ND")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IFERROR(L437/L438,"ND")</f>
        <v>ND</v>
      </c>
      <c r="O437" s="861" t="str">
        <f t="shared" ref="O437" ca="1" si="421">IFERROR(((L437+K437+J437)/H437),"ND")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IFERROR(L439/L440,"ND")</f>
        <v>ND</v>
      </c>
      <c r="O439" s="861" t="str">
        <f t="shared" ref="O439" ca="1" si="423">IFERROR(((L439+K439+J439)/H439),"ND")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IFERROR(L441/L442,"ND")</f>
        <v>ND</v>
      </c>
      <c r="O441" s="861" t="str">
        <f t="shared" ref="O441" ca="1" si="425">IFERROR(((L441+K441+J441)/H441),"ND")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IFERROR(L443/L444,"ND")</f>
        <v>ND</v>
      </c>
      <c r="O443" s="861" t="str">
        <f t="shared" ref="O443" ca="1" si="427">IFERROR(((L443+K443+J443)/H443),"ND")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IFERROR(L445/L446,"ND")</f>
        <v>ND</v>
      </c>
      <c r="O445" s="861" t="str">
        <f t="shared" ref="O445" ca="1" si="429">IFERROR(((L445+K445+J445)/H445),"ND")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IFERROR(L447/L448,"ND")</f>
        <v>ND</v>
      </c>
      <c r="O447" s="861" t="str">
        <f t="shared" ref="O447" ca="1" si="431">IFERROR(((L447+K447+J447)/H447),"ND")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IFERROR(L449/L450,"ND")</f>
        <v>ND</v>
      </c>
      <c r="O449" s="861" t="str">
        <f t="shared" ref="O449" ca="1" si="433">IFERROR(((L449+K449+J449)/H449),"ND")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IFERROR(L451/L452,"ND")</f>
        <v>ND</v>
      </c>
      <c r="O451" s="861" t="str">
        <f t="shared" ref="O451" ca="1" si="435">IFERROR(((L451+K451+J451)/H451),"ND")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IFERROR(L453/L454,"ND")</f>
        <v>ND</v>
      </c>
      <c r="O453" s="861" t="str">
        <f t="shared" ref="O453" ca="1" si="437">IFERROR(((L453+K453+J453)/H453),"ND")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IFERROR(L455/L456,"ND")</f>
        <v>ND</v>
      </c>
      <c r="O455" s="861" t="str">
        <f t="shared" ref="O455" ca="1" si="439">IFERROR(((L455+K455+J455)/H455),"ND")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IFERROR(L457/L458,"ND")</f>
        <v>ND</v>
      </c>
      <c r="O457" s="861" t="str">
        <f t="shared" ref="O457" ca="1" si="441">IFERROR(((L457+K457+J457)/H457),"ND")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IFERROR(L459/L460,"ND")</f>
        <v>ND</v>
      </c>
      <c r="O459" s="861" t="str">
        <f t="shared" ref="O459" ca="1" si="443">IFERROR(((L459+K459+J459)/H459),"ND")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IFERROR(L461/L462,"ND")</f>
        <v>ND</v>
      </c>
      <c r="O461" s="861" t="str">
        <f t="shared" ref="O461" ca="1" si="445">IFERROR(((L461+K461+J461)/H461),"ND")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IFERROR(L463/L464,"ND")</f>
        <v>ND</v>
      </c>
      <c r="O463" s="861" t="str">
        <f t="shared" ref="O463" ca="1" si="447">IFERROR(((L463+K463+J463)/H463),"ND")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IFERROR(L465/L466,"ND")</f>
        <v>ND</v>
      </c>
      <c r="O465" s="861" t="str">
        <f t="shared" ref="O465" ca="1" si="449">IFERROR(((L465+K465+J465)/H465),"ND")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IFERROR(L467/L468,"ND")</f>
        <v>ND</v>
      </c>
      <c r="O467" s="861" t="str">
        <f t="shared" ref="O467" ca="1" si="451">IFERROR(((L467+K467+J467)/H467),"ND")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IFERROR(L469/L470,"ND")</f>
        <v>ND</v>
      </c>
      <c r="O469" s="861" t="str">
        <f t="shared" ref="O469" ca="1" si="453">IFERROR(((L469+K469+J469)/H469),"ND")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IFERROR(L471/L472,"ND")</f>
        <v>ND</v>
      </c>
      <c r="O471" s="861" t="str">
        <f t="shared" ref="O471" ca="1" si="454">IFERROR(((L471+K471+J471)/H471),"ND")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IFERROR(L473/L474,"ND")</f>
        <v>ND</v>
      </c>
      <c r="O473" s="861" t="str">
        <f ca="1">IFERROR(((L473+K473+J473)/H473),"ND")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7.5" thickTop="1" x14ac:dyDescent="0.35">
      <c r="C475" s="224"/>
    </row>
    <row r="476" spans="3:16" x14ac:dyDescent="0.35">
      <c r="C476" s="905" t="str">
        <f ca="1">IF(ISBLANK(OFFSET('5. Pp (3 años)'!$C$46,INT((ROW()-13)/2),0)),"",OFFSET('5. Pp (3 años)'!$C$46,INT((ROW()-13)/2),0))</f>
        <v/>
      </c>
    </row>
    <row r="477" spans="3:16" x14ac:dyDescent="0.35">
      <c r="C477" s="906"/>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184</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IFERROR(M13/M14,"ND")</f>
        <v>50</v>
      </c>
      <c r="O13" s="861">
        <f ca="1">IFERROR(((M13+L13+K13+J13)/H13),"ND")</f>
        <v>65.625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IFERROR(M15/M16,"ND")</f>
        <v>ND</v>
      </c>
      <c r="O15" s="861" t="str">
        <f ca="1">IFERROR(((M15+L15+K15+J15)/H15),"ND")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IFERROR(M17/M18,"ND")</f>
        <v>ND</v>
      </c>
      <c r="O17" s="861" t="str">
        <f t="shared" ref="O17" ca="1" si="1">IFERROR(((M17+L17+K17+J17)/H17),"ND")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IFERROR(M19/M20,"ND")</f>
        <v>ND</v>
      </c>
      <c r="O19" s="861" t="str">
        <f t="shared" ref="O19" ca="1" si="3">IFERROR(((M19+L19+K19+J19)/H19),"ND")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IFERROR(M21/M22,"ND")</f>
        <v>ND</v>
      </c>
      <c r="O21" s="861" t="str">
        <f t="shared" ref="O21" ca="1" si="5">IFERROR(((M21+L21+K21+J21)/H21),"ND")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IFERROR(M23/M24,"ND")</f>
        <v>ND</v>
      </c>
      <c r="O23" s="861" t="str">
        <f t="shared" ref="O23" ca="1" si="7">IFERROR(((M23+L23+K23+J23)/H23),"ND")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IFERROR(M25/M26,"ND")</f>
        <v>ND</v>
      </c>
      <c r="O25" s="861" t="str">
        <f t="shared" ref="O25" ca="1" si="9">IFERROR(((M25+L25+K25+J25)/H25),"ND")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IFERROR(M27/M28,"ND")</f>
        <v>ND</v>
      </c>
      <c r="O27" s="861" t="str">
        <f t="shared" ref="O27" ca="1" si="11">IFERROR(((M27+L27+K27+J27)/H27),"ND")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IFERROR(M29/M30,"ND")</f>
        <v>ND</v>
      </c>
      <c r="O29" s="861" t="str">
        <f t="shared" ref="O29" ca="1" si="13">IFERROR(((M29+L29+K29+J29)/H29),"ND")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IFERROR(M31/M32,"ND")</f>
        <v>ND</v>
      </c>
      <c r="O31" s="861" t="str">
        <f t="shared" ref="O31" ca="1" si="15">IFERROR(((M31+L31+K31+J31)/H31),"ND")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IFERROR(M33/M34,"ND")</f>
        <v>ND</v>
      </c>
      <c r="O33" s="861" t="str">
        <f t="shared" ref="O33" ca="1" si="17">IFERROR(((M33+L33+K33+J33)/H33),"ND")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IFERROR(M35/M36,"ND")</f>
        <v>ND</v>
      </c>
      <c r="O35" s="861" t="str">
        <f t="shared" ref="O35" ca="1" si="19">IFERROR(((M35+L35+K35+J35)/H35),"ND")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IFERROR(M37/M38,"ND")</f>
        <v>ND</v>
      </c>
      <c r="O37" s="861" t="str">
        <f t="shared" ref="O37" ca="1" si="21">IFERROR(((M37+L37+K37+J37)/H37),"ND")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IFERROR(M39/M40,"ND")</f>
        <v>ND</v>
      </c>
      <c r="O39" s="861" t="str">
        <f t="shared" ref="O39" ca="1" si="23">IFERROR(((M39+L39+K39+J39)/H39),"ND")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IFERROR(M41/M42,"ND")</f>
        <v>ND</v>
      </c>
      <c r="O41" s="861" t="str">
        <f t="shared" ref="O41" ca="1" si="25">IFERROR(((M41+L41+K41+J41)/H41),"ND")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IFERROR(M43/M44,"ND")</f>
        <v>ND</v>
      </c>
      <c r="O43" s="861" t="str">
        <f t="shared" ref="O43" ca="1" si="27">IFERROR(((M43+L43+K43+J43)/H43),"ND")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IFERROR(M45/M46,"ND")</f>
        <v>ND</v>
      </c>
      <c r="O45" s="861" t="str">
        <f t="shared" ref="O45" ca="1" si="29">IFERROR(((M45+L45+K45+J45)/H45),"ND")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IFERROR(M47/M48,"ND")</f>
        <v>ND</v>
      </c>
      <c r="O47" s="861" t="str">
        <f t="shared" ref="O47" ca="1" si="31">IFERROR(((M47+L47+K47+J47)/H47),"ND")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IFERROR(M49/M50,"ND")</f>
        <v>ND</v>
      </c>
      <c r="O49" s="861" t="str">
        <f t="shared" ref="O49" ca="1" si="33">IFERROR(((M49+L49+K49+J49)/H49),"ND")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IFERROR(M51/M52,"ND")</f>
        <v>ND</v>
      </c>
      <c r="O51" s="861" t="str">
        <f t="shared" ref="O51" ca="1" si="35">IFERROR(((M51+L51+K51+J51)/H51),"ND")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IFERROR(M53/M54,"ND")</f>
        <v>ND</v>
      </c>
      <c r="O53" s="861" t="str">
        <f t="shared" ref="O53" ca="1" si="37">IFERROR(((M53+L53+K53+J53)/H53),"ND")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IFERROR(M55/M56,"ND")</f>
        <v>ND</v>
      </c>
      <c r="O55" s="861" t="str">
        <f t="shared" ref="O55" ca="1" si="39">IFERROR(((M55+L55+K55+J55)/H55),"ND")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IFERROR(M57/M58,"ND")</f>
        <v>ND</v>
      </c>
      <c r="O57" s="861" t="str">
        <f t="shared" ref="O57" ca="1" si="41">IFERROR(((M57+L57+K57+J57)/H57),"ND")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IFERROR(M59/M60,"ND")</f>
        <v>ND</v>
      </c>
      <c r="O59" s="861" t="str">
        <f t="shared" ref="O59" ca="1" si="43">IFERROR(((M59+L59+K59+J59)/H59),"ND")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IFERROR(M61/M62,"ND")</f>
        <v>ND</v>
      </c>
      <c r="O61" s="861" t="str">
        <f t="shared" ref="O61" ca="1" si="45">IFERROR(((M61+L61+K61+J61)/H61),"ND")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IFERROR(M63/M64,"ND")</f>
        <v>ND</v>
      </c>
      <c r="O63" s="861" t="str">
        <f t="shared" ref="O63" ca="1" si="47">IFERROR(((M63+L63+K63+J63)/H63),"ND")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IFERROR(M65/M66,"ND")</f>
        <v>ND</v>
      </c>
      <c r="O65" s="861" t="str">
        <f t="shared" ref="O65" ca="1" si="49">IFERROR(((M65+L65+K65+J65)/H65),"ND")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IFERROR(M67/M68,"ND")</f>
        <v>ND</v>
      </c>
      <c r="O67" s="861" t="str">
        <f t="shared" ref="O67" ca="1" si="51">IFERROR(((M67+L67+K67+J67)/H67),"ND")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IFERROR(M69/M70,"ND")</f>
        <v>ND</v>
      </c>
      <c r="O69" s="861" t="str">
        <f t="shared" ref="O69" ca="1" si="53">IFERROR(((M69+L69+K69+J69)/H69),"ND")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IFERROR(M71/M72,"ND")</f>
        <v>ND</v>
      </c>
      <c r="O71" s="861" t="str">
        <f t="shared" ref="O71" ca="1" si="55">IFERROR(((M71+L71+K71+J71)/H71),"ND")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IFERROR(M73/M74,"ND")</f>
        <v>ND</v>
      </c>
      <c r="O73" s="861" t="str">
        <f t="shared" ref="O73" ca="1" si="57">IFERROR(((M73+L73+K73+J73)/H73),"ND")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IFERROR(M75/M76,"ND")</f>
        <v>ND</v>
      </c>
      <c r="O75" s="861" t="str">
        <f t="shared" ref="O75" ca="1" si="59">IFERROR(((M75+L75+K75+J75)/H75),"ND")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IFERROR(M77/M78,"ND")</f>
        <v>ND</v>
      </c>
      <c r="O77" s="861" t="str">
        <f t="shared" ref="O77" ca="1" si="61">IFERROR(((M77+L77+K77+J77)/H77),"ND")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IFERROR(M79/M80,"ND")</f>
        <v>ND</v>
      </c>
      <c r="O79" s="861" t="str">
        <f t="shared" ref="O79" ca="1" si="63">IFERROR(((M79+L79+K79+J79)/H79),"ND")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IFERROR(M81/M82,"ND")</f>
        <v>ND</v>
      </c>
      <c r="O81" s="861" t="str">
        <f t="shared" ref="O81" ca="1" si="65">IFERROR(((M81+L81+K81+J81)/H81),"ND")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IFERROR(M83/M84,"ND")</f>
        <v>ND</v>
      </c>
      <c r="O83" s="861" t="str">
        <f t="shared" ref="O83" ca="1" si="67">IFERROR(((M83+L83+K83+J83)/H83),"ND")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IFERROR(M85/M86,"ND")</f>
        <v>ND</v>
      </c>
      <c r="O85" s="861" t="str">
        <f t="shared" ref="O85" ca="1" si="69">IFERROR(((M85+L85+K85+J85)/H85),"ND")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IFERROR(M87/M88,"ND")</f>
        <v>ND</v>
      </c>
      <c r="O87" s="861" t="str">
        <f t="shared" ref="O87" ca="1" si="71">IFERROR(((M87+L87+K87+J87)/H87),"ND")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IFERROR(M89/M90,"ND")</f>
        <v>ND</v>
      </c>
      <c r="O89" s="861" t="str">
        <f t="shared" ref="O89" ca="1" si="73">IFERROR(((M89+L89+K89+J89)/H89),"ND")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IFERROR(M91/M92,"ND")</f>
        <v>ND</v>
      </c>
      <c r="O91" s="861" t="str">
        <f t="shared" ref="O91" ca="1" si="75">IFERROR(((M91+L91+K91+J91)/H91),"ND")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IFERROR(M93/M94,"ND")</f>
        <v>ND</v>
      </c>
      <c r="O93" s="861" t="str">
        <f t="shared" ref="O93" ca="1" si="77">IFERROR(((M93+L93+K93+J93)/H93),"ND")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IFERROR(M95/M96,"ND")</f>
        <v>ND</v>
      </c>
      <c r="O95" s="861" t="str">
        <f t="shared" ref="O95" ca="1" si="79">IFERROR(((M95+L95+K95+J95)/H95),"ND")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IFERROR(M97/M98,"ND")</f>
        <v>ND</v>
      </c>
      <c r="O97" s="861" t="str">
        <f t="shared" ref="O97" ca="1" si="81">IFERROR(((M97+L97+K97+J97)/H97),"ND")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IFERROR(M99/M100,"ND")</f>
        <v>ND</v>
      </c>
      <c r="O99" s="861" t="str">
        <f t="shared" ref="O99" ca="1" si="83">IFERROR(((M99+L99+K99+J99)/H99),"ND")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IFERROR(M101/M102,"ND")</f>
        <v>ND</v>
      </c>
      <c r="O101" s="861" t="str">
        <f t="shared" ref="O101" ca="1" si="85">IFERROR(((M101+L101+K101+J101)/H101),"ND")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IFERROR(M103/M104,"ND")</f>
        <v>ND</v>
      </c>
      <c r="O103" s="861" t="str">
        <f t="shared" ref="O103" ca="1" si="87">IFERROR(((M103+L103+K103+J103)/H103),"ND")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IFERROR(M105/M106,"ND")</f>
        <v>ND</v>
      </c>
      <c r="O105" s="861" t="str">
        <f t="shared" ref="O105" ca="1" si="89">IFERROR(((M105+L105+K105+J105)/H105),"ND")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IFERROR(M107/M108,"ND")</f>
        <v>ND</v>
      </c>
      <c r="O107" s="861" t="str">
        <f t="shared" ref="O107" ca="1" si="91">IFERROR(((M107+L107+K107+J107)/H107),"ND")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IFERROR(M109/M110,"ND")</f>
        <v>ND</v>
      </c>
      <c r="O109" s="861" t="str">
        <f t="shared" ref="O109" ca="1" si="93">IFERROR(((M109+L109+K109+J109)/H109),"ND")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IFERROR(M111/M112,"ND")</f>
        <v>ND</v>
      </c>
      <c r="O111" s="861" t="str">
        <f t="shared" ref="O111" ca="1" si="95">IFERROR(((M111+L111+K111+J111)/H111),"ND")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IFERROR(M113/M114,"ND")</f>
        <v>ND</v>
      </c>
      <c r="O113" s="861" t="str">
        <f t="shared" ref="O113" ca="1" si="97">IFERROR(((M113+L113+K113+J113)/H113),"ND")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IFERROR(M115/M116,"ND")</f>
        <v>ND</v>
      </c>
      <c r="O115" s="861" t="str">
        <f t="shared" ref="O115" ca="1" si="99">IFERROR(((M115+L115+K115+J115)/H115),"ND")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IFERROR(M117/M118,"ND")</f>
        <v>ND</v>
      </c>
      <c r="O117" s="861" t="str">
        <f t="shared" ref="O117" ca="1" si="101">IFERROR(((M117+L117+K117+J117)/H117),"ND")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IFERROR(M119/M120,"ND")</f>
        <v>ND</v>
      </c>
      <c r="O119" s="861" t="str">
        <f t="shared" ref="O119" ca="1" si="103">IFERROR(((M119+L119+K119+J119)/H119),"ND")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IFERROR(M121/M122,"ND")</f>
        <v>ND</v>
      </c>
      <c r="O121" s="861" t="str">
        <f t="shared" ref="O121" ca="1" si="105">IFERROR(((M121+L121+K121+J121)/H121),"ND")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IFERROR(M123/M124,"ND")</f>
        <v>ND</v>
      </c>
      <c r="O123" s="861" t="str">
        <f t="shared" ref="O123" ca="1" si="107">IFERROR(((M123+L123+K123+J123)/H123),"ND")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IFERROR(M125/M126,"ND")</f>
        <v>ND</v>
      </c>
      <c r="O125" s="861" t="str">
        <f t="shared" ref="O125" ca="1" si="109">IFERROR(((M125+L125+K125+J125)/H125),"ND")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IFERROR(M127/M128,"ND")</f>
        <v>ND</v>
      </c>
      <c r="O127" s="861" t="str">
        <f t="shared" ref="O127" ca="1" si="111">IFERROR(((M127+L127+K127+J127)/H127),"ND")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IFERROR(M129/M130,"ND")</f>
        <v>ND</v>
      </c>
      <c r="O129" s="861" t="str">
        <f t="shared" ref="O129" ca="1" si="113">IFERROR(((M129+L129+K129+J129)/H129),"ND")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IFERROR(M131/M132,"ND")</f>
        <v>ND</v>
      </c>
      <c r="O131" s="861" t="str">
        <f t="shared" ref="O131" ca="1" si="115">IFERROR(((M131+L131+K131+J131)/H131),"ND")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IFERROR(M133/M134,"ND")</f>
        <v>ND</v>
      </c>
      <c r="O133" s="861" t="str">
        <f t="shared" ref="O133" ca="1" si="117">IFERROR(((M133+L133+K133+J133)/H133),"ND")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IFERROR(M135/M136,"ND")</f>
        <v>ND</v>
      </c>
      <c r="O135" s="861" t="str">
        <f t="shared" ref="O135" ca="1" si="119">IFERROR(((M135+L135+K135+J135)/H135),"ND")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IFERROR(M137/M138,"ND")</f>
        <v>ND</v>
      </c>
      <c r="O137" s="861" t="str">
        <f t="shared" ref="O137" ca="1" si="121">IFERROR(((M137+L137+K137+J137)/H137),"ND")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IFERROR(M139/M140,"ND")</f>
        <v>ND</v>
      </c>
      <c r="O139" s="861" t="str">
        <f t="shared" ref="O139" ca="1" si="123">IFERROR(((M139+L139+K139+J139)/H139),"ND")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IFERROR(M141/M142,"ND")</f>
        <v>ND</v>
      </c>
      <c r="O141" s="861" t="str">
        <f t="shared" ref="O141" ca="1" si="125">IFERROR(((M141+L141+K141+J141)/H141),"ND")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IFERROR(M143/M144,"ND")</f>
        <v>ND</v>
      </c>
      <c r="O143" s="861" t="str">
        <f t="shared" ref="O143" ca="1" si="127">IFERROR(((M143+L143+K143+J143)/H143),"ND")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IFERROR(M145/M146,"ND")</f>
        <v>ND</v>
      </c>
      <c r="O145" s="861" t="str">
        <f t="shared" ref="O145" ca="1" si="129">IFERROR(((M145+L145+K145+J145)/H145),"ND")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IFERROR(M147/M148,"ND")</f>
        <v>ND</v>
      </c>
      <c r="O147" s="861" t="str">
        <f t="shared" ref="O147" ca="1" si="131">IFERROR(((M147+L147+K147+J147)/H147),"ND")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IFERROR(M149/M150,"ND")</f>
        <v>ND</v>
      </c>
      <c r="O149" s="861" t="str">
        <f t="shared" ref="O149" ca="1" si="133">IFERROR(((M149+L149+K149+J149)/H149),"ND")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IFERROR(M151/M152,"ND")</f>
        <v>ND</v>
      </c>
      <c r="O151" s="861" t="str">
        <f t="shared" ref="O151" ca="1" si="135">IFERROR(((M151+L151+K151+J151)/H151),"ND")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IFERROR(M153/M154,"ND")</f>
        <v>ND</v>
      </c>
      <c r="O153" s="861" t="str">
        <f t="shared" ref="O153" ca="1" si="137">IFERROR(((M153+L153+K153+J153)/H153),"ND")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IFERROR(M155/M156,"ND")</f>
        <v>ND</v>
      </c>
      <c r="O155" s="861" t="str">
        <f t="shared" ref="O155" ca="1" si="139">IFERROR(((M155+L155+K155+J155)/H155),"ND")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IFERROR(M157/M158,"ND")</f>
        <v>ND</v>
      </c>
      <c r="O157" s="861" t="str">
        <f t="shared" ref="O157" ca="1" si="141">IFERROR(((M157+L157+K157+J157)/H157),"ND")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IFERROR(M159/M160,"ND")</f>
        <v>ND</v>
      </c>
      <c r="O159" s="861" t="str">
        <f t="shared" ref="O159" ca="1" si="143">IFERROR(((M159+L159+K159+J159)/H159),"ND")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IFERROR(M161/M162,"ND")</f>
        <v>ND</v>
      </c>
      <c r="O161" s="861" t="str">
        <f t="shared" ref="O161" ca="1" si="145">IFERROR(((M161+L161+K161+J161)/H161),"ND")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IFERROR(M163/M164,"ND")</f>
        <v>ND</v>
      </c>
      <c r="O163" s="861" t="str">
        <f t="shared" ref="O163" ca="1" si="147">IFERROR(((M163+L163+K163+J163)/H163),"ND")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IFERROR(M165/M166,"ND")</f>
        <v>ND</v>
      </c>
      <c r="O165" s="861" t="str">
        <f t="shared" ref="O165" ca="1" si="149">IFERROR(((M165+L165+K165+J165)/H165),"ND")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IFERROR(M167/M168,"ND")</f>
        <v>ND</v>
      </c>
      <c r="O167" s="861" t="str">
        <f t="shared" ref="O167" ca="1" si="151">IFERROR(((M167+L167+K167+J167)/H167),"ND")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IFERROR(M169/M170,"ND")</f>
        <v>ND</v>
      </c>
      <c r="O169" s="861" t="str">
        <f t="shared" ref="O169" ca="1" si="153">IFERROR(((M169+L169+K169+J169)/H169),"ND")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IFERROR(M171/M172,"ND")</f>
        <v>ND</v>
      </c>
      <c r="O171" s="861" t="str">
        <f t="shared" ref="O171" ca="1" si="155">IFERROR(((M171+L171+K171+J171)/H171),"ND")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IFERROR(M173/M174,"ND")</f>
        <v>ND</v>
      </c>
      <c r="O173" s="861" t="str">
        <f t="shared" ref="O173" ca="1" si="157">IFERROR(((M173+L173+K173+J173)/H173),"ND")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IFERROR(M175/M176,"ND")</f>
        <v>ND</v>
      </c>
      <c r="O175" s="861" t="str">
        <f t="shared" ref="O175" ca="1" si="159">IFERROR(((M175+L175+K175+J175)/H175),"ND")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IFERROR(M177/M178,"ND")</f>
        <v>ND</v>
      </c>
      <c r="O177" s="861" t="str">
        <f t="shared" ref="O177" ca="1" si="161">IFERROR(((M177+L177+K177+J177)/H177),"ND")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IFERROR(M179/M180,"ND")</f>
        <v>ND</v>
      </c>
      <c r="O179" s="861" t="str">
        <f t="shared" ref="O179" ca="1" si="163">IFERROR(((M179+L179+K179+J179)/H179),"ND")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IFERROR(M181/M182,"ND")</f>
        <v>ND</v>
      </c>
      <c r="O181" s="861" t="str">
        <f t="shared" ref="O181" ca="1" si="165">IFERROR(((M181+L181+K181+J181)/H181),"ND")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IFERROR(M183/M184,"ND")</f>
        <v>ND</v>
      </c>
      <c r="O183" s="861" t="str">
        <f t="shared" ref="O183" ca="1" si="167">IFERROR(((M183+L183+K183+J183)/H183),"ND")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IFERROR(M185/M186,"ND")</f>
        <v>ND</v>
      </c>
      <c r="O185" s="861" t="str">
        <f t="shared" ref="O185" ca="1" si="169">IFERROR(((M185+L185+K185+J185)/H185),"ND")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IFERROR(M187/M188,"ND")</f>
        <v>ND</v>
      </c>
      <c r="O187" s="861" t="str">
        <f t="shared" ref="O187" ca="1" si="171">IFERROR(((M187+L187+K187+J187)/H187),"ND")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IFERROR(M189/M190,"ND")</f>
        <v>ND</v>
      </c>
      <c r="O189" s="861" t="str">
        <f t="shared" ref="O189" ca="1" si="173">IFERROR(((M189+L189+K189+J189)/H189),"ND")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IFERROR(M191/M192,"ND")</f>
        <v>ND</v>
      </c>
      <c r="O191" s="861" t="str">
        <f t="shared" ref="O191" ca="1" si="175">IFERROR(((M191+L191+K191+J191)/H191),"ND")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IFERROR(M193/M194,"ND")</f>
        <v>ND</v>
      </c>
      <c r="O193" s="861" t="str">
        <f t="shared" ref="O193" ca="1" si="177">IFERROR(((M193+L193+K193+J193)/H193),"ND")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IFERROR(M195/M196,"ND")</f>
        <v>ND</v>
      </c>
      <c r="O195" s="861" t="str">
        <f t="shared" ref="O195" ca="1" si="179">IFERROR(((M195+L195+K195+J195)/H195),"ND")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IFERROR(M197/M198,"ND")</f>
        <v>ND</v>
      </c>
      <c r="O197" s="861" t="str">
        <f t="shared" ref="O197" ca="1" si="181">IFERROR(((M197+L197+K197+J197)/H197),"ND")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IFERROR(M199/M200,"ND")</f>
        <v>ND</v>
      </c>
      <c r="O199" s="861" t="str">
        <f t="shared" ref="O199" ca="1" si="183">IFERROR(((M199+L199+K199+J199)/H199),"ND")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IFERROR(M201/M202,"ND")</f>
        <v>ND</v>
      </c>
      <c r="O201" s="861" t="str">
        <f t="shared" ref="O201" ca="1" si="185">IFERROR(((M201+L201+K201+J201)/H201),"ND")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IFERROR(M203/M204,"ND")</f>
        <v>ND</v>
      </c>
      <c r="O203" s="861" t="str">
        <f t="shared" ref="O203" ca="1" si="187">IFERROR(((M203+L203+K203+J203)/H203),"ND")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IFERROR(M205/M206,"ND")</f>
        <v>ND</v>
      </c>
      <c r="O205" s="861" t="str">
        <f t="shared" ref="O205" ca="1" si="189">IFERROR(((M205+L205+K205+J205)/H205),"ND")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IFERROR(M207/M208,"ND")</f>
        <v>ND</v>
      </c>
      <c r="O207" s="861" t="str">
        <f t="shared" ref="O207" ca="1" si="191">IFERROR(((M207+L207+K207+J207)/H207),"ND")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IFERROR(M209/M210,"ND")</f>
        <v>ND</v>
      </c>
      <c r="O209" s="861" t="str">
        <f t="shared" ref="O209" ca="1" si="193">IFERROR(((M209+L209+K209+J209)/H209),"ND")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IFERROR(M211/M212,"ND")</f>
        <v>ND</v>
      </c>
      <c r="O211" s="861" t="str">
        <f t="shared" ref="O211" ca="1" si="195">IFERROR(((M211+L211+K211+J211)/H211),"ND")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IFERROR(M213/M214,"ND")</f>
        <v>ND</v>
      </c>
      <c r="O213" s="861" t="str">
        <f t="shared" ref="O213" ca="1" si="197">IFERROR(((M213+L213+K213+J213)/H213),"ND")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IFERROR(M215/M216,"ND")</f>
        <v>ND</v>
      </c>
      <c r="O215" s="861" t="str">
        <f t="shared" ref="O215" ca="1" si="199">IFERROR(((M215+L215+K215+J215)/H215),"ND")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IFERROR(M217/M218,"ND")</f>
        <v>ND</v>
      </c>
      <c r="O217" s="861" t="str">
        <f t="shared" ref="O217" ca="1" si="201">IFERROR(((M217+L217+K217+J217)/H217),"ND")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IFERROR(M219/M220,"ND")</f>
        <v>ND</v>
      </c>
      <c r="O219" s="861" t="str">
        <f t="shared" ref="O219" ca="1" si="203">IFERROR(((M219+L219+K219+J219)/H219),"ND")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IFERROR(M221/M222,"ND")</f>
        <v>ND</v>
      </c>
      <c r="O221" s="861" t="str">
        <f t="shared" ref="O221" ca="1" si="205">IFERROR(((M221+L221+K221+J221)/H221),"ND")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IFERROR(M223/M224,"ND")</f>
        <v>ND</v>
      </c>
      <c r="O223" s="861" t="str">
        <f t="shared" ref="O223" ca="1" si="207">IFERROR(((M223+L223+K223+J223)/H223),"ND")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IFERROR(M225/M226,"ND")</f>
        <v>ND</v>
      </c>
      <c r="O225" s="861" t="str">
        <f t="shared" ref="O225" ca="1" si="209">IFERROR(((M225+L225+K225+J225)/H225),"ND")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IFERROR(M227/M228,"ND")</f>
        <v>ND</v>
      </c>
      <c r="O227" s="861" t="str">
        <f t="shared" ref="O227" ca="1" si="211">IFERROR(((M227+L227+K227+J227)/H227),"ND")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IFERROR(M229/M230,"ND")</f>
        <v>ND</v>
      </c>
      <c r="O229" s="861" t="str">
        <f t="shared" ref="O229" ca="1" si="213">IFERROR(((M229+L229+K229+J229)/H229),"ND")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IFERROR(M231/M232,"ND")</f>
        <v>ND</v>
      </c>
      <c r="O231" s="861" t="str">
        <f t="shared" ref="O231" ca="1" si="215">IFERROR(((M231+L231+K231+J231)/H231),"ND")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IFERROR(M233/M234,"ND")</f>
        <v>ND</v>
      </c>
      <c r="O233" s="861" t="str">
        <f t="shared" ref="O233" ca="1" si="217">IFERROR(((M233+L233+K233+J233)/H233),"ND")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IFERROR(M235/M236,"ND")</f>
        <v>ND</v>
      </c>
      <c r="O235" s="861" t="str">
        <f t="shared" ref="O235" ca="1" si="219">IFERROR(((M235+L235+K235+J235)/H235),"ND")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IFERROR(M237/M238,"ND")</f>
        <v>ND</v>
      </c>
      <c r="O237" s="861" t="str">
        <f t="shared" ref="O237" ca="1" si="221">IFERROR(((M237+L237+K237+J237)/H237),"ND")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IFERROR(M239/M240,"ND")</f>
        <v>ND</v>
      </c>
      <c r="O239" s="861" t="str">
        <f t="shared" ref="O239" ca="1" si="223">IFERROR(((M239+L239+K239+J239)/H239),"ND")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IFERROR(M241/M242,"ND")</f>
        <v>ND</v>
      </c>
      <c r="O241" s="861" t="str">
        <f t="shared" ref="O241" ca="1" si="225">IFERROR(((M241+L241+K241+J241)/H241),"ND")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IFERROR(M243/M244,"ND")</f>
        <v>ND</v>
      </c>
      <c r="O243" s="861" t="str">
        <f t="shared" ref="O243" ca="1" si="227">IFERROR(((M243+L243+K243+J243)/H243),"ND")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IFERROR(M245/M246,"ND")</f>
        <v>ND</v>
      </c>
      <c r="O245" s="861" t="str">
        <f t="shared" ref="O245" ca="1" si="229">IFERROR(((M245+L245+K245+J245)/H245),"ND")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IFERROR(M247/M248,"ND")</f>
        <v>ND</v>
      </c>
      <c r="O247" s="861" t="str">
        <f t="shared" ref="O247" ca="1" si="231">IFERROR(((M247+L247+K247+J247)/H247),"ND")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IFERROR(M249/M250,"ND")</f>
        <v>ND</v>
      </c>
      <c r="O249" s="861" t="str">
        <f t="shared" ref="O249" ca="1" si="233">IFERROR(((M249+L249+K249+J249)/H249),"ND")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IFERROR(M251/M252,"ND")</f>
        <v>ND</v>
      </c>
      <c r="O251" s="861" t="str">
        <f t="shared" ref="O251" ca="1" si="235">IFERROR(((M251+L251+K251+J251)/H251),"ND")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IFERROR(M253/M254,"ND")</f>
        <v>ND</v>
      </c>
      <c r="O253" s="861" t="str">
        <f t="shared" ref="O253" ca="1" si="237">IFERROR(((M253+L253+K253+J253)/H253),"ND")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IFERROR(M255/M256,"ND")</f>
        <v>ND</v>
      </c>
      <c r="O255" s="861" t="str">
        <f t="shared" ref="O255" ca="1" si="239">IFERROR(((M255+L255+K255+J255)/H255),"ND")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IFERROR(M257/M258,"ND")</f>
        <v>ND</v>
      </c>
      <c r="O257" s="861" t="str">
        <f t="shared" ref="O257" ca="1" si="241">IFERROR(((M257+L257+K257+J257)/H257),"ND")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IFERROR(M259/M260,"ND")</f>
        <v>ND</v>
      </c>
      <c r="O259" s="861" t="str">
        <f t="shared" ref="O259" ca="1" si="243">IFERROR(((M259+L259+K259+J259)/H259),"ND")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IFERROR(M261/M262,"ND")</f>
        <v>ND</v>
      </c>
      <c r="O261" s="861" t="str">
        <f t="shared" ref="O261" ca="1" si="245">IFERROR(((M261+L261+K261+J261)/H261),"ND")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IFERROR(M263/M264,"ND")</f>
        <v>ND</v>
      </c>
      <c r="O263" s="861" t="str">
        <f t="shared" ref="O263" ca="1" si="247">IFERROR(((M263+L263+K263+J263)/H263),"ND")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IFERROR(M265/M266,"ND")</f>
        <v>ND</v>
      </c>
      <c r="O265" s="861" t="str">
        <f t="shared" ref="O265" ca="1" si="249">IFERROR(((M265+L265+K265+J265)/H265),"ND")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IFERROR(M267/M268,"ND")</f>
        <v>ND</v>
      </c>
      <c r="O267" s="861" t="str">
        <f t="shared" ref="O267" ca="1" si="251">IFERROR(((M267+L267+K267+J267)/H267),"ND")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IFERROR(M269/M270,"ND")</f>
        <v>ND</v>
      </c>
      <c r="O269" s="861" t="str">
        <f t="shared" ref="O269" ca="1" si="253">IFERROR(((M269+L269+K269+J269)/H269),"ND")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IFERROR(M271/M272,"ND")</f>
        <v>ND</v>
      </c>
      <c r="O271" s="861" t="str">
        <f t="shared" ref="O271" ca="1" si="255">IFERROR(((M271+L271+K271+J271)/H271),"ND")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IFERROR(M273/M274,"ND")</f>
        <v>ND</v>
      </c>
      <c r="O273" s="861" t="str">
        <f t="shared" ref="O273" ca="1" si="257">IFERROR(((M273+L273+K273+J273)/H273),"ND")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IFERROR(M275/M276,"ND")</f>
        <v>ND</v>
      </c>
      <c r="O275" s="861" t="str">
        <f t="shared" ref="O275" ca="1" si="259">IFERROR(((M275+L275+K275+J275)/H275),"ND")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IFERROR(M277/M278,"ND")</f>
        <v>ND</v>
      </c>
      <c r="O277" s="861" t="str">
        <f t="shared" ref="O277" ca="1" si="261">IFERROR(((M277+L277+K277+J277)/H277),"ND")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IFERROR(M279/M280,"ND")</f>
        <v>ND</v>
      </c>
      <c r="O279" s="861" t="str">
        <f t="shared" ref="O279" ca="1" si="263">IFERROR(((M279+L279+K279+J279)/H279),"ND")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IFERROR(M281/M282,"ND")</f>
        <v>ND</v>
      </c>
      <c r="O281" s="861" t="str">
        <f t="shared" ref="O281" ca="1" si="265">IFERROR(((M281+L281+K281+J281)/H281),"ND")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IFERROR(M283/M284,"ND")</f>
        <v>ND</v>
      </c>
      <c r="O283" s="861" t="str">
        <f t="shared" ref="O283" ca="1" si="267">IFERROR(((M283+L283+K283+J283)/H283),"ND")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IFERROR(M285/M286,"ND")</f>
        <v>ND</v>
      </c>
      <c r="O285" s="861" t="str">
        <f t="shared" ref="O285" ca="1" si="269">IFERROR(((M285+L285+K285+J285)/H285),"ND")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IFERROR(M287/M288,"ND")</f>
        <v>ND</v>
      </c>
      <c r="O287" s="861" t="str">
        <f t="shared" ref="O287" ca="1" si="271">IFERROR(((M287+L287+K287+J287)/H287),"ND")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IFERROR(M289/M290,"ND")</f>
        <v>ND</v>
      </c>
      <c r="O289" s="861" t="str">
        <f t="shared" ref="O289" ca="1" si="273">IFERROR(((M289+L289+K289+J289)/H289),"ND")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IFERROR(M291/M292,"ND")</f>
        <v>ND</v>
      </c>
      <c r="O291" s="861" t="str">
        <f t="shared" ref="O291" ca="1" si="275">IFERROR(((M291+L291+K291+J291)/H291),"ND")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IFERROR(M293/M294,"ND")</f>
        <v>ND</v>
      </c>
      <c r="O293" s="861" t="str">
        <f t="shared" ref="O293" ca="1" si="277">IFERROR(((M293+L293+K293+J293)/H293),"ND")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IFERROR(M295/M296,"ND")</f>
        <v>ND</v>
      </c>
      <c r="O295" s="861" t="str">
        <f t="shared" ref="O295" ca="1" si="279">IFERROR(((M295+L295+K295+J295)/H295),"ND")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IFERROR(M297/M298,"ND")</f>
        <v>ND</v>
      </c>
      <c r="O297" s="861" t="str">
        <f t="shared" ref="O297" ca="1" si="281">IFERROR(((M297+L297+K297+J297)/H297),"ND")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IFERROR(M299/M300,"ND")</f>
        <v>ND</v>
      </c>
      <c r="O299" s="861" t="str">
        <f t="shared" ref="O299" ca="1" si="283">IFERROR(((M299+L299+K299+J299)/H299),"ND")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IFERROR(M301/M302,"ND")</f>
        <v>ND</v>
      </c>
      <c r="O301" s="861" t="str">
        <f t="shared" ref="O301" ca="1" si="285">IFERROR(((M301+L301+K301+J301)/H301),"ND")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IFERROR(M303/M304,"ND")</f>
        <v>ND</v>
      </c>
      <c r="O303" s="861" t="str">
        <f t="shared" ref="O303" ca="1" si="287">IFERROR(((M303+L303+K303+J303)/H303),"ND")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IFERROR(M305/M306,"ND")</f>
        <v>ND</v>
      </c>
      <c r="O305" s="861" t="str">
        <f t="shared" ref="O305" ca="1" si="289">IFERROR(((M305+L305+K305+J305)/H305),"ND")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IFERROR(M307/M308,"ND")</f>
        <v>ND</v>
      </c>
      <c r="O307" s="861" t="str">
        <f t="shared" ref="O307" ca="1" si="291">IFERROR(((M307+L307+K307+J307)/H307),"ND")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IFERROR(M309/M310,"ND")</f>
        <v>ND</v>
      </c>
      <c r="O309" s="861" t="str">
        <f t="shared" ref="O309" ca="1" si="293">IFERROR(((M309+L309+K309+J309)/H309),"ND")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IFERROR(M311/M312,"ND")</f>
        <v>ND</v>
      </c>
      <c r="O311" s="861" t="str">
        <f t="shared" ref="O311" ca="1" si="295">IFERROR(((M311+L311+K311+J311)/H311),"ND")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IFERROR(M313/M314,"ND")</f>
        <v>ND</v>
      </c>
      <c r="O313" s="861" t="str">
        <f t="shared" ref="O313" ca="1" si="297">IFERROR(((M313+L313+K313+J313)/H313),"ND")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IFERROR(M315/M316,"ND")</f>
        <v>ND</v>
      </c>
      <c r="O315" s="861" t="str">
        <f t="shared" ref="O315" ca="1" si="299">IFERROR(((M315+L315+K315+J315)/H315),"ND")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IFERROR(M317/M318,"ND")</f>
        <v>ND</v>
      </c>
      <c r="O317" s="861" t="str">
        <f t="shared" ref="O317" ca="1" si="301">IFERROR(((M317+L317+K317+J317)/H317),"ND")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IFERROR(M319/M320,"ND")</f>
        <v>ND</v>
      </c>
      <c r="O319" s="861" t="str">
        <f t="shared" ref="O319" ca="1" si="303">IFERROR(((M319+L319+K319+J319)/H319),"ND")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IFERROR(M321/M322,"ND")</f>
        <v>ND</v>
      </c>
      <c r="O321" s="861" t="str">
        <f t="shared" ref="O321" ca="1" si="305">IFERROR(((M321+L321+K321+J321)/H321),"ND")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IFERROR(M323/M324,"ND")</f>
        <v>ND</v>
      </c>
      <c r="O323" s="861" t="str">
        <f t="shared" ref="O323" ca="1" si="307">IFERROR(((M323+L323+K323+J323)/H323),"ND")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IFERROR(M325/M326,"ND")</f>
        <v>ND</v>
      </c>
      <c r="O325" s="861" t="str">
        <f t="shared" ref="O325" ca="1" si="309">IFERROR(((M325+L325+K325+J325)/H325),"ND")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IFERROR(M327/M328,"ND")</f>
        <v>ND</v>
      </c>
      <c r="O327" s="861" t="str">
        <f t="shared" ref="O327" ca="1" si="311">IFERROR(((M327+L327+K327+J327)/H327),"ND")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IFERROR(M329/M330,"ND")</f>
        <v>ND</v>
      </c>
      <c r="O329" s="861" t="str">
        <f t="shared" ref="O329" ca="1" si="313">IFERROR(((M329+L329+K329+J329)/H329),"ND")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IFERROR(M331/M332,"ND")</f>
        <v>ND</v>
      </c>
      <c r="O331" s="861" t="str">
        <f t="shared" ref="O331" ca="1" si="315">IFERROR(((M331+L331+K331+J331)/H331),"ND")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IFERROR(M333/M334,"ND")</f>
        <v>ND</v>
      </c>
      <c r="O333" s="861" t="str">
        <f t="shared" ref="O333" ca="1" si="317">IFERROR(((M333+L333+K333+J333)/H333),"ND")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IFERROR(M335/M336,"ND")</f>
        <v>ND</v>
      </c>
      <c r="O335" s="861" t="str">
        <f t="shared" ref="O335" ca="1" si="319">IFERROR(((M335+L335+K335+J335)/H335),"ND")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IFERROR(M337/M338,"ND")</f>
        <v>ND</v>
      </c>
      <c r="O337" s="861" t="str">
        <f t="shared" ref="O337" ca="1" si="321">IFERROR(((M337+L337+K337+J337)/H337),"ND")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IFERROR(M339/M340,"ND")</f>
        <v>ND</v>
      </c>
      <c r="O339" s="861" t="str">
        <f t="shared" ref="O339" ca="1" si="323">IFERROR(((M339+L339+K339+J339)/H339),"ND")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IFERROR(M341/M342,"ND")</f>
        <v>ND</v>
      </c>
      <c r="O341" s="861" t="str">
        <f t="shared" ref="O341" ca="1" si="325">IFERROR(((M341+L341+K341+J341)/H341),"ND")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IFERROR(M343/M344,"ND")</f>
        <v>ND</v>
      </c>
      <c r="O343" s="861" t="str">
        <f t="shared" ref="O343" ca="1" si="327">IFERROR(((M343+L343+K343+J343)/H343),"ND")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IFERROR(M345/M346,"ND")</f>
        <v>ND</v>
      </c>
      <c r="O345" s="861" t="str">
        <f t="shared" ref="O345" ca="1" si="329">IFERROR(((M345+L345+K345+J345)/H345),"ND")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IFERROR(M347/M348,"ND")</f>
        <v>ND</v>
      </c>
      <c r="O347" s="861" t="str">
        <f t="shared" ref="O347" ca="1" si="331">IFERROR(((M347+L347+K347+J347)/H347),"ND")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IFERROR(M349/M350,"ND")</f>
        <v>ND</v>
      </c>
      <c r="O349" s="861" t="str">
        <f t="shared" ref="O349" ca="1" si="333">IFERROR(((M349+L349+K349+J349)/H349),"ND")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IFERROR(M351/M352,"ND")</f>
        <v>ND</v>
      </c>
      <c r="O351" s="861" t="str">
        <f t="shared" ref="O351" ca="1" si="335">IFERROR(((M351+L351+K351+J351)/H351),"ND")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IFERROR(M353/M354,"ND")</f>
        <v>ND</v>
      </c>
      <c r="O353" s="861" t="str">
        <f t="shared" ref="O353" ca="1" si="337">IFERROR(((M353+L353+K353+J353)/H353),"ND")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IFERROR(M355/M356,"ND")</f>
        <v>ND</v>
      </c>
      <c r="O355" s="861" t="str">
        <f t="shared" ref="O355" ca="1" si="339">IFERROR(((M355+L355+K355+J355)/H355),"ND")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IFERROR(M357/M358,"ND")</f>
        <v>ND</v>
      </c>
      <c r="O357" s="861" t="str">
        <f t="shared" ref="O357" ca="1" si="341">IFERROR(((M357+L357+K357+J357)/H357),"ND")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IFERROR(M359/M360,"ND")</f>
        <v>ND</v>
      </c>
      <c r="O359" s="861" t="str">
        <f t="shared" ref="O359" ca="1" si="343">IFERROR(((M359+L359+K359+J359)/H359),"ND")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IFERROR(M361/M362,"ND")</f>
        <v>ND</v>
      </c>
      <c r="O361" s="861" t="str">
        <f t="shared" ref="O361" ca="1" si="345">IFERROR(((M361+L361+K361+J361)/H361),"ND")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IFERROR(M363/M364,"ND")</f>
        <v>ND</v>
      </c>
      <c r="O363" s="861" t="str">
        <f t="shared" ref="O363" ca="1" si="347">IFERROR(((M363+L363+K363+J363)/H363),"ND")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IFERROR(M365/M366,"ND")</f>
        <v>ND</v>
      </c>
      <c r="O365" s="861" t="str">
        <f t="shared" ref="O365" ca="1" si="349">IFERROR(((M365+L365+K365+J365)/H365),"ND")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IFERROR(M367/M368,"ND")</f>
        <v>ND</v>
      </c>
      <c r="O367" s="861" t="str">
        <f t="shared" ref="O367" ca="1" si="351">IFERROR(((M367+L367+K367+J367)/H367),"ND")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IFERROR(M369/M370,"ND")</f>
        <v>ND</v>
      </c>
      <c r="O369" s="861" t="str">
        <f t="shared" ref="O369" ca="1" si="353">IFERROR(((M369+L369+K369+J369)/H369),"ND")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IFERROR(M371/M372,"ND")</f>
        <v>ND</v>
      </c>
      <c r="O371" s="861" t="str">
        <f t="shared" ref="O371" ca="1" si="355">IFERROR(((M371+L371+K371+J371)/H371),"ND")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IFERROR(M373/M374,"ND")</f>
        <v>ND</v>
      </c>
      <c r="O373" s="861" t="str">
        <f t="shared" ref="O373" ca="1" si="357">IFERROR(((M373+L373+K373+J373)/H373),"ND")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IFERROR(M375/M376,"ND")</f>
        <v>ND</v>
      </c>
      <c r="O375" s="861" t="str">
        <f t="shared" ref="O375" ca="1" si="359">IFERROR(((M375+L375+K375+J375)/H375),"ND")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IFERROR(M377/M378,"ND")</f>
        <v>ND</v>
      </c>
      <c r="O377" s="861" t="str">
        <f t="shared" ref="O377" ca="1" si="361">IFERROR(((M377+L377+K377+J377)/H377),"ND")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IFERROR(M379/M380,"ND")</f>
        <v>ND</v>
      </c>
      <c r="O379" s="861" t="str">
        <f t="shared" ref="O379" ca="1" si="363">IFERROR(((M379+L379+K379+J379)/H379),"ND")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IFERROR(M381/M382,"ND")</f>
        <v>ND</v>
      </c>
      <c r="O381" s="861" t="str">
        <f t="shared" ref="O381" ca="1" si="365">IFERROR(((M381+L381+K381+J381)/H381),"ND")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IFERROR(M383/M384,"ND")</f>
        <v>ND</v>
      </c>
      <c r="O383" s="861" t="str">
        <f t="shared" ref="O383" ca="1" si="367">IFERROR(((M383+L383+K383+J383)/H383),"ND")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IFERROR(M385/M386,"ND")</f>
        <v>ND</v>
      </c>
      <c r="O385" s="861" t="str">
        <f t="shared" ref="O385" ca="1" si="369">IFERROR(((M385+L385+K385+J385)/H385),"ND")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IFERROR(M387/M388,"ND")</f>
        <v>ND</v>
      </c>
      <c r="O387" s="861" t="str">
        <f t="shared" ref="O387" ca="1" si="371">IFERROR(((M387+L387+K387+J387)/H387),"ND")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IFERROR(M389/M390,"ND")</f>
        <v>ND</v>
      </c>
      <c r="O389" s="861" t="str">
        <f t="shared" ref="O389" ca="1" si="373">IFERROR(((M389+L389+K389+J389)/H389),"ND")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IFERROR(M391/M392,"ND")</f>
        <v>ND</v>
      </c>
      <c r="O391" s="861" t="str">
        <f t="shared" ref="O391" ca="1" si="375">IFERROR(((M391+L391+K391+J391)/H391),"ND")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IFERROR(M393/M394,"ND")</f>
        <v>ND</v>
      </c>
      <c r="O393" s="861" t="str">
        <f t="shared" ref="O393" ca="1" si="377">IFERROR(((M393+L393+K393+J393)/H393),"ND")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IFERROR(M395/M396,"ND")</f>
        <v>ND</v>
      </c>
      <c r="O395" s="861" t="str">
        <f t="shared" ref="O395" ca="1" si="379">IFERROR(((M395+L395+K395+J395)/H395),"ND")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IFERROR(M397/M398,"ND")</f>
        <v>ND</v>
      </c>
      <c r="O397" s="861" t="str">
        <f t="shared" ref="O397" ca="1" si="381">IFERROR(((M397+L397+K397+J397)/H397),"ND")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IFERROR(M399/M400,"ND")</f>
        <v>ND</v>
      </c>
      <c r="O399" s="861" t="str">
        <f t="shared" ref="O399" ca="1" si="383">IFERROR(((M399+L399+K399+J399)/H399),"ND")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IFERROR(M401/M402,"ND")</f>
        <v>ND</v>
      </c>
      <c r="O401" s="861" t="str">
        <f t="shared" ref="O401" ca="1" si="385">IFERROR(((M401+L401+K401+J401)/H401),"ND")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IFERROR(M403/M404,"ND")</f>
        <v>ND</v>
      </c>
      <c r="O403" s="861" t="str">
        <f t="shared" ref="O403" ca="1" si="387">IFERROR(((M403+L403+K403+J403)/H403),"ND")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IFERROR(M405/M406,"ND")</f>
        <v>ND</v>
      </c>
      <c r="O405" s="861" t="str">
        <f t="shared" ref="O405" ca="1" si="389">IFERROR(((M405+L405+K405+J405)/H405),"ND")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IFERROR(M407/M408,"ND")</f>
        <v>ND</v>
      </c>
      <c r="O407" s="861" t="str">
        <f t="shared" ref="O407" ca="1" si="391">IFERROR(((M407+L407+K407+J407)/H407),"ND")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IFERROR(M409/M410,"ND")</f>
        <v>ND</v>
      </c>
      <c r="O409" s="861" t="str">
        <f t="shared" ref="O409" ca="1" si="393">IFERROR(((M409+L409+K409+J409)/H409),"ND")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IFERROR(M411/M412,"ND")</f>
        <v>ND</v>
      </c>
      <c r="O411" s="861" t="str">
        <f t="shared" ref="O411" ca="1" si="395">IFERROR(((M411+L411+K411+J411)/H411),"ND")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IFERROR(M413/M414,"ND")</f>
        <v>ND</v>
      </c>
      <c r="O413" s="861" t="str">
        <f t="shared" ref="O413" ca="1" si="397">IFERROR(((M413+L413+K413+J413)/H413),"ND")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IFERROR(M415/M416,"ND")</f>
        <v>ND</v>
      </c>
      <c r="O415" s="861" t="str">
        <f t="shared" ref="O415" ca="1" si="399">IFERROR(((M415+L415+K415+J415)/H415),"ND")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IFERROR(M417/M418,"ND")</f>
        <v>ND</v>
      </c>
      <c r="O417" s="861" t="str">
        <f t="shared" ref="O417" ca="1" si="401">IFERROR(((M417+L417+K417+J417)/H417),"ND")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IFERROR(M419/M420,"ND")</f>
        <v>ND</v>
      </c>
      <c r="O419" s="861" t="str">
        <f t="shared" ref="O419" ca="1" si="403">IFERROR(((M419+L419+K419+J419)/H419),"ND")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IFERROR(M421/M422,"ND")</f>
        <v>ND</v>
      </c>
      <c r="O421" s="861" t="str">
        <f t="shared" ref="O421" ca="1" si="405">IFERROR(((M421+L421+K421+J421)/H421),"ND")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IFERROR(M423/M424,"ND")</f>
        <v>ND</v>
      </c>
      <c r="O423" s="861" t="str">
        <f t="shared" ref="O423" ca="1" si="407">IFERROR(((M423+L423+K423+J423)/H423),"ND")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IFERROR(M425/M426,"ND")</f>
        <v>ND</v>
      </c>
      <c r="O425" s="861" t="str">
        <f t="shared" ref="O425" ca="1" si="409">IFERROR(((M425+L425+K425+J425)/H425),"ND")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IFERROR(M427/M428,"ND")</f>
        <v>ND</v>
      </c>
      <c r="O427" s="861" t="str">
        <f t="shared" ref="O427" ca="1" si="411">IFERROR(((M427+L427+K427+J427)/H427),"ND")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IFERROR(M429/M430,"ND")</f>
        <v>ND</v>
      </c>
      <c r="O429" s="861" t="str">
        <f t="shared" ref="O429" ca="1" si="413">IFERROR(((M429+L429+K429+J429)/H429),"ND")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IFERROR(M431/M432,"ND")</f>
        <v>ND</v>
      </c>
      <c r="O431" s="861" t="str">
        <f t="shared" ref="O431" ca="1" si="415">IFERROR(((M431+L431+K431+J431)/H431),"ND")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IFERROR(M433/M434,"ND")</f>
        <v>ND</v>
      </c>
      <c r="O433" s="861" t="str">
        <f t="shared" ref="O433" ca="1" si="417">IFERROR(((M433+L433+K433+J433)/H433),"ND")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IFERROR(M435/M436,"ND")</f>
        <v>ND</v>
      </c>
      <c r="O435" s="861" t="str">
        <f t="shared" ref="O435" ca="1" si="419">IFERROR(((M435+L435+K435+J435)/H435),"ND")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IFERROR(M437/M438,"ND")</f>
        <v>ND</v>
      </c>
      <c r="O437" s="861" t="str">
        <f t="shared" ref="O437" ca="1" si="421">IFERROR(((M437+L437+K437+J437)/H437),"ND")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IFERROR(M439/M440,"ND")</f>
        <v>ND</v>
      </c>
      <c r="O439" s="861" t="str">
        <f t="shared" ref="O439" ca="1" si="423">IFERROR(((M439+L439+K439+J439)/H439),"ND")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IFERROR(M441/M442,"ND")</f>
        <v>ND</v>
      </c>
      <c r="O441" s="861" t="str">
        <f t="shared" ref="O441" ca="1" si="425">IFERROR(((M441+L441+K441+J441)/H441),"ND")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IFERROR(M443/M444,"ND")</f>
        <v>ND</v>
      </c>
      <c r="O443" s="861" t="str">
        <f t="shared" ref="O443" ca="1" si="427">IFERROR(((M443+L443+K443+J443)/H443),"ND")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IFERROR(M445/M446,"ND")</f>
        <v>ND</v>
      </c>
      <c r="O445" s="861" t="str">
        <f t="shared" ref="O445" ca="1" si="429">IFERROR(((M445+L445+K445+J445)/H445),"ND")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IFERROR(M447/M448,"ND")</f>
        <v>ND</v>
      </c>
      <c r="O447" s="861" t="str">
        <f t="shared" ref="O447" ca="1" si="431">IFERROR(((M447+L447+K447+J447)/H447),"ND")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IFERROR(M449/M450,"ND")</f>
        <v>ND</v>
      </c>
      <c r="O449" s="861" t="str">
        <f t="shared" ref="O449" ca="1" si="433">IFERROR(((M449+L449+K449+J449)/H449),"ND")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IFERROR(M451/M452,"ND")</f>
        <v>ND</v>
      </c>
      <c r="O451" s="861" t="str">
        <f t="shared" ref="O451" ca="1" si="435">IFERROR(((M451+L451+K451+J451)/H451),"ND")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IFERROR(M453/M454,"ND")</f>
        <v>ND</v>
      </c>
      <c r="O453" s="861" t="str">
        <f t="shared" ref="O453" ca="1" si="437">IFERROR(((M453+L453+K453+J453)/H453),"ND")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IFERROR(M455/M456,"ND")</f>
        <v>ND</v>
      </c>
      <c r="O455" s="861" t="str">
        <f t="shared" ref="O455" ca="1" si="439">IFERROR(((M455+L455+K455+J455)/H455),"ND")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IFERROR(M457/M458,"ND")</f>
        <v>ND</v>
      </c>
      <c r="O457" s="861" t="str">
        <f t="shared" ref="O457" ca="1" si="441">IFERROR(((M457+L457+K457+J457)/H457),"ND")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IFERROR(M459/M460,"ND")</f>
        <v>ND</v>
      </c>
      <c r="O459" s="861" t="str">
        <f t="shared" ref="O459" ca="1" si="443">IFERROR(((M459+L459+K459+J459)/H459),"ND")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IFERROR(M461/M462,"ND")</f>
        <v>ND</v>
      </c>
      <c r="O461" s="861" t="str">
        <f t="shared" ref="O461" ca="1" si="445">IFERROR(((M461+L461+K461+J461)/H461),"ND")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IFERROR(M463/M464,"ND")</f>
        <v>ND</v>
      </c>
      <c r="O463" s="861" t="str">
        <f t="shared" ref="O463" ca="1" si="447">IFERROR(((M463+L463+K463+J463)/H463),"ND")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IFERROR(M465/M466,"ND")</f>
        <v>ND</v>
      </c>
      <c r="O465" s="861" t="str">
        <f t="shared" ref="O465" ca="1" si="449">IFERROR(((M465+L465+K465+J465)/H465),"ND")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IFERROR(M467/M468,"ND")</f>
        <v>ND</v>
      </c>
      <c r="O467" s="861" t="str">
        <f t="shared" ref="O467" ca="1" si="451">IFERROR(((M467+L467+K467+J467)/H467),"ND")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IFERROR(M469/M470,"ND")</f>
        <v>ND</v>
      </c>
      <c r="O469" s="861" t="str">
        <f t="shared" ref="O469" ca="1" si="453">IFERROR(((M469+L469+K469+J469)/H469),"ND")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IFERROR(M471/M472,"ND")</f>
        <v>ND</v>
      </c>
      <c r="O471" s="861" t="str">
        <f t="shared" ref="O471" ca="1" si="454">IFERROR(((M471+L471+K471+J471)/H471),"ND")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IFERROR(M473/M474,"ND")</f>
        <v>ND</v>
      </c>
      <c r="O473" s="861" t="str">
        <f t="shared" ref="O473" ca="1" si="456">IFERROR(((M473+L473+K473+J473)/H473),"ND")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tabColor rgb="FF00B050"/>
    <pageSetUpPr fitToPage="1"/>
  </sheetPr>
  <dimension ref="B4:O47"/>
  <sheetViews>
    <sheetView view="pageBreakPreview" topLeftCell="A19" zoomScale="42" zoomScaleNormal="42" zoomScaleSheetLayoutView="42" workbookViewId="0">
      <selection activeCell="I26" sqref="I26"/>
    </sheetView>
  </sheetViews>
  <sheetFormatPr baseColWidth="10" defaultColWidth="11.36328125" defaultRowHeight="14.5" x14ac:dyDescent="0.35"/>
  <cols>
    <col min="1" max="1" width="11.36328125" style="33"/>
    <col min="2" max="2" width="18.36328125" style="1" customWidth="1"/>
    <col min="3" max="3" width="44.36328125" style="33" customWidth="1"/>
    <col min="4" max="4" width="54.90625" style="33" customWidth="1"/>
    <col min="5" max="5" width="20.90625" style="33" customWidth="1"/>
    <col min="6" max="6" width="20.90625" style="1" customWidth="1"/>
    <col min="7" max="8" width="18.6328125" style="1" customWidth="1"/>
    <col min="9" max="9" width="16.26953125" style="1" customWidth="1"/>
    <col min="10" max="10" width="15.7265625" style="1" customWidth="1"/>
    <col min="11" max="12" width="15.7265625" style="33" customWidth="1"/>
    <col min="13" max="13" width="16.08984375" style="33" customWidth="1"/>
    <col min="14" max="14" width="14.08984375" style="33" customWidth="1"/>
    <col min="15" max="15" width="105.7265625" style="33" customWidth="1"/>
    <col min="16" max="16384" width="11.36328125" style="33"/>
  </cols>
  <sheetData>
    <row r="4" spans="2:15" ht="15" thickBot="1" x14ac:dyDescent="0.4"/>
    <row r="5" spans="2:15" ht="30.75" customHeight="1" x14ac:dyDescent="0.35">
      <c r="B5" s="46"/>
      <c r="C5" s="929" t="s">
        <v>165</v>
      </c>
      <c r="D5" s="929"/>
      <c r="E5" s="929"/>
      <c r="F5" s="929"/>
      <c r="G5" s="929"/>
      <c r="H5" s="929"/>
      <c r="I5" s="929"/>
      <c r="J5" s="929"/>
      <c r="K5" s="929"/>
      <c r="L5" s="929"/>
      <c r="M5" s="929"/>
      <c r="N5" s="929"/>
      <c r="O5" s="41"/>
    </row>
    <row r="6" spans="2:15" ht="26.25" customHeight="1" x14ac:dyDescent="0.35">
      <c r="B6" s="47"/>
      <c r="C6" s="731" t="s">
        <v>166</v>
      </c>
      <c r="D6" s="731"/>
      <c r="E6" s="731"/>
      <c r="F6" s="731"/>
      <c r="G6" s="731"/>
      <c r="H6" s="731"/>
      <c r="I6" s="731"/>
      <c r="J6" s="731"/>
      <c r="K6" s="731"/>
      <c r="L6" s="731"/>
      <c r="M6" s="731"/>
      <c r="N6" s="731"/>
      <c r="O6" s="42"/>
    </row>
    <row r="7" spans="2:15" ht="26.25" customHeight="1" x14ac:dyDescent="0.35">
      <c r="B7" s="47"/>
      <c r="C7" s="731" t="s">
        <v>189</v>
      </c>
      <c r="D7" s="731"/>
      <c r="E7" s="731"/>
      <c r="F7" s="731"/>
      <c r="G7" s="731"/>
      <c r="H7" s="731"/>
      <c r="I7" s="731"/>
      <c r="J7" s="731"/>
      <c r="K7" s="731"/>
      <c r="L7" s="731"/>
      <c r="M7" s="731"/>
      <c r="N7" s="731"/>
      <c r="O7" s="42"/>
    </row>
    <row r="8" spans="2:15" ht="26.5" thickBot="1" x14ac:dyDescent="0.4">
      <c r="B8" s="47"/>
      <c r="C8" s="939"/>
      <c r="D8" s="939"/>
      <c r="E8" s="939"/>
      <c r="F8" s="939"/>
      <c r="G8" s="939"/>
      <c r="H8" s="939"/>
      <c r="I8" s="939"/>
      <c r="J8" s="939"/>
      <c r="K8" s="939"/>
      <c r="L8" s="939"/>
      <c r="M8" s="613"/>
      <c r="N8" s="613"/>
      <c r="O8" s="42"/>
    </row>
    <row r="9" spans="2:15" ht="42.75" customHeight="1" thickBot="1" x14ac:dyDescent="0.4">
      <c r="B9" s="940" t="s">
        <v>183</v>
      </c>
      <c r="C9" s="941"/>
      <c r="D9" s="942"/>
      <c r="E9" s="943" t="s">
        <v>459</v>
      </c>
      <c r="F9" s="944"/>
      <c r="G9" s="944"/>
      <c r="H9" s="944"/>
      <c r="I9" s="944"/>
      <c r="J9" s="944"/>
      <c r="K9" s="944"/>
      <c r="L9" s="944"/>
      <c r="M9" s="944"/>
      <c r="N9" s="944"/>
      <c r="O9" s="945"/>
    </row>
    <row r="10" spans="2:15" ht="27" customHeight="1" thickTop="1" thickBot="1" x14ac:dyDescent="0.4">
      <c r="B10" s="888" t="s">
        <v>79</v>
      </c>
      <c r="C10" s="888" t="s">
        <v>168</v>
      </c>
      <c r="D10" s="888" t="s">
        <v>169</v>
      </c>
      <c r="E10" s="888" t="s">
        <v>170</v>
      </c>
      <c r="F10" s="888" t="s">
        <v>171</v>
      </c>
      <c r="G10" s="885" t="s">
        <v>180</v>
      </c>
      <c r="H10" s="885"/>
      <c r="I10" s="885"/>
      <c r="J10" s="885"/>
      <c r="K10" s="885"/>
      <c r="L10" s="885"/>
      <c r="M10" s="885"/>
      <c r="N10" s="885"/>
      <c r="O10" s="934" t="s">
        <v>460</v>
      </c>
    </row>
    <row r="11" spans="2:15" ht="42" customHeight="1" thickBot="1" x14ac:dyDescent="0.4">
      <c r="B11" s="884"/>
      <c r="C11" s="884"/>
      <c r="D11" s="884"/>
      <c r="E11" s="884"/>
      <c r="F11" s="884"/>
      <c r="G11" s="884" t="s">
        <v>173</v>
      </c>
      <c r="H11" s="884" t="s">
        <v>174</v>
      </c>
      <c r="I11" s="884" t="s">
        <v>182</v>
      </c>
      <c r="J11" s="884"/>
      <c r="K11" s="884"/>
      <c r="L11" s="884"/>
      <c r="M11" s="884" t="s">
        <v>179</v>
      </c>
      <c r="N11" s="884"/>
      <c r="O11" s="935"/>
    </row>
    <row r="12" spans="2:15" ht="42" customHeight="1" thickBot="1" x14ac:dyDescent="0.4">
      <c r="B12" s="884"/>
      <c r="C12" s="884"/>
      <c r="D12" s="884"/>
      <c r="E12" s="884"/>
      <c r="F12" s="884"/>
      <c r="G12" s="884"/>
      <c r="H12" s="884"/>
      <c r="I12" s="223" t="s">
        <v>178</v>
      </c>
      <c r="J12" s="223" t="s">
        <v>175</v>
      </c>
      <c r="K12" s="223" t="s">
        <v>176</v>
      </c>
      <c r="L12" s="223" t="s">
        <v>177</v>
      </c>
      <c r="M12" s="223" t="s">
        <v>181</v>
      </c>
      <c r="N12" s="223" t="s">
        <v>136</v>
      </c>
      <c r="O12" s="936"/>
    </row>
    <row r="13" spans="2:15" ht="61.5" customHeight="1" x14ac:dyDescent="0.35">
      <c r="B13" s="927" t="str">
        <f ca="1">IF(ISBLANK(OFFSET('5. Pp (3 años)'!$C$46,INT((ROW()-13)/2),0)),"",OFFSET('5. Pp (3 años)'!$C$46,INT((ROW()-13)/2),0))</f>
        <v>Fin</v>
      </c>
      <c r="C13" s="928"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D13" s="928" t="str">
        <f ca="1">IF(ISBLANK(OFFSET('5. Pp (3 años)'!$E$46,INT((ROW()-13)/2),0)),"",OFFSET('5. Pp (3 años)'!$E$46,INT((ROW()-13)/2),0))</f>
        <v>I_TOD_PAZ: Índice de Todos por la Paz</v>
      </c>
      <c r="E13" s="891" t="str">
        <f ca="1">IF(ISBLANK(OFFSET('5. Pp (3 años)'!$K$46,INT((ROW()-13)/2),0)),"",OFFSET('5. Pp (3 años)'!$K$46,INT((ROW()-13)/2),0))</f>
        <v>Ascendente</v>
      </c>
      <c r="F13" s="892" t="str">
        <f ca="1">IF(ISBLANK(OFFSET('5. Pp (3 años)'!$H$46,INT((ROW()-13)/2),0)),"",OFFSET('5. Pp (3 años)'!$H$46,INT((ROW()-13)/2),0))</f>
        <v>Trianual</v>
      </c>
      <c r="G13" s="937">
        <f ca="1">IF(ISBLANK(OFFSET('9. METAS'!$L$20,INT((ROW()-13)/2),0)),"",OFFSET('9. METAS'!$L$20,INT((ROW()-13)/2),0))</f>
        <v>0.32</v>
      </c>
      <c r="H13" s="872" t="s">
        <v>190</v>
      </c>
      <c r="I13" s="608">
        <f ca="1">IF(MOD(ROW()-13,2)=0,IF(ISBLANK(OFFSET('11. SEGUIMIENTO 2026'!$N$14,INT((ROW()-13)/2),0)),"",OFFSET('11. SEGUIMIENTO 2026'!$N$14,INT((ROW()-13)/2),0)),IF(ISBLANK(OFFSET('9. METAS'!$R$20,INT((ROW()-14)/2),0)),"",OFFSET('9. METAS'!$R$20,INT((ROW()-14)/2),0)))</f>
        <v>0.08</v>
      </c>
      <c r="J13" s="598"/>
      <c r="K13" s="598"/>
      <c r="L13" s="599"/>
      <c r="M13" s="916">
        <f ca="1">IFERROR(I13/I14,"ND")</f>
        <v>1</v>
      </c>
      <c r="N13" s="907">
        <f ca="1">IFERROR(((I13)/G13),"ND")</f>
        <v>0.25</v>
      </c>
      <c r="O13" s="932" t="s">
        <v>545</v>
      </c>
    </row>
    <row r="14" spans="2:15" ht="61.5" customHeight="1" x14ac:dyDescent="0.35">
      <c r="B14" s="910"/>
      <c r="C14" s="911"/>
      <c r="D14" s="911"/>
      <c r="E14" s="877"/>
      <c r="F14" s="874"/>
      <c r="G14" s="938"/>
      <c r="H14" s="873"/>
      <c r="I14" s="609">
        <f ca="1">IF(MOD(ROW()-13,2)=0,IF(ISBLANK(OFFSET('11. SEGUIMIENTO 2026'!$N$14,INT((ROW()-13)/2),0)),"",OFFSET('11. SEGUIMIENTO 2026'!$N$14,INT((ROW()-13)/2),0)),IF(ISBLANK(OFFSET('9. METAS'!$R$20,INT((ROW()-14)/2),0)),"",OFFSET('9. METAS'!$R$20,INT((ROW()-14)/2),0)))</f>
        <v>0.08</v>
      </c>
      <c r="J14" s="610">
        <f ca="1">IF(MOD(ROW()-13,2)=0,IF(ISBLANK(OFFSET('11. SEGUIMIENTO 2026'!$O$14,INT((ROW()-13)/2),0)),"",OFFSET('11. SEGUIMIENTO 2026'!$O$14,INT((ROW()-13)/2),0)),IF(ISBLANK(OFFSET('9. METAS'!$S$20,INT((ROW()-14)/2),0)),"",OFFSET('9. METAS'!$S$20,INT((ROW()-14)/2),0)))</f>
        <v>0.08</v>
      </c>
      <c r="K14" s="610">
        <f ca="1">IF(MOD(ROW()-13,2)=0,IF(ISBLANK(OFFSET('11. SEGUIMIENTO 2026'!$P$14,INT((ROW()-13)/2),0)),"",OFFSET('11. SEGUIMIENTO 2026'!$P$14,INT((ROW()-13)/2),0)),IF(ISBLANK(OFFSET('9. METAS'!$T$20,INT((ROW()-14)/2),0)),"",OFFSET('9. METAS'!$T$20,INT((ROW()-14)/2),0)))</f>
        <v>0.08</v>
      </c>
      <c r="L14" s="611">
        <f ca="1">IF(MOD(ROW()-13,2)=0,IF(ISBLANK(OFFSET('11. SEGUIMIENTO 2026'!$Q$14,INT((ROW()-13)/2),0)),"",OFFSET('11. SEGUIMIENTO 2026'!$Q$14,INT((ROW()-13)/2),0)),IF(ISBLANK(OFFSET('9. METAS'!$U$20,INT((ROW()-14)/2),0)),"",OFFSET('9. METAS'!$U$20,INT((ROW()-14)/2),0)))</f>
        <v>0.08</v>
      </c>
      <c r="M14" s="917"/>
      <c r="N14" s="918"/>
      <c r="O14" s="933"/>
    </row>
    <row r="15" spans="2:15" ht="135" customHeight="1" x14ac:dyDescent="0.35">
      <c r="B15" s="909" t="str">
        <f ca="1">IF(ISBLANK(OFFSET('5. Pp (3 años)'!$C$46,INT((ROW()-13)/2),0)),"",OFFSET('5. Pp (3 años)'!$C$46,INT((ROW()-13)/2),0))</f>
        <v>Propósito</v>
      </c>
      <c r="C15" s="911"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D15" s="911" t="str">
        <f ca="1">IF(ISBLANK(OFFSET('5. Pp (3 años)'!$E$46,INT((ROW()-13)/2),0)),"",OFFSET('5. Pp (3 años)'!$E$46,INT((ROW()-13)/2),0))</f>
        <v>ID (t,t-1): Tasa de variación de la incidencia de delitos contra el patrimonio en el Municipio de Benito Juárez.</v>
      </c>
      <c r="E15" s="877" t="str">
        <f ca="1">IF(ISBLANK(OFFSET('5. Pp (3 años)'!$K$46,INT((ROW()-13)/2),0)),"",OFFSET('5. Pp (3 años)'!$K$46,INT((ROW()-13)/2),0))</f>
        <v>Descendente</v>
      </c>
      <c r="F15" s="874" t="str">
        <f ca="1">IF(ISBLANK(OFFSET('5. Pp (3 años)'!$H$46,INT((ROW()-13)/2),0)),"",OFFSET('5. Pp (3 años)'!$H$46,INT((ROW()-13)/2),0))</f>
        <v>Trimestral</v>
      </c>
      <c r="G15" s="930">
        <f ca="1">IF(ISBLANK(OFFSET('9. METAS'!$L$20,INT((ROW()-13)/2),0)),"",OFFSET('9. METAS'!$L$20,INT((ROW()-13)/2),0))</f>
        <v>13500</v>
      </c>
      <c r="H15" s="915" t="s">
        <v>190</v>
      </c>
      <c r="I15" s="597">
        <f ca="1">IF(MOD(ROW()-13,2)=0,IF(ISBLANK(OFFSET('11. SEGUIMIENTO 2026'!$N$14,INT((ROW()-13)/2),0)),"",OFFSET('11. SEGUIMIENTO 2026'!$N$14,INT((ROW()-13)/2),0)),IF(ISBLANK(OFFSET('9. METAS'!$R$20,INT((ROW()-14)/2),0)),"",OFFSET('9. METAS'!$R$20,INT((ROW()-14)/2),0)))</f>
        <v>3204</v>
      </c>
      <c r="J15" s="598"/>
      <c r="K15" s="598"/>
      <c r="L15" s="599"/>
      <c r="M15" s="916">
        <f ca="1">IFERROR((I15-I16)/I16,"ND")</f>
        <v>-5.1509769094138541E-2</v>
      </c>
      <c r="N15" s="907">
        <f ca="1">IFERROR((((I15+J15+K15+L15)-(G15))/G15),"ND")</f>
        <v>-0.76266666666666671</v>
      </c>
      <c r="O15" s="912" t="s">
        <v>477</v>
      </c>
    </row>
    <row r="16" spans="2:15" ht="135" customHeight="1" x14ac:dyDescent="0.35">
      <c r="B16" s="910"/>
      <c r="C16" s="911"/>
      <c r="D16" s="911"/>
      <c r="E16" s="877"/>
      <c r="F16" s="874"/>
      <c r="G16" s="931"/>
      <c r="H16" s="873"/>
      <c r="I16" s="597">
        <f ca="1">IF(MOD(ROW()-13,2)=0,IF(ISBLANK(OFFSET('11. SEGUIMIENTO 2026'!$N$14,INT((ROW()-13)/2),0)),"",OFFSET('11. SEGUIMIENTO 2026'!$N$14,INT((ROW()-13)/2),0)),IF(ISBLANK(OFFSET('9. METAS'!$R$20,INT((ROW()-14)/2),0)),"",OFFSET('9. METAS'!$R$20,INT((ROW()-14)/2),0)))</f>
        <v>3378</v>
      </c>
      <c r="J16" s="598">
        <f ca="1">IF(MOD(ROW()-13,2)=0,IF(ISBLANK(OFFSET('11. SEGUIMIENTO 2026'!$O$14,INT((ROW()-13)/2),0)),"",OFFSET('11. SEGUIMIENTO 2026'!$O$14,INT((ROW()-13)/2),0)),IF(ISBLANK(OFFSET('9. METAS'!$S$20,INT((ROW()-14)/2),0)),"",OFFSET('9. METAS'!$S$20,INT((ROW()-14)/2),0)))</f>
        <v>3377</v>
      </c>
      <c r="K16" s="598">
        <f ca="1">IF(MOD(ROW()-13,2)=0,IF(ISBLANK(OFFSET('11. SEGUIMIENTO 2026'!$P$14,INT((ROW()-13)/2),0)),"",OFFSET('11. SEGUIMIENTO 2026'!$P$14,INT((ROW()-13)/2),0)),IF(ISBLANK(OFFSET('9. METAS'!$T$20,INT((ROW()-14)/2),0)),"",OFFSET('9. METAS'!$T$20,INT((ROW()-14)/2),0)))</f>
        <v>3375</v>
      </c>
      <c r="L16" s="599">
        <f ca="1">IF(MOD(ROW()-13,2)=0,IF(ISBLANK(OFFSET('11. SEGUIMIENTO 2026'!$Q$14,INT((ROW()-13)/2),0)),"",OFFSET('11. SEGUIMIENTO 2026'!$Q$14,INT((ROW()-13)/2),0)),IF(ISBLANK(OFFSET('9. METAS'!$U$20,INT((ROW()-14)/2),0)),"",OFFSET('9. METAS'!$U$20,INT((ROW()-14)/2),0)))</f>
        <v>3370</v>
      </c>
      <c r="M16" s="917"/>
      <c r="N16" s="918"/>
      <c r="O16" s="919"/>
    </row>
    <row r="17" spans="2:15" ht="105.75" customHeight="1" x14ac:dyDescent="0.35">
      <c r="B17" s="909" t="str">
        <f ca="1">IF(ISBLANK(OFFSET('5. Pp (3 años)'!$C$46,INT((ROW()-13)/2),0)),"",OFFSET('5. Pp (3 años)'!$C$46,INT((ROW()-13)/2),0))</f>
        <v>Componente</v>
      </c>
      <c r="C17" s="911" t="str">
        <f ca="1">IF(ISBLANK(OFFSET('5. Pp (3 años)'!$D$46,INT((ROW()-13)/2),0)),"",OFFSET('5. Pp (3 años)'!$D$46,INT((ROW()-13)/2),0))</f>
        <v>C. 3.2.1.1.1 Operativos de seguridad ciudadana implementados para la prevención y disuasión del delito.</v>
      </c>
      <c r="D17" s="911" t="str">
        <f ca="1">IF(ISBLANK(OFFSET('5. Pp (3 años)'!$E$46,INT((ROW()-13)/2),0)),"",OFFSET('5. Pp (3 años)'!$E$46,INT((ROW()-13)/2),0))</f>
        <v>POSCI: Porcentaje de operativos de seguridad ciudadana implementados.</v>
      </c>
      <c r="E17" s="877" t="str">
        <f ca="1">IF(ISBLANK(OFFSET('5. Pp (3 años)'!$K$46,INT((ROW()-13)/2),0)),"",OFFSET('5. Pp (3 años)'!$K$46,INT((ROW()-13)/2),0))</f>
        <v>Ascendente</v>
      </c>
      <c r="F17" s="874" t="str">
        <f ca="1">IF(ISBLANK(OFFSET('5. Pp (3 años)'!$H$46,INT((ROW()-13)/2),0)),"",OFFSET('5. Pp (3 años)'!$H$46,INT((ROW()-13)/2),0))</f>
        <v>Trimestral</v>
      </c>
      <c r="G17" s="914">
        <f ca="1">IF(ISBLANK(OFFSET('9. METAS'!$L$20,INT((ROW()-13)/2),0)),"",OFFSET('9. METAS'!$L$20,INT((ROW()-13)/2),0))</f>
        <v>2096</v>
      </c>
      <c r="H17" s="915" t="s">
        <v>461</v>
      </c>
      <c r="I17" s="597">
        <f ca="1">IF(MOD(ROW()-13,2)=0,IF(ISBLANK(OFFSET('11. SEGUIMIENTO 2026'!$N$14,INT((ROW()-13)/2),0)),"",OFFSET('11. SEGUIMIENTO 2026'!$N$14,INT((ROW()-13)/2),0)),IF(ISBLANK(OFFSET('9. METAS'!$R$20,INT((ROW()-14)/2),0)),"",OFFSET('9. METAS'!$R$20,INT((ROW()-14)/2),0)))</f>
        <v>503</v>
      </c>
      <c r="J17" s="598" t="str">
        <f ca="1">IF(MOD(ROW()-13,2)=0,IF(ISBLANK(OFFSET('11. SEGUIMIENTO 2026'!$O$14,INT((ROW()-13)/2),0)),"",OFFSET('11. SEGUIMIENTO 2026'!$O$14,INT((ROW()-13)/2),0)),IF(ISBLANK(OFFSET('9. METAS'!$S$20,INT((ROW()-14)/2),0)),"",OFFSET('9. METAS'!$S$20,INT((ROW()-14)/2),0)))</f>
        <v/>
      </c>
      <c r="K17" s="598" t="str">
        <f ca="1">IF(MOD(ROW()-13,2)=0,IF(ISBLANK(OFFSET('11. SEGUIMIENTO 2026'!$P$14,INT((ROW()-13)/2),0)),"",OFFSET('11. SEGUIMIENTO 2026'!$P$14,INT((ROW()-13)/2),0)),IF(ISBLANK(OFFSET('9. METAS'!$T$20,INT((ROW()-14)/2),0)),"",OFFSET('9. METAS'!$T$20,INT((ROW()-14)/2),0)))</f>
        <v/>
      </c>
      <c r="L17" s="599" t="str">
        <f ca="1">IF(MOD(ROW()-13,2)=0,IF(ISBLANK(OFFSET('11. SEGUIMIENTO 2026'!$Q$14,INT((ROW()-13)/2),0)),"",OFFSET('11. SEGUIMIENTO 2026'!$Q$14,INT((ROW()-13)/2),0)),IF(ISBLANK(OFFSET('9. METAS'!$U$20,INT((ROW()-14)/2),0)),"",OFFSET('9. METAS'!$U$20,INT((ROW()-14)/2),0)))</f>
        <v/>
      </c>
      <c r="M17" s="916">
        <f t="shared" ref="M17" ca="1" si="0">IFERROR(I17/I18,"ND")</f>
        <v>0.94371482176360222</v>
      </c>
      <c r="N17" s="907">
        <f ca="1">IFERROR(((I17)/G17),"ND")</f>
        <v>0.23998091603053434</v>
      </c>
      <c r="O17" s="912" t="s">
        <v>463</v>
      </c>
    </row>
    <row r="18" spans="2:15" ht="105.75" customHeight="1" x14ac:dyDescent="0.35">
      <c r="B18" s="910"/>
      <c r="C18" s="911"/>
      <c r="D18" s="911"/>
      <c r="E18" s="877"/>
      <c r="F18" s="874"/>
      <c r="G18" s="914"/>
      <c r="H18" s="873"/>
      <c r="I18" s="597">
        <f ca="1">IF(MOD(ROW()-13,2)=0,IF(ISBLANK(OFFSET('11. SEGUIMIENTO 2026'!$N$14,INT((ROW()-13)/2),0)),"",OFFSET('11. SEGUIMIENTO 2026'!$N$14,INT((ROW()-13)/2),0)),IF(ISBLANK(OFFSET('9. METAS'!$R$20,INT((ROW()-14)/2),0)),"",OFFSET('9. METAS'!$R$20,INT((ROW()-14)/2),0)))</f>
        <v>533</v>
      </c>
      <c r="J18" s="598">
        <f ca="1">IF(MOD(ROW()-13,2)=0,IF(ISBLANK(OFFSET('11. SEGUIMIENTO 2026'!$O$14,INT((ROW()-13)/2),0)),"",OFFSET('11. SEGUIMIENTO 2026'!$O$14,INT((ROW()-13)/2),0)),IF(ISBLANK(OFFSET('9. METAS'!$S$20,INT((ROW()-14)/2),0)),"",OFFSET('9. METAS'!$S$20,INT((ROW()-14)/2),0)))</f>
        <v>537</v>
      </c>
      <c r="K18" s="598">
        <f ca="1">IF(MOD(ROW()-13,2)=0,IF(ISBLANK(OFFSET('11. SEGUIMIENTO 2026'!$P$14,INT((ROW()-13)/2),0)),"",OFFSET('11. SEGUIMIENTO 2026'!$P$14,INT((ROW()-13)/2),0)),IF(ISBLANK(OFFSET('9. METAS'!$T$20,INT((ROW()-14)/2),0)),"",OFFSET('9. METAS'!$T$20,INT((ROW()-14)/2),0)))</f>
        <v>512</v>
      </c>
      <c r="L18" s="599">
        <f ca="1">IF(MOD(ROW()-13,2)=0,IF(ISBLANK(OFFSET('11. SEGUIMIENTO 2026'!$Q$14,INT((ROW()-13)/2),0)),"",OFFSET('11. SEGUIMIENTO 2026'!$Q$14,INT((ROW()-13)/2),0)),IF(ISBLANK(OFFSET('9. METAS'!$U$20,INT((ROW()-14)/2),0)),"",OFFSET('9. METAS'!$U$20,INT((ROW()-14)/2),0)))</f>
        <v>514</v>
      </c>
      <c r="M18" s="917"/>
      <c r="N18" s="918"/>
      <c r="O18" s="919"/>
    </row>
    <row r="19" spans="2:15" ht="105.75" customHeight="1" x14ac:dyDescent="0.35">
      <c r="B19" s="909" t="str">
        <f ca="1">IF(ISBLANK(OFFSET('5. Pp (3 años)'!$C$46,INT((ROW()-13)/2),0)),"",OFFSET('5. Pp (3 años)'!$C$46,INT((ROW()-13)/2),0))</f>
        <v>Actividad</v>
      </c>
      <c r="C19" s="911" t="str">
        <f ca="1">IF(ISBLANK(OFFSET('5. Pp (3 años)'!$D$46,INT((ROW()-13)/2),0)),"",OFFSET('5. Pp (3 años)'!$D$46,INT((ROW()-13)/2),0))</f>
        <v>A.3.2.1.1.1.1 Visitas de supervisión interna realizadas para el fortalecimiento de buenas prácticas profesionales.</v>
      </c>
      <c r="D19" s="911" t="str">
        <f ca="1">IF(ISBLANK(OFFSET('5. Pp (3 años)'!$E$46,INT((ROW()-13)/2),0)),"",OFFSET('5. Pp (3 años)'!$E$46,INT((ROW()-13)/2),0))</f>
        <v>PADIBPP: Porcentaje de acciones dirigidas a la implementación de buenas prácticas profesionales.</v>
      </c>
      <c r="E19" s="877" t="str">
        <f ca="1">IF(ISBLANK(OFFSET('5. Pp (3 años)'!$K$46,INT((ROW()-13)/2),0)),"",OFFSET('5. Pp (3 años)'!$K$46,INT((ROW()-13)/2),0))</f>
        <v>Ascendente</v>
      </c>
      <c r="F19" s="874" t="str">
        <f ca="1">IF(ISBLANK(OFFSET('5. Pp (3 años)'!$H$46,INT((ROW()-13)/2),0)),"",OFFSET('5. Pp (3 años)'!$H$46,INT((ROW()-13)/2),0))</f>
        <v>Trimestral</v>
      </c>
      <c r="G19" s="914">
        <f ca="1">IF(ISBLANK(OFFSET('9. METAS'!$L$20,INT((ROW()-13)/2),0)),"",OFFSET('9. METAS'!$L$20,INT((ROW()-13)/2),0))</f>
        <v>1480</v>
      </c>
      <c r="H19" s="915" t="s">
        <v>461</v>
      </c>
      <c r="I19" s="597">
        <f ca="1">IF(MOD(ROW()-13,2)=0,IF(ISBLANK(OFFSET('11. SEGUIMIENTO 2026'!$N$14,INT((ROW()-13)/2),0)),"",OFFSET('11. SEGUIMIENTO 2026'!$N$14,INT((ROW()-13)/2),0)),IF(ISBLANK(OFFSET('9. METAS'!$R$20,INT((ROW()-14)/2),0)),"",OFFSET('9. METAS'!$R$20,INT((ROW()-14)/2),0)))</f>
        <v>464</v>
      </c>
      <c r="J19" s="598" t="str">
        <f ca="1">IF(MOD(ROW()-13,2)=0,IF(ISBLANK(OFFSET('11. SEGUIMIENTO 2026'!$O$14,INT((ROW()-13)/2),0)),"",OFFSET('11. SEGUIMIENTO 2026'!$O$14,INT((ROW()-13)/2),0)),IF(ISBLANK(OFFSET('9. METAS'!$S$20,INT((ROW()-14)/2),0)),"",OFFSET('9. METAS'!$S$20,INT((ROW()-14)/2),0)))</f>
        <v/>
      </c>
      <c r="K19" s="598" t="str">
        <f ca="1">IF(MOD(ROW()-13,2)=0,IF(ISBLANK(OFFSET('11. SEGUIMIENTO 2026'!$P$14,INT((ROW()-13)/2),0)),"",OFFSET('11. SEGUIMIENTO 2026'!$P$14,INT((ROW()-13)/2),0)),IF(ISBLANK(OFFSET('9. METAS'!$T$20,INT((ROW()-14)/2),0)),"",OFFSET('9. METAS'!$T$20,INT((ROW()-14)/2),0)))</f>
        <v/>
      </c>
      <c r="L19" s="599" t="str">
        <f ca="1">IF(MOD(ROW()-13,2)=0,IF(ISBLANK(OFFSET('11. SEGUIMIENTO 2026'!$Q$14,INT((ROW()-13)/2),0)),"",OFFSET('11. SEGUIMIENTO 2026'!$Q$14,INT((ROW()-13)/2),0)),IF(ISBLANK(OFFSET('9. METAS'!$U$20,INT((ROW()-14)/2),0)),"",OFFSET('9. METAS'!$U$20,INT((ROW()-14)/2),0)))</f>
        <v/>
      </c>
      <c r="M19" s="916">
        <f t="shared" ref="M19" ca="1" si="1">IFERROR(I19/I20,"ND")</f>
        <v>1.2540540540540541</v>
      </c>
      <c r="N19" s="907">
        <f t="shared" ref="N19" ca="1" si="2">IFERROR(((I19)/G19),"ND")</f>
        <v>0.31351351351351353</v>
      </c>
      <c r="O19" s="912" t="s">
        <v>464</v>
      </c>
    </row>
    <row r="20" spans="2:15" ht="105.75" customHeight="1" x14ac:dyDescent="0.35">
      <c r="B20" s="910"/>
      <c r="C20" s="911"/>
      <c r="D20" s="911"/>
      <c r="E20" s="877"/>
      <c r="F20" s="874"/>
      <c r="G20" s="914"/>
      <c r="H20" s="873"/>
      <c r="I20" s="597">
        <f ca="1">IF(MOD(ROW()-13,2)=0,IF(ISBLANK(OFFSET('11. SEGUIMIENTO 2026'!$N$14,INT((ROW()-13)/2),0)),"",OFFSET('11. SEGUIMIENTO 2026'!$N$14,INT((ROW()-13)/2),0)),IF(ISBLANK(OFFSET('9. METAS'!$R$20,INT((ROW()-14)/2),0)),"",OFFSET('9. METAS'!$R$20,INT((ROW()-14)/2),0)))</f>
        <v>370</v>
      </c>
      <c r="J20" s="598">
        <f ca="1">IF(MOD(ROW()-13,2)=0,IF(ISBLANK(OFFSET('11. SEGUIMIENTO 2026'!$O$14,INT((ROW()-13)/2),0)),"",OFFSET('11. SEGUIMIENTO 2026'!$O$14,INT((ROW()-13)/2),0)),IF(ISBLANK(OFFSET('9. METAS'!$S$20,INT((ROW()-14)/2),0)),"",OFFSET('9. METAS'!$S$20,INT((ROW()-14)/2),0)))</f>
        <v>370</v>
      </c>
      <c r="K20" s="598">
        <f ca="1">IF(MOD(ROW()-13,2)=0,IF(ISBLANK(OFFSET('11. SEGUIMIENTO 2026'!$P$14,INT((ROW()-13)/2),0)),"",OFFSET('11. SEGUIMIENTO 2026'!$P$14,INT((ROW()-13)/2),0)),IF(ISBLANK(OFFSET('9. METAS'!$T$20,INT((ROW()-14)/2),0)),"",OFFSET('9. METAS'!$T$20,INT((ROW()-14)/2),0)))</f>
        <v>370</v>
      </c>
      <c r="L20" s="599">
        <f ca="1">IF(MOD(ROW()-13,2)=0,IF(ISBLANK(OFFSET('11. SEGUIMIENTO 2026'!$Q$14,INT((ROW()-13)/2),0)),"",OFFSET('11. SEGUIMIENTO 2026'!$Q$14,INT((ROW()-13)/2),0)),IF(ISBLANK(OFFSET('9. METAS'!$U$20,INT((ROW()-14)/2),0)),"",OFFSET('9. METAS'!$U$20,INT((ROW()-14)/2),0)))</f>
        <v>370</v>
      </c>
      <c r="M20" s="917"/>
      <c r="N20" s="918"/>
      <c r="O20" s="919"/>
    </row>
    <row r="21" spans="2:15" ht="105.75" customHeight="1" x14ac:dyDescent="0.35">
      <c r="B21" s="909" t="str">
        <f ca="1">IF(ISBLANK(OFFSET('5. Pp (3 años)'!$C$46,INT((ROW()-13)/2),0)),"",OFFSET('5. Pp (3 años)'!$C$46,INT((ROW()-13)/2),0))</f>
        <v>Componente</v>
      </c>
      <c r="C21" s="911" t="str">
        <f ca="1">IF(ISBLANK(OFFSET('5. Pp (3 años)'!$D$46,INT((ROW()-13)/2),0)),"",OFFSET('5. Pp (3 años)'!$D$46,INT((ROW()-13)/2),0))</f>
        <v>C. 3.2.1.1.2 Acciones de proximidad social y patrullaje preventivo realizadas en zonas de atención prioritaria conforme a la planeación operativa.</v>
      </c>
      <c r="D21" s="911" t="str">
        <f ca="1">IF(ISBLANK(OFFSET('5. Pp (3 años)'!$E$46,INT((ROW()-13)/2),0)),"",OFFSET('5. Pp (3 años)'!$E$46,INT((ROW()-13)/2),0))</f>
        <v>PAPSPPZAPCPO: Porcentaje de acciones de proximidad social y patrullaje preventivo en zonas de atención prioritarias conforme a la planeación operativa</v>
      </c>
      <c r="E21" s="877" t="str">
        <f ca="1">IF(ISBLANK(OFFSET('5. Pp (3 años)'!$K$46,INT((ROW()-13)/2),0)),"",OFFSET('5. Pp (3 años)'!$K$46,INT((ROW()-13)/2),0))</f>
        <v>Ascendente</v>
      </c>
      <c r="F21" s="874" t="str">
        <f ca="1">IF(ISBLANK(OFFSET('5. Pp (3 años)'!$H$46,INT((ROW()-13)/2),0)),"",OFFSET('5. Pp (3 años)'!$H$46,INT((ROW()-13)/2),0))</f>
        <v>Trimestral</v>
      </c>
      <c r="G21" s="914">
        <f ca="1">IF(ISBLANK(OFFSET('9. METAS'!$L$20,INT((ROW()-13)/2),0)),"",OFFSET('9. METAS'!$L$20,INT((ROW()-13)/2),0))</f>
        <v>7300</v>
      </c>
      <c r="H21" s="915" t="s">
        <v>461</v>
      </c>
      <c r="I21" s="597">
        <f ca="1">IF(MOD(ROW()-13,2)=0,IF(ISBLANK(OFFSET('11. SEGUIMIENTO 2026'!$N$14,INT((ROW()-13)/2),0)),"",OFFSET('11. SEGUIMIENTO 2026'!$N$14,INT((ROW()-13)/2),0)),IF(ISBLANK(OFFSET('9. METAS'!$R$20,INT((ROW()-14)/2),0)),"",OFFSET('9. METAS'!$R$20,INT((ROW()-14)/2),0)))</f>
        <v>1799</v>
      </c>
      <c r="J21" s="598" t="str">
        <f ca="1">IF(MOD(ROW()-13,2)=0,IF(ISBLANK(OFFSET('11. SEGUIMIENTO 2026'!$O$14,INT((ROW()-13)/2),0)),"",OFFSET('11. SEGUIMIENTO 2026'!$O$14,INT((ROW()-13)/2),0)),IF(ISBLANK(OFFSET('9. METAS'!$S$20,INT((ROW()-14)/2),0)),"",OFFSET('9. METAS'!$S$20,INT((ROW()-14)/2),0)))</f>
        <v/>
      </c>
      <c r="K21" s="598" t="str">
        <f ca="1">IF(MOD(ROW()-13,2)=0,IF(ISBLANK(OFFSET('11. SEGUIMIENTO 2026'!$P$14,INT((ROW()-13)/2),0)),"",OFFSET('11. SEGUIMIENTO 2026'!$P$14,INT((ROW()-13)/2),0)),IF(ISBLANK(OFFSET('9. METAS'!$T$20,INT((ROW()-14)/2),0)),"",OFFSET('9. METAS'!$T$20,INT((ROW()-14)/2),0)))</f>
        <v/>
      </c>
      <c r="L21" s="599" t="str">
        <f ca="1">IF(MOD(ROW()-13,2)=0,IF(ISBLANK(OFFSET('11. SEGUIMIENTO 2026'!$Q$14,INT((ROW()-13)/2),0)),"",OFFSET('11. SEGUIMIENTO 2026'!$Q$14,INT((ROW()-13)/2),0)),IF(ISBLANK(OFFSET('9. METAS'!$U$20,INT((ROW()-14)/2),0)),"",OFFSET('9. METAS'!$U$20,INT((ROW()-14)/2),0)))</f>
        <v/>
      </c>
      <c r="M21" s="916">
        <f t="shared" ref="M21" ca="1" si="3">IFERROR(I21/I22,"ND")</f>
        <v>0.99944444444444447</v>
      </c>
      <c r="N21" s="907">
        <f t="shared" ref="N21" ca="1" si="4">IFERROR(((I21)/G21),"ND")</f>
        <v>0.24643835616438356</v>
      </c>
      <c r="O21" s="912" t="s">
        <v>465</v>
      </c>
    </row>
    <row r="22" spans="2:15" ht="105.75" customHeight="1" x14ac:dyDescent="0.35">
      <c r="B22" s="910"/>
      <c r="C22" s="911"/>
      <c r="D22" s="911"/>
      <c r="E22" s="877"/>
      <c r="F22" s="874"/>
      <c r="G22" s="914"/>
      <c r="H22" s="873"/>
      <c r="I22" s="597">
        <f ca="1">IF(MOD(ROW()-13,2)=0,IF(ISBLANK(OFFSET('11. SEGUIMIENTO 2026'!$N$14,INT((ROW()-13)/2),0)),"",OFFSET('11. SEGUIMIENTO 2026'!$N$14,INT((ROW()-13)/2),0)),IF(ISBLANK(OFFSET('9. METAS'!$R$20,INT((ROW()-14)/2),0)),"",OFFSET('9. METAS'!$R$20,INT((ROW()-14)/2),0)))</f>
        <v>1800</v>
      </c>
      <c r="J22" s="598">
        <f ca="1">IF(MOD(ROW()-13,2)=0,IF(ISBLANK(OFFSET('11. SEGUIMIENTO 2026'!$O$14,INT((ROW()-13)/2),0)),"",OFFSET('11. SEGUIMIENTO 2026'!$O$14,INT((ROW()-13)/2),0)),IF(ISBLANK(OFFSET('9. METAS'!$S$20,INT((ROW()-14)/2),0)),"",OFFSET('9. METAS'!$S$20,INT((ROW()-14)/2),0)))</f>
        <v>1820</v>
      </c>
      <c r="K22" s="598">
        <f ca="1">IF(MOD(ROW()-13,2)=0,IF(ISBLANK(OFFSET('11. SEGUIMIENTO 2026'!$P$14,INT((ROW()-13)/2),0)),"",OFFSET('11. SEGUIMIENTO 2026'!$P$14,INT((ROW()-13)/2),0)),IF(ISBLANK(OFFSET('9. METAS'!$T$20,INT((ROW()-14)/2),0)),"",OFFSET('9. METAS'!$T$20,INT((ROW()-14)/2),0)))</f>
        <v>1840</v>
      </c>
      <c r="L22" s="599">
        <f ca="1">IF(MOD(ROW()-13,2)=0,IF(ISBLANK(OFFSET('11. SEGUIMIENTO 2026'!$Q$14,INT((ROW()-13)/2),0)),"",OFFSET('11. SEGUIMIENTO 2026'!$Q$14,INT((ROW()-13)/2),0)),IF(ISBLANK(OFFSET('9. METAS'!$U$20,INT((ROW()-14)/2),0)),"",OFFSET('9. METAS'!$U$20,INT((ROW()-14)/2),0)))</f>
        <v>1840</v>
      </c>
      <c r="M22" s="917"/>
      <c r="N22" s="918"/>
      <c r="O22" s="919"/>
    </row>
    <row r="23" spans="2:15" ht="105.75" customHeight="1" x14ac:dyDescent="0.35">
      <c r="B23" s="909" t="str">
        <f ca="1">IF(ISBLANK(OFFSET('5. Pp (3 años)'!$C$46,INT((ROW()-13)/2),0)),"",OFFSET('5. Pp (3 años)'!$C$46,INT((ROW()-13)/2),0))</f>
        <v>Actividad</v>
      </c>
      <c r="C23" s="911" t="str">
        <f ca="1">IF(ISBLANK(OFFSET('5. Pp (3 años)'!$D$46,INT((ROW()-13)/2),0)),"",OFFSET('5. Pp (3 años)'!$D$46,INT((ROW()-13)/2),0))</f>
        <v>A. 3.2.1.1.2.1  Implementación de actividades integrales para fomentar la inteligencia policial</v>
      </c>
      <c r="D23" s="911"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E23" s="877" t="str">
        <f ca="1">IF(ISBLANK(OFFSET('5. Pp (3 años)'!$K$46,INT((ROW()-13)/2),0)),"",OFFSET('5. Pp (3 años)'!$K$46,INT((ROW()-13)/2),0))</f>
        <v>Ascendente</v>
      </c>
      <c r="F23" s="874" t="str">
        <f ca="1">IF(ISBLANK(OFFSET('5. Pp (3 años)'!$H$46,INT((ROW()-13)/2),0)),"",OFFSET('5. Pp (3 años)'!$H$46,INT((ROW()-13)/2),0))</f>
        <v>Trimestral</v>
      </c>
      <c r="G23" s="914">
        <f ca="1">IF(ISBLANK(OFFSET('9. METAS'!$L$20,INT((ROW()-13)/2),0)),"",OFFSET('9. METAS'!$L$20,INT((ROW()-13)/2),0))</f>
        <v>2528</v>
      </c>
      <c r="H23" s="915" t="s">
        <v>461</v>
      </c>
      <c r="I23" s="597">
        <f ca="1">IF(MOD(ROW()-13,2)=0,IF(ISBLANK(OFFSET('11. SEGUIMIENTO 2026'!$N$14,INT((ROW()-13)/2),0)),"",OFFSET('11. SEGUIMIENTO 2026'!$N$14,INT((ROW()-13)/2),0)),IF(ISBLANK(OFFSET('9. METAS'!$R$20,INT((ROW()-14)/2),0)),"",OFFSET('9. METAS'!$R$20,INT((ROW()-14)/2),0)))</f>
        <v>702</v>
      </c>
      <c r="J23" s="598" t="str">
        <f ca="1">IF(MOD(ROW()-13,2)=0,IF(ISBLANK(OFFSET('11. SEGUIMIENTO 2026'!$O$14,INT((ROW()-13)/2),0)),"",OFFSET('11. SEGUIMIENTO 2026'!$O$14,INT((ROW()-13)/2),0)),IF(ISBLANK(OFFSET('9. METAS'!$S$20,INT((ROW()-14)/2),0)),"",OFFSET('9. METAS'!$S$20,INT((ROW()-14)/2),0)))</f>
        <v/>
      </c>
      <c r="K23" s="598" t="str">
        <f ca="1">IF(MOD(ROW()-13,2)=0,IF(ISBLANK(OFFSET('11. SEGUIMIENTO 2026'!$P$14,INT((ROW()-13)/2),0)),"",OFFSET('11. SEGUIMIENTO 2026'!$P$14,INT((ROW()-13)/2),0)),IF(ISBLANK(OFFSET('9. METAS'!$T$20,INT((ROW()-14)/2),0)),"",OFFSET('9. METAS'!$T$20,INT((ROW()-14)/2),0)))</f>
        <v/>
      </c>
      <c r="L23" s="599" t="str">
        <f ca="1">IF(MOD(ROW()-13,2)=0,IF(ISBLANK(OFFSET('11. SEGUIMIENTO 2026'!$Q$14,INT((ROW()-13)/2),0)),"",OFFSET('11. SEGUIMIENTO 2026'!$Q$14,INT((ROW()-13)/2),0)),IF(ISBLANK(OFFSET('9. METAS'!$U$20,INT((ROW()-14)/2),0)),"",OFFSET('9. METAS'!$U$20,INT((ROW()-14)/2),0)))</f>
        <v/>
      </c>
      <c r="M23" s="916">
        <f t="shared" ref="M23" ca="1" si="5">IFERROR(I23/I24,"ND")</f>
        <v>1.1142857142857143</v>
      </c>
      <c r="N23" s="907">
        <f t="shared" ref="N23" ca="1" si="6">IFERROR(((I23)/G23),"ND")</f>
        <v>0.2776898734177215</v>
      </c>
      <c r="O23" s="912" t="s">
        <v>478</v>
      </c>
    </row>
    <row r="24" spans="2:15" ht="105.75" customHeight="1" x14ac:dyDescent="0.35">
      <c r="B24" s="910"/>
      <c r="C24" s="911"/>
      <c r="D24" s="911"/>
      <c r="E24" s="877"/>
      <c r="F24" s="874"/>
      <c r="G24" s="914"/>
      <c r="H24" s="873"/>
      <c r="I24" s="597">
        <f ca="1">IF(MOD(ROW()-13,2)=0,IF(ISBLANK(OFFSET('11. SEGUIMIENTO 2026'!$N$14,INT((ROW()-13)/2),0)),"",OFFSET('11. SEGUIMIENTO 2026'!$N$14,INT((ROW()-13)/2),0)),IF(ISBLANK(OFFSET('9. METAS'!$R$20,INT((ROW()-14)/2),0)),"",OFFSET('9. METAS'!$R$20,INT((ROW()-14)/2),0)))</f>
        <v>630</v>
      </c>
      <c r="J24" s="598">
        <f ca="1">IF(MOD(ROW()-13,2)=0,IF(ISBLANK(OFFSET('11. SEGUIMIENTO 2026'!$O$14,INT((ROW()-13)/2),0)),"",OFFSET('11. SEGUIMIENTO 2026'!$O$14,INT((ROW()-13)/2),0)),IF(ISBLANK(OFFSET('9. METAS'!$S$20,INT((ROW()-14)/2),0)),"",OFFSET('9. METAS'!$S$20,INT((ROW()-14)/2),0)))</f>
        <v>632</v>
      </c>
      <c r="K24" s="598">
        <f ca="1">IF(MOD(ROW()-13,2)=0,IF(ISBLANK(OFFSET('11. SEGUIMIENTO 2026'!$P$14,INT((ROW()-13)/2),0)),"",OFFSET('11. SEGUIMIENTO 2026'!$P$14,INT((ROW()-13)/2),0)),IF(ISBLANK(OFFSET('9. METAS'!$T$20,INT((ROW()-14)/2),0)),"",OFFSET('9. METAS'!$T$20,INT((ROW()-14)/2),0)))</f>
        <v>634</v>
      </c>
      <c r="L24" s="599">
        <f ca="1">IF(MOD(ROW()-13,2)=0,IF(ISBLANK(OFFSET('11. SEGUIMIENTO 2026'!$Q$14,INT((ROW()-13)/2),0)),"",OFFSET('11. SEGUIMIENTO 2026'!$Q$14,INT((ROW()-13)/2),0)),IF(ISBLANK(OFFSET('9. METAS'!$U$20,INT((ROW()-14)/2),0)),"",OFFSET('9. METAS'!$U$20,INT((ROW()-14)/2),0)))</f>
        <v>632</v>
      </c>
      <c r="M24" s="917"/>
      <c r="N24" s="918"/>
      <c r="O24" s="919"/>
    </row>
    <row r="25" spans="2:15" ht="105.75" customHeight="1" x14ac:dyDescent="0.35">
      <c r="B25" s="909" t="str">
        <f ca="1">IF(ISBLANK(OFFSET('5. Pp (3 años)'!$C$46,INT((ROW()-13)/2),0)),"",OFFSET('5. Pp (3 años)'!$C$46,INT((ROW()-13)/2),0))</f>
        <v>Actividad</v>
      </c>
      <c r="C25" s="911" t="str">
        <f ca="1">IF(ISBLANK(OFFSET('5. Pp (3 años)'!$D$46,INT((ROW()-13)/2),0)),"",OFFSET('5. Pp (3 años)'!$D$46,INT((ROW()-13)/2),0))</f>
        <v>A. 3.2.1.1.2.2 Operativos de presencia policial para la reducción de la criminalidad</v>
      </c>
      <c r="D25" s="911"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E25" s="877" t="str">
        <f ca="1">IF(ISBLANK(OFFSET('5. Pp (3 años)'!$K$46,INT((ROW()-13)/2),0)),"",OFFSET('5. Pp (3 años)'!$K$46,INT((ROW()-13)/2),0))</f>
        <v>Ascendente</v>
      </c>
      <c r="F25" s="874" t="str">
        <f ca="1">IF(ISBLANK(OFFSET('5. Pp (3 años)'!$H$46,INT((ROW()-13)/2),0)),"",OFFSET('5. Pp (3 años)'!$H$46,INT((ROW()-13)/2),0))</f>
        <v>Trimestral</v>
      </c>
      <c r="G25" s="914">
        <f ca="1">IF(ISBLANK(OFFSET('9. METAS'!$L$20,INT((ROW()-13)/2),0)),"",OFFSET('9. METAS'!$L$20,INT((ROW()-13)/2),0))</f>
        <v>8760</v>
      </c>
      <c r="H25" s="915" t="s">
        <v>461</v>
      </c>
      <c r="I25" s="597">
        <f ca="1">IF(MOD(ROW()-13,2)=0,IF(ISBLANK(OFFSET('11. SEGUIMIENTO 2026'!$N$14,INT((ROW()-13)/2),0)),"",OFFSET('11. SEGUIMIENTO 2026'!$N$14,INT((ROW()-13)/2),0)),IF(ISBLANK(OFFSET('9. METAS'!$R$20,INT((ROW()-14)/2),0)),"",OFFSET('9. METAS'!$R$20,INT((ROW()-14)/2),0)))</f>
        <v>2160</v>
      </c>
      <c r="J25" s="598" t="str">
        <f ca="1">IF(MOD(ROW()-13,2)=0,IF(ISBLANK(OFFSET('11. SEGUIMIENTO 2026'!$O$14,INT((ROW()-13)/2),0)),"",OFFSET('11. SEGUIMIENTO 2026'!$O$14,INT((ROW()-13)/2),0)),IF(ISBLANK(OFFSET('9. METAS'!$S$20,INT((ROW()-14)/2),0)),"",OFFSET('9. METAS'!$S$20,INT((ROW()-14)/2),0)))</f>
        <v/>
      </c>
      <c r="K25" s="598" t="str">
        <f ca="1">IF(MOD(ROW()-13,2)=0,IF(ISBLANK(OFFSET('11. SEGUIMIENTO 2026'!$P$14,INT((ROW()-13)/2),0)),"",OFFSET('11. SEGUIMIENTO 2026'!$P$14,INT((ROW()-13)/2),0)),IF(ISBLANK(OFFSET('9. METAS'!$T$20,INT((ROW()-14)/2),0)),"",OFFSET('9. METAS'!$T$20,INT((ROW()-14)/2),0)))</f>
        <v/>
      </c>
      <c r="L25" s="599" t="str">
        <f ca="1">IF(MOD(ROW()-13,2)=0,IF(ISBLANK(OFFSET('11. SEGUIMIENTO 2026'!$Q$14,INT((ROW()-13)/2),0)),"",OFFSET('11. SEGUIMIENTO 2026'!$Q$14,INT((ROW()-13)/2),0)),IF(ISBLANK(OFFSET('9. METAS'!$U$20,INT((ROW()-14)/2),0)),"",OFFSET('9. METAS'!$U$20,INT((ROW()-14)/2),0)))</f>
        <v/>
      </c>
      <c r="M25" s="916">
        <f t="shared" ref="M25" ca="1" si="7">IFERROR(I25/I26,"ND")</f>
        <v>1</v>
      </c>
      <c r="N25" s="907">
        <f t="shared" ref="N25" ca="1" si="8">IFERROR(((I25)/G25),"ND")</f>
        <v>0.24657534246575341</v>
      </c>
      <c r="O25" s="912" t="s">
        <v>466</v>
      </c>
    </row>
    <row r="26" spans="2:15" ht="105.75" customHeight="1" x14ac:dyDescent="0.35">
      <c r="B26" s="910"/>
      <c r="C26" s="911"/>
      <c r="D26" s="911"/>
      <c r="E26" s="877"/>
      <c r="F26" s="874"/>
      <c r="G26" s="914"/>
      <c r="H26" s="873"/>
      <c r="I26" s="597">
        <f ca="1">IF(MOD(ROW()-13,2)=0,IF(ISBLANK(OFFSET('11. SEGUIMIENTO 2026'!$N$14,INT((ROW()-13)/2),0)),"",OFFSET('11. SEGUIMIENTO 2026'!$N$14,INT((ROW()-13)/2),0)),IF(ISBLANK(OFFSET('9. METAS'!$R$20,INT((ROW()-14)/2),0)),"",OFFSET('9. METAS'!$R$20,INT((ROW()-14)/2),0)))</f>
        <v>2160</v>
      </c>
      <c r="J26" s="598">
        <f ca="1">IF(MOD(ROW()-13,2)=0,IF(ISBLANK(OFFSET('11. SEGUIMIENTO 2026'!$O$14,INT((ROW()-13)/2),0)),"",OFFSET('11. SEGUIMIENTO 2026'!$O$14,INT((ROW()-13)/2),0)),IF(ISBLANK(OFFSET('9. METAS'!$S$20,INT((ROW()-14)/2),0)),"",OFFSET('9. METAS'!$S$20,INT((ROW()-14)/2),0)))</f>
        <v>2184</v>
      </c>
      <c r="K26" s="598">
        <f ca="1">IF(MOD(ROW()-13,2)=0,IF(ISBLANK(OFFSET('11. SEGUIMIENTO 2026'!$P$14,INT((ROW()-13)/2),0)),"",OFFSET('11. SEGUIMIENTO 2026'!$P$14,INT((ROW()-13)/2),0)),IF(ISBLANK(OFFSET('9. METAS'!$T$20,INT((ROW()-14)/2),0)),"",OFFSET('9. METAS'!$T$20,INT((ROW()-14)/2),0)))</f>
        <v>2208</v>
      </c>
      <c r="L26" s="599">
        <f ca="1">IF(MOD(ROW()-13,2)=0,IF(ISBLANK(OFFSET('11. SEGUIMIENTO 2026'!$Q$14,INT((ROW()-13)/2),0)),"",OFFSET('11. SEGUIMIENTO 2026'!$Q$14,INT((ROW()-13)/2),0)),IF(ISBLANK(OFFSET('9. METAS'!$U$20,INT((ROW()-14)/2),0)),"",OFFSET('9. METAS'!$U$20,INT((ROW()-14)/2),0)))</f>
        <v>2208</v>
      </c>
      <c r="M26" s="917"/>
      <c r="N26" s="918"/>
      <c r="O26" s="919"/>
    </row>
    <row r="27" spans="2:15" ht="105.75" customHeight="1" x14ac:dyDescent="0.35">
      <c r="B27" s="909" t="str">
        <f ca="1">IF(ISBLANK(OFFSET('5. Pp (3 años)'!$C$46,INT((ROW()-13)/2),0)),"",OFFSET('5. Pp (3 años)'!$C$46,INT((ROW()-13)/2),0))</f>
        <v xml:space="preserve">Componente  </v>
      </c>
      <c r="C27" s="911" t="str">
        <f ca="1">IF(ISBLANK(OFFSET('5. Pp (3 años)'!$D$46,INT((ROW()-13)/2),0)),"",OFFSET('5. Pp (3 años)'!$D$46,INT((ROW()-13)/2),0))</f>
        <v>C. 3.2.1.1.3 Servicios de patrullaje turístico, atención ciudadana y prevención del delito realizados en zonas con actividad turística</v>
      </c>
      <c r="D27" s="911" t="str">
        <f ca="1">IF(ISBLANK(OFFSET('5. Pp (3 años)'!$E$46,INT((ROW()-13)/2),0)),"",OFFSET('5. Pp (3 años)'!$E$46,INT((ROW()-13)/2),0))</f>
        <v>PSPTAPDBZT: Porcentaje de servicios de patrullaje turístico, atención ciudadana y prevención del delito realizados en zonas con actividad turística.</v>
      </c>
      <c r="E27" s="877" t="str">
        <f ca="1">IF(ISBLANK(OFFSET('5. Pp (3 años)'!$K$46,INT((ROW()-13)/2),0)),"",OFFSET('5. Pp (3 años)'!$K$46,INT((ROW()-13)/2),0))</f>
        <v>Ascendente</v>
      </c>
      <c r="F27" s="874" t="str">
        <f ca="1">IF(ISBLANK(OFFSET('5. Pp (3 años)'!$H$46,INT((ROW()-13)/2),0)),"",OFFSET('5. Pp (3 años)'!$H$46,INT((ROW()-13)/2),0))</f>
        <v>Trimestral</v>
      </c>
      <c r="G27" s="914">
        <f ca="1">IF(ISBLANK(OFFSET('9. METAS'!$L$20,INT((ROW()-13)/2),0)),"",OFFSET('9. METAS'!$L$20,INT((ROW()-13)/2),0))</f>
        <v>1460</v>
      </c>
      <c r="H27" s="915" t="s">
        <v>461</v>
      </c>
      <c r="I27" s="597">
        <f ca="1">IF(MOD(ROW()-13,2)=0,IF(ISBLANK(OFFSET('11. SEGUIMIENTO 2026'!$N$14,INT((ROW()-13)/2),0)),"",OFFSET('11. SEGUIMIENTO 2026'!$N$14,INT((ROW()-13)/2),0)),IF(ISBLANK(OFFSET('9. METAS'!$R$20,INT((ROW()-14)/2),0)),"",OFFSET('9. METAS'!$R$20,INT((ROW()-14)/2),0)))</f>
        <v>364</v>
      </c>
      <c r="J27" s="598" t="str">
        <f ca="1">IF(MOD(ROW()-13,2)=0,IF(ISBLANK(OFFSET('11. SEGUIMIENTO 2026'!$O$14,INT((ROW()-13)/2),0)),"",OFFSET('11. SEGUIMIENTO 2026'!$O$14,INT((ROW()-13)/2),0)),IF(ISBLANK(OFFSET('9. METAS'!$S$20,INT((ROW()-14)/2),0)),"",OFFSET('9. METAS'!$S$20,INT((ROW()-14)/2),0)))</f>
        <v/>
      </c>
      <c r="K27" s="598" t="str">
        <f ca="1">IF(MOD(ROW()-13,2)=0,IF(ISBLANK(OFFSET('11. SEGUIMIENTO 2026'!$P$14,INT((ROW()-13)/2),0)),"",OFFSET('11. SEGUIMIENTO 2026'!$P$14,INT((ROW()-13)/2),0)),IF(ISBLANK(OFFSET('9. METAS'!$T$20,INT((ROW()-14)/2),0)),"",OFFSET('9. METAS'!$T$20,INT((ROW()-14)/2),0)))</f>
        <v/>
      </c>
      <c r="L27" s="599" t="str">
        <f ca="1">IF(MOD(ROW()-13,2)=0,IF(ISBLANK(OFFSET('11. SEGUIMIENTO 2026'!$Q$14,INT((ROW()-13)/2),0)),"",OFFSET('11. SEGUIMIENTO 2026'!$Q$14,INT((ROW()-13)/2),0)),IF(ISBLANK(OFFSET('9. METAS'!$U$20,INT((ROW()-14)/2),0)),"",OFFSET('9. METAS'!$U$20,INT((ROW()-14)/2),0)))</f>
        <v/>
      </c>
      <c r="M27" s="916">
        <f t="shared" ref="M27" ca="1" si="9">IFERROR(I27/I28,"ND")</f>
        <v>1</v>
      </c>
      <c r="N27" s="907">
        <f t="shared" ref="N27" ca="1" si="10">IFERROR(((I27)/G27),"ND")</f>
        <v>0.24931506849315069</v>
      </c>
      <c r="O27" s="912" t="s">
        <v>468</v>
      </c>
    </row>
    <row r="28" spans="2:15" ht="105.75" customHeight="1" x14ac:dyDescent="0.35">
      <c r="B28" s="910"/>
      <c r="C28" s="911"/>
      <c r="D28" s="911"/>
      <c r="E28" s="877"/>
      <c r="F28" s="874"/>
      <c r="G28" s="914"/>
      <c r="H28" s="873"/>
      <c r="I28" s="597">
        <f ca="1">IF(MOD(ROW()-13,2)=0,IF(ISBLANK(OFFSET('11. SEGUIMIENTO 2026'!$N$14,INT((ROW()-13)/2),0)),"",OFFSET('11. SEGUIMIENTO 2026'!$N$14,INT((ROW()-13)/2),0)),IF(ISBLANK(OFFSET('9. METAS'!$R$20,INT((ROW()-14)/2),0)),"",OFFSET('9. METAS'!$R$20,INT((ROW()-14)/2),0)))</f>
        <v>364</v>
      </c>
      <c r="J28" s="598">
        <f ca="1">IF(MOD(ROW()-13,2)=0,IF(ISBLANK(OFFSET('11. SEGUIMIENTO 2026'!$O$14,INT((ROW()-13)/2),0)),"",OFFSET('11. SEGUIMIENTO 2026'!$O$14,INT((ROW()-13)/2),0)),IF(ISBLANK(OFFSET('9. METAS'!$S$20,INT((ROW()-14)/2),0)),"",OFFSET('9. METAS'!$S$20,INT((ROW()-14)/2),0)))</f>
        <v>364</v>
      </c>
      <c r="K28" s="598">
        <f ca="1">IF(MOD(ROW()-13,2)=0,IF(ISBLANK(OFFSET('11. SEGUIMIENTO 2026'!$P$14,INT((ROW()-13)/2),0)),"",OFFSET('11. SEGUIMIENTO 2026'!$P$14,INT((ROW()-13)/2),0)),IF(ISBLANK(OFFSET('9. METAS'!$T$20,INT((ROW()-14)/2),0)),"",OFFSET('9. METAS'!$T$20,INT((ROW()-14)/2),0)))</f>
        <v>368</v>
      </c>
      <c r="L28" s="599">
        <f ca="1">IF(MOD(ROW()-13,2)=0,IF(ISBLANK(OFFSET('11. SEGUIMIENTO 2026'!$Q$14,INT((ROW()-13)/2),0)),"",OFFSET('11. SEGUIMIENTO 2026'!$Q$14,INT((ROW()-13)/2),0)),IF(ISBLANK(OFFSET('9. METAS'!$U$20,INT((ROW()-14)/2),0)),"",OFFSET('9. METAS'!$U$20,INT((ROW()-14)/2),0)))</f>
        <v>364</v>
      </c>
      <c r="M28" s="917"/>
      <c r="N28" s="918"/>
      <c r="O28" s="919"/>
    </row>
    <row r="29" spans="2:15" ht="105.75" customHeight="1" x14ac:dyDescent="0.35">
      <c r="B29" s="909" t="str">
        <f ca="1">IF(ISBLANK(OFFSET('5. Pp (3 años)'!$C$46,INT((ROW()-13)/2),0)),"",OFFSET('5. Pp (3 años)'!$C$46,INT((ROW()-13)/2),0))</f>
        <v>Actividad</v>
      </c>
      <c r="C29" s="911" t="str">
        <f ca="1">IF(ISBLANK(OFFSET('5. Pp (3 años)'!$D$46,INT((ROW()-13)/2),0)),"",OFFSET('5. Pp (3 años)'!$D$46,INT((ROW()-13)/2),0))</f>
        <v>A. 3.2.1.1.3.1 Fortalecimiento de operativos de prevención y disuasión con proximidad social enfocados al sector turístico</v>
      </c>
      <c r="D29" s="911"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E29" s="877" t="str">
        <f ca="1">IF(ISBLANK(OFFSET('5. Pp (3 años)'!$K$46,INT((ROW()-13)/2),0)),"",OFFSET('5. Pp (3 años)'!$K$46,INT((ROW()-13)/2),0))</f>
        <v>Ascendente</v>
      </c>
      <c r="F29" s="874" t="str">
        <f ca="1">IF(ISBLANK(OFFSET('5. Pp (3 años)'!$H$46,INT((ROW()-13)/2),0)),"",OFFSET('5. Pp (3 años)'!$H$46,INT((ROW()-13)/2),0))</f>
        <v>Trimestral</v>
      </c>
      <c r="G29" s="914">
        <f ca="1">IF(ISBLANK(OFFSET('9. METAS'!$L$20,INT((ROW()-13)/2),0)),"",OFFSET('9. METAS'!$L$20,INT((ROW()-13)/2),0))</f>
        <v>2921</v>
      </c>
      <c r="H29" s="915" t="s">
        <v>461</v>
      </c>
      <c r="I29" s="597">
        <f ca="1">IF(MOD(ROW()-13,2)=0,IF(ISBLANK(OFFSET('11. SEGUIMIENTO 2026'!$N$14,INT((ROW()-13)/2),0)),"",OFFSET('11. SEGUIMIENTO 2026'!$N$14,INT((ROW()-13)/2),0)),IF(ISBLANK(OFFSET('9. METAS'!$R$20,INT((ROW()-14)/2),0)),"",OFFSET('9. METAS'!$R$20,INT((ROW()-14)/2),0)))</f>
        <v>729</v>
      </c>
      <c r="J29" s="598" t="str">
        <f ca="1">IF(MOD(ROW()-13,2)=0,IF(ISBLANK(OFFSET('11. SEGUIMIENTO 2026'!$O$14,INT((ROW()-13)/2),0)),"",OFFSET('11. SEGUIMIENTO 2026'!$O$14,INT((ROW()-13)/2),0)),IF(ISBLANK(OFFSET('9. METAS'!$S$20,INT((ROW()-14)/2),0)),"",OFFSET('9. METAS'!$S$20,INT((ROW()-14)/2),0)))</f>
        <v/>
      </c>
      <c r="K29" s="598" t="str">
        <f ca="1">IF(MOD(ROW()-13,2)=0,IF(ISBLANK(OFFSET('11. SEGUIMIENTO 2026'!$P$14,INT((ROW()-13)/2),0)),"",OFFSET('11. SEGUIMIENTO 2026'!$P$14,INT((ROW()-13)/2),0)),IF(ISBLANK(OFFSET('9. METAS'!$T$20,INT((ROW()-14)/2),0)),"",OFFSET('9. METAS'!$T$20,INT((ROW()-14)/2),0)))</f>
        <v/>
      </c>
      <c r="L29" s="599" t="str">
        <f ca="1">IF(MOD(ROW()-13,2)=0,IF(ISBLANK(OFFSET('11. SEGUIMIENTO 2026'!$Q$14,INT((ROW()-13)/2),0)),"",OFFSET('11. SEGUIMIENTO 2026'!$Q$14,INT((ROW()-13)/2),0)),IF(ISBLANK(OFFSET('9. METAS'!$U$20,INT((ROW()-14)/2),0)),"",OFFSET('9. METAS'!$U$20,INT((ROW()-14)/2),0)))</f>
        <v/>
      </c>
      <c r="M29" s="916">
        <f t="shared" ref="M29" ca="1" si="11">IFERROR(I29/I30,"ND")</f>
        <v>1</v>
      </c>
      <c r="N29" s="907">
        <f t="shared" ref="N29" ca="1" si="12">IFERROR(((I29)/G29),"ND")</f>
        <v>0.24957206436152002</v>
      </c>
      <c r="O29" s="912" t="s">
        <v>469</v>
      </c>
    </row>
    <row r="30" spans="2:15" ht="105.75" customHeight="1" x14ac:dyDescent="0.35">
      <c r="B30" s="910"/>
      <c r="C30" s="911"/>
      <c r="D30" s="911"/>
      <c r="E30" s="877"/>
      <c r="F30" s="874"/>
      <c r="G30" s="914"/>
      <c r="H30" s="873"/>
      <c r="I30" s="597">
        <f ca="1">IF(MOD(ROW()-13,2)=0,IF(ISBLANK(OFFSET('11. SEGUIMIENTO 2026'!$N$14,INT((ROW()-13)/2),0)),"",OFFSET('11. SEGUIMIENTO 2026'!$N$14,INT((ROW()-13)/2),0)),IF(ISBLANK(OFFSET('9. METAS'!$R$20,INT((ROW()-14)/2),0)),"",OFFSET('9. METAS'!$R$20,INT((ROW()-14)/2),0)))</f>
        <v>729</v>
      </c>
      <c r="J30" s="598">
        <f ca="1">IF(MOD(ROW()-13,2)=0,IF(ISBLANK(OFFSET('11. SEGUIMIENTO 2026'!$O$14,INT((ROW()-13)/2),0)),"",OFFSET('11. SEGUIMIENTO 2026'!$O$14,INT((ROW()-13)/2),0)),IF(ISBLANK(OFFSET('9. METAS'!$S$20,INT((ROW()-14)/2),0)),"",OFFSET('9. METAS'!$S$20,INT((ROW()-14)/2),0)))</f>
        <v>728</v>
      </c>
      <c r="K30" s="598">
        <f ca="1">IF(MOD(ROW()-13,2)=0,IF(ISBLANK(OFFSET('11. SEGUIMIENTO 2026'!$P$14,INT((ROW()-13)/2),0)),"",OFFSET('11. SEGUIMIENTO 2026'!$P$14,INT((ROW()-13)/2),0)),IF(ISBLANK(OFFSET('9. METAS'!$T$20,INT((ROW()-14)/2),0)),"",OFFSET('9. METAS'!$T$20,INT((ROW()-14)/2),0)))</f>
        <v>736</v>
      </c>
      <c r="L30" s="599">
        <f ca="1">IF(MOD(ROW()-13,2)=0,IF(ISBLANK(OFFSET('11. SEGUIMIENTO 2026'!$Q$14,INT((ROW()-13)/2),0)),"",OFFSET('11. SEGUIMIENTO 2026'!$Q$14,INT((ROW()-13)/2),0)),IF(ISBLANK(OFFSET('9. METAS'!$U$20,INT((ROW()-14)/2),0)),"",OFFSET('9. METAS'!$U$20,INT((ROW()-14)/2),0)))</f>
        <v>728</v>
      </c>
      <c r="M30" s="917"/>
      <c r="N30" s="918"/>
      <c r="O30" s="919"/>
    </row>
    <row r="31" spans="2:15" ht="105.75" customHeight="1" x14ac:dyDescent="0.35">
      <c r="B31" s="909" t="str">
        <f ca="1">IF(ISBLANK(OFFSET('5. Pp (3 años)'!$C$46,INT((ROW()-13)/2),0)),"",OFFSET('5. Pp (3 años)'!$C$46,INT((ROW()-13)/2),0))</f>
        <v>Componente</v>
      </c>
      <c r="C31" s="911" t="str">
        <f ca="1">IF(ISBLANK(OFFSET('5. Pp (3 años)'!$D$46,INT((ROW()-13)/2),0)),"",OFFSET('5. Pp (3 años)'!$D$46,INT((ROW()-13)/2),0))</f>
        <v>C. 3.2.1.1.4 Capacitaciones continuas y especializadas impartidas al personal de la SMSCyT de Benito Juárez.</v>
      </c>
      <c r="D31" s="911" t="str">
        <f ca="1">IF(ISBLANK(OFFSET('5. Pp (3 años)'!$E$46,INT((ROW()-13)/2),0)),"",OFFSET('5. Pp (3 años)'!$E$46,INT((ROW()-13)/2),0))</f>
        <v>PCCEPSMSCYT: Porcentaje de capacitaciones continuas y especializadas impartidas al personal de la SMSCyT.</v>
      </c>
      <c r="E31" s="877" t="str">
        <f ca="1">IF(ISBLANK(OFFSET('5. Pp (3 años)'!$K$46,INT((ROW()-13)/2),0)),"",OFFSET('5. Pp (3 años)'!$K$46,INT((ROW()-13)/2),0))</f>
        <v>Ascendente</v>
      </c>
      <c r="F31" s="874" t="str">
        <f ca="1">IF(ISBLANK(OFFSET('5. Pp (3 años)'!$H$46,INT((ROW()-13)/2),0)),"",OFFSET('5. Pp (3 años)'!$H$46,INT((ROW()-13)/2),0))</f>
        <v>Trimestral</v>
      </c>
      <c r="G31" s="914">
        <f ca="1">IF(ISBLANK(OFFSET('9. METAS'!$L$20,INT((ROW()-13)/2),0)),"",OFFSET('9. METAS'!$L$20,INT((ROW()-13)/2),0))</f>
        <v>1670</v>
      </c>
      <c r="H31" s="915" t="s">
        <v>461</v>
      </c>
      <c r="I31" s="597">
        <f ca="1">IF(MOD(ROW()-13,2)=0,IF(ISBLANK(OFFSET('11. SEGUIMIENTO 2026'!$N$14,INT((ROW()-13)/2),0)),"",OFFSET('11. SEGUIMIENTO 2026'!$N$14,INT((ROW()-13)/2),0)),IF(ISBLANK(OFFSET('9. METAS'!$R$20,INT((ROW()-14)/2),0)),"",OFFSET('9. METAS'!$R$20,INT((ROW()-14)/2),0)))</f>
        <v>0</v>
      </c>
      <c r="J31" s="598" t="str">
        <f ca="1">IF(MOD(ROW()-13,2)=0,IF(ISBLANK(OFFSET('11. SEGUIMIENTO 2026'!$O$14,INT((ROW()-13)/2),0)),"",OFFSET('11. SEGUIMIENTO 2026'!$O$14,INT((ROW()-13)/2),0)),IF(ISBLANK(OFFSET('9. METAS'!$S$20,INT((ROW()-14)/2),0)),"",OFFSET('9. METAS'!$S$20,INT((ROW()-14)/2),0)))</f>
        <v/>
      </c>
      <c r="K31" s="598" t="str">
        <f ca="1">IF(MOD(ROW()-13,2)=0,IF(ISBLANK(OFFSET('11. SEGUIMIENTO 2026'!$P$14,INT((ROW()-13)/2),0)),"",OFFSET('11. SEGUIMIENTO 2026'!$P$14,INT((ROW()-13)/2),0)),IF(ISBLANK(OFFSET('9. METAS'!$T$20,INT((ROW()-14)/2),0)),"",OFFSET('9. METAS'!$T$20,INT((ROW()-14)/2),0)))</f>
        <v/>
      </c>
      <c r="L31" s="599" t="str">
        <f ca="1">IF(MOD(ROW()-13,2)=0,IF(ISBLANK(OFFSET('11. SEGUIMIENTO 2026'!$Q$14,INT((ROW()-13)/2),0)),"",OFFSET('11. SEGUIMIENTO 2026'!$Q$14,INT((ROW()-13)/2),0)),IF(ISBLANK(OFFSET('9. METAS'!$U$20,INT((ROW()-14)/2),0)),"",OFFSET('9. METAS'!$U$20,INT((ROW()-14)/2),0)))</f>
        <v/>
      </c>
      <c r="M31" s="916" t="str">
        <f t="shared" ref="M31" ca="1" si="13">IFERROR(I31/I32,"ND")</f>
        <v>ND</v>
      </c>
      <c r="N31" s="907">
        <f t="shared" ref="N31" ca="1" si="14">IFERROR(((I31)/G31),"ND")</f>
        <v>0</v>
      </c>
      <c r="O31" s="912" t="s">
        <v>470</v>
      </c>
    </row>
    <row r="32" spans="2:15" ht="105.75" customHeight="1" x14ac:dyDescent="0.35">
      <c r="B32" s="910"/>
      <c r="C32" s="911"/>
      <c r="D32" s="911"/>
      <c r="E32" s="877"/>
      <c r="F32" s="874"/>
      <c r="G32" s="914"/>
      <c r="H32" s="873"/>
      <c r="I32" s="597">
        <f ca="1">IF(MOD(ROW()-13,2)=0,IF(ISBLANK(OFFSET('11. SEGUIMIENTO 2026'!$N$14,INT((ROW()-13)/2),0)),"",OFFSET('11. SEGUIMIENTO 2026'!$N$14,INT((ROW()-13)/2),0)),IF(ISBLANK(OFFSET('9. METAS'!$R$20,INT((ROW()-14)/2),0)),"",OFFSET('9. METAS'!$R$20,INT((ROW()-14)/2),0)))</f>
        <v>0</v>
      </c>
      <c r="J32" s="598">
        <f ca="1">IF(MOD(ROW()-13,2)=0,IF(ISBLANK(OFFSET('11. SEGUIMIENTO 2026'!$O$14,INT((ROW()-13)/2),0)),"",OFFSET('11. SEGUIMIENTO 2026'!$O$14,INT((ROW()-13)/2),0)),IF(ISBLANK(OFFSET('9. METAS'!$S$20,INT((ROW()-14)/2),0)),"",OFFSET('9. METAS'!$S$20,INT((ROW()-14)/2),0)))</f>
        <v>720</v>
      </c>
      <c r="K32" s="598">
        <f ca="1">IF(MOD(ROW()-13,2)=0,IF(ISBLANK(OFFSET('11. SEGUIMIENTO 2026'!$P$14,INT((ROW()-13)/2),0)),"",OFFSET('11. SEGUIMIENTO 2026'!$P$14,INT((ROW()-13)/2),0)),IF(ISBLANK(OFFSET('9. METAS'!$T$20,INT((ROW()-14)/2),0)),"",OFFSET('9. METAS'!$T$20,INT((ROW()-14)/2),0)))</f>
        <v>680</v>
      </c>
      <c r="L32" s="599">
        <f ca="1">IF(MOD(ROW()-13,2)=0,IF(ISBLANK(OFFSET('11. SEGUIMIENTO 2026'!$Q$14,INT((ROW()-13)/2),0)),"",OFFSET('11. SEGUIMIENTO 2026'!$Q$14,INT((ROW()-13)/2),0)),IF(ISBLANK(OFFSET('9. METAS'!$U$20,INT((ROW()-14)/2),0)),"",OFFSET('9. METAS'!$U$20,INT((ROW()-14)/2),0)))</f>
        <v>270</v>
      </c>
      <c r="M32" s="917"/>
      <c r="N32" s="918"/>
      <c r="O32" s="919"/>
    </row>
    <row r="33" spans="2:15" ht="105.75" customHeight="1" x14ac:dyDescent="0.35">
      <c r="B33" s="909" t="str">
        <f ca="1">IF(ISBLANK(OFFSET('5. Pp (3 años)'!$C$46,INT((ROW()-13)/2),0)),"",OFFSET('5. Pp (3 años)'!$C$46,INT((ROW()-13)/2),0))</f>
        <v>Actividad</v>
      </c>
      <c r="C33" s="911" t="str">
        <f ca="1">IF(ISBLANK(OFFSET('5. Pp (3 años)'!$D$46,INT((ROW()-13)/2),0)),"",OFFSET('5. Pp (3 años)'!$D$46,INT((ROW()-13)/2),0))</f>
        <v>A. 3.2.1.1.4.1 Formación Inicial para el personal en activo y aspirantes a policía municipal.</v>
      </c>
      <c r="D33" s="911" t="str">
        <f ca="1">IF(ISBLANK(OFFSET('5. Pp (3 años)'!$E$46,INT((ROW()-13)/2),0)),"",OFFSET('5. Pp (3 años)'!$E$46,INT((ROW()-13)/2),0))</f>
        <v>PCFIR: Porcentaje de capacitación de formación Inicial realizadas.</v>
      </c>
      <c r="E33" s="877" t="str">
        <f ca="1">IF(ISBLANK(OFFSET('5. Pp (3 años)'!$K$46,INT((ROW()-13)/2),0)),"",OFFSET('5. Pp (3 años)'!$K$46,INT((ROW()-13)/2),0))</f>
        <v>Ascendente</v>
      </c>
      <c r="F33" s="874" t="str">
        <f ca="1">IF(ISBLANK(OFFSET('5. Pp (3 años)'!$H$46,INT((ROW()-13)/2),0)),"",OFFSET('5. Pp (3 años)'!$H$46,INT((ROW()-13)/2),0))</f>
        <v>Trimestral</v>
      </c>
      <c r="G33" s="914">
        <f ca="1">IF(ISBLANK(OFFSET('9. METAS'!$L$20,INT((ROW()-13)/2),0)),"",OFFSET('9. METAS'!$L$20,INT((ROW()-13)/2),0))</f>
        <v>150</v>
      </c>
      <c r="H33" s="915" t="s">
        <v>461</v>
      </c>
      <c r="I33" s="597">
        <f ca="1">IF(MOD(ROW()-13,2)=0,IF(ISBLANK(OFFSET('11. SEGUIMIENTO 2026'!$N$14,INT((ROW()-13)/2),0)),"",OFFSET('11. SEGUIMIENTO 2026'!$N$14,INT((ROW()-13)/2),0)),IF(ISBLANK(OFFSET('9. METAS'!$R$20,INT((ROW()-14)/2),0)),"",OFFSET('9. METAS'!$R$20,INT((ROW()-14)/2),0)))</f>
        <v>0</v>
      </c>
      <c r="J33" s="598" t="str">
        <f ca="1">IF(MOD(ROW()-13,2)=0,IF(ISBLANK(OFFSET('11. SEGUIMIENTO 2026'!$O$14,INT((ROW()-13)/2),0)),"",OFFSET('11. SEGUIMIENTO 2026'!$O$14,INT((ROW()-13)/2),0)),IF(ISBLANK(OFFSET('9. METAS'!$S$20,INT((ROW()-14)/2),0)),"",OFFSET('9. METAS'!$S$20,INT((ROW()-14)/2),0)))</f>
        <v/>
      </c>
      <c r="K33" s="598" t="str">
        <f ca="1">IF(MOD(ROW()-13,2)=0,IF(ISBLANK(OFFSET('11. SEGUIMIENTO 2026'!$P$14,INT((ROW()-13)/2),0)),"",OFFSET('11. SEGUIMIENTO 2026'!$P$14,INT((ROW()-13)/2),0)),IF(ISBLANK(OFFSET('9. METAS'!$T$20,INT((ROW()-14)/2),0)),"",OFFSET('9. METAS'!$T$20,INT((ROW()-14)/2),0)))</f>
        <v/>
      </c>
      <c r="L33" s="599" t="str">
        <f ca="1">IF(MOD(ROW()-13,2)=0,IF(ISBLANK(OFFSET('11. SEGUIMIENTO 2026'!$Q$14,INT((ROW()-13)/2),0)),"",OFFSET('11. SEGUIMIENTO 2026'!$Q$14,INT((ROW()-13)/2),0)),IF(ISBLANK(OFFSET('9. METAS'!$U$20,INT((ROW()-14)/2),0)),"",OFFSET('9. METAS'!$U$20,INT((ROW()-14)/2),0)))</f>
        <v/>
      </c>
      <c r="M33" s="916" t="str">
        <f t="shared" ref="M33" ca="1" si="15">IFERROR(I33/I34,"ND")</f>
        <v>ND</v>
      </c>
      <c r="N33" s="907">
        <f t="shared" ref="N33" ca="1" si="16">IFERROR(((I33)/G33),"ND")</f>
        <v>0</v>
      </c>
      <c r="O33" s="912" t="s">
        <v>471</v>
      </c>
    </row>
    <row r="34" spans="2:15" ht="105.75" customHeight="1" x14ac:dyDescent="0.35">
      <c r="B34" s="910"/>
      <c r="C34" s="911"/>
      <c r="D34" s="911"/>
      <c r="E34" s="877"/>
      <c r="F34" s="874"/>
      <c r="G34" s="914"/>
      <c r="H34" s="873"/>
      <c r="I34" s="597">
        <f ca="1">IF(MOD(ROW()-13,2)=0,IF(ISBLANK(OFFSET('11. SEGUIMIENTO 2026'!$N$14,INT((ROW()-13)/2),0)),"",OFFSET('11. SEGUIMIENTO 2026'!$N$14,INT((ROW()-13)/2),0)),IF(ISBLANK(OFFSET('9. METAS'!$R$20,INT((ROW()-14)/2),0)),"",OFFSET('9. METAS'!$R$20,INT((ROW()-14)/2),0)))</f>
        <v>0</v>
      </c>
      <c r="J34" s="598">
        <f ca="1">IF(MOD(ROW()-13,2)=0,IF(ISBLANK(OFFSET('11. SEGUIMIENTO 2026'!$O$14,INT((ROW()-13)/2),0)),"",OFFSET('11. SEGUIMIENTO 2026'!$O$14,INT((ROW()-13)/2),0)),IF(ISBLANK(OFFSET('9. METAS'!$S$20,INT((ROW()-14)/2),0)),"",OFFSET('9. METAS'!$S$20,INT((ROW()-14)/2),0)))</f>
        <v>0</v>
      </c>
      <c r="K34" s="598">
        <f ca="1">IF(MOD(ROW()-13,2)=0,IF(ISBLANK(OFFSET('11. SEGUIMIENTO 2026'!$P$14,INT((ROW()-13)/2),0)),"",OFFSET('11. SEGUIMIENTO 2026'!$P$14,INT((ROW()-13)/2),0)),IF(ISBLANK(OFFSET('9. METAS'!$T$20,INT((ROW()-14)/2),0)),"",OFFSET('9. METAS'!$T$20,INT((ROW()-14)/2),0)))</f>
        <v>70</v>
      </c>
      <c r="L34" s="599">
        <f ca="1">IF(MOD(ROW()-13,2)=0,IF(ISBLANK(OFFSET('11. SEGUIMIENTO 2026'!$Q$14,INT((ROW()-13)/2),0)),"",OFFSET('11. SEGUIMIENTO 2026'!$Q$14,INT((ROW()-13)/2),0)),IF(ISBLANK(OFFSET('9. METAS'!$U$20,INT((ROW()-14)/2),0)),"",OFFSET('9. METAS'!$U$20,INT((ROW()-14)/2),0)))</f>
        <v>80</v>
      </c>
      <c r="M34" s="917"/>
      <c r="N34" s="918"/>
      <c r="O34" s="919"/>
    </row>
    <row r="35" spans="2:15" ht="105.75" customHeight="1" x14ac:dyDescent="0.35">
      <c r="B35" s="909" t="str">
        <f ca="1">IF(ISBLANK(OFFSET('5. Pp (3 años)'!$C$46,INT((ROW()-13)/2),0)),"",OFFSET('5. Pp (3 años)'!$C$46,INT((ROW()-13)/2),0))</f>
        <v>Componente</v>
      </c>
      <c r="C35" s="911" t="str">
        <f ca="1">IF(ISBLANK(OFFSET('5. Pp (3 años)'!$D$46,INT((ROW()-13)/2),0)),"",OFFSET('5. Pp (3 años)'!$D$46,INT((ROW()-13)/2),0))</f>
        <v>C.3.2.1.1.5 Servicios especializados de atención, prevención y canalización ante casos de violencia familiar y de género otorgados a la población del Municipio de Benito Juárez.</v>
      </c>
      <c r="D35" s="911" t="str">
        <f ca="1">IF(ISBLANK(OFFSET('5. Pp (3 años)'!$E$46,INT((ROW()-13)/2),0)),"",OFFSET('5. Pp (3 años)'!$E$46,INT((ROW()-13)/2),0))</f>
        <v>PSEAPCCVFG: Porcentaje de servicios especializados de atención, prevención y canalización ante casos de violencia familiar y de género otorgados.</v>
      </c>
      <c r="E35" s="877" t="str">
        <f ca="1">IF(ISBLANK(OFFSET('5. Pp (3 años)'!$K$46,INT((ROW()-13)/2),0)),"",OFFSET('5. Pp (3 años)'!$K$46,INT((ROW()-13)/2),0))</f>
        <v>Ascendente</v>
      </c>
      <c r="F35" s="874" t="str">
        <f ca="1">IF(ISBLANK(OFFSET('5. Pp (3 años)'!$H$46,INT((ROW()-13)/2),0)),"",OFFSET('5. Pp (3 años)'!$H$46,INT((ROW()-13)/2),0))</f>
        <v>Trimestral</v>
      </c>
      <c r="G35" s="914">
        <f ca="1">IF(ISBLANK(OFFSET('9. METAS'!$L$20,INT((ROW()-13)/2),0)),"",OFFSET('9. METAS'!$L$20,INT((ROW()-13)/2),0))</f>
        <v>1100</v>
      </c>
      <c r="H35" s="915" t="s">
        <v>461</v>
      </c>
      <c r="I35" s="597">
        <f ca="1">IF(MOD(ROW()-13,2)=0,IF(ISBLANK(OFFSET('11. SEGUIMIENTO 2026'!$N$14,INT((ROW()-13)/2),0)),"",OFFSET('11. SEGUIMIENTO 2026'!$N$14,INT((ROW()-13)/2),0)),IF(ISBLANK(OFFSET('9. METAS'!$R$20,INT((ROW()-14)/2),0)),"",OFFSET('9. METAS'!$R$20,INT((ROW()-14)/2),0)))</f>
        <v>276</v>
      </c>
      <c r="J35" s="598" t="str">
        <f ca="1">IF(MOD(ROW()-13,2)=0,IF(ISBLANK(OFFSET('11. SEGUIMIENTO 2026'!$O$14,INT((ROW()-13)/2),0)),"",OFFSET('11. SEGUIMIENTO 2026'!$O$14,INT((ROW()-13)/2),0)),IF(ISBLANK(OFFSET('9. METAS'!$S$20,INT((ROW()-14)/2),0)),"",OFFSET('9. METAS'!$S$20,INT((ROW()-14)/2),0)))</f>
        <v/>
      </c>
      <c r="K35" s="598" t="str">
        <f ca="1">IF(MOD(ROW()-13,2)=0,IF(ISBLANK(OFFSET('11. SEGUIMIENTO 2026'!$P$14,INT((ROW()-13)/2),0)),"",OFFSET('11. SEGUIMIENTO 2026'!$P$14,INT((ROW()-13)/2),0)),IF(ISBLANK(OFFSET('9. METAS'!$T$20,INT((ROW()-14)/2),0)),"",OFFSET('9. METAS'!$T$20,INT((ROW()-14)/2),0)))</f>
        <v/>
      </c>
      <c r="L35" s="599" t="str">
        <f ca="1">IF(MOD(ROW()-13,2)=0,IF(ISBLANK(OFFSET('11. SEGUIMIENTO 2026'!$Q$14,INT((ROW()-13)/2),0)),"",OFFSET('11. SEGUIMIENTO 2026'!$Q$14,INT((ROW()-13)/2),0)),IF(ISBLANK(OFFSET('9. METAS'!$U$20,INT((ROW()-14)/2),0)),"",OFFSET('9. METAS'!$U$20,INT((ROW()-14)/2),0)))</f>
        <v/>
      </c>
      <c r="M35" s="916">
        <f t="shared" ref="M35" ca="1" si="17">IFERROR(I35/I36,"ND")</f>
        <v>1.0036363636363637</v>
      </c>
      <c r="N35" s="907">
        <f t="shared" ref="N35" ca="1" si="18">IFERROR(((I35)/G35),"ND")</f>
        <v>0.25090909090909091</v>
      </c>
      <c r="O35" s="912" t="s">
        <v>472</v>
      </c>
    </row>
    <row r="36" spans="2:15" ht="105.75" customHeight="1" x14ac:dyDescent="0.35">
      <c r="B36" s="910"/>
      <c r="C36" s="911"/>
      <c r="D36" s="911"/>
      <c r="E36" s="877"/>
      <c r="F36" s="874"/>
      <c r="G36" s="914"/>
      <c r="H36" s="873"/>
      <c r="I36" s="597">
        <f ca="1">IF(MOD(ROW()-13,2)=0,IF(ISBLANK(OFFSET('11. SEGUIMIENTO 2026'!$N$14,INT((ROW()-13)/2),0)),"",OFFSET('11. SEGUIMIENTO 2026'!$N$14,INT((ROW()-13)/2),0)),IF(ISBLANK(OFFSET('9. METAS'!$R$20,INT((ROW()-14)/2),0)),"",OFFSET('9. METAS'!$R$20,INT((ROW()-14)/2),0)))</f>
        <v>275</v>
      </c>
      <c r="J36" s="598">
        <f ca="1">IF(MOD(ROW()-13,2)=0,IF(ISBLANK(OFFSET('11. SEGUIMIENTO 2026'!$O$14,INT((ROW()-13)/2),0)),"",OFFSET('11. SEGUIMIENTO 2026'!$O$14,INT((ROW()-13)/2),0)),IF(ISBLANK(OFFSET('9. METAS'!$S$20,INT((ROW()-14)/2),0)),"",OFFSET('9. METAS'!$S$20,INT((ROW()-14)/2),0)))</f>
        <v>275</v>
      </c>
      <c r="K36" s="598">
        <f ca="1">IF(MOD(ROW()-13,2)=0,IF(ISBLANK(OFFSET('11. SEGUIMIENTO 2026'!$P$14,INT((ROW()-13)/2),0)),"",OFFSET('11. SEGUIMIENTO 2026'!$P$14,INT((ROW()-13)/2),0)),IF(ISBLANK(OFFSET('9. METAS'!$T$20,INT((ROW()-14)/2),0)),"",OFFSET('9. METAS'!$T$20,INT((ROW()-14)/2),0)))</f>
        <v>276</v>
      </c>
      <c r="L36" s="599">
        <f ca="1">IF(MOD(ROW()-13,2)=0,IF(ISBLANK(OFFSET('11. SEGUIMIENTO 2026'!$Q$14,INT((ROW()-13)/2),0)),"",OFFSET('11. SEGUIMIENTO 2026'!$Q$14,INT((ROW()-13)/2),0)),IF(ISBLANK(OFFSET('9. METAS'!$U$20,INT((ROW()-14)/2),0)),"",OFFSET('9. METAS'!$U$20,INT((ROW()-14)/2),0)))</f>
        <v>274</v>
      </c>
      <c r="M36" s="917"/>
      <c r="N36" s="918"/>
      <c r="O36" s="919"/>
    </row>
    <row r="37" spans="2:15" ht="105.75" customHeight="1" x14ac:dyDescent="0.35">
      <c r="B37" s="909" t="str">
        <f ca="1">IF(ISBLANK(OFFSET('5. Pp (3 años)'!$C$46,INT((ROW()-13)/2),0)),"",OFFSET('5. Pp (3 años)'!$C$46,INT((ROW()-13)/2),0))</f>
        <v>Actividad</v>
      </c>
      <c r="C37" s="911" t="str">
        <f ca="1">IF(ISBLANK(OFFSET('5. Pp (3 años)'!$D$46,INT((ROW()-13)/2),0)),"",OFFSET('5. Pp (3 años)'!$D$46,INT((ROW()-13)/2),0))</f>
        <v>A. 3.2.1.1.5.1 Ejecución de acciones de prevención de la violencia familiar y de género.</v>
      </c>
      <c r="D37" s="911"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E37" s="877" t="str">
        <f ca="1">IF(ISBLANK(OFFSET('5. Pp (3 años)'!$K$46,INT((ROW()-13)/2),0)),"",OFFSET('5. Pp (3 años)'!$K$46,INT((ROW()-13)/2),0))</f>
        <v>Ascendente</v>
      </c>
      <c r="F37" s="874" t="str">
        <f ca="1">IF(ISBLANK(OFFSET('5. Pp (3 años)'!$H$46,INT((ROW()-13)/2),0)),"",OFFSET('5. Pp (3 años)'!$H$46,INT((ROW()-13)/2),0))</f>
        <v>Trimestral</v>
      </c>
      <c r="G37" s="914">
        <f ca="1">IF(ISBLANK(OFFSET('9. METAS'!$L$20,INT((ROW()-13)/2),0)),"",OFFSET('9. METAS'!$L$20,INT((ROW()-13)/2),0))</f>
        <v>378</v>
      </c>
      <c r="H37" s="915" t="s">
        <v>461</v>
      </c>
      <c r="I37" s="597">
        <f ca="1">IF(MOD(ROW()-13,2)=0,IF(ISBLANK(OFFSET('11. SEGUIMIENTO 2026'!$N$14,INT((ROW()-13)/2),0)),"",OFFSET('11. SEGUIMIENTO 2026'!$N$14,INT((ROW()-13)/2),0)),IF(ISBLANK(OFFSET('9. METAS'!$R$20,INT((ROW()-14)/2),0)),"",OFFSET('9. METAS'!$R$20,INT((ROW()-14)/2),0)))</f>
        <v>105</v>
      </c>
      <c r="J37" s="598" t="str">
        <f ca="1">IF(MOD(ROW()-13,2)=0,IF(ISBLANK(OFFSET('11. SEGUIMIENTO 2026'!$O$14,INT((ROW()-13)/2),0)),"",OFFSET('11. SEGUIMIENTO 2026'!$O$14,INT((ROW()-13)/2),0)),IF(ISBLANK(OFFSET('9. METAS'!$S$20,INT((ROW()-14)/2),0)),"",OFFSET('9. METAS'!$S$20,INT((ROW()-14)/2),0)))</f>
        <v/>
      </c>
      <c r="K37" s="598" t="str">
        <f ca="1">IF(MOD(ROW()-13,2)=0,IF(ISBLANK(OFFSET('11. SEGUIMIENTO 2026'!$P$14,INT((ROW()-13)/2),0)),"",OFFSET('11. SEGUIMIENTO 2026'!$P$14,INT((ROW()-13)/2),0)),IF(ISBLANK(OFFSET('9. METAS'!$T$20,INT((ROW()-14)/2),0)),"",OFFSET('9. METAS'!$T$20,INT((ROW()-14)/2),0)))</f>
        <v/>
      </c>
      <c r="L37" s="599" t="str">
        <f ca="1">IF(MOD(ROW()-13,2)=0,IF(ISBLANK(OFFSET('11. SEGUIMIENTO 2026'!$Q$14,INT((ROW()-13)/2),0)),"",OFFSET('11. SEGUIMIENTO 2026'!$Q$14,INT((ROW()-13)/2),0)),IF(ISBLANK(OFFSET('9. METAS'!$U$20,INT((ROW()-14)/2),0)),"",OFFSET('9. METAS'!$U$20,INT((ROW()-14)/2),0)))</f>
        <v/>
      </c>
      <c r="M37" s="916">
        <f t="shared" ref="M37" ca="1" si="19">IFERROR(I37/I38,"ND")</f>
        <v>1.1052631578947369</v>
      </c>
      <c r="N37" s="907">
        <f t="shared" ref="N37" ca="1" si="20">IFERROR(((I37)/G37),"ND")</f>
        <v>0.27777777777777779</v>
      </c>
      <c r="O37" s="912" t="s">
        <v>473</v>
      </c>
    </row>
    <row r="38" spans="2:15" ht="105.75" customHeight="1" x14ac:dyDescent="0.35">
      <c r="B38" s="910"/>
      <c r="C38" s="911"/>
      <c r="D38" s="911"/>
      <c r="E38" s="877"/>
      <c r="F38" s="874"/>
      <c r="G38" s="914"/>
      <c r="H38" s="873"/>
      <c r="I38" s="597">
        <f ca="1">IF(MOD(ROW()-13,2)=0,IF(ISBLANK(OFFSET('11. SEGUIMIENTO 2026'!$N$14,INT((ROW()-13)/2),0)),"",OFFSET('11. SEGUIMIENTO 2026'!$N$14,INT((ROW()-13)/2),0)),IF(ISBLANK(OFFSET('9. METAS'!$R$20,INT((ROW()-14)/2),0)),"",OFFSET('9. METAS'!$R$20,INT((ROW()-14)/2),0)))</f>
        <v>95</v>
      </c>
      <c r="J38" s="598">
        <f ca="1">IF(MOD(ROW()-13,2)=0,IF(ISBLANK(OFFSET('11. SEGUIMIENTO 2026'!$O$14,INT((ROW()-13)/2),0)),"",OFFSET('11. SEGUIMIENTO 2026'!$O$14,INT((ROW()-13)/2),0)),IF(ISBLANK(OFFSET('9. METAS'!$S$20,INT((ROW()-14)/2),0)),"",OFFSET('9. METAS'!$S$20,INT((ROW()-14)/2),0)))</f>
        <v>94</v>
      </c>
      <c r="K38" s="598">
        <f ca="1">IF(MOD(ROW()-13,2)=0,IF(ISBLANK(OFFSET('11. SEGUIMIENTO 2026'!$P$14,INT((ROW()-13)/2),0)),"",OFFSET('11. SEGUIMIENTO 2026'!$P$14,INT((ROW()-13)/2),0)),IF(ISBLANK(OFFSET('9. METAS'!$T$20,INT((ROW()-14)/2),0)),"",OFFSET('9. METAS'!$T$20,INT((ROW()-14)/2),0)))</f>
        <v>95</v>
      </c>
      <c r="L38" s="599">
        <f ca="1">IF(MOD(ROW()-13,2)=0,IF(ISBLANK(OFFSET('11. SEGUIMIENTO 2026'!$Q$14,INT((ROW()-13)/2),0)),"",OFFSET('11. SEGUIMIENTO 2026'!$Q$14,INT((ROW()-13)/2),0)),IF(ISBLANK(OFFSET('9. METAS'!$U$20,INT((ROW()-14)/2),0)),"",OFFSET('9. METAS'!$U$20,INT((ROW()-14)/2),0)))</f>
        <v>94</v>
      </c>
      <c r="M38" s="917"/>
      <c r="N38" s="918"/>
      <c r="O38" s="919"/>
    </row>
    <row r="39" spans="2:15" ht="105.75" customHeight="1" x14ac:dyDescent="0.35">
      <c r="B39" s="909" t="str">
        <f ca="1">IF(ISBLANK(OFFSET('5. Pp (3 años)'!$C$46,INT((ROW()-13)/2),0)),"",OFFSET('5. Pp (3 años)'!$C$46,INT((ROW()-13)/2),0))</f>
        <v>Actividad</v>
      </c>
      <c r="C39" s="911" t="str">
        <f ca="1">IF(ISBLANK(OFFSET('5. Pp (3 años)'!$D$46,INT((ROW()-13)/2),0)),"",OFFSET('5. Pp (3 años)'!$D$46,INT((ROW()-13)/2),0))</f>
        <v>A. 3.2.1.1.3.2 Acciones de prevención del delito con enfoque de derechos humanos, perspectiva de género y corresponsabilidad ciudadana realizadas.</v>
      </c>
      <c r="D39" s="911" t="str">
        <f ca="1">IF(ISBLANK(OFFSET('5. Pp (3 años)'!$E$46,INT((ROW()-13)/2),0)),"",OFFSET('5. Pp (3 años)'!$E$46,INT((ROW()-13)/2),0))</f>
        <v xml:space="preserve">PAPDR: Porcentaje de acciones de prevención del delito con enfoque de derechos humanos y perspectiva de genero realizadas. </v>
      </c>
      <c r="E39" s="877" t="str">
        <f ca="1">IF(ISBLANK(OFFSET('5. Pp (3 años)'!$K$46,INT((ROW()-13)/2),0)),"",OFFSET('5. Pp (3 años)'!$K$46,INT((ROW()-13)/2),0))</f>
        <v>Ascendente</v>
      </c>
      <c r="F39" s="874" t="str">
        <f ca="1">IF(ISBLANK(OFFSET('5. Pp (3 años)'!$H$46,INT((ROW()-13)/2),0)),"",OFFSET('5. Pp (3 años)'!$H$46,INT((ROW()-13)/2),0))</f>
        <v>Trimestral</v>
      </c>
      <c r="G39" s="914">
        <f ca="1">IF(ISBLANK(OFFSET('9. METAS'!$L$20,INT((ROW()-13)/2),0)),"",OFFSET('9. METAS'!$L$20,INT((ROW()-13)/2),0))</f>
        <v>3272</v>
      </c>
      <c r="H39" s="915" t="s">
        <v>461</v>
      </c>
      <c r="I39" s="597">
        <f ca="1">IF(MOD(ROW()-13,2)=0,IF(ISBLANK(OFFSET('11. SEGUIMIENTO 2026'!$N$14,INT((ROW()-13)/2),0)),"",OFFSET('11. SEGUIMIENTO 2026'!$N$14,INT((ROW()-13)/2),0)),IF(ISBLANK(OFFSET('9. METAS'!$R$20,INT((ROW()-14)/2),0)),"",OFFSET('9. METAS'!$R$20,INT((ROW()-14)/2),0)))</f>
        <v>627</v>
      </c>
      <c r="J39" s="598" t="str">
        <f ca="1">IF(MOD(ROW()-13,2)=0,IF(ISBLANK(OFFSET('11. SEGUIMIENTO 2026'!$O$14,INT((ROW()-13)/2),0)),"",OFFSET('11. SEGUIMIENTO 2026'!$O$14,INT((ROW()-13)/2),0)),IF(ISBLANK(OFFSET('9. METAS'!$S$20,INT((ROW()-14)/2),0)),"",OFFSET('9. METAS'!$S$20,INT((ROW()-14)/2),0)))</f>
        <v/>
      </c>
      <c r="K39" s="598" t="str">
        <f ca="1">IF(MOD(ROW()-13,2)=0,IF(ISBLANK(OFFSET('11. SEGUIMIENTO 2026'!$P$14,INT((ROW()-13)/2),0)),"",OFFSET('11. SEGUIMIENTO 2026'!$P$14,INT((ROW()-13)/2),0)),IF(ISBLANK(OFFSET('9. METAS'!$T$20,INT((ROW()-14)/2),0)),"",OFFSET('9. METAS'!$T$20,INT((ROW()-14)/2),0)))</f>
        <v/>
      </c>
      <c r="L39" s="599" t="str">
        <f ca="1">IF(MOD(ROW()-13,2)=0,IF(ISBLANK(OFFSET('11. SEGUIMIENTO 2026'!$Q$14,INT((ROW()-13)/2),0)),"",OFFSET('11. SEGUIMIENTO 2026'!$Q$14,INT((ROW()-13)/2),0)),IF(ISBLANK(OFFSET('9. METAS'!$U$20,INT((ROW()-14)/2),0)),"",OFFSET('9. METAS'!$U$20,INT((ROW()-14)/2),0)))</f>
        <v/>
      </c>
      <c r="M39" s="916">
        <f t="shared" ref="M39" ca="1" si="21">IFERROR(I39/I40,"ND")</f>
        <v>0.81217616580310881</v>
      </c>
      <c r="N39" s="907">
        <f t="shared" ref="N39" ca="1" si="22">IFERROR(((I39)/G39),"ND")</f>
        <v>0.19162591687041564</v>
      </c>
      <c r="O39" s="912" t="s">
        <v>474</v>
      </c>
    </row>
    <row r="40" spans="2:15" ht="105.75" customHeight="1" x14ac:dyDescent="0.35">
      <c r="B40" s="910"/>
      <c r="C40" s="911"/>
      <c r="D40" s="911"/>
      <c r="E40" s="877"/>
      <c r="F40" s="874"/>
      <c r="G40" s="914"/>
      <c r="H40" s="873"/>
      <c r="I40" s="597">
        <f ca="1">IF(MOD(ROW()-13,2)=0,IF(ISBLANK(OFFSET('11. SEGUIMIENTO 2026'!$N$14,INT((ROW()-13)/2),0)),"",OFFSET('11. SEGUIMIENTO 2026'!$N$14,INT((ROW()-13)/2),0)),IF(ISBLANK(OFFSET('9. METAS'!$R$20,INT((ROW()-14)/2),0)),"",OFFSET('9. METAS'!$R$20,INT((ROW()-14)/2),0)))</f>
        <v>772</v>
      </c>
      <c r="J40" s="598">
        <f ca="1">IF(MOD(ROW()-13,2)=0,IF(ISBLANK(OFFSET('11. SEGUIMIENTO 2026'!$O$14,INT((ROW()-13)/2),0)),"",OFFSET('11. SEGUIMIENTO 2026'!$O$14,INT((ROW()-13)/2),0)),IF(ISBLANK(OFFSET('9. METAS'!$S$20,INT((ROW()-14)/2),0)),"",OFFSET('9. METAS'!$S$20,INT((ROW()-14)/2),0)))</f>
        <v>827</v>
      </c>
      <c r="K40" s="598">
        <f ca="1">IF(MOD(ROW()-13,2)=0,IF(ISBLANK(OFFSET('11. SEGUIMIENTO 2026'!$P$14,INT((ROW()-13)/2),0)),"",OFFSET('11. SEGUIMIENTO 2026'!$P$14,INT((ROW()-13)/2),0)),IF(ISBLANK(OFFSET('9. METAS'!$T$20,INT((ROW()-14)/2),0)),"",OFFSET('9. METAS'!$T$20,INT((ROW()-14)/2),0)))</f>
        <v>812</v>
      </c>
      <c r="L40" s="599">
        <f ca="1">IF(MOD(ROW()-13,2)=0,IF(ISBLANK(OFFSET('11. SEGUIMIENTO 2026'!$Q$14,INT((ROW()-13)/2),0)),"",OFFSET('11. SEGUIMIENTO 2026'!$Q$14,INT((ROW()-13)/2),0)),IF(ISBLANK(OFFSET('9. METAS'!$U$20,INT((ROW()-14)/2),0)),"",OFFSET('9. METAS'!$U$20,INT((ROW()-14)/2),0)))</f>
        <v>861</v>
      </c>
      <c r="M40" s="917"/>
      <c r="N40" s="918"/>
      <c r="O40" s="919"/>
    </row>
    <row r="41" spans="2:15" ht="105.75" customHeight="1" x14ac:dyDescent="0.35">
      <c r="B41" s="909" t="str">
        <f ca="1">IF(ISBLANK(OFFSET('5. Pp (3 años)'!$C$46,INT((ROW()-13)/2),0)),"",OFFSET('5. Pp (3 años)'!$C$46,INT((ROW()-13)/2),0))</f>
        <v>Componente</v>
      </c>
      <c r="C41" s="911"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D41" s="911" t="str">
        <f ca="1">IF(ISBLANK(OFFSET('5. Pp (3 años)'!$E$46,INT((ROW()-13)/2),0)),"",OFFSET('5. Pp (3 años)'!$E$46,INT((ROW()-13)/2),0))</f>
        <v>CAISSP: Porcentaje de acciones integrales interinstitucionales de protección coordinadas en zonas prioritarias.</v>
      </c>
      <c r="E41" s="877" t="str">
        <f ca="1">IF(ISBLANK(OFFSET('5. Pp (3 años)'!$K$46,INT((ROW()-13)/2),0)),"",OFFSET('5. Pp (3 años)'!$K$46,INT((ROW()-13)/2),0))</f>
        <v>Ascendente</v>
      </c>
      <c r="F41" s="874" t="str">
        <f ca="1">IF(ISBLANK(OFFSET('5. Pp (3 años)'!$H$46,INT((ROW()-13)/2),0)),"",OFFSET('5. Pp (3 años)'!$H$46,INT((ROW()-13)/2),0))</f>
        <v>Trimestral</v>
      </c>
      <c r="G41" s="914">
        <f ca="1">IF(ISBLANK(OFFSET('9. METAS'!$L$20,INT((ROW()-13)/2),0)),"",OFFSET('9. METAS'!$L$20,INT((ROW()-13)/2),0))</f>
        <v>4</v>
      </c>
      <c r="H41" s="915" t="s">
        <v>461</v>
      </c>
      <c r="I41" s="597">
        <f ca="1">IF(MOD(ROW()-13,2)=0,IF(ISBLANK(OFFSET('11. SEGUIMIENTO 2026'!$N$14,INT((ROW()-13)/2),0)),"",OFFSET('11. SEGUIMIENTO 2026'!$N$14,INT((ROW()-13)/2),0)),IF(ISBLANK(OFFSET('9. METAS'!$R$20,INT((ROW()-14)/2),0)),"",OFFSET('9. METAS'!$R$20,INT((ROW()-14)/2),0)))</f>
        <v>1</v>
      </c>
      <c r="J41" s="598" t="str">
        <f ca="1">IF(MOD(ROW()-13,2)=0,IF(ISBLANK(OFFSET('11. SEGUIMIENTO 2026'!$O$14,INT((ROW()-13)/2),0)),"",OFFSET('11. SEGUIMIENTO 2026'!$O$14,INT((ROW()-13)/2),0)),IF(ISBLANK(OFFSET('9. METAS'!$S$20,INT((ROW()-14)/2),0)),"",OFFSET('9. METAS'!$S$20,INT((ROW()-14)/2),0)))</f>
        <v/>
      </c>
      <c r="K41" s="598" t="str">
        <f ca="1">IF(MOD(ROW()-13,2)=0,IF(ISBLANK(OFFSET('11. SEGUIMIENTO 2026'!$P$14,INT((ROW()-13)/2),0)),"",OFFSET('11. SEGUIMIENTO 2026'!$P$14,INT((ROW()-13)/2),0)),IF(ISBLANK(OFFSET('9. METAS'!$T$20,INT((ROW()-14)/2),0)),"",OFFSET('9. METAS'!$T$20,INT((ROW()-14)/2),0)))</f>
        <v/>
      </c>
      <c r="L41" s="599" t="str">
        <f ca="1">IF(MOD(ROW()-13,2)=0,IF(ISBLANK(OFFSET('11. SEGUIMIENTO 2026'!$Q$14,INT((ROW()-13)/2),0)),"",OFFSET('11. SEGUIMIENTO 2026'!$Q$14,INT((ROW()-13)/2),0)),IF(ISBLANK(OFFSET('9. METAS'!$U$20,INT((ROW()-14)/2),0)),"",OFFSET('9. METAS'!$U$20,INT((ROW()-14)/2),0)))</f>
        <v/>
      </c>
      <c r="M41" s="916">
        <f t="shared" ref="M41" ca="1" si="23">IFERROR(I41/I42,"ND")</f>
        <v>1</v>
      </c>
      <c r="N41" s="907">
        <f t="shared" ref="N41" ca="1" si="24">IFERROR(((I41)/G41),"ND")</f>
        <v>0.25</v>
      </c>
      <c r="O41" s="912" t="s">
        <v>475</v>
      </c>
    </row>
    <row r="42" spans="2:15" ht="105.75" customHeight="1" x14ac:dyDescent="0.35">
      <c r="B42" s="910"/>
      <c r="C42" s="911"/>
      <c r="D42" s="911"/>
      <c r="E42" s="877"/>
      <c r="F42" s="874"/>
      <c r="G42" s="914"/>
      <c r="H42" s="873"/>
      <c r="I42" s="597">
        <f ca="1">IF(MOD(ROW()-13,2)=0,IF(ISBLANK(OFFSET('11. SEGUIMIENTO 2026'!$N$14,INT((ROW()-13)/2),0)),"",OFFSET('11. SEGUIMIENTO 2026'!$N$14,INT((ROW()-13)/2),0)),IF(ISBLANK(OFFSET('9. METAS'!$R$20,INT((ROW()-14)/2),0)),"",OFFSET('9. METAS'!$R$20,INT((ROW()-14)/2),0)))</f>
        <v>1</v>
      </c>
      <c r="J42" s="598">
        <f ca="1">IF(MOD(ROW()-13,2)=0,IF(ISBLANK(OFFSET('11. SEGUIMIENTO 2026'!$O$14,INT((ROW()-13)/2),0)),"",OFFSET('11. SEGUIMIENTO 2026'!$O$14,INT((ROW()-13)/2),0)),IF(ISBLANK(OFFSET('9. METAS'!$S$20,INT((ROW()-14)/2),0)),"",OFFSET('9. METAS'!$S$20,INT((ROW()-14)/2),0)))</f>
        <v>1</v>
      </c>
      <c r="K42" s="598">
        <f ca="1">IF(MOD(ROW()-13,2)=0,IF(ISBLANK(OFFSET('11. SEGUIMIENTO 2026'!$P$14,INT((ROW()-13)/2),0)),"",OFFSET('11. SEGUIMIENTO 2026'!$P$14,INT((ROW()-13)/2),0)),IF(ISBLANK(OFFSET('9. METAS'!$T$20,INT((ROW()-14)/2),0)),"",OFFSET('9. METAS'!$T$20,INT((ROW()-14)/2),0)))</f>
        <v>1</v>
      </c>
      <c r="L42" s="599">
        <f ca="1">IF(MOD(ROW()-13,2)=0,IF(ISBLANK(OFFSET('11. SEGUIMIENTO 2026'!$Q$14,INT((ROW()-13)/2),0)),"",OFFSET('11. SEGUIMIENTO 2026'!$Q$14,INT((ROW()-13)/2),0)),IF(ISBLANK(OFFSET('9. METAS'!$U$20,INT((ROW()-14)/2),0)),"",OFFSET('9. METAS'!$U$20,INT((ROW()-14)/2),0)))</f>
        <v>1</v>
      </c>
      <c r="M42" s="917"/>
      <c r="N42" s="918"/>
      <c r="O42" s="919"/>
    </row>
    <row r="43" spans="2:15" ht="120" customHeight="1" x14ac:dyDescent="0.35">
      <c r="B43" s="909" t="str">
        <f ca="1">IF(ISBLANK(OFFSET('5. Pp (3 años)'!$C$46,INT((ROW()-13)/2),0)),"",OFFSET('5. Pp (3 años)'!$C$46,INT((ROW()-13)/2),0))</f>
        <v>Actividad</v>
      </c>
      <c r="C43" s="911" t="str">
        <f ca="1">IF(ISBLANK(OFFSET('5. Pp (3 años)'!$D$46,INT((ROW()-13)/2),0)),"",OFFSET('5. Pp (3 años)'!$D$46,INT((ROW()-13)/2),0))</f>
        <v>A. 3.2.1.1.6.1 Acciones de Prevención Viíal.</v>
      </c>
      <c r="D43" s="911"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E43" s="877" t="str">
        <f ca="1">IF(ISBLANK(OFFSET('5. Pp (3 años)'!$K$46,INT((ROW()-13)/2),0)),"",OFFSET('5. Pp (3 años)'!$K$46,INT((ROW()-13)/2),0))</f>
        <v>Ascendente</v>
      </c>
      <c r="F43" s="874" t="str">
        <f ca="1">IF(ISBLANK(OFFSET('5. Pp (3 años)'!$H$46,INT((ROW()-13)/2),0)),"",OFFSET('5. Pp (3 años)'!$H$46,INT((ROW()-13)/2),0))</f>
        <v>Trimestral</v>
      </c>
      <c r="G43" s="914">
        <f ca="1">IF(ISBLANK(OFFSET('9. METAS'!$L$20,INT((ROW()-13)/2),0)),"",OFFSET('9. METAS'!$L$20,INT((ROW()-13)/2),0))</f>
        <v>2921</v>
      </c>
      <c r="H43" s="915" t="s">
        <v>461</v>
      </c>
      <c r="I43" s="597">
        <f ca="1">IF(MOD(ROW()-13,2)=0,IF(ISBLANK(OFFSET('11. SEGUIMIENTO 2026'!$N$14,INT((ROW()-13)/2),0)),"",OFFSET('11. SEGUIMIENTO 2026'!$N$14,INT((ROW()-13)/2),0)),IF(ISBLANK(OFFSET('9. METAS'!$R$20,INT((ROW()-14)/2),0)),"",OFFSET('9. METAS'!$R$20,INT((ROW()-14)/2),0)))</f>
        <v>705</v>
      </c>
      <c r="J43" s="598" t="str">
        <f ca="1">IF(MOD(ROW()-13,2)=0,IF(ISBLANK(OFFSET('11. SEGUIMIENTO 2026'!$O$14,INT((ROW()-13)/2),0)),"",OFFSET('11. SEGUIMIENTO 2026'!$O$14,INT((ROW()-13)/2),0)),IF(ISBLANK(OFFSET('9. METAS'!$S$20,INT((ROW()-14)/2),0)),"",OFFSET('9. METAS'!$S$20,INT((ROW()-14)/2),0)))</f>
        <v/>
      </c>
      <c r="K43" s="598" t="str">
        <f ca="1">IF(MOD(ROW()-13,2)=0,IF(ISBLANK(OFFSET('11. SEGUIMIENTO 2026'!$P$14,INT((ROW()-13)/2),0)),"",OFFSET('11. SEGUIMIENTO 2026'!$P$14,INT((ROW()-13)/2),0)),IF(ISBLANK(OFFSET('9. METAS'!$T$20,INT((ROW()-14)/2),0)),"",OFFSET('9. METAS'!$T$20,INT((ROW()-14)/2),0)))</f>
        <v/>
      </c>
      <c r="L43" s="599" t="str">
        <f ca="1">IF(MOD(ROW()-13,2)=0,IF(ISBLANK(OFFSET('11. SEGUIMIENTO 2026'!$Q$14,INT((ROW()-13)/2),0)),"",OFFSET('11. SEGUIMIENTO 2026'!$Q$14,INT((ROW()-13)/2),0)),IF(ISBLANK(OFFSET('9. METAS'!$U$20,INT((ROW()-14)/2),0)),"",OFFSET('9. METAS'!$U$20,INT((ROW()-14)/2),0)))</f>
        <v/>
      </c>
      <c r="M43" s="916">
        <f t="shared" ref="M43" ca="1" si="25">IFERROR(I43/I44,"ND")</f>
        <v>0.96575342465753422</v>
      </c>
      <c r="N43" s="907">
        <f t="shared" ref="N43" ca="1" si="26">IFERROR(((I43)/G43),"ND")</f>
        <v>0.24135570010270455</v>
      </c>
      <c r="O43" s="912" t="s">
        <v>476</v>
      </c>
    </row>
    <row r="44" spans="2:15" ht="120" customHeight="1" thickBot="1" x14ac:dyDescent="0.4">
      <c r="B44" s="920"/>
      <c r="C44" s="921"/>
      <c r="D44" s="921"/>
      <c r="E44" s="922"/>
      <c r="F44" s="923"/>
      <c r="G44" s="924"/>
      <c r="H44" s="925"/>
      <c r="I44" s="600">
        <f ca="1">IF(MOD(ROW()-13,2)=0,IF(ISBLANK(OFFSET('11. SEGUIMIENTO 2026'!$N$14,INT((ROW()-13)/2),0)),"",OFFSET('11. SEGUIMIENTO 2026'!$N$14,INT((ROW()-13)/2),0)),IF(ISBLANK(OFFSET('9. METAS'!$R$20,INT((ROW()-14)/2),0)),"",OFFSET('9. METAS'!$R$20,INT((ROW()-14)/2),0)))</f>
        <v>730</v>
      </c>
      <c r="J44" s="601">
        <f ca="1">IF(MOD(ROW()-13,2)=0,IF(ISBLANK(OFFSET('11. SEGUIMIENTO 2026'!$O$14,INT((ROW()-13)/2),0)),"",OFFSET('11. SEGUIMIENTO 2026'!$O$14,INT((ROW()-13)/2),0)),IF(ISBLANK(OFFSET('9. METAS'!$S$20,INT((ROW()-14)/2),0)),"",OFFSET('9. METAS'!$S$20,INT((ROW()-14)/2),0)))</f>
        <v>742</v>
      </c>
      <c r="K44" s="601">
        <f ca="1">IF(MOD(ROW()-13,2)=0,IF(ISBLANK(OFFSET('11. SEGUIMIENTO 2026'!$P$14,INT((ROW()-13)/2),0)),"",OFFSET('11. SEGUIMIENTO 2026'!$P$14,INT((ROW()-13)/2),0)),IF(ISBLANK(OFFSET('9. METAS'!$T$20,INT((ROW()-14)/2),0)),"",OFFSET('9. METAS'!$T$20,INT((ROW()-14)/2),0)))</f>
        <v>723</v>
      </c>
      <c r="L44" s="602">
        <f ca="1">IF(MOD(ROW()-13,2)=0,IF(ISBLANK(OFFSET('11. SEGUIMIENTO 2026'!$Q$14,INT((ROW()-13)/2),0)),"",OFFSET('11. SEGUIMIENTO 2026'!$Q$14,INT((ROW()-13)/2),0)),IF(ISBLANK(OFFSET('9. METAS'!$U$20,INT((ROW()-14)/2),0)),"",OFFSET('9. METAS'!$U$20,INT((ROW()-14)/2),0)))</f>
        <v>726</v>
      </c>
      <c r="M44" s="926"/>
      <c r="N44" s="908"/>
      <c r="O44" s="913"/>
    </row>
    <row r="45" spans="2:15" ht="19.5" customHeight="1" x14ac:dyDescent="0.35"/>
    <row r="46" spans="2:15" ht="108.75" customHeight="1" x14ac:dyDescent="0.35"/>
    <row r="47" spans="2:15" ht="108.75" customHeight="1" x14ac:dyDescent="0.35"/>
  </sheetData>
  <protectedRanges>
    <protectedRange sqref="H13:H44" name="SI.NO"/>
    <protectedRange algorithmName="SHA-512" hashValue="VSDpUfYaSu2o1GNz/dNG0/zdAR2SyjQ4x4E+I/O817AEKyLH+9hkU426TeaW1NebwBiHlEu/vd5f18TkOfpfxw==" saltValue="bop94IANOsb3/TmZjo7hbg==" spinCount="100000" sqref="O13:O44" name="JUSTIFICACION"/>
  </protectedRanges>
  <mergeCells count="177">
    <mergeCell ref="C6:N6"/>
    <mergeCell ref="C5:N5"/>
    <mergeCell ref="G15:G16"/>
    <mergeCell ref="H15:H16"/>
    <mergeCell ref="M15:M16"/>
    <mergeCell ref="N15:N16"/>
    <mergeCell ref="O15:O16"/>
    <mergeCell ref="O13:O14"/>
    <mergeCell ref="O10:O12"/>
    <mergeCell ref="G11:G12"/>
    <mergeCell ref="H11:H12"/>
    <mergeCell ref="I11:L11"/>
    <mergeCell ref="M11:N11"/>
    <mergeCell ref="G13:G14"/>
    <mergeCell ref="H13:H14"/>
    <mergeCell ref="M13:M14"/>
    <mergeCell ref="N13:N14"/>
    <mergeCell ref="D10:D12"/>
    <mergeCell ref="E10:E12"/>
    <mergeCell ref="F10:F12"/>
    <mergeCell ref="G10:N10"/>
    <mergeCell ref="C8:L8"/>
    <mergeCell ref="B9:D9"/>
    <mergeCell ref="E9:O9"/>
    <mergeCell ref="C7:N7"/>
    <mergeCell ref="B13:B14"/>
    <mergeCell ref="C13:C14"/>
    <mergeCell ref="D13:D14"/>
    <mergeCell ref="E13:E14"/>
    <mergeCell ref="F13:F14"/>
    <mergeCell ref="B10:B12"/>
    <mergeCell ref="C10:C12"/>
    <mergeCell ref="D17:D18"/>
    <mergeCell ref="E17:E18"/>
    <mergeCell ref="F17:F18"/>
    <mergeCell ref="B15:B16"/>
    <mergeCell ref="C15:C16"/>
    <mergeCell ref="D15:D16"/>
    <mergeCell ref="E15:E16"/>
    <mergeCell ref="F15:F16"/>
    <mergeCell ref="G17:G18"/>
    <mergeCell ref="H17:H18"/>
    <mergeCell ref="M17:M18"/>
    <mergeCell ref="N17:N18"/>
    <mergeCell ref="O17:O18"/>
    <mergeCell ref="B19:B20"/>
    <mergeCell ref="C19:C20"/>
    <mergeCell ref="D19:D20"/>
    <mergeCell ref="E19:E20"/>
    <mergeCell ref="F19:F20"/>
    <mergeCell ref="G23:G24"/>
    <mergeCell ref="H23:H24"/>
    <mergeCell ref="M23:M24"/>
    <mergeCell ref="N23:N24"/>
    <mergeCell ref="O23:O24"/>
    <mergeCell ref="O21:O22"/>
    <mergeCell ref="G19:G20"/>
    <mergeCell ref="H19:H20"/>
    <mergeCell ref="M19:M20"/>
    <mergeCell ref="N19:N20"/>
    <mergeCell ref="O19:O20"/>
    <mergeCell ref="G21:G22"/>
    <mergeCell ref="H21:H22"/>
    <mergeCell ref="M21:M22"/>
    <mergeCell ref="N21:N22"/>
    <mergeCell ref="B21:B22"/>
    <mergeCell ref="C21:C22"/>
    <mergeCell ref="D21:D22"/>
    <mergeCell ref="E21:E22"/>
    <mergeCell ref="F21:F22"/>
    <mergeCell ref="B17:B18"/>
    <mergeCell ref="C17:C18"/>
    <mergeCell ref="D25:D26"/>
    <mergeCell ref="E25:E26"/>
    <mergeCell ref="F25:F26"/>
    <mergeCell ref="B23:B24"/>
    <mergeCell ref="C23:C24"/>
    <mergeCell ref="D23:D24"/>
    <mergeCell ref="E23:E24"/>
    <mergeCell ref="F23:F24"/>
    <mergeCell ref="G25:G26"/>
    <mergeCell ref="H25:H26"/>
    <mergeCell ref="M25:M26"/>
    <mergeCell ref="N25:N26"/>
    <mergeCell ref="O25:O26"/>
    <mergeCell ref="B27:B28"/>
    <mergeCell ref="C27:C28"/>
    <mergeCell ref="D27:D28"/>
    <mergeCell ref="E27:E28"/>
    <mergeCell ref="F27:F28"/>
    <mergeCell ref="G27:G28"/>
    <mergeCell ref="H27:H28"/>
    <mergeCell ref="M27:M28"/>
    <mergeCell ref="N27:N28"/>
    <mergeCell ref="O27:O28"/>
    <mergeCell ref="B25:B26"/>
    <mergeCell ref="C25:C26"/>
    <mergeCell ref="B29:B30"/>
    <mergeCell ref="C29:C30"/>
    <mergeCell ref="D29:D30"/>
    <mergeCell ref="E29:E30"/>
    <mergeCell ref="F29:F30"/>
    <mergeCell ref="D33:D34"/>
    <mergeCell ref="E33:E34"/>
    <mergeCell ref="F33:F34"/>
    <mergeCell ref="B31:B32"/>
    <mergeCell ref="C31:C32"/>
    <mergeCell ref="D31:D32"/>
    <mergeCell ref="E31:E32"/>
    <mergeCell ref="F31:F32"/>
    <mergeCell ref="O29:O30"/>
    <mergeCell ref="G29:G30"/>
    <mergeCell ref="H29:H30"/>
    <mergeCell ref="M29:M30"/>
    <mergeCell ref="N29:N30"/>
    <mergeCell ref="N33:N34"/>
    <mergeCell ref="N39:N40"/>
    <mergeCell ref="O39:O40"/>
    <mergeCell ref="O37:O38"/>
    <mergeCell ref="G35:G36"/>
    <mergeCell ref="H35:H36"/>
    <mergeCell ref="M35:M36"/>
    <mergeCell ref="N35:N36"/>
    <mergeCell ref="O35:O36"/>
    <mergeCell ref="M37:M38"/>
    <mergeCell ref="N37:N38"/>
    <mergeCell ref="O33:O34"/>
    <mergeCell ref="G31:G32"/>
    <mergeCell ref="H31:H32"/>
    <mergeCell ref="M31:M32"/>
    <mergeCell ref="N31:N32"/>
    <mergeCell ref="O31:O32"/>
    <mergeCell ref="M43:M44"/>
    <mergeCell ref="B37:B38"/>
    <mergeCell ref="C37:C38"/>
    <mergeCell ref="D37:D38"/>
    <mergeCell ref="E37:E38"/>
    <mergeCell ref="F37:F38"/>
    <mergeCell ref="B33:B34"/>
    <mergeCell ref="C33:C34"/>
    <mergeCell ref="G37:G38"/>
    <mergeCell ref="H37:H38"/>
    <mergeCell ref="G39:G40"/>
    <mergeCell ref="H39:H40"/>
    <mergeCell ref="M39:M40"/>
    <mergeCell ref="G33:G34"/>
    <mergeCell ref="H33:H34"/>
    <mergeCell ref="M33:M34"/>
    <mergeCell ref="B35:B36"/>
    <mergeCell ref="C35:C36"/>
    <mergeCell ref="D35:D36"/>
    <mergeCell ref="E35:E36"/>
    <mergeCell ref="F35:F36"/>
    <mergeCell ref="N43:N44"/>
    <mergeCell ref="B39:B40"/>
    <mergeCell ref="C39:C40"/>
    <mergeCell ref="D39:D40"/>
    <mergeCell ref="E39:E40"/>
    <mergeCell ref="F39:F40"/>
    <mergeCell ref="O43:O44"/>
    <mergeCell ref="G41:G42"/>
    <mergeCell ref="H41:H42"/>
    <mergeCell ref="M41:M42"/>
    <mergeCell ref="N41:N42"/>
    <mergeCell ref="O41:O42"/>
    <mergeCell ref="B41:B42"/>
    <mergeCell ref="C41:C42"/>
    <mergeCell ref="D41:D42"/>
    <mergeCell ref="E41:E42"/>
    <mergeCell ref="F41:F42"/>
    <mergeCell ref="B43:B44"/>
    <mergeCell ref="C43:C44"/>
    <mergeCell ref="D43:D44"/>
    <mergeCell ref="E43:E44"/>
    <mergeCell ref="F43:F44"/>
    <mergeCell ref="G43:G44"/>
    <mergeCell ref="H43:H44"/>
  </mergeCells>
  <conditionalFormatting sqref="I13:L44">
    <cfRule type="containsBlanks" dxfId="8" priority="2">
      <formula>LEN(TRIM(I13))=0</formula>
    </cfRule>
  </conditionalFormatting>
  <conditionalFormatting sqref="G15">
    <cfRule type="containsBlanks" dxfId="7" priority="1">
      <formula>LEN(TRIM(G15))=0</formula>
    </cfRule>
  </conditionalFormatting>
  <printOptions horizontalCentered="1"/>
  <pageMargins left="0.3543307086614173" right="0.3543307086614173" top="0.3543307086614173" bottom="0.3543307086614173" header="0.31496062992125984" footer="0.31496062992125984"/>
  <pageSetup scale="33" fitToHeight="0" orientation="landscape" r:id="rId1"/>
  <rowBreaks count="2" manualBreakCount="2">
    <brk id="26" min="1" max="14" man="1"/>
    <brk id="40"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E1"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0898437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191</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IFERROR(((J13+K13)/H13),"ND")</f>
        <v>178.375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ca="1">IFERROR(((J473+K473)/H473),"ND")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56" activeCellId="4" sqref="B6:B8 B11:B27 B33:B41 B44:B52 B56:B113"/>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6"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6" ht="103.5" customHeight="1" x14ac:dyDescent="0.3">
      <c r="A2" s="614" t="s">
        <v>207</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248"/>
      <c r="AR2" s="248"/>
      <c r="AS2" s="615" t="s">
        <v>213</v>
      </c>
      <c r="AT2" s="615"/>
      <c r="AU2" s="615"/>
      <c r="AV2" s="615"/>
      <c r="AW2" s="615"/>
      <c r="AX2" s="615"/>
      <c r="AY2" s="615"/>
      <c r="AZ2" s="615"/>
      <c r="BA2" s="615"/>
      <c r="BB2" s="615"/>
      <c r="BC2" s="615"/>
      <c r="BD2" s="615"/>
    </row>
    <row r="3" spans="1:56"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S3" s="615"/>
      <c r="AT3" s="615"/>
      <c r="AU3" s="615"/>
      <c r="AV3" s="615"/>
      <c r="AW3" s="615"/>
      <c r="AX3" s="615"/>
      <c r="AY3" s="615"/>
      <c r="AZ3" s="615"/>
      <c r="BA3" s="615"/>
      <c r="BB3" s="615"/>
      <c r="BC3" s="615"/>
      <c r="BD3" s="615"/>
    </row>
    <row r="4" spans="1:56"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S4" s="615"/>
      <c r="AT4" s="615"/>
      <c r="AU4" s="615"/>
      <c r="AV4" s="615"/>
      <c r="AW4" s="615"/>
      <c r="AX4" s="615"/>
      <c r="AY4" s="615"/>
      <c r="AZ4" s="615"/>
      <c r="BA4" s="615"/>
      <c r="BB4" s="615"/>
      <c r="BC4" s="615"/>
      <c r="BD4" s="615"/>
    </row>
    <row r="5" spans="1:56"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S5" s="615"/>
      <c r="AT5" s="615"/>
      <c r="AU5" s="615"/>
      <c r="AV5" s="615"/>
      <c r="AW5" s="615"/>
      <c r="AX5" s="615"/>
      <c r="AY5" s="615"/>
      <c r="AZ5" s="615"/>
      <c r="BA5" s="615"/>
      <c r="BB5" s="615"/>
      <c r="BC5" s="615"/>
      <c r="BD5" s="615"/>
    </row>
    <row r="6" spans="1:56" s="249" customFormat="1" ht="21" x14ac:dyDescent="0.35">
      <c r="B6" s="637" t="s">
        <v>209</v>
      </c>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S6" s="615"/>
      <c r="AT6" s="615"/>
      <c r="AU6" s="615"/>
      <c r="AV6" s="615"/>
      <c r="AW6" s="615"/>
      <c r="AX6" s="615"/>
      <c r="AY6" s="615"/>
      <c r="AZ6" s="615"/>
      <c r="BA6" s="615"/>
      <c r="BB6" s="615"/>
      <c r="BC6" s="615"/>
      <c r="BD6" s="615"/>
    </row>
    <row r="7" spans="1:56" s="249" customFormat="1" ht="21" x14ac:dyDescent="0.35">
      <c r="B7" s="637"/>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S7" s="615"/>
      <c r="AT7" s="615"/>
      <c r="AU7" s="615"/>
      <c r="AV7" s="615"/>
      <c r="AW7" s="615"/>
      <c r="AX7" s="615"/>
      <c r="AY7" s="615"/>
      <c r="AZ7" s="615"/>
      <c r="BA7" s="615"/>
      <c r="BB7" s="615"/>
      <c r="BC7" s="615"/>
      <c r="BD7" s="615"/>
    </row>
    <row r="8" spans="1:56" s="249" customFormat="1" ht="21.5" thickBot="1" x14ac:dyDescent="0.4">
      <c r="B8" s="637"/>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S8" s="615"/>
      <c r="AT8" s="615"/>
      <c r="AU8" s="615"/>
      <c r="AV8" s="615"/>
      <c r="AW8" s="615"/>
      <c r="AX8" s="615"/>
      <c r="AY8" s="615"/>
      <c r="AZ8" s="615"/>
      <c r="BA8" s="615"/>
      <c r="BB8" s="615"/>
      <c r="BC8" s="615"/>
      <c r="BD8" s="615"/>
    </row>
    <row r="9" spans="1:56" s="249" customFormat="1" ht="21" customHeight="1" x14ac:dyDescent="0.35">
      <c r="B9" s="271"/>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252"/>
      <c r="AS9" s="616" t="s">
        <v>214</v>
      </c>
      <c r="AT9" s="616"/>
      <c r="AU9" s="616"/>
      <c r="AV9" s="616"/>
      <c r="AW9" s="616"/>
      <c r="AX9" s="616"/>
      <c r="AY9" s="616"/>
      <c r="AZ9" s="616"/>
      <c r="BA9" s="616"/>
      <c r="BB9" s="616"/>
      <c r="BC9" s="616"/>
      <c r="BD9" s="616"/>
    </row>
    <row r="10" spans="1:56" s="249" customFormat="1" ht="21" x14ac:dyDescent="0.35">
      <c r="B10" s="271"/>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252"/>
      <c r="AS10" s="615"/>
      <c r="AT10" s="615"/>
      <c r="AU10" s="615"/>
      <c r="AV10" s="615"/>
      <c r="AW10" s="615"/>
      <c r="AX10" s="615"/>
      <c r="AY10" s="615"/>
      <c r="AZ10" s="615"/>
      <c r="BA10" s="615"/>
      <c r="BB10" s="615"/>
      <c r="BC10" s="615"/>
      <c r="BD10" s="615"/>
    </row>
    <row r="11" spans="1:56" s="249" customFormat="1" ht="21" x14ac:dyDescent="0.35">
      <c r="B11" s="637" t="s">
        <v>208</v>
      </c>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252"/>
      <c r="AS11" s="615"/>
      <c r="AT11" s="615"/>
      <c r="AU11" s="615"/>
      <c r="AV11" s="615"/>
      <c r="AW11" s="615"/>
      <c r="AX11" s="615"/>
      <c r="AY11" s="615"/>
      <c r="AZ11" s="615"/>
      <c r="BA11" s="615"/>
      <c r="BB11" s="615"/>
      <c r="BC11" s="615"/>
      <c r="BD11" s="615"/>
    </row>
    <row r="12" spans="1:56" s="249" customFormat="1" ht="21" x14ac:dyDescent="0.35">
      <c r="B12" s="637"/>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252"/>
      <c r="AS12" s="615"/>
      <c r="AT12" s="615"/>
      <c r="AU12" s="615"/>
      <c r="AV12" s="615"/>
      <c r="AW12" s="615"/>
      <c r="AX12" s="615"/>
      <c r="AY12" s="615"/>
      <c r="AZ12" s="615"/>
      <c r="BA12" s="615"/>
      <c r="BB12" s="615"/>
      <c r="BC12" s="615"/>
      <c r="BD12" s="615"/>
    </row>
    <row r="13" spans="1:56" s="249" customFormat="1" ht="21" customHeight="1" x14ac:dyDescent="0.35">
      <c r="B13" s="637"/>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252"/>
      <c r="AS13" s="615"/>
      <c r="AT13" s="615"/>
      <c r="AU13" s="615"/>
      <c r="AV13" s="615"/>
      <c r="AW13" s="615"/>
      <c r="AX13" s="615"/>
      <c r="AY13" s="615"/>
      <c r="AZ13" s="615"/>
      <c r="BA13" s="615"/>
      <c r="BB13" s="615"/>
      <c r="BC13" s="615"/>
      <c r="BD13" s="615"/>
    </row>
    <row r="14" spans="1:56" s="249" customFormat="1" ht="21" x14ac:dyDescent="0.35">
      <c r="B14" s="637"/>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252"/>
      <c r="AS14" s="615"/>
      <c r="AT14" s="615"/>
      <c r="AU14" s="615"/>
      <c r="AV14" s="615"/>
      <c r="AW14" s="615"/>
      <c r="AX14" s="615"/>
      <c r="AY14" s="615"/>
      <c r="AZ14" s="615"/>
      <c r="BA14" s="615"/>
      <c r="BB14" s="615"/>
      <c r="BC14" s="615"/>
      <c r="BD14" s="615"/>
    </row>
    <row r="15" spans="1:56" s="249" customFormat="1" ht="21" x14ac:dyDescent="0.35">
      <c r="B15" s="637"/>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252"/>
      <c r="AS15" s="615"/>
      <c r="AT15" s="615"/>
      <c r="AU15" s="615"/>
      <c r="AV15" s="615"/>
      <c r="AW15" s="615"/>
      <c r="AX15" s="615"/>
      <c r="AY15" s="615"/>
      <c r="AZ15" s="615"/>
      <c r="BA15" s="615"/>
      <c r="BB15" s="615"/>
      <c r="BC15" s="615"/>
      <c r="BD15" s="615"/>
    </row>
    <row r="16" spans="1:56" s="249" customFormat="1" ht="21" x14ac:dyDescent="0.35">
      <c r="B16" s="637"/>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252"/>
      <c r="AS16" s="615"/>
      <c r="AT16" s="615"/>
      <c r="AU16" s="615"/>
      <c r="AV16" s="615"/>
      <c r="AW16" s="615"/>
      <c r="AX16" s="615"/>
      <c r="AY16" s="615"/>
      <c r="AZ16" s="615"/>
      <c r="BA16" s="615"/>
      <c r="BB16" s="615"/>
      <c r="BC16" s="615"/>
      <c r="BD16" s="615"/>
    </row>
    <row r="17" spans="2:57" s="249" customFormat="1" ht="21" x14ac:dyDescent="0.35">
      <c r="B17" s="637"/>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252"/>
      <c r="AS17" s="615"/>
      <c r="AT17" s="615"/>
      <c r="AU17" s="615"/>
      <c r="AV17" s="615"/>
      <c r="AW17" s="615"/>
      <c r="AX17" s="615"/>
      <c r="AY17" s="615"/>
      <c r="AZ17" s="615"/>
      <c r="BA17" s="615"/>
      <c r="BB17" s="615"/>
      <c r="BC17" s="615"/>
      <c r="BD17" s="615"/>
    </row>
    <row r="18" spans="2:57" ht="13.5" customHeight="1" x14ac:dyDescent="0.3">
      <c r="B18" s="637"/>
      <c r="AS18" s="615"/>
      <c r="AT18" s="615"/>
      <c r="AU18" s="615"/>
      <c r="AV18" s="615"/>
      <c r="AW18" s="615"/>
      <c r="AX18" s="615"/>
      <c r="AY18" s="615"/>
      <c r="AZ18" s="615"/>
      <c r="BA18" s="615"/>
      <c r="BB18" s="615"/>
      <c r="BC18" s="615"/>
      <c r="BD18" s="615"/>
    </row>
    <row r="19" spans="2:57" ht="13.5" customHeight="1" x14ac:dyDescent="0.3">
      <c r="B19" s="637"/>
      <c r="D19" s="253"/>
      <c r="E19" s="254"/>
      <c r="G19" s="253"/>
      <c r="H19" s="254"/>
      <c r="J19" s="253"/>
      <c r="K19" s="254"/>
      <c r="M19" s="253"/>
      <c r="N19" s="254"/>
      <c r="AS19" s="615"/>
      <c r="AT19" s="615"/>
      <c r="AU19" s="615"/>
      <c r="AV19" s="615"/>
      <c r="AW19" s="615"/>
      <c r="AX19" s="615"/>
      <c r="AY19" s="615"/>
      <c r="AZ19" s="615"/>
      <c r="BA19" s="615"/>
      <c r="BB19" s="615"/>
      <c r="BC19" s="615"/>
      <c r="BD19" s="615"/>
    </row>
    <row r="20" spans="2:57" ht="13.5" customHeight="1" x14ac:dyDescent="0.3">
      <c r="B20" s="637"/>
      <c r="D20" s="254"/>
      <c r="E20" s="254"/>
      <c r="G20" s="254"/>
      <c r="H20" s="254"/>
      <c r="J20" s="254"/>
      <c r="K20" s="254"/>
      <c r="M20" s="254"/>
      <c r="N20" s="254"/>
      <c r="AS20" s="615"/>
      <c r="AT20" s="615"/>
      <c r="AU20" s="615"/>
      <c r="AV20" s="615"/>
      <c r="AW20" s="615"/>
      <c r="AX20" s="615"/>
      <c r="AY20" s="615"/>
      <c r="AZ20" s="615"/>
      <c r="BA20" s="615"/>
      <c r="BB20" s="615"/>
      <c r="BC20" s="615"/>
      <c r="BD20" s="615"/>
    </row>
    <row r="21" spans="2:57" ht="13.5" customHeight="1" x14ac:dyDescent="0.3">
      <c r="B21" s="637"/>
      <c r="D21" s="254"/>
      <c r="E21" s="254"/>
      <c r="G21" s="254"/>
      <c r="H21" s="254"/>
      <c r="J21" s="254"/>
      <c r="K21" s="254"/>
      <c r="M21" s="254"/>
      <c r="N21" s="254"/>
      <c r="AS21" s="615"/>
      <c r="AT21" s="615"/>
      <c r="AU21" s="615"/>
      <c r="AV21" s="615"/>
      <c r="AW21" s="615"/>
      <c r="AX21" s="615"/>
      <c r="AY21" s="615"/>
      <c r="AZ21" s="615"/>
      <c r="BA21" s="615"/>
      <c r="BB21" s="615"/>
      <c r="BC21" s="615"/>
      <c r="BD21" s="615"/>
    </row>
    <row r="22" spans="2:57" ht="13.5" customHeight="1" x14ac:dyDescent="0.3">
      <c r="B22" s="637"/>
      <c r="D22" s="254"/>
      <c r="E22" s="254"/>
      <c r="G22" s="254"/>
      <c r="H22" s="254"/>
      <c r="J22" s="254"/>
      <c r="K22" s="254"/>
      <c r="M22" s="254"/>
      <c r="N22" s="254"/>
      <c r="AS22" s="615"/>
      <c r="AT22" s="615"/>
      <c r="AU22" s="615"/>
      <c r="AV22" s="615"/>
      <c r="AW22" s="615"/>
      <c r="AX22" s="615"/>
      <c r="AY22" s="615"/>
      <c r="AZ22" s="615"/>
      <c r="BA22" s="615"/>
      <c r="BB22" s="615"/>
      <c r="BC22" s="615"/>
      <c r="BD22" s="615"/>
    </row>
    <row r="23" spans="2:57" ht="13.5" customHeight="1" x14ac:dyDescent="0.3">
      <c r="B23" s="637"/>
      <c r="D23" s="254"/>
      <c r="E23" s="254"/>
      <c r="G23" s="254"/>
      <c r="H23" s="254"/>
      <c r="J23" s="254"/>
      <c r="K23" s="254"/>
      <c r="M23" s="254"/>
      <c r="N23" s="254"/>
      <c r="AS23" s="615"/>
      <c r="AT23" s="615"/>
      <c r="AU23" s="615"/>
      <c r="AV23" s="615"/>
      <c r="AW23" s="615"/>
      <c r="AX23" s="615"/>
      <c r="AY23" s="615"/>
      <c r="AZ23" s="615"/>
      <c r="BA23" s="615"/>
      <c r="BB23" s="615"/>
      <c r="BC23" s="615"/>
      <c r="BD23" s="615"/>
    </row>
    <row r="24" spans="2:57" ht="13.5" customHeight="1" x14ac:dyDescent="0.3">
      <c r="B24" s="637"/>
      <c r="AS24" s="615"/>
      <c r="AT24" s="615"/>
      <c r="AU24" s="615"/>
      <c r="AV24" s="615"/>
      <c r="AW24" s="615"/>
      <c r="AX24" s="615"/>
      <c r="AY24" s="615"/>
      <c r="AZ24" s="615"/>
      <c r="BA24" s="615"/>
      <c r="BB24" s="615"/>
      <c r="BC24" s="615"/>
      <c r="BD24" s="615"/>
    </row>
    <row r="25" spans="2:57" ht="13.5" customHeight="1" x14ac:dyDescent="0.3">
      <c r="B25" s="637"/>
      <c r="D25" s="253"/>
      <c r="E25" s="254"/>
      <c r="G25" s="255"/>
      <c r="H25" s="254"/>
      <c r="J25" s="254"/>
      <c r="K25" s="254"/>
      <c r="M25" s="253"/>
      <c r="N25" s="254"/>
      <c r="AS25" s="615"/>
      <c r="AT25" s="615"/>
      <c r="AU25" s="615"/>
      <c r="AV25" s="615"/>
      <c r="AW25" s="615"/>
      <c r="AX25" s="615"/>
      <c r="AY25" s="615"/>
      <c r="AZ25" s="615"/>
      <c r="BA25" s="615"/>
      <c r="BB25" s="615"/>
      <c r="BC25" s="615"/>
      <c r="BD25" s="615"/>
    </row>
    <row r="26" spans="2:57" ht="13.5" customHeight="1" x14ac:dyDescent="0.3">
      <c r="B26" s="637"/>
      <c r="D26" s="254"/>
      <c r="E26" s="256"/>
      <c r="F26" s="256"/>
      <c r="G26" s="257"/>
      <c r="H26" s="257"/>
      <c r="I26" s="257"/>
      <c r="J26" s="256"/>
      <c r="K26" s="257"/>
      <c r="L26" s="256"/>
      <c r="M26" s="258"/>
      <c r="N26" s="258"/>
      <c r="AS26" s="615"/>
      <c r="AT26" s="615"/>
      <c r="AU26" s="615"/>
      <c r="AV26" s="615"/>
      <c r="AW26" s="615"/>
      <c r="AX26" s="615"/>
      <c r="AY26" s="615"/>
      <c r="AZ26" s="615"/>
      <c r="BA26" s="615"/>
      <c r="BB26" s="615"/>
      <c r="BC26" s="615"/>
      <c r="BD26" s="615"/>
    </row>
    <row r="27" spans="2:57" ht="13.5" customHeight="1" x14ac:dyDescent="0.3">
      <c r="B27" s="637"/>
      <c r="D27" s="254"/>
      <c r="E27" s="256"/>
      <c r="F27" s="256"/>
      <c r="G27" s="259"/>
      <c r="H27" s="257"/>
      <c r="I27" s="257"/>
      <c r="J27" s="256"/>
      <c r="K27" s="257"/>
      <c r="L27" s="256"/>
      <c r="M27" s="258"/>
      <c r="N27" s="258"/>
      <c r="AS27" s="615"/>
      <c r="AT27" s="615"/>
      <c r="AU27" s="615"/>
      <c r="AV27" s="615"/>
      <c r="AW27" s="615"/>
      <c r="AX27" s="615"/>
      <c r="AY27" s="615"/>
      <c r="AZ27" s="615"/>
      <c r="BA27" s="615"/>
      <c r="BB27" s="615"/>
      <c r="BC27" s="615"/>
      <c r="BD27" s="615"/>
    </row>
    <row r="28" spans="2:57" ht="21" customHeight="1" x14ac:dyDescent="0.3">
      <c r="B28" s="251"/>
      <c r="D28" s="254"/>
      <c r="E28" s="261"/>
      <c r="F28" s="261"/>
      <c r="G28" s="257"/>
      <c r="H28" s="257"/>
      <c r="I28" s="257"/>
      <c r="J28" s="256"/>
      <c r="K28" s="257"/>
      <c r="L28" s="256"/>
      <c r="M28" s="258"/>
      <c r="N28" s="258"/>
      <c r="AS28" s="615"/>
      <c r="AT28" s="615"/>
      <c r="AU28" s="615"/>
      <c r="AV28" s="615"/>
      <c r="AW28" s="615"/>
      <c r="AX28" s="615"/>
      <c r="AY28" s="615"/>
      <c r="AZ28" s="615"/>
      <c r="BA28" s="615"/>
      <c r="BB28" s="615"/>
      <c r="BC28" s="615"/>
      <c r="BD28" s="615"/>
    </row>
    <row r="29" spans="2:57" ht="21" x14ac:dyDescent="0.3">
      <c r="B29" s="251"/>
      <c r="D29" s="254"/>
      <c r="E29" s="261"/>
      <c r="F29" s="261"/>
      <c r="G29" s="257"/>
      <c r="H29" s="257"/>
      <c r="I29" s="257"/>
      <c r="J29" s="256"/>
      <c r="K29" s="257"/>
      <c r="L29" s="256"/>
      <c r="M29" s="258"/>
      <c r="N29" s="258"/>
      <c r="AS29" s="615"/>
      <c r="AT29" s="615"/>
      <c r="AU29" s="615"/>
      <c r="AV29" s="615"/>
      <c r="AW29" s="615"/>
      <c r="AX29" s="615"/>
      <c r="AY29" s="615"/>
      <c r="AZ29" s="615"/>
      <c r="BA29" s="615"/>
      <c r="BB29" s="615"/>
      <c r="BC29" s="615"/>
      <c r="BD29" s="615"/>
    </row>
    <row r="30" spans="2:57" ht="21" x14ac:dyDescent="0.3">
      <c r="B30" s="251"/>
      <c r="D30" s="254"/>
      <c r="E30" s="261"/>
      <c r="F30" s="261"/>
      <c r="G30" s="257"/>
      <c r="H30" s="257"/>
      <c r="I30" s="257"/>
      <c r="J30" s="256"/>
      <c r="K30" s="257"/>
      <c r="L30" s="256"/>
      <c r="M30" s="258"/>
      <c r="N30" s="258"/>
      <c r="AS30" s="615"/>
      <c r="AT30" s="615"/>
      <c r="AU30" s="615"/>
      <c r="AV30" s="615"/>
      <c r="AW30" s="615"/>
      <c r="AX30" s="615"/>
      <c r="AY30" s="615"/>
      <c r="AZ30" s="615"/>
      <c r="BA30" s="615"/>
      <c r="BB30" s="615"/>
      <c r="BC30" s="615"/>
      <c r="BD30" s="615"/>
    </row>
    <row r="31" spans="2:57" ht="21" x14ac:dyDescent="0.3">
      <c r="B31" s="251"/>
      <c r="D31" s="254"/>
      <c r="E31" s="256"/>
      <c r="F31" s="256"/>
      <c r="G31" s="262"/>
      <c r="H31" s="257"/>
      <c r="I31" s="257"/>
      <c r="J31" s="257"/>
      <c r="K31" s="257"/>
      <c r="L31" s="262"/>
      <c r="M31" s="263"/>
      <c r="N31" s="258"/>
      <c r="AS31" s="260"/>
      <c r="AT31" s="260"/>
      <c r="AU31" s="260"/>
      <c r="AV31" s="260"/>
      <c r="AW31" s="260"/>
      <c r="AX31" s="260"/>
      <c r="AY31" s="260"/>
      <c r="AZ31" s="260"/>
      <c r="BA31" s="260"/>
      <c r="BB31" s="260"/>
      <c r="BC31" s="260"/>
      <c r="BD31" s="260"/>
    </row>
    <row r="32" spans="2:57" ht="21.5" thickBot="1" x14ac:dyDescent="0.55000000000000004">
      <c r="B32" s="264"/>
      <c r="AS32" s="615" t="s">
        <v>215</v>
      </c>
      <c r="AT32" s="615"/>
      <c r="AU32" s="615"/>
      <c r="AV32" s="615"/>
      <c r="AW32" s="615"/>
      <c r="AX32" s="615"/>
      <c r="AY32" s="615"/>
      <c r="AZ32" s="615"/>
      <c r="BA32" s="615"/>
      <c r="BB32" s="615"/>
      <c r="BC32" s="615"/>
      <c r="BD32" s="615"/>
      <c r="BE32" s="615"/>
    </row>
    <row r="33" spans="2:57" ht="18.75" customHeight="1" x14ac:dyDescent="0.3">
      <c r="B33" s="621" t="s">
        <v>210</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Q33" s="265"/>
      <c r="AR33" s="265"/>
      <c r="AS33" s="615"/>
      <c r="AT33" s="615"/>
      <c r="AU33" s="615"/>
      <c r="AV33" s="615"/>
      <c r="AW33" s="615"/>
      <c r="AX33" s="615"/>
      <c r="AY33" s="615"/>
      <c r="AZ33" s="615"/>
      <c r="BA33" s="615"/>
      <c r="BB33" s="615"/>
      <c r="BC33" s="615"/>
      <c r="BD33" s="615"/>
      <c r="BE33" s="615"/>
    </row>
    <row r="34" spans="2:57"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Q34" s="265"/>
      <c r="AR34" s="265"/>
      <c r="AS34" s="615"/>
      <c r="AT34" s="615"/>
      <c r="AU34" s="615"/>
      <c r="AV34" s="615"/>
      <c r="AW34" s="615"/>
      <c r="AX34" s="615"/>
      <c r="AY34" s="615"/>
      <c r="AZ34" s="615"/>
      <c r="BA34" s="615"/>
      <c r="BB34" s="615"/>
      <c r="BC34" s="615"/>
      <c r="BD34" s="615"/>
      <c r="BE34" s="615"/>
    </row>
    <row r="35" spans="2:57"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Q35" s="265"/>
      <c r="AR35" s="265"/>
      <c r="AS35" s="615"/>
      <c r="AT35" s="615"/>
      <c r="AU35" s="615"/>
      <c r="AV35" s="615"/>
      <c r="AW35" s="615"/>
      <c r="AX35" s="615"/>
      <c r="AY35" s="615"/>
      <c r="AZ35" s="615"/>
      <c r="BA35" s="615"/>
      <c r="BB35" s="615"/>
      <c r="BC35" s="615"/>
      <c r="BD35" s="615"/>
      <c r="BE35" s="615"/>
    </row>
    <row r="36" spans="2:57"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Q36" s="265"/>
      <c r="AR36" s="265"/>
      <c r="AS36" s="615"/>
      <c r="AT36" s="615"/>
      <c r="AU36" s="615"/>
      <c r="AV36" s="615"/>
      <c r="AW36" s="615"/>
      <c r="AX36" s="615"/>
      <c r="AY36" s="615"/>
      <c r="AZ36" s="615"/>
      <c r="BA36" s="615"/>
      <c r="BB36" s="615"/>
      <c r="BC36" s="615"/>
      <c r="BD36" s="615"/>
      <c r="BE36" s="615"/>
    </row>
    <row r="37" spans="2:57"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Q37" s="265"/>
      <c r="AR37" s="265"/>
      <c r="AS37" s="615"/>
      <c r="AT37" s="615"/>
      <c r="AU37" s="615"/>
      <c r="AV37" s="615"/>
      <c r="AW37" s="615"/>
      <c r="AX37" s="615"/>
      <c r="AY37" s="615"/>
      <c r="AZ37" s="615"/>
      <c r="BA37" s="615"/>
      <c r="BB37" s="615"/>
      <c r="BC37" s="615"/>
      <c r="BD37" s="615"/>
      <c r="BE37" s="615"/>
    </row>
    <row r="38" spans="2:57"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Q38" s="265"/>
      <c r="AR38" s="265"/>
      <c r="AS38" s="615"/>
      <c r="AT38" s="615"/>
      <c r="AU38" s="615"/>
      <c r="AV38" s="615"/>
      <c r="AW38" s="615"/>
      <c r="AX38" s="615"/>
      <c r="AY38" s="615"/>
      <c r="AZ38" s="615"/>
      <c r="BA38" s="615"/>
      <c r="BB38" s="615"/>
      <c r="BC38" s="615"/>
      <c r="BD38" s="615"/>
      <c r="BE38" s="615"/>
    </row>
    <row r="39" spans="2:57"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Q39" s="265"/>
      <c r="AR39" s="265"/>
      <c r="AS39" s="615"/>
      <c r="AT39" s="615"/>
      <c r="AU39" s="615"/>
      <c r="AV39" s="615"/>
      <c r="AW39" s="615"/>
      <c r="AX39" s="615"/>
      <c r="AY39" s="615"/>
      <c r="AZ39" s="615"/>
      <c r="BA39" s="615"/>
      <c r="BB39" s="615"/>
      <c r="BC39" s="615"/>
      <c r="BD39" s="615"/>
      <c r="BE39" s="615"/>
    </row>
    <row r="40" spans="2:57"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Q40" s="265"/>
      <c r="AR40" s="265"/>
      <c r="AS40" s="615"/>
      <c r="AT40" s="615"/>
      <c r="AU40" s="615"/>
      <c r="AV40" s="615"/>
      <c r="AW40" s="615"/>
      <c r="AX40" s="615"/>
      <c r="AY40" s="615"/>
      <c r="AZ40" s="615"/>
      <c r="BA40" s="615"/>
      <c r="BB40" s="615"/>
      <c r="BC40" s="615"/>
      <c r="BD40" s="615"/>
      <c r="BE40" s="615"/>
    </row>
    <row r="41" spans="2:57"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Q41" s="265"/>
      <c r="AR41" s="265"/>
      <c r="AS41" s="615"/>
      <c r="AT41" s="615"/>
      <c r="AU41" s="615"/>
      <c r="AV41" s="615"/>
      <c r="AW41" s="615"/>
      <c r="AX41" s="615"/>
      <c r="AY41" s="615"/>
      <c r="AZ41" s="615"/>
      <c r="BA41" s="615"/>
      <c r="BB41" s="615"/>
      <c r="BC41" s="615"/>
      <c r="BD41" s="615"/>
      <c r="BE41" s="615"/>
    </row>
    <row r="42" spans="2:57"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15"/>
      <c r="AT42" s="615"/>
      <c r="AU42" s="615"/>
      <c r="AV42" s="615"/>
      <c r="AW42" s="615"/>
      <c r="AX42" s="615"/>
      <c r="AY42" s="615"/>
      <c r="AZ42" s="615"/>
      <c r="BA42" s="615"/>
      <c r="BB42" s="615"/>
      <c r="BC42" s="615"/>
      <c r="BD42" s="615"/>
      <c r="BE42" s="615"/>
    </row>
    <row r="43" spans="2:57" ht="21" x14ac:dyDescent="0.5">
      <c r="B43" s="264"/>
      <c r="AS43" s="615"/>
      <c r="AT43" s="615"/>
      <c r="AU43" s="615"/>
      <c r="AV43" s="615"/>
      <c r="AW43" s="615"/>
      <c r="AX43" s="615"/>
      <c r="AY43" s="615"/>
      <c r="AZ43" s="615"/>
      <c r="BA43" s="615"/>
      <c r="BB43" s="615"/>
      <c r="BC43" s="615"/>
      <c r="BD43" s="615"/>
      <c r="BE43" s="615"/>
    </row>
    <row r="44" spans="2:57" ht="13.5" customHeight="1" x14ac:dyDescent="0.3">
      <c r="B44" s="637" t="s">
        <v>211</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S44" s="260"/>
      <c r="AT44" s="260"/>
      <c r="AU44" s="260"/>
      <c r="AV44" s="260"/>
      <c r="AW44" s="260"/>
      <c r="AX44" s="260"/>
      <c r="AY44" s="260"/>
      <c r="AZ44" s="260"/>
      <c r="BA44" s="260"/>
      <c r="BB44" s="260"/>
      <c r="BC44" s="260"/>
      <c r="BD44" s="260"/>
    </row>
    <row r="45" spans="2:57" ht="13.5" customHeight="1" x14ac:dyDescent="0.3">
      <c r="B45" s="637"/>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S45" s="260"/>
      <c r="AT45" s="260"/>
      <c r="AU45" s="260"/>
      <c r="AV45" s="260"/>
      <c r="AW45" s="260"/>
      <c r="AX45" s="260"/>
      <c r="AY45" s="260"/>
      <c r="AZ45" s="260"/>
      <c r="BA45" s="260"/>
      <c r="BB45" s="260"/>
      <c r="BC45" s="260"/>
      <c r="BD45" s="260"/>
    </row>
    <row r="46" spans="2:57" ht="13.5" customHeight="1" x14ac:dyDescent="0.3">
      <c r="B46" s="637"/>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S46" s="260"/>
      <c r="AT46" s="260"/>
      <c r="AU46" s="260"/>
      <c r="AV46" s="260"/>
      <c r="AW46" s="260"/>
      <c r="AX46" s="260"/>
      <c r="AY46" s="260"/>
      <c r="AZ46" s="260"/>
      <c r="BA46" s="260"/>
      <c r="BB46" s="260"/>
      <c r="BC46" s="260"/>
      <c r="BD46" s="260"/>
    </row>
    <row r="47" spans="2:57" ht="13.5" customHeight="1" x14ac:dyDescent="0.3">
      <c r="B47" s="637"/>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S47" s="260"/>
      <c r="AT47" s="260"/>
      <c r="AU47" s="260"/>
      <c r="AV47" s="260"/>
      <c r="AW47" s="260"/>
      <c r="AX47" s="260"/>
      <c r="AY47" s="260"/>
      <c r="AZ47" s="260"/>
      <c r="BA47" s="260"/>
      <c r="BB47" s="260"/>
      <c r="BC47" s="260"/>
      <c r="BD47" s="260"/>
    </row>
    <row r="48" spans="2:57" ht="13.5" customHeight="1" x14ac:dyDescent="0.3">
      <c r="B48" s="637"/>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S48" s="260"/>
      <c r="AT48" s="260"/>
      <c r="AU48" s="260"/>
      <c r="AV48" s="260"/>
      <c r="AW48" s="260"/>
      <c r="AX48" s="260"/>
      <c r="AY48" s="260"/>
      <c r="AZ48" s="260"/>
      <c r="BA48" s="260"/>
      <c r="BB48" s="260"/>
      <c r="BC48" s="260"/>
      <c r="BD48" s="260"/>
    </row>
    <row r="49" spans="2:56" ht="13.5" customHeight="1" x14ac:dyDescent="0.3">
      <c r="B49" s="637"/>
      <c r="D49" s="254"/>
      <c r="E49" s="254"/>
      <c r="F49" s="254"/>
      <c r="G49" s="254"/>
      <c r="H49" s="254"/>
      <c r="AS49" s="260"/>
      <c r="AT49" s="260"/>
      <c r="AU49" s="260"/>
      <c r="AV49" s="260"/>
      <c r="AW49" s="260"/>
      <c r="AX49" s="260"/>
      <c r="AY49" s="260"/>
      <c r="AZ49" s="260"/>
      <c r="BA49" s="260"/>
      <c r="BB49" s="260"/>
      <c r="BC49" s="260"/>
      <c r="BD49" s="260"/>
    </row>
    <row r="50" spans="2:56" ht="13.5" customHeight="1" x14ac:dyDescent="0.3">
      <c r="B50" s="637"/>
      <c r="D50" s="254"/>
      <c r="E50" s="254"/>
      <c r="F50" s="254"/>
      <c r="G50" s="254"/>
      <c r="H50" s="254"/>
      <c r="J50" s="253"/>
      <c r="K50" s="254"/>
      <c r="M50" s="253"/>
      <c r="N50" s="254"/>
      <c r="AS50" s="260"/>
      <c r="AT50" s="260"/>
      <c r="AU50" s="260"/>
      <c r="AV50" s="260"/>
      <c r="AW50" s="260"/>
      <c r="AX50" s="260"/>
      <c r="AY50" s="260"/>
      <c r="AZ50" s="260"/>
      <c r="BA50" s="260"/>
      <c r="BB50" s="260"/>
      <c r="BC50" s="260"/>
      <c r="BD50" s="260"/>
    </row>
    <row r="51" spans="2:56" ht="13.5" customHeight="1" x14ac:dyDescent="0.3">
      <c r="B51" s="637"/>
      <c r="D51" s="254"/>
      <c r="E51" s="254"/>
      <c r="F51" s="254"/>
      <c r="G51" s="254"/>
      <c r="H51" s="254"/>
      <c r="J51" s="254"/>
      <c r="K51" s="254"/>
      <c r="M51" s="254"/>
      <c r="N51" s="254"/>
      <c r="AS51" s="260"/>
      <c r="AT51" s="260"/>
      <c r="AU51" s="260"/>
      <c r="AV51" s="260"/>
      <c r="AW51" s="260"/>
      <c r="AX51" s="260"/>
      <c r="AY51" s="260"/>
      <c r="AZ51" s="260"/>
      <c r="BA51" s="260"/>
      <c r="BB51" s="260"/>
      <c r="BC51" s="260"/>
      <c r="BD51" s="260"/>
    </row>
    <row r="52" spans="2:56" ht="13.5" customHeight="1" thickBot="1" x14ac:dyDescent="0.35">
      <c r="B52" s="637"/>
      <c r="D52" s="254"/>
      <c r="E52" s="254"/>
      <c r="F52" s="254"/>
      <c r="G52" s="254"/>
      <c r="H52" s="254"/>
      <c r="J52" s="254"/>
      <c r="K52" s="254"/>
      <c r="M52" s="254"/>
      <c r="N52" s="254"/>
      <c r="AS52" s="268"/>
      <c r="AT52" s="268"/>
      <c r="AU52" s="268"/>
      <c r="AV52" s="268"/>
      <c r="AW52" s="268"/>
      <c r="AX52" s="268"/>
      <c r="AY52" s="268"/>
      <c r="AZ52" s="268"/>
      <c r="BA52" s="268"/>
      <c r="BB52" s="268"/>
      <c r="BC52" s="268"/>
      <c r="BD52" s="268"/>
    </row>
    <row r="53" spans="2:56" ht="13.5" customHeight="1" x14ac:dyDescent="0.3">
      <c r="B53" s="272"/>
      <c r="D53" s="254"/>
      <c r="E53" s="254"/>
      <c r="F53" s="254"/>
      <c r="G53" s="254"/>
      <c r="H53" s="254"/>
      <c r="J53" s="254"/>
      <c r="K53" s="254"/>
      <c r="M53" s="254"/>
      <c r="N53" s="254"/>
      <c r="AS53" s="635" t="s">
        <v>216</v>
      </c>
      <c r="AT53" s="635"/>
      <c r="AU53" s="635"/>
      <c r="AV53" s="635"/>
      <c r="AW53" s="635"/>
      <c r="AX53" s="635"/>
      <c r="AY53" s="635"/>
      <c r="AZ53" s="635"/>
      <c r="BA53" s="635"/>
      <c r="BB53" s="635"/>
      <c r="BC53" s="635"/>
      <c r="BD53" s="635"/>
    </row>
    <row r="54" spans="2:56" ht="13.5" customHeight="1" x14ac:dyDescent="0.3">
      <c r="B54" s="272"/>
      <c r="D54" s="254"/>
      <c r="E54" s="254"/>
      <c r="F54" s="254"/>
      <c r="G54" s="254"/>
      <c r="H54" s="254"/>
      <c r="J54" s="254"/>
      <c r="K54" s="254"/>
      <c r="M54" s="254"/>
      <c r="N54" s="254"/>
      <c r="AS54" s="636"/>
      <c r="AT54" s="636"/>
      <c r="AU54" s="636"/>
      <c r="AV54" s="636"/>
      <c r="AW54" s="636"/>
      <c r="AX54" s="636"/>
      <c r="AY54" s="636"/>
      <c r="AZ54" s="636"/>
      <c r="BA54" s="636"/>
      <c r="BB54" s="636"/>
      <c r="BC54" s="636"/>
      <c r="BD54" s="636"/>
    </row>
    <row r="55" spans="2:56" ht="13.5" customHeight="1" x14ac:dyDescent="0.5">
      <c r="B55" s="264"/>
      <c r="M55" s="253"/>
      <c r="AS55" s="636"/>
      <c r="AT55" s="636"/>
      <c r="AU55" s="636"/>
      <c r="AV55" s="636"/>
      <c r="AW55" s="636"/>
      <c r="AX55" s="636"/>
      <c r="AY55" s="636"/>
      <c r="AZ55" s="636"/>
      <c r="BA55" s="636"/>
      <c r="BB55" s="636"/>
      <c r="BC55" s="636"/>
      <c r="BD55" s="636"/>
    </row>
    <row r="56" spans="2:56" ht="13.5" customHeight="1" x14ac:dyDescent="0.3">
      <c r="B56" s="637" t="s">
        <v>212</v>
      </c>
      <c r="D56" s="253"/>
      <c r="E56" s="254"/>
      <c r="G56" s="253"/>
      <c r="H56" s="254"/>
      <c r="J56" s="253"/>
      <c r="K56" s="254"/>
      <c r="N56" s="254"/>
      <c r="AS56" s="636"/>
      <c r="AT56" s="636"/>
      <c r="AU56" s="636"/>
      <c r="AV56" s="636"/>
      <c r="AW56" s="636"/>
      <c r="AX56" s="636"/>
      <c r="AY56" s="636"/>
      <c r="AZ56" s="636"/>
      <c r="BA56" s="636"/>
      <c r="BB56" s="636"/>
      <c r="BC56" s="636"/>
      <c r="BD56" s="636"/>
    </row>
    <row r="57" spans="2:56" ht="13.5" customHeight="1" x14ac:dyDescent="0.3">
      <c r="B57" s="637"/>
      <c r="D57" s="254"/>
      <c r="E57" s="254"/>
      <c r="G57" s="254"/>
      <c r="H57" s="254"/>
      <c r="J57" s="254"/>
      <c r="K57" s="254"/>
      <c r="M57" s="254"/>
      <c r="N57" s="254"/>
      <c r="AS57" s="636"/>
      <c r="AT57" s="636"/>
      <c r="AU57" s="636"/>
      <c r="AV57" s="636"/>
      <c r="AW57" s="636"/>
      <c r="AX57" s="636"/>
      <c r="AY57" s="636"/>
      <c r="AZ57" s="636"/>
      <c r="BA57" s="636"/>
      <c r="BB57" s="636"/>
      <c r="BC57" s="636"/>
      <c r="BD57" s="636"/>
    </row>
    <row r="58" spans="2:56" ht="13.5" customHeight="1" x14ac:dyDescent="0.3">
      <c r="B58" s="637"/>
      <c r="D58" s="254"/>
      <c r="E58" s="254"/>
      <c r="F58" s="269"/>
      <c r="G58" s="254"/>
      <c r="H58" s="254"/>
      <c r="J58" s="254"/>
      <c r="K58" s="254"/>
      <c r="M58" s="254"/>
      <c r="N58" s="254"/>
      <c r="AS58" s="636"/>
      <c r="AT58" s="636"/>
      <c r="AU58" s="636"/>
      <c r="AV58" s="636"/>
      <c r="AW58" s="636"/>
      <c r="AX58" s="636"/>
      <c r="AY58" s="636"/>
      <c r="AZ58" s="636"/>
      <c r="BA58" s="636"/>
      <c r="BB58" s="636"/>
      <c r="BC58" s="636"/>
      <c r="BD58" s="636"/>
    </row>
    <row r="59" spans="2:56" ht="13.5" customHeight="1" x14ac:dyDescent="0.3">
      <c r="B59" s="637"/>
      <c r="D59" s="254"/>
      <c r="E59" s="254"/>
      <c r="G59" s="254"/>
      <c r="H59" s="254"/>
      <c r="J59" s="254"/>
      <c r="K59" s="254"/>
      <c r="M59" s="254"/>
      <c r="N59" s="254"/>
      <c r="AS59" s="636"/>
      <c r="AT59" s="636"/>
      <c r="AU59" s="636"/>
      <c r="AV59" s="636"/>
      <c r="AW59" s="636"/>
      <c r="AX59" s="636"/>
      <c r="AY59" s="636"/>
      <c r="AZ59" s="636"/>
      <c r="BA59" s="636"/>
      <c r="BB59" s="636"/>
      <c r="BC59" s="636"/>
      <c r="BD59" s="636"/>
    </row>
    <row r="60" spans="2:56" ht="13.5" customHeight="1" x14ac:dyDescent="0.3">
      <c r="B60" s="637"/>
      <c r="D60" s="254"/>
      <c r="E60" s="254"/>
      <c r="G60" s="254"/>
      <c r="H60" s="254"/>
      <c r="J60" s="254"/>
      <c r="K60" s="254"/>
      <c r="M60" s="254"/>
      <c r="N60" s="254"/>
      <c r="AS60" s="636"/>
      <c r="AT60" s="636"/>
      <c r="AU60" s="636"/>
      <c r="AV60" s="636"/>
      <c r="AW60" s="636"/>
      <c r="AX60" s="636"/>
      <c r="AY60" s="636"/>
      <c r="AZ60" s="636"/>
      <c r="BA60" s="636"/>
      <c r="BB60" s="636"/>
      <c r="BC60" s="636"/>
      <c r="BD60" s="636"/>
    </row>
    <row r="61" spans="2:56" ht="13.5" customHeight="1" x14ac:dyDescent="0.3">
      <c r="B61" s="637"/>
      <c r="AS61" s="636"/>
      <c r="AT61" s="636"/>
      <c r="AU61" s="636"/>
      <c r="AV61" s="636"/>
      <c r="AW61" s="636"/>
      <c r="AX61" s="636"/>
      <c r="AY61" s="636"/>
      <c r="AZ61" s="636"/>
      <c r="BA61" s="636"/>
      <c r="BB61" s="636"/>
      <c r="BC61" s="636"/>
      <c r="BD61" s="636"/>
    </row>
    <row r="62" spans="2:56" ht="13.5" customHeight="1" x14ac:dyDescent="0.3">
      <c r="B62" s="637"/>
      <c r="D62" s="253"/>
      <c r="E62" s="254"/>
      <c r="G62" s="253"/>
      <c r="H62" s="254"/>
      <c r="J62" s="253"/>
      <c r="K62" s="254"/>
      <c r="M62" s="253"/>
      <c r="N62" s="254"/>
      <c r="AS62" s="636"/>
      <c r="AT62" s="636"/>
      <c r="AU62" s="636"/>
      <c r="AV62" s="636"/>
      <c r="AW62" s="636"/>
      <c r="AX62" s="636"/>
      <c r="AY62" s="636"/>
      <c r="AZ62" s="636"/>
      <c r="BA62" s="636"/>
      <c r="BB62" s="636"/>
      <c r="BC62" s="636"/>
      <c r="BD62" s="636"/>
    </row>
    <row r="63" spans="2:56" ht="13.5" customHeight="1" x14ac:dyDescent="0.3">
      <c r="B63" s="637"/>
      <c r="D63" s="254"/>
      <c r="E63" s="254"/>
      <c r="G63" s="254"/>
      <c r="H63" s="254"/>
      <c r="J63" s="254"/>
      <c r="K63" s="254"/>
      <c r="M63" s="254"/>
      <c r="N63" s="254"/>
      <c r="AS63" s="636"/>
      <c r="AT63" s="636"/>
      <c r="AU63" s="636"/>
      <c r="AV63" s="636"/>
      <c r="AW63" s="636"/>
      <c r="AX63" s="636"/>
      <c r="AY63" s="636"/>
      <c r="AZ63" s="636"/>
      <c r="BA63" s="636"/>
      <c r="BB63" s="636"/>
      <c r="BC63" s="636"/>
      <c r="BD63" s="636"/>
    </row>
    <row r="64" spans="2:56" ht="13.5" customHeight="1" x14ac:dyDescent="0.3">
      <c r="B64" s="637"/>
      <c r="D64" s="254"/>
      <c r="E64" s="254"/>
      <c r="G64" s="254"/>
      <c r="H64" s="254"/>
      <c r="J64" s="254"/>
      <c r="K64" s="254"/>
      <c r="M64" s="254"/>
      <c r="N64" s="254"/>
      <c r="AS64" s="636"/>
      <c r="AT64" s="636"/>
      <c r="AU64" s="636"/>
      <c r="AV64" s="636"/>
      <c r="AW64" s="636"/>
      <c r="AX64" s="636"/>
      <c r="AY64" s="636"/>
      <c r="AZ64" s="636"/>
      <c r="BA64" s="636"/>
      <c r="BB64" s="636"/>
      <c r="BC64" s="636"/>
      <c r="BD64" s="636"/>
    </row>
    <row r="65" spans="2:56" ht="13.5" customHeight="1" x14ac:dyDescent="0.3">
      <c r="B65" s="637"/>
      <c r="D65" s="254"/>
      <c r="E65" s="254"/>
      <c r="G65" s="254"/>
      <c r="H65" s="254"/>
      <c r="J65" s="254"/>
      <c r="K65" s="254"/>
      <c r="M65" s="254"/>
      <c r="N65" s="254"/>
      <c r="AS65" s="636"/>
      <c r="AT65" s="636"/>
      <c r="AU65" s="636"/>
      <c r="AV65" s="636"/>
      <c r="AW65" s="636"/>
      <c r="AX65" s="636"/>
      <c r="AY65" s="636"/>
      <c r="AZ65" s="636"/>
      <c r="BA65" s="636"/>
      <c r="BB65" s="636"/>
      <c r="BC65" s="636"/>
      <c r="BD65" s="636"/>
    </row>
    <row r="66" spans="2:56" ht="13.5" customHeight="1" x14ac:dyDescent="0.3">
      <c r="B66" s="637"/>
      <c r="D66" s="254"/>
      <c r="E66" s="254"/>
      <c r="G66" s="254"/>
      <c r="H66" s="254"/>
      <c r="J66" s="254"/>
      <c r="K66" s="254"/>
      <c r="M66" s="254"/>
      <c r="N66" s="254"/>
      <c r="AS66" s="636"/>
      <c r="AT66" s="636"/>
      <c r="AU66" s="636"/>
      <c r="AV66" s="636"/>
      <c r="AW66" s="636"/>
      <c r="AX66" s="636"/>
      <c r="AY66" s="636"/>
      <c r="AZ66" s="636"/>
      <c r="BA66" s="636"/>
      <c r="BB66" s="636"/>
      <c r="BC66" s="636"/>
      <c r="BD66" s="636"/>
    </row>
    <row r="67" spans="2:56" ht="13.5" customHeight="1" x14ac:dyDescent="0.3">
      <c r="B67" s="637"/>
      <c r="AS67" s="636"/>
      <c r="AT67" s="636"/>
      <c r="AU67" s="636"/>
      <c r="AV67" s="636"/>
      <c r="AW67" s="636"/>
      <c r="AX67" s="636"/>
      <c r="AY67" s="636"/>
      <c r="AZ67" s="636"/>
      <c r="BA67" s="636"/>
      <c r="BB67" s="636"/>
      <c r="BC67" s="636"/>
      <c r="BD67" s="636"/>
    </row>
    <row r="68" spans="2:56" ht="13.5" customHeight="1" x14ac:dyDescent="0.3">
      <c r="B68" s="637"/>
      <c r="G68" s="256"/>
      <c r="H68" s="257"/>
      <c r="I68" s="257"/>
      <c r="J68" s="257"/>
      <c r="K68" s="257"/>
      <c r="L68" s="270"/>
      <c r="M68" s="263"/>
      <c r="AS68" s="636"/>
      <c r="AT68" s="636"/>
      <c r="AU68" s="636"/>
      <c r="AV68" s="636"/>
      <c r="AW68" s="636"/>
      <c r="AX68" s="636"/>
      <c r="AY68" s="636"/>
      <c r="AZ68" s="636"/>
      <c r="BA68" s="636"/>
      <c r="BB68" s="636"/>
      <c r="BC68" s="636"/>
      <c r="BD68" s="636"/>
    </row>
    <row r="69" spans="2:56" ht="13.5" customHeight="1" x14ac:dyDescent="0.3">
      <c r="B69" s="637"/>
      <c r="G69" s="261"/>
      <c r="H69" s="257"/>
      <c r="I69" s="257"/>
      <c r="J69" s="257"/>
      <c r="K69" s="257"/>
      <c r="L69" s="270"/>
      <c r="M69" s="263"/>
      <c r="AS69" s="636"/>
      <c r="AT69" s="636"/>
      <c r="AU69" s="636"/>
      <c r="AV69" s="636"/>
      <c r="AW69" s="636"/>
      <c r="AX69" s="636"/>
      <c r="AY69" s="636"/>
      <c r="AZ69" s="636"/>
      <c r="BA69" s="636"/>
      <c r="BB69" s="636"/>
      <c r="BC69" s="636"/>
      <c r="BD69" s="636"/>
    </row>
    <row r="70" spans="2:56" ht="13.5" customHeight="1" x14ac:dyDescent="0.3">
      <c r="B70" s="637"/>
      <c r="G70" s="261"/>
      <c r="H70" s="257"/>
      <c r="I70" s="257"/>
      <c r="J70" s="257"/>
      <c r="K70" s="257"/>
      <c r="L70" s="270"/>
      <c r="M70" s="263"/>
      <c r="AS70" s="636"/>
      <c r="AT70" s="636"/>
      <c r="AU70" s="636"/>
      <c r="AV70" s="636"/>
      <c r="AW70" s="636"/>
      <c r="AX70" s="636"/>
      <c r="AY70" s="636"/>
      <c r="AZ70" s="636"/>
      <c r="BA70" s="636"/>
      <c r="BB70" s="636"/>
      <c r="BC70" s="636"/>
      <c r="BD70" s="636"/>
    </row>
    <row r="71" spans="2:56" ht="13.5" customHeight="1" thickBot="1" x14ac:dyDescent="0.35">
      <c r="B71" s="637"/>
      <c r="G71" s="269"/>
      <c r="AS71" s="636"/>
      <c r="AT71" s="636"/>
      <c r="AU71" s="636"/>
      <c r="AV71" s="636"/>
      <c r="AW71" s="636"/>
      <c r="AX71" s="636"/>
      <c r="AY71" s="636"/>
      <c r="AZ71" s="636"/>
      <c r="BA71" s="636"/>
      <c r="BB71" s="636"/>
      <c r="BC71" s="636"/>
      <c r="BD71" s="636"/>
    </row>
    <row r="72" spans="2:56" ht="13.5" customHeight="1" x14ac:dyDescent="0.3">
      <c r="B72" s="637"/>
      <c r="AS72" s="635" t="s">
        <v>217</v>
      </c>
      <c r="AT72" s="635"/>
      <c r="AU72" s="635"/>
      <c r="AV72" s="635"/>
      <c r="AW72" s="635"/>
      <c r="AX72" s="635"/>
      <c r="AY72" s="635"/>
      <c r="AZ72" s="635"/>
      <c r="BA72" s="635"/>
      <c r="BB72" s="635"/>
      <c r="BC72" s="635"/>
      <c r="BD72" s="635"/>
    </row>
    <row r="73" spans="2:56" ht="13.5" customHeight="1" x14ac:dyDescent="0.3">
      <c r="B73" s="637"/>
      <c r="AS73" s="636"/>
      <c r="AT73" s="636"/>
      <c r="AU73" s="636"/>
      <c r="AV73" s="636"/>
      <c r="AW73" s="636"/>
      <c r="AX73" s="636"/>
      <c r="AY73" s="636"/>
      <c r="AZ73" s="636"/>
      <c r="BA73" s="636"/>
      <c r="BB73" s="636"/>
      <c r="BC73" s="636"/>
      <c r="BD73" s="636"/>
    </row>
    <row r="74" spans="2:56" ht="13.5" customHeight="1" x14ac:dyDescent="0.3">
      <c r="B74" s="637"/>
      <c r="AS74" s="636"/>
      <c r="AT74" s="636"/>
      <c r="AU74" s="636"/>
      <c r="AV74" s="636"/>
      <c r="AW74" s="636"/>
      <c r="AX74" s="636"/>
      <c r="AY74" s="636"/>
      <c r="AZ74" s="636"/>
      <c r="BA74" s="636"/>
      <c r="BB74" s="636"/>
      <c r="BC74" s="636"/>
      <c r="BD74" s="636"/>
    </row>
    <row r="75" spans="2:56" ht="13.5" customHeight="1" x14ac:dyDescent="0.3">
      <c r="B75" s="637"/>
      <c r="AS75" s="636"/>
      <c r="AT75" s="636"/>
      <c r="AU75" s="636"/>
      <c r="AV75" s="636"/>
      <c r="AW75" s="636"/>
      <c r="AX75" s="636"/>
      <c r="AY75" s="636"/>
      <c r="AZ75" s="636"/>
      <c r="BA75" s="636"/>
      <c r="BB75" s="636"/>
      <c r="BC75" s="636"/>
      <c r="BD75" s="636"/>
    </row>
    <row r="76" spans="2:56" ht="13.5" customHeight="1" x14ac:dyDescent="0.3">
      <c r="B76" s="637"/>
      <c r="AS76" s="636"/>
      <c r="AT76" s="636"/>
      <c r="AU76" s="636"/>
      <c r="AV76" s="636"/>
      <c r="AW76" s="636"/>
      <c r="AX76" s="636"/>
      <c r="AY76" s="636"/>
      <c r="AZ76" s="636"/>
      <c r="BA76" s="636"/>
      <c r="BB76" s="636"/>
      <c r="BC76" s="636"/>
      <c r="BD76" s="636"/>
    </row>
    <row r="77" spans="2:56" ht="13.5" customHeight="1" x14ac:dyDescent="0.3">
      <c r="B77" s="637"/>
      <c r="AS77" s="636"/>
      <c r="AT77" s="636"/>
      <c r="AU77" s="636"/>
      <c r="AV77" s="636"/>
      <c r="AW77" s="636"/>
      <c r="AX77" s="636"/>
      <c r="AY77" s="636"/>
      <c r="AZ77" s="636"/>
      <c r="BA77" s="636"/>
      <c r="BB77" s="636"/>
      <c r="BC77" s="636"/>
      <c r="BD77" s="636"/>
    </row>
    <row r="78" spans="2:56" ht="13.5" customHeight="1" x14ac:dyDescent="0.3">
      <c r="B78" s="637"/>
      <c r="AS78" s="636"/>
      <c r="AT78" s="636"/>
      <c r="AU78" s="636"/>
      <c r="AV78" s="636"/>
      <c r="AW78" s="636"/>
      <c r="AX78" s="636"/>
      <c r="AY78" s="636"/>
      <c r="AZ78" s="636"/>
      <c r="BA78" s="636"/>
      <c r="BB78" s="636"/>
      <c r="BC78" s="636"/>
      <c r="BD78" s="636"/>
    </row>
    <row r="79" spans="2:56" ht="13.5" customHeight="1" x14ac:dyDescent="0.55000000000000004">
      <c r="B79" s="637"/>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S79" s="636"/>
      <c r="AT79" s="636"/>
      <c r="AU79" s="636"/>
      <c r="AV79" s="636"/>
      <c r="AW79" s="636"/>
      <c r="AX79" s="636"/>
      <c r="AY79" s="636"/>
      <c r="AZ79" s="636"/>
      <c r="BA79" s="636"/>
      <c r="BB79" s="636"/>
      <c r="BC79" s="636"/>
      <c r="BD79" s="636"/>
    </row>
    <row r="80" spans="2:56" ht="13.5" customHeight="1" x14ac:dyDescent="0.55000000000000004">
      <c r="B80" s="637"/>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S80" s="636"/>
      <c r="AT80" s="636"/>
      <c r="AU80" s="636"/>
      <c r="AV80" s="636"/>
      <c r="AW80" s="636"/>
      <c r="AX80" s="636"/>
      <c r="AY80" s="636"/>
      <c r="AZ80" s="636"/>
      <c r="BA80" s="636"/>
      <c r="BB80" s="636"/>
      <c r="BC80" s="636"/>
      <c r="BD80" s="636"/>
    </row>
    <row r="81" spans="2:56" ht="13.5" customHeight="1" x14ac:dyDescent="0.55000000000000004">
      <c r="B81" s="637"/>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S81" s="636"/>
      <c r="AT81" s="636"/>
      <c r="AU81" s="636"/>
      <c r="AV81" s="636"/>
      <c r="AW81" s="636"/>
      <c r="AX81" s="636"/>
      <c r="AY81" s="636"/>
      <c r="AZ81" s="636"/>
      <c r="BA81" s="636"/>
      <c r="BB81" s="636"/>
      <c r="BC81" s="636"/>
      <c r="BD81" s="636"/>
    </row>
    <row r="82" spans="2:56" ht="13.5" customHeight="1" x14ac:dyDescent="0.55000000000000004">
      <c r="B82" s="637"/>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S82" s="636"/>
      <c r="AT82" s="636"/>
      <c r="AU82" s="636"/>
      <c r="AV82" s="636"/>
      <c r="AW82" s="636"/>
      <c r="AX82" s="636"/>
      <c r="AY82" s="636"/>
      <c r="AZ82" s="636"/>
      <c r="BA82" s="636"/>
      <c r="BB82" s="636"/>
      <c r="BC82" s="636"/>
      <c r="BD82" s="636"/>
    </row>
    <row r="83" spans="2:56" ht="13.5" customHeight="1" x14ac:dyDescent="0.55000000000000004">
      <c r="B83" s="637"/>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S83" s="636"/>
      <c r="AT83" s="636"/>
      <c r="AU83" s="636"/>
      <c r="AV83" s="636"/>
      <c r="AW83" s="636"/>
      <c r="AX83" s="636"/>
      <c r="AY83" s="636"/>
      <c r="AZ83" s="636"/>
      <c r="BA83" s="636"/>
      <c r="BB83" s="636"/>
      <c r="BC83" s="636"/>
      <c r="BD83" s="636"/>
    </row>
    <row r="84" spans="2:56" ht="13.5" customHeight="1" x14ac:dyDescent="0.55000000000000004">
      <c r="B84" s="637"/>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S84" s="636"/>
      <c r="AT84" s="636"/>
      <c r="AU84" s="636"/>
      <c r="AV84" s="636"/>
      <c r="AW84" s="636"/>
      <c r="AX84" s="636"/>
      <c r="AY84" s="636"/>
      <c r="AZ84" s="636"/>
      <c r="BA84" s="636"/>
      <c r="BB84" s="636"/>
      <c r="BC84" s="636"/>
      <c r="BD84" s="636"/>
    </row>
    <row r="85" spans="2:56" ht="13.5" customHeight="1" x14ac:dyDescent="0.55000000000000004">
      <c r="B85" s="637"/>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S85" s="636"/>
      <c r="AT85" s="636"/>
      <c r="AU85" s="636"/>
      <c r="AV85" s="636"/>
      <c r="AW85" s="636"/>
      <c r="AX85" s="636"/>
      <c r="AY85" s="636"/>
      <c r="AZ85" s="636"/>
      <c r="BA85" s="636"/>
      <c r="BB85" s="636"/>
      <c r="BC85" s="636"/>
      <c r="BD85" s="636"/>
    </row>
    <row r="86" spans="2:56" ht="13.5" customHeight="1" x14ac:dyDescent="0.55000000000000004">
      <c r="B86" s="637"/>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S86" s="636"/>
      <c r="AT86" s="636"/>
      <c r="AU86" s="636"/>
      <c r="AV86" s="636"/>
      <c r="AW86" s="636"/>
      <c r="AX86" s="636"/>
      <c r="AY86" s="636"/>
      <c r="AZ86" s="636"/>
      <c r="BA86" s="636"/>
      <c r="BB86" s="636"/>
      <c r="BC86" s="636"/>
      <c r="BD86" s="636"/>
    </row>
    <row r="87" spans="2:56" ht="13.5" customHeight="1" x14ac:dyDescent="0.55000000000000004">
      <c r="B87" s="637"/>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S87" s="636"/>
      <c r="AT87" s="636"/>
      <c r="AU87" s="636"/>
      <c r="AV87" s="636"/>
      <c r="AW87" s="636"/>
      <c r="AX87" s="636"/>
      <c r="AY87" s="636"/>
      <c r="AZ87" s="636"/>
      <c r="BA87" s="636"/>
      <c r="BB87" s="636"/>
      <c r="BC87" s="636"/>
      <c r="BD87" s="636"/>
    </row>
    <row r="88" spans="2:56" ht="13.5" customHeight="1" x14ac:dyDescent="0.55000000000000004">
      <c r="B88" s="637"/>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S88" s="636"/>
      <c r="AT88" s="636"/>
      <c r="AU88" s="636"/>
      <c r="AV88" s="636"/>
      <c r="AW88" s="636"/>
      <c r="AX88" s="636"/>
      <c r="AY88" s="636"/>
      <c r="AZ88" s="636"/>
      <c r="BA88" s="636"/>
      <c r="BB88" s="636"/>
      <c r="BC88" s="636"/>
      <c r="BD88" s="636"/>
    </row>
    <row r="89" spans="2:56" ht="13.5" customHeight="1" x14ac:dyDescent="0.55000000000000004">
      <c r="B89" s="637"/>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S89" s="636"/>
      <c r="AT89" s="636"/>
      <c r="AU89" s="636"/>
      <c r="AV89" s="636"/>
      <c r="AW89" s="636"/>
      <c r="AX89" s="636"/>
      <c r="AY89" s="636"/>
      <c r="AZ89" s="636"/>
      <c r="BA89" s="636"/>
      <c r="BB89" s="636"/>
      <c r="BC89" s="636"/>
      <c r="BD89" s="636"/>
    </row>
    <row r="90" spans="2:56" ht="13.5" customHeight="1" x14ac:dyDescent="0.55000000000000004">
      <c r="B90" s="637"/>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S90" s="636"/>
      <c r="AT90" s="636"/>
      <c r="AU90" s="636"/>
      <c r="AV90" s="636"/>
      <c r="AW90" s="636"/>
      <c r="AX90" s="636"/>
      <c r="AY90" s="636"/>
      <c r="AZ90" s="636"/>
      <c r="BA90" s="636"/>
      <c r="BB90" s="636"/>
      <c r="BC90" s="636"/>
      <c r="BD90" s="636"/>
    </row>
    <row r="91" spans="2:56" ht="13.5" customHeight="1" x14ac:dyDescent="0.55000000000000004">
      <c r="B91" s="637"/>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S91" s="636"/>
      <c r="AT91" s="636"/>
      <c r="AU91" s="636"/>
      <c r="AV91" s="636"/>
      <c r="AW91" s="636"/>
      <c r="AX91" s="636"/>
      <c r="AY91" s="636"/>
      <c r="AZ91" s="636"/>
      <c r="BA91" s="636"/>
      <c r="BB91" s="636"/>
      <c r="BC91" s="636"/>
      <c r="BD91" s="636"/>
    </row>
    <row r="92" spans="2:56" ht="13.5" customHeight="1" x14ac:dyDescent="0.55000000000000004">
      <c r="B92" s="637"/>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S92" s="636"/>
      <c r="AT92" s="636"/>
      <c r="AU92" s="636"/>
      <c r="AV92" s="636"/>
      <c r="AW92" s="636"/>
      <c r="AX92" s="636"/>
      <c r="AY92" s="636"/>
      <c r="AZ92" s="636"/>
      <c r="BA92" s="636"/>
      <c r="BB92" s="636"/>
      <c r="BC92" s="636"/>
      <c r="BD92" s="636"/>
    </row>
    <row r="93" spans="2:56" ht="13.5" customHeight="1" x14ac:dyDescent="0.55000000000000004">
      <c r="B93" s="637"/>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S93" s="636"/>
      <c r="AT93" s="636"/>
      <c r="AU93" s="636"/>
      <c r="AV93" s="636"/>
      <c r="AW93" s="636"/>
      <c r="AX93" s="636"/>
      <c r="AY93" s="636"/>
      <c r="AZ93" s="636"/>
      <c r="BA93" s="636"/>
      <c r="BB93" s="636"/>
      <c r="BC93" s="636"/>
      <c r="BD93" s="636"/>
    </row>
    <row r="94" spans="2:56" ht="13.5" customHeight="1" x14ac:dyDescent="0.55000000000000004">
      <c r="B94" s="637"/>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S94" s="636"/>
      <c r="AT94" s="636"/>
      <c r="AU94" s="636"/>
      <c r="AV94" s="636"/>
      <c r="AW94" s="636"/>
      <c r="AX94" s="636"/>
      <c r="AY94" s="636"/>
      <c r="AZ94" s="636"/>
      <c r="BA94" s="636"/>
      <c r="BB94" s="636"/>
      <c r="BC94" s="636"/>
      <c r="BD94" s="636"/>
    </row>
    <row r="95" spans="2:56" ht="13.5" customHeight="1" x14ac:dyDescent="0.55000000000000004">
      <c r="B95" s="637"/>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S95" s="636"/>
      <c r="AT95" s="636"/>
      <c r="AU95" s="636"/>
      <c r="AV95" s="636"/>
      <c r="AW95" s="636"/>
      <c r="AX95" s="636"/>
      <c r="AY95" s="636"/>
      <c r="AZ95" s="636"/>
      <c r="BA95" s="636"/>
      <c r="BB95" s="636"/>
      <c r="BC95" s="636"/>
      <c r="BD95" s="636"/>
    </row>
    <row r="96" spans="2:56" ht="13.5" customHeight="1" x14ac:dyDescent="0.55000000000000004">
      <c r="B96" s="637"/>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S96" s="636"/>
      <c r="AT96" s="636"/>
      <c r="AU96" s="636"/>
      <c r="AV96" s="636"/>
      <c r="AW96" s="636"/>
      <c r="AX96" s="636"/>
      <c r="AY96" s="636"/>
      <c r="AZ96" s="636"/>
      <c r="BA96" s="636"/>
      <c r="BB96" s="636"/>
      <c r="BC96" s="636"/>
      <c r="BD96" s="636"/>
    </row>
    <row r="97" spans="2:56" ht="13.5" customHeight="1" x14ac:dyDescent="0.55000000000000004">
      <c r="B97" s="637"/>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S97" s="636"/>
      <c r="AT97" s="636"/>
      <c r="AU97" s="636"/>
      <c r="AV97" s="636"/>
      <c r="AW97" s="636"/>
      <c r="AX97" s="636"/>
      <c r="AY97" s="636"/>
      <c r="AZ97" s="636"/>
      <c r="BA97" s="636"/>
      <c r="BB97" s="636"/>
      <c r="BC97" s="636"/>
      <c r="BD97" s="636"/>
    </row>
    <row r="98" spans="2:56" ht="13.5" customHeight="1" x14ac:dyDescent="0.55000000000000004">
      <c r="B98" s="637"/>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S98" s="636"/>
      <c r="AT98" s="636"/>
      <c r="AU98" s="636"/>
      <c r="AV98" s="636"/>
      <c r="AW98" s="636"/>
      <c r="AX98" s="636"/>
      <c r="AY98" s="636"/>
      <c r="AZ98" s="636"/>
      <c r="BA98" s="636"/>
      <c r="BB98" s="636"/>
      <c r="BC98" s="636"/>
      <c r="BD98" s="636"/>
    </row>
    <row r="99" spans="2:56" ht="13.5" customHeight="1" x14ac:dyDescent="0.55000000000000004">
      <c r="B99" s="637"/>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S99" s="636"/>
      <c r="AT99" s="636"/>
      <c r="AU99" s="636"/>
      <c r="AV99" s="636"/>
      <c r="AW99" s="636"/>
      <c r="AX99" s="636"/>
      <c r="AY99" s="636"/>
      <c r="AZ99" s="636"/>
      <c r="BA99" s="636"/>
      <c r="BB99" s="636"/>
      <c r="BC99" s="636"/>
      <c r="BD99" s="636"/>
    </row>
    <row r="100" spans="2:56" ht="13.5" customHeight="1" x14ac:dyDescent="0.55000000000000004">
      <c r="B100" s="637"/>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S100" s="636"/>
      <c r="AT100" s="636"/>
      <c r="AU100" s="636"/>
      <c r="AV100" s="636"/>
      <c r="AW100" s="636"/>
      <c r="AX100" s="636"/>
      <c r="AY100" s="636"/>
      <c r="AZ100" s="636"/>
      <c r="BA100" s="636"/>
      <c r="BB100" s="636"/>
      <c r="BC100" s="636"/>
      <c r="BD100" s="636"/>
    </row>
    <row r="101" spans="2:56" ht="13.5" customHeight="1" x14ac:dyDescent="0.55000000000000004">
      <c r="B101" s="637"/>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S101" s="636"/>
      <c r="AT101" s="636"/>
      <c r="AU101" s="636"/>
      <c r="AV101" s="636"/>
      <c r="AW101" s="636"/>
      <c r="AX101" s="636"/>
      <c r="AY101" s="636"/>
      <c r="AZ101" s="636"/>
      <c r="BA101" s="636"/>
      <c r="BB101" s="636"/>
      <c r="BC101" s="636"/>
      <c r="BD101" s="636"/>
    </row>
    <row r="102" spans="2:56" ht="13.5" customHeight="1" x14ac:dyDescent="0.55000000000000004">
      <c r="B102" s="637"/>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S102" s="636"/>
      <c r="AT102" s="636"/>
      <c r="AU102" s="636"/>
      <c r="AV102" s="636"/>
      <c r="AW102" s="636"/>
      <c r="AX102" s="636"/>
      <c r="AY102" s="636"/>
      <c r="AZ102" s="636"/>
      <c r="BA102" s="636"/>
      <c r="BB102" s="636"/>
      <c r="BC102" s="636"/>
      <c r="BD102" s="636"/>
    </row>
    <row r="103" spans="2:56" ht="13.5" customHeight="1" x14ac:dyDescent="0.55000000000000004">
      <c r="B103" s="637"/>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S103" s="636"/>
      <c r="AT103" s="636"/>
      <c r="AU103" s="636"/>
      <c r="AV103" s="636"/>
      <c r="AW103" s="636"/>
      <c r="AX103" s="636"/>
      <c r="AY103" s="636"/>
      <c r="AZ103" s="636"/>
      <c r="BA103" s="636"/>
      <c r="BB103" s="636"/>
      <c r="BC103" s="636"/>
      <c r="BD103" s="636"/>
    </row>
    <row r="104" spans="2:56" ht="13.5" customHeight="1" x14ac:dyDescent="0.55000000000000004">
      <c r="B104" s="637"/>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S104" s="636"/>
      <c r="AT104" s="636"/>
      <c r="AU104" s="636"/>
      <c r="AV104" s="636"/>
      <c r="AW104" s="636"/>
      <c r="AX104" s="636"/>
      <c r="AY104" s="636"/>
      <c r="AZ104" s="636"/>
      <c r="BA104" s="636"/>
      <c r="BB104" s="636"/>
      <c r="BC104" s="636"/>
      <c r="BD104" s="636"/>
    </row>
    <row r="105" spans="2:56" ht="13.5" customHeight="1" x14ac:dyDescent="0.55000000000000004">
      <c r="B105" s="637"/>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S105" s="636"/>
      <c r="AT105" s="636"/>
      <c r="AU105" s="636"/>
      <c r="AV105" s="636"/>
      <c r="AW105" s="636"/>
      <c r="AX105" s="636"/>
      <c r="AY105" s="636"/>
      <c r="AZ105" s="636"/>
      <c r="BA105" s="636"/>
      <c r="BB105" s="636"/>
      <c r="BC105" s="636"/>
      <c r="BD105" s="636"/>
    </row>
    <row r="106" spans="2:56" ht="13.5" customHeight="1" x14ac:dyDescent="0.55000000000000004">
      <c r="B106" s="637"/>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S106" s="636"/>
      <c r="AT106" s="636"/>
      <c r="AU106" s="636"/>
      <c r="AV106" s="636"/>
      <c r="AW106" s="636"/>
      <c r="AX106" s="636"/>
      <c r="AY106" s="636"/>
      <c r="AZ106" s="636"/>
      <c r="BA106" s="636"/>
      <c r="BB106" s="636"/>
      <c r="BC106" s="636"/>
      <c r="BD106" s="636"/>
    </row>
    <row r="107" spans="2:56" ht="13.5" customHeight="1" x14ac:dyDescent="0.55000000000000004">
      <c r="B107" s="637"/>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S107" s="636"/>
      <c r="AT107" s="636"/>
      <c r="AU107" s="636"/>
      <c r="AV107" s="636"/>
      <c r="AW107" s="636"/>
      <c r="AX107" s="636"/>
      <c r="AY107" s="636"/>
      <c r="AZ107" s="636"/>
      <c r="BA107" s="636"/>
      <c r="BB107" s="636"/>
      <c r="BC107" s="636"/>
      <c r="BD107" s="636"/>
    </row>
    <row r="108" spans="2:56" ht="13.5" customHeight="1" x14ac:dyDescent="0.55000000000000004">
      <c r="B108" s="637"/>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S108" s="636"/>
      <c r="AT108" s="636"/>
      <c r="AU108" s="636"/>
      <c r="AV108" s="636"/>
      <c r="AW108" s="636"/>
      <c r="AX108" s="636"/>
      <c r="AY108" s="636"/>
      <c r="AZ108" s="636"/>
      <c r="BA108" s="636"/>
      <c r="BB108" s="636"/>
      <c r="BC108" s="636"/>
      <c r="BD108" s="636"/>
    </row>
    <row r="109" spans="2:56" ht="13.5" customHeight="1" x14ac:dyDescent="0.55000000000000004">
      <c r="B109" s="637"/>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S109" s="636"/>
      <c r="AT109" s="636"/>
      <c r="AU109" s="636"/>
      <c r="AV109" s="636"/>
      <c r="AW109" s="636"/>
      <c r="AX109" s="636"/>
      <c r="AY109" s="636"/>
      <c r="AZ109" s="636"/>
      <c r="BA109" s="636"/>
      <c r="BB109" s="636"/>
      <c r="BC109" s="636"/>
      <c r="BD109" s="636"/>
    </row>
    <row r="110" spans="2:56" ht="13.5" customHeight="1" x14ac:dyDescent="0.55000000000000004">
      <c r="B110" s="637"/>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S110" s="636"/>
      <c r="AT110" s="636"/>
      <c r="AU110" s="636"/>
      <c r="AV110" s="636"/>
      <c r="AW110" s="636"/>
      <c r="AX110" s="636"/>
      <c r="AY110" s="636"/>
      <c r="AZ110" s="636"/>
      <c r="BA110" s="636"/>
      <c r="BB110" s="636"/>
      <c r="BC110" s="636"/>
      <c r="BD110" s="636"/>
    </row>
    <row r="111" spans="2:56" ht="13.5" customHeight="1" x14ac:dyDescent="0.55000000000000004">
      <c r="B111" s="637"/>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S111" s="636"/>
      <c r="AT111" s="636"/>
      <c r="AU111" s="636"/>
      <c r="AV111" s="636"/>
      <c r="AW111" s="636"/>
      <c r="AX111" s="636"/>
      <c r="AY111" s="636"/>
      <c r="AZ111" s="636"/>
      <c r="BA111" s="636"/>
      <c r="BB111" s="636"/>
      <c r="BC111" s="636"/>
      <c r="BD111" s="636"/>
    </row>
    <row r="112" spans="2:56" ht="47.25" customHeight="1" x14ac:dyDescent="0.55000000000000004">
      <c r="B112" s="637"/>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S112" s="636"/>
      <c r="AT112" s="636"/>
      <c r="AU112" s="636"/>
      <c r="AV112" s="636"/>
      <c r="AW112" s="636"/>
      <c r="AX112" s="636"/>
      <c r="AY112" s="636"/>
      <c r="AZ112" s="636"/>
      <c r="BA112" s="636"/>
      <c r="BB112" s="636"/>
      <c r="BC112" s="636"/>
      <c r="BD112" s="636"/>
    </row>
    <row r="113" spans="2:56" ht="12.75" customHeight="1" x14ac:dyDescent="0.3">
      <c r="B113" s="637"/>
      <c r="AS113" s="636"/>
      <c r="AT113" s="636"/>
      <c r="AU113" s="636"/>
      <c r="AV113" s="636"/>
      <c r="AW113" s="636"/>
      <c r="AX113" s="636"/>
      <c r="AY113" s="636"/>
      <c r="AZ113" s="636"/>
      <c r="BA113" s="636"/>
      <c r="BB113" s="636"/>
      <c r="BC113" s="636"/>
      <c r="BD113" s="636"/>
    </row>
    <row r="114" spans="2:56" x14ac:dyDescent="0.3">
      <c r="AS114" s="636"/>
      <c r="AT114" s="636"/>
      <c r="AU114" s="636"/>
      <c r="AV114" s="636"/>
      <c r="AW114" s="636"/>
      <c r="AX114" s="636"/>
      <c r="AY114" s="636"/>
      <c r="AZ114" s="636"/>
      <c r="BA114" s="636"/>
      <c r="BB114" s="636"/>
      <c r="BC114" s="636"/>
      <c r="BD114" s="636"/>
    </row>
    <row r="115" spans="2:56" x14ac:dyDescent="0.3">
      <c r="AS115" s="636"/>
      <c r="AT115" s="636"/>
      <c r="AU115" s="636"/>
      <c r="AV115" s="636"/>
      <c r="AW115" s="636"/>
      <c r="AX115" s="636"/>
      <c r="AY115" s="636"/>
      <c r="AZ115" s="636"/>
      <c r="BA115" s="636"/>
      <c r="BB115" s="636"/>
      <c r="BC115" s="636"/>
      <c r="BD115" s="636"/>
    </row>
    <row r="116" spans="2:56" x14ac:dyDescent="0.3">
      <c r="AS116" s="636"/>
      <c r="AT116" s="636"/>
      <c r="AU116" s="636"/>
      <c r="AV116" s="636"/>
      <c r="AW116" s="636"/>
      <c r="AX116" s="636"/>
      <c r="AY116" s="636"/>
      <c r="AZ116" s="636"/>
      <c r="BA116" s="636"/>
      <c r="BB116" s="636"/>
      <c r="BC116" s="636"/>
      <c r="BD116" s="636"/>
    </row>
    <row r="117" spans="2:56" x14ac:dyDescent="0.3">
      <c r="AS117" s="636"/>
      <c r="AT117" s="636"/>
      <c r="AU117" s="636"/>
      <c r="AV117" s="636"/>
      <c r="AW117" s="636"/>
      <c r="AX117" s="636"/>
      <c r="AY117" s="636"/>
      <c r="AZ117" s="636"/>
      <c r="BA117" s="636"/>
      <c r="BB117" s="636"/>
      <c r="BC117" s="636"/>
      <c r="BD117" s="636"/>
    </row>
    <row r="118" spans="2:56" x14ac:dyDescent="0.3">
      <c r="AS118" s="636"/>
      <c r="AT118" s="636"/>
      <c r="AU118" s="636"/>
      <c r="AV118" s="636"/>
      <c r="AW118" s="636"/>
      <c r="AX118" s="636"/>
      <c r="AY118" s="636"/>
      <c r="AZ118" s="636"/>
      <c r="BA118" s="636"/>
      <c r="BB118" s="636"/>
      <c r="BC118" s="636"/>
      <c r="BD118" s="636"/>
    </row>
    <row r="119" spans="2:56" x14ac:dyDescent="0.3">
      <c r="AS119" s="636"/>
      <c r="AT119" s="636"/>
      <c r="AU119" s="636"/>
      <c r="AV119" s="636"/>
      <c r="AW119" s="636"/>
      <c r="AX119" s="636"/>
      <c r="AY119" s="636"/>
      <c r="AZ119" s="636"/>
      <c r="BA119" s="636"/>
      <c r="BB119" s="636"/>
      <c r="BC119" s="636"/>
      <c r="BD119" s="636"/>
    </row>
    <row r="120" spans="2:56" x14ac:dyDescent="0.3">
      <c r="AS120" s="636"/>
      <c r="AT120" s="636"/>
      <c r="AU120" s="636"/>
      <c r="AV120" s="636"/>
      <c r="AW120" s="636"/>
      <c r="AX120" s="636"/>
      <c r="AY120" s="636"/>
      <c r="AZ120" s="636"/>
      <c r="BA120" s="636"/>
      <c r="BB120" s="636"/>
      <c r="BC120" s="636"/>
      <c r="BD120" s="636"/>
    </row>
    <row r="121" spans="2:56" x14ac:dyDescent="0.3">
      <c r="AS121" s="636"/>
      <c r="AT121" s="636"/>
      <c r="AU121" s="636"/>
      <c r="AV121" s="636"/>
      <c r="AW121" s="636"/>
      <c r="AX121" s="636"/>
      <c r="AY121" s="636"/>
      <c r="AZ121" s="636"/>
      <c r="BA121" s="636"/>
      <c r="BB121" s="636"/>
      <c r="BC121" s="636"/>
      <c r="BD121" s="636"/>
    </row>
    <row r="122" spans="2:56" x14ac:dyDescent="0.3">
      <c r="AS122" s="636"/>
      <c r="AT122" s="636"/>
      <c r="AU122" s="636"/>
      <c r="AV122" s="636"/>
      <c r="AW122" s="636"/>
      <c r="AX122" s="636"/>
      <c r="AY122" s="636"/>
      <c r="AZ122" s="636"/>
      <c r="BA122" s="636"/>
      <c r="BB122" s="636"/>
      <c r="BC122" s="636"/>
      <c r="BD122" s="636"/>
    </row>
    <row r="123" spans="2:56" x14ac:dyDescent="0.3">
      <c r="AS123" s="636"/>
      <c r="AT123" s="636"/>
      <c r="AU123" s="636"/>
      <c r="AV123" s="636"/>
      <c r="AW123" s="636"/>
      <c r="AX123" s="636"/>
      <c r="AY123" s="636"/>
      <c r="AZ123" s="636"/>
      <c r="BA123" s="636"/>
      <c r="BB123" s="636"/>
      <c r="BC123" s="636"/>
      <c r="BD123" s="636"/>
    </row>
    <row r="124" spans="2:56" x14ac:dyDescent="0.3">
      <c r="AS124" s="636"/>
      <c r="AT124" s="636"/>
      <c r="AU124" s="636"/>
      <c r="AV124" s="636"/>
      <c r="AW124" s="636"/>
      <c r="AX124" s="636"/>
      <c r="AY124" s="636"/>
      <c r="AZ124" s="636"/>
      <c r="BA124" s="636"/>
      <c r="BB124" s="636"/>
      <c r="BC124" s="636"/>
      <c r="BD124" s="636"/>
    </row>
    <row r="125" spans="2:56" x14ac:dyDescent="0.3">
      <c r="AS125" s="636"/>
      <c r="AT125" s="636"/>
      <c r="AU125" s="636"/>
      <c r="AV125" s="636"/>
      <c r="AW125" s="636"/>
      <c r="AX125" s="636"/>
      <c r="AY125" s="636"/>
      <c r="AZ125" s="636"/>
      <c r="BA125" s="636"/>
      <c r="BB125" s="636"/>
      <c r="BC125" s="636"/>
      <c r="BD125" s="636"/>
    </row>
    <row r="126" spans="2:56" x14ac:dyDescent="0.3">
      <c r="AS126" s="636"/>
      <c r="AT126" s="636"/>
      <c r="AU126" s="636"/>
      <c r="AV126" s="636"/>
      <c r="AW126" s="636"/>
      <c r="AX126" s="636"/>
      <c r="AY126" s="636"/>
      <c r="AZ126" s="636"/>
      <c r="BA126" s="636"/>
      <c r="BB126" s="636"/>
      <c r="BC126" s="636"/>
      <c r="BD126" s="636"/>
    </row>
    <row r="127" spans="2:56" x14ac:dyDescent="0.3">
      <c r="AS127" s="636"/>
      <c r="AT127" s="636"/>
      <c r="AU127" s="636"/>
      <c r="AV127" s="636"/>
      <c r="AW127" s="636"/>
      <c r="AX127" s="636"/>
      <c r="AY127" s="636"/>
      <c r="AZ127" s="636"/>
      <c r="BA127" s="636"/>
      <c r="BB127" s="636"/>
      <c r="BC127" s="636"/>
      <c r="BD127" s="636"/>
    </row>
    <row r="128" spans="2:56" x14ac:dyDescent="0.3">
      <c r="AS128" s="636"/>
      <c r="AT128" s="636"/>
      <c r="AU128" s="636"/>
      <c r="AV128" s="636"/>
      <c r="AW128" s="636"/>
      <c r="AX128" s="636"/>
      <c r="AY128" s="636"/>
      <c r="AZ128" s="636"/>
      <c r="BA128" s="636"/>
      <c r="BB128" s="636"/>
      <c r="BC128" s="636"/>
      <c r="BD128" s="636"/>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192</v>
      </c>
      <c r="E7" s="694"/>
      <c r="F7" s="694"/>
      <c r="G7" s="694"/>
      <c r="H7" s="694"/>
      <c r="I7" s="694"/>
      <c r="J7" s="694"/>
      <c r="K7" s="694"/>
      <c r="L7" s="694"/>
      <c r="M7" s="694"/>
      <c r="P7" s="225"/>
    </row>
    <row r="8" spans="3:16" ht="26.5" thickBot="1" x14ac:dyDescent="0.4">
      <c r="C8" s="229"/>
      <c r="D8" s="796"/>
      <c r="E8" s="796"/>
      <c r="F8" s="796"/>
      <c r="G8" s="796"/>
      <c r="H8" s="796"/>
      <c r="I8" s="796"/>
      <c r="J8" s="796"/>
      <c r="K8" s="796"/>
      <c r="L8" s="796"/>
      <c r="M8" s="796"/>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IFERROR(((J13+K13+L13)/H13),"ND")</f>
        <v>200.25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IFERROR(((J15+K15+L15)/H15),"ND")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IFERROR(((J17+K17+L17)/H17),"ND")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IFERROR(((J19+K19+L19)/H19),"ND")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IFERROR(((J21+K21+L21)/H21),"ND")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IFERROR(((J23+K23+L23)/H23),"ND")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IFERROR(((J25+K25+L25)/H25),"ND")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IFERROR(((J27+K27+L27)/H27),"ND")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IFERROR(((J29+K29+L29)/H29),"ND")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IFERROR(((J31+K31+L31)/H31),"ND")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IFERROR(((J33+K33+L33)/H33),"ND")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IFERROR(((J35+K35+L35)/H35),"ND")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IFERROR(((J37+K37+L37)/H37),"ND")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IFERROR(((J39+K39+L39)/H39),"ND")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IFERROR(((J41+K41+L41)/H41),"ND")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IFERROR(((J43+K43+L43)/H43),"ND")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IFERROR(((J45+K45+L45)/H45),"ND")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IFERROR(((J47+K47+L47)/H47),"ND")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IFERROR(((J49+K49+L49)/H49),"ND")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IFERROR(((J51+K51+L51)/H51),"ND")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IFERROR(((J53+K53+L53)/H53),"ND")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IFERROR(((J55+K55+L55)/H55),"ND")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IFERROR(((J57+K57+L57)/H57),"ND")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IFERROR(((J59+K59+L59)/H59),"ND")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IFERROR(((J61+K61+L61)/H61),"ND")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IFERROR(((J63+K63+L63)/H63),"ND")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IFERROR(((J65+K65+L65)/H65),"ND")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IFERROR(((J67+K67+L67)/H67),"ND")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IFERROR(((J69+K69+L69)/H69),"ND")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IFERROR(((J71+K71+L71)/H71),"ND")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IFERROR(((J73+K73+L73)/H73),"ND")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IFERROR(((J75+K75+L75)/H75),"ND")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IFERROR(((J77+K77+L77)/H77),"ND")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IFERROR(((J79+K79+L79)/H79),"ND")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IFERROR(((J81+K81+L81)/H81),"ND")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IFERROR(((J83+K83+L83)/H83),"ND")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IFERROR(((J85+K85+L85)/H85),"ND")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IFERROR(((J87+K87+L87)/H87),"ND")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IFERROR(((J89+K89+L89)/H89),"ND")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IFERROR(((J91+K91+L91)/H91),"ND")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IFERROR(((J93+K93+L93)/H93),"ND")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IFERROR(((J95+K95+L95)/H95),"ND")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IFERROR(((J97+K97+L97)/H97),"ND")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IFERROR(((J99+K99+L99)/H99),"ND")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IFERROR(((J101+K101+L101)/H101),"ND")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IFERROR(((J103+K103+L103)/H103),"ND")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IFERROR(((J105+K105+L105)/H105),"ND")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IFERROR(((J107+K107+L107)/H107),"ND")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IFERROR(((J109+K109+L109)/H109),"ND")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IFERROR(((J111+K111+L111)/H111),"ND")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IFERROR(((J113+K113+L113)/H113),"ND")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IFERROR(((J115+K115+L115)/H115),"ND")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IFERROR(((J117+K117+L117)/H117),"ND")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IFERROR(((J119+K119+L119)/H119),"ND")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IFERROR(((J121+K121+L121)/H121),"ND")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IFERROR(((J123+K123+L123)/H123),"ND")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IFERROR(((J125+K125+L125)/H125),"ND")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IFERROR(((J127+K127+L127)/H127),"ND")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IFERROR(((J129+K129+L129)/H129),"ND")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IFERROR(((J131+K131+L131)/H131),"ND")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IFERROR(((J133+K133+L133)/H133),"ND")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IFERROR(((J135+K135+L135)/H135),"ND")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IFERROR(((J137+K137+L137)/H137),"ND")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IFERROR(((J139+K139+L139)/H139),"ND")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IFERROR(((J141+K141+L141)/H141),"ND")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IFERROR(((J143+K143+L143)/H143),"ND")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IFERROR(((J145+K145+L145)/H145),"ND")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IFERROR(((J147+K147+L147)/H147),"ND")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IFERROR(((J149+K149+L149)/H149),"ND")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IFERROR(((J151+K151+L151)/H151),"ND")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IFERROR(((J153+K153+L153)/H153),"ND")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IFERROR(((J155+K155+L155)/H155),"ND")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IFERROR(((J157+K157+L157)/H157),"ND")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IFERROR(((J159+K159+L159)/H159),"ND")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IFERROR(((J161+K161+L161)/H161),"ND")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IFERROR(((J163+K163+L163)/H163),"ND")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IFERROR(((J165+K165+L165)/H165),"ND")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IFERROR(((J167+K167+L167)/H167),"ND")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IFERROR(((J169+K169+L169)/H169),"ND")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IFERROR(((J171+K171+L171)/H171),"ND")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IFERROR(((J173+K173+L173)/H173),"ND")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IFERROR(((J175+K175+L175)/H175),"ND")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IFERROR(((J177+K177+L177)/H177),"ND")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IFERROR(((J179+K179+L179)/H179),"ND")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IFERROR(((J181+K181+L181)/H181),"ND")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IFERROR(((J183+K183+L183)/H183),"ND")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IFERROR(((J185+K185+L185)/H185),"ND")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IFERROR(((J187+K187+L187)/H187),"ND")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IFERROR(((J189+K189+L189)/H189),"ND")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IFERROR(((J191+K191+L191)/H191),"ND")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IFERROR(((J193+K193+L193)/H193),"ND")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IFERROR(((J195+K195+L195)/H195),"ND")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IFERROR(((J197+K197+L197)/H197),"ND")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IFERROR(((J199+K199+L199)/H199),"ND")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IFERROR(((J201+K201+L201)/H201),"ND")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IFERROR(((J203+K203+L203)/H203),"ND")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IFERROR(((J205+K205+L205)/H205),"ND")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IFERROR(((J207+K207+L207)/H207),"ND")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IFERROR(((J209+K209+L209)/H209),"ND")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IFERROR(((J211+K211+L211)/H211),"ND")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IFERROR(((J213+K213+L213)/H213),"ND")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IFERROR(((J215+K215+L215)/H215),"ND")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IFERROR(((J217+K217+L217)/H217),"ND")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IFERROR(((J219+K219+L219)/H219),"ND")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IFERROR(((J221+K221+L221)/H221),"ND")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IFERROR(((J223+K223+L223)/H223),"ND")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IFERROR(((J225+K225+L225)/H225),"ND")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IFERROR(((J227+K227+L227)/H227),"ND")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IFERROR(((J229+K229+L229)/H229),"ND")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IFERROR(((J231+K231+L231)/H231),"ND")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IFERROR(((J233+K233+L233)/H233),"ND")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IFERROR(((J235+K235+L235)/H235),"ND")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IFERROR(((J237+K237+L237)/H237),"ND")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IFERROR(((J239+K239+L239)/H239),"ND")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IFERROR(((J241+K241+L241)/H241),"ND")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IFERROR(((J243+K243+L243)/H243),"ND")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IFERROR(((J245+K245+L245)/H245),"ND")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IFERROR(((J247+K247+L247)/H247),"ND")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IFERROR(((J249+K249+L249)/H249),"ND")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IFERROR(((J251+K251+L251)/H251),"ND")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IFERROR(((J253+K253+L253)/H253),"ND")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IFERROR(((J255+K255+L255)/H255),"ND")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IFERROR(((J257+K257+L257)/H257),"ND")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IFERROR(((J259+K259+L259)/H259),"ND")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IFERROR(((J261+K261+L261)/H261),"ND")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IFERROR(((J263+K263+L263)/H263),"ND")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IFERROR(((J265+K265+L265)/H265),"ND")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IFERROR(((J267+K267+L267)/H267),"ND")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IFERROR(((J269+K269+L269)/H269),"ND")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IFERROR(((J271+K271+L271)/H271),"ND")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IFERROR(((J273+K273+L273)/H273),"ND")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IFERROR(((J275+K275+L275)/H275),"ND")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IFERROR(((J277+K277+L277)/H277),"ND")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IFERROR(((J279+K279+L279)/H279),"ND")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IFERROR(((J281+K281+L281)/H281),"ND")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IFERROR(((J283+K283+L283)/H283),"ND")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IFERROR(((J285+K285+L285)/H285),"ND")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IFERROR(((J287+K287+L287)/H287),"ND")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IFERROR(((J289+K289+L289)/H289),"ND")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IFERROR(((J291+K291+L291)/H291),"ND")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IFERROR(((J293+K293+L293)/H293),"ND")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IFERROR(((J295+K295+L295)/H295),"ND")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IFERROR(((J297+K297+L297)/H297),"ND")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IFERROR(((J299+K299+L299)/H299),"ND")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IFERROR(((J301+K301+L301)/H301),"ND")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IFERROR(((J303+K303+L303)/H303),"ND")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IFERROR(((J305+K305+L305)/H305),"ND")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IFERROR(((J307+K307+L307)/H307),"ND")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IFERROR(((J309+K309+L309)/H309),"ND")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IFERROR(((J311+K311+L311)/H311),"ND")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IFERROR(((J313+K313+L313)/H313),"ND")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IFERROR(((J315+K315+L315)/H315),"ND")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IFERROR(((J317+K317+L317)/H317),"ND")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IFERROR(((J319+K319+L319)/H319),"ND")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IFERROR(((J321+K321+L321)/H321),"ND")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IFERROR(((J323+K323+L323)/H323),"ND")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IFERROR(((J325+K325+L325)/H325),"ND")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IFERROR(((J327+K327+L327)/H327),"ND")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IFERROR(((J329+K329+L329)/H329),"ND")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IFERROR(((J331+K331+L331)/H331),"ND")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IFERROR(((J333+K333+L333)/H333),"ND")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IFERROR(((J335+K335+L335)/H335),"ND")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IFERROR(((J337+K337+L337)/H337),"ND")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IFERROR(((J339+K339+L339)/H339),"ND")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IFERROR(((J341+K341+L341)/H341),"ND")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IFERROR(((J343+K343+L343)/H343),"ND")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IFERROR(((J345+K345+L345)/H345),"ND")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IFERROR(((J347+K347+L347)/H347),"ND")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IFERROR(((J349+K349+L349)/H349),"ND")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IFERROR(((J351+K351+L351)/H351),"ND")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IFERROR(((J353+K353+L353)/H353),"ND")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IFERROR(((J355+K355+L355)/H355),"ND")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IFERROR(((J357+K357+L357)/H357),"ND")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IFERROR(((J359+K359+L359)/H359),"ND")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IFERROR(((J361+K361+L361)/H361),"ND")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IFERROR(((J363+K363+L363)/H363),"ND")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IFERROR(((J365+K365+L365)/H365),"ND")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IFERROR(((J367+K367+L367)/H367),"ND")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IFERROR(((J369+K369+L369)/H369),"ND")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IFERROR(((J371+K371+L371)/H371),"ND")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IFERROR(((J373+K373+L373)/H373),"ND")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IFERROR(((J375+K375+L375)/H375),"ND")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IFERROR(((J377+K377+L377)/H377),"ND")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IFERROR(((J379+K379+L379)/H379),"ND")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IFERROR(((J381+K381+L381)/H381),"ND")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IFERROR(((J383+K383+L383)/H383),"ND")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IFERROR(((J385+K385+L385)/H385),"ND")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IFERROR(((J387+K387+L387)/H387),"ND")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IFERROR(((J389+K389+L389)/H389),"ND")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IFERROR(((J391+K391+L391)/H391),"ND")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IFERROR(((J393+K393+L393)/H393),"ND")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IFERROR(((J395+K395+L395)/H395),"ND")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IFERROR(((J397+K397+L397)/H397),"ND")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IFERROR(((J399+K399+L399)/H399),"ND")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IFERROR(((J401+K401+L401)/H401),"ND")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IFERROR(((J403+K403+L403)/H403),"ND")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IFERROR(((J405+K405+L405)/H405),"ND")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IFERROR(((J407+K407+L407)/H407),"ND")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IFERROR(((J409+K409+L409)/H409),"ND")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IFERROR(((J411+K411+L411)/H411),"ND")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IFERROR(((J413+K413+L413)/H413),"ND")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IFERROR(((J415+K415+L415)/H415),"ND")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IFERROR(((J417+K417+L417)/H417),"ND")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IFERROR(((J419+K419+L419)/H419),"ND")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IFERROR(((J421+K421+L421)/H421),"ND")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IFERROR(((J423+K423+L423)/H423),"ND")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IFERROR(((J425+K425+L425)/H425),"ND")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IFERROR(((J427+K427+L427)/H427),"ND")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IFERROR(((J429+K429+L429)/H429),"ND")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IFERROR(((J431+K431+L431)/H431),"ND")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IFERROR(((J433+K433+L433)/H433),"ND")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IFERROR(((J435+K435+L435)/H435),"ND")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IFERROR(((J437+K437+L437)/H437),"ND")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IFERROR(((J439+K439+L439)/H439),"ND")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IFERROR(((J441+K441+L441)/H441),"ND")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IFERROR(((J443+K443+L443)/H443),"ND")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IFERROR(((J445+K445+L445)/H445),"ND")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IFERROR(((J447+K447+L447)/H447),"ND")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IFERROR(((J449+K449+L449)/H449),"ND")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IFERROR(((J451+K451+L451)/H451),"ND")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IFERROR(((J453+K453+L453)/H453),"ND")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IFERROR(((J455+K455+L455)/H455),"ND")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IFERROR(((J457+K457+L457)/H457),"ND")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IFERROR(((J459+K459+L459)/H459),"ND")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IFERROR(((J461+K461+L461)/H461),"ND")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IFERROR(((J463+K463+L463)/H463),"ND")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IFERROR(((J465+K465+L465)/H465),"ND")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IFERROR(((J467+K467+L467)/H467),"ND")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IFERROR(((J469+K469+L469)/H469),"ND")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IFERROR(((J471+K471+L471)/H471),"ND")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ca="1">IFERROR(((J473+K473+L473)/H473),"ND")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193</v>
      </c>
      <c r="E7" s="694"/>
      <c r="F7" s="694"/>
      <c r="G7" s="694"/>
      <c r="H7" s="694"/>
      <c r="I7" s="694"/>
      <c r="J7" s="694"/>
      <c r="K7" s="694"/>
      <c r="L7" s="694"/>
      <c r="M7" s="694"/>
      <c r="P7" s="225"/>
    </row>
    <row r="8" spans="3:16" ht="26.5" thickBot="1" x14ac:dyDescent="0.4">
      <c r="C8" s="229"/>
      <c r="D8" s="796"/>
      <c r="E8" s="796"/>
      <c r="F8" s="796"/>
      <c r="G8" s="796"/>
      <c r="H8" s="796"/>
      <c r="I8" s="796"/>
      <c r="J8" s="796"/>
      <c r="K8" s="796"/>
      <c r="L8" s="796"/>
      <c r="M8" s="796"/>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IFERROR(((J13+K13+L13+M13)/H13),"ND")</f>
        <v>228.375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IFERROR(((J15+K15+L15+M15)/H15),"ND")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IFERROR(((J17+K17+L17+M17)/H17),"ND")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IFERROR(((J19+K19+L19+M19)/H19),"ND")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IFERROR(((J21+K21+L21+M21)/H21),"ND")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IFERROR(((J23+K23+L23+M23)/H23),"ND")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IFERROR(((J25+K25+L25+M25)/H25),"ND")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IFERROR(((J27+K27+L27+M27)/H27),"ND")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IFERROR(((J29+K29+L29+M29)/H29),"ND")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IFERROR(((J31+K31+L31+M31)/H31),"ND")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IFERROR(((J33+K33+L33+M33)/H33),"ND")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IFERROR(((J35+K35+L35+M35)/H35),"ND")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IFERROR(((J37+K37+L37+M37)/H37),"ND")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IFERROR(((J39+K39+L39+M39)/H39),"ND")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IFERROR(((J41+K41+L41+M41)/H41),"ND")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IFERROR(((J43+K43+L43+M43)/H43),"ND")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IFERROR(((J45+K45+L45+M45)/H45),"ND")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IFERROR(((J47+K47+L47+M47)/H47),"ND")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IFERROR(((J49+K49+L49+M49)/H49),"ND")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IFERROR(((J51+K51+L51+M51)/H51),"ND")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IFERROR(((J53+K53+L53+M53)/H53),"ND")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IFERROR(((J55+K55+L55+M55)/H55),"ND")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IFERROR(((J57+K57+L57+M57)/H57),"ND")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IFERROR(((J59+K59+L59+M59)/H59),"ND")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IFERROR(((J61+K61+L61+M61)/H61),"ND")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IFERROR(((J63+K63+L63+M63)/H63),"ND")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IFERROR(((J65+K65+L65+M65)/H65),"ND")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IFERROR(((J67+K67+L67+M67)/H67),"ND")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IFERROR(((J69+K69+L69+M69)/H69),"ND")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IFERROR(((J71+K71+L71+M71)/H71),"ND")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IFERROR(((J73+K73+L73+M73)/H73),"ND")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IFERROR(((J75+K75+L75+M75)/H75),"ND")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IFERROR(((J77+K77+L77+M77)/H77),"ND")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IFERROR(((J79+K79+L79+M79)/H79),"ND")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IFERROR(((J81+K81+L81+M81)/H81),"ND")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IFERROR(((J83+K83+L83+M83)/H83),"ND")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IFERROR(((J85+K85+L85+M85)/H85),"ND")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IFERROR(((J87+K87+L87+M87)/H87),"ND")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IFERROR(((J89+K89+L89+M89)/H89),"ND")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IFERROR(((J91+K91+L91+M91)/H91),"ND")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IFERROR(((J93+K93+L93+M93)/H93),"ND")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IFERROR(((J95+K95+L95+M95)/H95),"ND")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IFERROR(((J97+K97+L97+M97)/H97),"ND")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IFERROR(((J99+K99+L99+M99)/H99),"ND")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IFERROR(((J101+K101+L101+M101)/H101),"ND")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IFERROR(((J103+K103+L103+M103)/H103),"ND")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IFERROR(((J105+K105+L105+M105)/H105),"ND")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IFERROR(((J107+K107+L107+M107)/H107),"ND")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IFERROR(((J109+K109+L109+M109)/H109),"ND")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IFERROR(((J111+K111+L111+M111)/H111),"ND")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IFERROR(((J113+K113+L113+M113)/H113),"ND")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IFERROR(((J115+K115+L115+M115)/H115),"ND")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IFERROR(((J117+K117+L117+M117)/H117),"ND")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IFERROR(((J119+K119+L119+M119)/H119),"ND")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IFERROR(((J121+K121+L121+M121)/H121),"ND")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IFERROR(((J123+K123+L123+M123)/H123),"ND")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IFERROR(((J125+K125+L125+M125)/H125),"ND")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IFERROR(((J127+K127+L127+M127)/H127),"ND")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IFERROR(((J129+K129+L129+M129)/H129),"ND")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IFERROR(((J131+K131+L131+M131)/H131),"ND")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IFERROR(((J133+K133+L133+M133)/H133),"ND")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IFERROR(((J135+K135+L135+M135)/H135),"ND")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IFERROR(((J137+K137+L137+M137)/H137),"ND")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IFERROR(((J139+K139+L139+M139)/H139),"ND")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IFERROR(((J141+K141+L141+M141)/H141),"ND")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IFERROR(((J143+K143+L143+M143)/H143),"ND")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IFERROR(((J145+K145+L145+M145)/H145),"ND")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IFERROR(((J147+K147+L147+M147)/H147),"ND")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IFERROR(((J149+K149+L149+M149)/H149),"ND")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IFERROR(((J151+K151+L151+M151)/H151),"ND")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IFERROR(((J153+K153+L153+M153)/H153),"ND")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IFERROR(((J155+K155+L155+M155)/H155),"ND")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IFERROR(((J157+K157+L157+M157)/H157),"ND")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IFERROR(((J159+K159+L159+M159)/H159),"ND")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IFERROR(((J161+K161+L161+M161)/H161),"ND")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IFERROR(((J163+K163+L163+M163)/H163),"ND")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IFERROR(((J165+K165+L165+M165)/H165),"ND")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IFERROR(((J167+K167+L167+M167)/H167),"ND")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IFERROR(((J169+K169+L169+M169)/H169),"ND")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IFERROR(((J171+K171+L171+M171)/H171),"ND")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IFERROR(((J173+K173+L173+M173)/H173),"ND")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IFERROR(((J175+K175+L175+M175)/H175),"ND")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IFERROR(((J177+K177+L177+M177)/H177),"ND")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IFERROR(((J179+K179+L179+M179)/H179),"ND")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IFERROR(((J181+K181+L181+M181)/H181),"ND")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IFERROR(((J183+K183+L183+M183)/H183),"ND")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IFERROR(((J185+K185+L185+M185)/H185),"ND")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IFERROR(((J187+K187+L187+M187)/H187),"ND")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IFERROR(((J189+K189+L189+M189)/H189),"ND")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IFERROR(((J191+K191+L191+M191)/H191),"ND")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IFERROR(((J193+K193+L193+M193)/H193),"ND")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IFERROR(((J195+K195+L195+M195)/H195),"ND")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IFERROR(((J197+K197+L197+M197)/H197),"ND")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IFERROR(((J199+K199+L199+M199)/H199),"ND")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IFERROR(((J201+K201+L201+M201)/H201),"ND")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IFERROR(((J203+K203+L203+M203)/H203),"ND")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IFERROR(((J205+K205+L205+M205)/H205),"ND")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IFERROR(((J207+K207+L207+M207)/H207),"ND")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IFERROR(((J209+K209+L209+M209)/H209),"ND")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IFERROR(((J211+K211+L211+M211)/H211),"ND")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IFERROR(((J213+K213+L213+M213)/H213),"ND")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IFERROR(((J215+K215+L215+M215)/H215),"ND")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IFERROR(((J217+K217+L217+M217)/H217),"ND")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IFERROR(((J219+K219+L219+M219)/H219),"ND")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IFERROR(((J221+K221+L221+M221)/H221),"ND")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IFERROR(((J223+K223+L223+M223)/H223),"ND")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IFERROR(((J225+K225+L225+M225)/H225),"ND")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IFERROR(((J227+K227+L227+M227)/H227),"ND")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IFERROR(((J229+K229+L229+M229)/H229),"ND")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IFERROR(((J231+K231+L231+M231)/H231),"ND")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IFERROR(((J233+K233+L233+M233)/H233),"ND")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IFERROR(((J235+K235+L235+M235)/H235),"ND")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IFERROR(((J237+K237+L237+M237)/H237),"ND")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IFERROR(((J239+K239+L239+M239)/H239),"ND")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IFERROR(((J241+K241+L241+M241)/H241),"ND")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IFERROR(((J243+K243+L243+M243)/H243),"ND")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IFERROR(((J245+K245+L245+M245)/H245),"ND")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IFERROR(((J247+K247+L247+M247)/H247),"ND")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IFERROR(((J249+K249+L249+M249)/H249),"ND")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IFERROR(((J251+K251+L251+M251)/H251),"ND")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IFERROR(((J253+K253+L253+M253)/H253),"ND")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IFERROR(((J255+K255+L255+M255)/H255),"ND")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IFERROR(((J257+K257+L257+M257)/H257),"ND")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IFERROR(((J259+K259+L259+M259)/H259),"ND")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IFERROR(((J261+K261+L261+M261)/H261),"ND")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IFERROR(((J263+K263+L263+M263)/H263),"ND")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IFERROR(((J265+K265+L265+M265)/H265),"ND")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IFERROR(((J267+K267+L267+M267)/H267),"ND")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IFERROR(((J269+K269+L269+M269)/H269),"ND")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IFERROR(((J271+K271+L271+M271)/H271),"ND")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IFERROR(((J273+K273+L273+M273)/H273),"ND")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IFERROR(((J275+K275+L275+M275)/H275),"ND")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IFERROR(((J277+K277+L277+M277)/H277),"ND")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IFERROR(((J279+K279+L279+M279)/H279),"ND")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IFERROR(((J281+K281+L281+M281)/H281),"ND")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IFERROR(((J283+K283+L283+M283)/H283),"ND")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IFERROR(((J285+K285+L285+M285)/H285),"ND")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IFERROR(((J287+K287+L287+M287)/H287),"ND")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IFERROR(((J289+K289+L289+M289)/H289),"ND")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IFERROR(((J291+K291+L291+M291)/H291),"ND")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IFERROR(((J293+K293+L293+M293)/H293),"ND")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IFERROR(((J295+K295+L295+M295)/H295),"ND")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IFERROR(((J297+K297+L297+M297)/H297),"ND")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IFERROR(((J299+K299+L299+M299)/H299),"ND")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IFERROR(((J301+K301+L301+M301)/H301),"ND")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IFERROR(((J303+K303+L303+M303)/H303),"ND")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IFERROR(((J305+K305+L305+M305)/H305),"ND")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IFERROR(((J307+K307+L307+M307)/H307),"ND")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IFERROR(((J309+K309+L309+M309)/H309),"ND")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IFERROR(((J311+K311+L311+M311)/H311),"ND")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IFERROR(((J313+K313+L313+M313)/H313),"ND")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IFERROR(((J315+K315+L315+M315)/H315),"ND")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IFERROR(((J317+K317+L317+M317)/H317),"ND")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IFERROR(((J319+K319+L319+M319)/H319),"ND")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IFERROR(((J321+K321+L321+M321)/H321),"ND")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IFERROR(((J323+K323+L323+M323)/H323),"ND")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IFERROR(((J325+K325+L325+M325)/H325),"ND")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IFERROR(((J327+K327+L327+M327)/H327),"ND")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IFERROR(((J329+K329+L329+M329)/H329),"ND")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IFERROR(((J331+K331+L331+M331)/H331),"ND")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IFERROR(((J333+K333+L333+M333)/H333),"ND")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IFERROR(((J335+K335+L335+M335)/H335),"ND")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IFERROR(((J337+K337+L337+M337)/H337),"ND")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IFERROR(((J339+K339+L339+M339)/H339),"ND")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IFERROR(((J341+K341+L341+M341)/H341),"ND")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IFERROR(((J343+K343+L343+M343)/H343),"ND")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IFERROR(((J345+K345+L345+M345)/H345),"ND")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IFERROR(((J347+K347+L347+M347)/H347),"ND")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IFERROR(((J349+K349+L349+M349)/H349),"ND")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IFERROR(((J351+K351+L351+M351)/H351),"ND")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IFERROR(((J353+K353+L353+M353)/H353),"ND")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IFERROR(((J355+K355+L355+M355)/H355),"ND")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IFERROR(((J357+K357+L357+M357)/H357),"ND")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IFERROR(((J359+K359+L359+M359)/H359),"ND")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IFERROR(((J361+K361+L361+M361)/H361),"ND")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IFERROR(((J363+K363+L363+M363)/H363),"ND")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IFERROR(((J365+K365+L365+M365)/H365),"ND")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IFERROR(((J367+K367+L367+M367)/H367),"ND")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IFERROR(((J369+K369+L369+M369)/H369),"ND")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IFERROR(((J371+K371+L371+M371)/H371),"ND")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IFERROR(((J373+K373+L373+M373)/H373),"ND")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IFERROR(((J375+K375+L375+M375)/H375),"ND")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IFERROR(((J377+K377+L377+M377)/H377),"ND")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IFERROR(((J379+K379+L379+M379)/H379),"ND")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IFERROR(((J381+K381+L381+M381)/H381),"ND")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IFERROR(((J383+K383+L383+M383)/H383),"ND")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IFERROR(((J385+K385+L385+M385)/H385),"ND")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IFERROR(((J387+K387+L387+M387)/H387),"ND")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IFERROR(((J389+K389+L389+M389)/H389),"ND")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IFERROR(((J391+K391+L391+M391)/H391),"ND")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IFERROR(((J393+K393+L393+M393)/H393),"ND")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IFERROR(((J395+K395+L395+M395)/H395),"ND")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IFERROR(((J397+K397+L397+M397)/H397),"ND")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IFERROR(((J399+K399+L399+M399)/H399),"ND")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IFERROR(((J401+K401+L401+M401)/H401),"ND")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IFERROR(((J403+K403+L403+M403)/H403),"ND")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IFERROR(((J405+K405+L405+M405)/H405),"ND")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IFERROR(((J407+K407+L407+M407)/H407),"ND")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IFERROR(((J409+K409+L409+M409)/H409),"ND")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IFERROR(((J411+K411+L411+M411)/H411),"ND")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IFERROR(((J413+K413+L413+M413)/H413),"ND")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IFERROR(((J415+K415+L415+M415)/H415),"ND")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IFERROR(((J417+K417+L417+M417)/H417),"ND")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IFERROR(((J419+K419+L419+M419)/H419),"ND")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IFERROR(((J421+K421+L421+M421)/H421),"ND")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IFERROR(((J423+K423+L423+M423)/H423),"ND")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IFERROR(((J425+K425+L425+M425)/H425),"ND")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IFERROR(((J427+K427+L427+M427)/H427),"ND")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IFERROR(((J429+K429+L429+M429)/H429),"ND")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IFERROR(((J431+K431+L431+M431)/H431),"ND")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IFERROR(((J433+K433+L433+M433)/H433),"ND")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IFERROR(((J435+K435+L435+M435)/H435),"ND")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IFERROR(((J437+K437+L437+M437)/H437),"ND")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IFERROR(((J439+K439+L439+M439)/H439),"ND")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IFERROR(((J441+K441+L441+M441)/H441),"ND")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IFERROR(((J443+K443+L443+M443)/H443),"ND")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IFERROR(((J445+K445+L445+M445)/H445),"ND")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IFERROR(((J447+K447+L447+M447)/H447),"ND")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IFERROR(((J449+K449+L449+M449)/H449),"ND")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IFERROR(((J451+K451+L451+M451)/H451),"ND")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IFERROR(((J453+K453+L453+M453)/H453),"ND")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IFERROR(((J455+K455+L455+M455)/H455),"ND")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IFERROR(((J457+K457+L457+M457)/H457),"ND")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IFERROR(((J459+K459+L459+M459)/H459),"ND")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IFERROR(((J461+K461+L461+M461)/H461),"ND")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IFERROR(((J463+K463+L463+M463)/H463),"ND")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IFERROR(((J465+K465+L465+M465)/H465),"ND")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IFERROR(((J467+K467+L467+M467)/H467),"ND")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IFERROR(((J469+K469+L469+M469)/H469),"ND")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IFERROR(((J471+K471+L471+M471)/H471),"ND")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t="shared" ref="O473" ca="1" si="456">IFERROR(((J473+K473+L473+M473)/H473),"ND")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0" width="15.08984375" style="1" customWidth="1"/>
    <col min="11" max="11" width="12.7265625" style="1" hidden="1" customWidth="1"/>
    <col min="12"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194</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IFERROR(((J13)/H13),"ND")</f>
        <v>28.116213683223993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ca="1">IFERROR(((J473)/H473),"ND")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961"/>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195</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IFERROR(((J13+K13)/H13),"ND")</f>
        <v>53.108403623867545</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ca="1">IFERROR(((J471+K471)/H471),"ND")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5">IFERROR(((J473+K473)/H473),"ND")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196</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IFERROR(((J13+K13+L13)/H13),"ND")</f>
        <v>74.976569821930653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IFERROR(((J15+K15+L15)/H15),"ND")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IFERROR(((J17+K17+L17)/H17),"ND")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IFERROR(((J19+K19+L19)/H19),"ND")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IFERROR(((J21+K21+L21)/H21),"ND")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IFERROR(((J23+K23+L23)/H23),"ND")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IFERROR(((J25+K25+L25)/H25),"ND")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IFERROR(((J27+K27+L27)/H27),"ND")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IFERROR(((J29+K29+L29)/H29),"ND")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IFERROR(((J31+K31+L31)/H31),"ND")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IFERROR(((J33+K33+L33)/H33),"ND")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IFERROR(((J35+K35+L35)/H35),"ND")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IFERROR(((J37+K37+L37)/H37),"ND")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IFERROR(((J39+K39+L39)/H39),"ND")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IFERROR(((J41+K41+L41)/H41),"ND")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IFERROR(((J43+K43+L43)/H43),"ND")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IFERROR(((J45+K45+L45)/H45),"ND")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IFERROR(((J47+K47+L47)/H47),"ND")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IFERROR(((J49+K49+L49)/H49),"ND")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IFERROR(((J51+K51+L51)/H51),"ND")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IFERROR(((J53+K53+L53)/H53),"ND")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IFERROR(((J55+K55+L55)/H55),"ND")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IFERROR(((J57+K57+L57)/H57),"ND")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IFERROR(((J59+K59+L59)/H59),"ND")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IFERROR(((J61+K61+L61)/H61),"ND")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IFERROR(((J63+K63+L63)/H63),"ND")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IFERROR(((J65+K65+L65)/H65),"ND")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IFERROR(((J67+K67+L67)/H67),"ND")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IFERROR(((J69+K69+L69)/H69),"ND")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IFERROR(((J71+K71+L71)/H71),"ND")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IFERROR(((J73+K73+L73)/H73),"ND")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IFERROR(((J75+K75+L75)/H75),"ND")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IFERROR(((J77+K77+L77)/H77),"ND")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IFERROR(((J79+K79+L79)/H79),"ND")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IFERROR(((J81+K81+L81)/H81),"ND")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IFERROR(((J83+K83+L83)/H83),"ND")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IFERROR(((J85+K85+L85)/H85),"ND")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IFERROR(((J87+K87+L87)/H87),"ND")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IFERROR(((J89+K89+L89)/H89),"ND")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IFERROR(((J91+K91+L91)/H91),"ND")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IFERROR(((J93+K93+L93)/H93),"ND")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IFERROR(((J95+K95+L95)/H95),"ND")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IFERROR(((J97+K97+L97)/H97),"ND")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IFERROR(((J99+K99+L99)/H99),"ND")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IFERROR(((J101+K101+L101)/H101),"ND")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IFERROR(((J103+K103+L103)/H103),"ND")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IFERROR(((J105+K105+L105)/H105),"ND")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IFERROR(((J107+K107+L107)/H107),"ND")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IFERROR(((J109+K109+L109)/H109),"ND")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IFERROR(((J111+K111+L111)/H111),"ND")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IFERROR(((J113+K113+L113)/H113),"ND")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IFERROR(((J115+K115+L115)/H115),"ND")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IFERROR(((J117+K117+L117)/H117),"ND")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IFERROR(((J119+K119+L119)/H119),"ND")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IFERROR(((J121+K121+L121)/H121),"ND")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IFERROR(((J123+K123+L123)/H123),"ND")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IFERROR(((J125+K125+L125)/H125),"ND")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IFERROR(((J127+K127+L127)/H127),"ND")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IFERROR(((J129+K129+L129)/H129),"ND")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IFERROR(((J131+K131+L131)/H131),"ND")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IFERROR(((J133+K133+L133)/H133),"ND")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IFERROR(((J135+K135+L135)/H135),"ND")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IFERROR(((J137+K137+L137)/H137),"ND")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IFERROR(((J139+K139+L139)/H139),"ND")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IFERROR(((J141+K141+L141)/H141),"ND")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IFERROR(((J143+K143+L143)/H143),"ND")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IFERROR(((J145+K145+L145)/H145),"ND")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IFERROR(((J147+K147+L147)/H147),"ND")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IFERROR(((J149+K149+L149)/H149),"ND")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IFERROR(((J151+K151+L151)/H151),"ND")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IFERROR(((J153+K153+L153)/H153),"ND")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IFERROR(((J155+K155+L155)/H155),"ND")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IFERROR(((J157+K157+L157)/H157),"ND")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IFERROR(((J159+K159+L159)/H159),"ND")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IFERROR(((J161+K161+L161)/H161),"ND")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IFERROR(((J163+K163+L163)/H163),"ND")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IFERROR(((J165+K165+L165)/H165),"ND")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IFERROR(((J167+K167+L167)/H167),"ND")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IFERROR(((J169+K169+L169)/H169),"ND")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IFERROR(((J171+K171+L171)/H171),"ND")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IFERROR(((J173+K173+L173)/H173),"ND")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IFERROR(((J175+K175+L175)/H175),"ND")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IFERROR(((J177+K177+L177)/H177),"ND")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IFERROR(((J179+K179+L179)/H179),"ND")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IFERROR(((J181+K181+L181)/H181),"ND")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IFERROR(((J183+K183+L183)/H183),"ND")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IFERROR(((J185+K185+L185)/H185),"ND")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IFERROR(((J187+K187+L187)/H187),"ND")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IFERROR(((J189+K189+L189)/H189),"ND")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IFERROR(((J191+K191+L191)/H191),"ND")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IFERROR(((J193+K193+L193)/H193),"ND")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IFERROR(((J195+K195+L195)/H195),"ND")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IFERROR(((J197+K197+L197)/H197),"ND")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IFERROR(((J199+K199+L199)/H199),"ND")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IFERROR(((J201+K201+L201)/H201),"ND")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IFERROR(((J203+K203+L203)/H203),"ND")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IFERROR(((J205+K205+L205)/H205),"ND")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IFERROR(((J207+K207+L207)/H207),"ND")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IFERROR(((J209+K209+L209)/H209),"ND")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IFERROR(((J211+K211+L211)/H211),"ND")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IFERROR(((J213+K213+L213)/H213),"ND")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IFERROR(((J215+K215+L215)/H215),"ND")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IFERROR(((J217+K217+L217)/H217),"ND")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IFERROR(((J219+K219+L219)/H219),"ND")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IFERROR(((J221+K221+L221)/H221),"ND")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IFERROR(((J223+K223+L223)/H223),"ND")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IFERROR(((J225+K225+L225)/H225),"ND")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IFERROR(((J227+K227+L227)/H227),"ND")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IFERROR(((J229+K229+L229)/H229),"ND")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IFERROR(((J231+K231+L231)/H231),"ND")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IFERROR(((J233+K233+L233)/H233),"ND")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IFERROR(((J235+K235+L235)/H235),"ND")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IFERROR(((J237+K237+L237)/H237),"ND")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IFERROR(((J239+K239+L239)/H239),"ND")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IFERROR(((J241+K241+L241)/H241),"ND")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IFERROR(((J243+K243+L243)/H243),"ND")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IFERROR(((J245+K245+L245)/H245),"ND")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IFERROR(((J247+K247+L247)/H247),"ND")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IFERROR(((J249+K249+L249)/H249),"ND")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IFERROR(((J251+K251+L251)/H251),"ND")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IFERROR(((J253+K253+L253)/H253),"ND")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IFERROR(((J255+K255+L255)/H255),"ND")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IFERROR(((J257+K257+L257)/H257),"ND")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IFERROR(((J259+K259+L259)/H259),"ND")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IFERROR(((J261+K261+L261)/H261),"ND")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IFERROR(((J263+K263+L263)/H263),"ND")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IFERROR(((J265+K265+L265)/H265),"ND")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IFERROR(((J267+K267+L267)/H267),"ND")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IFERROR(((J269+K269+L269)/H269),"ND")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IFERROR(((J271+K271+L271)/H271),"ND")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IFERROR(((J273+K273+L273)/H273),"ND")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IFERROR(((J275+K275+L275)/H275),"ND")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IFERROR(((J277+K277+L277)/H277),"ND")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IFERROR(((J279+K279+L279)/H279),"ND")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IFERROR(((J281+K281+L281)/H281),"ND")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IFERROR(((J283+K283+L283)/H283),"ND")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IFERROR(((J285+K285+L285)/H285),"ND")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IFERROR(((J287+K287+L287)/H287),"ND")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IFERROR(((J289+K289+L289)/H289),"ND")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IFERROR(((J291+K291+L291)/H291),"ND")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IFERROR(((J293+K293+L293)/H293),"ND")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IFERROR(((J295+K295+L295)/H295),"ND")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IFERROR(((J297+K297+L297)/H297),"ND")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IFERROR(((J299+K299+L299)/H299),"ND")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IFERROR(((J301+K301+L301)/H301),"ND")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IFERROR(((J303+K303+L303)/H303),"ND")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IFERROR(((J305+K305+L305)/H305),"ND")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IFERROR(((J307+K307+L307)/H307),"ND")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IFERROR(((J309+K309+L309)/H309),"ND")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IFERROR(((J311+K311+L311)/H311),"ND")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IFERROR(((J313+K313+L313)/H313),"ND")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IFERROR(((J315+K315+L315)/H315),"ND")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IFERROR(((J317+K317+L317)/H317),"ND")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IFERROR(((J319+K319+L319)/H319),"ND")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IFERROR(((J321+K321+L321)/H321),"ND")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IFERROR(((J323+K323+L323)/H323),"ND")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IFERROR(((J325+K325+L325)/H325),"ND")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IFERROR(((J327+K327+L327)/H327),"ND")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IFERROR(((J329+K329+L329)/H329),"ND")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IFERROR(((J331+K331+L331)/H331),"ND")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IFERROR(((J333+K333+L333)/H333),"ND")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IFERROR(((J335+K335+L335)/H335),"ND")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IFERROR(((J337+K337+L337)/H337),"ND")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IFERROR(((J339+K339+L339)/H339),"ND")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IFERROR(((J341+K341+L341)/H341),"ND")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IFERROR(((J343+K343+L343)/H343),"ND")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IFERROR(((J345+K345+L345)/H345),"ND")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IFERROR(((J347+K347+L347)/H347),"ND")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IFERROR(((J349+K349+L349)/H349),"ND")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IFERROR(((J351+K351+L351)/H351),"ND")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IFERROR(((J353+K353+L353)/H353),"ND")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IFERROR(((J355+K355+L355)/H355),"ND")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IFERROR(((J357+K357+L357)/H357),"ND")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IFERROR(((J359+K359+L359)/H359),"ND")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IFERROR(((J361+K361+L361)/H361),"ND")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IFERROR(((J363+K363+L363)/H363),"ND")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IFERROR(((J365+K365+L365)/H365),"ND")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IFERROR(((J367+K367+L367)/H367),"ND")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IFERROR(((J369+K369+L369)/H369),"ND")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IFERROR(((J371+K371+L371)/H371),"ND")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IFERROR(((J373+K373+L373)/H373),"ND")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IFERROR(((J375+K375+L375)/H375),"ND")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IFERROR(((J377+K377+L377)/H377),"ND")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IFERROR(((J379+K379+L379)/H379),"ND")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IFERROR(((J381+K381+L381)/H381),"ND")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IFERROR(((J383+K383+L383)/H383),"ND")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IFERROR(((J385+K385+L385)/H385),"ND")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IFERROR(((J387+K387+L387)/H387),"ND")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IFERROR(((J389+K389+L389)/H389),"ND")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IFERROR(((J391+K391+L391)/H391),"ND")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IFERROR(((J393+K393+L393)/H393),"ND")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IFERROR(((J395+K395+L395)/H395),"ND")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IFERROR(((J397+K397+L397)/H397),"ND")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IFERROR(((J399+K399+L399)/H399),"ND")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IFERROR(((J401+K401+L401)/H401),"ND")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IFERROR(((J403+K403+L403)/H403),"ND")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IFERROR(((J405+K405+L405)/H405),"ND")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IFERROR(((J407+K407+L407)/H407),"ND")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IFERROR(((J409+K409+L409)/H409),"ND")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IFERROR(((J411+K411+L411)/H411),"ND")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IFERROR(((J413+K413+L413)/H413),"ND")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IFERROR(((J415+K415+L415)/H415),"ND")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IFERROR(((J417+K417+L417)/H417),"ND")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IFERROR(((J419+K419+L419)/H419),"ND")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IFERROR(((J421+K421+L421)/H421),"ND")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IFERROR(((J423+K423+L423)/H423),"ND")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IFERROR(((J425+K425+L425)/H425),"ND")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IFERROR(((J427+K427+L427)/H427),"ND")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IFERROR(((J429+K429+L429)/H429),"ND")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IFERROR(((J431+K431+L431)/H431),"ND")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IFERROR(((J433+K433+L433)/H433),"ND")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IFERROR(((J435+K435+L435)/H435),"ND")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IFERROR(((J437+K437+L437)/H437),"ND")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IFERROR(((J439+K439+L439)/H439),"ND")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IFERROR(((J441+K441+L441)/H441),"ND")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IFERROR(((J443+K443+L443)/H443),"ND")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IFERROR(((J445+K445+L445)/H445),"ND")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IFERROR(((J447+K447+L447)/H447),"ND")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IFERROR(((J449+K449+L449)/H449),"ND")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IFERROR(((J451+K451+L451)/H451),"ND")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IFERROR(((J453+K453+L453)/H453),"ND")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IFERROR(((J455+K455+L455)/H455),"ND")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IFERROR(((J457+K457+L457)/H457),"ND")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IFERROR(((J459+K459+L459)/H459),"ND")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IFERROR(((J461+K461+L461)/H461),"ND")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IFERROR(((J463+K463+L463)/H463),"ND")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IFERROR(((J465+K465+L465)/H465),"ND")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IFERROR(((J467+K467+L467)/H467),"ND")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IFERROR(((J469+K469+L469)/H469),"ND")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IFERROR(((J471+K471+L471)/H471),"ND")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6">IFERROR(((J473+K473+L473)/H473),"ND")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IFERROR(((J13+K13+L13+M13)/H13),"ND")</f>
        <v>93.720712277413313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IFERROR(((J15+K15+L15+M15)/H15),"ND")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IFERROR(((J17+K17+L17+M17)/H17),"ND")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IFERROR(((J19+K19+L19+M19)/H19),"ND")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IFERROR(((J21+K21+L21+M21)/H21),"ND")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IFERROR(((J23+K23+L23+M23)/H23),"ND")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IFERROR(((J25+K25+L25+M25)/H25),"ND")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IFERROR(((J27+K27+L27+M27)/H27),"ND")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IFERROR(((J29+K29+L29+M29)/H29),"ND")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IFERROR(((J31+K31+L31+M31)/H31),"ND")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IFERROR(((J33+K33+L33+M33)/H33),"ND")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IFERROR(((J35+K35+L35+M35)/H35),"ND")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IFERROR(((J37+K37+L37+M37)/H37),"ND")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IFERROR(((J39+K39+L39+M39)/H39),"ND")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IFERROR(((J41+K41+L41+M41)/H41),"ND")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IFERROR(((J43+K43+L43+M43)/H43),"ND")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IFERROR(((J45+K45+L45+M45)/H45),"ND")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IFERROR(((J47+K47+L47+M47)/H47),"ND")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IFERROR(((J49+K49+L49+M49)/H49),"ND")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IFERROR(((J51+K51+L51+M51)/H51),"ND")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IFERROR(((J53+K53+L53+M53)/H53),"ND")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IFERROR(((J55+K55+L55+M55)/H55),"ND")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IFERROR(((J57+K57+L57+M57)/H57),"ND")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IFERROR(((J59+K59+L59+M59)/H59),"ND")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IFERROR(((J61+K61+L61+M61)/H61),"ND")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IFERROR(((J63+K63+L63+M63)/H63),"ND")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IFERROR(((J65+K65+L65+M65)/H65),"ND")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IFERROR(((J67+K67+L67+M67)/H67),"ND")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IFERROR(((J69+K69+L69+M69)/H69),"ND")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IFERROR(((J71+K71+L71+M71)/H71),"ND")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IFERROR(((J73+K73+L73+M73)/H73),"ND")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IFERROR(((J75+K75+L75+M75)/H75),"ND")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IFERROR(((J77+K77+L77+M77)/H77),"ND")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IFERROR(((J79+K79+L79+M79)/H79),"ND")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IFERROR(((J81+K81+L81+M81)/H81),"ND")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IFERROR(((J83+K83+L83+M83)/H83),"ND")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IFERROR(((J85+K85+L85+M85)/H85),"ND")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IFERROR(((J87+K87+L87+M87)/H87),"ND")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IFERROR(((J89+K89+L89+M89)/H89),"ND")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IFERROR(((J91+K91+L91+M91)/H91),"ND")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IFERROR(((J93+K93+L93+M93)/H93),"ND")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IFERROR(((J95+K95+L95+M95)/H95),"ND")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IFERROR(((J97+K97+L97+M97)/H97),"ND")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IFERROR(((J99+K99+L99+M99)/H99),"ND")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IFERROR(((J101+K101+L101+M101)/H101),"ND")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IFERROR(((J103+K103+L103+M103)/H103),"ND")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IFERROR(((J105+K105+L105+M105)/H105),"ND")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IFERROR(((J107+K107+L107+M107)/H107),"ND")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IFERROR(((J109+K109+L109+M109)/H109),"ND")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IFERROR(((J111+K111+L111+M111)/H111),"ND")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IFERROR(((J113+K113+L113+M113)/H113),"ND")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IFERROR(((J115+K115+L115+M115)/H115),"ND")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IFERROR(((J117+K117+L117+M117)/H117),"ND")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IFERROR(((J119+K119+L119+M119)/H119),"ND")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IFERROR(((J121+K121+L121+M121)/H121),"ND")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IFERROR(((J123+K123+L123+M123)/H123),"ND")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IFERROR(((J125+K125+L125+M125)/H125),"ND")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IFERROR(((J127+K127+L127+M127)/H127),"ND")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IFERROR(((J129+K129+L129+M129)/H129),"ND")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IFERROR(((J131+K131+L131+M131)/H131),"ND")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IFERROR(((J133+K133+L133+M133)/H133),"ND")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IFERROR(((J135+K135+L135+M135)/H135),"ND")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IFERROR(((J137+K137+L137+M137)/H137),"ND")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IFERROR(((J139+K139+L139+M139)/H139),"ND")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IFERROR(((J141+K141+L141+M141)/H141),"ND")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IFERROR(((J143+K143+L143+M143)/H143),"ND")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IFERROR(((J145+K145+L145+M145)/H145),"ND")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IFERROR(((J147+K147+L147+M147)/H147),"ND")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IFERROR(((J149+K149+L149+M149)/H149),"ND")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IFERROR(((J151+K151+L151+M151)/H151),"ND")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IFERROR(((J153+K153+L153+M153)/H153),"ND")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IFERROR(((J155+K155+L155+M155)/H155),"ND")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IFERROR(((J157+K157+L157+M157)/H157),"ND")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IFERROR(((J159+K159+L159+M159)/H159),"ND")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IFERROR(((J161+K161+L161+M161)/H161),"ND")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IFERROR(((J163+K163+L163+M163)/H163),"ND")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IFERROR(((J165+K165+L165+M165)/H165),"ND")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IFERROR(((J167+K167+L167+M167)/H167),"ND")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IFERROR(((J169+K169+L169+M169)/H169),"ND")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IFERROR(((J171+K171+L171+M171)/H171),"ND")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IFERROR(((J173+K173+L173+M173)/H173),"ND")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IFERROR(((J175+K175+L175+M175)/H175),"ND")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IFERROR(((J177+K177+L177+M177)/H177),"ND")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IFERROR(((J179+K179+L179+M179)/H179),"ND")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IFERROR(((J181+K181+L181+M181)/H181),"ND")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IFERROR(((J183+K183+L183+M183)/H183),"ND")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IFERROR(((J185+K185+L185+M185)/H185),"ND")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IFERROR(((J187+K187+L187+M187)/H187),"ND")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IFERROR(((J189+K189+L189+M189)/H189),"ND")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IFERROR(((J191+K191+L191+M191)/H191),"ND")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IFERROR(((J193+K193+L193+M193)/H193),"ND")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IFERROR(((J195+K195+L195+M195)/H195),"ND")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IFERROR(((J197+K197+L197+M197)/H197),"ND")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IFERROR(((J199+K199+L199+M199)/H199),"ND")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IFERROR(((J201+K201+L201+M201)/H201),"ND")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IFERROR(((J203+K203+L203+M203)/H203),"ND")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IFERROR(((J205+K205+L205+M205)/H205),"ND")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IFERROR(((J207+K207+L207+M207)/H207),"ND")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IFERROR(((J209+K209+L209+M209)/H209),"ND")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IFERROR(((J211+K211+L211+M211)/H211),"ND")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IFERROR(((J213+K213+L213+M213)/H213),"ND")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IFERROR(((J215+K215+L215+M215)/H215),"ND")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IFERROR(((J217+K217+L217+M217)/H217),"ND")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IFERROR(((J219+K219+L219+M219)/H219),"ND")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IFERROR(((J221+K221+L221+M221)/H221),"ND")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IFERROR(((J223+K223+L223+M223)/H223),"ND")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IFERROR(((J225+K225+L225+M225)/H225),"ND")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IFERROR(((J227+K227+L227+M227)/H227),"ND")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IFERROR(((J229+K229+L229+M229)/H229),"ND")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IFERROR(((J231+K231+L231+M231)/H231),"ND")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IFERROR(((J233+K233+L233+M233)/H233),"ND")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IFERROR(((J235+K235+L235+M235)/H235),"ND")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IFERROR(((J237+K237+L237+M237)/H237),"ND")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IFERROR(((J239+K239+L239+M239)/H239),"ND")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IFERROR(((J241+K241+L241+M241)/H241),"ND")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IFERROR(((J243+K243+L243+M243)/H243),"ND")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IFERROR(((J245+K245+L245+M245)/H245),"ND")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IFERROR(((J247+K247+L247+M247)/H247),"ND")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IFERROR(((J249+K249+L249+M249)/H249),"ND")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IFERROR(((J251+K251+L251+M251)/H251),"ND")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IFERROR(((J253+K253+L253+M253)/H253),"ND")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IFERROR(((J255+K255+L255+M255)/H255),"ND")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IFERROR(((J257+K257+L257+M257)/H257),"ND")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IFERROR(((J259+K259+L259+M259)/H259),"ND")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IFERROR(((J261+K261+L261+M261)/H261),"ND")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IFERROR(((J263+K263+L263+M263)/H263),"ND")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IFERROR(((J265+K265+L265+M265)/H265),"ND")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IFERROR(((J267+K267+L267+M267)/H267),"ND")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IFERROR(((J269+K269+L269+M269)/H269),"ND")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IFERROR(((J271+K271+L271+M271)/H271),"ND")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IFERROR(((J273+K273+L273+M273)/H273),"ND")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IFERROR(((J275+K275+L275+M275)/H275),"ND")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IFERROR(((J277+K277+L277+M277)/H277),"ND")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IFERROR(((J279+K279+L279+M279)/H279),"ND")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IFERROR(((J281+K281+L281+M281)/H281),"ND")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IFERROR(((J283+K283+L283+M283)/H283),"ND")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IFERROR(((J285+K285+L285+M285)/H285),"ND")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IFERROR(((J287+K287+L287+M287)/H287),"ND")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IFERROR(((J289+K289+L289+M289)/H289),"ND")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IFERROR(((J291+K291+L291+M291)/H291),"ND")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IFERROR(((J293+K293+L293+M293)/H293),"ND")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IFERROR(((J295+K295+L295+M295)/H295),"ND")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IFERROR(((J297+K297+L297+M297)/H297),"ND")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IFERROR(((J299+K299+L299+M299)/H299),"ND")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IFERROR(((J301+K301+L301+M301)/H301),"ND")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IFERROR(((J303+K303+L303+M303)/H303),"ND")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IFERROR(((J305+K305+L305+M305)/H305),"ND")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IFERROR(((J307+K307+L307+M307)/H307),"ND")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IFERROR(((J309+K309+L309+M309)/H309),"ND")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IFERROR(((J311+K311+L311+M311)/H311),"ND")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IFERROR(((J313+K313+L313+M313)/H313),"ND")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IFERROR(((J315+K315+L315+M315)/H315),"ND")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IFERROR(((J317+K317+L317+M317)/H317),"ND")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IFERROR(((J319+K319+L319+M319)/H319),"ND")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IFERROR(((J321+K321+L321+M321)/H321),"ND")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IFERROR(((J323+K323+L323+M323)/H323),"ND")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IFERROR(((J325+K325+L325+M325)/H325),"ND")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IFERROR(((J327+K327+L327+M327)/H327),"ND")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IFERROR(((J329+K329+L329+M329)/H329),"ND")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IFERROR(((J331+K331+L331+M331)/H331),"ND")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IFERROR(((J333+K333+L333+M333)/H333),"ND")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IFERROR(((J335+K335+L335+M335)/H335),"ND")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IFERROR(((J337+K337+L337+M337)/H337),"ND")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IFERROR(((J339+K339+L339+M339)/H339),"ND")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IFERROR(((J341+K341+L341+M341)/H341),"ND")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IFERROR(((J343+K343+L343+M343)/H343),"ND")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IFERROR(((J345+K345+L345+M345)/H345),"ND")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IFERROR(((J347+K347+L347+M347)/H347),"ND")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IFERROR(((J349+K349+L349+M349)/H349),"ND")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IFERROR(((J351+K351+L351+M351)/H351),"ND")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IFERROR(((J353+K353+L353+M353)/H353),"ND")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IFERROR(((J355+K355+L355+M355)/H355),"ND")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IFERROR(((J357+K357+L357+M357)/H357),"ND")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IFERROR(((J359+K359+L359+M359)/H359),"ND")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IFERROR(((J361+K361+L361+M361)/H361),"ND")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IFERROR(((J363+K363+L363+M363)/H363),"ND")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IFERROR(((J365+K365+L365+M365)/H365),"ND")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IFERROR(((J367+K367+L367+M367)/H367),"ND")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IFERROR(((J369+K369+L369+M369)/H369),"ND")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IFERROR(((J371+K371+L371+M371)/H371),"ND")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IFERROR(((J373+K373+L373+M373)/H373),"ND")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IFERROR(((J375+K375+L375+M375)/H375),"ND")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IFERROR(((J377+K377+L377+M377)/H377),"ND")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IFERROR(((J379+K379+L379+M379)/H379),"ND")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IFERROR(((J381+K381+L381+M381)/H381),"ND")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IFERROR(((J383+K383+L383+M383)/H383),"ND")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IFERROR(((J385+K385+L385+M385)/H385),"ND")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IFERROR(((J387+K387+L387+M387)/H387),"ND")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IFERROR(((J389+K389+L389+M389)/H389),"ND")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IFERROR(((J391+K391+L391+M391)/H391),"ND")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IFERROR(((J393+K393+L393+M393)/H393),"ND")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IFERROR(((J395+K395+L395+M395)/H395),"ND")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IFERROR(((J397+K397+L397+M397)/H397),"ND")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IFERROR(((J399+K399+L399+M399)/H399),"ND")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IFERROR(((J401+K401+L401+M401)/H401),"ND")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IFERROR(((J403+K403+L403+M403)/H403),"ND")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IFERROR(((J405+K405+L405+M405)/H405),"ND")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IFERROR(((J407+K407+L407+M407)/H407),"ND")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IFERROR(((J409+K409+L409+M409)/H409),"ND")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IFERROR(((J411+K411+L411+M411)/H411),"ND")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IFERROR(((J413+K413+L413+M413)/H413),"ND")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IFERROR(((J415+K415+L415+M415)/H415),"ND")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IFERROR(((J417+K417+L417+M417)/H417),"ND")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IFERROR(((J419+K419+L419+M419)/H419),"ND")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IFERROR(((J421+K421+L421+M421)/H421),"ND")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IFERROR(((J423+K423+L423+M423)/H423),"ND")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IFERROR(((J425+K425+L425+M425)/H425),"ND")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IFERROR(((J427+K427+L427+M427)/H427),"ND")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IFERROR(((J429+K429+L429+M429)/H429),"ND")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IFERROR(((J431+K431+L431+M431)/H431),"ND")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IFERROR(((J433+K433+L433+M433)/H433),"ND")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IFERROR(((J435+K435+L435+M435)/H435),"ND")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IFERROR(((J437+K437+L437+M437)/H437),"ND")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IFERROR(((J439+K439+L439+M439)/H439),"ND")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IFERROR(((J441+K441+L441+M441)/H441),"ND")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IFERROR(((J443+K443+L443+M443)/H443),"ND")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IFERROR(((J445+K445+L445+M445)/H445),"ND")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IFERROR(((J447+K447+L447+M447)/H447),"ND")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IFERROR(((J449+K449+L449+M449)/H449),"ND")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IFERROR(((J451+K451+L451+M451)/H451),"ND")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IFERROR(((J453+K453+L453+M453)/H453),"ND")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IFERROR(((J455+K455+L455+M455)/H455),"ND")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IFERROR(((J457+K457+L457+M457)/H457),"ND")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IFERROR(((J459+K459+L459+M459)/H459),"ND")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IFERROR(((J461+K461+L461+M461)/H461),"ND")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IFERROR(((J463+K463+L463+M463)/H463),"ND")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IFERROR(((J465+K465+L465+M465)/H465),"ND")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IFERROR(((J467+K467+L467+M467)/H467),"ND")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IFERROR(((J469+K469+L469+M469)/H469),"ND")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IFERROR(((J471+K471+L471+M471)/H471),"ND")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6">IFERROR(((J473+K473+L473+M473)/H473),"ND")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3" zoomScale="39" zoomScaleNormal="39" workbookViewId="0">
      <selection activeCell="G11" sqref="G11"/>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7"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7" ht="103.5" customHeight="1" x14ac:dyDescent="0.3">
      <c r="A2" s="614" t="s">
        <v>218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248"/>
      <c r="AR2" s="248"/>
      <c r="AS2" s="638" t="s">
        <v>219</v>
      </c>
      <c r="AT2" s="638"/>
      <c r="AU2" s="638"/>
      <c r="AV2" s="638"/>
      <c r="AW2" s="638"/>
      <c r="AX2" s="638"/>
      <c r="AY2" s="638"/>
      <c r="AZ2" s="638"/>
      <c r="BA2" s="638"/>
      <c r="BB2" s="638"/>
      <c r="BC2" s="638"/>
      <c r="BD2" s="638"/>
      <c r="BE2" s="638"/>
    </row>
    <row r="3" spans="1:57"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S3" s="638"/>
      <c r="AT3" s="638"/>
      <c r="AU3" s="638"/>
      <c r="AV3" s="638"/>
      <c r="AW3" s="638"/>
      <c r="AX3" s="638"/>
      <c r="AY3" s="638"/>
      <c r="AZ3" s="638"/>
      <c r="BA3" s="638"/>
      <c r="BB3" s="638"/>
      <c r="BC3" s="638"/>
      <c r="BD3" s="638"/>
      <c r="BE3" s="638"/>
    </row>
    <row r="4" spans="1:57"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S4" s="638"/>
      <c r="AT4" s="638"/>
      <c r="AU4" s="638"/>
      <c r="AV4" s="638"/>
      <c r="AW4" s="638"/>
      <c r="AX4" s="638"/>
      <c r="AY4" s="638"/>
      <c r="AZ4" s="638"/>
      <c r="BA4" s="638"/>
      <c r="BB4" s="638"/>
      <c r="BC4" s="638"/>
      <c r="BD4" s="638"/>
      <c r="BE4" s="638"/>
    </row>
    <row r="5" spans="1:57"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S5" s="638"/>
      <c r="AT5" s="638"/>
      <c r="AU5" s="638"/>
      <c r="AV5" s="638"/>
      <c r="AW5" s="638"/>
      <c r="AX5" s="638"/>
      <c r="AY5" s="638"/>
      <c r="AZ5" s="638"/>
      <c r="BA5" s="638"/>
      <c r="BB5" s="638"/>
      <c r="BC5" s="638"/>
      <c r="BD5" s="638"/>
      <c r="BE5" s="638"/>
    </row>
    <row r="6" spans="1:57" s="249" customFormat="1" ht="21" x14ac:dyDescent="0.35">
      <c r="B6" s="637" t="s">
        <v>209</v>
      </c>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S6" s="638"/>
      <c r="AT6" s="638"/>
      <c r="AU6" s="638"/>
      <c r="AV6" s="638"/>
      <c r="AW6" s="638"/>
      <c r="AX6" s="638"/>
      <c r="AY6" s="638"/>
      <c r="AZ6" s="638"/>
      <c r="BA6" s="638"/>
      <c r="BB6" s="638"/>
      <c r="BC6" s="638"/>
      <c r="BD6" s="638"/>
      <c r="BE6" s="638"/>
    </row>
    <row r="7" spans="1:57" s="249" customFormat="1" ht="21" x14ac:dyDescent="0.35">
      <c r="B7" s="637"/>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S7" s="638"/>
      <c r="AT7" s="638"/>
      <c r="AU7" s="638"/>
      <c r="AV7" s="638"/>
      <c r="AW7" s="638"/>
      <c r="AX7" s="638"/>
      <c r="AY7" s="638"/>
      <c r="AZ7" s="638"/>
      <c r="BA7" s="638"/>
      <c r="BB7" s="638"/>
      <c r="BC7" s="638"/>
      <c r="BD7" s="638"/>
      <c r="BE7" s="638"/>
    </row>
    <row r="8" spans="1:57" s="249" customFormat="1" ht="21" x14ac:dyDescent="0.35">
      <c r="B8" s="637"/>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S8" s="638"/>
      <c r="AT8" s="638"/>
      <c r="AU8" s="638"/>
      <c r="AV8" s="638"/>
      <c r="AW8" s="638"/>
      <c r="AX8" s="638"/>
      <c r="AY8" s="638"/>
      <c r="AZ8" s="638"/>
      <c r="BA8" s="638"/>
      <c r="BB8" s="638"/>
      <c r="BC8" s="638"/>
      <c r="BD8" s="638"/>
      <c r="BE8" s="638"/>
    </row>
    <row r="9" spans="1:57" s="249" customFormat="1" ht="21" customHeight="1" x14ac:dyDescent="0.35">
      <c r="B9" s="271"/>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252"/>
      <c r="AS9" s="638"/>
      <c r="AT9" s="638"/>
      <c r="AU9" s="638"/>
      <c r="AV9" s="638"/>
      <c r="AW9" s="638"/>
      <c r="AX9" s="638"/>
      <c r="AY9" s="638"/>
      <c r="AZ9" s="638"/>
      <c r="BA9" s="638"/>
      <c r="BB9" s="638"/>
      <c r="BC9" s="638"/>
      <c r="BD9" s="638"/>
      <c r="BE9" s="638"/>
    </row>
    <row r="10" spans="1:57" s="249" customFormat="1" ht="21" x14ac:dyDescent="0.35">
      <c r="B10" s="271"/>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252"/>
      <c r="AS10" s="638"/>
      <c r="AT10" s="638"/>
      <c r="AU10" s="638"/>
      <c r="AV10" s="638"/>
      <c r="AW10" s="638"/>
      <c r="AX10" s="638"/>
      <c r="AY10" s="638"/>
      <c r="AZ10" s="638"/>
      <c r="BA10" s="638"/>
      <c r="BB10" s="638"/>
      <c r="BC10" s="638"/>
      <c r="BD10" s="638"/>
      <c r="BE10" s="638"/>
    </row>
    <row r="11" spans="1:57" s="249" customFormat="1" ht="21" x14ac:dyDescent="0.35">
      <c r="B11" s="637" t="s">
        <v>208</v>
      </c>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252"/>
      <c r="AS11" s="638"/>
      <c r="AT11" s="638"/>
      <c r="AU11" s="638"/>
      <c r="AV11" s="638"/>
      <c r="AW11" s="638"/>
      <c r="AX11" s="638"/>
      <c r="AY11" s="638"/>
      <c r="AZ11" s="638"/>
      <c r="BA11" s="638"/>
      <c r="BB11" s="638"/>
      <c r="BC11" s="638"/>
      <c r="BD11" s="638"/>
      <c r="BE11" s="638"/>
    </row>
    <row r="12" spans="1:57" s="249" customFormat="1" ht="21" x14ac:dyDescent="0.35">
      <c r="B12" s="637"/>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252"/>
      <c r="AS12" s="638"/>
      <c r="AT12" s="638"/>
      <c r="AU12" s="638"/>
      <c r="AV12" s="638"/>
      <c r="AW12" s="638"/>
      <c r="AX12" s="638"/>
      <c r="AY12" s="638"/>
      <c r="AZ12" s="638"/>
      <c r="BA12" s="638"/>
      <c r="BB12" s="638"/>
      <c r="BC12" s="638"/>
      <c r="BD12" s="638"/>
      <c r="BE12" s="638"/>
    </row>
    <row r="13" spans="1:57" s="249" customFormat="1" ht="21" customHeight="1" x14ac:dyDescent="0.35">
      <c r="B13" s="637"/>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252"/>
      <c r="AS13" s="638"/>
      <c r="AT13" s="638"/>
      <c r="AU13" s="638"/>
      <c r="AV13" s="638"/>
      <c r="AW13" s="638"/>
      <c r="AX13" s="638"/>
      <c r="AY13" s="638"/>
      <c r="AZ13" s="638"/>
      <c r="BA13" s="638"/>
      <c r="BB13" s="638"/>
      <c r="BC13" s="638"/>
      <c r="BD13" s="638"/>
      <c r="BE13" s="638"/>
    </row>
    <row r="14" spans="1:57" s="249" customFormat="1" ht="21" x14ac:dyDescent="0.35">
      <c r="B14" s="637"/>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252"/>
      <c r="AS14" s="638"/>
      <c r="AT14" s="638"/>
      <c r="AU14" s="638"/>
      <c r="AV14" s="638"/>
      <c r="AW14" s="638"/>
      <c r="AX14" s="638"/>
      <c r="AY14" s="638"/>
      <c r="AZ14" s="638"/>
      <c r="BA14" s="638"/>
      <c r="BB14" s="638"/>
      <c r="BC14" s="638"/>
      <c r="BD14" s="638"/>
      <c r="BE14" s="638"/>
    </row>
    <row r="15" spans="1:57" s="249" customFormat="1" ht="21" x14ac:dyDescent="0.35">
      <c r="B15" s="637"/>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252"/>
      <c r="AS15" s="638"/>
      <c r="AT15" s="638"/>
      <c r="AU15" s="638"/>
      <c r="AV15" s="638"/>
      <c r="AW15" s="638"/>
      <c r="AX15" s="638"/>
      <c r="AY15" s="638"/>
      <c r="AZ15" s="638"/>
      <c r="BA15" s="638"/>
      <c r="BB15" s="638"/>
      <c r="BC15" s="638"/>
      <c r="BD15" s="638"/>
      <c r="BE15" s="638"/>
    </row>
    <row r="16" spans="1:57" s="249" customFormat="1" ht="21" x14ac:dyDescent="0.35">
      <c r="B16" s="637"/>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252"/>
      <c r="AS16" s="638"/>
      <c r="AT16" s="638"/>
      <c r="AU16" s="638"/>
      <c r="AV16" s="638"/>
      <c r="AW16" s="638"/>
      <c r="AX16" s="638"/>
      <c r="AY16" s="638"/>
      <c r="AZ16" s="638"/>
      <c r="BA16" s="638"/>
      <c r="BB16" s="638"/>
      <c r="BC16" s="638"/>
      <c r="BD16" s="638"/>
      <c r="BE16" s="638"/>
    </row>
    <row r="17" spans="2:57" s="249" customFormat="1" ht="21" x14ac:dyDescent="0.35">
      <c r="B17" s="637"/>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252"/>
      <c r="AS17" s="638"/>
      <c r="AT17" s="638"/>
      <c r="AU17" s="638"/>
      <c r="AV17" s="638"/>
      <c r="AW17" s="638"/>
      <c r="AX17" s="638"/>
      <c r="AY17" s="638"/>
      <c r="AZ17" s="638"/>
      <c r="BA17" s="638"/>
      <c r="BB17" s="638"/>
      <c r="BC17" s="638"/>
      <c r="BD17" s="638"/>
      <c r="BE17" s="638"/>
    </row>
    <row r="18" spans="2:57" ht="13.5" customHeight="1" x14ac:dyDescent="0.3">
      <c r="B18" s="637"/>
      <c r="AS18" s="638"/>
      <c r="AT18" s="638"/>
      <c r="AU18" s="638"/>
      <c r="AV18" s="638"/>
      <c r="AW18" s="638"/>
      <c r="AX18" s="638"/>
      <c r="AY18" s="638"/>
      <c r="AZ18" s="638"/>
      <c r="BA18" s="638"/>
      <c r="BB18" s="638"/>
      <c r="BC18" s="638"/>
      <c r="BD18" s="638"/>
      <c r="BE18" s="638"/>
    </row>
    <row r="19" spans="2:57" ht="13.5" customHeight="1" x14ac:dyDescent="0.3">
      <c r="B19" s="637"/>
      <c r="D19" s="253"/>
      <c r="E19" s="254"/>
      <c r="G19" s="253"/>
      <c r="H19" s="254"/>
      <c r="J19" s="253"/>
      <c r="K19" s="254"/>
      <c r="M19" s="253"/>
      <c r="N19" s="254"/>
      <c r="AS19" s="638"/>
      <c r="AT19" s="638"/>
      <c r="AU19" s="638"/>
      <c r="AV19" s="638"/>
      <c r="AW19" s="638"/>
      <c r="AX19" s="638"/>
      <c r="AY19" s="638"/>
      <c r="AZ19" s="638"/>
      <c r="BA19" s="638"/>
      <c r="BB19" s="638"/>
      <c r="BC19" s="638"/>
      <c r="BD19" s="638"/>
      <c r="BE19" s="638"/>
    </row>
    <row r="20" spans="2:57" ht="13.5" customHeight="1" x14ac:dyDescent="0.3">
      <c r="B20" s="637"/>
      <c r="D20" s="254"/>
      <c r="E20" s="254"/>
      <c r="G20" s="254"/>
      <c r="H20" s="254"/>
      <c r="J20" s="254"/>
      <c r="K20" s="254"/>
      <c r="M20" s="254"/>
      <c r="N20" s="254"/>
      <c r="AS20" s="638"/>
      <c r="AT20" s="638"/>
      <c r="AU20" s="638"/>
      <c r="AV20" s="638"/>
      <c r="AW20" s="638"/>
      <c r="AX20" s="638"/>
      <c r="AY20" s="638"/>
      <c r="AZ20" s="638"/>
      <c r="BA20" s="638"/>
      <c r="BB20" s="638"/>
      <c r="BC20" s="638"/>
      <c r="BD20" s="638"/>
      <c r="BE20" s="638"/>
    </row>
    <row r="21" spans="2:57" ht="13.5" customHeight="1" x14ac:dyDescent="0.3">
      <c r="B21" s="637"/>
      <c r="D21" s="254"/>
      <c r="E21" s="254"/>
      <c r="G21" s="254"/>
      <c r="H21" s="254"/>
      <c r="J21" s="254"/>
      <c r="K21" s="254"/>
      <c r="M21" s="254"/>
      <c r="N21" s="254"/>
      <c r="AS21" s="638"/>
      <c r="AT21" s="638"/>
      <c r="AU21" s="638"/>
      <c r="AV21" s="638"/>
      <c r="AW21" s="638"/>
      <c r="AX21" s="638"/>
      <c r="AY21" s="638"/>
      <c r="AZ21" s="638"/>
      <c r="BA21" s="638"/>
      <c r="BB21" s="638"/>
      <c r="BC21" s="638"/>
      <c r="BD21" s="638"/>
      <c r="BE21" s="638"/>
    </row>
    <row r="22" spans="2:57" ht="13.5" customHeight="1" x14ac:dyDescent="0.3">
      <c r="B22" s="637"/>
      <c r="D22" s="254"/>
      <c r="E22" s="254"/>
      <c r="G22" s="254"/>
      <c r="H22" s="254"/>
      <c r="J22" s="254"/>
      <c r="K22" s="254"/>
      <c r="M22" s="254"/>
      <c r="N22" s="254"/>
      <c r="AS22" s="638"/>
      <c r="AT22" s="638"/>
      <c r="AU22" s="638"/>
      <c r="AV22" s="638"/>
      <c r="AW22" s="638"/>
      <c r="AX22" s="638"/>
      <c r="AY22" s="638"/>
      <c r="AZ22" s="638"/>
      <c r="BA22" s="638"/>
      <c r="BB22" s="638"/>
      <c r="BC22" s="638"/>
      <c r="BD22" s="638"/>
      <c r="BE22" s="638"/>
    </row>
    <row r="23" spans="2:57" ht="13.5" customHeight="1" x14ac:dyDescent="0.3">
      <c r="B23" s="637"/>
      <c r="D23" s="254"/>
      <c r="E23" s="254"/>
      <c r="G23" s="254"/>
      <c r="H23" s="254"/>
      <c r="J23" s="254"/>
      <c r="K23" s="254"/>
      <c r="M23" s="254"/>
      <c r="N23" s="254"/>
      <c r="AS23" s="638"/>
      <c r="AT23" s="638"/>
      <c r="AU23" s="638"/>
      <c r="AV23" s="638"/>
      <c r="AW23" s="638"/>
      <c r="AX23" s="638"/>
      <c r="AY23" s="638"/>
      <c r="AZ23" s="638"/>
      <c r="BA23" s="638"/>
      <c r="BB23" s="638"/>
      <c r="BC23" s="638"/>
      <c r="BD23" s="638"/>
      <c r="BE23" s="638"/>
    </row>
    <row r="24" spans="2:57" ht="13.5" customHeight="1" x14ac:dyDescent="0.3">
      <c r="B24" s="637"/>
      <c r="AS24" s="638"/>
      <c r="AT24" s="638"/>
      <c r="AU24" s="638"/>
      <c r="AV24" s="638"/>
      <c r="AW24" s="638"/>
      <c r="AX24" s="638"/>
      <c r="AY24" s="638"/>
      <c r="AZ24" s="638"/>
      <c r="BA24" s="638"/>
      <c r="BB24" s="638"/>
      <c r="BC24" s="638"/>
      <c r="BD24" s="638"/>
      <c r="BE24" s="638"/>
    </row>
    <row r="25" spans="2:57" ht="13.5" customHeight="1" x14ac:dyDescent="0.3">
      <c r="B25" s="637"/>
      <c r="D25" s="253"/>
      <c r="E25" s="254"/>
      <c r="G25" s="255"/>
      <c r="H25" s="254"/>
      <c r="J25" s="254"/>
      <c r="K25" s="254"/>
      <c r="M25" s="253"/>
      <c r="N25" s="254"/>
      <c r="AS25" s="638"/>
      <c r="AT25" s="638"/>
      <c r="AU25" s="638"/>
      <c r="AV25" s="638"/>
      <c r="AW25" s="638"/>
      <c r="AX25" s="638"/>
      <c r="AY25" s="638"/>
      <c r="AZ25" s="638"/>
      <c r="BA25" s="638"/>
      <c r="BB25" s="638"/>
      <c r="BC25" s="638"/>
      <c r="BD25" s="638"/>
      <c r="BE25" s="638"/>
    </row>
    <row r="26" spans="2:57" ht="13.5" customHeight="1" x14ac:dyDescent="0.3">
      <c r="B26" s="637"/>
      <c r="D26" s="254"/>
      <c r="E26" s="256"/>
      <c r="F26" s="256"/>
      <c r="G26" s="257"/>
      <c r="H26" s="257"/>
      <c r="I26" s="257"/>
      <c r="J26" s="256"/>
      <c r="K26" s="257"/>
      <c r="L26" s="256"/>
      <c r="M26" s="258"/>
      <c r="N26" s="258"/>
      <c r="AS26" s="638"/>
      <c r="AT26" s="638"/>
      <c r="AU26" s="638"/>
      <c r="AV26" s="638"/>
      <c r="AW26" s="638"/>
      <c r="AX26" s="638"/>
      <c r="AY26" s="638"/>
      <c r="AZ26" s="638"/>
      <c r="BA26" s="638"/>
      <c r="BB26" s="638"/>
      <c r="BC26" s="638"/>
      <c r="BD26" s="638"/>
      <c r="BE26" s="638"/>
    </row>
    <row r="27" spans="2:57" ht="13.5" customHeight="1" x14ac:dyDescent="0.3">
      <c r="B27" s="637"/>
      <c r="D27" s="254"/>
      <c r="E27" s="256"/>
      <c r="F27" s="256"/>
      <c r="G27" s="259"/>
      <c r="H27" s="257"/>
      <c r="I27" s="257"/>
      <c r="J27" s="256"/>
      <c r="K27" s="257"/>
      <c r="L27" s="256"/>
      <c r="M27" s="258"/>
      <c r="N27" s="258"/>
      <c r="AS27" s="638"/>
      <c r="AT27" s="638"/>
      <c r="AU27" s="638"/>
      <c r="AV27" s="638"/>
      <c r="AW27" s="638"/>
      <c r="AX27" s="638"/>
      <c r="AY27" s="638"/>
      <c r="AZ27" s="638"/>
      <c r="BA27" s="638"/>
      <c r="BB27" s="638"/>
      <c r="BC27" s="638"/>
      <c r="BD27" s="638"/>
      <c r="BE27" s="638"/>
    </row>
    <row r="28" spans="2:57" ht="21" customHeight="1" x14ac:dyDescent="0.3">
      <c r="B28" s="251"/>
      <c r="D28" s="254"/>
      <c r="E28" s="261"/>
      <c r="F28" s="261"/>
      <c r="G28" s="257"/>
      <c r="H28" s="257"/>
      <c r="I28" s="257"/>
      <c r="J28" s="256"/>
      <c r="K28" s="257"/>
      <c r="L28" s="256"/>
      <c r="M28" s="258"/>
      <c r="N28" s="258"/>
      <c r="AS28" s="638"/>
      <c r="AT28" s="638"/>
      <c r="AU28" s="638"/>
      <c r="AV28" s="638"/>
      <c r="AW28" s="638"/>
      <c r="AX28" s="638"/>
      <c r="AY28" s="638"/>
      <c r="AZ28" s="638"/>
      <c r="BA28" s="638"/>
      <c r="BB28" s="638"/>
      <c r="BC28" s="638"/>
      <c r="BD28" s="638"/>
      <c r="BE28" s="638"/>
    </row>
    <row r="29" spans="2:57" ht="21" x14ac:dyDescent="0.3">
      <c r="B29" s="251"/>
      <c r="D29" s="254"/>
      <c r="E29" s="261"/>
      <c r="F29" s="261"/>
      <c r="G29" s="257"/>
      <c r="H29" s="257"/>
      <c r="I29" s="257"/>
      <c r="J29" s="256"/>
      <c r="K29" s="257"/>
      <c r="L29" s="256"/>
      <c r="M29" s="258"/>
      <c r="N29" s="258"/>
      <c r="AS29" s="638"/>
      <c r="AT29" s="638"/>
      <c r="AU29" s="638"/>
      <c r="AV29" s="638"/>
      <c r="AW29" s="638"/>
      <c r="AX29" s="638"/>
      <c r="AY29" s="638"/>
      <c r="AZ29" s="638"/>
      <c r="BA29" s="638"/>
      <c r="BB29" s="638"/>
      <c r="BC29" s="638"/>
      <c r="BD29" s="638"/>
      <c r="BE29" s="638"/>
    </row>
    <row r="30" spans="2:57" ht="21" x14ac:dyDescent="0.3">
      <c r="B30" s="251"/>
      <c r="D30" s="254"/>
      <c r="E30" s="261"/>
      <c r="F30" s="261"/>
      <c r="G30" s="257"/>
      <c r="H30" s="257"/>
      <c r="I30" s="257"/>
      <c r="J30" s="256"/>
      <c r="K30" s="257"/>
      <c r="L30" s="256"/>
      <c r="M30" s="258"/>
      <c r="N30" s="258"/>
      <c r="AS30" s="638"/>
      <c r="AT30" s="638"/>
      <c r="AU30" s="638"/>
      <c r="AV30" s="638"/>
      <c r="AW30" s="638"/>
      <c r="AX30" s="638"/>
      <c r="AY30" s="638"/>
      <c r="AZ30" s="638"/>
      <c r="BA30" s="638"/>
      <c r="BB30" s="638"/>
      <c r="BC30" s="638"/>
      <c r="BD30" s="638"/>
      <c r="BE30" s="638"/>
    </row>
    <row r="31" spans="2:57" ht="21" x14ac:dyDescent="0.3">
      <c r="B31" s="251"/>
      <c r="D31" s="254"/>
      <c r="E31" s="256"/>
      <c r="F31" s="256"/>
      <c r="G31" s="262"/>
      <c r="H31" s="257"/>
      <c r="I31" s="257"/>
      <c r="J31" s="257"/>
      <c r="K31" s="257"/>
      <c r="L31" s="262"/>
      <c r="M31" s="263"/>
      <c r="N31" s="258"/>
      <c r="AS31" s="638"/>
      <c r="AT31" s="638"/>
      <c r="AU31" s="638"/>
      <c r="AV31" s="638"/>
      <c r="AW31" s="638"/>
      <c r="AX31" s="638"/>
      <c r="AY31" s="638"/>
      <c r="AZ31" s="638"/>
      <c r="BA31" s="638"/>
      <c r="BB31" s="638"/>
      <c r="BC31" s="638"/>
      <c r="BD31" s="638"/>
      <c r="BE31" s="638"/>
    </row>
    <row r="32" spans="2:57" ht="21.75" customHeight="1" thickBot="1" x14ac:dyDescent="0.55000000000000004">
      <c r="B32" s="264"/>
      <c r="AS32" s="638"/>
      <c r="AT32" s="638"/>
      <c r="AU32" s="638"/>
      <c r="AV32" s="638"/>
      <c r="AW32" s="638"/>
      <c r="AX32" s="638"/>
      <c r="AY32" s="638"/>
      <c r="AZ32" s="638"/>
      <c r="BA32" s="638"/>
      <c r="BB32" s="638"/>
      <c r="BC32" s="638"/>
      <c r="BD32" s="638"/>
      <c r="BE32" s="638"/>
    </row>
    <row r="33" spans="2:57" ht="18.75" customHeight="1" x14ac:dyDescent="0.3">
      <c r="B33" s="621" t="s">
        <v>210</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Q33" s="265"/>
      <c r="AR33" s="265"/>
      <c r="AS33" s="638"/>
      <c r="AT33" s="638"/>
      <c r="AU33" s="638"/>
      <c r="AV33" s="638"/>
      <c r="AW33" s="638"/>
      <c r="AX33" s="638"/>
      <c r="AY33" s="638"/>
      <c r="AZ33" s="638"/>
      <c r="BA33" s="638"/>
      <c r="BB33" s="638"/>
      <c r="BC33" s="638"/>
      <c r="BD33" s="638"/>
      <c r="BE33" s="638"/>
    </row>
    <row r="34" spans="2:57"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Q34" s="265"/>
      <c r="AR34" s="265"/>
      <c r="AS34" s="638"/>
      <c r="AT34" s="638"/>
      <c r="AU34" s="638"/>
      <c r="AV34" s="638"/>
      <c r="AW34" s="638"/>
      <c r="AX34" s="638"/>
      <c r="AY34" s="638"/>
      <c r="AZ34" s="638"/>
      <c r="BA34" s="638"/>
      <c r="BB34" s="638"/>
      <c r="BC34" s="638"/>
      <c r="BD34" s="638"/>
      <c r="BE34" s="638"/>
    </row>
    <row r="35" spans="2:57"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Q35" s="265"/>
      <c r="AR35" s="265"/>
      <c r="AS35" s="638"/>
      <c r="AT35" s="638"/>
      <c r="AU35" s="638"/>
      <c r="AV35" s="638"/>
      <c r="AW35" s="638"/>
      <c r="AX35" s="638"/>
      <c r="AY35" s="638"/>
      <c r="AZ35" s="638"/>
      <c r="BA35" s="638"/>
      <c r="BB35" s="638"/>
      <c r="BC35" s="638"/>
      <c r="BD35" s="638"/>
      <c r="BE35" s="638"/>
    </row>
    <row r="36" spans="2:57"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Q36" s="265"/>
      <c r="AR36" s="265"/>
      <c r="AS36" s="638"/>
      <c r="AT36" s="638"/>
      <c r="AU36" s="638"/>
      <c r="AV36" s="638"/>
      <c r="AW36" s="638"/>
      <c r="AX36" s="638"/>
      <c r="AY36" s="638"/>
      <c r="AZ36" s="638"/>
      <c r="BA36" s="638"/>
      <c r="BB36" s="638"/>
      <c r="BC36" s="638"/>
      <c r="BD36" s="638"/>
      <c r="BE36" s="638"/>
    </row>
    <row r="37" spans="2:57"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Q37" s="265"/>
      <c r="AR37" s="265"/>
      <c r="AS37" s="638"/>
      <c r="AT37" s="638"/>
      <c r="AU37" s="638"/>
      <c r="AV37" s="638"/>
      <c r="AW37" s="638"/>
      <c r="AX37" s="638"/>
      <c r="AY37" s="638"/>
      <c r="AZ37" s="638"/>
      <c r="BA37" s="638"/>
      <c r="BB37" s="638"/>
      <c r="BC37" s="638"/>
      <c r="BD37" s="638"/>
      <c r="BE37" s="638"/>
    </row>
    <row r="38" spans="2:57"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Q38" s="265"/>
      <c r="AR38" s="265"/>
      <c r="AS38" s="638"/>
      <c r="AT38" s="638"/>
      <c r="AU38" s="638"/>
      <c r="AV38" s="638"/>
      <c r="AW38" s="638"/>
      <c r="AX38" s="638"/>
      <c r="AY38" s="638"/>
      <c r="AZ38" s="638"/>
      <c r="BA38" s="638"/>
      <c r="BB38" s="638"/>
      <c r="BC38" s="638"/>
      <c r="BD38" s="638"/>
      <c r="BE38" s="638"/>
    </row>
    <row r="39" spans="2:57"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Q39" s="265"/>
      <c r="AR39" s="265"/>
      <c r="AS39" s="638"/>
      <c r="AT39" s="638"/>
      <c r="AU39" s="638"/>
      <c r="AV39" s="638"/>
      <c r="AW39" s="638"/>
      <c r="AX39" s="638"/>
      <c r="AY39" s="638"/>
      <c r="AZ39" s="638"/>
      <c r="BA39" s="638"/>
      <c r="BB39" s="638"/>
      <c r="BC39" s="638"/>
      <c r="BD39" s="638"/>
      <c r="BE39" s="638"/>
    </row>
    <row r="40" spans="2:57"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Q40" s="265"/>
      <c r="AR40" s="265"/>
      <c r="AS40" s="638"/>
      <c r="AT40" s="638"/>
      <c r="AU40" s="638"/>
      <c r="AV40" s="638"/>
      <c r="AW40" s="638"/>
      <c r="AX40" s="638"/>
      <c r="AY40" s="638"/>
      <c r="AZ40" s="638"/>
      <c r="BA40" s="638"/>
      <c r="BB40" s="638"/>
      <c r="BC40" s="638"/>
      <c r="BD40" s="638"/>
      <c r="BE40" s="638"/>
    </row>
    <row r="41" spans="2:57"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Q41" s="265"/>
      <c r="AR41" s="265"/>
      <c r="AS41" s="638"/>
      <c r="AT41" s="638"/>
      <c r="AU41" s="638"/>
      <c r="AV41" s="638"/>
      <c r="AW41" s="638"/>
      <c r="AX41" s="638"/>
      <c r="AY41" s="638"/>
      <c r="AZ41" s="638"/>
      <c r="BA41" s="638"/>
      <c r="BB41" s="638"/>
      <c r="BC41" s="638"/>
      <c r="BD41" s="638"/>
      <c r="BE41" s="638"/>
    </row>
    <row r="42" spans="2:57"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38"/>
      <c r="AT42" s="638"/>
      <c r="AU42" s="638"/>
      <c r="AV42" s="638"/>
      <c r="AW42" s="638"/>
      <c r="AX42" s="638"/>
      <c r="AY42" s="638"/>
      <c r="AZ42" s="638"/>
      <c r="BA42" s="638"/>
      <c r="BB42" s="638"/>
      <c r="BC42" s="638"/>
      <c r="BD42" s="638"/>
      <c r="BE42" s="638"/>
    </row>
    <row r="43" spans="2:57" ht="21" x14ac:dyDescent="0.5">
      <c r="B43" s="264"/>
      <c r="AS43" s="638"/>
      <c r="AT43" s="638"/>
      <c r="AU43" s="638"/>
      <c r="AV43" s="638"/>
      <c r="AW43" s="638"/>
      <c r="AX43" s="638"/>
      <c r="AY43" s="638"/>
      <c r="AZ43" s="638"/>
      <c r="BA43" s="638"/>
      <c r="BB43" s="638"/>
      <c r="BC43" s="638"/>
      <c r="BD43" s="638"/>
      <c r="BE43" s="638"/>
    </row>
    <row r="44" spans="2:57" ht="13.5" customHeight="1" x14ac:dyDescent="0.3">
      <c r="B44" s="637" t="s">
        <v>211</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S44" s="638"/>
      <c r="AT44" s="638"/>
      <c r="AU44" s="638"/>
      <c r="AV44" s="638"/>
      <c r="AW44" s="638"/>
      <c r="AX44" s="638"/>
      <c r="AY44" s="638"/>
      <c r="AZ44" s="638"/>
      <c r="BA44" s="638"/>
      <c r="BB44" s="638"/>
      <c r="BC44" s="638"/>
      <c r="BD44" s="638"/>
      <c r="BE44" s="638"/>
    </row>
    <row r="45" spans="2:57" ht="13.5" customHeight="1" x14ac:dyDescent="0.3">
      <c r="B45" s="637"/>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S45" s="638"/>
      <c r="AT45" s="638"/>
      <c r="AU45" s="638"/>
      <c r="AV45" s="638"/>
      <c r="AW45" s="638"/>
      <c r="AX45" s="638"/>
      <c r="AY45" s="638"/>
      <c r="AZ45" s="638"/>
      <c r="BA45" s="638"/>
      <c r="BB45" s="638"/>
      <c r="BC45" s="638"/>
      <c r="BD45" s="638"/>
      <c r="BE45" s="638"/>
    </row>
    <row r="46" spans="2:57" ht="13.5" customHeight="1" x14ac:dyDescent="0.3">
      <c r="B46" s="637"/>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S46" s="638"/>
      <c r="AT46" s="638"/>
      <c r="AU46" s="638"/>
      <c r="AV46" s="638"/>
      <c r="AW46" s="638"/>
      <c r="AX46" s="638"/>
      <c r="AY46" s="638"/>
      <c r="AZ46" s="638"/>
      <c r="BA46" s="638"/>
      <c r="BB46" s="638"/>
      <c r="BC46" s="638"/>
      <c r="BD46" s="638"/>
      <c r="BE46" s="638"/>
    </row>
    <row r="47" spans="2:57" ht="13.5" customHeight="1" x14ac:dyDescent="0.3">
      <c r="B47" s="637"/>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S47" s="638"/>
      <c r="AT47" s="638"/>
      <c r="AU47" s="638"/>
      <c r="AV47" s="638"/>
      <c r="AW47" s="638"/>
      <c r="AX47" s="638"/>
      <c r="AY47" s="638"/>
      <c r="AZ47" s="638"/>
      <c r="BA47" s="638"/>
      <c r="BB47" s="638"/>
      <c r="BC47" s="638"/>
      <c r="BD47" s="638"/>
      <c r="BE47" s="638"/>
    </row>
    <row r="48" spans="2:57" ht="13.5" customHeight="1" x14ac:dyDescent="0.3">
      <c r="B48" s="637"/>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S48" s="638"/>
      <c r="AT48" s="638"/>
      <c r="AU48" s="638"/>
      <c r="AV48" s="638"/>
      <c r="AW48" s="638"/>
      <c r="AX48" s="638"/>
      <c r="AY48" s="638"/>
      <c r="AZ48" s="638"/>
      <c r="BA48" s="638"/>
      <c r="BB48" s="638"/>
      <c r="BC48" s="638"/>
      <c r="BD48" s="638"/>
      <c r="BE48" s="638"/>
    </row>
    <row r="49" spans="2:57" ht="13.5" customHeight="1" x14ac:dyDescent="0.3">
      <c r="B49" s="637"/>
      <c r="D49" s="254"/>
      <c r="E49" s="254"/>
      <c r="F49" s="254"/>
      <c r="G49" s="254"/>
      <c r="H49" s="254"/>
      <c r="AS49" s="638"/>
      <c r="AT49" s="638"/>
      <c r="AU49" s="638"/>
      <c r="AV49" s="638"/>
      <c r="AW49" s="638"/>
      <c r="AX49" s="638"/>
      <c r="AY49" s="638"/>
      <c r="AZ49" s="638"/>
      <c r="BA49" s="638"/>
      <c r="BB49" s="638"/>
      <c r="BC49" s="638"/>
      <c r="BD49" s="638"/>
      <c r="BE49" s="638"/>
    </row>
    <row r="50" spans="2:57" ht="13.5" customHeight="1" x14ac:dyDescent="0.3">
      <c r="B50" s="637"/>
      <c r="D50" s="254"/>
      <c r="E50" s="254"/>
      <c r="F50" s="254"/>
      <c r="G50" s="254"/>
      <c r="H50" s="254"/>
      <c r="J50" s="253"/>
      <c r="K50" s="254"/>
      <c r="M50" s="253"/>
      <c r="N50" s="254"/>
      <c r="AS50" s="638"/>
      <c r="AT50" s="638"/>
      <c r="AU50" s="638"/>
      <c r="AV50" s="638"/>
      <c r="AW50" s="638"/>
      <c r="AX50" s="638"/>
      <c r="AY50" s="638"/>
      <c r="AZ50" s="638"/>
      <c r="BA50" s="638"/>
      <c r="BB50" s="638"/>
      <c r="BC50" s="638"/>
      <c r="BD50" s="638"/>
      <c r="BE50" s="638"/>
    </row>
    <row r="51" spans="2:57" ht="13.5" customHeight="1" x14ac:dyDescent="0.3">
      <c r="B51" s="637"/>
      <c r="D51" s="254"/>
      <c r="E51" s="254"/>
      <c r="F51" s="254"/>
      <c r="G51" s="254"/>
      <c r="H51" s="254"/>
      <c r="J51" s="254"/>
      <c r="K51" s="254"/>
      <c r="M51" s="254"/>
      <c r="N51" s="254"/>
      <c r="AS51" s="638"/>
      <c r="AT51" s="638"/>
      <c r="AU51" s="638"/>
      <c r="AV51" s="638"/>
      <c r="AW51" s="638"/>
      <c r="AX51" s="638"/>
      <c r="AY51" s="638"/>
      <c r="AZ51" s="638"/>
      <c r="BA51" s="638"/>
      <c r="BB51" s="638"/>
      <c r="BC51" s="638"/>
      <c r="BD51" s="638"/>
      <c r="BE51" s="638"/>
    </row>
    <row r="52" spans="2:57" ht="13.5" customHeight="1" x14ac:dyDescent="0.3">
      <c r="B52" s="637"/>
      <c r="D52" s="254"/>
      <c r="E52" s="254"/>
      <c r="F52" s="254"/>
      <c r="G52" s="254"/>
      <c r="H52" s="254"/>
      <c r="J52" s="254"/>
      <c r="K52" s="254"/>
      <c r="M52" s="254"/>
      <c r="N52" s="254"/>
      <c r="AS52" s="638"/>
      <c r="AT52" s="638"/>
      <c r="AU52" s="638"/>
      <c r="AV52" s="638"/>
      <c r="AW52" s="638"/>
      <c r="AX52" s="638"/>
      <c r="AY52" s="638"/>
      <c r="AZ52" s="638"/>
      <c r="BA52" s="638"/>
      <c r="BB52" s="638"/>
      <c r="BC52" s="638"/>
      <c r="BD52" s="638"/>
      <c r="BE52" s="638"/>
    </row>
    <row r="53" spans="2:57" ht="13.5" customHeight="1" x14ac:dyDescent="0.3">
      <c r="B53" s="272"/>
      <c r="D53" s="254"/>
      <c r="E53" s="254"/>
      <c r="F53" s="254"/>
      <c r="G53" s="254"/>
      <c r="H53" s="254"/>
      <c r="J53" s="254"/>
      <c r="K53" s="254"/>
      <c r="M53" s="254"/>
      <c r="N53" s="254"/>
      <c r="AS53" s="638"/>
      <c r="AT53" s="638"/>
      <c r="AU53" s="638"/>
      <c r="AV53" s="638"/>
      <c r="AW53" s="638"/>
      <c r="AX53" s="638"/>
      <c r="AY53" s="638"/>
      <c r="AZ53" s="638"/>
      <c r="BA53" s="638"/>
      <c r="BB53" s="638"/>
      <c r="BC53" s="638"/>
      <c r="BD53" s="638"/>
      <c r="BE53" s="638"/>
    </row>
    <row r="54" spans="2:57" ht="13.5" customHeight="1" x14ac:dyDescent="0.3">
      <c r="B54" s="272"/>
      <c r="D54" s="254"/>
      <c r="E54" s="254"/>
      <c r="F54" s="254"/>
      <c r="G54" s="254"/>
      <c r="H54" s="254"/>
      <c r="J54" s="254"/>
      <c r="K54" s="254"/>
      <c r="M54" s="254"/>
      <c r="N54" s="254"/>
      <c r="AS54" s="638"/>
      <c r="AT54" s="638"/>
      <c r="AU54" s="638"/>
      <c r="AV54" s="638"/>
      <c r="AW54" s="638"/>
      <c r="AX54" s="638"/>
      <c r="AY54" s="638"/>
      <c r="AZ54" s="638"/>
      <c r="BA54" s="638"/>
      <c r="BB54" s="638"/>
      <c r="BC54" s="638"/>
      <c r="BD54" s="638"/>
      <c r="BE54" s="638"/>
    </row>
    <row r="55" spans="2:57" ht="13.5" customHeight="1" x14ac:dyDescent="0.5">
      <c r="B55" s="264"/>
      <c r="M55" s="253"/>
      <c r="AS55" s="638"/>
      <c r="AT55" s="638"/>
      <c r="AU55" s="638"/>
      <c r="AV55" s="638"/>
      <c r="AW55" s="638"/>
      <c r="AX55" s="638"/>
      <c r="AY55" s="638"/>
      <c r="AZ55" s="638"/>
      <c r="BA55" s="638"/>
      <c r="BB55" s="638"/>
      <c r="BC55" s="638"/>
      <c r="BD55" s="638"/>
      <c r="BE55" s="638"/>
    </row>
    <row r="56" spans="2:57" ht="13.5" customHeight="1" x14ac:dyDescent="0.3">
      <c r="B56" s="637" t="s">
        <v>212</v>
      </c>
      <c r="D56" s="253"/>
      <c r="E56" s="254"/>
      <c r="G56" s="253"/>
      <c r="H56" s="254"/>
      <c r="J56" s="253"/>
      <c r="K56" s="254"/>
      <c r="N56" s="254"/>
      <c r="AS56" s="638"/>
      <c r="AT56" s="638"/>
      <c r="AU56" s="638"/>
      <c r="AV56" s="638"/>
      <c r="AW56" s="638"/>
      <c r="AX56" s="638"/>
      <c r="AY56" s="638"/>
      <c r="AZ56" s="638"/>
      <c r="BA56" s="638"/>
      <c r="BB56" s="638"/>
      <c r="BC56" s="638"/>
      <c r="BD56" s="638"/>
      <c r="BE56" s="638"/>
    </row>
    <row r="57" spans="2:57" ht="13.5" customHeight="1" x14ac:dyDescent="0.3">
      <c r="B57" s="637"/>
      <c r="D57" s="254"/>
      <c r="E57" s="254"/>
      <c r="G57" s="254"/>
      <c r="H57" s="254"/>
      <c r="J57" s="254"/>
      <c r="K57" s="254"/>
      <c r="M57" s="254"/>
      <c r="N57" s="254"/>
      <c r="AS57" s="638"/>
      <c r="AT57" s="638"/>
      <c r="AU57" s="638"/>
      <c r="AV57" s="638"/>
      <c r="AW57" s="638"/>
      <c r="AX57" s="638"/>
      <c r="AY57" s="638"/>
      <c r="AZ57" s="638"/>
      <c r="BA57" s="638"/>
      <c r="BB57" s="638"/>
      <c r="BC57" s="638"/>
      <c r="BD57" s="638"/>
      <c r="BE57" s="638"/>
    </row>
    <row r="58" spans="2:57" ht="13.5" customHeight="1" x14ac:dyDescent="0.3">
      <c r="B58" s="637"/>
      <c r="D58" s="254"/>
      <c r="E58" s="254"/>
      <c r="F58" s="269"/>
      <c r="G58" s="254"/>
      <c r="H58" s="254"/>
      <c r="J58" s="254"/>
      <c r="K58" s="254"/>
      <c r="M58" s="254"/>
      <c r="N58" s="254"/>
      <c r="AS58" s="638"/>
      <c r="AT58" s="638"/>
      <c r="AU58" s="638"/>
      <c r="AV58" s="638"/>
      <c r="AW58" s="638"/>
      <c r="AX58" s="638"/>
      <c r="AY58" s="638"/>
      <c r="AZ58" s="638"/>
      <c r="BA58" s="638"/>
      <c r="BB58" s="638"/>
      <c r="BC58" s="638"/>
      <c r="BD58" s="638"/>
      <c r="BE58" s="638"/>
    </row>
    <row r="59" spans="2:57" ht="13.5" customHeight="1" x14ac:dyDescent="0.3">
      <c r="B59" s="637"/>
      <c r="D59" s="254"/>
      <c r="E59" s="254"/>
      <c r="G59" s="254"/>
      <c r="H59" s="254"/>
      <c r="J59" s="254"/>
      <c r="K59" s="254"/>
      <c r="M59" s="254"/>
      <c r="N59" s="254"/>
      <c r="AS59" s="638"/>
      <c r="AT59" s="638"/>
      <c r="AU59" s="638"/>
      <c r="AV59" s="638"/>
      <c r="AW59" s="638"/>
      <c r="AX59" s="638"/>
      <c r="AY59" s="638"/>
      <c r="AZ59" s="638"/>
      <c r="BA59" s="638"/>
      <c r="BB59" s="638"/>
      <c r="BC59" s="638"/>
      <c r="BD59" s="638"/>
      <c r="BE59" s="638"/>
    </row>
    <row r="60" spans="2:57" ht="13.5" customHeight="1" x14ac:dyDescent="0.3">
      <c r="B60" s="637"/>
      <c r="D60" s="254"/>
      <c r="E60" s="254"/>
      <c r="G60" s="254"/>
      <c r="H60" s="254"/>
      <c r="J60" s="254"/>
      <c r="K60" s="254"/>
      <c r="M60" s="254"/>
      <c r="N60" s="254"/>
      <c r="AS60" s="638"/>
      <c r="AT60" s="638"/>
      <c r="AU60" s="638"/>
      <c r="AV60" s="638"/>
      <c r="AW60" s="638"/>
      <c r="AX60" s="638"/>
      <c r="AY60" s="638"/>
      <c r="AZ60" s="638"/>
      <c r="BA60" s="638"/>
      <c r="BB60" s="638"/>
      <c r="BC60" s="638"/>
      <c r="BD60" s="638"/>
      <c r="BE60" s="638"/>
    </row>
    <row r="61" spans="2:57" ht="13.5" customHeight="1" x14ac:dyDescent="0.3">
      <c r="B61" s="637"/>
      <c r="AS61" s="638"/>
      <c r="AT61" s="638"/>
      <c r="AU61" s="638"/>
      <c r="AV61" s="638"/>
      <c r="AW61" s="638"/>
      <c r="AX61" s="638"/>
      <c r="AY61" s="638"/>
      <c r="AZ61" s="638"/>
      <c r="BA61" s="638"/>
      <c r="BB61" s="638"/>
      <c r="BC61" s="638"/>
      <c r="BD61" s="638"/>
      <c r="BE61" s="638"/>
    </row>
    <row r="62" spans="2:57" ht="13.5" customHeight="1" x14ac:dyDescent="0.3">
      <c r="B62" s="637"/>
      <c r="D62" s="253"/>
      <c r="E62" s="254"/>
      <c r="G62" s="253"/>
      <c r="H62" s="254"/>
      <c r="J62" s="253"/>
      <c r="K62" s="254"/>
      <c r="M62" s="253"/>
      <c r="N62" s="254"/>
      <c r="AS62" s="638"/>
      <c r="AT62" s="638"/>
      <c r="AU62" s="638"/>
      <c r="AV62" s="638"/>
      <c r="AW62" s="638"/>
      <c r="AX62" s="638"/>
      <c r="AY62" s="638"/>
      <c r="AZ62" s="638"/>
      <c r="BA62" s="638"/>
      <c r="BB62" s="638"/>
      <c r="BC62" s="638"/>
      <c r="BD62" s="638"/>
      <c r="BE62" s="638"/>
    </row>
    <row r="63" spans="2:57" ht="13.5" customHeight="1" x14ac:dyDescent="0.3">
      <c r="B63" s="637"/>
      <c r="D63" s="254"/>
      <c r="E63" s="254"/>
      <c r="G63" s="254"/>
      <c r="H63" s="254"/>
      <c r="J63" s="254"/>
      <c r="K63" s="254"/>
      <c r="M63" s="254"/>
      <c r="N63" s="254"/>
      <c r="AS63" s="638"/>
      <c r="AT63" s="638"/>
      <c r="AU63" s="638"/>
      <c r="AV63" s="638"/>
      <c r="AW63" s="638"/>
      <c r="AX63" s="638"/>
      <c r="AY63" s="638"/>
      <c r="AZ63" s="638"/>
      <c r="BA63" s="638"/>
      <c r="BB63" s="638"/>
      <c r="BC63" s="638"/>
      <c r="BD63" s="638"/>
      <c r="BE63" s="638"/>
    </row>
    <row r="64" spans="2:57" ht="13.5" customHeight="1" x14ac:dyDescent="0.3">
      <c r="B64" s="637"/>
      <c r="D64" s="254"/>
      <c r="E64" s="254"/>
      <c r="G64" s="254"/>
      <c r="H64" s="254"/>
      <c r="J64" s="254"/>
      <c r="K64" s="254"/>
      <c r="M64" s="254"/>
      <c r="N64" s="254"/>
      <c r="AS64" s="638"/>
      <c r="AT64" s="638"/>
      <c r="AU64" s="638"/>
      <c r="AV64" s="638"/>
      <c r="AW64" s="638"/>
      <c r="AX64" s="638"/>
      <c r="AY64" s="638"/>
      <c r="AZ64" s="638"/>
      <c r="BA64" s="638"/>
      <c r="BB64" s="638"/>
      <c r="BC64" s="638"/>
      <c r="BD64" s="638"/>
      <c r="BE64" s="638"/>
    </row>
    <row r="65" spans="2:57" ht="13.5" customHeight="1" x14ac:dyDescent="0.3">
      <c r="B65" s="637"/>
      <c r="D65" s="254"/>
      <c r="E65" s="254"/>
      <c r="G65" s="254"/>
      <c r="H65" s="254"/>
      <c r="J65" s="254"/>
      <c r="K65" s="254"/>
      <c r="M65" s="254"/>
      <c r="N65" s="254"/>
      <c r="AS65" s="638"/>
      <c r="AT65" s="638"/>
      <c r="AU65" s="638"/>
      <c r="AV65" s="638"/>
      <c r="AW65" s="638"/>
      <c r="AX65" s="638"/>
      <c r="AY65" s="638"/>
      <c r="AZ65" s="638"/>
      <c r="BA65" s="638"/>
      <c r="BB65" s="638"/>
      <c r="BC65" s="638"/>
      <c r="BD65" s="638"/>
      <c r="BE65" s="638"/>
    </row>
    <row r="66" spans="2:57" ht="13.5" customHeight="1" x14ac:dyDescent="0.3">
      <c r="B66" s="637"/>
      <c r="D66" s="254"/>
      <c r="E66" s="254"/>
      <c r="G66" s="254"/>
      <c r="H66" s="254"/>
      <c r="J66" s="254"/>
      <c r="K66" s="254"/>
      <c r="M66" s="254"/>
      <c r="N66" s="254"/>
      <c r="AS66" s="638"/>
      <c r="AT66" s="638"/>
      <c r="AU66" s="638"/>
      <c r="AV66" s="638"/>
      <c r="AW66" s="638"/>
      <c r="AX66" s="638"/>
      <c r="AY66" s="638"/>
      <c r="AZ66" s="638"/>
      <c r="BA66" s="638"/>
      <c r="BB66" s="638"/>
      <c r="BC66" s="638"/>
      <c r="BD66" s="638"/>
      <c r="BE66" s="638"/>
    </row>
    <row r="67" spans="2:57" ht="13.5" customHeight="1" x14ac:dyDescent="0.3">
      <c r="B67" s="637"/>
      <c r="AS67" s="638"/>
      <c r="AT67" s="638"/>
      <c r="AU67" s="638"/>
      <c r="AV67" s="638"/>
      <c r="AW67" s="638"/>
      <c r="AX67" s="638"/>
      <c r="AY67" s="638"/>
      <c r="AZ67" s="638"/>
      <c r="BA67" s="638"/>
      <c r="BB67" s="638"/>
      <c r="BC67" s="638"/>
      <c r="BD67" s="638"/>
      <c r="BE67" s="638"/>
    </row>
    <row r="68" spans="2:57" ht="13.5" customHeight="1" x14ac:dyDescent="0.3">
      <c r="B68" s="637"/>
      <c r="G68" s="256"/>
      <c r="H68" s="257"/>
      <c r="I68" s="257"/>
      <c r="J68" s="257"/>
      <c r="K68" s="257"/>
      <c r="L68" s="270"/>
      <c r="M68" s="263"/>
      <c r="AS68" s="638"/>
      <c r="AT68" s="638"/>
      <c r="AU68" s="638"/>
      <c r="AV68" s="638"/>
      <c r="AW68" s="638"/>
      <c r="AX68" s="638"/>
      <c r="AY68" s="638"/>
      <c r="AZ68" s="638"/>
      <c r="BA68" s="638"/>
      <c r="BB68" s="638"/>
      <c r="BC68" s="638"/>
      <c r="BD68" s="638"/>
      <c r="BE68" s="638"/>
    </row>
    <row r="69" spans="2:57" ht="13.5" customHeight="1" x14ac:dyDescent="0.3">
      <c r="B69" s="637"/>
      <c r="G69" s="261"/>
      <c r="H69" s="257"/>
      <c r="I69" s="257"/>
      <c r="J69" s="257"/>
      <c r="K69" s="257"/>
      <c r="L69" s="270"/>
      <c r="M69" s="263"/>
      <c r="AS69" s="638"/>
      <c r="AT69" s="638"/>
      <c r="AU69" s="638"/>
      <c r="AV69" s="638"/>
      <c r="AW69" s="638"/>
      <c r="AX69" s="638"/>
      <c r="AY69" s="638"/>
      <c r="AZ69" s="638"/>
      <c r="BA69" s="638"/>
      <c r="BB69" s="638"/>
      <c r="BC69" s="638"/>
      <c r="BD69" s="638"/>
      <c r="BE69" s="638"/>
    </row>
    <row r="70" spans="2:57" ht="13.5" customHeight="1" x14ac:dyDescent="0.3">
      <c r="B70" s="637"/>
      <c r="G70" s="261"/>
      <c r="H70" s="257"/>
      <c r="I70" s="257"/>
      <c r="J70" s="257"/>
      <c r="K70" s="257"/>
      <c r="L70" s="270"/>
      <c r="M70" s="263"/>
      <c r="AS70" s="638"/>
      <c r="AT70" s="638"/>
      <c r="AU70" s="638"/>
      <c r="AV70" s="638"/>
      <c r="AW70" s="638"/>
      <c r="AX70" s="638"/>
      <c r="AY70" s="638"/>
      <c r="AZ70" s="638"/>
      <c r="BA70" s="638"/>
      <c r="BB70" s="638"/>
      <c r="BC70" s="638"/>
      <c r="BD70" s="638"/>
      <c r="BE70" s="638"/>
    </row>
    <row r="71" spans="2:57" ht="13.5" customHeight="1" x14ac:dyDescent="0.3">
      <c r="B71" s="637"/>
      <c r="G71" s="269"/>
      <c r="AS71" s="638"/>
      <c r="AT71" s="638"/>
      <c r="AU71" s="638"/>
      <c r="AV71" s="638"/>
      <c r="AW71" s="638"/>
      <c r="AX71" s="638"/>
      <c r="AY71" s="638"/>
      <c r="AZ71" s="638"/>
      <c r="BA71" s="638"/>
      <c r="BB71" s="638"/>
      <c r="BC71" s="638"/>
      <c r="BD71" s="638"/>
      <c r="BE71" s="638"/>
    </row>
    <row r="72" spans="2:57" ht="13.5" customHeight="1" x14ac:dyDescent="0.3">
      <c r="B72" s="637"/>
      <c r="AS72" s="638"/>
      <c r="AT72" s="638"/>
      <c r="AU72" s="638"/>
      <c r="AV72" s="638"/>
      <c r="AW72" s="638"/>
      <c r="AX72" s="638"/>
      <c r="AY72" s="638"/>
      <c r="AZ72" s="638"/>
      <c r="BA72" s="638"/>
      <c r="BB72" s="638"/>
      <c r="BC72" s="638"/>
      <c r="BD72" s="638"/>
      <c r="BE72" s="638"/>
    </row>
    <row r="73" spans="2:57" ht="13.5" customHeight="1" x14ac:dyDescent="0.3">
      <c r="B73" s="637"/>
      <c r="AS73" s="638"/>
      <c r="AT73" s="638"/>
      <c r="AU73" s="638"/>
      <c r="AV73" s="638"/>
      <c r="AW73" s="638"/>
      <c r="AX73" s="638"/>
      <c r="AY73" s="638"/>
      <c r="AZ73" s="638"/>
      <c r="BA73" s="638"/>
      <c r="BB73" s="638"/>
      <c r="BC73" s="638"/>
      <c r="BD73" s="638"/>
      <c r="BE73" s="638"/>
    </row>
    <row r="74" spans="2:57" ht="13.5" customHeight="1" x14ac:dyDescent="0.3">
      <c r="B74" s="637"/>
      <c r="AS74" s="638"/>
      <c r="AT74" s="638"/>
      <c r="AU74" s="638"/>
      <c r="AV74" s="638"/>
      <c r="AW74" s="638"/>
      <c r="AX74" s="638"/>
      <c r="AY74" s="638"/>
      <c r="AZ74" s="638"/>
      <c r="BA74" s="638"/>
      <c r="BB74" s="638"/>
      <c r="BC74" s="638"/>
      <c r="BD74" s="638"/>
      <c r="BE74" s="638"/>
    </row>
    <row r="75" spans="2:57" ht="13.5" customHeight="1" x14ac:dyDescent="0.3">
      <c r="B75" s="637"/>
      <c r="AS75" s="638"/>
      <c r="AT75" s="638"/>
      <c r="AU75" s="638"/>
      <c r="AV75" s="638"/>
      <c r="AW75" s="638"/>
      <c r="AX75" s="638"/>
      <c r="AY75" s="638"/>
      <c r="AZ75" s="638"/>
      <c r="BA75" s="638"/>
      <c r="BB75" s="638"/>
      <c r="BC75" s="638"/>
      <c r="BD75" s="638"/>
      <c r="BE75" s="638"/>
    </row>
    <row r="76" spans="2:57" ht="13.5" customHeight="1" x14ac:dyDescent="0.3">
      <c r="B76" s="637"/>
      <c r="AS76" s="638"/>
      <c r="AT76" s="638"/>
      <c r="AU76" s="638"/>
      <c r="AV76" s="638"/>
      <c r="AW76" s="638"/>
      <c r="AX76" s="638"/>
      <c r="AY76" s="638"/>
      <c r="AZ76" s="638"/>
      <c r="BA76" s="638"/>
      <c r="BB76" s="638"/>
      <c r="BC76" s="638"/>
      <c r="BD76" s="638"/>
      <c r="BE76" s="638"/>
    </row>
    <row r="77" spans="2:57" ht="13.5" customHeight="1" x14ac:dyDescent="0.3">
      <c r="B77" s="637"/>
      <c r="AS77" s="638"/>
      <c r="AT77" s="638"/>
      <c r="AU77" s="638"/>
      <c r="AV77" s="638"/>
      <c r="AW77" s="638"/>
      <c r="AX77" s="638"/>
      <c r="AY77" s="638"/>
      <c r="AZ77" s="638"/>
      <c r="BA77" s="638"/>
      <c r="BB77" s="638"/>
      <c r="BC77" s="638"/>
      <c r="BD77" s="638"/>
      <c r="BE77" s="638"/>
    </row>
    <row r="78" spans="2:57" ht="13.5" customHeight="1" x14ac:dyDescent="0.3">
      <c r="B78" s="637"/>
      <c r="AS78" s="638"/>
      <c r="AT78" s="638"/>
      <c r="AU78" s="638"/>
      <c r="AV78" s="638"/>
      <c r="AW78" s="638"/>
      <c r="AX78" s="638"/>
      <c r="AY78" s="638"/>
      <c r="AZ78" s="638"/>
      <c r="BA78" s="638"/>
      <c r="BB78" s="638"/>
      <c r="BC78" s="638"/>
      <c r="BD78" s="638"/>
      <c r="BE78" s="638"/>
    </row>
    <row r="79" spans="2:57" ht="13.5" customHeight="1" x14ac:dyDescent="0.55000000000000004">
      <c r="B79" s="637"/>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S79" s="273"/>
      <c r="AT79" s="273"/>
      <c r="AU79" s="273"/>
      <c r="AV79" s="273"/>
      <c r="AW79" s="273"/>
      <c r="AX79" s="273"/>
      <c r="AY79" s="273"/>
      <c r="AZ79" s="273"/>
      <c r="BA79" s="273"/>
      <c r="BB79" s="273"/>
      <c r="BC79" s="273"/>
      <c r="BD79" s="273"/>
      <c r="BE79" s="273"/>
    </row>
    <row r="80" spans="2:57" ht="13.5" customHeight="1" x14ac:dyDescent="0.55000000000000004">
      <c r="B80" s="637"/>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S80" s="273"/>
      <c r="AT80" s="273"/>
      <c r="AU80" s="273"/>
      <c r="AV80" s="273"/>
      <c r="AW80" s="273"/>
      <c r="AX80" s="273"/>
      <c r="AY80" s="273"/>
      <c r="AZ80" s="273"/>
      <c r="BA80" s="273"/>
      <c r="BB80" s="273"/>
      <c r="BC80" s="273"/>
      <c r="BD80" s="273"/>
      <c r="BE80" s="273"/>
    </row>
    <row r="81" spans="2:57" ht="13.5" customHeight="1" x14ac:dyDescent="0.55000000000000004">
      <c r="B81" s="637"/>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S81" s="273"/>
      <c r="AT81" s="273"/>
      <c r="AU81" s="273"/>
      <c r="AV81" s="273"/>
      <c r="AW81" s="273"/>
      <c r="AX81" s="273"/>
      <c r="AY81" s="273"/>
      <c r="AZ81" s="273"/>
      <c r="BA81" s="273"/>
      <c r="BB81" s="273"/>
      <c r="BC81" s="273"/>
      <c r="BD81" s="273"/>
      <c r="BE81" s="273"/>
    </row>
    <row r="82" spans="2:57" ht="13.5" customHeight="1" x14ac:dyDescent="0.55000000000000004">
      <c r="B82" s="637"/>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S82" s="273"/>
      <c r="AT82" s="273"/>
      <c r="AU82" s="273"/>
      <c r="AV82" s="273"/>
      <c r="AW82" s="273"/>
      <c r="AX82" s="273"/>
      <c r="AY82" s="273"/>
      <c r="AZ82" s="273"/>
      <c r="BA82" s="273"/>
      <c r="BB82" s="273"/>
      <c r="BC82" s="273"/>
      <c r="BD82" s="273"/>
      <c r="BE82" s="273"/>
    </row>
    <row r="83" spans="2:57" ht="13.5" customHeight="1" x14ac:dyDescent="0.55000000000000004">
      <c r="B83" s="637"/>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S83" s="273"/>
      <c r="AT83" s="273"/>
      <c r="AU83" s="273"/>
      <c r="AV83" s="273"/>
      <c r="AW83" s="273"/>
      <c r="AX83" s="273"/>
      <c r="AY83" s="273"/>
      <c r="AZ83" s="273"/>
      <c r="BA83" s="273"/>
      <c r="BB83" s="273"/>
      <c r="BC83" s="273"/>
      <c r="BD83" s="273"/>
      <c r="BE83" s="273"/>
    </row>
    <row r="84" spans="2:57" ht="13.5" customHeight="1" x14ac:dyDescent="0.55000000000000004">
      <c r="B84" s="637"/>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S84" s="273"/>
      <c r="AT84" s="273"/>
      <c r="AU84" s="273"/>
      <c r="AV84" s="273"/>
      <c r="AW84" s="273"/>
      <c r="AX84" s="273"/>
      <c r="AY84" s="273"/>
      <c r="AZ84" s="273"/>
      <c r="BA84" s="273"/>
      <c r="BB84" s="273"/>
      <c r="BC84" s="273"/>
      <c r="BD84" s="273"/>
      <c r="BE84" s="273"/>
    </row>
    <row r="85" spans="2:57" ht="13.5" customHeight="1" x14ac:dyDescent="0.55000000000000004">
      <c r="B85" s="637"/>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S85" s="273"/>
      <c r="AT85" s="273"/>
      <c r="AU85" s="273"/>
      <c r="AV85" s="273"/>
      <c r="AW85" s="273"/>
      <c r="AX85" s="273"/>
      <c r="AY85" s="273"/>
      <c r="AZ85" s="273"/>
      <c r="BA85" s="273"/>
      <c r="BB85" s="273"/>
      <c r="BC85" s="273"/>
      <c r="BD85" s="273"/>
      <c r="BE85" s="273"/>
    </row>
    <row r="86" spans="2:57" ht="13.5" customHeight="1" x14ac:dyDescent="0.55000000000000004">
      <c r="B86" s="637"/>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S86" s="273"/>
      <c r="AT86" s="273"/>
      <c r="AU86" s="273"/>
      <c r="AV86" s="273"/>
      <c r="AW86" s="273"/>
      <c r="AX86" s="273"/>
      <c r="AY86" s="273"/>
      <c r="AZ86" s="273"/>
      <c r="BA86" s="273"/>
      <c r="BB86" s="273"/>
      <c r="BC86" s="273"/>
      <c r="BD86" s="273"/>
      <c r="BE86" s="273"/>
    </row>
    <row r="87" spans="2:57" ht="13.5" customHeight="1" x14ac:dyDescent="0.55000000000000004">
      <c r="B87" s="637"/>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S87" s="273"/>
      <c r="AT87" s="273"/>
      <c r="AU87" s="273"/>
      <c r="AV87" s="273"/>
      <c r="AW87" s="273"/>
      <c r="AX87" s="273"/>
      <c r="AY87" s="273"/>
      <c r="AZ87" s="273"/>
      <c r="BA87" s="273"/>
      <c r="BB87" s="273"/>
      <c r="BC87" s="273"/>
      <c r="BD87" s="273"/>
      <c r="BE87" s="273"/>
    </row>
    <row r="88" spans="2:57" ht="13.5" customHeight="1" x14ac:dyDescent="0.55000000000000004">
      <c r="B88" s="637"/>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S88" s="273"/>
      <c r="AT88" s="273"/>
      <c r="AU88" s="273"/>
      <c r="AV88" s="273"/>
      <c r="AW88" s="273"/>
      <c r="AX88" s="273"/>
      <c r="AY88" s="273"/>
      <c r="AZ88" s="273"/>
      <c r="BA88" s="273"/>
      <c r="BB88" s="273"/>
      <c r="BC88" s="273"/>
      <c r="BD88" s="273"/>
      <c r="BE88" s="273"/>
    </row>
    <row r="89" spans="2:57" ht="13.5" customHeight="1" x14ac:dyDescent="0.55000000000000004">
      <c r="B89" s="637"/>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S89" s="273"/>
      <c r="AT89" s="273"/>
      <c r="AU89" s="273"/>
      <c r="AV89" s="273"/>
      <c r="AW89" s="273"/>
      <c r="AX89" s="273"/>
      <c r="AY89" s="273"/>
      <c r="AZ89" s="273"/>
      <c r="BA89" s="273"/>
      <c r="BB89" s="273"/>
      <c r="BC89" s="273"/>
      <c r="BD89" s="273"/>
      <c r="BE89" s="273"/>
    </row>
    <row r="90" spans="2:57" ht="13.5" customHeight="1" x14ac:dyDescent="0.55000000000000004">
      <c r="B90" s="637"/>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S90" s="273"/>
      <c r="AT90" s="273"/>
      <c r="AU90" s="273"/>
      <c r="AV90" s="273"/>
      <c r="AW90" s="273"/>
      <c r="AX90" s="273"/>
      <c r="AY90" s="273"/>
      <c r="AZ90" s="273"/>
      <c r="BA90" s="273"/>
      <c r="BB90" s="273"/>
      <c r="BC90" s="273"/>
      <c r="BD90" s="273"/>
      <c r="BE90" s="273"/>
    </row>
    <row r="91" spans="2:57" ht="13.5" customHeight="1" x14ac:dyDescent="0.55000000000000004">
      <c r="B91" s="637"/>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S91" s="273"/>
      <c r="AT91" s="273"/>
      <c r="AU91" s="273"/>
      <c r="AV91" s="273"/>
      <c r="AW91" s="273"/>
      <c r="AX91" s="273"/>
      <c r="AY91" s="273"/>
      <c r="AZ91" s="273"/>
      <c r="BA91" s="273"/>
      <c r="BB91" s="273"/>
      <c r="BC91" s="273"/>
      <c r="BD91" s="273"/>
      <c r="BE91" s="273"/>
    </row>
    <row r="92" spans="2:57" ht="13.5" customHeight="1" x14ac:dyDescent="0.55000000000000004">
      <c r="B92" s="637"/>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S92" s="273"/>
      <c r="AT92" s="273"/>
      <c r="AU92" s="273"/>
      <c r="AV92" s="273"/>
      <c r="AW92" s="273"/>
      <c r="AX92" s="273"/>
      <c r="AY92" s="273"/>
      <c r="AZ92" s="273"/>
      <c r="BA92" s="273"/>
      <c r="BB92" s="273"/>
      <c r="BC92" s="273"/>
      <c r="BD92" s="273"/>
      <c r="BE92" s="273"/>
    </row>
    <row r="93" spans="2:57" ht="13.5" customHeight="1" x14ac:dyDescent="0.55000000000000004">
      <c r="B93" s="637"/>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S93" s="273"/>
      <c r="AT93" s="273"/>
      <c r="AU93" s="273"/>
      <c r="AV93" s="273"/>
      <c r="AW93" s="273"/>
      <c r="AX93" s="273"/>
      <c r="AY93" s="273"/>
      <c r="AZ93" s="273"/>
      <c r="BA93" s="273"/>
      <c r="BB93" s="273"/>
      <c r="BC93" s="273"/>
      <c r="BD93" s="273"/>
      <c r="BE93" s="273"/>
    </row>
    <row r="94" spans="2:57" ht="13.5" customHeight="1" x14ac:dyDescent="0.55000000000000004">
      <c r="B94" s="637"/>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S94" s="273"/>
      <c r="AT94" s="273"/>
      <c r="AU94" s="273"/>
      <c r="AV94" s="273"/>
      <c r="AW94" s="273"/>
      <c r="AX94" s="273"/>
      <c r="AY94" s="273"/>
      <c r="AZ94" s="273"/>
      <c r="BA94" s="273"/>
      <c r="BB94" s="273"/>
      <c r="BC94" s="273"/>
      <c r="BD94" s="273"/>
      <c r="BE94" s="273"/>
    </row>
    <row r="95" spans="2:57" ht="13.5" customHeight="1" x14ac:dyDescent="0.55000000000000004">
      <c r="B95" s="637"/>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S95" s="273"/>
      <c r="AT95" s="273"/>
      <c r="AU95" s="273"/>
      <c r="AV95" s="273"/>
      <c r="AW95" s="273"/>
      <c r="AX95" s="273"/>
      <c r="AY95" s="273"/>
      <c r="AZ95" s="273"/>
      <c r="BA95" s="273"/>
      <c r="BB95" s="273"/>
      <c r="BC95" s="273"/>
      <c r="BD95" s="273"/>
      <c r="BE95" s="273"/>
    </row>
    <row r="96" spans="2:57" ht="13.5" customHeight="1" x14ac:dyDescent="0.55000000000000004">
      <c r="B96" s="637"/>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S96" s="273"/>
      <c r="AT96" s="273"/>
      <c r="AU96" s="273"/>
      <c r="AV96" s="273"/>
      <c r="AW96" s="273"/>
      <c r="AX96" s="273"/>
      <c r="AY96" s="273"/>
      <c r="AZ96" s="273"/>
      <c r="BA96" s="273"/>
      <c r="BB96" s="273"/>
      <c r="BC96" s="273"/>
      <c r="BD96" s="273"/>
      <c r="BE96" s="273"/>
    </row>
    <row r="97" spans="2:57" ht="13.5" customHeight="1" x14ac:dyDescent="0.55000000000000004">
      <c r="B97" s="637"/>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S97" s="273"/>
      <c r="AT97" s="273"/>
      <c r="AU97" s="273"/>
      <c r="AV97" s="273"/>
      <c r="AW97" s="273"/>
      <c r="AX97" s="273"/>
      <c r="AY97" s="273"/>
      <c r="AZ97" s="273"/>
      <c r="BA97" s="273"/>
      <c r="BB97" s="273"/>
      <c r="BC97" s="273"/>
      <c r="BD97" s="273"/>
      <c r="BE97" s="273"/>
    </row>
    <row r="98" spans="2:57" ht="13.5" customHeight="1" x14ac:dyDescent="0.55000000000000004">
      <c r="B98" s="637"/>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S98" s="273"/>
      <c r="AT98" s="273"/>
      <c r="AU98" s="273"/>
      <c r="AV98" s="273"/>
      <c r="AW98" s="273"/>
      <c r="AX98" s="273"/>
      <c r="AY98" s="273"/>
      <c r="AZ98" s="273"/>
      <c r="BA98" s="273"/>
      <c r="BB98" s="273"/>
      <c r="BC98" s="273"/>
      <c r="BD98" s="273"/>
      <c r="BE98" s="273"/>
    </row>
    <row r="99" spans="2:57" ht="13.5" customHeight="1" x14ac:dyDescent="0.55000000000000004">
      <c r="B99" s="637"/>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S99" s="273"/>
      <c r="AT99" s="273"/>
      <c r="AU99" s="273"/>
      <c r="AV99" s="273"/>
      <c r="AW99" s="273"/>
      <c r="AX99" s="273"/>
      <c r="AY99" s="273"/>
      <c r="AZ99" s="273"/>
      <c r="BA99" s="273"/>
      <c r="BB99" s="273"/>
      <c r="BC99" s="273"/>
      <c r="BD99" s="273"/>
      <c r="BE99" s="273"/>
    </row>
    <row r="100" spans="2:57" ht="13.5" customHeight="1" x14ac:dyDescent="0.55000000000000004">
      <c r="B100" s="637"/>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S100" s="273"/>
      <c r="AT100" s="273"/>
      <c r="AU100" s="273"/>
      <c r="AV100" s="273"/>
      <c r="AW100" s="273"/>
      <c r="AX100" s="273"/>
      <c r="AY100" s="273"/>
      <c r="AZ100" s="273"/>
      <c r="BA100" s="273"/>
      <c r="BB100" s="273"/>
      <c r="BC100" s="273"/>
      <c r="BD100" s="273"/>
      <c r="BE100" s="273"/>
    </row>
    <row r="101" spans="2:57" ht="13.5" customHeight="1" x14ac:dyDescent="0.55000000000000004">
      <c r="B101" s="637"/>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S101" s="273"/>
      <c r="AT101" s="273"/>
      <c r="AU101" s="273"/>
      <c r="AV101" s="273"/>
      <c r="AW101" s="273"/>
      <c r="AX101" s="273"/>
      <c r="AY101" s="273"/>
      <c r="AZ101" s="273"/>
      <c r="BA101" s="273"/>
      <c r="BB101" s="273"/>
      <c r="BC101" s="273"/>
      <c r="BD101" s="273"/>
      <c r="BE101" s="273"/>
    </row>
    <row r="102" spans="2:57" ht="13.5" customHeight="1" x14ac:dyDescent="0.55000000000000004">
      <c r="B102" s="637"/>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S102" s="273"/>
      <c r="AT102" s="273"/>
      <c r="AU102" s="273"/>
      <c r="AV102" s="273"/>
      <c r="AW102" s="273"/>
      <c r="AX102" s="273"/>
      <c r="AY102" s="273"/>
      <c r="AZ102" s="273"/>
      <c r="BA102" s="273"/>
      <c r="BB102" s="273"/>
      <c r="BC102" s="273"/>
      <c r="BD102" s="273"/>
      <c r="BE102" s="273"/>
    </row>
    <row r="103" spans="2:57" ht="13.5" customHeight="1" x14ac:dyDescent="0.55000000000000004">
      <c r="B103" s="637"/>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S103" s="273"/>
      <c r="AT103" s="273"/>
      <c r="AU103" s="273"/>
      <c r="AV103" s="273"/>
      <c r="AW103" s="273"/>
      <c r="AX103" s="273"/>
      <c r="AY103" s="273"/>
      <c r="AZ103" s="273"/>
      <c r="BA103" s="273"/>
      <c r="BB103" s="273"/>
      <c r="BC103" s="273"/>
      <c r="BD103" s="273"/>
      <c r="BE103" s="273"/>
    </row>
    <row r="104" spans="2:57" ht="13.5" customHeight="1" x14ac:dyDescent="0.55000000000000004">
      <c r="B104" s="637"/>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S104" s="273"/>
      <c r="AT104" s="273"/>
      <c r="AU104" s="273"/>
      <c r="AV104" s="273"/>
      <c r="AW104" s="273"/>
      <c r="AX104" s="273"/>
      <c r="AY104" s="273"/>
      <c r="AZ104" s="273"/>
      <c r="BA104" s="273"/>
      <c r="BB104" s="273"/>
      <c r="BC104" s="273"/>
      <c r="BD104" s="273"/>
      <c r="BE104" s="273"/>
    </row>
    <row r="105" spans="2:57" ht="13.5" customHeight="1" x14ac:dyDescent="0.55000000000000004">
      <c r="B105" s="637"/>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S105" s="273"/>
      <c r="AT105" s="273"/>
      <c r="AU105" s="273"/>
      <c r="AV105" s="273"/>
      <c r="AW105" s="273"/>
      <c r="AX105" s="273"/>
      <c r="AY105" s="273"/>
      <c r="AZ105" s="273"/>
      <c r="BA105" s="273"/>
      <c r="BB105" s="273"/>
      <c r="BC105" s="273"/>
      <c r="BD105" s="273"/>
      <c r="BE105" s="273"/>
    </row>
    <row r="106" spans="2:57" ht="13.5" customHeight="1" x14ac:dyDescent="0.55000000000000004">
      <c r="B106" s="637"/>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S106" s="273"/>
      <c r="AT106" s="273"/>
      <c r="AU106" s="273"/>
      <c r="AV106" s="273"/>
      <c r="AW106" s="273"/>
      <c r="AX106" s="273"/>
      <c r="AY106" s="273"/>
      <c r="AZ106" s="273"/>
      <c r="BA106" s="273"/>
      <c r="BB106" s="273"/>
      <c r="BC106" s="273"/>
      <c r="BD106" s="273"/>
      <c r="BE106" s="273"/>
    </row>
    <row r="107" spans="2:57" ht="13.5" customHeight="1" x14ac:dyDescent="0.55000000000000004">
      <c r="B107" s="637"/>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S107" s="273"/>
      <c r="AT107" s="273"/>
      <c r="AU107" s="273"/>
      <c r="AV107" s="273"/>
      <c r="AW107" s="273"/>
      <c r="AX107" s="273"/>
      <c r="AY107" s="273"/>
      <c r="AZ107" s="273"/>
      <c r="BA107" s="273"/>
      <c r="BB107" s="273"/>
      <c r="BC107" s="273"/>
      <c r="BD107" s="273"/>
      <c r="BE107" s="273"/>
    </row>
    <row r="108" spans="2:57" ht="13.5" customHeight="1" x14ac:dyDescent="0.55000000000000004">
      <c r="B108" s="637"/>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S108" s="273"/>
      <c r="AT108" s="273"/>
      <c r="AU108" s="273"/>
      <c r="AV108" s="273"/>
      <c r="AW108" s="273"/>
      <c r="AX108" s="273"/>
      <c r="AY108" s="273"/>
      <c r="AZ108" s="273"/>
      <c r="BA108" s="273"/>
      <c r="BB108" s="273"/>
      <c r="BC108" s="273"/>
      <c r="BD108" s="273"/>
      <c r="BE108" s="273"/>
    </row>
    <row r="109" spans="2:57" ht="13.5" customHeight="1" x14ac:dyDescent="0.55000000000000004">
      <c r="B109" s="637"/>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S109" s="273"/>
      <c r="AT109" s="273"/>
      <c r="AU109" s="273"/>
      <c r="AV109" s="273"/>
      <c r="AW109" s="273"/>
      <c r="AX109" s="273"/>
      <c r="AY109" s="273"/>
      <c r="AZ109" s="273"/>
      <c r="BA109" s="273"/>
      <c r="BB109" s="273"/>
      <c r="BC109" s="273"/>
      <c r="BD109" s="273"/>
      <c r="BE109" s="273"/>
    </row>
    <row r="110" spans="2:57" ht="13.5" customHeight="1" x14ac:dyDescent="0.55000000000000004">
      <c r="B110" s="637"/>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S110" s="273"/>
      <c r="AT110" s="273"/>
      <c r="AU110" s="273"/>
      <c r="AV110" s="273"/>
      <c r="AW110" s="273"/>
      <c r="AX110" s="273"/>
      <c r="AY110" s="273"/>
      <c r="AZ110" s="273"/>
      <c r="BA110" s="273"/>
      <c r="BB110" s="273"/>
      <c r="BC110" s="273"/>
      <c r="BD110" s="273"/>
      <c r="BE110" s="273"/>
    </row>
    <row r="111" spans="2:57" ht="13.5" customHeight="1" x14ac:dyDescent="0.55000000000000004">
      <c r="B111" s="637"/>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S111" s="273"/>
      <c r="AT111" s="273"/>
      <c r="AU111" s="273"/>
      <c r="AV111" s="273"/>
      <c r="AW111" s="273"/>
      <c r="AX111" s="273"/>
      <c r="AY111" s="273"/>
      <c r="AZ111" s="273"/>
      <c r="BA111" s="273"/>
      <c r="BB111" s="273"/>
      <c r="BC111" s="273"/>
      <c r="BD111" s="273"/>
      <c r="BE111" s="273"/>
    </row>
    <row r="112" spans="2:57" ht="47.25" customHeight="1" x14ac:dyDescent="0.55000000000000004">
      <c r="B112" s="637"/>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S112" s="273"/>
      <c r="AT112" s="273"/>
      <c r="AU112" s="273"/>
      <c r="AV112" s="273"/>
      <c r="AW112" s="273"/>
      <c r="AX112" s="273"/>
      <c r="AY112" s="273"/>
      <c r="AZ112" s="273"/>
      <c r="BA112" s="273"/>
      <c r="BB112" s="273"/>
      <c r="BC112" s="273"/>
      <c r="BD112" s="273"/>
      <c r="BE112" s="273"/>
    </row>
    <row r="113" spans="2:57" ht="12.75" customHeight="1" x14ac:dyDescent="0.3">
      <c r="B113" s="637"/>
      <c r="AS113" s="273"/>
      <c r="AT113" s="273"/>
      <c r="AU113" s="273"/>
      <c r="AV113" s="273"/>
      <c r="AW113" s="273"/>
      <c r="AX113" s="273"/>
      <c r="AY113" s="273"/>
      <c r="AZ113" s="273"/>
      <c r="BA113" s="273"/>
      <c r="BB113" s="273"/>
      <c r="BC113" s="273"/>
      <c r="BD113" s="273"/>
      <c r="BE113" s="273"/>
    </row>
    <row r="114" spans="2:57" ht="13.5" customHeight="1" x14ac:dyDescent="0.3">
      <c r="AS114" s="273"/>
      <c r="AT114" s="273"/>
      <c r="AU114" s="273"/>
      <c r="AV114" s="273"/>
      <c r="AW114" s="273"/>
      <c r="AX114" s="273"/>
      <c r="AY114" s="273"/>
      <c r="AZ114" s="273"/>
      <c r="BA114" s="273"/>
      <c r="BB114" s="273"/>
      <c r="BC114" s="273"/>
      <c r="BD114" s="273"/>
      <c r="BE114" s="273"/>
    </row>
    <row r="115" spans="2:57" ht="13.5" customHeight="1" x14ac:dyDescent="0.3">
      <c r="AS115" s="273"/>
      <c r="AT115" s="273"/>
      <c r="AU115" s="273"/>
      <c r="AV115" s="273"/>
      <c r="AW115" s="273"/>
      <c r="AX115" s="273"/>
      <c r="AY115" s="273"/>
      <c r="AZ115" s="273"/>
      <c r="BA115" s="273"/>
      <c r="BB115" s="273"/>
      <c r="BC115" s="273"/>
      <c r="BD115" s="273"/>
      <c r="BE115" s="273"/>
    </row>
    <row r="116" spans="2:57" ht="13.5" customHeight="1" x14ac:dyDescent="0.3">
      <c r="AS116" s="273"/>
      <c r="AT116" s="273"/>
      <c r="AU116" s="273"/>
      <c r="AV116" s="273"/>
      <c r="AW116" s="273"/>
      <c r="AX116" s="273"/>
      <c r="AY116" s="273"/>
      <c r="AZ116" s="273"/>
      <c r="BA116" s="273"/>
      <c r="BB116" s="273"/>
      <c r="BC116" s="273"/>
      <c r="BD116" s="273"/>
      <c r="BE116" s="273"/>
    </row>
    <row r="117" spans="2:57" ht="13.5" customHeight="1" x14ac:dyDescent="0.3">
      <c r="AS117" s="273"/>
      <c r="AT117" s="273"/>
      <c r="AU117" s="273"/>
      <c r="AV117" s="273"/>
      <c r="AW117" s="273"/>
      <c r="AX117" s="273"/>
      <c r="AY117" s="273"/>
      <c r="AZ117" s="273"/>
      <c r="BA117" s="273"/>
      <c r="BB117" s="273"/>
      <c r="BC117" s="273"/>
      <c r="BD117" s="273"/>
      <c r="BE117" s="273"/>
    </row>
    <row r="118" spans="2:57" ht="13.5" customHeight="1" x14ac:dyDescent="0.3">
      <c r="AS118" s="273"/>
      <c r="AT118" s="273"/>
      <c r="AU118" s="273"/>
      <c r="AV118" s="273"/>
      <c r="AW118" s="273"/>
      <c r="AX118" s="273"/>
      <c r="AY118" s="273"/>
      <c r="AZ118" s="273"/>
      <c r="BA118" s="273"/>
      <c r="BB118" s="273"/>
      <c r="BC118" s="273"/>
      <c r="BD118" s="273"/>
      <c r="BE118" s="273"/>
    </row>
    <row r="119" spans="2:57" ht="13.5" customHeight="1" x14ac:dyDescent="0.3">
      <c r="AS119" s="273"/>
      <c r="AT119" s="273"/>
      <c r="AU119" s="273"/>
      <c r="AV119" s="273"/>
      <c r="AW119" s="273"/>
      <c r="AX119" s="273"/>
      <c r="AY119" s="273"/>
      <c r="AZ119" s="273"/>
      <c r="BA119" s="273"/>
      <c r="BB119" s="273"/>
      <c r="BC119" s="273"/>
      <c r="BD119" s="273"/>
      <c r="BE119" s="273"/>
    </row>
    <row r="120" spans="2:57" ht="13.5" customHeight="1" x14ac:dyDescent="0.3">
      <c r="AS120" s="273"/>
      <c r="AT120" s="273"/>
      <c r="AU120" s="273"/>
      <c r="AV120" s="273"/>
      <c r="AW120" s="273"/>
      <c r="AX120" s="273"/>
      <c r="AY120" s="273"/>
      <c r="AZ120" s="273"/>
      <c r="BA120" s="273"/>
      <c r="BB120" s="273"/>
      <c r="BC120" s="273"/>
      <c r="BD120" s="273"/>
      <c r="BE120" s="273"/>
    </row>
    <row r="121" spans="2:57" ht="13.5" customHeight="1" x14ac:dyDescent="0.3">
      <c r="AS121" s="273"/>
      <c r="AT121" s="273"/>
      <c r="AU121" s="273"/>
      <c r="AV121" s="273"/>
      <c r="AW121" s="273"/>
      <c r="AX121" s="273"/>
      <c r="AY121" s="273"/>
      <c r="AZ121" s="273"/>
      <c r="BA121" s="273"/>
      <c r="BB121" s="273"/>
      <c r="BC121" s="273"/>
      <c r="BD121" s="273"/>
      <c r="BE121" s="273"/>
    </row>
    <row r="122" spans="2:57" ht="13.5" customHeight="1" x14ac:dyDescent="0.3">
      <c r="AS122" s="273"/>
      <c r="AT122" s="273"/>
      <c r="AU122" s="273"/>
      <c r="AV122" s="273"/>
      <c r="AW122" s="273"/>
      <c r="AX122" s="273"/>
      <c r="AY122" s="273"/>
      <c r="AZ122" s="273"/>
      <c r="BA122" s="273"/>
      <c r="BB122" s="273"/>
      <c r="BC122" s="273"/>
      <c r="BD122" s="273"/>
      <c r="BE122" s="273"/>
    </row>
    <row r="123" spans="2:57" ht="13.5" customHeight="1" x14ac:dyDescent="0.3">
      <c r="AS123" s="273"/>
      <c r="AT123" s="273"/>
      <c r="AU123" s="273"/>
      <c r="AV123" s="273"/>
      <c r="AW123" s="273"/>
      <c r="AX123" s="273"/>
      <c r="AY123" s="273"/>
      <c r="AZ123" s="273"/>
      <c r="BA123" s="273"/>
      <c r="BB123" s="273"/>
      <c r="BC123" s="273"/>
      <c r="BD123" s="273"/>
      <c r="BE123" s="273"/>
    </row>
    <row r="124" spans="2:57" ht="13.5" customHeight="1" x14ac:dyDescent="0.3">
      <c r="AS124" s="273"/>
      <c r="AT124" s="273"/>
      <c r="AU124" s="273"/>
      <c r="AV124" s="273"/>
      <c r="AW124" s="273"/>
      <c r="AX124" s="273"/>
      <c r="AY124" s="273"/>
      <c r="AZ124" s="273"/>
      <c r="BA124" s="273"/>
      <c r="BB124" s="273"/>
      <c r="BC124" s="273"/>
      <c r="BD124" s="273"/>
      <c r="BE124" s="273"/>
    </row>
    <row r="125" spans="2:57" ht="13.5" customHeight="1" x14ac:dyDescent="0.3">
      <c r="AS125" s="273"/>
      <c r="AT125" s="273"/>
      <c r="AU125" s="273"/>
      <c r="AV125" s="273"/>
      <c r="AW125" s="273"/>
      <c r="AX125" s="273"/>
      <c r="AY125" s="273"/>
      <c r="AZ125" s="273"/>
      <c r="BA125" s="273"/>
      <c r="BB125" s="273"/>
      <c r="BC125" s="273"/>
      <c r="BD125" s="273"/>
      <c r="BE125" s="273"/>
    </row>
    <row r="126" spans="2:57" ht="13.5" customHeight="1" x14ac:dyDescent="0.3">
      <c r="AS126" s="273"/>
      <c r="AT126" s="273"/>
      <c r="AU126" s="273"/>
      <c r="AV126" s="273"/>
      <c r="AW126" s="273"/>
      <c r="AX126" s="273"/>
      <c r="AY126" s="273"/>
      <c r="AZ126" s="273"/>
      <c r="BA126" s="273"/>
      <c r="BB126" s="273"/>
      <c r="BC126" s="273"/>
      <c r="BD126" s="273"/>
      <c r="BE126" s="273"/>
    </row>
    <row r="127" spans="2:57" ht="13.5" customHeight="1" x14ac:dyDescent="0.3">
      <c r="AS127" s="273"/>
      <c r="AT127" s="273"/>
      <c r="AU127" s="273"/>
      <c r="AV127" s="273"/>
      <c r="AW127" s="273"/>
      <c r="AX127" s="273"/>
      <c r="AY127" s="273"/>
      <c r="AZ127" s="273"/>
      <c r="BA127" s="273"/>
      <c r="BB127" s="273"/>
      <c r="BC127" s="273"/>
      <c r="BD127" s="273"/>
      <c r="BE127" s="273"/>
    </row>
    <row r="128" spans="2:57" ht="13.5" customHeight="1" x14ac:dyDescent="0.3">
      <c r="AS128" s="273"/>
      <c r="AT128" s="273"/>
      <c r="AU128" s="273"/>
      <c r="AV128" s="273"/>
      <c r="AW128" s="273"/>
      <c r="AX128" s="273"/>
      <c r="AY128" s="273"/>
      <c r="AZ128" s="273"/>
      <c r="BA128" s="273"/>
      <c r="BB128" s="273"/>
      <c r="BC128" s="273"/>
      <c r="BD128" s="273"/>
      <c r="BE128" s="273"/>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zoomScale="82" zoomScaleNormal="82" workbookViewId="0">
      <selection activeCell="C6" sqref="C6:Q6"/>
    </sheetView>
  </sheetViews>
  <sheetFormatPr baseColWidth="10" defaultColWidth="11.36328125" defaultRowHeight="14" x14ac:dyDescent="0.35"/>
  <cols>
    <col min="1" max="1" width="6.7265625" style="274" customWidth="1"/>
    <col min="2" max="3" width="25.26953125" style="275" customWidth="1"/>
    <col min="4" max="4" width="48.6328125" style="274" customWidth="1"/>
    <col min="5" max="5" width="32.90625" style="274" bestFit="1" customWidth="1"/>
    <col min="6" max="14" width="6.08984375" style="274" customWidth="1"/>
    <col min="15" max="20" width="8.26953125" style="274" customWidth="1"/>
    <col min="21" max="21" width="16.26953125" style="274" customWidth="1"/>
    <col min="22" max="22" width="11.6328125" style="274" customWidth="1"/>
    <col min="23" max="23" width="11.36328125" style="274"/>
    <col min="24" max="24" width="71.7265625" style="274" customWidth="1"/>
    <col min="25" max="16384" width="11.36328125" style="274"/>
  </cols>
  <sheetData>
    <row r="2" spans="2:24" ht="14.5" x14ac:dyDescent="0.35">
      <c r="B2" s="1"/>
      <c r="C2" s="1"/>
      <c r="D2" s="77"/>
      <c r="E2" s="1"/>
      <c r="F2" s="1"/>
      <c r="G2" s="1"/>
      <c r="H2" s="1"/>
      <c r="I2" s="1"/>
      <c r="J2" s="1"/>
      <c r="K2" s="1"/>
      <c r="L2" s="1"/>
      <c r="M2" s="1"/>
      <c r="N2" s="1"/>
      <c r="O2" s="1"/>
      <c r="P2" s="1"/>
      <c r="Q2" s="1"/>
      <c r="R2" s="1"/>
      <c r="S2" s="1"/>
      <c r="T2" s="1"/>
      <c r="U2" s="1"/>
      <c r="V2" s="1"/>
      <c r="W2" s="1"/>
    </row>
    <row r="3" spans="2:24" ht="14.5" x14ac:dyDescent="0.35">
      <c r="B3" s="1"/>
      <c r="C3" s="1"/>
      <c r="D3" s="2"/>
      <c r="E3" s="1"/>
      <c r="F3" s="1"/>
      <c r="G3" s="1"/>
      <c r="H3" s="1"/>
      <c r="I3" s="1"/>
      <c r="J3" s="1"/>
      <c r="K3" s="1"/>
      <c r="L3" s="1"/>
      <c r="M3" s="1"/>
      <c r="N3" s="1"/>
      <c r="O3" s="1"/>
      <c r="P3" s="1"/>
      <c r="Q3" s="1"/>
      <c r="R3" s="1"/>
      <c r="S3" s="1"/>
      <c r="T3" s="1"/>
      <c r="U3" s="1"/>
      <c r="V3" s="1"/>
      <c r="W3" s="1"/>
    </row>
    <row r="4" spans="2:24" ht="32.25" customHeight="1" x14ac:dyDescent="0.35">
      <c r="B4" s="1"/>
      <c r="C4" s="670" t="s">
        <v>221</v>
      </c>
      <c r="D4" s="670"/>
      <c r="E4" s="670"/>
      <c r="F4" s="670"/>
      <c r="G4" s="670"/>
      <c r="H4" s="670"/>
      <c r="I4" s="670"/>
      <c r="J4" s="670"/>
      <c r="K4" s="670"/>
      <c r="L4" s="670"/>
      <c r="M4" s="670"/>
      <c r="N4" s="670"/>
      <c r="O4" s="670"/>
      <c r="P4" s="670"/>
      <c r="Q4" s="670"/>
      <c r="R4" s="3"/>
      <c r="S4" s="3"/>
      <c r="T4" s="3"/>
      <c r="U4" s="3"/>
      <c r="V4" s="3"/>
      <c r="W4" s="3"/>
      <c r="X4" s="650" t="s">
        <v>220</v>
      </c>
    </row>
    <row r="5" spans="2:24" ht="32.25" customHeight="1" x14ac:dyDescent="0.35">
      <c r="B5" s="1"/>
      <c r="C5" s="670" t="s">
        <v>291</v>
      </c>
      <c r="D5" s="670"/>
      <c r="E5" s="670"/>
      <c r="F5" s="670"/>
      <c r="G5" s="670"/>
      <c r="H5" s="670"/>
      <c r="I5" s="670"/>
      <c r="J5" s="670"/>
      <c r="K5" s="670"/>
      <c r="L5" s="670"/>
      <c r="M5" s="670"/>
      <c r="N5" s="670"/>
      <c r="O5" s="670"/>
      <c r="P5" s="670"/>
      <c r="Q5" s="670"/>
      <c r="R5" s="3"/>
      <c r="S5" s="3"/>
      <c r="T5" s="3"/>
      <c r="U5" s="3"/>
      <c r="V5" s="3"/>
      <c r="W5" s="3"/>
      <c r="X5" s="650"/>
    </row>
    <row r="6" spans="2:24" ht="32.25" customHeight="1" x14ac:dyDescent="0.35">
      <c r="B6" s="1"/>
      <c r="C6" s="670" t="s">
        <v>294</v>
      </c>
      <c r="D6" s="670"/>
      <c r="E6" s="670"/>
      <c r="F6" s="670"/>
      <c r="G6" s="670"/>
      <c r="H6" s="670"/>
      <c r="I6" s="670"/>
      <c r="J6" s="670"/>
      <c r="K6" s="670"/>
      <c r="L6" s="670"/>
      <c r="M6" s="670"/>
      <c r="N6" s="670"/>
      <c r="O6" s="670"/>
      <c r="P6" s="670"/>
      <c r="Q6" s="670"/>
      <c r="R6" s="3"/>
      <c r="S6" s="3"/>
      <c r="T6" s="3"/>
      <c r="U6" s="3"/>
      <c r="V6" s="4"/>
      <c r="W6" s="4"/>
      <c r="X6" s="650"/>
    </row>
    <row r="7" spans="2:24" ht="32.25" customHeight="1" x14ac:dyDescent="0.35">
      <c r="B7" s="1"/>
      <c r="C7" s="670" t="s">
        <v>290</v>
      </c>
      <c r="D7" s="670"/>
      <c r="E7" s="670"/>
      <c r="F7" s="670"/>
      <c r="G7" s="670"/>
      <c r="H7" s="670"/>
      <c r="I7" s="670"/>
      <c r="J7" s="670"/>
      <c r="K7" s="670"/>
      <c r="L7" s="670"/>
      <c r="M7" s="670"/>
      <c r="N7" s="670"/>
      <c r="O7" s="670"/>
      <c r="P7" s="670"/>
      <c r="Q7" s="670"/>
      <c r="R7" s="3"/>
      <c r="S7" s="3"/>
      <c r="T7" s="3"/>
      <c r="U7" s="3"/>
      <c r="V7" s="4"/>
      <c r="W7" s="4"/>
      <c r="X7" s="650"/>
    </row>
    <row r="8" spans="2:24" x14ac:dyDescent="0.35">
      <c r="X8" s="650"/>
    </row>
    <row r="9" spans="2:24" ht="14.5" thickBot="1" x14ac:dyDescent="0.4">
      <c r="X9" s="650"/>
    </row>
    <row r="10" spans="2:24" ht="30" customHeight="1" x14ac:dyDescent="0.35">
      <c r="B10" s="661" t="s">
        <v>222</v>
      </c>
      <c r="C10" s="671" t="s">
        <v>26</v>
      </c>
      <c r="D10" s="674" t="s">
        <v>263</v>
      </c>
      <c r="E10" s="671" t="s">
        <v>223</v>
      </c>
      <c r="F10" s="639"/>
      <c r="G10" s="639"/>
      <c r="H10" s="639"/>
      <c r="I10" s="639"/>
      <c r="J10" s="639"/>
      <c r="K10" s="639"/>
      <c r="L10" s="639"/>
      <c r="M10" s="639"/>
      <c r="N10" s="639"/>
      <c r="O10" s="680" t="s">
        <v>224</v>
      </c>
      <c r="P10" s="678"/>
      <c r="Q10" s="679"/>
      <c r="R10" s="677" t="s">
        <v>225</v>
      </c>
      <c r="S10" s="678"/>
      <c r="T10" s="679"/>
      <c r="U10" s="664" t="s">
        <v>226</v>
      </c>
      <c r="V10" s="667" t="s">
        <v>227</v>
      </c>
      <c r="X10" s="642" t="s">
        <v>234</v>
      </c>
    </row>
    <row r="11" spans="2:24" ht="30" customHeight="1" x14ac:dyDescent="0.35">
      <c r="B11" s="662"/>
      <c r="C11" s="672"/>
      <c r="D11" s="675"/>
      <c r="E11" s="672"/>
      <c r="F11" s="640"/>
      <c r="G11" s="640"/>
      <c r="H11" s="640"/>
      <c r="I11" s="640"/>
      <c r="J11" s="640"/>
      <c r="K11" s="640"/>
      <c r="L11" s="640"/>
      <c r="M11" s="640"/>
      <c r="N11" s="640"/>
      <c r="O11" s="355" t="s">
        <v>228</v>
      </c>
      <c r="P11" s="356" t="s">
        <v>229</v>
      </c>
      <c r="Q11" s="356" t="s">
        <v>230</v>
      </c>
      <c r="R11" s="356" t="s">
        <v>231</v>
      </c>
      <c r="S11" s="356" t="s">
        <v>232</v>
      </c>
      <c r="T11" s="357" t="s">
        <v>233</v>
      </c>
      <c r="U11" s="665"/>
      <c r="V11" s="668"/>
      <c r="X11" s="642"/>
    </row>
    <row r="12" spans="2:24" ht="30" customHeight="1" thickBot="1" x14ac:dyDescent="0.4">
      <c r="B12" s="663"/>
      <c r="C12" s="673"/>
      <c r="D12" s="676"/>
      <c r="E12" s="673"/>
      <c r="F12" s="641"/>
      <c r="G12" s="641"/>
      <c r="H12" s="641"/>
      <c r="I12" s="641"/>
      <c r="J12" s="641"/>
      <c r="K12" s="641"/>
      <c r="L12" s="641"/>
      <c r="M12" s="641"/>
      <c r="N12" s="641"/>
      <c r="O12" s="358">
        <v>2</v>
      </c>
      <c r="P12" s="359">
        <v>5</v>
      </c>
      <c r="Q12" s="359">
        <v>10</v>
      </c>
      <c r="R12" s="359">
        <v>2</v>
      </c>
      <c r="S12" s="359">
        <v>5</v>
      </c>
      <c r="T12" s="360">
        <v>10</v>
      </c>
      <c r="U12" s="666"/>
      <c r="V12" s="669"/>
      <c r="X12" s="642"/>
    </row>
    <row r="13" spans="2:24" ht="15.75" customHeight="1" x14ac:dyDescent="0.35">
      <c r="B13" s="643"/>
      <c r="C13" s="684" t="s">
        <v>235</v>
      </c>
      <c r="D13" s="645"/>
      <c r="E13" s="282"/>
      <c r="F13" s="283"/>
      <c r="G13" s="283"/>
      <c r="H13" s="283"/>
      <c r="I13" s="283"/>
      <c r="J13" s="283"/>
      <c r="K13" s="283"/>
      <c r="L13" s="283"/>
      <c r="M13" s="283"/>
      <c r="N13" s="284"/>
      <c r="O13" s="284"/>
      <c r="P13" s="285"/>
      <c r="Q13" s="286"/>
      <c r="R13" s="284"/>
      <c r="S13" s="284"/>
      <c r="T13" s="287"/>
      <c r="U13" s="288"/>
      <c r="V13" s="321"/>
      <c r="X13" s="642"/>
    </row>
    <row r="14" spans="2:24" ht="15.75" customHeight="1" x14ac:dyDescent="0.35">
      <c r="B14" s="643"/>
      <c r="C14" s="684"/>
      <c r="D14" s="645"/>
      <c r="E14" s="282"/>
      <c r="F14" s="283"/>
      <c r="G14" s="283"/>
      <c r="H14" s="283"/>
      <c r="I14" s="283"/>
      <c r="J14" s="283"/>
      <c r="K14" s="283"/>
      <c r="L14" s="283"/>
      <c r="M14" s="283"/>
      <c r="N14" s="284"/>
      <c r="O14" s="284"/>
      <c r="P14" s="285"/>
      <c r="Q14" s="286"/>
      <c r="R14" s="284"/>
      <c r="S14" s="284"/>
      <c r="T14" s="287"/>
      <c r="U14" s="288"/>
      <c r="V14" s="321"/>
      <c r="X14" s="642"/>
    </row>
    <row r="15" spans="2:24" ht="15.75" customHeight="1" x14ac:dyDescent="0.35">
      <c r="B15" s="644"/>
      <c r="C15" s="685"/>
      <c r="D15" s="646"/>
      <c r="E15" s="282"/>
      <c r="F15" s="283"/>
      <c r="G15" s="283"/>
      <c r="H15" s="283"/>
      <c r="I15" s="283"/>
      <c r="J15" s="283"/>
      <c r="K15" s="283"/>
      <c r="L15" s="283"/>
      <c r="M15" s="283"/>
      <c r="N15" s="284"/>
      <c r="O15" s="284"/>
      <c r="P15" s="285"/>
      <c r="Q15" s="286"/>
      <c r="R15" s="284"/>
      <c r="S15" s="284"/>
      <c r="T15" s="287"/>
      <c r="U15" s="288"/>
      <c r="V15" s="321"/>
      <c r="X15" s="642"/>
    </row>
    <row r="16" spans="2:24" ht="15.75" customHeight="1" x14ac:dyDescent="0.35">
      <c r="B16" s="647"/>
      <c r="C16" s="686" t="s">
        <v>236</v>
      </c>
      <c r="D16" s="654"/>
      <c r="E16" s="289"/>
      <c r="F16" s="290"/>
      <c r="G16" s="290"/>
      <c r="H16" s="290"/>
      <c r="I16" s="290"/>
      <c r="J16" s="290"/>
      <c r="K16" s="290"/>
      <c r="L16" s="290"/>
      <c r="M16" s="290"/>
      <c r="N16" s="291"/>
      <c r="O16" s="291"/>
      <c r="P16" s="291"/>
      <c r="Q16" s="292"/>
      <c r="R16" s="291"/>
      <c r="S16" s="291"/>
      <c r="T16" s="292"/>
      <c r="U16" s="293"/>
      <c r="V16" s="322"/>
      <c r="X16" s="642"/>
    </row>
    <row r="17" spans="1:24" ht="15.75" customHeight="1" x14ac:dyDescent="0.35">
      <c r="B17" s="648"/>
      <c r="C17" s="684"/>
      <c r="D17" s="645"/>
      <c r="E17" s="290"/>
      <c r="F17" s="290"/>
      <c r="G17" s="290"/>
      <c r="H17" s="290"/>
      <c r="I17" s="290"/>
      <c r="J17" s="290"/>
      <c r="K17" s="290"/>
      <c r="L17" s="290"/>
      <c r="M17" s="290"/>
      <c r="N17" s="291"/>
      <c r="O17" s="291"/>
      <c r="P17" s="294"/>
      <c r="Q17" s="292"/>
      <c r="R17" s="291"/>
      <c r="S17" s="291"/>
      <c r="T17" s="292"/>
      <c r="U17" s="293"/>
      <c r="V17" s="322"/>
      <c r="X17" s="642"/>
    </row>
    <row r="18" spans="1:24" ht="15.75" customHeight="1" x14ac:dyDescent="0.35">
      <c r="B18" s="649"/>
      <c r="C18" s="685"/>
      <c r="D18" s="646"/>
      <c r="E18" s="290"/>
      <c r="F18" s="290"/>
      <c r="G18" s="290"/>
      <c r="H18" s="290"/>
      <c r="I18" s="290"/>
      <c r="J18" s="290"/>
      <c r="K18" s="290"/>
      <c r="L18" s="290"/>
      <c r="M18" s="290"/>
      <c r="N18" s="291"/>
      <c r="O18" s="291"/>
      <c r="P18" s="294"/>
      <c r="Q18" s="292"/>
      <c r="R18" s="291"/>
      <c r="S18" s="291"/>
      <c r="T18" s="292"/>
      <c r="U18" s="293"/>
      <c r="V18" s="322"/>
      <c r="X18" s="642"/>
    </row>
    <row r="19" spans="1:24" ht="15" x14ac:dyDescent="0.35">
      <c r="B19" s="655"/>
      <c r="C19" s="681" t="s">
        <v>237</v>
      </c>
      <c r="D19" s="658"/>
      <c r="E19" s="361"/>
      <c r="F19" s="361"/>
      <c r="G19" s="361"/>
      <c r="H19" s="361"/>
      <c r="I19" s="361"/>
      <c r="J19" s="361"/>
      <c r="K19" s="361"/>
      <c r="L19" s="361"/>
      <c r="M19" s="361"/>
      <c r="N19" s="361"/>
      <c r="O19" s="361"/>
      <c r="P19" s="362"/>
      <c r="Q19" s="361"/>
      <c r="R19" s="361"/>
      <c r="S19" s="363"/>
      <c r="T19" s="363"/>
      <c r="U19" s="364"/>
      <c r="V19" s="365"/>
      <c r="X19" s="642"/>
    </row>
    <row r="20" spans="1:24" ht="15" x14ac:dyDescent="0.35">
      <c r="B20" s="656"/>
      <c r="C20" s="682"/>
      <c r="D20" s="659"/>
      <c r="E20" s="366"/>
      <c r="F20" s="366"/>
      <c r="G20" s="366"/>
      <c r="H20" s="366"/>
      <c r="I20" s="366"/>
      <c r="J20" s="366"/>
      <c r="K20" s="366"/>
      <c r="L20" s="366"/>
      <c r="M20" s="366"/>
      <c r="N20" s="361"/>
      <c r="O20" s="361"/>
      <c r="P20" s="362"/>
      <c r="Q20" s="361"/>
      <c r="R20" s="361"/>
      <c r="S20" s="363"/>
      <c r="T20" s="363"/>
      <c r="U20" s="364"/>
      <c r="V20" s="365"/>
      <c r="X20" s="642"/>
    </row>
    <row r="21" spans="1:24" ht="15" x14ac:dyDescent="0.35">
      <c r="B21" s="657"/>
      <c r="C21" s="683"/>
      <c r="D21" s="660"/>
      <c r="E21" s="366"/>
      <c r="F21" s="366"/>
      <c r="G21" s="366"/>
      <c r="H21" s="366"/>
      <c r="I21" s="366"/>
      <c r="J21" s="366"/>
      <c r="K21" s="366"/>
      <c r="L21" s="366"/>
      <c r="M21" s="366"/>
      <c r="N21" s="361"/>
      <c r="O21" s="361"/>
      <c r="P21" s="362"/>
      <c r="Q21" s="361"/>
      <c r="R21" s="361"/>
      <c r="S21" s="363"/>
      <c r="T21" s="363"/>
      <c r="U21" s="364"/>
      <c r="V21" s="365"/>
      <c r="X21" s="642"/>
    </row>
    <row r="22" spans="1:24" ht="15" x14ac:dyDescent="0.35">
      <c r="B22" s="647"/>
      <c r="C22" s="651" t="s">
        <v>238</v>
      </c>
      <c r="D22" s="654"/>
      <c r="E22" s="280"/>
      <c r="F22" s="281"/>
      <c r="G22" s="281"/>
      <c r="H22" s="281"/>
      <c r="I22" s="281"/>
      <c r="J22" s="281"/>
      <c r="K22" s="281"/>
      <c r="L22" s="281"/>
      <c r="M22" s="281"/>
      <c r="N22" s="291"/>
      <c r="O22" s="291"/>
      <c r="P22" s="291"/>
      <c r="Q22" s="279"/>
      <c r="R22" s="291"/>
      <c r="S22" s="279"/>
      <c r="T22" s="295"/>
      <c r="U22" s="296"/>
      <c r="V22" s="323"/>
    </row>
    <row r="23" spans="1:24" ht="15" x14ac:dyDescent="0.35">
      <c r="B23" s="648"/>
      <c r="C23" s="652"/>
      <c r="D23" s="645"/>
      <c r="E23" s="280"/>
      <c r="F23" s="281"/>
      <c r="G23" s="281"/>
      <c r="H23" s="281"/>
      <c r="I23" s="281"/>
      <c r="J23" s="281"/>
      <c r="K23" s="281"/>
      <c r="L23" s="281"/>
      <c r="M23" s="281"/>
      <c r="N23" s="291"/>
      <c r="O23" s="291"/>
      <c r="P23" s="291"/>
      <c r="Q23" s="279"/>
      <c r="R23" s="291"/>
      <c r="S23" s="279"/>
      <c r="T23" s="295"/>
      <c r="U23" s="296"/>
      <c r="V23" s="323"/>
    </row>
    <row r="24" spans="1:24" ht="15" x14ac:dyDescent="0.35">
      <c r="B24" s="649"/>
      <c r="C24" s="653"/>
      <c r="D24" s="646"/>
      <c r="E24" s="280"/>
      <c r="F24" s="281"/>
      <c r="G24" s="281"/>
      <c r="H24" s="281"/>
      <c r="I24" s="281"/>
      <c r="J24" s="281"/>
      <c r="K24" s="281"/>
      <c r="L24" s="281"/>
      <c r="M24" s="281"/>
      <c r="N24" s="291"/>
      <c r="O24" s="291"/>
      <c r="P24" s="291"/>
      <c r="Q24" s="279"/>
      <c r="R24" s="291"/>
      <c r="S24" s="279"/>
      <c r="T24" s="295"/>
      <c r="U24" s="296"/>
      <c r="V24" s="323"/>
    </row>
    <row r="25" spans="1:24" ht="15" x14ac:dyDescent="0.35">
      <c r="A25" s="276"/>
      <c r="B25" s="647"/>
      <c r="C25" s="651" t="s">
        <v>239</v>
      </c>
      <c r="D25" s="654"/>
      <c r="E25" s="280"/>
      <c r="F25" s="281"/>
      <c r="G25" s="281"/>
      <c r="H25" s="281"/>
      <c r="I25" s="281"/>
      <c r="J25" s="281"/>
      <c r="K25" s="281"/>
      <c r="L25" s="281"/>
      <c r="M25" s="281"/>
      <c r="N25" s="297"/>
      <c r="O25" s="291"/>
      <c r="P25" s="291"/>
      <c r="Q25" s="279"/>
      <c r="R25" s="291"/>
      <c r="S25" s="279"/>
      <c r="T25" s="295"/>
      <c r="U25" s="296"/>
      <c r="V25" s="323"/>
    </row>
    <row r="26" spans="1:24" ht="15" x14ac:dyDescent="0.35">
      <c r="B26" s="648"/>
      <c r="C26" s="652"/>
      <c r="D26" s="645"/>
      <c r="E26" s="280"/>
      <c r="F26" s="281"/>
      <c r="G26" s="281"/>
      <c r="H26" s="281"/>
      <c r="I26" s="281"/>
      <c r="J26" s="281"/>
      <c r="K26" s="281"/>
      <c r="L26" s="281"/>
      <c r="M26" s="281"/>
      <c r="N26" s="297"/>
      <c r="O26" s="291"/>
      <c r="P26" s="291"/>
      <c r="Q26" s="279"/>
      <c r="R26" s="291"/>
      <c r="S26" s="279"/>
      <c r="T26" s="295"/>
      <c r="U26" s="296"/>
      <c r="V26" s="323"/>
    </row>
    <row r="27" spans="1:24" ht="15" x14ac:dyDescent="0.35">
      <c r="B27" s="649"/>
      <c r="C27" s="653"/>
      <c r="D27" s="646"/>
      <c r="E27" s="280"/>
      <c r="F27" s="281"/>
      <c r="G27" s="281"/>
      <c r="H27" s="281"/>
      <c r="I27" s="281"/>
      <c r="J27" s="281"/>
      <c r="K27" s="281"/>
      <c r="L27" s="281"/>
      <c r="M27" s="281"/>
      <c r="N27" s="297"/>
      <c r="O27" s="291"/>
      <c r="P27" s="291"/>
      <c r="Q27" s="279"/>
      <c r="R27" s="291"/>
      <c r="S27" s="279"/>
      <c r="T27" s="295"/>
      <c r="U27" s="296"/>
      <c r="V27" s="323"/>
    </row>
    <row r="28" spans="1:24" ht="15" x14ac:dyDescent="0.35">
      <c r="B28" s="647"/>
      <c r="C28" s="651" t="s">
        <v>240</v>
      </c>
      <c r="D28" s="654"/>
      <c r="E28" s="298"/>
      <c r="F28" s="299"/>
      <c r="G28" s="299"/>
      <c r="H28" s="299"/>
      <c r="I28" s="299"/>
      <c r="J28" s="299"/>
      <c r="K28" s="299"/>
      <c r="L28" s="299"/>
      <c r="M28" s="299"/>
      <c r="N28" s="291"/>
      <c r="O28" s="291"/>
      <c r="P28" s="291"/>
      <c r="Q28" s="279"/>
      <c r="R28" s="291"/>
      <c r="S28" s="279"/>
      <c r="T28" s="295"/>
      <c r="U28" s="296"/>
      <c r="V28" s="323"/>
    </row>
    <row r="29" spans="1:24" ht="15" x14ac:dyDescent="0.35">
      <c r="B29" s="648"/>
      <c r="C29" s="652"/>
      <c r="D29" s="645"/>
      <c r="E29" s="280"/>
      <c r="F29" s="281"/>
      <c r="G29" s="281"/>
      <c r="H29" s="281"/>
      <c r="I29" s="281"/>
      <c r="J29" s="281"/>
      <c r="K29" s="281"/>
      <c r="L29" s="281"/>
      <c r="M29" s="281"/>
      <c r="N29" s="291"/>
      <c r="O29" s="291"/>
      <c r="P29" s="291"/>
      <c r="Q29" s="279"/>
      <c r="R29" s="291"/>
      <c r="S29" s="279"/>
      <c r="T29" s="295"/>
      <c r="U29" s="296"/>
      <c r="V29" s="323"/>
    </row>
    <row r="30" spans="1:24" ht="15" x14ac:dyDescent="0.35">
      <c r="B30" s="649"/>
      <c r="C30" s="653"/>
      <c r="D30" s="646"/>
      <c r="E30" s="298"/>
      <c r="F30" s="299"/>
      <c r="G30" s="299"/>
      <c r="H30" s="299"/>
      <c r="I30" s="299"/>
      <c r="J30" s="299"/>
      <c r="K30" s="299"/>
      <c r="L30" s="299"/>
      <c r="M30" s="299"/>
      <c r="N30" s="300"/>
      <c r="O30" s="291"/>
      <c r="P30" s="291"/>
      <c r="Q30" s="291"/>
      <c r="R30" s="291"/>
      <c r="S30" s="300"/>
      <c r="T30" s="301"/>
      <c r="U30" s="296"/>
      <c r="V30" s="323"/>
    </row>
    <row r="31" spans="1:24" ht="15" x14ac:dyDescent="0.35">
      <c r="B31" s="647"/>
      <c r="C31" s="651" t="s">
        <v>241</v>
      </c>
      <c r="D31" s="654"/>
      <c r="E31" s="280"/>
      <c r="F31" s="281"/>
      <c r="G31" s="281"/>
      <c r="H31" s="281"/>
      <c r="I31" s="281"/>
      <c r="J31" s="281"/>
      <c r="K31" s="281"/>
      <c r="L31" s="281"/>
      <c r="M31" s="281"/>
      <c r="N31" s="302"/>
      <c r="O31" s="291"/>
      <c r="P31" s="291"/>
      <c r="Q31" s="279"/>
      <c r="R31" s="291"/>
      <c r="S31" s="279"/>
      <c r="T31" s="295"/>
      <c r="U31" s="296"/>
      <c r="V31" s="323"/>
    </row>
    <row r="32" spans="1:24" ht="15" x14ac:dyDescent="0.35">
      <c r="B32" s="648"/>
      <c r="C32" s="652"/>
      <c r="D32" s="645"/>
      <c r="E32" s="280"/>
      <c r="F32" s="281"/>
      <c r="G32" s="281"/>
      <c r="H32" s="281"/>
      <c r="I32" s="281"/>
      <c r="J32" s="281"/>
      <c r="K32" s="281"/>
      <c r="L32" s="281"/>
      <c r="M32" s="281"/>
      <c r="N32" s="302"/>
      <c r="O32" s="291"/>
      <c r="P32" s="291"/>
      <c r="Q32" s="279"/>
      <c r="R32" s="291"/>
      <c r="S32" s="279"/>
      <c r="T32" s="295"/>
      <c r="U32" s="296"/>
      <c r="V32" s="323"/>
    </row>
    <row r="33" spans="2:22" ht="15" x14ac:dyDescent="0.35">
      <c r="B33" s="649"/>
      <c r="C33" s="653"/>
      <c r="D33" s="646"/>
      <c r="E33" s="280"/>
      <c r="F33" s="281"/>
      <c r="G33" s="281"/>
      <c r="H33" s="281"/>
      <c r="I33" s="281"/>
      <c r="J33" s="281"/>
      <c r="K33" s="281"/>
      <c r="L33" s="281"/>
      <c r="M33" s="281"/>
      <c r="N33" s="302"/>
      <c r="O33" s="291"/>
      <c r="P33" s="291"/>
      <c r="Q33" s="279"/>
      <c r="R33" s="291"/>
      <c r="S33" s="279"/>
      <c r="T33" s="295"/>
      <c r="U33" s="296"/>
      <c r="V33" s="323"/>
    </row>
    <row r="34" spans="2:22" ht="15" x14ac:dyDescent="0.35">
      <c r="B34" s="647"/>
      <c r="C34" s="651" t="s">
        <v>242</v>
      </c>
      <c r="D34" s="654"/>
      <c r="E34" s="280"/>
      <c r="F34" s="281"/>
      <c r="G34" s="281"/>
      <c r="H34" s="281"/>
      <c r="I34" s="281"/>
      <c r="J34" s="281"/>
      <c r="K34" s="281"/>
      <c r="L34" s="281"/>
      <c r="M34" s="281"/>
      <c r="N34" s="302"/>
      <c r="O34" s="291"/>
      <c r="P34" s="291"/>
      <c r="Q34" s="279"/>
      <c r="R34" s="291"/>
      <c r="S34" s="279"/>
      <c r="T34" s="295"/>
      <c r="U34" s="296"/>
      <c r="V34" s="323"/>
    </row>
    <row r="35" spans="2:22" ht="15" x14ac:dyDescent="0.35">
      <c r="B35" s="648"/>
      <c r="C35" s="652"/>
      <c r="D35" s="645"/>
      <c r="E35" s="280"/>
      <c r="F35" s="281"/>
      <c r="G35" s="281"/>
      <c r="H35" s="281"/>
      <c r="I35" s="281"/>
      <c r="J35" s="281"/>
      <c r="K35" s="281"/>
      <c r="L35" s="281"/>
      <c r="M35" s="281"/>
      <c r="N35" s="302"/>
      <c r="O35" s="291"/>
      <c r="P35" s="291"/>
      <c r="Q35" s="279"/>
      <c r="R35" s="291"/>
      <c r="S35" s="279"/>
      <c r="T35" s="295"/>
      <c r="U35" s="296"/>
      <c r="V35" s="323"/>
    </row>
    <row r="36" spans="2:22" ht="15" x14ac:dyDescent="0.35">
      <c r="B36" s="649"/>
      <c r="C36" s="653"/>
      <c r="D36" s="646"/>
      <c r="E36" s="280"/>
      <c r="F36" s="281"/>
      <c r="G36" s="281"/>
      <c r="H36" s="281"/>
      <c r="I36" s="281"/>
      <c r="J36" s="281"/>
      <c r="K36" s="281"/>
      <c r="L36" s="281"/>
      <c r="M36" s="281"/>
      <c r="N36" s="302"/>
      <c r="O36" s="291"/>
      <c r="P36" s="291"/>
      <c r="Q36" s="279"/>
      <c r="R36" s="291"/>
      <c r="S36" s="279"/>
      <c r="T36" s="295"/>
      <c r="U36" s="296"/>
      <c r="V36" s="323"/>
    </row>
    <row r="37" spans="2:22" ht="15" x14ac:dyDescent="0.35">
      <c r="B37" s="647"/>
      <c r="C37" s="651" t="s">
        <v>243</v>
      </c>
      <c r="D37" s="654"/>
      <c r="E37" s="280"/>
      <c r="F37" s="281"/>
      <c r="G37" s="281"/>
      <c r="H37" s="281"/>
      <c r="I37" s="281"/>
      <c r="J37" s="281"/>
      <c r="K37" s="281"/>
      <c r="L37" s="281"/>
      <c r="M37" s="281"/>
      <c r="N37" s="302"/>
      <c r="O37" s="291"/>
      <c r="P37" s="291"/>
      <c r="Q37" s="279"/>
      <c r="R37" s="291"/>
      <c r="S37" s="279"/>
      <c r="T37" s="295"/>
      <c r="U37" s="296"/>
      <c r="V37" s="323"/>
    </row>
    <row r="38" spans="2:22" ht="15" x14ac:dyDescent="0.35">
      <c r="B38" s="648"/>
      <c r="C38" s="652"/>
      <c r="D38" s="645"/>
      <c r="E38" s="280"/>
      <c r="F38" s="281"/>
      <c r="G38" s="281"/>
      <c r="H38" s="281"/>
      <c r="I38" s="281"/>
      <c r="J38" s="281"/>
      <c r="K38" s="281"/>
      <c r="L38" s="281"/>
      <c r="M38" s="281"/>
      <c r="N38" s="302"/>
      <c r="O38" s="291"/>
      <c r="P38" s="291"/>
      <c r="Q38" s="279"/>
      <c r="R38" s="291"/>
      <c r="S38" s="279"/>
      <c r="T38" s="295"/>
      <c r="U38" s="296"/>
      <c r="V38" s="323"/>
    </row>
    <row r="39" spans="2:22" ht="15" x14ac:dyDescent="0.35">
      <c r="B39" s="649"/>
      <c r="C39" s="653"/>
      <c r="D39" s="646"/>
      <c r="E39" s="280"/>
      <c r="F39" s="281"/>
      <c r="G39" s="281"/>
      <c r="H39" s="281"/>
      <c r="I39" s="281"/>
      <c r="J39" s="281"/>
      <c r="K39" s="281"/>
      <c r="L39" s="281"/>
      <c r="M39" s="281"/>
      <c r="N39" s="302"/>
      <c r="O39" s="291"/>
      <c r="P39" s="291"/>
      <c r="Q39" s="279"/>
      <c r="R39" s="291"/>
      <c r="S39" s="279"/>
      <c r="T39" s="295"/>
      <c r="U39" s="296"/>
      <c r="V39" s="323"/>
    </row>
    <row r="40" spans="2:22" ht="15" x14ac:dyDescent="0.35">
      <c r="B40" s="647"/>
      <c r="C40" s="651" t="s">
        <v>244</v>
      </c>
      <c r="D40" s="654"/>
      <c r="E40" s="280"/>
      <c r="F40" s="281"/>
      <c r="G40" s="281"/>
      <c r="H40" s="281"/>
      <c r="I40" s="281"/>
      <c r="J40" s="281"/>
      <c r="K40" s="281"/>
      <c r="L40" s="281"/>
      <c r="M40" s="281"/>
      <c r="N40" s="302"/>
      <c r="O40" s="291"/>
      <c r="P40" s="291"/>
      <c r="Q40" s="279"/>
      <c r="R40" s="291"/>
      <c r="S40" s="279"/>
      <c r="T40" s="295"/>
      <c r="U40" s="296"/>
      <c r="V40" s="323"/>
    </row>
    <row r="41" spans="2:22" ht="15" x14ac:dyDescent="0.35">
      <c r="B41" s="648"/>
      <c r="C41" s="652"/>
      <c r="D41" s="645"/>
      <c r="E41" s="280"/>
      <c r="F41" s="281"/>
      <c r="G41" s="281"/>
      <c r="H41" s="281"/>
      <c r="I41" s="281"/>
      <c r="J41" s="281"/>
      <c r="K41" s="281"/>
      <c r="L41" s="281"/>
      <c r="M41" s="281"/>
      <c r="N41" s="302"/>
      <c r="O41" s="291"/>
      <c r="P41" s="291"/>
      <c r="Q41" s="279"/>
      <c r="R41" s="291"/>
      <c r="S41" s="279"/>
      <c r="T41" s="295"/>
      <c r="U41" s="296"/>
      <c r="V41" s="323"/>
    </row>
    <row r="42" spans="2:22" ht="15" x14ac:dyDescent="0.35">
      <c r="B42" s="649"/>
      <c r="C42" s="653"/>
      <c r="D42" s="646"/>
      <c r="E42" s="280"/>
      <c r="F42" s="281"/>
      <c r="G42" s="281"/>
      <c r="H42" s="281"/>
      <c r="I42" s="281"/>
      <c r="J42" s="281"/>
      <c r="K42" s="281"/>
      <c r="L42" s="281"/>
      <c r="M42" s="281"/>
      <c r="N42" s="302"/>
      <c r="O42" s="291"/>
      <c r="P42" s="291"/>
      <c r="Q42" s="279"/>
      <c r="R42" s="291"/>
      <c r="S42" s="279"/>
      <c r="T42" s="295"/>
      <c r="U42" s="296"/>
      <c r="V42" s="323"/>
    </row>
    <row r="43" spans="2:22" ht="15" x14ac:dyDescent="0.35">
      <c r="B43" s="647"/>
      <c r="C43" s="651" t="s">
        <v>264</v>
      </c>
      <c r="D43" s="654"/>
      <c r="E43" s="280"/>
      <c r="F43" s="281"/>
      <c r="G43" s="281"/>
      <c r="H43" s="281"/>
      <c r="I43" s="281"/>
      <c r="J43" s="281"/>
      <c r="K43" s="281"/>
      <c r="L43" s="281"/>
      <c r="M43" s="281"/>
      <c r="N43" s="302"/>
      <c r="O43" s="291"/>
      <c r="P43" s="291"/>
      <c r="Q43" s="279"/>
      <c r="R43" s="291"/>
      <c r="S43" s="279"/>
      <c r="T43" s="295"/>
      <c r="U43" s="296"/>
      <c r="V43" s="323"/>
    </row>
    <row r="44" spans="2:22" ht="15" x14ac:dyDescent="0.35">
      <c r="B44" s="648"/>
      <c r="C44" s="652"/>
      <c r="D44" s="645"/>
      <c r="E44" s="280"/>
      <c r="F44" s="281"/>
      <c r="G44" s="281"/>
      <c r="H44" s="281"/>
      <c r="I44" s="281"/>
      <c r="J44" s="281"/>
      <c r="K44" s="281"/>
      <c r="L44" s="281"/>
      <c r="M44" s="281"/>
      <c r="N44" s="302"/>
      <c r="O44" s="291"/>
      <c r="P44" s="291"/>
      <c r="Q44" s="279"/>
      <c r="R44" s="291"/>
      <c r="S44" s="279"/>
      <c r="T44" s="295"/>
      <c r="U44" s="296"/>
      <c r="V44" s="323"/>
    </row>
    <row r="45" spans="2:22" ht="15" x14ac:dyDescent="0.35">
      <c r="B45" s="649"/>
      <c r="C45" s="653"/>
      <c r="D45" s="646"/>
      <c r="E45" s="280"/>
      <c r="F45" s="281"/>
      <c r="G45" s="281"/>
      <c r="H45" s="281"/>
      <c r="I45" s="281"/>
      <c r="J45" s="281"/>
      <c r="K45" s="281"/>
      <c r="L45" s="281"/>
      <c r="M45" s="281"/>
      <c r="N45" s="302"/>
      <c r="O45" s="291"/>
      <c r="P45" s="291"/>
      <c r="Q45" s="279"/>
      <c r="R45" s="291"/>
      <c r="S45" s="279"/>
      <c r="T45" s="295"/>
      <c r="U45" s="296"/>
      <c r="V45" s="323"/>
    </row>
    <row r="46" spans="2:22" ht="15" x14ac:dyDescent="0.35">
      <c r="B46" s="647"/>
      <c r="C46" s="651" t="s">
        <v>265</v>
      </c>
      <c r="D46" s="654"/>
      <c r="E46" s="280"/>
      <c r="F46" s="281"/>
      <c r="G46" s="281"/>
      <c r="H46" s="281"/>
      <c r="I46" s="281"/>
      <c r="J46" s="281"/>
      <c r="K46" s="281"/>
      <c r="L46" s="281"/>
      <c r="M46" s="281"/>
      <c r="N46" s="302"/>
      <c r="O46" s="291"/>
      <c r="P46" s="291"/>
      <c r="Q46" s="279"/>
      <c r="R46" s="291"/>
      <c r="S46" s="279"/>
      <c r="T46" s="295"/>
      <c r="U46" s="296"/>
      <c r="V46" s="323"/>
    </row>
    <row r="47" spans="2:22" ht="15" x14ac:dyDescent="0.35">
      <c r="B47" s="648"/>
      <c r="C47" s="652"/>
      <c r="D47" s="645"/>
      <c r="E47" s="280"/>
      <c r="F47" s="281"/>
      <c r="G47" s="281"/>
      <c r="H47" s="281"/>
      <c r="I47" s="281"/>
      <c r="J47" s="281"/>
      <c r="K47" s="281"/>
      <c r="L47" s="281"/>
      <c r="M47" s="281"/>
      <c r="N47" s="302"/>
      <c r="O47" s="291"/>
      <c r="P47" s="291"/>
      <c r="Q47" s="279"/>
      <c r="R47" s="291"/>
      <c r="S47" s="279"/>
      <c r="T47" s="295"/>
      <c r="U47" s="296"/>
      <c r="V47" s="323"/>
    </row>
    <row r="48" spans="2:22" ht="15" x14ac:dyDescent="0.35">
      <c r="B48" s="649"/>
      <c r="C48" s="653"/>
      <c r="D48" s="646"/>
      <c r="E48" s="280"/>
      <c r="F48" s="281"/>
      <c r="G48" s="281"/>
      <c r="H48" s="281"/>
      <c r="I48" s="281"/>
      <c r="J48" s="281"/>
      <c r="K48" s="281"/>
      <c r="L48" s="281"/>
      <c r="M48" s="281"/>
      <c r="N48" s="302"/>
      <c r="O48" s="291"/>
      <c r="P48" s="291"/>
      <c r="Q48" s="279"/>
      <c r="R48" s="291"/>
      <c r="S48" s="279"/>
      <c r="T48" s="295"/>
      <c r="U48" s="296"/>
      <c r="V48" s="323"/>
    </row>
    <row r="49" spans="2:22" ht="15" x14ac:dyDescent="0.35">
      <c r="B49" s="655"/>
      <c r="C49" s="681" t="s">
        <v>245</v>
      </c>
      <c r="D49" s="658"/>
      <c r="E49" s="367"/>
      <c r="F49" s="368"/>
      <c r="G49" s="368"/>
      <c r="H49" s="368"/>
      <c r="I49" s="368"/>
      <c r="J49" s="368"/>
      <c r="K49" s="368"/>
      <c r="L49" s="368"/>
      <c r="M49" s="368"/>
      <c r="N49" s="369"/>
      <c r="O49" s="361"/>
      <c r="P49" s="361"/>
      <c r="Q49" s="370"/>
      <c r="R49" s="361"/>
      <c r="S49" s="370"/>
      <c r="T49" s="363"/>
      <c r="U49" s="364"/>
      <c r="V49" s="365"/>
    </row>
    <row r="50" spans="2:22" ht="15" x14ac:dyDescent="0.35">
      <c r="B50" s="656"/>
      <c r="C50" s="682"/>
      <c r="D50" s="659"/>
      <c r="E50" s="367"/>
      <c r="F50" s="368"/>
      <c r="G50" s="368"/>
      <c r="H50" s="368"/>
      <c r="I50" s="368"/>
      <c r="J50" s="368"/>
      <c r="K50" s="368"/>
      <c r="L50" s="368"/>
      <c r="M50" s="368"/>
      <c r="N50" s="369"/>
      <c r="O50" s="361"/>
      <c r="P50" s="361"/>
      <c r="Q50" s="370"/>
      <c r="R50" s="361"/>
      <c r="S50" s="370"/>
      <c r="T50" s="363"/>
      <c r="U50" s="364"/>
      <c r="V50" s="365"/>
    </row>
    <row r="51" spans="2:22" ht="15" x14ac:dyDescent="0.35">
      <c r="B51" s="657"/>
      <c r="C51" s="683"/>
      <c r="D51" s="660"/>
      <c r="E51" s="367"/>
      <c r="F51" s="368"/>
      <c r="G51" s="368"/>
      <c r="H51" s="368"/>
      <c r="I51" s="368"/>
      <c r="J51" s="368"/>
      <c r="K51" s="368"/>
      <c r="L51" s="368"/>
      <c r="M51" s="368"/>
      <c r="N51" s="369"/>
      <c r="O51" s="361"/>
      <c r="P51" s="361"/>
      <c r="Q51" s="370"/>
      <c r="R51" s="361"/>
      <c r="S51" s="370"/>
      <c r="T51" s="363"/>
      <c r="U51" s="364"/>
      <c r="V51" s="365"/>
    </row>
    <row r="52" spans="2:22" ht="15" x14ac:dyDescent="0.35">
      <c r="B52" s="647"/>
      <c r="C52" s="651" t="s">
        <v>246</v>
      </c>
      <c r="D52" s="654"/>
      <c r="E52" s="280"/>
      <c r="F52" s="281"/>
      <c r="G52" s="281"/>
      <c r="H52" s="281"/>
      <c r="I52" s="281"/>
      <c r="J52" s="281"/>
      <c r="K52" s="281"/>
      <c r="L52" s="281"/>
      <c r="M52" s="281"/>
      <c r="N52" s="302"/>
      <c r="O52" s="291"/>
      <c r="P52" s="291"/>
      <c r="Q52" s="279"/>
      <c r="R52" s="291"/>
      <c r="S52" s="279"/>
      <c r="T52" s="295"/>
      <c r="U52" s="296"/>
      <c r="V52" s="323"/>
    </row>
    <row r="53" spans="2:22" ht="15" x14ac:dyDescent="0.35">
      <c r="B53" s="648"/>
      <c r="C53" s="652"/>
      <c r="D53" s="645"/>
      <c r="E53" s="280"/>
      <c r="F53" s="281"/>
      <c r="G53" s="281"/>
      <c r="H53" s="281"/>
      <c r="I53" s="281"/>
      <c r="J53" s="281"/>
      <c r="K53" s="281"/>
      <c r="L53" s="281"/>
      <c r="M53" s="281"/>
      <c r="N53" s="302"/>
      <c r="O53" s="291"/>
      <c r="P53" s="291"/>
      <c r="Q53" s="279"/>
      <c r="R53" s="291"/>
      <c r="S53" s="279"/>
      <c r="T53" s="295"/>
      <c r="U53" s="296"/>
      <c r="V53" s="323"/>
    </row>
    <row r="54" spans="2:22" ht="15" x14ac:dyDescent="0.35">
      <c r="B54" s="649"/>
      <c r="C54" s="653"/>
      <c r="D54" s="646"/>
      <c r="E54" s="280"/>
      <c r="F54" s="281"/>
      <c r="G54" s="281"/>
      <c r="H54" s="281"/>
      <c r="I54" s="281"/>
      <c r="J54" s="281"/>
      <c r="K54" s="281"/>
      <c r="L54" s="281"/>
      <c r="M54" s="281"/>
      <c r="N54" s="302"/>
      <c r="O54" s="291"/>
      <c r="P54" s="291"/>
      <c r="Q54" s="279"/>
      <c r="R54" s="291"/>
      <c r="S54" s="279"/>
      <c r="T54" s="295"/>
      <c r="U54" s="296"/>
      <c r="V54" s="323"/>
    </row>
    <row r="55" spans="2:22" ht="15" x14ac:dyDescent="0.35">
      <c r="B55" s="647"/>
      <c r="C55" s="651" t="s">
        <v>247</v>
      </c>
      <c r="D55" s="654"/>
      <c r="E55" s="280"/>
      <c r="F55" s="281"/>
      <c r="G55" s="281"/>
      <c r="H55" s="281"/>
      <c r="I55" s="281"/>
      <c r="J55" s="281"/>
      <c r="K55" s="281"/>
      <c r="L55" s="281"/>
      <c r="M55" s="281"/>
      <c r="N55" s="302"/>
      <c r="O55" s="291"/>
      <c r="P55" s="291"/>
      <c r="Q55" s="279"/>
      <c r="R55" s="291"/>
      <c r="S55" s="279"/>
      <c r="T55" s="295"/>
      <c r="U55" s="296"/>
      <c r="V55" s="323"/>
    </row>
    <row r="56" spans="2:22" ht="15" x14ac:dyDescent="0.35">
      <c r="B56" s="648"/>
      <c r="C56" s="652"/>
      <c r="D56" s="645"/>
      <c r="E56" s="280"/>
      <c r="F56" s="281"/>
      <c r="G56" s="281"/>
      <c r="H56" s="281"/>
      <c r="I56" s="281"/>
      <c r="J56" s="281"/>
      <c r="K56" s="281"/>
      <c r="L56" s="281"/>
      <c r="M56" s="281"/>
      <c r="N56" s="302"/>
      <c r="O56" s="291"/>
      <c r="P56" s="291"/>
      <c r="Q56" s="279"/>
      <c r="R56" s="291"/>
      <c r="S56" s="279"/>
      <c r="T56" s="295"/>
      <c r="U56" s="296"/>
      <c r="V56" s="323"/>
    </row>
    <row r="57" spans="2:22" ht="15" x14ac:dyDescent="0.35">
      <c r="B57" s="649"/>
      <c r="C57" s="653"/>
      <c r="D57" s="646"/>
      <c r="E57" s="280"/>
      <c r="F57" s="281"/>
      <c r="G57" s="281"/>
      <c r="H57" s="281"/>
      <c r="I57" s="281"/>
      <c r="J57" s="281"/>
      <c r="K57" s="281"/>
      <c r="L57" s="281"/>
      <c r="M57" s="281"/>
      <c r="N57" s="302"/>
      <c r="O57" s="291"/>
      <c r="P57" s="291"/>
      <c r="Q57" s="279"/>
      <c r="R57" s="291"/>
      <c r="S57" s="279"/>
      <c r="T57" s="295"/>
      <c r="U57" s="296"/>
      <c r="V57" s="323"/>
    </row>
    <row r="58" spans="2:22" ht="15" x14ac:dyDescent="0.35">
      <c r="B58" s="647"/>
      <c r="C58" s="651" t="s">
        <v>248</v>
      </c>
      <c r="D58" s="654"/>
      <c r="E58" s="280"/>
      <c r="F58" s="281"/>
      <c r="G58" s="281"/>
      <c r="H58" s="281"/>
      <c r="I58" s="281"/>
      <c r="J58" s="281"/>
      <c r="K58" s="281"/>
      <c r="L58" s="281"/>
      <c r="M58" s="281"/>
      <c r="N58" s="302"/>
      <c r="O58" s="291"/>
      <c r="P58" s="291"/>
      <c r="Q58" s="279"/>
      <c r="R58" s="291"/>
      <c r="S58" s="279"/>
      <c r="T58" s="295"/>
      <c r="U58" s="296"/>
      <c r="V58" s="323"/>
    </row>
    <row r="59" spans="2:22" ht="15" x14ac:dyDescent="0.35">
      <c r="B59" s="648"/>
      <c r="C59" s="652"/>
      <c r="D59" s="645"/>
      <c r="E59" s="280"/>
      <c r="F59" s="281"/>
      <c r="G59" s="281"/>
      <c r="H59" s="281"/>
      <c r="I59" s="281"/>
      <c r="J59" s="281"/>
      <c r="K59" s="281"/>
      <c r="L59" s="281"/>
      <c r="M59" s="281"/>
      <c r="N59" s="302"/>
      <c r="O59" s="291"/>
      <c r="P59" s="291"/>
      <c r="Q59" s="279"/>
      <c r="R59" s="291"/>
      <c r="S59" s="279"/>
      <c r="T59" s="295"/>
      <c r="U59" s="296"/>
      <c r="V59" s="323"/>
    </row>
    <row r="60" spans="2:22" ht="15" x14ac:dyDescent="0.35">
      <c r="B60" s="649"/>
      <c r="C60" s="653"/>
      <c r="D60" s="646"/>
      <c r="E60" s="280"/>
      <c r="F60" s="281"/>
      <c r="G60" s="281"/>
      <c r="H60" s="281"/>
      <c r="I60" s="281"/>
      <c r="J60" s="281"/>
      <c r="K60" s="281"/>
      <c r="L60" s="281"/>
      <c r="M60" s="281"/>
      <c r="N60" s="302"/>
      <c r="O60" s="291"/>
      <c r="P60" s="291"/>
      <c r="Q60" s="279"/>
      <c r="R60" s="291"/>
      <c r="S60" s="279"/>
      <c r="T60" s="295"/>
      <c r="U60" s="296"/>
      <c r="V60" s="323"/>
    </row>
    <row r="61" spans="2:22" ht="15" x14ac:dyDescent="0.35">
      <c r="B61" s="647"/>
      <c r="C61" s="651" t="s">
        <v>267</v>
      </c>
      <c r="D61" s="654"/>
      <c r="E61" s="280"/>
      <c r="F61" s="281"/>
      <c r="G61" s="281"/>
      <c r="H61" s="281"/>
      <c r="I61" s="281"/>
      <c r="J61" s="281"/>
      <c r="K61" s="281"/>
      <c r="L61" s="281"/>
      <c r="M61" s="281"/>
      <c r="N61" s="302"/>
      <c r="O61" s="291"/>
      <c r="P61" s="291"/>
      <c r="Q61" s="279"/>
      <c r="R61" s="291"/>
      <c r="S61" s="279"/>
      <c r="T61" s="295"/>
      <c r="U61" s="296"/>
      <c r="V61" s="324"/>
    </row>
    <row r="62" spans="2:22" ht="15" x14ac:dyDescent="0.35">
      <c r="B62" s="648"/>
      <c r="C62" s="652"/>
      <c r="D62" s="645"/>
      <c r="E62" s="280"/>
      <c r="F62" s="281"/>
      <c r="G62" s="281"/>
      <c r="H62" s="281"/>
      <c r="I62" s="281"/>
      <c r="J62" s="281"/>
      <c r="K62" s="281"/>
      <c r="L62" s="281"/>
      <c r="M62" s="281"/>
      <c r="N62" s="302"/>
      <c r="O62" s="291"/>
      <c r="P62" s="291"/>
      <c r="Q62" s="279"/>
      <c r="R62" s="291"/>
      <c r="S62" s="279"/>
      <c r="T62" s="295"/>
      <c r="U62" s="296"/>
      <c r="V62" s="323"/>
    </row>
    <row r="63" spans="2:22" ht="15" x14ac:dyDescent="0.35">
      <c r="B63" s="649"/>
      <c r="C63" s="653"/>
      <c r="D63" s="646"/>
      <c r="E63" s="280"/>
      <c r="F63" s="281"/>
      <c r="G63" s="281"/>
      <c r="H63" s="281"/>
      <c r="I63" s="281"/>
      <c r="J63" s="281"/>
      <c r="K63" s="281"/>
      <c r="L63" s="281"/>
      <c r="M63" s="281"/>
      <c r="N63" s="302"/>
      <c r="O63" s="291"/>
      <c r="P63" s="291"/>
      <c r="Q63" s="279"/>
      <c r="R63" s="291"/>
      <c r="S63" s="279"/>
      <c r="T63" s="295"/>
      <c r="U63" s="296"/>
      <c r="V63" s="325"/>
    </row>
    <row r="64" spans="2:22" ht="15" x14ac:dyDescent="0.35">
      <c r="B64" s="647"/>
      <c r="C64" s="651" t="s">
        <v>268</v>
      </c>
      <c r="D64" s="654"/>
      <c r="E64" s="280"/>
      <c r="F64" s="281"/>
      <c r="G64" s="281"/>
      <c r="H64" s="281"/>
      <c r="I64" s="281"/>
      <c r="J64" s="281"/>
      <c r="K64" s="281"/>
      <c r="L64" s="281"/>
      <c r="M64" s="281"/>
      <c r="N64" s="302"/>
      <c r="O64" s="291"/>
      <c r="P64" s="291"/>
      <c r="Q64" s="279"/>
      <c r="R64" s="291"/>
      <c r="S64" s="279"/>
      <c r="T64" s="295"/>
      <c r="U64" s="296"/>
      <c r="V64" s="325"/>
    </row>
    <row r="65" spans="2:22" ht="15" x14ac:dyDescent="0.35">
      <c r="B65" s="648"/>
      <c r="C65" s="652"/>
      <c r="D65" s="645"/>
      <c r="E65" s="280"/>
      <c r="F65" s="281"/>
      <c r="G65" s="281"/>
      <c r="H65" s="281"/>
      <c r="I65" s="281"/>
      <c r="J65" s="281"/>
      <c r="K65" s="281"/>
      <c r="L65" s="281"/>
      <c r="M65" s="281"/>
      <c r="N65" s="302"/>
      <c r="O65" s="291"/>
      <c r="P65" s="291"/>
      <c r="Q65" s="279"/>
      <c r="R65" s="291"/>
      <c r="S65" s="279"/>
      <c r="T65" s="295"/>
      <c r="U65" s="296"/>
      <c r="V65" s="325"/>
    </row>
    <row r="66" spans="2:22" ht="15" x14ac:dyDescent="0.35">
      <c r="B66" s="649"/>
      <c r="C66" s="653"/>
      <c r="D66" s="646"/>
      <c r="E66" s="280"/>
      <c r="F66" s="281"/>
      <c r="G66" s="281"/>
      <c r="H66" s="281"/>
      <c r="I66" s="281"/>
      <c r="J66" s="281"/>
      <c r="K66" s="281"/>
      <c r="L66" s="281"/>
      <c r="M66" s="281"/>
      <c r="N66" s="302"/>
      <c r="O66" s="291"/>
      <c r="P66" s="291"/>
      <c r="Q66" s="279"/>
      <c r="R66" s="291"/>
      <c r="S66" s="279"/>
      <c r="T66" s="295"/>
      <c r="U66" s="296"/>
      <c r="V66" s="325"/>
    </row>
    <row r="67" spans="2:22" ht="15" x14ac:dyDescent="0.35">
      <c r="B67" s="647"/>
      <c r="C67" s="651" t="s">
        <v>269</v>
      </c>
      <c r="D67" s="654"/>
      <c r="E67" s="280"/>
      <c r="F67" s="281"/>
      <c r="G67" s="281"/>
      <c r="H67" s="281"/>
      <c r="I67" s="281"/>
      <c r="J67" s="281"/>
      <c r="K67" s="281"/>
      <c r="L67" s="281"/>
      <c r="M67" s="281"/>
      <c r="N67" s="302"/>
      <c r="O67" s="291"/>
      <c r="P67" s="291"/>
      <c r="Q67" s="279"/>
      <c r="R67" s="291"/>
      <c r="S67" s="279"/>
      <c r="T67" s="295"/>
      <c r="U67" s="296"/>
      <c r="V67" s="325"/>
    </row>
    <row r="68" spans="2:22" ht="15" x14ac:dyDescent="0.35">
      <c r="B68" s="648"/>
      <c r="C68" s="652"/>
      <c r="D68" s="645"/>
      <c r="E68" s="280"/>
      <c r="F68" s="281"/>
      <c r="G68" s="281"/>
      <c r="H68" s="281"/>
      <c r="I68" s="281"/>
      <c r="J68" s="281"/>
      <c r="K68" s="281"/>
      <c r="L68" s="281"/>
      <c r="M68" s="281"/>
      <c r="N68" s="302"/>
      <c r="O68" s="291"/>
      <c r="P68" s="291"/>
      <c r="Q68" s="279"/>
      <c r="R68" s="291"/>
      <c r="S68" s="279"/>
      <c r="T68" s="295"/>
      <c r="U68" s="296"/>
      <c r="V68" s="325"/>
    </row>
    <row r="69" spans="2:22" ht="15" x14ac:dyDescent="0.35">
      <c r="B69" s="649"/>
      <c r="C69" s="653"/>
      <c r="D69" s="646"/>
      <c r="E69" s="280"/>
      <c r="F69" s="281"/>
      <c r="G69" s="281"/>
      <c r="H69" s="281"/>
      <c r="I69" s="281"/>
      <c r="J69" s="281"/>
      <c r="K69" s="281"/>
      <c r="L69" s="281"/>
      <c r="M69" s="281"/>
      <c r="N69" s="302"/>
      <c r="O69" s="291"/>
      <c r="P69" s="291"/>
      <c r="Q69" s="279"/>
      <c r="R69" s="291"/>
      <c r="S69" s="279"/>
      <c r="T69" s="295"/>
      <c r="U69" s="296"/>
      <c r="V69" s="325"/>
    </row>
    <row r="70" spans="2:22" ht="15" x14ac:dyDescent="0.35">
      <c r="B70" s="647"/>
      <c r="C70" s="651" t="s">
        <v>270</v>
      </c>
      <c r="D70" s="654"/>
      <c r="E70" s="280"/>
      <c r="F70" s="281"/>
      <c r="G70" s="281"/>
      <c r="H70" s="281"/>
      <c r="I70" s="281"/>
      <c r="J70" s="281"/>
      <c r="K70" s="281"/>
      <c r="L70" s="281"/>
      <c r="M70" s="281"/>
      <c r="N70" s="302"/>
      <c r="O70" s="291"/>
      <c r="P70" s="291"/>
      <c r="Q70" s="279"/>
      <c r="R70" s="291"/>
      <c r="S70" s="279"/>
      <c r="T70" s="295"/>
      <c r="U70" s="296"/>
      <c r="V70" s="325"/>
    </row>
    <row r="71" spans="2:22" ht="15" x14ac:dyDescent="0.35">
      <c r="B71" s="648"/>
      <c r="C71" s="652"/>
      <c r="D71" s="645"/>
      <c r="E71" s="280"/>
      <c r="F71" s="281"/>
      <c r="G71" s="281"/>
      <c r="H71" s="281"/>
      <c r="I71" s="281"/>
      <c r="J71" s="281"/>
      <c r="K71" s="281"/>
      <c r="L71" s="281"/>
      <c r="M71" s="281"/>
      <c r="N71" s="302"/>
      <c r="O71" s="291"/>
      <c r="P71" s="291"/>
      <c r="Q71" s="279"/>
      <c r="R71" s="291"/>
      <c r="S71" s="279"/>
      <c r="T71" s="295"/>
      <c r="U71" s="296"/>
      <c r="V71" s="323"/>
    </row>
    <row r="72" spans="2:22" ht="15" x14ac:dyDescent="0.35">
      <c r="B72" s="649"/>
      <c r="C72" s="653"/>
      <c r="D72" s="646"/>
      <c r="E72" s="280"/>
      <c r="F72" s="281"/>
      <c r="G72" s="281"/>
      <c r="H72" s="281"/>
      <c r="I72" s="281"/>
      <c r="J72" s="281"/>
      <c r="K72" s="281"/>
      <c r="L72" s="281"/>
      <c r="M72" s="281"/>
      <c r="N72" s="302"/>
      <c r="O72" s="291"/>
      <c r="P72" s="291"/>
      <c r="Q72" s="279"/>
      <c r="R72" s="291"/>
      <c r="S72" s="279"/>
      <c r="T72" s="295"/>
      <c r="U72" s="296"/>
      <c r="V72" s="323"/>
    </row>
    <row r="73" spans="2:22" ht="15" x14ac:dyDescent="0.35">
      <c r="B73" s="647"/>
      <c r="C73" s="651" t="s">
        <v>271</v>
      </c>
      <c r="D73" s="654"/>
      <c r="E73" s="280"/>
      <c r="F73" s="281"/>
      <c r="G73" s="281"/>
      <c r="H73" s="281"/>
      <c r="I73" s="281"/>
      <c r="J73" s="281"/>
      <c r="K73" s="281"/>
      <c r="L73" s="281"/>
      <c r="M73" s="281"/>
      <c r="N73" s="302"/>
      <c r="O73" s="291"/>
      <c r="P73" s="291"/>
      <c r="Q73" s="279"/>
      <c r="R73" s="291"/>
      <c r="S73" s="279"/>
      <c r="T73" s="295"/>
      <c r="U73" s="296"/>
      <c r="V73" s="323"/>
    </row>
    <row r="74" spans="2:22" ht="15" x14ac:dyDescent="0.35">
      <c r="B74" s="648"/>
      <c r="C74" s="652"/>
      <c r="D74" s="645"/>
      <c r="E74" s="280"/>
      <c r="F74" s="281"/>
      <c r="G74" s="281"/>
      <c r="H74" s="281"/>
      <c r="I74" s="281"/>
      <c r="J74" s="281"/>
      <c r="K74" s="281"/>
      <c r="L74" s="281"/>
      <c r="M74" s="281"/>
      <c r="N74" s="302"/>
      <c r="O74" s="291"/>
      <c r="P74" s="291"/>
      <c r="Q74" s="279"/>
      <c r="R74" s="291"/>
      <c r="S74" s="279"/>
      <c r="T74" s="295"/>
      <c r="U74" s="296"/>
      <c r="V74" s="323"/>
    </row>
    <row r="75" spans="2:22" ht="15" x14ac:dyDescent="0.35">
      <c r="B75" s="649"/>
      <c r="C75" s="653"/>
      <c r="D75" s="646"/>
      <c r="E75" s="280"/>
      <c r="F75" s="281"/>
      <c r="G75" s="281"/>
      <c r="H75" s="281"/>
      <c r="I75" s="281"/>
      <c r="J75" s="281"/>
      <c r="K75" s="281"/>
      <c r="L75" s="281"/>
      <c r="M75" s="281"/>
      <c r="N75" s="302"/>
      <c r="O75" s="291"/>
      <c r="P75" s="291"/>
      <c r="Q75" s="279"/>
      <c r="R75" s="291"/>
      <c r="S75" s="279"/>
      <c r="T75" s="295"/>
      <c r="U75" s="296"/>
      <c r="V75" s="323"/>
    </row>
    <row r="76" spans="2:22" ht="15" x14ac:dyDescent="0.35">
      <c r="B76" s="647"/>
      <c r="C76" s="651" t="s">
        <v>272</v>
      </c>
      <c r="D76" s="654"/>
      <c r="E76" s="280"/>
      <c r="F76" s="281"/>
      <c r="G76" s="281"/>
      <c r="H76" s="281"/>
      <c r="I76" s="281"/>
      <c r="J76" s="281"/>
      <c r="K76" s="281"/>
      <c r="L76" s="281"/>
      <c r="M76" s="281"/>
      <c r="N76" s="302"/>
      <c r="O76" s="291"/>
      <c r="P76" s="291"/>
      <c r="Q76" s="279"/>
      <c r="R76" s="291"/>
      <c r="S76" s="279"/>
      <c r="T76" s="295"/>
      <c r="U76" s="296"/>
      <c r="V76" s="323"/>
    </row>
    <row r="77" spans="2:22" ht="15" x14ac:dyDescent="0.35">
      <c r="B77" s="648"/>
      <c r="C77" s="652"/>
      <c r="D77" s="645"/>
      <c r="E77" s="280"/>
      <c r="F77" s="281"/>
      <c r="G77" s="281"/>
      <c r="H77" s="281"/>
      <c r="I77" s="281"/>
      <c r="J77" s="281"/>
      <c r="K77" s="281"/>
      <c r="L77" s="281"/>
      <c r="M77" s="281"/>
      <c r="N77" s="302"/>
      <c r="O77" s="291"/>
      <c r="P77" s="291"/>
      <c r="Q77" s="279"/>
      <c r="R77" s="291"/>
      <c r="S77" s="279"/>
      <c r="T77" s="295"/>
      <c r="U77" s="296"/>
      <c r="V77" s="323"/>
    </row>
    <row r="78" spans="2:22" ht="15" x14ac:dyDescent="0.35">
      <c r="B78" s="649"/>
      <c r="C78" s="653"/>
      <c r="D78" s="646"/>
      <c r="E78" s="280"/>
      <c r="F78" s="281"/>
      <c r="G78" s="281"/>
      <c r="H78" s="281"/>
      <c r="I78" s="281"/>
      <c r="J78" s="281"/>
      <c r="K78" s="281"/>
      <c r="L78" s="281"/>
      <c r="M78" s="281"/>
      <c r="N78" s="302"/>
      <c r="O78" s="291"/>
      <c r="P78" s="291"/>
      <c r="Q78" s="279"/>
      <c r="R78" s="291"/>
      <c r="S78" s="279"/>
      <c r="T78" s="295"/>
      <c r="U78" s="296"/>
      <c r="V78" s="323"/>
    </row>
    <row r="79" spans="2:22" ht="15" x14ac:dyDescent="0.35">
      <c r="B79" s="655"/>
      <c r="C79" s="681" t="s">
        <v>249</v>
      </c>
      <c r="D79" s="658"/>
      <c r="E79" s="367"/>
      <c r="F79" s="368"/>
      <c r="G79" s="368"/>
      <c r="H79" s="368"/>
      <c r="I79" s="368"/>
      <c r="J79" s="368"/>
      <c r="K79" s="368"/>
      <c r="L79" s="368"/>
      <c r="M79" s="368"/>
      <c r="N79" s="369"/>
      <c r="O79" s="361"/>
      <c r="P79" s="361"/>
      <c r="Q79" s="370"/>
      <c r="R79" s="361"/>
      <c r="S79" s="370"/>
      <c r="T79" s="363"/>
      <c r="U79" s="364"/>
      <c r="V79" s="365"/>
    </row>
    <row r="80" spans="2:22" ht="15" x14ac:dyDescent="0.35">
      <c r="B80" s="656"/>
      <c r="C80" s="682"/>
      <c r="D80" s="659"/>
      <c r="E80" s="367"/>
      <c r="F80" s="368"/>
      <c r="G80" s="368"/>
      <c r="H80" s="368"/>
      <c r="I80" s="368"/>
      <c r="J80" s="368"/>
      <c r="K80" s="368"/>
      <c r="L80" s="368"/>
      <c r="M80" s="368"/>
      <c r="N80" s="369"/>
      <c r="O80" s="361"/>
      <c r="P80" s="361"/>
      <c r="Q80" s="370"/>
      <c r="R80" s="361"/>
      <c r="S80" s="370"/>
      <c r="T80" s="363"/>
      <c r="U80" s="364"/>
      <c r="V80" s="365"/>
    </row>
    <row r="81" spans="2:22" ht="15" x14ac:dyDescent="0.35">
      <c r="B81" s="657"/>
      <c r="C81" s="683"/>
      <c r="D81" s="660"/>
      <c r="E81" s="367"/>
      <c r="F81" s="368"/>
      <c r="G81" s="368"/>
      <c r="H81" s="368"/>
      <c r="I81" s="368"/>
      <c r="J81" s="368"/>
      <c r="K81" s="368"/>
      <c r="L81" s="368"/>
      <c r="M81" s="368"/>
      <c r="N81" s="369"/>
      <c r="O81" s="361"/>
      <c r="P81" s="361"/>
      <c r="Q81" s="370"/>
      <c r="R81" s="361"/>
      <c r="S81" s="370"/>
      <c r="T81" s="363"/>
      <c r="U81" s="364"/>
      <c r="V81" s="365"/>
    </row>
    <row r="82" spans="2:22" ht="15" x14ac:dyDescent="0.35">
      <c r="B82" s="647"/>
      <c r="C82" s="651" t="s">
        <v>250</v>
      </c>
      <c r="D82" s="654"/>
      <c r="E82" s="280"/>
      <c r="F82" s="281"/>
      <c r="G82" s="281"/>
      <c r="H82" s="281"/>
      <c r="I82" s="281"/>
      <c r="J82" s="281"/>
      <c r="K82" s="281"/>
      <c r="L82" s="281"/>
      <c r="M82" s="281"/>
      <c r="N82" s="302"/>
      <c r="O82" s="291"/>
      <c r="P82" s="291"/>
      <c r="Q82" s="279"/>
      <c r="R82" s="291"/>
      <c r="S82" s="279"/>
      <c r="T82" s="295"/>
      <c r="U82" s="296"/>
      <c r="V82" s="323"/>
    </row>
    <row r="83" spans="2:22" ht="15" x14ac:dyDescent="0.35">
      <c r="B83" s="648"/>
      <c r="C83" s="652"/>
      <c r="D83" s="645"/>
      <c r="E83" s="280"/>
      <c r="F83" s="281"/>
      <c r="G83" s="281"/>
      <c r="H83" s="281"/>
      <c r="I83" s="281"/>
      <c r="J83" s="281"/>
      <c r="K83" s="281"/>
      <c r="L83" s="281"/>
      <c r="M83" s="281"/>
      <c r="N83" s="302"/>
      <c r="O83" s="291"/>
      <c r="P83" s="291"/>
      <c r="Q83" s="279"/>
      <c r="R83" s="291"/>
      <c r="S83" s="279"/>
      <c r="T83" s="295"/>
      <c r="U83" s="296"/>
      <c r="V83" s="323"/>
    </row>
    <row r="84" spans="2:22" ht="15" x14ac:dyDescent="0.35">
      <c r="B84" s="649"/>
      <c r="C84" s="653"/>
      <c r="D84" s="646"/>
      <c r="E84" s="280"/>
      <c r="F84" s="281"/>
      <c r="G84" s="281"/>
      <c r="H84" s="281"/>
      <c r="I84" s="281"/>
      <c r="J84" s="281"/>
      <c r="K84" s="281"/>
      <c r="L84" s="281"/>
      <c r="M84" s="281"/>
      <c r="N84" s="302"/>
      <c r="O84" s="291"/>
      <c r="P84" s="291"/>
      <c r="Q84" s="279"/>
      <c r="R84" s="291"/>
      <c r="S84" s="279"/>
      <c r="T84" s="295"/>
      <c r="U84" s="296"/>
      <c r="V84" s="323"/>
    </row>
    <row r="85" spans="2:22" ht="15" x14ac:dyDescent="0.35">
      <c r="B85" s="647"/>
      <c r="C85" s="651" t="s">
        <v>251</v>
      </c>
      <c r="D85" s="654"/>
      <c r="E85" s="280"/>
      <c r="F85" s="281"/>
      <c r="G85" s="281"/>
      <c r="H85" s="281"/>
      <c r="I85" s="281"/>
      <c r="J85" s="281"/>
      <c r="K85" s="281"/>
      <c r="L85" s="281"/>
      <c r="M85" s="281"/>
      <c r="N85" s="302"/>
      <c r="O85" s="291"/>
      <c r="P85" s="291"/>
      <c r="Q85" s="279"/>
      <c r="R85" s="291"/>
      <c r="S85" s="279"/>
      <c r="T85" s="295"/>
      <c r="U85" s="296"/>
      <c r="V85" s="323"/>
    </row>
    <row r="86" spans="2:22" ht="15" x14ac:dyDescent="0.35">
      <c r="B86" s="648"/>
      <c r="C86" s="652"/>
      <c r="D86" s="645"/>
      <c r="E86" s="280"/>
      <c r="F86" s="281"/>
      <c r="G86" s="281"/>
      <c r="H86" s="281"/>
      <c r="I86" s="281"/>
      <c r="J86" s="281"/>
      <c r="K86" s="281"/>
      <c r="L86" s="281"/>
      <c r="M86" s="281"/>
      <c r="N86" s="302"/>
      <c r="O86" s="291"/>
      <c r="P86" s="291"/>
      <c r="Q86" s="279"/>
      <c r="R86" s="291"/>
      <c r="S86" s="279"/>
      <c r="T86" s="295"/>
      <c r="U86" s="296"/>
      <c r="V86" s="323"/>
    </row>
    <row r="87" spans="2:22" ht="15" x14ac:dyDescent="0.35">
      <c r="B87" s="649"/>
      <c r="C87" s="653"/>
      <c r="D87" s="646"/>
      <c r="E87" s="280"/>
      <c r="F87" s="281"/>
      <c r="G87" s="281"/>
      <c r="H87" s="281"/>
      <c r="I87" s="281"/>
      <c r="J87" s="281"/>
      <c r="K87" s="281"/>
      <c r="L87" s="281"/>
      <c r="M87" s="281"/>
      <c r="N87" s="302"/>
      <c r="O87" s="291"/>
      <c r="P87" s="291"/>
      <c r="Q87" s="279"/>
      <c r="R87" s="291"/>
      <c r="S87" s="279"/>
      <c r="T87" s="295"/>
      <c r="U87" s="296"/>
      <c r="V87" s="323"/>
    </row>
    <row r="88" spans="2:22" ht="15" x14ac:dyDescent="0.35">
      <c r="B88" s="647"/>
      <c r="C88" s="651" t="s">
        <v>252</v>
      </c>
      <c r="D88" s="654"/>
      <c r="E88" s="280"/>
      <c r="F88" s="281"/>
      <c r="G88" s="281"/>
      <c r="H88" s="281"/>
      <c r="I88" s="281"/>
      <c r="J88" s="281"/>
      <c r="K88" s="281"/>
      <c r="L88" s="281"/>
      <c r="M88" s="281"/>
      <c r="N88" s="302"/>
      <c r="O88" s="291"/>
      <c r="P88" s="291"/>
      <c r="Q88" s="279"/>
      <c r="R88" s="291"/>
      <c r="S88" s="279"/>
      <c r="T88" s="295"/>
      <c r="U88" s="296"/>
      <c r="V88" s="323"/>
    </row>
    <row r="89" spans="2:22" ht="15" x14ac:dyDescent="0.35">
      <c r="B89" s="648"/>
      <c r="C89" s="652"/>
      <c r="D89" s="645"/>
      <c r="E89" s="280"/>
      <c r="F89" s="281"/>
      <c r="G89" s="281"/>
      <c r="H89" s="281"/>
      <c r="I89" s="281"/>
      <c r="J89" s="281"/>
      <c r="K89" s="281"/>
      <c r="L89" s="281"/>
      <c r="M89" s="281"/>
      <c r="N89" s="302"/>
      <c r="O89" s="291"/>
      <c r="P89" s="291"/>
      <c r="Q89" s="279"/>
      <c r="R89" s="291"/>
      <c r="S89" s="279"/>
      <c r="T89" s="295"/>
      <c r="U89" s="296"/>
      <c r="V89" s="323"/>
    </row>
    <row r="90" spans="2:22" ht="15" x14ac:dyDescent="0.35">
      <c r="B90" s="649"/>
      <c r="C90" s="653"/>
      <c r="D90" s="646"/>
      <c r="E90" s="280"/>
      <c r="F90" s="281"/>
      <c r="G90" s="281"/>
      <c r="H90" s="281"/>
      <c r="I90" s="281"/>
      <c r="J90" s="281"/>
      <c r="K90" s="281"/>
      <c r="L90" s="281"/>
      <c r="M90" s="281"/>
      <c r="N90" s="302"/>
      <c r="O90" s="291"/>
      <c r="P90" s="291"/>
      <c r="Q90" s="279"/>
      <c r="R90" s="291"/>
      <c r="S90" s="279"/>
      <c r="T90" s="295"/>
      <c r="U90" s="296"/>
      <c r="V90" s="323"/>
    </row>
    <row r="91" spans="2:22" ht="15" x14ac:dyDescent="0.35">
      <c r="B91" s="647"/>
      <c r="C91" s="651" t="s">
        <v>253</v>
      </c>
      <c r="D91" s="654"/>
      <c r="E91" s="280"/>
      <c r="F91" s="281"/>
      <c r="G91" s="281"/>
      <c r="H91" s="281"/>
      <c r="I91" s="281"/>
      <c r="J91" s="281"/>
      <c r="K91" s="281"/>
      <c r="L91" s="281"/>
      <c r="M91" s="281"/>
      <c r="N91" s="302"/>
      <c r="O91" s="291"/>
      <c r="P91" s="291"/>
      <c r="Q91" s="279"/>
      <c r="R91" s="291"/>
      <c r="S91" s="279"/>
      <c r="T91" s="295"/>
      <c r="U91" s="296"/>
      <c r="V91" s="323"/>
    </row>
    <row r="92" spans="2:22" ht="15" x14ac:dyDescent="0.35">
      <c r="B92" s="648"/>
      <c r="C92" s="652"/>
      <c r="D92" s="645"/>
      <c r="E92" s="280"/>
      <c r="F92" s="281"/>
      <c r="G92" s="281"/>
      <c r="H92" s="281"/>
      <c r="I92" s="281"/>
      <c r="J92" s="281"/>
      <c r="K92" s="281"/>
      <c r="L92" s="281"/>
      <c r="M92" s="281"/>
      <c r="N92" s="302"/>
      <c r="O92" s="291"/>
      <c r="P92" s="291"/>
      <c r="Q92" s="279"/>
      <c r="R92" s="291"/>
      <c r="S92" s="279"/>
      <c r="T92" s="295"/>
      <c r="U92" s="296"/>
      <c r="V92" s="323"/>
    </row>
    <row r="93" spans="2:22" ht="15" x14ac:dyDescent="0.35">
      <c r="B93" s="649"/>
      <c r="C93" s="653"/>
      <c r="D93" s="646"/>
      <c r="E93" s="280"/>
      <c r="F93" s="281"/>
      <c r="G93" s="281"/>
      <c r="H93" s="281"/>
      <c r="I93" s="281"/>
      <c r="J93" s="281"/>
      <c r="K93" s="281"/>
      <c r="L93" s="281"/>
      <c r="M93" s="281"/>
      <c r="N93" s="302"/>
      <c r="O93" s="291"/>
      <c r="P93" s="291"/>
      <c r="Q93" s="279"/>
      <c r="R93" s="291"/>
      <c r="S93" s="279"/>
      <c r="T93" s="295"/>
      <c r="U93" s="296"/>
      <c r="V93" s="323"/>
    </row>
    <row r="94" spans="2:22" ht="15" x14ac:dyDescent="0.35">
      <c r="B94" s="647"/>
      <c r="C94" s="651" t="s">
        <v>254</v>
      </c>
      <c r="D94" s="654"/>
      <c r="E94" s="280"/>
      <c r="F94" s="281"/>
      <c r="G94" s="281"/>
      <c r="H94" s="281"/>
      <c r="I94" s="281"/>
      <c r="J94" s="281"/>
      <c r="K94" s="281"/>
      <c r="L94" s="281"/>
      <c r="M94" s="281"/>
      <c r="N94" s="302"/>
      <c r="O94" s="291"/>
      <c r="P94" s="291"/>
      <c r="Q94" s="279"/>
      <c r="R94" s="291"/>
      <c r="S94" s="279"/>
      <c r="T94" s="295"/>
      <c r="U94" s="296"/>
      <c r="V94" s="323"/>
    </row>
    <row r="95" spans="2:22" ht="15" x14ac:dyDescent="0.35">
      <c r="B95" s="648"/>
      <c r="C95" s="652"/>
      <c r="D95" s="645"/>
      <c r="E95" s="280"/>
      <c r="F95" s="281"/>
      <c r="G95" s="281"/>
      <c r="H95" s="281"/>
      <c r="I95" s="281"/>
      <c r="J95" s="281"/>
      <c r="K95" s="281"/>
      <c r="L95" s="281"/>
      <c r="M95" s="281"/>
      <c r="N95" s="302"/>
      <c r="O95" s="291"/>
      <c r="P95" s="291"/>
      <c r="Q95" s="279"/>
      <c r="R95" s="291"/>
      <c r="S95" s="279"/>
      <c r="T95" s="295"/>
      <c r="U95" s="296"/>
      <c r="V95" s="323"/>
    </row>
    <row r="96" spans="2:22" ht="15" x14ac:dyDescent="0.35">
      <c r="B96" s="649"/>
      <c r="C96" s="653"/>
      <c r="D96" s="646"/>
      <c r="E96" s="280"/>
      <c r="F96" s="281"/>
      <c r="G96" s="281"/>
      <c r="H96" s="281"/>
      <c r="I96" s="281"/>
      <c r="J96" s="281"/>
      <c r="K96" s="281"/>
      <c r="L96" s="281"/>
      <c r="M96" s="281"/>
      <c r="N96" s="302"/>
      <c r="O96" s="291"/>
      <c r="P96" s="291"/>
      <c r="Q96" s="279"/>
      <c r="R96" s="291"/>
      <c r="S96" s="279"/>
      <c r="T96" s="295"/>
      <c r="U96" s="296"/>
      <c r="V96" s="323"/>
    </row>
    <row r="97" spans="2:22" ht="15" x14ac:dyDescent="0.35">
      <c r="B97" s="647"/>
      <c r="C97" s="651" t="s">
        <v>255</v>
      </c>
      <c r="D97" s="654"/>
      <c r="E97" s="280"/>
      <c r="F97" s="281"/>
      <c r="G97" s="281"/>
      <c r="H97" s="281"/>
      <c r="I97" s="281"/>
      <c r="J97" s="281"/>
      <c r="K97" s="281"/>
      <c r="L97" s="281"/>
      <c r="M97" s="281"/>
      <c r="N97" s="302"/>
      <c r="O97" s="291"/>
      <c r="P97" s="291"/>
      <c r="Q97" s="279"/>
      <c r="R97" s="291"/>
      <c r="S97" s="279"/>
      <c r="T97" s="295"/>
      <c r="U97" s="296"/>
      <c r="V97" s="323"/>
    </row>
    <row r="98" spans="2:22" ht="15" x14ac:dyDescent="0.35">
      <c r="B98" s="648"/>
      <c r="C98" s="652"/>
      <c r="D98" s="645"/>
      <c r="E98" s="280"/>
      <c r="F98" s="281"/>
      <c r="G98" s="281"/>
      <c r="H98" s="281"/>
      <c r="I98" s="281"/>
      <c r="J98" s="281"/>
      <c r="K98" s="281"/>
      <c r="L98" s="281"/>
      <c r="M98" s="281"/>
      <c r="N98" s="302"/>
      <c r="O98" s="291"/>
      <c r="P98" s="291"/>
      <c r="Q98" s="279"/>
      <c r="R98" s="291"/>
      <c r="S98" s="279"/>
      <c r="T98" s="295"/>
      <c r="U98" s="296"/>
      <c r="V98" s="323"/>
    </row>
    <row r="99" spans="2:22" ht="15" x14ac:dyDescent="0.35">
      <c r="B99" s="649"/>
      <c r="C99" s="653"/>
      <c r="D99" s="646"/>
      <c r="E99" s="280"/>
      <c r="F99" s="281"/>
      <c r="G99" s="281"/>
      <c r="H99" s="281"/>
      <c r="I99" s="281"/>
      <c r="J99" s="281"/>
      <c r="K99" s="281"/>
      <c r="L99" s="281"/>
      <c r="M99" s="281"/>
      <c r="N99" s="302"/>
      <c r="O99" s="291"/>
      <c r="P99" s="291"/>
      <c r="Q99" s="279"/>
      <c r="R99" s="291"/>
      <c r="S99" s="279"/>
      <c r="T99" s="295"/>
      <c r="U99" s="296"/>
      <c r="V99" s="323"/>
    </row>
    <row r="100" spans="2:22" ht="15" x14ac:dyDescent="0.35">
      <c r="B100" s="647"/>
      <c r="C100" s="651" t="s">
        <v>256</v>
      </c>
      <c r="D100" s="654"/>
      <c r="E100" s="280"/>
      <c r="F100" s="281"/>
      <c r="G100" s="281"/>
      <c r="H100" s="281"/>
      <c r="I100" s="281"/>
      <c r="J100" s="281"/>
      <c r="K100" s="281"/>
      <c r="L100" s="281"/>
      <c r="M100" s="281"/>
      <c r="N100" s="302"/>
      <c r="O100" s="291"/>
      <c r="P100" s="291"/>
      <c r="Q100" s="279"/>
      <c r="R100" s="291"/>
      <c r="S100" s="279"/>
      <c r="T100" s="295"/>
      <c r="U100" s="296"/>
      <c r="V100" s="323"/>
    </row>
    <row r="101" spans="2:22" ht="15" x14ac:dyDescent="0.35">
      <c r="B101" s="648"/>
      <c r="C101" s="652"/>
      <c r="D101" s="645"/>
      <c r="E101" s="280"/>
      <c r="F101" s="281"/>
      <c r="G101" s="281"/>
      <c r="H101" s="281"/>
      <c r="I101" s="281"/>
      <c r="J101" s="281"/>
      <c r="K101" s="281"/>
      <c r="L101" s="281"/>
      <c r="M101" s="281"/>
      <c r="N101" s="302"/>
      <c r="O101" s="291"/>
      <c r="P101" s="291"/>
      <c r="Q101" s="279"/>
      <c r="R101" s="291"/>
      <c r="S101" s="279"/>
      <c r="T101" s="295"/>
      <c r="U101" s="296"/>
      <c r="V101" s="323"/>
    </row>
    <row r="102" spans="2:22" ht="15" x14ac:dyDescent="0.35">
      <c r="B102" s="649"/>
      <c r="C102" s="653"/>
      <c r="D102" s="646"/>
      <c r="E102" s="280"/>
      <c r="F102" s="281"/>
      <c r="G102" s="281"/>
      <c r="H102" s="281"/>
      <c r="I102" s="281"/>
      <c r="J102" s="281"/>
      <c r="K102" s="281"/>
      <c r="L102" s="281"/>
      <c r="M102" s="281"/>
      <c r="N102" s="302"/>
      <c r="O102" s="291"/>
      <c r="P102" s="291"/>
      <c r="Q102" s="279"/>
      <c r="R102" s="291"/>
      <c r="S102" s="279"/>
      <c r="T102" s="295"/>
      <c r="U102" s="296"/>
      <c r="V102" s="323"/>
    </row>
    <row r="103" spans="2:22" ht="15" x14ac:dyDescent="0.35">
      <c r="B103" s="647"/>
      <c r="C103" s="651" t="s">
        <v>257</v>
      </c>
      <c r="D103" s="654"/>
      <c r="E103" s="280"/>
      <c r="F103" s="281"/>
      <c r="G103" s="281"/>
      <c r="H103" s="281"/>
      <c r="I103" s="281"/>
      <c r="J103" s="281"/>
      <c r="K103" s="281"/>
      <c r="L103" s="281"/>
      <c r="M103" s="281"/>
      <c r="N103" s="302"/>
      <c r="O103" s="291"/>
      <c r="P103" s="291"/>
      <c r="Q103" s="279"/>
      <c r="R103" s="291"/>
      <c r="S103" s="279"/>
      <c r="T103" s="295"/>
      <c r="U103" s="296"/>
      <c r="V103" s="323"/>
    </row>
    <row r="104" spans="2:22" ht="15" x14ac:dyDescent="0.35">
      <c r="B104" s="648"/>
      <c r="C104" s="652"/>
      <c r="D104" s="645"/>
      <c r="E104" s="280"/>
      <c r="F104" s="281"/>
      <c r="G104" s="281"/>
      <c r="H104" s="281"/>
      <c r="I104" s="281"/>
      <c r="J104" s="281"/>
      <c r="K104" s="281"/>
      <c r="L104" s="281"/>
      <c r="M104" s="281"/>
      <c r="N104" s="302"/>
      <c r="O104" s="291"/>
      <c r="P104" s="291"/>
      <c r="Q104" s="279"/>
      <c r="R104" s="291"/>
      <c r="S104" s="279"/>
      <c r="T104" s="295"/>
      <c r="U104" s="296"/>
      <c r="V104" s="323"/>
    </row>
    <row r="105" spans="2:22" ht="15" x14ac:dyDescent="0.35">
      <c r="B105" s="649"/>
      <c r="C105" s="653"/>
      <c r="D105" s="646"/>
      <c r="E105" s="280"/>
      <c r="F105" s="281"/>
      <c r="G105" s="281"/>
      <c r="H105" s="281"/>
      <c r="I105" s="281"/>
      <c r="J105" s="281"/>
      <c r="K105" s="281"/>
      <c r="L105" s="281"/>
      <c r="M105" s="281"/>
      <c r="N105" s="302"/>
      <c r="O105" s="291"/>
      <c r="P105" s="291"/>
      <c r="Q105" s="279"/>
      <c r="R105" s="291"/>
      <c r="S105" s="279"/>
      <c r="T105" s="295"/>
      <c r="U105" s="296"/>
      <c r="V105" s="323"/>
    </row>
    <row r="106" spans="2:22" ht="15" x14ac:dyDescent="0.35">
      <c r="B106" s="647"/>
      <c r="C106" s="651" t="s">
        <v>258</v>
      </c>
      <c r="D106" s="654"/>
      <c r="E106" s="280"/>
      <c r="F106" s="281"/>
      <c r="G106" s="281"/>
      <c r="H106" s="281"/>
      <c r="I106" s="281"/>
      <c r="J106" s="281"/>
      <c r="K106" s="281"/>
      <c r="L106" s="281"/>
      <c r="M106" s="281"/>
      <c r="N106" s="302"/>
      <c r="O106" s="291"/>
      <c r="P106" s="291"/>
      <c r="Q106" s="279"/>
      <c r="R106" s="291"/>
      <c r="S106" s="279"/>
      <c r="T106" s="295"/>
      <c r="U106" s="296"/>
      <c r="V106" s="323"/>
    </row>
    <row r="107" spans="2:22" ht="15" x14ac:dyDescent="0.35">
      <c r="B107" s="648"/>
      <c r="C107" s="652"/>
      <c r="D107" s="645"/>
      <c r="E107" s="280"/>
      <c r="F107" s="281"/>
      <c r="G107" s="281"/>
      <c r="H107" s="281"/>
      <c r="I107" s="281"/>
      <c r="J107" s="281"/>
      <c r="K107" s="281"/>
      <c r="L107" s="281"/>
      <c r="M107" s="281"/>
      <c r="N107" s="302"/>
      <c r="O107" s="291"/>
      <c r="P107" s="291"/>
      <c r="Q107" s="279"/>
      <c r="R107" s="291"/>
      <c r="S107" s="279"/>
      <c r="T107" s="295"/>
      <c r="U107" s="296"/>
      <c r="V107" s="323"/>
    </row>
    <row r="108" spans="2:22" ht="15" x14ac:dyDescent="0.35">
      <c r="B108" s="649"/>
      <c r="C108" s="653"/>
      <c r="D108" s="646"/>
      <c r="E108" s="280"/>
      <c r="F108" s="281"/>
      <c r="G108" s="281"/>
      <c r="H108" s="281"/>
      <c r="I108" s="281"/>
      <c r="J108" s="281"/>
      <c r="K108" s="281"/>
      <c r="L108" s="281"/>
      <c r="M108" s="281"/>
      <c r="N108" s="302"/>
      <c r="O108" s="291"/>
      <c r="P108" s="291"/>
      <c r="Q108" s="279"/>
      <c r="R108" s="291"/>
      <c r="S108" s="279"/>
      <c r="T108" s="295"/>
      <c r="U108" s="296"/>
      <c r="V108" s="323"/>
    </row>
    <row r="109" spans="2:22" ht="15" x14ac:dyDescent="0.35">
      <c r="B109" s="655"/>
      <c r="C109" s="681" t="s">
        <v>259</v>
      </c>
      <c r="D109" s="658"/>
      <c r="E109" s="367"/>
      <c r="F109" s="368"/>
      <c r="G109" s="368"/>
      <c r="H109" s="368"/>
      <c r="I109" s="368"/>
      <c r="J109" s="368"/>
      <c r="K109" s="368"/>
      <c r="L109" s="368"/>
      <c r="M109" s="368"/>
      <c r="N109" s="369"/>
      <c r="O109" s="361"/>
      <c r="P109" s="361"/>
      <c r="Q109" s="370"/>
      <c r="R109" s="361"/>
      <c r="S109" s="370"/>
      <c r="T109" s="363"/>
      <c r="U109" s="364"/>
      <c r="V109" s="365"/>
    </row>
    <row r="110" spans="2:22" ht="15" x14ac:dyDescent="0.35">
      <c r="B110" s="656"/>
      <c r="C110" s="682"/>
      <c r="D110" s="659"/>
      <c r="E110" s="367"/>
      <c r="F110" s="368"/>
      <c r="G110" s="368"/>
      <c r="H110" s="368"/>
      <c r="I110" s="368"/>
      <c r="J110" s="368"/>
      <c r="K110" s="368"/>
      <c r="L110" s="368"/>
      <c r="M110" s="368"/>
      <c r="N110" s="369"/>
      <c r="O110" s="361"/>
      <c r="P110" s="361"/>
      <c r="Q110" s="370"/>
      <c r="R110" s="361"/>
      <c r="S110" s="370"/>
      <c r="T110" s="363"/>
      <c r="U110" s="364"/>
      <c r="V110" s="371"/>
    </row>
    <row r="111" spans="2:22" ht="15" x14ac:dyDescent="0.35">
      <c r="B111" s="657"/>
      <c r="C111" s="683"/>
      <c r="D111" s="660"/>
      <c r="E111" s="367"/>
      <c r="F111" s="368"/>
      <c r="G111" s="368"/>
      <c r="H111" s="368"/>
      <c r="I111" s="368"/>
      <c r="J111" s="368"/>
      <c r="K111" s="368"/>
      <c r="L111" s="368"/>
      <c r="M111" s="368"/>
      <c r="N111" s="369"/>
      <c r="O111" s="361"/>
      <c r="P111" s="361"/>
      <c r="Q111" s="370"/>
      <c r="R111" s="361"/>
      <c r="S111" s="370"/>
      <c r="T111" s="363"/>
      <c r="U111" s="364"/>
      <c r="V111" s="371"/>
    </row>
    <row r="112" spans="2:22" ht="15" x14ac:dyDescent="0.35">
      <c r="B112" s="647"/>
      <c r="C112" s="651" t="s">
        <v>260</v>
      </c>
      <c r="D112" s="654"/>
      <c r="E112" s="280"/>
      <c r="F112" s="281"/>
      <c r="G112" s="281"/>
      <c r="H112" s="281"/>
      <c r="I112" s="281"/>
      <c r="J112" s="281"/>
      <c r="K112" s="281"/>
      <c r="L112" s="281"/>
      <c r="M112" s="281"/>
      <c r="N112" s="302"/>
      <c r="O112" s="291"/>
      <c r="P112" s="291"/>
      <c r="Q112" s="279"/>
      <c r="R112" s="291"/>
      <c r="S112" s="279"/>
      <c r="T112" s="295"/>
      <c r="U112" s="296"/>
      <c r="V112" s="324"/>
    </row>
    <row r="113" spans="2:22" ht="15" x14ac:dyDescent="0.35">
      <c r="B113" s="648"/>
      <c r="C113" s="652"/>
      <c r="D113" s="645"/>
      <c r="E113" s="280"/>
      <c r="F113" s="281"/>
      <c r="G113" s="281"/>
      <c r="H113" s="281"/>
      <c r="I113" s="281"/>
      <c r="J113" s="281"/>
      <c r="K113" s="281"/>
      <c r="L113" s="281"/>
      <c r="M113" s="281"/>
      <c r="N113" s="302"/>
      <c r="O113" s="291"/>
      <c r="P113" s="291"/>
      <c r="Q113" s="279"/>
      <c r="R113" s="291"/>
      <c r="S113" s="279"/>
      <c r="T113" s="295"/>
      <c r="U113" s="296"/>
      <c r="V113" s="324"/>
    </row>
    <row r="114" spans="2:22" ht="15" x14ac:dyDescent="0.35">
      <c r="B114" s="649"/>
      <c r="C114" s="653"/>
      <c r="D114" s="646"/>
      <c r="E114" s="280"/>
      <c r="F114" s="281"/>
      <c r="G114" s="281"/>
      <c r="H114" s="281"/>
      <c r="I114" s="281"/>
      <c r="J114" s="281"/>
      <c r="K114" s="281"/>
      <c r="L114" s="281"/>
      <c r="M114" s="281"/>
      <c r="N114" s="302"/>
      <c r="O114" s="291"/>
      <c r="P114" s="291"/>
      <c r="Q114" s="279"/>
      <c r="R114" s="291"/>
      <c r="S114" s="279"/>
      <c r="T114" s="295"/>
      <c r="U114" s="296"/>
      <c r="V114" s="324"/>
    </row>
    <row r="115" spans="2:22" ht="15" x14ac:dyDescent="0.35">
      <c r="B115" s="647"/>
      <c r="C115" s="651" t="s">
        <v>273</v>
      </c>
      <c r="D115" s="654"/>
      <c r="E115" s="280"/>
      <c r="F115" s="281"/>
      <c r="G115" s="281"/>
      <c r="H115" s="281"/>
      <c r="I115" s="281"/>
      <c r="J115" s="281"/>
      <c r="K115" s="281"/>
      <c r="L115" s="281"/>
      <c r="M115" s="281"/>
      <c r="N115" s="302"/>
      <c r="O115" s="291"/>
      <c r="P115" s="291"/>
      <c r="Q115" s="279"/>
      <c r="R115" s="291"/>
      <c r="S115" s="279"/>
      <c r="T115" s="295"/>
      <c r="U115" s="296"/>
      <c r="V115" s="324"/>
    </row>
    <row r="116" spans="2:22" ht="15" x14ac:dyDescent="0.35">
      <c r="B116" s="648"/>
      <c r="C116" s="652"/>
      <c r="D116" s="645"/>
      <c r="E116" s="280"/>
      <c r="F116" s="281"/>
      <c r="G116" s="281"/>
      <c r="H116" s="281"/>
      <c r="I116" s="281"/>
      <c r="J116" s="281"/>
      <c r="K116" s="281"/>
      <c r="L116" s="281"/>
      <c r="M116" s="281"/>
      <c r="N116" s="302"/>
      <c r="O116" s="291"/>
      <c r="P116" s="291"/>
      <c r="Q116" s="279"/>
      <c r="R116" s="291"/>
      <c r="S116" s="279"/>
      <c r="T116" s="295"/>
      <c r="U116" s="296"/>
      <c r="V116" s="324"/>
    </row>
    <row r="117" spans="2:22" ht="15" x14ac:dyDescent="0.35">
      <c r="B117" s="649"/>
      <c r="C117" s="653"/>
      <c r="D117" s="646"/>
      <c r="E117" s="280"/>
      <c r="F117" s="281"/>
      <c r="G117" s="281"/>
      <c r="H117" s="281"/>
      <c r="I117" s="281"/>
      <c r="J117" s="281"/>
      <c r="K117" s="281"/>
      <c r="L117" s="281"/>
      <c r="M117" s="281"/>
      <c r="N117" s="302"/>
      <c r="O117" s="291"/>
      <c r="P117" s="291"/>
      <c r="Q117" s="279"/>
      <c r="R117" s="291"/>
      <c r="S117" s="279"/>
      <c r="T117" s="295"/>
      <c r="U117" s="296"/>
      <c r="V117" s="324"/>
    </row>
    <row r="118" spans="2:22" ht="15" x14ac:dyDescent="0.35">
      <c r="B118" s="647"/>
      <c r="C118" s="651" t="s">
        <v>274</v>
      </c>
      <c r="D118" s="654"/>
      <c r="E118" s="280"/>
      <c r="F118" s="281"/>
      <c r="G118" s="281"/>
      <c r="H118" s="281"/>
      <c r="I118" s="281"/>
      <c r="J118" s="281"/>
      <c r="K118" s="281"/>
      <c r="L118" s="281"/>
      <c r="M118" s="281"/>
      <c r="N118" s="302"/>
      <c r="O118" s="291"/>
      <c r="P118" s="291"/>
      <c r="Q118" s="279"/>
      <c r="R118" s="291"/>
      <c r="S118" s="279"/>
      <c r="T118" s="295"/>
      <c r="U118" s="296"/>
      <c r="V118" s="324"/>
    </row>
    <row r="119" spans="2:22" ht="15" x14ac:dyDescent="0.35">
      <c r="B119" s="648"/>
      <c r="C119" s="652"/>
      <c r="D119" s="645"/>
      <c r="E119" s="280"/>
      <c r="F119" s="281"/>
      <c r="G119" s="281"/>
      <c r="H119" s="281"/>
      <c r="I119" s="281"/>
      <c r="J119" s="281"/>
      <c r="K119" s="281"/>
      <c r="L119" s="281"/>
      <c r="M119" s="281"/>
      <c r="N119" s="302"/>
      <c r="O119" s="291"/>
      <c r="P119" s="291"/>
      <c r="Q119" s="279"/>
      <c r="R119" s="291"/>
      <c r="S119" s="279"/>
      <c r="T119" s="295"/>
      <c r="U119" s="296"/>
      <c r="V119" s="324"/>
    </row>
    <row r="120" spans="2:22" ht="15" x14ac:dyDescent="0.35">
      <c r="B120" s="649"/>
      <c r="C120" s="653"/>
      <c r="D120" s="646"/>
      <c r="E120" s="280"/>
      <c r="F120" s="281"/>
      <c r="G120" s="281"/>
      <c r="H120" s="281"/>
      <c r="I120" s="281"/>
      <c r="J120" s="281"/>
      <c r="K120" s="281"/>
      <c r="L120" s="281"/>
      <c r="M120" s="281"/>
      <c r="N120" s="302"/>
      <c r="O120" s="291"/>
      <c r="P120" s="291"/>
      <c r="Q120" s="279"/>
      <c r="R120" s="291"/>
      <c r="S120" s="279"/>
      <c r="T120" s="295"/>
      <c r="U120" s="296"/>
      <c r="V120" s="324"/>
    </row>
    <row r="121" spans="2:22" ht="15" x14ac:dyDescent="0.35">
      <c r="B121" s="647"/>
      <c r="C121" s="651" t="s">
        <v>261</v>
      </c>
      <c r="D121" s="654"/>
      <c r="E121" s="280"/>
      <c r="F121" s="281"/>
      <c r="G121" s="281"/>
      <c r="H121" s="281"/>
      <c r="I121" s="281"/>
      <c r="J121" s="281"/>
      <c r="K121" s="281"/>
      <c r="L121" s="281"/>
      <c r="M121" s="281"/>
      <c r="N121" s="302"/>
      <c r="O121" s="291"/>
      <c r="P121" s="291"/>
      <c r="Q121" s="279"/>
      <c r="R121" s="291"/>
      <c r="S121" s="279"/>
      <c r="T121" s="295"/>
      <c r="U121" s="296"/>
      <c r="V121" s="324"/>
    </row>
    <row r="122" spans="2:22" ht="15" x14ac:dyDescent="0.35">
      <c r="B122" s="648"/>
      <c r="C122" s="652"/>
      <c r="D122" s="645"/>
      <c r="E122" s="280"/>
      <c r="F122" s="281"/>
      <c r="G122" s="281"/>
      <c r="H122" s="281"/>
      <c r="I122" s="281"/>
      <c r="J122" s="281"/>
      <c r="K122" s="281"/>
      <c r="L122" s="281"/>
      <c r="M122" s="281"/>
      <c r="N122" s="302"/>
      <c r="O122" s="291"/>
      <c r="P122" s="291"/>
      <c r="Q122" s="279"/>
      <c r="R122" s="291"/>
      <c r="S122" s="279"/>
      <c r="T122" s="295"/>
      <c r="U122" s="296"/>
      <c r="V122" s="324"/>
    </row>
    <row r="123" spans="2:22" ht="15" x14ac:dyDescent="0.35">
      <c r="B123" s="649"/>
      <c r="C123" s="653"/>
      <c r="D123" s="646"/>
      <c r="E123" s="280"/>
      <c r="F123" s="281"/>
      <c r="G123" s="281"/>
      <c r="H123" s="281"/>
      <c r="I123" s="281"/>
      <c r="J123" s="281"/>
      <c r="K123" s="281"/>
      <c r="L123" s="281"/>
      <c r="M123" s="281"/>
      <c r="N123" s="302"/>
      <c r="O123" s="291"/>
      <c r="P123" s="291"/>
      <c r="Q123" s="279"/>
      <c r="R123" s="291"/>
      <c r="S123" s="279"/>
      <c r="T123" s="295"/>
      <c r="U123" s="296"/>
      <c r="V123" s="324"/>
    </row>
    <row r="124" spans="2:22" ht="15" x14ac:dyDescent="0.35">
      <c r="B124" s="647"/>
      <c r="C124" s="651" t="s">
        <v>275</v>
      </c>
      <c r="D124" s="654"/>
      <c r="E124" s="280"/>
      <c r="F124" s="281"/>
      <c r="G124" s="281"/>
      <c r="H124" s="281"/>
      <c r="I124" s="281"/>
      <c r="J124" s="281"/>
      <c r="K124" s="281"/>
      <c r="L124" s="281"/>
      <c r="M124" s="281"/>
      <c r="N124" s="302"/>
      <c r="O124" s="291"/>
      <c r="P124" s="291"/>
      <c r="Q124" s="279"/>
      <c r="R124" s="291"/>
      <c r="S124" s="279"/>
      <c r="T124" s="295"/>
      <c r="U124" s="296"/>
      <c r="V124" s="324"/>
    </row>
    <row r="125" spans="2:22" ht="15" x14ac:dyDescent="0.35">
      <c r="B125" s="648"/>
      <c r="C125" s="652"/>
      <c r="D125" s="645"/>
      <c r="E125" s="280"/>
      <c r="F125" s="281"/>
      <c r="G125" s="281"/>
      <c r="H125" s="281"/>
      <c r="I125" s="281"/>
      <c r="J125" s="281"/>
      <c r="K125" s="281"/>
      <c r="L125" s="281"/>
      <c r="M125" s="281"/>
      <c r="N125" s="302"/>
      <c r="O125" s="291"/>
      <c r="P125" s="291"/>
      <c r="Q125" s="279"/>
      <c r="R125" s="291"/>
      <c r="S125" s="279"/>
      <c r="T125" s="295"/>
      <c r="U125" s="296"/>
      <c r="V125" s="324"/>
    </row>
    <row r="126" spans="2:22" ht="15" x14ac:dyDescent="0.35">
      <c r="B126" s="649"/>
      <c r="C126" s="653"/>
      <c r="D126" s="646"/>
      <c r="E126" s="280"/>
      <c r="F126" s="281"/>
      <c r="G126" s="281"/>
      <c r="H126" s="281"/>
      <c r="I126" s="281"/>
      <c r="J126" s="281"/>
      <c r="K126" s="281"/>
      <c r="L126" s="281"/>
      <c r="M126" s="281"/>
      <c r="N126" s="302"/>
      <c r="O126" s="291"/>
      <c r="P126" s="291"/>
      <c r="Q126" s="279"/>
      <c r="R126" s="291"/>
      <c r="S126" s="279"/>
      <c r="T126" s="295"/>
      <c r="U126" s="296"/>
      <c r="V126" s="324"/>
    </row>
    <row r="127" spans="2:22" ht="15" x14ac:dyDescent="0.35">
      <c r="B127" s="647"/>
      <c r="C127" s="651" t="s">
        <v>276</v>
      </c>
      <c r="D127" s="654"/>
      <c r="E127" s="280"/>
      <c r="F127" s="281"/>
      <c r="G127" s="281"/>
      <c r="H127" s="281"/>
      <c r="I127" s="281"/>
      <c r="J127" s="281"/>
      <c r="K127" s="281"/>
      <c r="L127" s="281"/>
      <c r="M127" s="281"/>
      <c r="N127" s="302"/>
      <c r="O127" s="291"/>
      <c r="P127" s="291"/>
      <c r="Q127" s="279"/>
      <c r="R127" s="291"/>
      <c r="S127" s="279"/>
      <c r="T127" s="295"/>
      <c r="U127" s="296"/>
      <c r="V127" s="324"/>
    </row>
    <row r="128" spans="2:22" ht="15" x14ac:dyDescent="0.35">
      <c r="B128" s="648"/>
      <c r="C128" s="652"/>
      <c r="D128" s="645"/>
      <c r="E128" s="280"/>
      <c r="F128" s="281"/>
      <c r="G128" s="281"/>
      <c r="H128" s="281"/>
      <c r="I128" s="281"/>
      <c r="J128" s="281"/>
      <c r="K128" s="281"/>
      <c r="L128" s="281"/>
      <c r="M128" s="281"/>
      <c r="N128" s="302"/>
      <c r="O128" s="291"/>
      <c r="P128" s="291"/>
      <c r="Q128" s="279"/>
      <c r="R128" s="291"/>
      <c r="S128" s="279"/>
      <c r="T128" s="295"/>
      <c r="U128" s="296"/>
      <c r="V128" s="324"/>
    </row>
    <row r="129" spans="2:22" ht="15" x14ac:dyDescent="0.35">
      <c r="B129" s="649"/>
      <c r="C129" s="653"/>
      <c r="D129" s="646"/>
      <c r="E129" s="280"/>
      <c r="F129" s="281"/>
      <c r="G129" s="281"/>
      <c r="H129" s="281"/>
      <c r="I129" s="281"/>
      <c r="J129" s="281"/>
      <c r="K129" s="281"/>
      <c r="L129" s="281"/>
      <c r="M129" s="281"/>
      <c r="N129" s="302"/>
      <c r="O129" s="291"/>
      <c r="P129" s="291"/>
      <c r="Q129" s="279"/>
      <c r="R129" s="291"/>
      <c r="S129" s="279"/>
      <c r="T129" s="295"/>
      <c r="U129" s="296"/>
      <c r="V129" s="324"/>
    </row>
    <row r="130" spans="2:22" ht="15" x14ac:dyDescent="0.35">
      <c r="B130" s="647"/>
      <c r="C130" s="651" t="s">
        <v>262</v>
      </c>
      <c r="D130" s="654"/>
      <c r="E130" s="280"/>
      <c r="F130" s="281"/>
      <c r="G130" s="281"/>
      <c r="H130" s="281"/>
      <c r="I130" s="281"/>
      <c r="J130" s="281"/>
      <c r="K130" s="281"/>
      <c r="L130" s="281"/>
      <c r="M130" s="281"/>
      <c r="N130" s="302"/>
      <c r="O130" s="291"/>
      <c r="P130" s="291"/>
      <c r="Q130" s="279"/>
      <c r="R130" s="291"/>
      <c r="S130" s="279"/>
      <c r="T130" s="295"/>
      <c r="U130" s="296"/>
      <c r="V130" s="324"/>
    </row>
    <row r="131" spans="2:22" ht="15" x14ac:dyDescent="0.35">
      <c r="B131" s="648"/>
      <c r="C131" s="652"/>
      <c r="D131" s="645"/>
      <c r="E131" s="280"/>
      <c r="F131" s="281"/>
      <c r="G131" s="281"/>
      <c r="H131" s="281"/>
      <c r="I131" s="281"/>
      <c r="J131" s="281"/>
      <c r="K131" s="281"/>
      <c r="L131" s="281"/>
      <c r="M131" s="281"/>
      <c r="N131" s="302"/>
      <c r="O131" s="291"/>
      <c r="P131" s="291"/>
      <c r="Q131" s="279"/>
      <c r="R131" s="291"/>
      <c r="S131" s="279"/>
      <c r="T131" s="295"/>
      <c r="U131" s="296"/>
      <c r="V131" s="324"/>
    </row>
    <row r="132" spans="2:22" ht="15" x14ac:dyDescent="0.35">
      <c r="B132" s="649"/>
      <c r="C132" s="653"/>
      <c r="D132" s="646"/>
      <c r="E132" s="280"/>
      <c r="F132" s="281"/>
      <c r="G132" s="281"/>
      <c r="H132" s="281"/>
      <c r="I132" s="281"/>
      <c r="J132" s="281"/>
      <c r="K132" s="281"/>
      <c r="L132" s="281"/>
      <c r="M132" s="281"/>
      <c r="N132" s="302"/>
      <c r="O132" s="291"/>
      <c r="P132" s="291"/>
      <c r="Q132" s="279"/>
      <c r="R132" s="291"/>
      <c r="S132" s="279"/>
      <c r="T132" s="295"/>
      <c r="U132" s="296"/>
      <c r="V132" s="324"/>
    </row>
    <row r="133" spans="2:22" ht="15" x14ac:dyDescent="0.35">
      <c r="B133" s="647"/>
      <c r="C133" s="651" t="s">
        <v>277</v>
      </c>
      <c r="D133" s="654"/>
      <c r="E133" s="280"/>
      <c r="F133" s="281"/>
      <c r="G133" s="281"/>
      <c r="H133" s="281"/>
      <c r="I133" s="281"/>
      <c r="J133" s="281"/>
      <c r="K133" s="281"/>
      <c r="L133" s="281"/>
      <c r="M133" s="281"/>
      <c r="N133" s="302"/>
      <c r="O133" s="291"/>
      <c r="P133" s="291"/>
      <c r="Q133" s="279"/>
      <c r="R133" s="291"/>
      <c r="S133" s="279"/>
      <c r="T133" s="295"/>
      <c r="U133" s="296"/>
      <c r="V133" s="324"/>
    </row>
    <row r="134" spans="2:22" ht="15" x14ac:dyDescent="0.35">
      <c r="B134" s="648"/>
      <c r="C134" s="652"/>
      <c r="D134" s="645"/>
      <c r="E134" s="280"/>
      <c r="F134" s="281"/>
      <c r="G134" s="281"/>
      <c r="H134" s="281"/>
      <c r="I134" s="281"/>
      <c r="J134" s="281"/>
      <c r="K134" s="281"/>
      <c r="L134" s="281"/>
      <c r="M134" s="281"/>
      <c r="N134" s="302"/>
      <c r="O134" s="291"/>
      <c r="P134" s="291"/>
      <c r="Q134" s="279"/>
      <c r="R134" s="291"/>
      <c r="S134" s="279"/>
      <c r="T134" s="295"/>
      <c r="U134" s="296"/>
      <c r="V134" s="324"/>
    </row>
    <row r="135" spans="2:22" ht="15" x14ac:dyDescent="0.35">
      <c r="B135" s="649"/>
      <c r="C135" s="653"/>
      <c r="D135" s="646"/>
      <c r="E135" s="280"/>
      <c r="F135" s="281"/>
      <c r="G135" s="281"/>
      <c r="H135" s="281"/>
      <c r="I135" s="281"/>
      <c r="J135" s="281"/>
      <c r="K135" s="281"/>
      <c r="L135" s="281"/>
      <c r="M135" s="281"/>
      <c r="N135" s="302"/>
      <c r="O135" s="291"/>
      <c r="P135" s="291"/>
      <c r="Q135" s="279"/>
      <c r="R135" s="291"/>
      <c r="S135" s="279"/>
      <c r="T135" s="295"/>
      <c r="U135" s="296"/>
      <c r="V135" s="324"/>
    </row>
    <row r="136" spans="2:22" ht="15" x14ac:dyDescent="0.35">
      <c r="B136" s="647"/>
      <c r="C136" s="651" t="s">
        <v>278</v>
      </c>
      <c r="D136" s="654"/>
      <c r="E136" s="280"/>
      <c r="F136" s="281"/>
      <c r="G136" s="281"/>
      <c r="H136" s="281"/>
      <c r="I136" s="281"/>
      <c r="J136" s="281"/>
      <c r="K136" s="281"/>
      <c r="L136" s="281"/>
      <c r="M136" s="281"/>
      <c r="N136" s="302"/>
      <c r="O136" s="291"/>
      <c r="P136" s="291"/>
      <c r="Q136" s="279"/>
      <c r="R136" s="291"/>
      <c r="S136" s="279"/>
      <c r="T136" s="295"/>
      <c r="U136" s="296"/>
      <c r="V136" s="324"/>
    </row>
    <row r="137" spans="2:22" ht="15" x14ac:dyDescent="0.35">
      <c r="B137" s="648"/>
      <c r="C137" s="652"/>
      <c r="D137" s="645"/>
      <c r="E137" s="280"/>
      <c r="F137" s="281"/>
      <c r="G137" s="281"/>
      <c r="H137" s="281"/>
      <c r="I137" s="281"/>
      <c r="J137" s="281"/>
      <c r="K137" s="281"/>
      <c r="L137" s="281"/>
      <c r="M137" s="281"/>
      <c r="N137" s="302"/>
      <c r="O137" s="291"/>
      <c r="P137" s="291"/>
      <c r="Q137" s="279"/>
      <c r="R137" s="291"/>
      <c r="S137" s="279"/>
      <c r="T137" s="295"/>
      <c r="U137" s="296"/>
      <c r="V137" s="324"/>
    </row>
    <row r="138" spans="2:22" ht="15" x14ac:dyDescent="0.35">
      <c r="B138" s="649"/>
      <c r="C138" s="653"/>
      <c r="D138" s="646"/>
      <c r="E138" s="280"/>
      <c r="F138" s="281"/>
      <c r="G138" s="281"/>
      <c r="H138" s="281"/>
      <c r="I138" s="281"/>
      <c r="J138" s="281"/>
      <c r="K138" s="281"/>
      <c r="L138" s="281"/>
      <c r="M138" s="281"/>
      <c r="N138" s="302"/>
      <c r="O138" s="291"/>
      <c r="P138" s="291"/>
      <c r="Q138" s="279"/>
      <c r="R138" s="291"/>
      <c r="S138" s="279"/>
      <c r="T138" s="295"/>
      <c r="U138" s="296"/>
      <c r="V138" s="324"/>
    </row>
    <row r="139" spans="2:22" ht="15" x14ac:dyDescent="0.35">
      <c r="B139" s="655"/>
      <c r="C139" s="681" t="s">
        <v>266</v>
      </c>
      <c r="D139" s="658"/>
      <c r="E139" s="367"/>
      <c r="F139" s="368"/>
      <c r="G139" s="368"/>
      <c r="H139" s="368"/>
      <c r="I139" s="368"/>
      <c r="J139" s="368"/>
      <c r="K139" s="368"/>
      <c r="L139" s="368"/>
      <c r="M139" s="368"/>
      <c r="N139" s="369"/>
      <c r="O139" s="361"/>
      <c r="P139" s="361"/>
      <c r="Q139" s="370"/>
      <c r="R139" s="361"/>
      <c r="S139" s="370"/>
      <c r="T139" s="363"/>
      <c r="U139" s="364"/>
      <c r="V139" s="371"/>
    </row>
    <row r="140" spans="2:22" ht="15" x14ac:dyDescent="0.35">
      <c r="B140" s="656"/>
      <c r="C140" s="682"/>
      <c r="D140" s="659"/>
      <c r="E140" s="367"/>
      <c r="F140" s="368"/>
      <c r="G140" s="368"/>
      <c r="H140" s="368"/>
      <c r="I140" s="368"/>
      <c r="J140" s="368"/>
      <c r="K140" s="368"/>
      <c r="L140" s="368"/>
      <c r="M140" s="368"/>
      <c r="N140" s="369"/>
      <c r="O140" s="361"/>
      <c r="P140" s="361"/>
      <c r="Q140" s="370"/>
      <c r="R140" s="361"/>
      <c r="S140" s="370"/>
      <c r="T140" s="363"/>
      <c r="U140" s="364"/>
      <c r="V140" s="371"/>
    </row>
    <row r="141" spans="2:22" ht="15" x14ac:dyDescent="0.35">
      <c r="B141" s="657"/>
      <c r="C141" s="683"/>
      <c r="D141" s="660"/>
      <c r="E141" s="367"/>
      <c r="F141" s="368"/>
      <c r="G141" s="368"/>
      <c r="H141" s="368"/>
      <c r="I141" s="368"/>
      <c r="J141" s="368"/>
      <c r="K141" s="368"/>
      <c r="L141" s="368"/>
      <c r="M141" s="368"/>
      <c r="N141" s="369"/>
      <c r="O141" s="361"/>
      <c r="P141" s="361"/>
      <c r="Q141" s="370"/>
      <c r="R141" s="361"/>
      <c r="S141" s="370"/>
      <c r="T141" s="363"/>
      <c r="U141" s="364"/>
      <c r="V141" s="371"/>
    </row>
    <row r="142" spans="2:22" ht="15" x14ac:dyDescent="0.35">
      <c r="B142" s="647"/>
      <c r="C142" s="651" t="s">
        <v>279</v>
      </c>
      <c r="D142" s="654"/>
      <c r="E142" s="280"/>
      <c r="F142" s="281"/>
      <c r="G142" s="281"/>
      <c r="H142" s="281"/>
      <c r="I142" s="281"/>
      <c r="J142" s="281"/>
      <c r="K142" s="281"/>
      <c r="L142" s="281"/>
      <c r="M142" s="281"/>
      <c r="N142" s="302"/>
      <c r="O142" s="291"/>
      <c r="P142" s="291"/>
      <c r="Q142" s="279"/>
      <c r="R142" s="291"/>
      <c r="S142" s="279"/>
      <c r="T142" s="295"/>
      <c r="U142" s="296"/>
      <c r="V142" s="324"/>
    </row>
    <row r="143" spans="2:22" ht="15" x14ac:dyDescent="0.35">
      <c r="B143" s="648"/>
      <c r="C143" s="652"/>
      <c r="D143" s="645"/>
      <c r="E143" s="280"/>
      <c r="F143" s="281"/>
      <c r="G143" s="281"/>
      <c r="H143" s="281"/>
      <c r="I143" s="281"/>
      <c r="J143" s="281"/>
      <c r="K143" s="281"/>
      <c r="L143" s="281"/>
      <c r="M143" s="281"/>
      <c r="N143" s="302"/>
      <c r="O143" s="291"/>
      <c r="P143" s="291"/>
      <c r="Q143" s="279"/>
      <c r="R143" s="291"/>
      <c r="S143" s="279"/>
      <c r="T143" s="295"/>
      <c r="U143" s="296"/>
      <c r="V143" s="324"/>
    </row>
    <row r="144" spans="2:22" ht="15" x14ac:dyDescent="0.35">
      <c r="B144" s="649"/>
      <c r="C144" s="653"/>
      <c r="D144" s="646"/>
      <c r="E144" s="280"/>
      <c r="F144" s="281"/>
      <c r="G144" s="281"/>
      <c r="H144" s="281"/>
      <c r="I144" s="281"/>
      <c r="J144" s="281"/>
      <c r="K144" s="281"/>
      <c r="L144" s="281"/>
      <c r="M144" s="281"/>
      <c r="N144" s="302"/>
      <c r="O144" s="291"/>
      <c r="P144" s="291"/>
      <c r="Q144" s="279"/>
      <c r="R144" s="291"/>
      <c r="S144" s="279"/>
      <c r="T144" s="295"/>
      <c r="U144" s="296"/>
      <c r="V144" s="324"/>
    </row>
    <row r="145" spans="2:22" ht="15" x14ac:dyDescent="0.35">
      <c r="B145" s="647"/>
      <c r="C145" s="651" t="s">
        <v>280</v>
      </c>
      <c r="D145" s="654"/>
      <c r="E145" s="280"/>
      <c r="F145" s="281"/>
      <c r="G145" s="281"/>
      <c r="H145" s="281"/>
      <c r="I145" s="281"/>
      <c r="J145" s="281"/>
      <c r="K145" s="281"/>
      <c r="L145" s="281"/>
      <c r="M145" s="281"/>
      <c r="N145" s="302"/>
      <c r="O145" s="291"/>
      <c r="P145" s="291"/>
      <c r="Q145" s="279"/>
      <c r="R145" s="291"/>
      <c r="S145" s="279"/>
      <c r="T145" s="295"/>
      <c r="U145" s="296"/>
      <c r="V145" s="324"/>
    </row>
    <row r="146" spans="2:22" ht="15" x14ac:dyDescent="0.35">
      <c r="B146" s="648"/>
      <c r="C146" s="652"/>
      <c r="D146" s="645"/>
      <c r="E146" s="280"/>
      <c r="F146" s="281"/>
      <c r="G146" s="281"/>
      <c r="H146" s="281"/>
      <c r="I146" s="281"/>
      <c r="J146" s="281"/>
      <c r="K146" s="281"/>
      <c r="L146" s="281"/>
      <c r="M146" s="281"/>
      <c r="N146" s="302"/>
      <c r="O146" s="291"/>
      <c r="P146" s="291"/>
      <c r="Q146" s="279"/>
      <c r="R146" s="291"/>
      <c r="S146" s="279"/>
      <c r="T146" s="295"/>
      <c r="U146" s="296"/>
      <c r="V146" s="324"/>
    </row>
    <row r="147" spans="2:22" ht="15" x14ac:dyDescent="0.35">
      <c r="B147" s="649"/>
      <c r="C147" s="653"/>
      <c r="D147" s="646"/>
      <c r="E147" s="280"/>
      <c r="F147" s="281"/>
      <c r="G147" s="281"/>
      <c r="H147" s="281"/>
      <c r="I147" s="281"/>
      <c r="J147" s="281"/>
      <c r="K147" s="281"/>
      <c r="L147" s="281"/>
      <c r="M147" s="281"/>
      <c r="N147" s="302"/>
      <c r="O147" s="291"/>
      <c r="P147" s="291"/>
      <c r="Q147" s="279"/>
      <c r="R147" s="291"/>
      <c r="S147" s="279"/>
      <c r="T147" s="295"/>
      <c r="U147" s="296"/>
      <c r="V147" s="324"/>
    </row>
    <row r="148" spans="2:22" ht="15" x14ac:dyDescent="0.35">
      <c r="B148" s="647"/>
      <c r="C148" s="651" t="s">
        <v>281</v>
      </c>
      <c r="D148" s="654"/>
      <c r="E148" s="280"/>
      <c r="F148" s="281"/>
      <c r="G148" s="281"/>
      <c r="H148" s="281"/>
      <c r="I148" s="281"/>
      <c r="J148" s="281"/>
      <c r="K148" s="281"/>
      <c r="L148" s="281"/>
      <c r="M148" s="281"/>
      <c r="N148" s="302"/>
      <c r="O148" s="291"/>
      <c r="P148" s="291"/>
      <c r="Q148" s="279"/>
      <c r="R148" s="291"/>
      <c r="S148" s="279"/>
      <c r="T148" s="295"/>
      <c r="U148" s="296"/>
      <c r="V148" s="324"/>
    </row>
    <row r="149" spans="2:22" ht="15" x14ac:dyDescent="0.35">
      <c r="B149" s="648"/>
      <c r="C149" s="652"/>
      <c r="D149" s="645"/>
      <c r="E149" s="280"/>
      <c r="F149" s="281"/>
      <c r="G149" s="281"/>
      <c r="H149" s="281"/>
      <c r="I149" s="281"/>
      <c r="J149" s="281"/>
      <c r="K149" s="281"/>
      <c r="L149" s="281"/>
      <c r="M149" s="281"/>
      <c r="N149" s="302"/>
      <c r="O149" s="291"/>
      <c r="P149" s="291"/>
      <c r="Q149" s="279"/>
      <c r="R149" s="291"/>
      <c r="S149" s="279"/>
      <c r="T149" s="295"/>
      <c r="U149" s="296"/>
      <c r="V149" s="324"/>
    </row>
    <row r="150" spans="2:22" ht="15" x14ac:dyDescent="0.35">
      <c r="B150" s="649"/>
      <c r="C150" s="653"/>
      <c r="D150" s="646"/>
      <c r="E150" s="280"/>
      <c r="F150" s="281"/>
      <c r="G150" s="281"/>
      <c r="H150" s="281"/>
      <c r="I150" s="281"/>
      <c r="J150" s="281"/>
      <c r="K150" s="281"/>
      <c r="L150" s="281"/>
      <c r="M150" s="281"/>
      <c r="N150" s="302"/>
      <c r="O150" s="291"/>
      <c r="P150" s="291"/>
      <c r="Q150" s="279"/>
      <c r="R150" s="291"/>
      <c r="S150" s="279"/>
      <c r="T150" s="295"/>
      <c r="U150" s="296"/>
      <c r="V150" s="324"/>
    </row>
    <row r="151" spans="2:22" ht="15" x14ac:dyDescent="0.35">
      <c r="B151" s="647"/>
      <c r="C151" s="651" t="s">
        <v>282</v>
      </c>
      <c r="D151" s="654"/>
      <c r="E151" s="280"/>
      <c r="F151" s="281"/>
      <c r="G151" s="281"/>
      <c r="H151" s="281"/>
      <c r="I151" s="281"/>
      <c r="J151" s="281"/>
      <c r="K151" s="281"/>
      <c r="L151" s="281"/>
      <c r="M151" s="281"/>
      <c r="N151" s="302"/>
      <c r="O151" s="291"/>
      <c r="P151" s="291"/>
      <c r="Q151" s="279"/>
      <c r="R151" s="291"/>
      <c r="S151" s="279"/>
      <c r="T151" s="295"/>
      <c r="U151" s="296"/>
      <c r="V151" s="324"/>
    </row>
    <row r="152" spans="2:22" ht="15" x14ac:dyDescent="0.35">
      <c r="B152" s="648"/>
      <c r="C152" s="652"/>
      <c r="D152" s="645"/>
      <c r="E152" s="280"/>
      <c r="F152" s="281"/>
      <c r="G152" s="281"/>
      <c r="H152" s="281"/>
      <c r="I152" s="281"/>
      <c r="J152" s="281"/>
      <c r="K152" s="281"/>
      <c r="L152" s="281"/>
      <c r="M152" s="281"/>
      <c r="N152" s="302"/>
      <c r="O152" s="291"/>
      <c r="P152" s="291"/>
      <c r="Q152" s="279"/>
      <c r="R152" s="291"/>
      <c r="S152" s="279"/>
      <c r="T152" s="295"/>
      <c r="U152" s="296"/>
      <c r="V152" s="324"/>
    </row>
    <row r="153" spans="2:22" ht="15" x14ac:dyDescent="0.35">
      <c r="B153" s="649"/>
      <c r="C153" s="653"/>
      <c r="D153" s="646"/>
      <c r="E153" s="280"/>
      <c r="F153" s="281"/>
      <c r="G153" s="281"/>
      <c r="H153" s="281"/>
      <c r="I153" s="281"/>
      <c r="J153" s="281"/>
      <c r="K153" s="281"/>
      <c r="L153" s="281"/>
      <c r="M153" s="281"/>
      <c r="N153" s="302"/>
      <c r="O153" s="291"/>
      <c r="P153" s="291"/>
      <c r="Q153" s="279"/>
      <c r="R153" s="291"/>
      <c r="S153" s="279"/>
      <c r="T153" s="295"/>
      <c r="U153" s="296"/>
      <c r="V153" s="323"/>
    </row>
    <row r="154" spans="2:22" ht="15" x14ac:dyDescent="0.35">
      <c r="B154" s="647"/>
      <c r="C154" s="651" t="s">
        <v>283</v>
      </c>
      <c r="D154" s="654"/>
      <c r="E154" s="280"/>
      <c r="F154" s="281"/>
      <c r="G154" s="281"/>
      <c r="H154" s="281"/>
      <c r="I154" s="281"/>
      <c r="J154" s="281"/>
      <c r="K154" s="281"/>
      <c r="L154" s="281"/>
      <c r="M154" s="281"/>
      <c r="N154" s="302"/>
      <c r="O154" s="291"/>
      <c r="P154" s="291"/>
      <c r="Q154" s="279"/>
      <c r="R154" s="291"/>
      <c r="S154" s="279"/>
      <c r="T154" s="295"/>
      <c r="U154" s="296"/>
      <c r="V154" s="324"/>
    </row>
    <row r="155" spans="2:22" ht="15" x14ac:dyDescent="0.35">
      <c r="B155" s="648"/>
      <c r="C155" s="652"/>
      <c r="D155" s="645"/>
      <c r="E155" s="280"/>
      <c r="F155" s="281"/>
      <c r="G155" s="281"/>
      <c r="H155" s="281"/>
      <c r="I155" s="281"/>
      <c r="J155" s="281"/>
      <c r="K155" s="281"/>
      <c r="L155" s="281"/>
      <c r="M155" s="281"/>
      <c r="N155" s="302"/>
      <c r="O155" s="291"/>
      <c r="P155" s="291"/>
      <c r="Q155" s="279"/>
      <c r="R155" s="291"/>
      <c r="S155" s="279"/>
      <c r="T155" s="295"/>
      <c r="U155" s="296"/>
      <c r="V155" s="324"/>
    </row>
    <row r="156" spans="2:22" ht="15" x14ac:dyDescent="0.35">
      <c r="B156" s="649"/>
      <c r="C156" s="653"/>
      <c r="D156" s="646"/>
      <c r="E156" s="280"/>
      <c r="F156" s="281"/>
      <c r="G156" s="281"/>
      <c r="H156" s="281"/>
      <c r="I156" s="281"/>
      <c r="J156" s="281"/>
      <c r="K156" s="281"/>
      <c r="L156" s="281"/>
      <c r="M156" s="281"/>
      <c r="N156" s="302"/>
      <c r="O156" s="291"/>
      <c r="P156" s="291"/>
      <c r="Q156" s="279"/>
      <c r="R156" s="291"/>
      <c r="S156" s="279"/>
      <c r="T156" s="295"/>
      <c r="U156" s="296"/>
      <c r="V156" s="324"/>
    </row>
    <row r="157" spans="2:22" ht="15" x14ac:dyDescent="0.35">
      <c r="B157" s="647"/>
      <c r="C157" s="651" t="s">
        <v>284</v>
      </c>
      <c r="D157" s="654"/>
      <c r="E157" s="280"/>
      <c r="F157" s="281"/>
      <c r="G157" s="281"/>
      <c r="H157" s="281"/>
      <c r="I157" s="281"/>
      <c r="J157" s="281"/>
      <c r="K157" s="281"/>
      <c r="L157" s="281"/>
      <c r="M157" s="281"/>
      <c r="N157" s="302"/>
      <c r="O157" s="291"/>
      <c r="P157" s="291"/>
      <c r="Q157" s="279"/>
      <c r="R157" s="291"/>
      <c r="S157" s="279"/>
      <c r="T157" s="295"/>
      <c r="U157" s="296"/>
      <c r="V157" s="324"/>
    </row>
    <row r="158" spans="2:22" ht="15" x14ac:dyDescent="0.35">
      <c r="B158" s="648"/>
      <c r="C158" s="652"/>
      <c r="D158" s="645"/>
      <c r="E158" s="280"/>
      <c r="F158" s="281"/>
      <c r="G158" s="281"/>
      <c r="H158" s="281"/>
      <c r="I158" s="281"/>
      <c r="J158" s="281"/>
      <c r="K158" s="281"/>
      <c r="L158" s="281"/>
      <c r="M158" s="281"/>
      <c r="N158" s="302"/>
      <c r="O158" s="291"/>
      <c r="P158" s="291"/>
      <c r="Q158" s="279"/>
      <c r="R158" s="291"/>
      <c r="S158" s="279"/>
      <c r="T158" s="295"/>
      <c r="U158" s="296"/>
      <c r="V158" s="324"/>
    </row>
    <row r="159" spans="2:22" ht="15" x14ac:dyDescent="0.35">
      <c r="B159" s="649"/>
      <c r="C159" s="653"/>
      <c r="D159" s="646"/>
      <c r="E159" s="280"/>
      <c r="F159" s="281"/>
      <c r="G159" s="281"/>
      <c r="H159" s="281"/>
      <c r="I159" s="281"/>
      <c r="J159" s="281"/>
      <c r="K159" s="281"/>
      <c r="L159" s="281"/>
      <c r="M159" s="281"/>
      <c r="N159" s="302"/>
      <c r="O159" s="291"/>
      <c r="P159" s="291"/>
      <c r="Q159" s="279"/>
      <c r="R159" s="291"/>
      <c r="S159" s="279"/>
      <c r="T159" s="295"/>
      <c r="U159" s="296"/>
      <c r="V159" s="324"/>
    </row>
    <row r="160" spans="2:22" ht="15" x14ac:dyDescent="0.35">
      <c r="B160" s="647"/>
      <c r="C160" s="651" t="s">
        <v>285</v>
      </c>
      <c r="D160" s="654"/>
      <c r="E160" s="280"/>
      <c r="F160" s="281"/>
      <c r="G160" s="281"/>
      <c r="H160" s="281"/>
      <c r="I160" s="281"/>
      <c r="J160" s="281"/>
      <c r="K160" s="281"/>
      <c r="L160" s="281"/>
      <c r="M160" s="281"/>
      <c r="N160" s="302"/>
      <c r="O160" s="291"/>
      <c r="P160" s="291"/>
      <c r="Q160" s="279"/>
      <c r="R160" s="291"/>
      <c r="S160" s="279"/>
      <c r="T160" s="295"/>
      <c r="U160" s="296"/>
      <c r="V160" s="324"/>
    </row>
    <row r="161" spans="2:22" ht="15" x14ac:dyDescent="0.35">
      <c r="B161" s="648"/>
      <c r="C161" s="652"/>
      <c r="D161" s="645"/>
      <c r="E161" s="280"/>
      <c r="F161" s="281"/>
      <c r="G161" s="281"/>
      <c r="H161" s="281"/>
      <c r="I161" s="281"/>
      <c r="J161" s="281"/>
      <c r="K161" s="281"/>
      <c r="L161" s="281"/>
      <c r="M161" s="281"/>
      <c r="N161" s="302"/>
      <c r="O161" s="291"/>
      <c r="P161" s="291"/>
      <c r="Q161" s="279"/>
      <c r="R161" s="291"/>
      <c r="S161" s="279"/>
      <c r="T161" s="295"/>
      <c r="U161" s="296"/>
      <c r="V161" s="324"/>
    </row>
    <row r="162" spans="2:22" ht="15" x14ac:dyDescent="0.35">
      <c r="B162" s="649"/>
      <c r="C162" s="653"/>
      <c r="D162" s="646"/>
      <c r="E162" s="280"/>
      <c r="F162" s="281"/>
      <c r="G162" s="281"/>
      <c r="H162" s="281"/>
      <c r="I162" s="281"/>
      <c r="J162" s="281"/>
      <c r="K162" s="281"/>
      <c r="L162" s="281"/>
      <c r="M162" s="281"/>
      <c r="N162" s="302"/>
      <c r="O162" s="291"/>
      <c r="P162" s="291"/>
      <c r="Q162" s="279"/>
      <c r="R162" s="291"/>
      <c r="S162" s="279"/>
      <c r="T162" s="295"/>
      <c r="U162" s="296"/>
      <c r="V162" s="324"/>
    </row>
    <row r="163" spans="2:22" ht="15" x14ac:dyDescent="0.35">
      <c r="B163" s="647"/>
      <c r="C163" s="651" t="s">
        <v>286</v>
      </c>
      <c r="D163" s="654"/>
      <c r="E163" s="280"/>
      <c r="F163" s="281"/>
      <c r="G163" s="281"/>
      <c r="H163" s="281"/>
      <c r="I163" s="281"/>
      <c r="J163" s="281"/>
      <c r="K163" s="281"/>
      <c r="L163" s="281"/>
      <c r="M163" s="281"/>
      <c r="N163" s="302"/>
      <c r="O163" s="291"/>
      <c r="P163" s="291"/>
      <c r="Q163" s="279"/>
      <c r="R163" s="291"/>
      <c r="S163" s="279"/>
      <c r="T163" s="295"/>
      <c r="U163" s="296"/>
      <c r="V163" s="324"/>
    </row>
    <row r="164" spans="2:22" ht="15" x14ac:dyDescent="0.35">
      <c r="B164" s="648"/>
      <c r="C164" s="652"/>
      <c r="D164" s="645"/>
      <c r="E164" s="280"/>
      <c r="F164" s="281"/>
      <c r="G164" s="281"/>
      <c r="H164" s="281"/>
      <c r="I164" s="281"/>
      <c r="J164" s="281"/>
      <c r="K164" s="281"/>
      <c r="L164" s="281"/>
      <c r="M164" s="281"/>
      <c r="N164" s="302"/>
      <c r="O164" s="291"/>
      <c r="P164" s="291"/>
      <c r="Q164" s="279"/>
      <c r="R164" s="291"/>
      <c r="S164" s="279"/>
      <c r="T164" s="295"/>
      <c r="U164" s="296"/>
      <c r="V164" s="324"/>
    </row>
    <row r="165" spans="2:22" ht="15" x14ac:dyDescent="0.35">
      <c r="B165" s="649"/>
      <c r="C165" s="653"/>
      <c r="D165" s="646"/>
      <c r="E165" s="280"/>
      <c r="F165" s="281"/>
      <c r="G165" s="281"/>
      <c r="H165" s="281"/>
      <c r="I165" s="281"/>
      <c r="J165" s="281"/>
      <c r="K165" s="281"/>
      <c r="L165" s="281"/>
      <c r="M165" s="281"/>
      <c r="N165" s="302"/>
      <c r="O165" s="291"/>
      <c r="P165" s="291"/>
      <c r="Q165" s="279"/>
      <c r="R165" s="291"/>
      <c r="S165" s="279"/>
      <c r="T165" s="295"/>
      <c r="U165" s="296"/>
      <c r="V165" s="324"/>
    </row>
    <row r="166" spans="2:22" ht="15" x14ac:dyDescent="0.35">
      <c r="B166" s="647"/>
      <c r="C166" s="651" t="s">
        <v>287</v>
      </c>
      <c r="D166" s="654"/>
      <c r="E166" s="280"/>
      <c r="F166" s="281"/>
      <c r="G166" s="281"/>
      <c r="H166" s="281"/>
      <c r="I166" s="281"/>
      <c r="J166" s="281"/>
      <c r="K166" s="281"/>
      <c r="L166" s="281"/>
      <c r="M166" s="281"/>
      <c r="N166" s="302"/>
      <c r="O166" s="291"/>
      <c r="P166" s="291"/>
      <c r="Q166" s="279"/>
      <c r="R166" s="291"/>
      <c r="S166" s="279"/>
      <c r="T166" s="295"/>
      <c r="U166" s="296"/>
      <c r="V166" s="324"/>
    </row>
    <row r="167" spans="2:22" ht="15" x14ac:dyDescent="0.35">
      <c r="B167" s="648"/>
      <c r="C167" s="652"/>
      <c r="D167" s="645"/>
      <c r="E167" s="280"/>
      <c r="F167" s="281"/>
      <c r="G167" s="281"/>
      <c r="H167" s="281"/>
      <c r="I167" s="281"/>
      <c r="J167" s="281"/>
      <c r="K167" s="281"/>
      <c r="L167" s="281"/>
      <c r="M167" s="281"/>
      <c r="N167" s="302"/>
      <c r="O167" s="291"/>
      <c r="P167" s="291"/>
      <c r="Q167" s="279"/>
      <c r="R167" s="291"/>
      <c r="S167" s="279"/>
      <c r="T167" s="295"/>
      <c r="U167" s="296"/>
      <c r="V167" s="324"/>
    </row>
    <row r="168" spans="2:22" ht="15" x14ac:dyDescent="0.35">
      <c r="B168" s="649"/>
      <c r="C168" s="653"/>
      <c r="D168" s="646"/>
      <c r="E168" s="280"/>
      <c r="F168" s="281"/>
      <c r="G168" s="281"/>
      <c r="H168" s="281"/>
      <c r="I168" s="281"/>
      <c r="J168" s="281"/>
      <c r="K168" s="281"/>
      <c r="L168" s="281"/>
      <c r="M168" s="281"/>
      <c r="N168" s="302"/>
      <c r="O168" s="291"/>
      <c r="P168" s="291"/>
      <c r="Q168" s="279"/>
      <c r="R168" s="291"/>
      <c r="S168" s="279"/>
      <c r="T168" s="295"/>
      <c r="U168" s="296"/>
      <c r="V168" s="324"/>
    </row>
    <row r="169" spans="2:22" ht="15" x14ac:dyDescent="0.35">
      <c r="B169" s="655"/>
      <c r="C169" s="681"/>
      <c r="D169" s="658"/>
      <c r="E169" s="367"/>
      <c r="F169" s="368"/>
      <c r="G169" s="368"/>
      <c r="H169" s="368"/>
      <c r="I169" s="368"/>
      <c r="J169" s="368"/>
      <c r="K169" s="368"/>
      <c r="L169" s="368"/>
      <c r="M169" s="368"/>
      <c r="N169" s="369"/>
      <c r="O169" s="361"/>
      <c r="P169" s="361"/>
      <c r="Q169" s="370"/>
      <c r="R169" s="361"/>
      <c r="S169" s="370"/>
      <c r="T169" s="363"/>
      <c r="U169" s="364"/>
      <c r="V169" s="371"/>
    </row>
    <row r="170" spans="2:22" ht="15" x14ac:dyDescent="0.35">
      <c r="B170" s="656"/>
      <c r="C170" s="682"/>
      <c r="D170" s="659"/>
      <c r="E170" s="367"/>
      <c r="F170" s="368"/>
      <c r="G170" s="368"/>
      <c r="H170" s="368"/>
      <c r="I170" s="368"/>
      <c r="J170" s="368"/>
      <c r="K170" s="368"/>
      <c r="L170" s="368"/>
      <c r="M170" s="368"/>
      <c r="N170" s="369"/>
      <c r="O170" s="361"/>
      <c r="P170" s="361"/>
      <c r="Q170" s="370"/>
      <c r="R170" s="361"/>
      <c r="S170" s="370"/>
      <c r="T170" s="363"/>
      <c r="U170" s="364"/>
      <c r="V170" s="371"/>
    </row>
    <row r="171" spans="2:22" ht="15" x14ac:dyDescent="0.35">
      <c r="B171" s="657"/>
      <c r="C171" s="683"/>
      <c r="D171" s="660"/>
      <c r="E171" s="367"/>
      <c r="F171" s="368"/>
      <c r="G171" s="368"/>
      <c r="H171" s="368"/>
      <c r="I171" s="368"/>
      <c r="J171" s="368"/>
      <c r="K171" s="368"/>
      <c r="L171" s="368"/>
      <c r="M171" s="368"/>
      <c r="N171" s="369"/>
      <c r="O171" s="361"/>
      <c r="P171" s="361"/>
      <c r="Q171" s="370"/>
      <c r="R171" s="361"/>
      <c r="S171" s="370"/>
      <c r="T171" s="363"/>
      <c r="U171" s="364"/>
      <c r="V171" s="371"/>
    </row>
    <row r="172" spans="2:22" ht="15" x14ac:dyDescent="0.35">
      <c r="B172" s="647"/>
      <c r="C172" s="651"/>
      <c r="D172" s="654"/>
      <c r="E172" s="280"/>
      <c r="F172" s="281"/>
      <c r="G172" s="281"/>
      <c r="H172" s="281"/>
      <c r="I172" s="281"/>
      <c r="J172" s="281"/>
      <c r="K172" s="281"/>
      <c r="L172" s="281"/>
      <c r="M172" s="281"/>
      <c r="N172" s="302"/>
      <c r="O172" s="291"/>
      <c r="P172" s="291"/>
      <c r="Q172" s="279"/>
      <c r="R172" s="291"/>
      <c r="S172" s="279"/>
      <c r="T172" s="295"/>
      <c r="U172" s="296"/>
      <c r="V172" s="326"/>
    </row>
    <row r="173" spans="2:22" ht="15" x14ac:dyDescent="0.35">
      <c r="B173" s="648"/>
      <c r="C173" s="652"/>
      <c r="D173" s="645"/>
      <c r="E173" s="280"/>
      <c r="F173" s="281"/>
      <c r="G173" s="281"/>
      <c r="H173" s="281"/>
      <c r="I173" s="281"/>
      <c r="J173" s="281"/>
      <c r="K173" s="281"/>
      <c r="L173" s="281"/>
      <c r="M173" s="281"/>
      <c r="N173" s="302"/>
      <c r="O173" s="291"/>
      <c r="P173" s="291"/>
      <c r="Q173" s="279"/>
      <c r="R173" s="291"/>
      <c r="S173" s="279"/>
      <c r="T173" s="295"/>
      <c r="U173" s="296"/>
      <c r="V173" s="326"/>
    </row>
    <row r="174" spans="2:22" ht="15" x14ac:dyDescent="0.35">
      <c r="B174" s="649"/>
      <c r="C174" s="653"/>
      <c r="D174" s="646"/>
      <c r="E174" s="280"/>
      <c r="F174" s="281"/>
      <c r="G174" s="281"/>
      <c r="H174" s="281"/>
      <c r="I174" s="281"/>
      <c r="J174" s="281"/>
      <c r="K174" s="281"/>
      <c r="L174" s="281"/>
      <c r="M174" s="281"/>
      <c r="N174" s="302"/>
      <c r="O174" s="291"/>
      <c r="P174" s="291"/>
      <c r="Q174" s="279"/>
      <c r="R174" s="291"/>
      <c r="S174" s="279"/>
      <c r="T174" s="295"/>
      <c r="U174" s="296"/>
      <c r="V174" s="326"/>
    </row>
    <row r="175" spans="2:22" ht="15" x14ac:dyDescent="0.35">
      <c r="B175" s="647"/>
      <c r="C175" s="651"/>
      <c r="D175" s="654"/>
      <c r="E175" s="280"/>
      <c r="F175" s="281"/>
      <c r="G175" s="281"/>
      <c r="H175" s="281"/>
      <c r="I175" s="281"/>
      <c r="J175" s="281"/>
      <c r="K175" s="281"/>
      <c r="L175" s="281"/>
      <c r="M175" s="281"/>
      <c r="N175" s="302"/>
      <c r="O175" s="291"/>
      <c r="P175" s="291"/>
      <c r="Q175" s="279"/>
      <c r="R175" s="291"/>
      <c r="S175" s="279"/>
      <c r="T175" s="295"/>
      <c r="U175" s="296"/>
      <c r="V175" s="326"/>
    </row>
    <row r="176" spans="2:22" ht="15" x14ac:dyDescent="0.35">
      <c r="B176" s="648"/>
      <c r="C176" s="652"/>
      <c r="D176" s="645"/>
      <c r="E176" s="280"/>
      <c r="F176" s="281"/>
      <c r="G176" s="281"/>
      <c r="H176" s="281"/>
      <c r="I176" s="281"/>
      <c r="J176" s="281"/>
      <c r="K176" s="281"/>
      <c r="L176" s="281"/>
      <c r="M176" s="281"/>
      <c r="N176" s="302"/>
      <c r="O176" s="291"/>
      <c r="P176" s="291"/>
      <c r="Q176" s="279"/>
      <c r="R176" s="291"/>
      <c r="S176" s="279"/>
      <c r="T176" s="295"/>
      <c r="U176" s="296"/>
      <c r="V176" s="326"/>
    </row>
    <row r="177" spans="2:22" ht="15" x14ac:dyDescent="0.35">
      <c r="B177" s="649"/>
      <c r="C177" s="653"/>
      <c r="D177" s="646"/>
      <c r="E177" s="280"/>
      <c r="F177" s="281"/>
      <c r="G177" s="281"/>
      <c r="H177" s="281"/>
      <c r="I177" s="281"/>
      <c r="J177" s="281"/>
      <c r="K177" s="281"/>
      <c r="L177" s="281"/>
      <c r="M177" s="281"/>
      <c r="N177" s="302"/>
      <c r="O177" s="291"/>
      <c r="P177" s="291"/>
      <c r="Q177" s="279"/>
      <c r="R177" s="291"/>
      <c r="S177" s="279"/>
      <c r="T177" s="295"/>
      <c r="U177" s="296"/>
      <c r="V177" s="326"/>
    </row>
    <row r="178" spans="2:22" ht="15" x14ac:dyDescent="0.35">
      <c r="B178" s="647"/>
      <c r="C178" s="651"/>
      <c r="D178" s="654"/>
      <c r="E178" s="307"/>
      <c r="F178" s="307"/>
      <c r="G178" s="307"/>
      <c r="H178" s="307"/>
      <c r="I178" s="307"/>
      <c r="J178" s="307"/>
      <c r="K178" s="307"/>
      <c r="L178" s="307"/>
      <c r="M178" s="307"/>
      <c r="N178" s="303"/>
      <c r="O178" s="304"/>
      <c r="P178" s="304"/>
      <c r="Q178" s="304"/>
      <c r="R178" s="304"/>
      <c r="S178" s="308"/>
      <c r="T178" s="305"/>
      <c r="U178" s="306"/>
      <c r="V178" s="326"/>
    </row>
    <row r="179" spans="2:22" ht="15" x14ac:dyDescent="0.35">
      <c r="B179" s="648"/>
      <c r="C179" s="652"/>
      <c r="D179" s="645"/>
      <c r="E179" s="307"/>
      <c r="F179" s="307"/>
      <c r="G179" s="307"/>
      <c r="H179" s="307"/>
      <c r="I179" s="307"/>
      <c r="J179" s="307"/>
      <c r="K179" s="307"/>
      <c r="L179" s="307"/>
      <c r="M179" s="307"/>
      <c r="N179" s="303"/>
      <c r="O179" s="304"/>
      <c r="P179" s="304"/>
      <c r="Q179" s="304"/>
      <c r="R179" s="304"/>
      <c r="S179" s="308"/>
      <c r="T179" s="305"/>
      <c r="U179" s="306"/>
      <c r="V179" s="326"/>
    </row>
    <row r="180" spans="2:22" ht="15" x14ac:dyDescent="0.35">
      <c r="B180" s="649"/>
      <c r="C180" s="653"/>
      <c r="D180" s="646"/>
      <c r="E180" s="307"/>
      <c r="F180" s="307"/>
      <c r="G180" s="307"/>
      <c r="H180" s="307"/>
      <c r="I180" s="307"/>
      <c r="J180" s="307"/>
      <c r="K180" s="307"/>
      <c r="L180" s="307"/>
      <c r="M180" s="307"/>
      <c r="N180" s="303"/>
      <c r="O180" s="304"/>
      <c r="P180" s="304"/>
      <c r="Q180" s="304"/>
      <c r="R180" s="304"/>
      <c r="S180" s="308"/>
      <c r="T180" s="305"/>
      <c r="U180" s="306"/>
      <c r="V180" s="326"/>
    </row>
    <row r="181" spans="2:22" ht="15" x14ac:dyDescent="0.35">
      <c r="B181" s="647"/>
      <c r="C181" s="651"/>
      <c r="D181" s="654"/>
      <c r="E181" s="307"/>
      <c r="F181" s="307"/>
      <c r="G181" s="307"/>
      <c r="H181" s="307"/>
      <c r="I181" s="307"/>
      <c r="J181" s="307"/>
      <c r="K181" s="307"/>
      <c r="L181" s="307"/>
      <c r="M181" s="307"/>
      <c r="N181" s="303"/>
      <c r="O181" s="304"/>
      <c r="P181" s="304"/>
      <c r="Q181" s="304"/>
      <c r="R181" s="304"/>
      <c r="S181" s="308"/>
      <c r="T181" s="305"/>
      <c r="U181" s="306"/>
      <c r="V181" s="326"/>
    </row>
    <row r="182" spans="2:22" ht="15" x14ac:dyDescent="0.35">
      <c r="B182" s="648"/>
      <c r="C182" s="652"/>
      <c r="D182" s="645"/>
      <c r="E182" s="307"/>
      <c r="F182" s="307"/>
      <c r="G182" s="307"/>
      <c r="H182" s="307"/>
      <c r="I182" s="307"/>
      <c r="J182" s="307"/>
      <c r="K182" s="307"/>
      <c r="L182" s="307"/>
      <c r="M182" s="307"/>
      <c r="N182" s="303"/>
      <c r="O182" s="304"/>
      <c r="P182" s="304"/>
      <c r="Q182" s="304"/>
      <c r="R182" s="304"/>
      <c r="S182" s="308"/>
      <c r="T182" s="305"/>
      <c r="U182" s="306"/>
      <c r="V182" s="326"/>
    </row>
    <row r="183" spans="2:22" ht="15" x14ac:dyDescent="0.35">
      <c r="B183" s="649"/>
      <c r="C183" s="653"/>
      <c r="D183" s="646"/>
      <c r="E183" s="307"/>
      <c r="F183" s="307"/>
      <c r="G183" s="307"/>
      <c r="H183" s="307"/>
      <c r="I183" s="307"/>
      <c r="J183" s="307"/>
      <c r="K183" s="307"/>
      <c r="L183" s="307"/>
      <c r="M183" s="307"/>
      <c r="N183" s="303"/>
      <c r="O183" s="304"/>
      <c r="P183" s="304"/>
      <c r="Q183" s="304"/>
      <c r="R183" s="304"/>
      <c r="S183" s="308"/>
      <c r="T183" s="305"/>
      <c r="U183" s="306"/>
      <c r="V183" s="326"/>
    </row>
    <row r="184" spans="2:22" ht="15" x14ac:dyDescent="0.35">
      <c r="B184" s="647"/>
      <c r="C184" s="651"/>
      <c r="D184" s="654"/>
      <c r="E184" s="307"/>
      <c r="F184" s="307"/>
      <c r="G184" s="307"/>
      <c r="H184" s="307"/>
      <c r="I184" s="307"/>
      <c r="J184" s="307"/>
      <c r="K184" s="307"/>
      <c r="L184" s="307"/>
      <c r="M184" s="307"/>
      <c r="N184" s="303"/>
      <c r="O184" s="304"/>
      <c r="P184" s="304"/>
      <c r="Q184" s="304"/>
      <c r="R184" s="304"/>
      <c r="S184" s="308"/>
      <c r="T184" s="305"/>
      <c r="U184" s="306"/>
      <c r="V184" s="326"/>
    </row>
    <row r="185" spans="2:22" ht="15" x14ac:dyDescent="0.35">
      <c r="B185" s="648"/>
      <c r="C185" s="652"/>
      <c r="D185" s="645"/>
      <c r="E185" s="307"/>
      <c r="F185" s="307"/>
      <c r="G185" s="307"/>
      <c r="H185" s="307"/>
      <c r="I185" s="307"/>
      <c r="J185" s="307"/>
      <c r="K185" s="307"/>
      <c r="L185" s="307"/>
      <c r="M185" s="307"/>
      <c r="N185" s="303"/>
      <c r="O185" s="304"/>
      <c r="P185" s="304"/>
      <c r="Q185" s="304"/>
      <c r="R185" s="304"/>
      <c r="S185" s="308"/>
      <c r="T185" s="305"/>
      <c r="U185" s="306"/>
      <c r="V185" s="326"/>
    </row>
    <row r="186" spans="2:22" ht="15" x14ac:dyDescent="0.35">
      <c r="B186" s="649"/>
      <c r="C186" s="653"/>
      <c r="D186" s="646"/>
      <c r="E186" s="307"/>
      <c r="F186" s="307"/>
      <c r="G186" s="307"/>
      <c r="H186" s="307"/>
      <c r="I186" s="307"/>
      <c r="J186" s="307"/>
      <c r="K186" s="307"/>
      <c r="L186" s="307"/>
      <c r="M186" s="307"/>
      <c r="N186" s="303"/>
      <c r="O186" s="304"/>
      <c r="P186" s="304"/>
      <c r="Q186" s="304"/>
      <c r="R186" s="304"/>
      <c r="S186" s="308"/>
      <c r="T186" s="305"/>
      <c r="U186" s="306"/>
      <c r="V186" s="326"/>
    </row>
    <row r="187" spans="2:22" ht="15" x14ac:dyDescent="0.35">
      <c r="B187" s="647"/>
      <c r="C187" s="651"/>
      <c r="D187" s="654"/>
      <c r="E187" s="307"/>
      <c r="F187" s="307"/>
      <c r="G187" s="307"/>
      <c r="H187" s="307"/>
      <c r="I187" s="307"/>
      <c r="J187" s="307"/>
      <c r="K187" s="307"/>
      <c r="L187" s="307"/>
      <c r="M187" s="307"/>
      <c r="N187" s="303"/>
      <c r="O187" s="304"/>
      <c r="P187" s="304"/>
      <c r="Q187" s="304"/>
      <c r="R187" s="304"/>
      <c r="S187" s="308"/>
      <c r="T187" s="305"/>
      <c r="U187" s="306"/>
      <c r="V187" s="326"/>
    </row>
    <row r="188" spans="2:22" ht="15" x14ac:dyDescent="0.35">
      <c r="B188" s="648"/>
      <c r="C188" s="652"/>
      <c r="D188" s="645"/>
      <c r="E188" s="307"/>
      <c r="F188" s="307"/>
      <c r="G188" s="307"/>
      <c r="H188" s="307"/>
      <c r="I188" s="307"/>
      <c r="J188" s="307"/>
      <c r="K188" s="307"/>
      <c r="L188" s="307"/>
      <c r="M188" s="307"/>
      <c r="N188" s="303"/>
      <c r="O188" s="304"/>
      <c r="P188" s="304"/>
      <c r="Q188" s="304"/>
      <c r="R188" s="304"/>
      <c r="S188" s="308"/>
      <c r="T188" s="305"/>
      <c r="U188" s="306"/>
      <c r="V188" s="326"/>
    </row>
    <row r="189" spans="2:22" ht="15" x14ac:dyDescent="0.35">
      <c r="B189" s="649"/>
      <c r="C189" s="653"/>
      <c r="D189" s="646"/>
      <c r="E189" s="307"/>
      <c r="F189" s="307"/>
      <c r="G189" s="307"/>
      <c r="H189" s="307"/>
      <c r="I189" s="307"/>
      <c r="J189" s="307"/>
      <c r="K189" s="307"/>
      <c r="L189" s="307"/>
      <c r="M189" s="307"/>
      <c r="N189" s="303"/>
      <c r="O189" s="304"/>
      <c r="P189" s="304"/>
      <c r="Q189" s="304"/>
      <c r="R189" s="304"/>
      <c r="S189" s="308"/>
      <c r="T189" s="305"/>
      <c r="U189" s="306"/>
      <c r="V189" s="326"/>
    </row>
    <row r="190" spans="2:22" ht="15" x14ac:dyDescent="0.35">
      <c r="B190" s="647"/>
      <c r="C190" s="651"/>
      <c r="D190" s="654"/>
      <c r="E190" s="307"/>
      <c r="F190" s="307"/>
      <c r="G190" s="307"/>
      <c r="H190" s="307"/>
      <c r="I190" s="307"/>
      <c r="J190" s="307"/>
      <c r="K190" s="307"/>
      <c r="L190" s="307"/>
      <c r="M190" s="307"/>
      <c r="N190" s="303"/>
      <c r="O190" s="304"/>
      <c r="P190" s="304"/>
      <c r="Q190" s="304"/>
      <c r="R190" s="304"/>
      <c r="S190" s="308"/>
      <c r="T190" s="305"/>
      <c r="U190" s="306"/>
      <c r="V190" s="326"/>
    </row>
    <row r="191" spans="2:22" ht="15" x14ac:dyDescent="0.35">
      <c r="B191" s="648"/>
      <c r="C191" s="652"/>
      <c r="D191" s="645"/>
      <c r="E191" s="307"/>
      <c r="F191" s="307"/>
      <c r="G191" s="307"/>
      <c r="H191" s="307"/>
      <c r="I191" s="307"/>
      <c r="J191" s="307"/>
      <c r="K191" s="307"/>
      <c r="L191" s="307"/>
      <c r="M191" s="307"/>
      <c r="N191" s="303"/>
      <c r="O191" s="304"/>
      <c r="P191" s="304"/>
      <c r="Q191" s="304"/>
      <c r="R191" s="304"/>
      <c r="S191" s="308"/>
      <c r="T191" s="305"/>
      <c r="U191" s="306"/>
      <c r="V191" s="326"/>
    </row>
    <row r="192" spans="2:22" ht="15" x14ac:dyDescent="0.35">
      <c r="B192" s="649"/>
      <c r="C192" s="653"/>
      <c r="D192" s="646"/>
      <c r="E192" s="307"/>
      <c r="F192" s="307"/>
      <c r="G192" s="307"/>
      <c r="H192" s="307"/>
      <c r="I192" s="307"/>
      <c r="J192" s="307"/>
      <c r="K192" s="307"/>
      <c r="L192" s="307"/>
      <c r="M192" s="307"/>
      <c r="N192" s="303"/>
      <c r="O192" s="304"/>
      <c r="P192" s="304"/>
      <c r="Q192" s="304"/>
      <c r="R192" s="304"/>
      <c r="S192" s="308"/>
      <c r="T192" s="305"/>
      <c r="U192" s="306"/>
      <c r="V192" s="326"/>
    </row>
    <row r="193" spans="2:22" ht="15" x14ac:dyDescent="0.35">
      <c r="B193" s="647"/>
      <c r="C193" s="651"/>
      <c r="D193" s="654"/>
      <c r="E193" s="307"/>
      <c r="F193" s="307"/>
      <c r="G193" s="307"/>
      <c r="H193" s="307"/>
      <c r="I193" s="307"/>
      <c r="J193" s="307"/>
      <c r="K193" s="307"/>
      <c r="L193" s="307"/>
      <c r="M193" s="307"/>
      <c r="N193" s="303"/>
      <c r="O193" s="304"/>
      <c r="P193" s="304"/>
      <c r="Q193" s="304"/>
      <c r="R193" s="304"/>
      <c r="S193" s="308"/>
      <c r="T193" s="305"/>
      <c r="U193" s="306"/>
      <c r="V193" s="326"/>
    </row>
    <row r="194" spans="2:22" ht="15" x14ac:dyDescent="0.35">
      <c r="B194" s="648"/>
      <c r="C194" s="652"/>
      <c r="D194" s="645"/>
      <c r="E194" s="307"/>
      <c r="F194" s="307"/>
      <c r="G194" s="307"/>
      <c r="H194" s="307"/>
      <c r="I194" s="307"/>
      <c r="J194" s="307"/>
      <c r="K194" s="307"/>
      <c r="L194" s="307"/>
      <c r="M194" s="307"/>
      <c r="N194" s="303"/>
      <c r="O194" s="304"/>
      <c r="P194" s="304"/>
      <c r="Q194" s="304"/>
      <c r="R194" s="304"/>
      <c r="S194" s="308"/>
      <c r="T194" s="305"/>
      <c r="U194" s="306"/>
      <c r="V194" s="326"/>
    </row>
    <row r="195" spans="2:22" ht="15" x14ac:dyDescent="0.35">
      <c r="B195" s="649"/>
      <c r="C195" s="653"/>
      <c r="D195" s="646"/>
      <c r="E195" s="307"/>
      <c r="F195" s="307"/>
      <c r="G195" s="307"/>
      <c r="H195" s="307"/>
      <c r="I195" s="307"/>
      <c r="J195" s="307"/>
      <c r="K195" s="307"/>
      <c r="L195" s="307"/>
      <c r="M195" s="307"/>
      <c r="N195" s="303"/>
      <c r="O195" s="304"/>
      <c r="P195" s="304"/>
      <c r="Q195" s="304"/>
      <c r="R195" s="304"/>
      <c r="S195" s="308"/>
      <c r="T195" s="305"/>
      <c r="U195" s="306"/>
      <c r="V195" s="326"/>
    </row>
    <row r="196" spans="2:22" ht="15" x14ac:dyDescent="0.35">
      <c r="B196" s="690"/>
      <c r="C196" s="687"/>
      <c r="D196" s="654"/>
      <c r="E196" s="309"/>
      <c r="F196" s="309"/>
      <c r="G196" s="309"/>
      <c r="H196" s="309"/>
      <c r="I196" s="309"/>
      <c r="J196" s="309"/>
      <c r="K196" s="309"/>
      <c r="L196" s="309"/>
      <c r="M196" s="309"/>
      <c r="N196" s="310"/>
      <c r="O196" s="311"/>
      <c r="P196" s="311"/>
      <c r="Q196" s="311"/>
      <c r="R196" s="311"/>
      <c r="S196" s="312"/>
      <c r="T196" s="313"/>
      <c r="U196" s="314"/>
      <c r="V196" s="327"/>
    </row>
    <row r="197" spans="2:22" ht="15" x14ac:dyDescent="0.35">
      <c r="B197" s="691"/>
      <c r="C197" s="688"/>
      <c r="D197" s="645"/>
      <c r="E197" s="315"/>
      <c r="F197" s="315"/>
      <c r="G197" s="315"/>
      <c r="H197" s="315"/>
      <c r="I197" s="315"/>
      <c r="J197" s="315"/>
      <c r="K197" s="315"/>
      <c r="L197" s="315"/>
      <c r="M197" s="315"/>
      <c r="N197" s="316"/>
      <c r="O197" s="317"/>
      <c r="P197" s="317"/>
      <c r="Q197" s="317"/>
      <c r="R197" s="317"/>
      <c r="S197" s="318"/>
      <c r="T197" s="319"/>
      <c r="U197" s="320"/>
      <c r="V197" s="328"/>
    </row>
    <row r="198" spans="2:22" ht="15.5" thickBot="1" x14ac:dyDescent="0.4">
      <c r="B198" s="692"/>
      <c r="C198" s="689"/>
      <c r="D198" s="693"/>
      <c r="E198" s="329"/>
      <c r="F198" s="330"/>
      <c r="G198" s="330"/>
      <c r="H198" s="330"/>
      <c r="I198" s="330"/>
      <c r="J198" s="330"/>
      <c r="K198" s="330"/>
      <c r="L198" s="330"/>
      <c r="M198" s="330"/>
      <c r="N198" s="331"/>
      <c r="O198" s="332"/>
      <c r="P198" s="332"/>
      <c r="Q198" s="333"/>
      <c r="R198" s="332"/>
      <c r="S198" s="334"/>
      <c r="T198" s="335"/>
      <c r="U198" s="336"/>
      <c r="V198" s="337"/>
    </row>
    <row r="199" spans="2:22" x14ac:dyDescent="0.35">
      <c r="B199" s="277"/>
      <c r="C199" s="277"/>
      <c r="D199" s="277"/>
      <c r="E199" s="277"/>
      <c r="F199" s="277"/>
      <c r="G199" s="277"/>
      <c r="H199" s="277"/>
      <c r="I199" s="277"/>
      <c r="J199" s="277"/>
      <c r="K199" s="277"/>
      <c r="L199" s="277"/>
      <c r="M199" s="277"/>
      <c r="N199" s="277"/>
      <c r="O199" s="277"/>
      <c r="P199" s="276"/>
      <c r="Q199" s="276"/>
      <c r="R199" s="276"/>
      <c r="S199" s="277"/>
      <c r="T199" s="277"/>
      <c r="U199" s="277"/>
      <c r="V199" s="278"/>
    </row>
    <row r="200" spans="2:22" x14ac:dyDescent="0.35">
      <c r="B200" s="277"/>
      <c r="C200" s="277"/>
      <c r="D200" s="277"/>
      <c r="E200" s="277"/>
      <c r="F200" s="277"/>
      <c r="G200" s="277"/>
      <c r="H200" s="277"/>
      <c r="I200" s="277"/>
      <c r="J200" s="277"/>
      <c r="K200" s="277"/>
      <c r="L200" s="277"/>
      <c r="M200" s="277"/>
      <c r="N200" s="277"/>
      <c r="O200" s="277"/>
      <c r="P200" s="276"/>
      <c r="Q200" s="276"/>
      <c r="R200" s="276"/>
      <c r="S200" s="277"/>
      <c r="T200" s="277"/>
      <c r="U200" s="277"/>
      <c r="V200" s="278"/>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7"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4" zoomScale="70" zoomScaleNormal="70" zoomScaleSheetLayoutView="40" zoomScalePageLayoutView="111" workbookViewId="0">
      <selection activeCell="H6" sqref="H6"/>
    </sheetView>
  </sheetViews>
  <sheetFormatPr baseColWidth="10" defaultColWidth="12.08984375" defaultRowHeight="14.5" x14ac:dyDescent="0.35"/>
  <cols>
    <col min="1" max="1" width="26.7265625" style="1" customWidth="1"/>
    <col min="2" max="3" width="28.36328125" style="1" customWidth="1"/>
    <col min="4" max="4" width="26.26953125" style="1" customWidth="1"/>
    <col min="5" max="5" width="23.6328125" style="1" customWidth="1"/>
    <col min="6" max="6" width="16" style="1" bestFit="1" customWidth="1"/>
    <col min="7" max="7" width="40.36328125" style="35" bestFit="1" customWidth="1"/>
    <col min="8" max="8" width="29.6328125" style="1" bestFit="1" customWidth="1"/>
    <col min="9" max="9" width="39.7265625" style="1" bestFit="1" customWidth="1"/>
    <col min="10" max="10" width="28.90625" style="1" customWidth="1"/>
    <col min="11" max="11" width="41.26953125" style="35" bestFit="1" customWidth="1"/>
    <col min="12" max="12" width="33.26953125" style="1" customWidth="1"/>
    <col min="13" max="13" width="33.26953125" style="35" customWidth="1"/>
    <col min="14" max="14" width="121.26953125" style="35" customWidth="1"/>
    <col min="15" max="19" width="52.26953125" style="1" customWidth="1"/>
    <col min="20" max="16384" width="12.08984375" style="1"/>
  </cols>
  <sheetData>
    <row r="1" spans="1:19" ht="32" x14ac:dyDescent="0.35">
      <c r="E1" s="699"/>
      <c r="F1" s="699"/>
      <c r="G1" s="699"/>
      <c r="H1" s="699"/>
      <c r="I1" s="699"/>
      <c r="J1" s="699"/>
      <c r="K1" s="699"/>
      <c r="L1" s="699"/>
      <c r="M1" s="699"/>
      <c r="N1" s="699"/>
      <c r="O1" s="699"/>
      <c r="P1" s="699"/>
      <c r="Q1" s="699"/>
      <c r="R1" s="699"/>
      <c r="S1" s="699"/>
    </row>
    <row r="2" spans="1:19" ht="90" customHeight="1" x14ac:dyDescent="0.35">
      <c r="E2" s="700" t="s">
        <v>31</v>
      </c>
      <c r="F2" s="700"/>
      <c r="G2" s="700"/>
      <c r="H2" s="700"/>
      <c r="I2" s="700"/>
      <c r="J2" s="700"/>
      <c r="K2" s="700"/>
      <c r="L2" s="700"/>
      <c r="M2" s="700"/>
      <c r="N2" s="700"/>
      <c r="O2" s="700"/>
      <c r="P2" s="700"/>
      <c r="Q2" s="700"/>
      <c r="R2" s="700"/>
      <c r="S2" s="700"/>
    </row>
    <row r="3" spans="1:19" ht="19" thickBot="1" x14ac:dyDescent="0.4">
      <c r="E3" s="12"/>
      <c r="F3" s="12"/>
      <c r="G3" s="12"/>
      <c r="H3" s="13"/>
      <c r="I3" s="13"/>
      <c r="J3" s="13"/>
      <c r="K3" s="13"/>
      <c r="L3" s="14"/>
      <c r="M3" s="36"/>
      <c r="N3" s="36"/>
      <c r="O3" s="13"/>
      <c r="P3" s="13"/>
      <c r="Q3" s="13"/>
      <c r="R3" s="13"/>
      <c r="S3" s="13"/>
    </row>
    <row r="4" spans="1:19" ht="20" thickTop="1" x14ac:dyDescent="0.35">
      <c r="E4" s="701" t="s">
        <v>23</v>
      </c>
      <c r="F4" s="710" t="s">
        <v>26</v>
      </c>
      <c r="G4" s="703" t="s">
        <v>0</v>
      </c>
      <c r="H4" s="705" t="s">
        <v>1</v>
      </c>
      <c r="I4" s="705"/>
      <c r="J4" s="705"/>
      <c r="K4" s="705"/>
      <c r="L4" s="705"/>
      <c r="M4" s="705"/>
      <c r="N4" s="705"/>
      <c r="O4" s="705"/>
      <c r="P4" s="705"/>
      <c r="Q4" s="706" t="s">
        <v>81</v>
      </c>
      <c r="R4" s="706" t="s">
        <v>82</v>
      </c>
      <c r="S4" s="708" t="s">
        <v>91</v>
      </c>
    </row>
    <row r="5" spans="1:19" ht="195.5" thickBot="1" x14ac:dyDescent="0.4">
      <c r="A5" s="694" t="s">
        <v>49</v>
      </c>
      <c r="B5" s="694"/>
      <c r="C5" s="694"/>
      <c r="D5" s="694"/>
      <c r="E5" s="702"/>
      <c r="F5" s="711"/>
      <c r="G5" s="704"/>
      <c r="H5" s="112" t="s">
        <v>2</v>
      </c>
      <c r="I5" s="113" t="s">
        <v>83</v>
      </c>
      <c r="J5" s="113" t="s">
        <v>84</v>
      </c>
      <c r="K5" s="113" t="s">
        <v>85</v>
      </c>
      <c r="L5" s="112" t="s">
        <v>86</v>
      </c>
      <c r="M5" s="113" t="s">
        <v>87</v>
      </c>
      <c r="N5" s="113" t="s">
        <v>88</v>
      </c>
      <c r="O5" s="113" t="s">
        <v>89</v>
      </c>
      <c r="P5" s="113" t="s">
        <v>90</v>
      </c>
      <c r="Q5" s="707"/>
      <c r="R5" s="707"/>
      <c r="S5" s="709"/>
    </row>
    <row r="6" spans="1:19" ht="93" customHeight="1" x14ac:dyDescent="0.35">
      <c r="A6" s="16" t="s">
        <v>32</v>
      </c>
      <c r="B6" s="37" t="s">
        <v>35</v>
      </c>
      <c r="C6" s="37" t="s">
        <v>39</v>
      </c>
      <c r="D6" s="38" t="s">
        <v>44</v>
      </c>
      <c r="E6" s="102"/>
      <c r="F6" s="103" t="s">
        <v>3</v>
      </c>
      <c r="G6" s="104">
        <v>1.1000000000000001</v>
      </c>
      <c r="H6" s="105" t="s">
        <v>60</v>
      </c>
      <c r="I6" s="105"/>
      <c r="J6" s="106" t="s">
        <v>50</v>
      </c>
      <c r="K6" s="106" t="s">
        <v>54</v>
      </c>
      <c r="L6" s="106" t="s">
        <v>58</v>
      </c>
      <c r="M6" s="106" t="s">
        <v>58</v>
      </c>
      <c r="N6" s="106"/>
      <c r="O6" s="107"/>
      <c r="P6" s="108"/>
      <c r="Q6" s="109"/>
      <c r="R6" s="110"/>
      <c r="S6" s="111"/>
    </row>
    <row r="7" spans="1:19" s="2" customFormat="1" ht="93" customHeight="1" x14ac:dyDescent="0.35">
      <c r="A7" s="16" t="s">
        <v>33</v>
      </c>
      <c r="B7" s="37" t="s">
        <v>36</v>
      </c>
      <c r="C7" s="37" t="s">
        <v>40</v>
      </c>
      <c r="D7" s="39" t="s">
        <v>43</v>
      </c>
      <c r="E7" s="17"/>
      <c r="F7" s="18" t="s">
        <v>4</v>
      </c>
      <c r="G7" s="83" t="s">
        <v>28</v>
      </c>
      <c r="H7" s="89" t="s">
        <v>59</v>
      </c>
      <c r="I7" s="89"/>
      <c r="J7" s="90" t="s">
        <v>51</v>
      </c>
      <c r="K7" s="90" t="s">
        <v>55</v>
      </c>
      <c r="L7" s="90"/>
      <c r="M7" s="89"/>
      <c r="N7" s="89"/>
      <c r="O7" s="89"/>
      <c r="P7" s="91"/>
      <c r="Q7" s="19"/>
      <c r="R7" s="20"/>
      <c r="S7" s="21"/>
    </row>
    <row r="8" spans="1:19" ht="93" customHeight="1" x14ac:dyDescent="0.35">
      <c r="A8" s="16" t="s">
        <v>42</v>
      </c>
      <c r="B8" s="37" t="s">
        <v>37</v>
      </c>
      <c r="C8" s="37" t="s">
        <v>41</v>
      </c>
      <c r="D8" s="38" t="s">
        <v>45</v>
      </c>
      <c r="E8" s="22"/>
      <c r="F8" s="23" t="s">
        <v>5</v>
      </c>
      <c r="G8" s="84" t="s">
        <v>29</v>
      </c>
      <c r="H8" s="92" t="s">
        <v>61</v>
      </c>
      <c r="I8" s="92"/>
      <c r="J8" s="93" t="s">
        <v>52</v>
      </c>
      <c r="K8" s="93" t="s">
        <v>56</v>
      </c>
      <c r="L8" s="93"/>
      <c r="M8" s="94"/>
      <c r="N8" s="94"/>
      <c r="O8" s="95"/>
      <c r="P8" s="92"/>
      <c r="Q8" s="24"/>
      <c r="R8" s="25"/>
      <c r="S8" s="26"/>
    </row>
    <row r="9" spans="1:19" ht="93" customHeight="1" x14ac:dyDescent="0.35">
      <c r="A9" s="16" t="s">
        <v>34</v>
      </c>
      <c r="B9" s="37" t="s">
        <v>38</v>
      </c>
      <c r="C9" s="37" t="s">
        <v>46</v>
      </c>
      <c r="D9" s="38" t="s">
        <v>47</v>
      </c>
      <c r="E9" s="27"/>
      <c r="F9" s="28" t="s">
        <v>6</v>
      </c>
      <c r="G9" s="85" t="s">
        <v>30</v>
      </c>
      <c r="H9" s="88" t="s">
        <v>62</v>
      </c>
      <c r="I9" s="88"/>
      <c r="J9" s="87" t="s">
        <v>53</v>
      </c>
      <c r="K9" s="87" t="s">
        <v>57</v>
      </c>
      <c r="L9" s="87"/>
      <c r="M9" s="96"/>
      <c r="N9" s="96"/>
      <c r="O9" s="97"/>
      <c r="P9" s="96"/>
      <c r="Q9" s="30"/>
      <c r="R9" s="31"/>
      <c r="S9" s="32"/>
    </row>
    <row r="10" spans="1:19" ht="61.5" customHeight="1" x14ac:dyDescent="0.35">
      <c r="A10" s="695" t="s">
        <v>63</v>
      </c>
      <c r="B10" s="695"/>
      <c r="C10" s="695"/>
      <c r="D10" s="696"/>
      <c r="E10" s="27"/>
      <c r="F10" s="28" t="s">
        <v>6</v>
      </c>
      <c r="G10" s="85"/>
      <c r="H10" s="88"/>
      <c r="I10" s="88"/>
      <c r="J10" s="87"/>
      <c r="K10" s="96"/>
      <c r="L10" s="87"/>
      <c r="M10" s="96"/>
      <c r="N10" s="96"/>
      <c r="O10" s="97"/>
      <c r="P10" s="96"/>
      <c r="Q10" s="30"/>
      <c r="R10" s="31"/>
      <c r="S10" s="32"/>
    </row>
    <row r="11" spans="1:19" ht="99.75" customHeight="1" thickBot="1" x14ac:dyDescent="0.4">
      <c r="A11" s="697" t="s">
        <v>48</v>
      </c>
      <c r="B11" s="697"/>
      <c r="C11" s="697"/>
      <c r="D11" s="698"/>
      <c r="E11" s="78"/>
      <c r="F11" s="79" t="s">
        <v>6</v>
      </c>
      <c r="G11" s="86"/>
      <c r="H11" s="98"/>
      <c r="I11" s="98"/>
      <c r="J11" s="99"/>
      <c r="K11" s="100"/>
      <c r="L11" s="99"/>
      <c r="M11" s="100"/>
      <c r="N11" s="100"/>
      <c r="O11" s="101"/>
      <c r="P11" s="100"/>
      <c r="Q11" s="81"/>
      <c r="R11" s="80"/>
      <c r="S11" s="82"/>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tabColor theme="9"/>
    <pageSetUpPr fitToPage="1"/>
  </sheetPr>
  <dimension ref="A3:P74"/>
  <sheetViews>
    <sheetView showGridLines="0" view="pageBreakPreview" zoomScale="17" zoomScaleNormal="12" zoomScaleSheetLayoutView="17" zoomScalePageLayoutView="111" workbookViewId="0">
      <selection activeCell="E13" sqref="E13:P13"/>
    </sheetView>
  </sheetViews>
  <sheetFormatPr baseColWidth="10" defaultColWidth="12.08984375" defaultRowHeight="28.5" x14ac:dyDescent="0.35"/>
  <cols>
    <col min="1" max="1" width="4.08984375" style="494" customWidth="1"/>
    <col min="2" max="2" width="42.7265625" style="494" customWidth="1"/>
    <col min="3" max="3" width="31.90625" style="494" customWidth="1"/>
    <col min="4" max="4" width="65.90625" style="498" customWidth="1"/>
    <col min="5" max="5" width="102" style="494" customWidth="1"/>
    <col min="6" max="6" width="90.6328125" style="494" customWidth="1"/>
    <col min="7" max="7" width="20.7265625" style="494" customWidth="1"/>
    <col min="8" max="8" width="28.6328125" style="494" customWidth="1"/>
    <col min="9" max="9" width="72.36328125" style="494" customWidth="1"/>
    <col min="10" max="10" width="43.08984375" style="494" customWidth="1"/>
    <col min="11" max="11" width="28.7265625" style="494" customWidth="1"/>
    <col min="12" max="12" width="62.26953125" style="494" customWidth="1"/>
    <col min="13" max="13" width="69.90625" style="494" customWidth="1"/>
    <col min="14" max="14" width="138.7265625" style="494" customWidth="1"/>
    <col min="15" max="15" width="58.90625" style="494" customWidth="1"/>
    <col min="16" max="16" width="76.6328125" style="494" customWidth="1"/>
    <col min="17" max="17" width="10.26953125" style="494" customWidth="1"/>
    <col min="18" max="16384" width="12.08984375" style="494"/>
  </cols>
  <sheetData>
    <row r="3" spans="2:16" x14ac:dyDescent="0.35">
      <c r="D3" s="495"/>
    </row>
    <row r="4" spans="2:16" ht="95.25" customHeight="1" x14ac:dyDescent="0.35">
      <c r="C4" s="733" t="s">
        <v>288</v>
      </c>
      <c r="D4" s="733"/>
      <c r="E4" s="733"/>
      <c r="F4" s="733"/>
      <c r="G4" s="733"/>
      <c r="H4" s="733"/>
      <c r="I4" s="733"/>
      <c r="J4" s="733"/>
      <c r="K4" s="733"/>
      <c r="L4" s="733"/>
      <c r="M4" s="733"/>
      <c r="N4" s="733"/>
      <c r="O4" s="733"/>
      <c r="P4" s="496"/>
    </row>
    <row r="5" spans="2:16" ht="39.75" customHeight="1" x14ac:dyDescent="0.35">
      <c r="C5" s="733" t="s">
        <v>292</v>
      </c>
      <c r="D5" s="733"/>
      <c r="E5" s="733"/>
      <c r="F5" s="733"/>
      <c r="G5" s="733"/>
      <c r="H5" s="733"/>
      <c r="I5" s="733"/>
      <c r="J5" s="733"/>
      <c r="K5" s="733"/>
      <c r="L5" s="733"/>
      <c r="M5" s="733"/>
      <c r="N5" s="733"/>
      <c r="O5" s="733"/>
      <c r="P5" s="496"/>
    </row>
    <row r="6" spans="2:16" ht="39.75" customHeight="1" x14ac:dyDescent="0.35">
      <c r="C6" s="733" t="s">
        <v>294</v>
      </c>
      <c r="D6" s="733"/>
      <c r="E6" s="733"/>
      <c r="F6" s="733"/>
      <c r="G6" s="733"/>
      <c r="H6" s="733"/>
      <c r="I6" s="733"/>
      <c r="J6" s="733"/>
      <c r="K6" s="733"/>
      <c r="L6" s="733"/>
      <c r="M6" s="733"/>
      <c r="N6" s="733"/>
      <c r="O6" s="733"/>
      <c r="P6" s="497"/>
    </row>
    <row r="7" spans="2:16" ht="39.75" customHeight="1" x14ac:dyDescent="0.35">
      <c r="C7" s="733" t="s">
        <v>295</v>
      </c>
      <c r="D7" s="733"/>
      <c r="E7" s="733"/>
      <c r="F7" s="733"/>
      <c r="G7" s="733"/>
      <c r="H7" s="733"/>
      <c r="I7" s="733"/>
      <c r="J7" s="733"/>
      <c r="K7" s="733"/>
      <c r="L7" s="733"/>
      <c r="M7" s="733"/>
      <c r="N7" s="733"/>
      <c r="O7" s="733"/>
      <c r="P7" s="497"/>
    </row>
    <row r="8" spans="2:16" ht="33.5" x14ac:dyDescent="0.35">
      <c r="B8" s="558"/>
      <c r="C8" s="559"/>
      <c r="D8" s="559"/>
      <c r="E8" s="559"/>
      <c r="F8" s="559"/>
      <c r="G8" s="559"/>
      <c r="H8" s="559"/>
      <c r="I8" s="559"/>
      <c r="J8" s="559"/>
      <c r="K8" s="558"/>
      <c r="L8" s="559"/>
      <c r="M8" s="559"/>
      <c r="N8" s="559"/>
      <c r="O8" s="559"/>
      <c r="P8" s="559"/>
    </row>
    <row r="9" spans="2:16" ht="42" customHeight="1" x14ac:dyDescent="0.35">
      <c r="B9" s="712" t="s">
        <v>7</v>
      </c>
      <c r="C9" s="712"/>
      <c r="D9" s="712"/>
      <c r="E9" s="560"/>
      <c r="F9" s="560"/>
      <c r="G9" s="561"/>
      <c r="H9" s="559"/>
      <c r="I9" s="559"/>
      <c r="J9" s="559"/>
      <c r="K9" s="558"/>
      <c r="L9" s="559"/>
      <c r="M9" s="559"/>
      <c r="N9" s="559"/>
      <c r="O9" s="559"/>
      <c r="P9" s="559"/>
    </row>
    <row r="10" spans="2:16" ht="42" customHeight="1" x14ac:dyDescent="0.35">
      <c r="B10" s="713" t="s">
        <v>8</v>
      </c>
      <c r="C10" s="713"/>
      <c r="D10" s="713"/>
      <c r="E10" s="714" t="s">
        <v>296</v>
      </c>
      <c r="F10" s="714"/>
      <c r="G10" s="714"/>
      <c r="H10" s="714"/>
      <c r="I10" s="714"/>
      <c r="J10" s="714"/>
      <c r="K10" s="714"/>
      <c r="L10" s="714"/>
      <c r="M10" s="714"/>
      <c r="N10" s="714"/>
      <c r="O10" s="714"/>
      <c r="P10" s="714"/>
    </row>
    <row r="11" spans="2:16" ht="15" customHeight="1" x14ac:dyDescent="0.35">
      <c r="B11" s="562"/>
      <c r="C11" s="563"/>
      <c r="D11" s="564"/>
      <c r="E11" s="565"/>
      <c r="F11" s="566"/>
      <c r="G11" s="565"/>
      <c r="H11" s="566"/>
      <c r="I11" s="566"/>
      <c r="J11" s="566"/>
      <c r="K11" s="567"/>
      <c r="L11" s="566"/>
      <c r="M11" s="566"/>
      <c r="N11" s="566"/>
      <c r="O11" s="566"/>
      <c r="P11" s="566"/>
    </row>
    <row r="12" spans="2:16" ht="42" customHeight="1" x14ac:dyDescent="0.35">
      <c r="B12" s="715" t="s">
        <v>12</v>
      </c>
      <c r="C12" s="715"/>
      <c r="D12" s="715"/>
      <c r="E12" s="565"/>
      <c r="F12" s="566"/>
      <c r="G12" s="565"/>
      <c r="H12" s="566"/>
      <c r="I12" s="566"/>
      <c r="J12" s="566"/>
      <c r="K12" s="567"/>
      <c r="L12" s="566"/>
      <c r="M12" s="566"/>
      <c r="N12" s="566"/>
      <c r="O12" s="566"/>
      <c r="P12" s="566"/>
    </row>
    <row r="13" spans="2:16" ht="39.75" customHeight="1" x14ac:dyDescent="0.35">
      <c r="B13" s="713" t="s">
        <v>13</v>
      </c>
      <c r="C13" s="713"/>
      <c r="D13" s="713"/>
      <c r="E13" s="714" t="s">
        <v>297</v>
      </c>
      <c r="F13" s="714"/>
      <c r="G13" s="714"/>
      <c r="H13" s="714"/>
      <c r="I13" s="714"/>
      <c r="J13" s="714"/>
      <c r="K13" s="714"/>
      <c r="L13" s="714"/>
      <c r="M13" s="714"/>
      <c r="N13" s="714"/>
      <c r="O13" s="714"/>
      <c r="P13" s="714"/>
    </row>
    <row r="14" spans="2:16" ht="39.75" customHeight="1" x14ac:dyDescent="0.35">
      <c r="B14" s="713" t="s">
        <v>14</v>
      </c>
      <c r="C14" s="713"/>
      <c r="D14" s="713"/>
      <c r="E14" s="714" t="s">
        <v>298</v>
      </c>
      <c r="F14" s="714"/>
      <c r="G14" s="714"/>
      <c r="H14" s="714"/>
      <c r="I14" s="714"/>
      <c r="J14" s="714"/>
      <c r="K14" s="714"/>
      <c r="L14" s="714"/>
      <c r="M14" s="714"/>
      <c r="N14" s="714"/>
      <c r="O14" s="714"/>
      <c r="P14" s="714"/>
    </row>
    <row r="15" spans="2:16" ht="39.75" customHeight="1" x14ac:dyDescent="0.35">
      <c r="B15" s="713" t="s">
        <v>15</v>
      </c>
      <c r="C15" s="713"/>
      <c r="D15" s="713"/>
      <c r="E15" s="714" t="s">
        <v>299</v>
      </c>
      <c r="F15" s="714"/>
      <c r="G15" s="714"/>
      <c r="H15" s="714"/>
      <c r="I15" s="714"/>
      <c r="J15" s="714"/>
      <c r="K15" s="714"/>
      <c r="L15" s="714"/>
      <c r="M15" s="714"/>
      <c r="N15" s="714"/>
      <c r="O15" s="714"/>
      <c r="P15" s="714"/>
    </row>
    <row r="16" spans="2:16" ht="15" customHeight="1" x14ac:dyDescent="0.35">
      <c r="B16" s="562"/>
      <c r="C16" s="563"/>
      <c r="D16" s="564"/>
      <c r="E16" s="565"/>
      <c r="F16" s="566"/>
      <c r="G16" s="566"/>
      <c r="H16" s="566"/>
      <c r="I16" s="566"/>
      <c r="J16" s="566"/>
      <c r="K16" s="567"/>
      <c r="L16" s="566"/>
      <c r="M16" s="566"/>
      <c r="N16" s="566"/>
      <c r="O16" s="566"/>
      <c r="P16" s="566"/>
    </row>
    <row r="17" spans="2:16" ht="42" customHeight="1" x14ac:dyDescent="0.35">
      <c r="B17" s="715" t="s">
        <v>16</v>
      </c>
      <c r="C17" s="715"/>
      <c r="D17" s="715"/>
      <c r="E17" s="565"/>
      <c r="F17" s="565"/>
      <c r="G17" s="565"/>
      <c r="H17" s="565"/>
      <c r="I17" s="565"/>
      <c r="J17" s="565"/>
      <c r="K17" s="565"/>
      <c r="L17" s="565"/>
      <c r="M17" s="565"/>
      <c r="N17" s="565"/>
      <c r="O17" s="565"/>
      <c r="P17" s="565"/>
    </row>
    <row r="18" spans="2:16" ht="33.5" x14ac:dyDescent="0.35">
      <c r="B18" s="562"/>
      <c r="C18" s="563"/>
      <c r="D18" s="564"/>
      <c r="E18" s="714" t="s">
        <v>300</v>
      </c>
      <c r="F18" s="714"/>
      <c r="G18" s="714"/>
      <c r="H18" s="714"/>
      <c r="I18" s="714"/>
      <c r="J18" s="714"/>
      <c r="K18" s="714"/>
      <c r="L18" s="714"/>
      <c r="M18" s="714"/>
      <c r="N18" s="714"/>
      <c r="O18" s="714"/>
      <c r="P18" s="714"/>
    </row>
    <row r="19" spans="2:16" ht="15" customHeight="1" x14ac:dyDescent="0.35">
      <c r="B19" s="562"/>
      <c r="C19" s="563"/>
      <c r="D19" s="564"/>
      <c r="E19" s="565"/>
      <c r="F19" s="566"/>
      <c r="G19" s="566"/>
      <c r="H19" s="566"/>
      <c r="I19" s="566"/>
      <c r="J19" s="566"/>
      <c r="K19" s="567"/>
      <c r="L19" s="566"/>
      <c r="M19" s="566"/>
      <c r="N19" s="566"/>
      <c r="O19" s="566"/>
      <c r="P19" s="566"/>
    </row>
    <row r="20" spans="2:16" ht="42" customHeight="1" x14ac:dyDescent="0.35">
      <c r="B20" s="715" t="s">
        <v>17</v>
      </c>
      <c r="C20" s="715"/>
      <c r="D20" s="715"/>
      <c r="E20" s="565"/>
      <c r="F20" s="566"/>
      <c r="G20" s="566"/>
      <c r="H20" s="566"/>
      <c r="I20" s="566"/>
      <c r="J20" s="566"/>
      <c r="K20" s="567"/>
      <c r="L20" s="566"/>
      <c r="M20" s="566"/>
      <c r="N20" s="566"/>
      <c r="O20" s="566"/>
      <c r="P20" s="566"/>
    </row>
    <row r="21" spans="2:16" ht="39.75" customHeight="1" x14ac:dyDescent="0.35">
      <c r="B21" s="713" t="s">
        <v>18</v>
      </c>
      <c r="C21" s="713"/>
      <c r="D21" s="713"/>
      <c r="E21" s="714" t="s">
        <v>27</v>
      </c>
      <c r="F21" s="714"/>
      <c r="G21" s="714"/>
      <c r="H21" s="714"/>
      <c r="I21" s="714"/>
      <c r="J21" s="714"/>
      <c r="K21" s="714"/>
      <c r="L21" s="714"/>
      <c r="M21" s="714"/>
      <c r="N21" s="714"/>
      <c r="O21" s="714"/>
      <c r="P21" s="714"/>
    </row>
    <row r="22" spans="2:16" ht="39.75" customHeight="1" x14ac:dyDescent="0.35">
      <c r="B22" s="713" t="s">
        <v>19</v>
      </c>
      <c r="C22" s="713"/>
      <c r="D22" s="713"/>
      <c r="E22" s="714" t="s">
        <v>301</v>
      </c>
      <c r="F22" s="714"/>
      <c r="G22" s="714"/>
      <c r="H22" s="714"/>
      <c r="I22" s="714"/>
      <c r="J22" s="714"/>
      <c r="K22" s="714"/>
      <c r="L22" s="714"/>
      <c r="M22" s="714"/>
      <c r="N22" s="714"/>
      <c r="O22" s="714"/>
      <c r="P22" s="714"/>
    </row>
    <row r="23" spans="2:16" ht="39.75" customHeight="1" x14ac:dyDescent="0.35">
      <c r="B23" s="713" t="s">
        <v>20</v>
      </c>
      <c r="C23" s="713"/>
      <c r="D23" s="713"/>
      <c r="E23" s="714" t="s">
        <v>301</v>
      </c>
      <c r="F23" s="714"/>
      <c r="G23" s="714"/>
      <c r="H23" s="714"/>
      <c r="I23" s="714"/>
      <c r="J23" s="714"/>
      <c r="K23" s="714"/>
      <c r="L23" s="714"/>
      <c r="M23" s="714"/>
      <c r="N23" s="714"/>
      <c r="O23" s="714"/>
      <c r="P23" s="714"/>
    </row>
    <row r="24" spans="2:16" ht="39.75" customHeight="1" x14ac:dyDescent="0.35">
      <c r="B24" s="713" t="s">
        <v>21</v>
      </c>
      <c r="C24" s="713"/>
      <c r="D24" s="713"/>
      <c r="E24" s="714" t="s">
        <v>302</v>
      </c>
      <c r="F24" s="714"/>
      <c r="G24" s="714"/>
      <c r="H24" s="714"/>
      <c r="I24" s="714"/>
      <c r="J24" s="714"/>
      <c r="K24" s="714"/>
      <c r="L24" s="714"/>
      <c r="M24" s="714"/>
      <c r="N24" s="714"/>
      <c r="O24" s="714"/>
      <c r="P24" s="714"/>
    </row>
    <row r="25" spans="2:16" ht="15" customHeight="1" x14ac:dyDescent="0.35">
      <c r="B25" s="561"/>
      <c r="C25" s="561"/>
      <c r="D25" s="564"/>
      <c r="E25" s="565"/>
      <c r="F25" s="565"/>
      <c r="G25" s="566"/>
      <c r="H25" s="566"/>
      <c r="I25" s="566"/>
      <c r="J25" s="566"/>
      <c r="K25" s="567"/>
      <c r="L25" s="566"/>
      <c r="M25" s="566"/>
      <c r="N25" s="566"/>
      <c r="O25" s="566"/>
      <c r="P25" s="566"/>
    </row>
    <row r="26" spans="2:16" ht="50.25" customHeight="1" x14ac:dyDescent="0.35">
      <c r="B26" s="715" t="s">
        <v>22</v>
      </c>
      <c r="C26" s="715"/>
      <c r="D26" s="715"/>
      <c r="E26" s="565"/>
      <c r="F26" s="565"/>
      <c r="G26" s="565"/>
      <c r="H26" s="565"/>
      <c r="I26" s="565"/>
      <c r="J26" s="565"/>
      <c r="K26" s="565"/>
      <c r="L26" s="565"/>
      <c r="M26" s="565"/>
      <c r="N26" s="565"/>
      <c r="O26" s="565"/>
      <c r="P26" s="565"/>
    </row>
    <row r="27" spans="2:16" ht="42.75" customHeight="1" x14ac:dyDescent="0.35">
      <c r="B27" s="558"/>
      <c r="C27" s="559"/>
      <c r="D27" s="559"/>
      <c r="E27" s="714" t="s">
        <v>303</v>
      </c>
      <c r="F27" s="714"/>
      <c r="G27" s="714"/>
      <c r="H27" s="714"/>
      <c r="I27" s="714"/>
      <c r="J27" s="714"/>
      <c r="K27" s="714"/>
      <c r="L27" s="714"/>
      <c r="M27" s="714"/>
      <c r="N27" s="714"/>
      <c r="O27" s="714"/>
      <c r="P27" s="714"/>
    </row>
    <row r="28" spans="2:16" ht="42.75" customHeight="1" x14ac:dyDescent="0.35">
      <c r="B28" s="558"/>
      <c r="C28" s="559"/>
      <c r="D28" s="559"/>
      <c r="E28" s="714"/>
      <c r="F28" s="714"/>
      <c r="G28" s="714"/>
      <c r="H28" s="714"/>
      <c r="I28" s="714"/>
      <c r="J28" s="714"/>
      <c r="K28" s="714"/>
      <c r="L28" s="714"/>
      <c r="M28" s="714"/>
      <c r="N28" s="714"/>
      <c r="O28" s="714"/>
      <c r="P28" s="714"/>
    </row>
    <row r="29" spans="2:16" ht="15" customHeight="1" x14ac:dyDescent="0.35">
      <c r="B29" s="558"/>
      <c r="C29" s="559"/>
      <c r="D29" s="559"/>
      <c r="E29" s="568"/>
      <c r="F29" s="568"/>
      <c r="G29" s="568"/>
      <c r="H29" s="568"/>
      <c r="I29" s="568"/>
      <c r="J29" s="568"/>
      <c r="K29" s="568"/>
      <c r="L29" s="568"/>
      <c r="M29" s="568"/>
      <c r="N29" s="568"/>
      <c r="O29" s="568"/>
      <c r="P29" s="568"/>
    </row>
    <row r="30" spans="2:16" ht="51" customHeight="1" x14ac:dyDescent="0.35">
      <c r="B30" s="715" t="s">
        <v>25</v>
      </c>
      <c r="C30" s="715"/>
      <c r="D30" s="715"/>
      <c r="E30" s="565"/>
      <c r="F30" s="566"/>
      <c r="G30" s="565"/>
      <c r="H30" s="566"/>
      <c r="I30" s="566"/>
      <c r="J30" s="566"/>
      <c r="K30" s="567"/>
      <c r="L30" s="566"/>
      <c r="M30" s="566"/>
      <c r="N30" s="566"/>
      <c r="O30" s="566"/>
      <c r="P30" s="566"/>
    </row>
    <row r="31" spans="2:16" ht="39.75" customHeight="1" x14ac:dyDescent="0.35">
      <c r="B31" s="713" t="s">
        <v>9</v>
      </c>
      <c r="C31" s="713"/>
      <c r="D31" s="713"/>
      <c r="E31" s="714" t="s">
        <v>292</v>
      </c>
      <c r="F31" s="714"/>
      <c r="G31" s="714"/>
      <c r="H31" s="714"/>
      <c r="I31" s="714"/>
      <c r="J31" s="714"/>
      <c r="K31" s="714"/>
      <c r="L31" s="714"/>
      <c r="M31" s="714"/>
      <c r="N31" s="714"/>
      <c r="O31" s="714"/>
      <c r="P31" s="714"/>
    </row>
    <row r="32" spans="2:16" ht="39.75" customHeight="1" x14ac:dyDescent="0.35">
      <c r="B32" s="713" t="s">
        <v>10</v>
      </c>
      <c r="C32" s="713"/>
      <c r="D32" s="713"/>
      <c r="E32" s="714" t="s">
        <v>293</v>
      </c>
      <c r="F32" s="714"/>
      <c r="G32" s="714"/>
      <c r="H32" s="714"/>
      <c r="I32" s="714"/>
      <c r="J32" s="714"/>
      <c r="K32" s="714"/>
      <c r="L32" s="714"/>
      <c r="M32" s="714"/>
      <c r="N32" s="714"/>
      <c r="O32" s="714"/>
      <c r="P32" s="714"/>
    </row>
    <row r="33" spans="1:16" ht="66" customHeight="1" x14ac:dyDescent="0.35">
      <c r="B33" s="713" t="s">
        <v>289</v>
      </c>
      <c r="C33" s="713"/>
      <c r="D33" s="713"/>
      <c r="E33" s="714" t="s">
        <v>537</v>
      </c>
      <c r="F33" s="714"/>
      <c r="G33" s="714"/>
      <c r="H33" s="714"/>
      <c r="I33" s="714"/>
      <c r="J33" s="714"/>
      <c r="K33" s="714"/>
      <c r="L33" s="714"/>
      <c r="M33" s="714"/>
      <c r="N33" s="714"/>
      <c r="O33" s="714"/>
      <c r="P33" s="714"/>
    </row>
    <row r="34" spans="1:16" ht="42" customHeight="1" x14ac:dyDescent="0.35">
      <c r="B34" s="715" t="s">
        <v>493</v>
      </c>
      <c r="C34" s="715"/>
      <c r="D34" s="715"/>
      <c r="E34" s="560"/>
      <c r="F34" s="559"/>
      <c r="G34" s="561"/>
      <c r="H34" s="559"/>
      <c r="I34" s="559"/>
      <c r="J34" s="559"/>
      <c r="K34" s="558"/>
      <c r="L34" s="559"/>
      <c r="M34" s="559"/>
      <c r="N34" s="559"/>
      <c r="O34" s="559"/>
      <c r="P34" s="559"/>
    </row>
    <row r="35" spans="1:16" ht="39.75" customHeight="1" x14ac:dyDescent="0.35">
      <c r="B35" s="713" t="s">
        <v>494</v>
      </c>
      <c r="C35" s="713"/>
      <c r="D35" s="713"/>
      <c r="E35" s="714" t="s">
        <v>497</v>
      </c>
      <c r="F35" s="714"/>
      <c r="G35" s="714"/>
      <c r="H35" s="714"/>
      <c r="I35" s="714"/>
      <c r="J35" s="714"/>
      <c r="K35" s="714"/>
      <c r="L35" s="714"/>
      <c r="M35" s="714"/>
      <c r="N35" s="714"/>
      <c r="O35" s="714"/>
      <c r="P35" s="714"/>
    </row>
    <row r="36" spans="1:16" ht="39.75" customHeight="1" x14ac:dyDescent="0.35">
      <c r="B36" s="713" t="s">
        <v>289</v>
      </c>
      <c r="C36" s="713"/>
      <c r="D36" s="713"/>
      <c r="E36" s="714" t="s">
        <v>498</v>
      </c>
      <c r="F36" s="714"/>
      <c r="G36" s="714"/>
      <c r="H36" s="714"/>
      <c r="I36" s="714"/>
      <c r="J36" s="714"/>
      <c r="K36" s="714"/>
      <c r="L36" s="714"/>
      <c r="M36" s="714"/>
      <c r="N36" s="714"/>
      <c r="O36" s="714"/>
      <c r="P36" s="714"/>
    </row>
    <row r="37" spans="1:16" ht="39.75" customHeight="1" x14ac:dyDescent="0.35">
      <c r="B37" s="713" t="s">
        <v>495</v>
      </c>
      <c r="C37" s="713"/>
      <c r="D37" s="713"/>
      <c r="E37" s="714" t="s">
        <v>499</v>
      </c>
      <c r="F37" s="714"/>
      <c r="G37" s="714"/>
      <c r="H37" s="714"/>
      <c r="I37" s="714"/>
      <c r="J37" s="714"/>
      <c r="K37" s="714"/>
      <c r="L37" s="714"/>
      <c r="M37" s="714"/>
      <c r="N37" s="714"/>
      <c r="O37" s="714"/>
      <c r="P37" s="714"/>
    </row>
    <row r="38" spans="1:16" ht="39.75" customHeight="1" x14ac:dyDescent="0.35">
      <c r="B38" s="713" t="s">
        <v>496</v>
      </c>
      <c r="C38" s="713"/>
      <c r="D38" s="713"/>
      <c r="E38" s="714" t="s">
        <v>500</v>
      </c>
      <c r="F38" s="714"/>
      <c r="G38" s="714"/>
      <c r="H38" s="714"/>
      <c r="I38" s="714"/>
      <c r="J38" s="714"/>
      <c r="K38" s="714"/>
      <c r="L38" s="714"/>
      <c r="M38" s="714"/>
      <c r="N38" s="714"/>
      <c r="O38" s="714"/>
      <c r="P38" s="714"/>
    </row>
    <row r="39" spans="1:16" ht="18.75" customHeight="1" x14ac:dyDescent="0.35">
      <c r="B39" s="563"/>
      <c r="C39" s="563"/>
      <c r="D39" s="563"/>
      <c r="E39" s="569"/>
      <c r="F39" s="569"/>
      <c r="G39" s="569"/>
      <c r="H39" s="569"/>
      <c r="I39" s="569"/>
      <c r="J39" s="569"/>
      <c r="K39" s="562"/>
      <c r="L39" s="569"/>
      <c r="M39" s="569"/>
      <c r="N39" s="569"/>
      <c r="O39" s="569"/>
      <c r="P39" s="569"/>
    </row>
    <row r="40" spans="1:16" ht="18.75" customHeight="1" x14ac:dyDescent="0.35">
      <c r="B40" s="731"/>
      <c r="C40" s="731"/>
      <c r="D40" s="731"/>
      <c r="E40" s="731"/>
      <c r="F40" s="731"/>
      <c r="G40" s="731"/>
      <c r="H40" s="731"/>
      <c r="I40" s="731"/>
      <c r="J40" s="731"/>
      <c r="K40" s="731"/>
      <c r="L40" s="731"/>
      <c r="M40" s="731"/>
      <c r="N40" s="731"/>
      <c r="O40" s="731"/>
      <c r="P40" s="731"/>
    </row>
    <row r="41" spans="1:16" ht="15" customHeight="1" x14ac:dyDescent="0.35">
      <c r="B41" s="731"/>
      <c r="C41" s="731"/>
      <c r="D41" s="731"/>
      <c r="E41" s="731"/>
      <c r="F41" s="731"/>
      <c r="G41" s="731"/>
      <c r="H41" s="731"/>
      <c r="I41" s="731"/>
      <c r="J41" s="731"/>
      <c r="K41" s="731"/>
      <c r="L41" s="731"/>
      <c r="M41" s="731"/>
      <c r="N41" s="731"/>
      <c r="O41" s="731"/>
      <c r="P41" s="731"/>
    </row>
    <row r="42" spans="1:16" s="570" customFormat="1" ht="92.25" customHeight="1" x14ac:dyDescent="0.35">
      <c r="B42" s="732" t="s">
        <v>538</v>
      </c>
      <c r="C42" s="732"/>
      <c r="D42" s="732"/>
      <c r="E42" s="732"/>
      <c r="F42" s="732"/>
      <c r="G42" s="732"/>
      <c r="H42" s="732"/>
      <c r="I42" s="732"/>
      <c r="J42" s="732"/>
      <c r="K42" s="732"/>
      <c r="L42" s="732"/>
      <c r="M42" s="732"/>
      <c r="N42" s="732"/>
      <c r="O42" s="732"/>
      <c r="P42" s="732"/>
    </row>
    <row r="43" spans="1:16" ht="29" thickBot="1" x14ac:dyDescent="0.4">
      <c r="D43" s="495"/>
      <c r="E43" s="499"/>
      <c r="F43" s="499"/>
      <c r="G43" s="495"/>
      <c r="H43" s="495"/>
      <c r="I43" s="495"/>
      <c r="J43" s="495"/>
      <c r="L43" s="499"/>
      <c r="M43" s="499"/>
      <c r="N43" s="499"/>
      <c r="O43" s="499"/>
      <c r="P43" s="499"/>
    </row>
    <row r="44" spans="1:16" ht="50.25" customHeight="1" x14ac:dyDescent="0.35">
      <c r="B44" s="718" t="s">
        <v>23</v>
      </c>
      <c r="C44" s="720" t="s">
        <v>26</v>
      </c>
      <c r="D44" s="722" t="s">
        <v>95</v>
      </c>
      <c r="E44" s="724" t="s">
        <v>1</v>
      </c>
      <c r="F44" s="725"/>
      <c r="G44" s="725"/>
      <c r="H44" s="725"/>
      <c r="I44" s="725"/>
      <c r="J44" s="725"/>
      <c r="K44" s="725"/>
      <c r="L44" s="725"/>
      <c r="M44" s="726"/>
      <c r="N44" s="727" t="s">
        <v>519</v>
      </c>
      <c r="O44" s="729" t="s">
        <v>520</v>
      </c>
      <c r="P44" s="716" t="s">
        <v>521</v>
      </c>
    </row>
    <row r="45" spans="1:16" ht="245.25" customHeight="1" thickBot="1" x14ac:dyDescent="0.4">
      <c r="A45" s="499"/>
      <c r="B45" s="719"/>
      <c r="C45" s="721"/>
      <c r="D45" s="723"/>
      <c r="E45" s="500" t="s">
        <v>94</v>
      </c>
      <c r="F45" s="501" t="s">
        <v>522</v>
      </c>
      <c r="G45" s="501" t="s">
        <v>523</v>
      </c>
      <c r="H45" s="501" t="s">
        <v>524</v>
      </c>
      <c r="I45" s="502" t="s">
        <v>525</v>
      </c>
      <c r="J45" s="501" t="s">
        <v>526</v>
      </c>
      <c r="K45" s="501" t="s">
        <v>527</v>
      </c>
      <c r="L45" s="501" t="s">
        <v>528</v>
      </c>
      <c r="M45" s="503" t="s">
        <v>529</v>
      </c>
      <c r="N45" s="728"/>
      <c r="O45" s="730"/>
      <c r="P45" s="717"/>
    </row>
    <row r="46" spans="1:16" ht="409.5" x14ac:dyDescent="0.35">
      <c r="A46" s="498"/>
      <c r="B46" s="504" t="s">
        <v>119</v>
      </c>
      <c r="C46" s="505" t="s">
        <v>3</v>
      </c>
      <c r="D46" s="506" t="s">
        <v>530</v>
      </c>
      <c r="E46" s="507" t="s">
        <v>531</v>
      </c>
      <c r="F46" s="508" t="s">
        <v>454</v>
      </c>
      <c r="G46" s="509" t="s">
        <v>50</v>
      </c>
      <c r="H46" s="509" t="s">
        <v>453</v>
      </c>
      <c r="I46" s="510"/>
      <c r="J46" s="511" t="s">
        <v>532</v>
      </c>
      <c r="K46" s="512" t="s">
        <v>310</v>
      </c>
      <c r="L46" s="513" t="s">
        <v>533</v>
      </c>
      <c r="M46" s="514" t="s">
        <v>534</v>
      </c>
      <c r="N46" s="515" t="s">
        <v>535</v>
      </c>
      <c r="O46" s="516" t="s">
        <v>455</v>
      </c>
      <c r="P46" s="517" t="s">
        <v>501</v>
      </c>
    </row>
    <row r="47" spans="1:16" s="495" customFormat="1" ht="409.6" customHeight="1" x14ac:dyDescent="0.35">
      <c r="A47" s="518"/>
      <c r="B47" s="519" t="s">
        <v>301</v>
      </c>
      <c r="C47" s="520" t="s">
        <v>4</v>
      </c>
      <c r="D47" s="521" t="s">
        <v>536</v>
      </c>
      <c r="E47" s="522" t="s">
        <v>402</v>
      </c>
      <c r="F47" s="523" t="s">
        <v>304</v>
      </c>
      <c r="G47" s="520" t="s">
        <v>50</v>
      </c>
      <c r="H47" s="520" t="s">
        <v>306</v>
      </c>
      <c r="I47" s="524" t="s">
        <v>403</v>
      </c>
      <c r="J47" s="524" t="s">
        <v>349</v>
      </c>
      <c r="K47" s="520" t="s">
        <v>305</v>
      </c>
      <c r="L47" s="524" t="s">
        <v>479</v>
      </c>
      <c r="M47" s="525" t="s">
        <v>404</v>
      </c>
      <c r="N47" s="522" t="s">
        <v>405</v>
      </c>
      <c r="O47" s="523" t="s">
        <v>307</v>
      </c>
      <c r="P47" s="526" t="s">
        <v>382</v>
      </c>
    </row>
    <row r="48" spans="1:16" ht="409.6" customHeight="1" x14ac:dyDescent="0.35">
      <c r="A48" s="498"/>
      <c r="B48" s="527" t="s">
        <v>308</v>
      </c>
      <c r="C48" s="528" t="s">
        <v>5</v>
      </c>
      <c r="D48" s="529" t="s">
        <v>406</v>
      </c>
      <c r="E48" s="530" t="s">
        <v>407</v>
      </c>
      <c r="F48" s="531" t="s">
        <v>408</v>
      </c>
      <c r="G48" s="532" t="s">
        <v>50</v>
      </c>
      <c r="H48" s="532" t="s">
        <v>306</v>
      </c>
      <c r="I48" s="531" t="s">
        <v>409</v>
      </c>
      <c r="J48" s="531" t="s">
        <v>309</v>
      </c>
      <c r="K48" s="532" t="s">
        <v>310</v>
      </c>
      <c r="L48" s="531" t="s">
        <v>480</v>
      </c>
      <c r="M48" s="533" t="s">
        <v>311</v>
      </c>
      <c r="N48" s="530" t="s">
        <v>410</v>
      </c>
      <c r="O48" s="531" t="s">
        <v>312</v>
      </c>
      <c r="P48" s="534" t="s">
        <v>382</v>
      </c>
    </row>
    <row r="49" spans="1:16" ht="409.6" customHeight="1" x14ac:dyDescent="0.35">
      <c r="A49" s="498"/>
      <c r="B49" s="535" t="s">
        <v>308</v>
      </c>
      <c r="C49" s="536" t="s">
        <v>6</v>
      </c>
      <c r="D49" s="537" t="s">
        <v>411</v>
      </c>
      <c r="E49" s="538" t="s">
        <v>412</v>
      </c>
      <c r="F49" s="539" t="s">
        <v>413</v>
      </c>
      <c r="G49" s="540" t="s">
        <v>50</v>
      </c>
      <c r="H49" s="540" t="s">
        <v>306</v>
      </c>
      <c r="I49" s="539" t="s">
        <v>414</v>
      </c>
      <c r="J49" s="539" t="s">
        <v>415</v>
      </c>
      <c r="K49" s="540" t="s">
        <v>310</v>
      </c>
      <c r="L49" s="539" t="s">
        <v>481</v>
      </c>
      <c r="M49" s="541" t="s">
        <v>313</v>
      </c>
      <c r="N49" s="538" t="s">
        <v>416</v>
      </c>
      <c r="O49" s="539" t="s">
        <v>314</v>
      </c>
      <c r="P49" s="542" t="s">
        <v>383</v>
      </c>
    </row>
    <row r="50" spans="1:16" ht="409.5" customHeight="1" x14ac:dyDescent="0.35">
      <c r="A50" s="498"/>
      <c r="B50" s="543" t="s">
        <v>401</v>
      </c>
      <c r="C50" s="544" t="s">
        <v>5</v>
      </c>
      <c r="D50" s="529" t="s">
        <v>417</v>
      </c>
      <c r="E50" s="530" t="s">
        <v>418</v>
      </c>
      <c r="F50" s="531" t="s">
        <v>419</v>
      </c>
      <c r="G50" s="545" t="s">
        <v>50</v>
      </c>
      <c r="H50" s="545" t="s">
        <v>306</v>
      </c>
      <c r="I50" s="531" t="s">
        <v>420</v>
      </c>
      <c r="J50" s="531" t="s">
        <v>421</v>
      </c>
      <c r="K50" s="545" t="s">
        <v>310</v>
      </c>
      <c r="L50" s="531" t="s">
        <v>482</v>
      </c>
      <c r="M50" s="533" t="s">
        <v>321</v>
      </c>
      <c r="N50" s="530" t="s">
        <v>324</v>
      </c>
      <c r="O50" s="531" t="s">
        <v>325</v>
      </c>
      <c r="P50" s="546" t="s">
        <v>383</v>
      </c>
    </row>
    <row r="51" spans="1:16" ht="409.6" customHeight="1" x14ac:dyDescent="0.35">
      <c r="A51" s="498"/>
      <c r="B51" s="535" t="s">
        <v>401</v>
      </c>
      <c r="C51" s="536" t="s">
        <v>6</v>
      </c>
      <c r="D51" s="537" t="s">
        <v>422</v>
      </c>
      <c r="E51" s="538" t="s">
        <v>315</v>
      </c>
      <c r="F51" s="539" t="s">
        <v>317</v>
      </c>
      <c r="G51" s="540" t="s">
        <v>50</v>
      </c>
      <c r="H51" s="540" t="s">
        <v>306</v>
      </c>
      <c r="I51" s="539" t="s">
        <v>319</v>
      </c>
      <c r="J51" s="539" t="s">
        <v>350</v>
      </c>
      <c r="K51" s="540" t="s">
        <v>310</v>
      </c>
      <c r="L51" s="539" t="s">
        <v>483</v>
      </c>
      <c r="M51" s="541" t="s">
        <v>322</v>
      </c>
      <c r="N51" s="538" t="s">
        <v>326</v>
      </c>
      <c r="O51" s="539" t="s">
        <v>327</v>
      </c>
      <c r="P51" s="542" t="s">
        <v>383</v>
      </c>
    </row>
    <row r="52" spans="1:16" ht="409.6" customHeight="1" x14ac:dyDescent="0.35">
      <c r="A52" s="499"/>
      <c r="B52" s="547" t="s">
        <v>401</v>
      </c>
      <c r="C52" s="536" t="s">
        <v>6</v>
      </c>
      <c r="D52" s="537" t="s">
        <v>423</v>
      </c>
      <c r="E52" s="538" t="s">
        <v>316</v>
      </c>
      <c r="F52" s="539" t="s">
        <v>318</v>
      </c>
      <c r="G52" s="548" t="s">
        <v>50</v>
      </c>
      <c r="H52" s="548" t="s">
        <v>306</v>
      </c>
      <c r="I52" s="539" t="s">
        <v>320</v>
      </c>
      <c r="J52" s="539" t="s">
        <v>351</v>
      </c>
      <c r="K52" s="548" t="s">
        <v>310</v>
      </c>
      <c r="L52" s="539" t="s">
        <v>484</v>
      </c>
      <c r="M52" s="541" t="s">
        <v>323</v>
      </c>
      <c r="N52" s="538" t="s">
        <v>328</v>
      </c>
      <c r="O52" s="539" t="s">
        <v>329</v>
      </c>
      <c r="P52" s="549" t="s">
        <v>383</v>
      </c>
    </row>
    <row r="53" spans="1:16" ht="409.6" customHeight="1" x14ac:dyDescent="0.35">
      <c r="B53" s="543" t="s">
        <v>330</v>
      </c>
      <c r="C53" s="544" t="s">
        <v>121</v>
      </c>
      <c r="D53" s="529" t="s">
        <v>424</v>
      </c>
      <c r="E53" s="530" t="s">
        <v>425</v>
      </c>
      <c r="F53" s="531" t="s">
        <v>426</v>
      </c>
      <c r="G53" s="545" t="s">
        <v>50</v>
      </c>
      <c r="H53" s="545" t="s">
        <v>306</v>
      </c>
      <c r="I53" s="531" t="s">
        <v>427</v>
      </c>
      <c r="J53" s="531" t="s">
        <v>428</v>
      </c>
      <c r="K53" s="545" t="s">
        <v>310</v>
      </c>
      <c r="L53" s="531" t="s">
        <v>485</v>
      </c>
      <c r="M53" s="533" t="s">
        <v>334</v>
      </c>
      <c r="N53" s="530" t="s">
        <v>335</v>
      </c>
      <c r="O53" s="531" t="s">
        <v>429</v>
      </c>
      <c r="P53" s="546" t="s">
        <v>383</v>
      </c>
    </row>
    <row r="54" spans="1:16" ht="409.6" customHeight="1" x14ac:dyDescent="0.35">
      <c r="B54" s="535" t="s">
        <v>330</v>
      </c>
      <c r="C54" s="536" t="s">
        <v>6</v>
      </c>
      <c r="D54" s="537" t="s">
        <v>430</v>
      </c>
      <c r="E54" s="538" t="s">
        <v>331</v>
      </c>
      <c r="F54" s="539" t="s">
        <v>332</v>
      </c>
      <c r="G54" s="540" t="s">
        <v>50</v>
      </c>
      <c r="H54" s="540" t="s">
        <v>306</v>
      </c>
      <c r="I54" s="539" t="s">
        <v>333</v>
      </c>
      <c r="J54" s="539" t="s">
        <v>352</v>
      </c>
      <c r="K54" s="540" t="s">
        <v>310</v>
      </c>
      <c r="L54" s="539" t="s">
        <v>486</v>
      </c>
      <c r="M54" s="541" t="s">
        <v>336</v>
      </c>
      <c r="N54" s="538" t="s">
        <v>337</v>
      </c>
      <c r="O54" s="539" t="s">
        <v>338</v>
      </c>
      <c r="P54" s="542" t="s">
        <v>383</v>
      </c>
    </row>
    <row r="55" spans="1:16" ht="409.6" customHeight="1" x14ac:dyDescent="0.35">
      <c r="B55" s="543" t="s">
        <v>339</v>
      </c>
      <c r="C55" s="544" t="s">
        <v>5</v>
      </c>
      <c r="D55" s="529" t="s">
        <v>431</v>
      </c>
      <c r="E55" s="530" t="s">
        <v>432</v>
      </c>
      <c r="F55" s="531" t="s">
        <v>433</v>
      </c>
      <c r="G55" s="545" t="s">
        <v>50</v>
      </c>
      <c r="H55" s="545" t="s">
        <v>306</v>
      </c>
      <c r="I55" s="531" t="s">
        <v>434</v>
      </c>
      <c r="J55" s="531" t="s">
        <v>435</v>
      </c>
      <c r="K55" s="545" t="s">
        <v>310</v>
      </c>
      <c r="L55" s="531" t="s">
        <v>487</v>
      </c>
      <c r="M55" s="533" t="s">
        <v>344</v>
      </c>
      <c r="N55" s="530" t="s">
        <v>345</v>
      </c>
      <c r="O55" s="531" t="s">
        <v>436</v>
      </c>
      <c r="P55" s="546" t="s">
        <v>384</v>
      </c>
    </row>
    <row r="56" spans="1:16" ht="409.6" customHeight="1" x14ac:dyDescent="0.35">
      <c r="B56" s="535" t="s">
        <v>339</v>
      </c>
      <c r="C56" s="536" t="s">
        <v>6</v>
      </c>
      <c r="D56" s="537" t="s">
        <v>437</v>
      </c>
      <c r="E56" s="538" t="s">
        <v>340</v>
      </c>
      <c r="F56" s="539" t="s">
        <v>341</v>
      </c>
      <c r="G56" s="540" t="s">
        <v>50</v>
      </c>
      <c r="H56" s="540" t="s">
        <v>306</v>
      </c>
      <c r="I56" s="539" t="s">
        <v>342</v>
      </c>
      <c r="J56" s="539" t="s">
        <v>343</v>
      </c>
      <c r="K56" s="540" t="s">
        <v>310</v>
      </c>
      <c r="L56" s="539" t="s">
        <v>488</v>
      </c>
      <c r="M56" s="541" t="s">
        <v>346</v>
      </c>
      <c r="N56" s="538" t="s">
        <v>347</v>
      </c>
      <c r="O56" s="539" t="s">
        <v>348</v>
      </c>
      <c r="P56" s="542"/>
    </row>
    <row r="57" spans="1:16" ht="409.5" x14ac:dyDescent="0.35">
      <c r="B57" s="543" t="s">
        <v>353</v>
      </c>
      <c r="C57" s="544" t="s">
        <v>5</v>
      </c>
      <c r="D57" s="529" t="s">
        <v>438</v>
      </c>
      <c r="E57" s="530" t="s">
        <v>439</v>
      </c>
      <c r="F57" s="531" t="s">
        <v>440</v>
      </c>
      <c r="G57" s="545" t="s">
        <v>50</v>
      </c>
      <c r="H57" s="545" t="s">
        <v>306</v>
      </c>
      <c r="I57" s="531" t="s">
        <v>441</v>
      </c>
      <c r="J57" s="531" t="s">
        <v>442</v>
      </c>
      <c r="K57" s="545" t="s">
        <v>310</v>
      </c>
      <c r="L57" s="531" t="s">
        <v>489</v>
      </c>
      <c r="M57" s="533" t="s">
        <v>358</v>
      </c>
      <c r="N57" s="530" t="s">
        <v>359</v>
      </c>
      <c r="O57" s="531" t="s">
        <v>443</v>
      </c>
      <c r="P57" s="546" t="s">
        <v>385</v>
      </c>
    </row>
    <row r="58" spans="1:16" ht="409.5" x14ac:dyDescent="0.35">
      <c r="B58" s="547" t="s">
        <v>353</v>
      </c>
      <c r="C58" s="536" t="s">
        <v>6</v>
      </c>
      <c r="D58" s="537" t="s">
        <v>444</v>
      </c>
      <c r="E58" s="538" t="s">
        <v>354</v>
      </c>
      <c r="F58" s="539" t="s">
        <v>355</v>
      </c>
      <c r="G58" s="548" t="s">
        <v>50</v>
      </c>
      <c r="H58" s="548" t="s">
        <v>306</v>
      </c>
      <c r="I58" s="539" t="s">
        <v>356</v>
      </c>
      <c r="J58" s="539" t="s">
        <v>357</v>
      </c>
      <c r="K58" s="548" t="s">
        <v>310</v>
      </c>
      <c r="L58" s="539" t="s">
        <v>490</v>
      </c>
      <c r="M58" s="541" t="s">
        <v>361</v>
      </c>
      <c r="N58" s="538" t="s">
        <v>362</v>
      </c>
      <c r="O58" s="539" t="s">
        <v>360</v>
      </c>
      <c r="P58" s="549" t="s">
        <v>385</v>
      </c>
    </row>
    <row r="59" spans="1:16" ht="409.5" x14ac:dyDescent="0.35">
      <c r="B59" s="547" t="s">
        <v>365</v>
      </c>
      <c r="C59" s="536" t="s">
        <v>6</v>
      </c>
      <c r="D59" s="537" t="s">
        <v>445</v>
      </c>
      <c r="E59" s="538" t="s">
        <v>363</v>
      </c>
      <c r="F59" s="539" t="s">
        <v>364</v>
      </c>
      <c r="G59" s="548" t="s">
        <v>50</v>
      </c>
      <c r="H59" s="548" t="s">
        <v>306</v>
      </c>
      <c r="I59" s="539" t="s">
        <v>366</v>
      </c>
      <c r="J59" s="539" t="s">
        <v>367</v>
      </c>
      <c r="K59" s="548" t="s">
        <v>310</v>
      </c>
      <c r="L59" s="539" t="s">
        <v>491</v>
      </c>
      <c r="M59" s="541" t="s">
        <v>368</v>
      </c>
      <c r="N59" s="538" t="s">
        <v>369</v>
      </c>
      <c r="O59" s="539" t="s">
        <v>370</v>
      </c>
      <c r="P59" s="549" t="s">
        <v>385</v>
      </c>
    </row>
    <row r="60" spans="1:16" ht="409.5" x14ac:dyDescent="0.35">
      <c r="B60" s="543" t="s">
        <v>371</v>
      </c>
      <c r="C60" s="544" t="s">
        <v>5</v>
      </c>
      <c r="D60" s="529" t="s">
        <v>446</v>
      </c>
      <c r="E60" s="530" t="s">
        <v>447</v>
      </c>
      <c r="F60" s="531" t="s">
        <v>448</v>
      </c>
      <c r="G60" s="545" t="s">
        <v>50</v>
      </c>
      <c r="H60" s="545" t="s">
        <v>306</v>
      </c>
      <c r="I60" s="531" t="s">
        <v>449</v>
      </c>
      <c r="J60" s="531" t="s">
        <v>450</v>
      </c>
      <c r="K60" s="545" t="s">
        <v>310</v>
      </c>
      <c r="L60" s="531" t="s">
        <v>504</v>
      </c>
      <c r="M60" s="533" t="s">
        <v>377</v>
      </c>
      <c r="N60" s="530" t="s">
        <v>378</v>
      </c>
      <c r="O60" s="531" t="s">
        <v>451</v>
      </c>
      <c r="P60" s="546"/>
    </row>
    <row r="61" spans="1:16" ht="409.6" customHeight="1" thickBot="1" x14ac:dyDescent="0.4">
      <c r="B61" s="550" t="s">
        <v>372</v>
      </c>
      <c r="C61" s="551" t="s">
        <v>6</v>
      </c>
      <c r="D61" s="552" t="s">
        <v>452</v>
      </c>
      <c r="E61" s="553" t="s">
        <v>373</v>
      </c>
      <c r="F61" s="554" t="s">
        <v>374</v>
      </c>
      <c r="G61" s="555" t="s">
        <v>50</v>
      </c>
      <c r="H61" s="555" t="s">
        <v>306</v>
      </c>
      <c r="I61" s="554" t="s">
        <v>375</v>
      </c>
      <c r="J61" s="554" t="s">
        <v>376</v>
      </c>
      <c r="K61" s="555" t="s">
        <v>310</v>
      </c>
      <c r="L61" s="554" t="s">
        <v>505</v>
      </c>
      <c r="M61" s="556" t="s">
        <v>379</v>
      </c>
      <c r="N61" s="553" t="s">
        <v>380</v>
      </c>
      <c r="O61" s="554" t="s">
        <v>381</v>
      </c>
      <c r="P61" s="557"/>
    </row>
    <row r="64" spans="1:16" ht="156" customHeight="1" x14ac:dyDescent="0.35"/>
    <row r="65" ht="279" customHeight="1" x14ac:dyDescent="0.35"/>
    <row r="66" ht="24" customHeight="1" x14ac:dyDescent="0.35"/>
    <row r="67" ht="24" customHeight="1" x14ac:dyDescent="0.35"/>
    <row r="68" ht="24" customHeight="1" x14ac:dyDescent="0.35"/>
    <row r="69" ht="24" customHeight="1" x14ac:dyDescent="0.35"/>
    <row r="70" ht="24" customHeight="1" x14ac:dyDescent="0.35"/>
    <row r="71" ht="24" customHeight="1" x14ac:dyDescent="0.35"/>
    <row r="72" ht="24" customHeight="1" x14ac:dyDescent="0.35"/>
    <row r="73" ht="24" customHeight="1" x14ac:dyDescent="0.35"/>
    <row r="74" ht="24" customHeight="1" x14ac:dyDescent="0.35"/>
  </sheetData>
  <sheetProtection formatCells="0" formatColumns="0" formatRows="0" insertColumns="0" insertRows="0" insertHyperlinks="0" deleteColumns="0" deleteRows="0" sort="0" autoFilter="0" pivotTables="0"/>
  <autoFilter ref="B44:P6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8:D38"/>
    <mergeCell ref="E38:P38"/>
    <mergeCell ref="B40:P40"/>
    <mergeCell ref="E36:P36"/>
    <mergeCell ref="B34:D34"/>
    <mergeCell ref="B35:D35"/>
    <mergeCell ref="E35:P35"/>
    <mergeCell ref="B36:D36"/>
    <mergeCell ref="B37:D37"/>
    <mergeCell ref="E37:P37"/>
    <mergeCell ref="C4:O4"/>
    <mergeCell ref="C6:O6"/>
    <mergeCell ref="C7:O7"/>
    <mergeCell ref="C5:O5"/>
    <mergeCell ref="E24:P24"/>
    <mergeCell ref="B22:D22"/>
    <mergeCell ref="E22:P22"/>
    <mergeCell ref="B23:D23"/>
    <mergeCell ref="E23:P23"/>
    <mergeCell ref="B14:D14"/>
    <mergeCell ref="E14:P14"/>
    <mergeCell ref="B17:D17"/>
    <mergeCell ref="E18:P18"/>
    <mergeCell ref="B20:D20"/>
    <mergeCell ref="B21:D21"/>
    <mergeCell ref="E21:P21"/>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B41:P41"/>
    <mergeCell ref="B42:P42"/>
    <mergeCell ref="B24:D24"/>
    <mergeCell ref="B15:D15"/>
    <mergeCell ref="E15:P15"/>
    <mergeCell ref="B26:D26"/>
    <mergeCell ref="E27:P28"/>
    <mergeCell ref="B9:D9"/>
    <mergeCell ref="B10:D10"/>
    <mergeCell ref="E10:P10"/>
    <mergeCell ref="B12:D12"/>
    <mergeCell ref="B13:D13"/>
    <mergeCell ref="E13:P13"/>
  </mergeCells>
  <phoneticPr fontId="37" type="noConversion"/>
  <printOptions horizontalCentered="1" verticalCentered="1"/>
  <pageMargins left="0.35433070866141736" right="0.35433070866141736" top="0.35433070866141736" bottom="0.35433070866141736" header="0.31496062992125984" footer="0.31496062992125984"/>
  <pageSetup paperSize="5" scale="18" fitToHeight="0" orientation="landscape" r:id="rId1"/>
  <headerFooter alignWithMargins="0">
    <oddFooter>&amp;R&amp;P</oddFooter>
  </headerFooter>
  <rowBreaks count="2" manualBreakCount="2">
    <brk id="49" min="1" max="15" man="1"/>
    <brk id="56"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40.36328125" style="77"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43.6328125" style="1" customWidth="1"/>
    <col min="17" max="17" width="56.26953125" style="1" customWidth="1"/>
    <col min="18" max="16384" width="12.08984375" style="1"/>
  </cols>
  <sheetData>
    <row r="3" spans="2:16" x14ac:dyDescent="0.35">
      <c r="D3" s="2"/>
    </row>
    <row r="4" spans="2:16" ht="31.5" customHeight="1" x14ac:dyDescent="0.35">
      <c r="C4" s="751" t="s">
        <v>126</v>
      </c>
      <c r="D4" s="751"/>
      <c r="E4" s="751"/>
      <c r="F4" s="751"/>
      <c r="G4" s="751"/>
      <c r="H4" s="751"/>
      <c r="I4" s="751"/>
      <c r="J4" s="751"/>
      <c r="K4" s="751"/>
      <c r="L4" s="751"/>
      <c r="M4" s="751"/>
      <c r="N4" s="751"/>
      <c r="O4" s="3"/>
      <c r="P4" s="3"/>
    </row>
    <row r="5" spans="2:16" ht="31.5" customHeight="1" x14ac:dyDescent="0.35">
      <c r="C5" s="751" t="s">
        <v>106</v>
      </c>
      <c r="D5" s="751"/>
      <c r="E5" s="751"/>
      <c r="F5" s="751"/>
      <c r="G5" s="751"/>
      <c r="H5" s="751"/>
      <c r="I5" s="751"/>
      <c r="J5" s="751"/>
      <c r="K5" s="751"/>
      <c r="L5" s="751"/>
      <c r="M5" s="751"/>
      <c r="N5" s="751"/>
      <c r="O5" s="3"/>
      <c r="P5" s="3"/>
    </row>
    <row r="6" spans="2:16" ht="31.5" customHeight="1" x14ac:dyDescent="0.35">
      <c r="C6" s="751" t="s">
        <v>107</v>
      </c>
      <c r="D6" s="751"/>
      <c r="E6" s="751"/>
      <c r="F6" s="751"/>
      <c r="G6" s="751"/>
      <c r="H6" s="751"/>
      <c r="I6" s="751"/>
      <c r="J6" s="751"/>
      <c r="K6" s="751"/>
      <c r="L6" s="751"/>
      <c r="M6" s="751"/>
      <c r="N6" s="751"/>
      <c r="O6" s="4"/>
      <c r="P6" s="4"/>
    </row>
    <row r="7" spans="2:16" ht="31.5" customHeight="1" x14ac:dyDescent="0.35">
      <c r="C7" s="751" t="s">
        <v>117</v>
      </c>
      <c r="D7" s="751"/>
      <c r="E7" s="751"/>
      <c r="F7" s="751"/>
      <c r="G7" s="751"/>
      <c r="H7" s="751"/>
      <c r="I7" s="751"/>
      <c r="J7" s="751"/>
      <c r="K7" s="751"/>
      <c r="L7" s="751"/>
      <c r="M7" s="751"/>
      <c r="N7" s="751"/>
      <c r="O7" s="4"/>
      <c r="P7" s="4"/>
    </row>
    <row r="8" spans="2:16" ht="32" x14ac:dyDescent="0.35">
      <c r="B8" s="5"/>
      <c r="C8" s="5"/>
      <c r="D8" s="5"/>
      <c r="E8" s="5"/>
      <c r="F8" s="5"/>
      <c r="G8" s="5"/>
      <c r="H8" s="5"/>
      <c r="I8" s="5"/>
      <c r="J8" s="5"/>
      <c r="K8" s="63"/>
      <c r="L8" s="5"/>
      <c r="M8" s="5"/>
      <c r="N8" s="5"/>
      <c r="O8" s="5"/>
      <c r="P8" s="5"/>
    </row>
    <row r="9" spans="2:16" ht="42" customHeight="1" x14ac:dyDescent="0.35">
      <c r="B9" s="752" t="s">
        <v>7</v>
      </c>
      <c r="C9" s="752"/>
      <c r="D9" s="752"/>
      <c r="E9" s="10"/>
      <c r="F9" s="10"/>
      <c r="G9" s="6"/>
      <c r="H9" s="7"/>
      <c r="I9" s="7"/>
      <c r="J9" s="7"/>
      <c r="K9" s="64"/>
      <c r="L9" s="7"/>
      <c r="M9" s="7"/>
      <c r="N9" s="7"/>
      <c r="O9" s="7"/>
      <c r="P9" s="7"/>
    </row>
    <row r="10" spans="2:16" ht="42" customHeight="1" x14ac:dyDescent="0.35">
      <c r="B10" s="748" t="s">
        <v>8</v>
      </c>
      <c r="C10" s="748"/>
      <c r="D10" s="748"/>
      <c r="E10" s="749" t="s">
        <v>113</v>
      </c>
      <c r="F10" s="749"/>
      <c r="G10" s="749"/>
      <c r="H10" s="749"/>
      <c r="I10" s="749"/>
      <c r="J10" s="749"/>
      <c r="K10" s="749"/>
      <c r="L10" s="749"/>
      <c r="M10" s="749"/>
      <c r="N10" s="749"/>
      <c r="O10" s="749"/>
      <c r="P10" s="749"/>
    </row>
    <row r="11" spans="2:16" ht="18.5" x14ac:dyDescent="0.35">
      <c r="B11" s="8"/>
      <c r="C11" s="8"/>
      <c r="D11" s="66"/>
      <c r="E11" s="10"/>
      <c r="F11" s="9"/>
      <c r="G11" s="6"/>
      <c r="H11" s="7"/>
      <c r="I11" s="9"/>
      <c r="J11" s="7"/>
      <c r="K11" s="64"/>
      <c r="L11" s="9"/>
      <c r="M11" s="9"/>
      <c r="N11" s="9"/>
      <c r="O11" s="9"/>
      <c r="P11" s="9"/>
    </row>
    <row r="12" spans="2:16" ht="42" customHeight="1" x14ac:dyDescent="0.35">
      <c r="B12" s="750" t="s">
        <v>12</v>
      </c>
      <c r="C12" s="750"/>
      <c r="D12" s="750"/>
      <c r="E12" s="10"/>
      <c r="F12" s="9"/>
      <c r="G12" s="6"/>
      <c r="H12" s="7"/>
      <c r="I12" s="9"/>
      <c r="J12" s="7"/>
      <c r="K12" s="64"/>
      <c r="L12" s="9"/>
      <c r="M12" s="9"/>
      <c r="N12" s="9"/>
      <c r="O12" s="9"/>
      <c r="P12" s="9"/>
    </row>
    <row r="13" spans="2:16" ht="18.5" x14ac:dyDescent="0.35">
      <c r="B13" s="748" t="s">
        <v>13</v>
      </c>
      <c r="C13" s="748"/>
      <c r="D13" s="748"/>
      <c r="E13" s="749" t="s">
        <v>109</v>
      </c>
      <c r="F13" s="749"/>
      <c r="G13" s="749"/>
      <c r="H13" s="749"/>
      <c r="I13" s="749"/>
      <c r="J13" s="749"/>
      <c r="K13" s="749"/>
      <c r="L13" s="749"/>
      <c r="M13" s="749"/>
      <c r="N13" s="749"/>
      <c r="O13" s="749"/>
      <c r="P13" s="749"/>
    </row>
    <row r="14" spans="2:16" ht="18.5" x14ac:dyDescent="0.35">
      <c r="B14" s="748" t="s">
        <v>14</v>
      </c>
      <c r="C14" s="748"/>
      <c r="D14" s="748"/>
      <c r="E14" s="749" t="s">
        <v>110</v>
      </c>
      <c r="F14" s="749"/>
      <c r="G14" s="749"/>
      <c r="H14" s="749"/>
      <c r="I14" s="749"/>
      <c r="J14" s="749"/>
      <c r="K14" s="749"/>
      <c r="L14" s="749"/>
      <c r="M14" s="749"/>
      <c r="N14" s="749"/>
      <c r="O14" s="749"/>
      <c r="P14" s="749"/>
    </row>
    <row r="15" spans="2:16" ht="18.5" x14ac:dyDescent="0.35">
      <c r="B15" s="748" t="s">
        <v>15</v>
      </c>
      <c r="C15" s="748"/>
      <c r="D15" s="748"/>
      <c r="E15" s="749" t="s">
        <v>111</v>
      </c>
      <c r="F15" s="749" t="s">
        <v>24</v>
      </c>
      <c r="G15" s="749"/>
      <c r="H15" s="749"/>
      <c r="I15" s="749"/>
      <c r="J15" s="749"/>
      <c r="K15" s="749"/>
      <c r="L15" s="749"/>
      <c r="M15" s="749"/>
      <c r="N15" s="749"/>
      <c r="O15" s="749"/>
      <c r="P15" s="749"/>
    </row>
    <row r="16" spans="2:16" ht="18.5" x14ac:dyDescent="0.35">
      <c r="B16" s="8"/>
      <c r="C16" s="8"/>
      <c r="D16" s="66"/>
      <c r="E16" s="10"/>
      <c r="F16" s="9"/>
      <c r="G16" s="7"/>
      <c r="H16" s="7"/>
      <c r="I16" s="9"/>
      <c r="J16" s="7"/>
      <c r="K16" s="64"/>
      <c r="L16" s="9"/>
      <c r="M16" s="9"/>
      <c r="N16" s="9"/>
      <c r="O16" s="9"/>
      <c r="P16" s="9"/>
    </row>
    <row r="17" spans="2:16" ht="39" customHeight="1" x14ac:dyDescent="0.35">
      <c r="B17" s="750" t="s">
        <v>16</v>
      </c>
      <c r="C17" s="750"/>
      <c r="D17" s="750"/>
      <c r="E17" s="6"/>
      <c r="F17" s="6"/>
      <c r="G17" s="6"/>
      <c r="H17" s="6"/>
      <c r="I17" s="6"/>
      <c r="J17" s="6"/>
      <c r="K17" s="6"/>
      <c r="L17" s="6"/>
      <c r="M17" s="6"/>
      <c r="N17" s="6"/>
      <c r="O17" s="6"/>
      <c r="P17" s="6"/>
    </row>
    <row r="18" spans="2:16" ht="18.5" x14ac:dyDescent="0.35">
      <c r="B18" s="8"/>
      <c r="C18" s="8"/>
      <c r="D18" s="66"/>
      <c r="E18" s="749" t="s">
        <v>112</v>
      </c>
      <c r="F18" s="749"/>
      <c r="G18" s="749"/>
      <c r="H18" s="749"/>
      <c r="I18" s="749"/>
      <c r="J18" s="749"/>
      <c r="K18" s="749"/>
      <c r="L18" s="749"/>
      <c r="M18" s="749"/>
      <c r="N18" s="749"/>
      <c r="O18" s="749"/>
      <c r="P18" s="749"/>
    </row>
    <row r="19" spans="2:16" ht="18.5" x14ac:dyDescent="0.35">
      <c r="B19" s="8"/>
      <c r="C19" s="8"/>
      <c r="D19" s="66"/>
      <c r="E19" s="10"/>
      <c r="F19" s="9"/>
      <c r="G19" s="7"/>
      <c r="H19" s="7"/>
      <c r="I19" s="9"/>
      <c r="J19" s="7"/>
      <c r="K19" s="64"/>
      <c r="L19" s="9"/>
      <c r="M19" s="9"/>
      <c r="N19" s="9"/>
      <c r="O19" s="9"/>
      <c r="P19" s="9"/>
    </row>
    <row r="20" spans="2:16" ht="42" customHeight="1" x14ac:dyDescent="0.35">
      <c r="B20" s="750" t="s">
        <v>17</v>
      </c>
      <c r="C20" s="750"/>
      <c r="D20" s="750"/>
      <c r="E20" s="10"/>
      <c r="F20" s="9"/>
      <c r="G20" s="7"/>
      <c r="H20" s="7"/>
      <c r="I20" s="9"/>
      <c r="J20" s="7"/>
      <c r="K20" s="64"/>
      <c r="L20" s="9"/>
      <c r="M20" s="9"/>
      <c r="N20" s="9"/>
      <c r="O20" s="9"/>
      <c r="P20" s="9"/>
    </row>
    <row r="21" spans="2:16" ht="18.5" x14ac:dyDescent="0.35">
      <c r="B21" s="748" t="s">
        <v>18</v>
      </c>
      <c r="C21" s="748"/>
      <c r="D21" s="748"/>
      <c r="E21" s="749" t="s">
        <v>27</v>
      </c>
      <c r="F21" s="749"/>
      <c r="G21" s="749"/>
      <c r="H21" s="749"/>
      <c r="I21" s="749"/>
      <c r="J21" s="749"/>
      <c r="K21" s="749"/>
      <c r="L21" s="749"/>
      <c r="M21" s="749"/>
      <c r="N21" s="749"/>
      <c r="O21" s="749"/>
      <c r="P21" s="749"/>
    </row>
    <row r="22" spans="2:16" ht="18.5" x14ac:dyDescent="0.35">
      <c r="B22" s="748" t="s">
        <v>19</v>
      </c>
      <c r="C22" s="748"/>
      <c r="D22" s="748"/>
      <c r="E22" s="749" t="s">
        <v>114</v>
      </c>
      <c r="F22" s="749"/>
      <c r="G22" s="749"/>
      <c r="H22" s="749"/>
      <c r="I22" s="749"/>
      <c r="J22" s="749"/>
      <c r="K22" s="749"/>
      <c r="L22" s="749"/>
      <c r="M22" s="749"/>
      <c r="N22" s="749"/>
      <c r="O22" s="749"/>
      <c r="P22" s="749"/>
    </row>
    <row r="23" spans="2:16" ht="18.5" x14ac:dyDescent="0.35">
      <c r="B23" s="748" t="s">
        <v>20</v>
      </c>
      <c r="C23" s="748"/>
      <c r="D23" s="748"/>
      <c r="E23" s="749" t="s">
        <v>115</v>
      </c>
      <c r="F23" s="749"/>
      <c r="G23" s="749"/>
      <c r="H23" s="749"/>
      <c r="I23" s="749"/>
      <c r="J23" s="749"/>
      <c r="K23" s="749"/>
      <c r="L23" s="749"/>
      <c r="M23" s="749"/>
      <c r="N23" s="749"/>
      <c r="O23" s="749"/>
      <c r="P23" s="749"/>
    </row>
    <row r="24" spans="2:16" ht="18.5" x14ac:dyDescent="0.35">
      <c r="B24" s="748" t="s">
        <v>21</v>
      </c>
      <c r="C24" s="748"/>
      <c r="D24" s="748"/>
      <c r="E24" s="749" t="s">
        <v>116</v>
      </c>
      <c r="F24" s="749"/>
      <c r="G24" s="749"/>
      <c r="H24" s="749"/>
      <c r="I24" s="749"/>
      <c r="J24" s="749"/>
      <c r="K24" s="749"/>
      <c r="L24" s="749"/>
      <c r="M24" s="749"/>
      <c r="N24" s="749"/>
      <c r="O24" s="749"/>
      <c r="P24" s="749"/>
    </row>
    <row r="25" spans="2:16" ht="18.5" x14ac:dyDescent="0.35">
      <c r="B25" s="51"/>
      <c r="C25" s="51"/>
      <c r="D25" s="66"/>
      <c r="E25" s="10"/>
      <c r="F25" s="10"/>
      <c r="G25" s="7"/>
      <c r="H25" s="7"/>
      <c r="I25" s="9"/>
      <c r="J25" s="7"/>
      <c r="K25" s="64"/>
      <c r="L25" s="9"/>
      <c r="M25" s="9"/>
      <c r="N25" s="9"/>
      <c r="O25" s="9"/>
      <c r="P25" s="9"/>
    </row>
    <row r="26" spans="2:16" ht="42" customHeight="1" x14ac:dyDescent="0.35">
      <c r="B26" s="750" t="s">
        <v>22</v>
      </c>
      <c r="C26" s="750"/>
      <c r="D26" s="750"/>
      <c r="E26" s="6"/>
      <c r="F26" s="6"/>
      <c r="G26" s="6"/>
      <c r="H26" s="6"/>
      <c r="I26" s="6"/>
      <c r="J26" s="6"/>
      <c r="K26" s="6"/>
      <c r="L26" s="6"/>
      <c r="M26" s="6"/>
      <c r="N26" s="6"/>
      <c r="O26" s="6"/>
      <c r="P26" s="6"/>
    </row>
    <row r="27" spans="2:16" ht="42.75" customHeight="1" x14ac:dyDescent="0.35">
      <c r="B27" s="7"/>
      <c r="C27" s="7"/>
      <c r="D27" s="7"/>
      <c r="E27" s="749" t="s">
        <v>108</v>
      </c>
      <c r="F27" s="749"/>
      <c r="G27" s="749"/>
      <c r="H27" s="749"/>
      <c r="I27" s="749"/>
      <c r="J27" s="749"/>
      <c r="K27" s="749"/>
      <c r="L27" s="749"/>
      <c r="M27" s="749"/>
      <c r="N27" s="749"/>
      <c r="O27" s="749"/>
      <c r="P27" s="749"/>
    </row>
    <row r="28" spans="2:16" ht="42.75" customHeight="1" x14ac:dyDescent="0.35">
      <c r="B28" s="7"/>
      <c r="C28" s="7"/>
      <c r="D28" s="7"/>
      <c r="E28" s="749"/>
      <c r="F28" s="749"/>
      <c r="G28" s="749"/>
      <c r="H28" s="749"/>
      <c r="I28" s="749"/>
      <c r="J28" s="749"/>
      <c r="K28" s="749"/>
      <c r="L28" s="749"/>
      <c r="M28" s="749"/>
      <c r="N28" s="749"/>
      <c r="O28" s="749"/>
      <c r="P28" s="749"/>
    </row>
    <row r="29" spans="2:16" ht="18.5" x14ac:dyDescent="0.35">
      <c r="B29" s="7"/>
      <c r="C29" s="7"/>
      <c r="D29" s="7"/>
      <c r="E29" s="11"/>
      <c r="F29" s="11"/>
      <c r="G29" s="65"/>
      <c r="H29" s="65"/>
      <c r="I29" s="11"/>
      <c r="J29" s="65"/>
      <c r="K29" s="65"/>
      <c r="L29" s="11"/>
      <c r="M29" s="11"/>
      <c r="N29" s="11"/>
      <c r="O29" s="11"/>
      <c r="P29" s="11"/>
    </row>
    <row r="30" spans="2:16" ht="42" customHeight="1" x14ac:dyDescent="0.35">
      <c r="B30" s="750" t="s">
        <v>25</v>
      </c>
      <c r="C30" s="750"/>
      <c r="D30" s="750"/>
      <c r="E30" s="10"/>
      <c r="F30" s="7"/>
      <c r="G30" s="6"/>
      <c r="H30" s="7"/>
      <c r="I30" s="7"/>
      <c r="J30" s="7"/>
      <c r="K30" s="64"/>
      <c r="L30" s="7"/>
      <c r="M30" s="7"/>
      <c r="N30" s="7"/>
      <c r="O30" s="7"/>
      <c r="P30" s="7"/>
    </row>
    <row r="31" spans="2:16" ht="18.5" x14ac:dyDescent="0.35">
      <c r="B31" s="748" t="s">
        <v>9</v>
      </c>
      <c r="C31" s="748"/>
      <c r="D31" s="748"/>
      <c r="E31" s="749" t="s">
        <v>118</v>
      </c>
      <c r="F31" s="749"/>
      <c r="G31" s="749"/>
      <c r="H31" s="749"/>
      <c r="I31" s="749"/>
      <c r="J31" s="749"/>
      <c r="K31" s="749"/>
      <c r="L31" s="749"/>
      <c r="M31" s="749"/>
      <c r="N31" s="749"/>
      <c r="O31" s="749"/>
      <c r="P31" s="749"/>
    </row>
    <row r="32" spans="2:16" ht="18.5" x14ac:dyDescent="0.35">
      <c r="B32" s="748" t="s">
        <v>10</v>
      </c>
      <c r="C32" s="748"/>
      <c r="D32" s="748"/>
      <c r="E32" s="749"/>
      <c r="F32" s="749"/>
      <c r="G32" s="749"/>
      <c r="H32" s="749"/>
      <c r="I32" s="749"/>
      <c r="J32" s="749"/>
      <c r="K32" s="749"/>
      <c r="L32" s="749"/>
      <c r="M32" s="749"/>
      <c r="N32" s="749"/>
      <c r="O32" s="749"/>
      <c r="P32" s="749"/>
    </row>
    <row r="33" spans="1:16" ht="18.5" x14ac:dyDescent="0.35">
      <c r="B33" s="748" t="s">
        <v>11</v>
      </c>
      <c r="C33" s="748"/>
      <c r="D33" s="748"/>
      <c r="E33" s="749"/>
      <c r="F33" s="749"/>
      <c r="G33" s="749"/>
      <c r="H33" s="749"/>
      <c r="I33" s="749"/>
      <c r="J33" s="749"/>
      <c r="K33" s="749"/>
      <c r="L33" s="749"/>
      <c r="M33" s="749"/>
      <c r="N33" s="749"/>
      <c r="O33" s="749"/>
      <c r="P33" s="749"/>
    </row>
    <row r="34" spans="1:16" ht="32" x14ac:dyDescent="0.35">
      <c r="B34" s="699"/>
      <c r="C34" s="699"/>
      <c r="D34" s="699"/>
      <c r="E34" s="699"/>
      <c r="F34" s="699"/>
      <c r="G34" s="699"/>
      <c r="H34" s="699"/>
      <c r="I34" s="699"/>
      <c r="J34" s="699"/>
      <c r="K34" s="699"/>
      <c r="L34" s="699"/>
      <c r="M34" s="699"/>
      <c r="N34" s="699"/>
      <c r="O34" s="699"/>
      <c r="P34" s="699"/>
    </row>
    <row r="35" spans="1:16" ht="58.5" customHeight="1" x14ac:dyDescent="0.35">
      <c r="B35" s="734" t="s">
        <v>125</v>
      </c>
      <c r="C35" s="734"/>
      <c r="D35" s="734"/>
      <c r="E35" s="734"/>
      <c r="F35" s="734"/>
      <c r="G35" s="734"/>
      <c r="H35" s="734"/>
      <c r="I35" s="734"/>
      <c r="J35" s="734"/>
      <c r="K35" s="734"/>
      <c r="L35" s="734"/>
      <c r="M35" s="734"/>
      <c r="N35" s="734"/>
      <c r="O35" s="734"/>
      <c r="P35" s="734"/>
    </row>
    <row r="36" spans="1:16" ht="19" thickBot="1" x14ac:dyDescent="0.4">
      <c r="B36" s="67"/>
      <c r="C36" s="67"/>
      <c r="D36" s="67"/>
      <c r="E36" s="13"/>
      <c r="F36" s="13"/>
      <c r="G36" s="14"/>
      <c r="H36" s="14"/>
      <c r="I36" s="14"/>
      <c r="J36" s="14"/>
      <c r="K36" s="68"/>
      <c r="L36" s="13"/>
      <c r="M36" s="13"/>
      <c r="N36" s="13"/>
      <c r="O36" s="13"/>
      <c r="P36" s="13"/>
    </row>
    <row r="37" spans="1:16" ht="20" thickTop="1" x14ac:dyDescent="0.35">
      <c r="B37" s="735" t="s">
        <v>23</v>
      </c>
      <c r="C37" s="737" t="s">
        <v>26</v>
      </c>
      <c r="D37" s="737" t="s">
        <v>95</v>
      </c>
      <c r="E37" s="739" t="s">
        <v>1</v>
      </c>
      <c r="F37" s="740"/>
      <c r="G37" s="740"/>
      <c r="H37" s="740"/>
      <c r="I37" s="740"/>
      <c r="J37" s="740"/>
      <c r="K37" s="740"/>
      <c r="L37" s="740"/>
      <c r="M37" s="741"/>
      <c r="N37" s="742" t="s">
        <v>104</v>
      </c>
      <c r="O37" s="744" t="s">
        <v>101</v>
      </c>
      <c r="P37" s="746" t="s">
        <v>105</v>
      </c>
    </row>
    <row r="38" spans="1:16" ht="125" thickBot="1" x14ac:dyDescent="0.4">
      <c r="A38" s="15"/>
      <c r="B38" s="736"/>
      <c r="C38" s="738"/>
      <c r="D38" s="738"/>
      <c r="E38" s="176" t="s">
        <v>94</v>
      </c>
      <c r="F38" s="177" t="s">
        <v>96</v>
      </c>
      <c r="G38" s="177" t="s">
        <v>97</v>
      </c>
      <c r="H38" s="177" t="s">
        <v>98</v>
      </c>
      <c r="I38" s="176" t="s">
        <v>99</v>
      </c>
      <c r="J38" s="177" t="s">
        <v>100</v>
      </c>
      <c r="K38" s="177" t="s">
        <v>120</v>
      </c>
      <c r="L38" s="177" t="s">
        <v>103</v>
      </c>
      <c r="M38" s="177" t="s">
        <v>102</v>
      </c>
      <c r="N38" s="743"/>
      <c r="O38" s="745"/>
      <c r="P38" s="747"/>
    </row>
    <row r="39" spans="1:16" ht="323.5" thickTop="1" x14ac:dyDescent="0.35">
      <c r="A39" s="16"/>
      <c r="B39" s="179" t="str">
        <f>IF(ISBLANK('5. Pp (3 años)'!B46),"",'5. Pp (3 años)'!B46)</f>
        <v>Dirección de Planeación Municipal</v>
      </c>
      <c r="C39" s="180" t="str">
        <f>IF(ISBLANK('5. Pp (3 años)'!C46),"",'5. Pp (3 años)'!C46)</f>
        <v>Fin</v>
      </c>
      <c r="D39" s="181" t="str">
        <f>IF(ISBLANK('5. Pp (3 años)'!D46),"",'5. Pp (3 años)'!D46)</f>
        <v>3.3.1 Contribuir a una sociedad más segura, cohesionada y pacífica en el municipio de Benito Juárez mediante estrategias de prevención de la violencia, impulso a la convivencia y fortalecimiento del bienestar social.</v>
      </c>
      <c r="E39" s="182" t="str">
        <f>IF(ISBLANK('5. Pp (3 años)'!E46),"",'5. Pp (3 años)'!E46)</f>
        <v>I_TOD_PAZ: Índice de Todos por la Paz</v>
      </c>
      <c r="F39" s="182" t="str">
        <f>IF(ISBLANK('5. Pp (3 años)'!F46),"",'5. Pp (3 años)'!F46)</f>
        <v>El Índice Todos por la Paz mide el grado de avance en tres grandes dimensiones: Seguridad y Justicia, Cohesión Social y Educación para la Paz.</v>
      </c>
      <c r="G39" s="183" t="str">
        <f>IF(ISBLANK('5. Pp (3 años)'!G46),"",'5. Pp (3 años)'!G46)</f>
        <v>Eficacia</v>
      </c>
      <c r="H39" s="183" t="str">
        <f>IF(ISBLANK('5. Pp (3 años)'!H46),"",'5. Pp (3 años)'!H46)</f>
        <v>Trianual</v>
      </c>
      <c r="I39" s="182" t="str">
        <f>IF(ISBLANK('5. Pp (3 años)'!I46),"",'5. Pp (3 años)'!I46)</f>
        <v/>
      </c>
      <c r="J39" s="182" t="str">
        <f>IF(ISBLANK('5. Pp (3 años)'!J46),"",'5. Pp (3 años)'!J46)</f>
        <v>Unidad de medida del indicador: 
Porcentaje</v>
      </c>
      <c r="K39" s="183" t="str">
        <f>IF(ISBLANK('5. Pp (3 años)'!K46),"",'5. Pp (3 años)'!K46)</f>
        <v>Ascendente</v>
      </c>
      <c r="L39" s="182" t="str">
        <f>IF(ISBLANK('5. Pp (3 años)'!L46),"",'5. Pp (3 años)'!L46)</f>
        <v>META DE ENERO 2025 A DICIEMBRE 2027
I_TOD_PAZ:  Se espera alcanzar el 96.01% del índice de todos por la paz para diciembre del 2027.</v>
      </c>
      <c r="M39" s="182" t="str">
        <f>IF(ISBLANK('5. Pp (3 años)'!M46),"",'5. Pp (3 años)'!M46)</f>
        <v>Línea base del Indicador
I_TOD_PAZ:  Se obtuvo un avaance del 94.42% a diciembre del 2025</v>
      </c>
      <c r="N39" s="182"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82" t="str">
        <f>IF(ISBLANK('5. Pp (3 años)'!O46),"",'5. Pp (3 años)'!O46)</f>
        <v>A diciembre de 2027 se cuenta con la información actualizada de los 8 indicadores que integran el Indice.</v>
      </c>
      <c r="P39" s="184"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0" spans="1:16" s="2" customFormat="1" ht="238" x14ac:dyDescent="0.35">
      <c r="A40" s="16"/>
      <c r="B40" s="55" t="str">
        <f>IF(ISBLANK('5. Pp (3 años)'!B47),"",'5. Pp (3 años)'!B47)</f>
        <v>Secretaría Municipal de Seguridad Ciudadana y Tránsito</v>
      </c>
      <c r="C40" s="50" t="str">
        <f>IF(ISBLANK('5. Pp (3 años)'!C47),"",'5. Pp (3 años)'!C47)</f>
        <v>Propósito</v>
      </c>
      <c r="D40" s="178" t="str">
        <f>IF(ISBLANK('5. Pp (3 años)'!D47),"",'5. Pp (3 años)'!D47)</f>
        <v>P. 3.2.1.1 La población del Municipio de Benito Juárez cuenta con estrategias operativas de prevención y disuasión del delito que contribuyen a reducir la incidencia de delitos contra el patrimonio.</v>
      </c>
      <c r="E40" s="178" t="str">
        <f>IF(ISBLANK('5. Pp (3 años)'!E47),"",'5. Pp (3 años)'!E47)</f>
        <v>ID (t,t-1): Tasa de variación de la incidencia de delitos contra el patrimonio en el Municipio de Benito Juárez.</v>
      </c>
      <c r="F40" s="178"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0" s="50" t="str">
        <f>IF(ISBLANK('5. Pp (3 años)'!G47),"",'5. Pp (3 años)'!G47)</f>
        <v>Eficacia</v>
      </c>
      <c r="H40" s="50" t="str">
        <f>IF(ISBLANK('5. Pp (3 años)'!H47),"",'5. Pp (3 años)'!H47)</f>
        <v>Trimestral</v>
      </c>
      <c r="I40" s="178" t="str">
        <f>IF(ISBLANK('5. Pp (3 años)'!I47),"",'5. Pp (3 años)'!I47)</f>
        <v>MÉTODO DE CÁLCULO DEL INDICADOR:
ID (t, t-1) = ((DC t / DC t-1)-1) X100
VARIABLES:
DC t: Delitos cometidos en el Trimestre t año admactual
DC t-1: Delitos cometidos en el Trimestre t-1 a</v>
      </c>
      <c r="J40" s="178" t="str">
        <f>IF(ISBLANK('5. Pp (3 años)'!J47),"",'5. Pp (3 años)'!J47)</f>
        <v>UNIDAD DE MEDIDA DEL INDICADOR:
Porcentaje
UNIDAD DE MEDIDA DE LAS VARIABLES:
Delitos contral el patrimonio</v>
      </c>
      <c r="K40" s="50" t="str">
        <f>IF(ISBLANK('5. Pp (3 años)'!K47),"",'5. Pp (3 años)'!K47)</f>
        <v>Descendente</v>
      </c>
      <c r="L40" s="178" t="s">
        <v>188</v>
      </c>
      <c r="M40" s="178" t="str">
        <f>IF(ISBLANK('5. Pp (3 años)'!M47),"",'5. Pp (3 años)'!M47)</f>
        <v xml:space="preserve">ID (t,t-1): Se realizaron un total de 40,569 delitos contra el patrimonio durante el período de 2022-2024.
2022: 13,920 delitos contra el patrimonio  
2023: 13,974 delitos contra el patrimonio  
2024: 12,675 delitos contra el patrimonio     
Total: 40,569 delitos contra el patrimonio   </v>
      </c>
      <c r="N40" s="178"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0" s="178" t="str">
        <f>IF(ISBLANK('5. Pp (3 años)'!O47),"",'5. Pp (3 años)'!O47)</f>
        <v>El secretariado Ejecutivo del Sistema Nacional de Seguridad Pública genera y publica la información requerida para actualizar los datos del indicador.</v>
      </c>
      <c r="P40" s="185"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1" spans="1:16" ht="255" x14ac:dyDescent="0.35">
      <c r="A41" s="16"/>
      <c r="B41" s="56" t="str">
        <f>IF(ISBLANK('5. Pp (3 años)'!B48),"",'5. Pp (3 años)'!B48)</f>
        <v>Subsecretaria de Control y Operación</v>
      </c>
      <c r="C41" s="53" t="str">
        <f>IF(ISBLANK('5. Pp (3 años)'!C48),"",'5. Pp (3 años)'!C48)</f>
        <v>Componente</v>
      </c>
      <c r="D41" s="72" t="str">
        <f>IF(ISBLANK('5. Pp (3 años)'!D48),"",'5. Pp (3 años)'!D48)</f>
        <v>C. 3.2.1.1.1 Operativos de seguridad ciudadana implementados para la prevención y disuasión del delito.</v>
      </c>
      <c r="E41" s="73" t="str">
        <f>IF(ISBLANK('5. Pp (3 años)'!E48),"",'5. Pp (3 años)'!E48)</f>
        <v>POSCI: Porcentaje de operativos de seguridad ciudadana implementados.</v>
      </c>
      <c r="F41" s="73" t="str">
        <f>IF(ISBLANK('5. Pp (3 años)'!F48),"",'5. Pp (3 años)'!F48)</f>
        <v>Mide el porcentaje de operativos de seguridad ciudadana implementados respecto a los programados en el periodo, a fin de dar seguimiento al cumplimiento de la planeación operativa institucional.</v>
      </c>
      <c r="G41" s="54" t="str">
        <f>IF(ISBLANK('5. Pp (3 años)'!G48),"",'5. Pp (3 años)'!G48)</f>
        <v>Eficacia</v>
      </c>
      <c r="H41" s="54" t="str">
        <f>IF(ISBLANK('5. Pp (3 años)'!H48),"",'5. Pp (3 años)'!H48)</f>
        <v>Trimestral</v>
      </c>
      <c r="I41" s="73" t="str">
        <f>IF(ISBLANK('5. Pp (3 años)'!I48),"",'5. Pp (3 años)'!I48)</f>
        <v>MÉTODO DE CÁLCULO DEL INDICADOR: 
POSCI= (NOSCI / NOSCP) *100
VARIABLES:                                                                  
NOSCI: Número de operativos de seguridad ciudadana implementados.
NOSCP: Número de operativos de seguridad ciudadana programados.</v>
      </c>
      <c r="J41" s="73" t="str">
        <f>IF(ISBLANK('5. Pp (3 años)'!J48),"",'5. Pp (3 años)'!J48)</f>
        <v>UNIDAD DE MEDIDA INDICADOR:
Porcentaje
UNIDAD DE MEDIDA DE LAS VARIABLES:
Operativos</v>
      </c>
      <c r="K41" s="54" t="str">
        <f>IF(ISBLANK('5. Pp (3 años)'!K48),"",'5. Pp (3 años)'!K48)</f>
        <v>Ascendente</v>
      </c>
      <c r="L41" s="73" t="str">
        <f>IF(ISBLANK('5. Pp (3 años)'!L48),"",'5. Pp (3 años)'!L48)</f>
        <v>Se pretende alcanzar la ejecución 6,368 operativos de seguridad ciudadana a desarrollar, del 01 de enero de 2025 al 31 de diciembre de 2027.
Variación de la meta en relación a la línea base:
Meta Absoluta: 2,308
Meta Relativa: 56.85%</v>
      </c>
      <c r="M41" s="73" t="str">
        <f>IF(ISBLANK('5. Pp (3 años)'!M48),"",'5. Pp (3 años)'!M48)</f>
        <v>Durante el periodo del 2022 – 2024 se realizaron 4,060 operativos de seguridad ciudadana.
2022: 1,560
2023: 1269
2024: 1,231
Total: 4,060</v>
      </c>
      <c r="N41" s="73"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1" s="73"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1" s="74"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2" spans="1:16" ht="238" x14ac:dyDescent="0.35">
      <c r="A42" s="16"/>
      <c r="B42" s="75" t="str">
        <f>IF(ISBLANK('5. Pp (3 años)'!B49),"",'5. Pp (3 años)'!B49)</f>
        <v>Subsecretaria de Control y Operación</v>
      </c>
      <c r="C42" s="29" t="str">
        <f>IF(ISBLANK('5. Pp (3 años)'!C49),"",'5. Pp (3 años)'!C49)</f>
        <v>Actividad</v>
      </c>
      <c r="D42" s="31" t="str">
        <f>IF(ISBLANK('5. Pp (3 años)'!D49),"",'5. Pp (3 años)'!D49)</f>
        <v>A.3.2.1.1.1.1 Visitas de supervisión interna realizadas para el fortalecimiento de buenas prácticas profesionales.</v>
      </c>
      <c r="E42" s="31" t="str">
        <f>IF(ISBLANK('5. Pp (3 años)'!E49),"",'5. Pp (3 años)'!E49)</f>
        <v>PADIBPP: Porcentaje de acciones dirigidas a la implementación de buenas prácticas profesionales.</v>
      </c>
      <c r="F42" s="31" t="str">
        <f>IF(ISBLANK('5. Pp (3 años)'!F49),"",'5. Pp (3 años)'!F49)</f>
        <v>Mide el porcentaje de acciones realizadas para promover y supervisar el cumplimiento de buenas prácticas profesionales en el personal operativo, respecto a las programadas en el periodo.</v>
      </c>
      <c r="G42" s="29" t="str">
        <f>IF(ISBLANK('5. Pp (3 años)'!G49),"",'5. Pp (3 años)'!G49)</f>
        <v>Eficacia</v>
      </c>
      <c r="H42" s="29" t="str">
        <f>IF(ISBLANK('5. Pp (3 años)'!H49),"",'5. Pp (3 años)'!H49)</f>
        <v>Trimestral</v>
      </c>
      <c r="I42" s="31" t="str">
        <f>IF(ISBLANK('5. Pp (3 años)'!I49),"",'5. Pp (3 años)'!I49)</f>
        <v>MÉTODO DE CÁLCULO DEL INDICADOR:
PADIBPP=(NABPPR/NABPPP)*100
VARIABLES:
NABPPR: Número de acciones de buenas prácticas profesionales realizadas.
NABPPP: Número de acciones de buenas prácticas profesionales programadas.</v>
      </c>
      <c r="J42" s="31" t="str">
        <f>IF(ISBLANK('5. Pp (3 años)'!J49),"",'5. Pp (3 años)'!J49)</f>
        <v>UNIDAD DE MEDIDA INDICADOR:
Porcentaje
UNIDAD DE MEDIDA DE LAS VARIABLES: Acciones de buenas prácticas profesionales.</v>
      </c>
      <c r="K42" s="29" t="str">
        <f>IF(ISBLANK('5. Pp (3 años)'!K49),"",'5. Pp (3 años)'!K49)</f>
        <v>Ascendente</v>
      </c>
      <c r="L42" s="31" t="str">
        <f>IF(ISBLANK('5. Pp (3 años)'!L49),"",'5. Pp (3 años)'!L49)</f>
        <v>Se pretende alcanzar la ejecución de 5,162 acciones de reconstrucción del tejido social del 01 de enero de 2025 al 31 de diciembre de 2027.
Variación de la meta en relación a la línea base:
Meta Absoluta: 3,722
Meta Relativa: 258.47 %</v>
      </c>
      <c r="M42" s="31" t="str">
        <f>IF(ISBLANK('5. Pp (3 años)'!M49),"",'5. Pp (3 años)'!M49)</f>
        <v>Durante el periodo del 2022 – 2024 se realizaron 1,440 operativos de alto impacto.
2022: 440
2023: 445
2024: 555
Total: 1,440</v>
      </c>
      <c r="N42" s="31"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2" s="31"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2" s="186"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3" spans="1:16" ht="17" hidden="1" x14ac:dyDescent="0.35">
      <c r="A43" s="16"/>
      <c r="B43" s="75"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186" t="e">
        <f>IF(ISBLANK('5. Pp (3 años)'!#REF!),"",'5. Pp (3 años)'!#REF!)</f>
        <v>#REF!</v>
      </c>
    </row>
    <row r="44" spans="1:16" ht="17" hidden="1" x14ac:dyDescent="0.35">
      <c r="A44" s="16"/>
      <c r="B44" s="75"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186" t="e">
        <f>IF(ISBLANK('5. Pp (3 años)'!#REF!),"",'5. Pp (3 años)'!#REF!)</f>
        <v>#REF!</v>
      </c>
    </row>
    <row r="45" spans="1:16" ht="17" hidden="1" x14ac:dyDescent="0.35">
      <c r="A45" s="16"/>
      <c r="B45" s="75"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186" t="e">
        <f>IF(ISBLANK('5. Pp (3 años)'!#REF!),"",'5. Pp (3 años)'!#REF!)</f>
        <v>#REF!</v>
      </c>
    </row>
    <row r="46" spans="1:16" ht="17" hidden="1" x14ac:dyDescent="0.35">
      <c r="A46" s="16"/>
      <c r="B46" s="75"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186" t="e">
        <f>IF(ISBLANK('5. Pp (3 años)'!#REF!),"",'5. Pp (3 años)'!#REF!)</f>
        <v>#REF!</v>
      </c>
    </row>
    <row r="47" spans="1:16" ht="221" x14ac:dyDescent="0.35">
      <c r="A47" s="16"/>
      <c r="B47" s="71" t="str">
        <f>IF(ISBLANK('5. Pp (3 años)'!B50),"",'5. Pp (3 años)'!B50)</f>
        <v>Dirección de la Policía de Seguridad Ciudadana</v>
      </c>
      <c r="C47" s="54" t="str">
        <f>IF(ISBLANK('5. Pp (3 años)'!C50),"",'5. Pp (3 años)'!C50)</f>
        <v>Componente</v>
      </c>
      <c r="D47" s="73" t="str">
        <f>IF(ISBLANK('5. Pp (3 años)'!D50),"",'5. Pp (3 años)'!D50)</f>
        <v>C. 3.2.1.1.2 Acciones de proximidad social y patrullaje preventivo realizadas en zonas de atención prioritaria conforme a la planeación operativa.</v>
      </c>
      <c r="E47" s="73" t="str">
        <f>IF(ISBLANK('5. Pp (3 años)'!E50),"",'5. Pp (3 años)'!E50)</f>
        <v>PAPSPPZAPCPO: Porcentaje de acciones de proximidad social y patrullaje preventivo en zonas de atención prioritarias conforme a la planeación operativa</v>
      </c>
      <c r="F47" s="73"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7" s="54" t="str">
        <f>IF(ISBLANK('5. Pp (3 años)'!G50),"",'5. Pp (3 años)'!G50)</f>
        <v>Eficacia</v>
      </c>
      <c r="H47" s="54" t="str">
        <f>IF(ISBLANK('5. Pp (3 años)'!H50),"",'5. Pp (3 años)'!H50)</f>
        <v>Trimestral</v>
      </c>
      <c r="I47" s="73"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7" s="73" t="str">
        <f>IF(ISBLANK('5. Pp (3 años)'!J50),"",'5. Pp (3 años)'!J50)</f>
        <v>UNIDAD DE MEDIDA INDICADOR:
Porcentaje
UNIDAD DE MEDIDA DE LAS VARIABLES: 
Acciones de proximidad social y patrullaje preventivo</v>
      </c>
      <c r="K47" s="54" t="str">
        <f>IF(ISBLANK('5. Pp (3 años)'!K50),"",'5. Pp (3 años)'!K50)</f>
        <v>Ascendente</v>
      </c>
      <c r="L47" s="73" t="str">
        <f>IF(ISBLANK('5. Pp (3 años)'!L50),"",'5. Pp (3 años)'!L50)</f>
        <v>Se pretende alcanzar  la ejecución de 23,360 acciones de proximidad social del 01 de enero de 2025 al 31 de diciembre de 2027.
Variación de la meta en relación a la línea base:
Meta Absoluta: -2,890
Meta Relativa: -11.01%</v>
      </c>
      <c r="M47" s="73" t="str">
        <f>IF(ISBLANK('5. Pp (3 años)'!M50),"",'5. Pp (3 años)'!M50)</f>
        <v>Durante el periodo del 2022 – 2024 se realizaron 26,250 acciones de proximidad social
2022: 8,750
2023: 8,750
2024: 8,750
Total: 26,250</v>
      </c>
      <c r="N47" s="73"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7" s="73" t="str">
        <f>IF(ISBLANK('5. Pp (3 años)'!O50),"",'5. Pp (3 años)'!O50)</f>
        <v>Las empresas, comercios, instituciones educativas  y población coadyuvan al reportar personas sospechosas al número de emergencia.</v>
      </c>
      <c r="P47" s="74"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x14ac:dyDescent="0.35">
      <c r="A48" s="16"/>
      <c r="B48" s="75" t="str">
        <f>IF(ISBLANK('5. Pp (3 años)'!B51),"",'5. Pp (3 años)'!B51)</f>
        <v>Dirección de la Policía de Seguridad Ciudadana</v>
      </c>
      <c r="C48" s="29" t="str">
        <f>IF(ISBLANK('5. Pp (3 años)'!C51),"",'5. Pp (3 años)'!C51)</f>
        <v>Actividad</v>
      </c>
      <c r="D48" s="31" t="str">
        <f>IF(ISBLANK('5. Pp (3 años)'!D51),"",'5. Pp (3 años)'!D51)</f>
        <v>A. 3.2.1.1.2.1  Implementación de actividades integrales para fomentar la inteligencia policial</v>
      </c>
      <c r="E48" s="3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8" s="31"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8" s="29" t="str">
        <f>IF(ISBLANK('5. Pp (3 años)'!G51),"",'5. Pp (3 años)'!G51)</f>
        <v>Eficacia</v>
      </c>
      <c r="H48" s="29" t="str">
        <f>IF(ISBLANK('5. Pp (3 años)'!H51),"",'5. Pp (3 años)'!H51)</f>
        <v>Trimestral</v>
      </c>
      <c r="I48" s="31"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8" s="31" t="str">
        <f>IF(ISBLANK('5. Pp (3 años)'!J51),"",'5. Pp (3 años)'!J51)</f>
        <v>UNIDAD DE MEDIDA INDICADOR:
Porcentaje
UNIDAD DE MEDIDA DE LAS VARIABLES:
actividades integrales para crear inteligencia policial</v>
      </c>
      <c r="K48" s="29" t="str">
        <f>IF(ISBLANK('5. Pp (3 años)'!K51),"",'5. Pp (3 años)'!K51)</f>
        <v>Ascendente</v>
      </c>
      <c r="L48" s="31" t="str">
        <f>IF(ISBLANK('5. Pp (3 años)'!L51),"",'5. Pp (3 años)'!L51)</f>
        <v>Se pretende alcanzar la ejecución de 6,496 actividades integrales para crear inteligencia policial del 01 de enero de 2025 al 31 de diciembre de 2027.
Variación de la meta en relación a la línea base:
Meta Absoluta: 2,191
Meta Relativa: 50.89%</v>
      </c>
      <c r="M48" s="31" t="str">
        <f>IF(ISBLANK('5. Pp (3 años)'!M51),"",'5. Pp (3 años)'!M51)</f>
        <v>Durante el periodo del 2022 – 2024 se realizaron 4,305 Informes y estadísticas.
2022: 1,430
2023: 1,435
2024: 1,440
Total: 4,305</v>
      </c>
      <c r="N48" s="31"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8" s="31" t="str">
        <f>IF(ISBLANK('5. Pp (3 años)'!O51),"",'5. Pp (3 años)'!O51)</f>
        <v xml:space="preserve">Se cuenta con la interconexión de las bases de datos de incidencia del Sistema Nacional de Plataforma México </v>
      </c>
      <c r="P48" s="186"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323" x14ac:dyDescent="0.35">
      <c r="A49" s="69"/>
      <c r="B49" s="75" t="str">
        <f>IF(ISBLANK('5. Pp (3 años)'!B52),"",'5. Pp (3 años)'!B52)</f>
        <v>Dirección de la Policía de Seguridad Ciudadana</v>
      </c>
      <c r="C49" s="29" t="str">
        <f>IF(ISBLANK('5. Pp (3 años)'!C52),"",'5. Pp (3 años)'!C52)</f>
        <v>Actividad</v>
      </c>
      <c r="D49" s="31" t="str">
        <f>IF(ISBLANK('5. Pp (3 años)'!D52),"",'5. Pp (3 años)'!D52)</f>
        <v>A. 3.2.1.1.2.2 Operativos de presencia policial para la reducción de la criminalidad</v>
      </c>
      <c r="E49" s="3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49" s="31"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49" s="29" t="str">
        <f>IF(ISBLANK('5. Pp (3 años)'!G52),"",'5. Pp (3 años)'!G52)</f>
        <v>Eficacia</v>
      </c>
      <c r="H49" s="29" t="str">
        <f>IF(ISBLANK('5. Pp (3 años)'!H52),"",'5. Pp (3 años)'!H52)</f>
        <v>Trimestral</v>
      </c>
      <c r="I49" s="31" t="str">
        <f>IF(ISBLANK('5. Pp (3 años)'!I52),"",'5. Pp (3 años)'!I52)</f>
        <v>MÉTODO DE CÁLCULO DEL INDICADOR:
PAPSR= (NAE / NAP)*100
VARIABLES:       
NAE: Número de acciones ejecutadas     
NAP: Número de acciones programadas.</v>
      </c>
      <c r="J49" s="31" t="str">
        <f>IF(ISBLANK('5. Pp (3 años)'!J52),"",'5. Pp (3 años)'!J52)</f>
        <v>UNIDAD DE MEDIDA INDICADOR:
Porcentaje
UNIDAD DE MEDIDA DE LAS VARIABLES:
Acciones de proximidad social</v>
      </c>
      <c r="K49" s="29" t="str">
        <f>IF(ISBLANK('5. Pp (3 años)'!K52),"",'5. Pp (3 años)'!K52)</f>
        <v>Ascendente</v>
      </c>
      <c r="L49" s="31" t="str">
        <f>IF(ISBLANK('5. Pp (3 años)'!L52),"",'5. Pp (3 años)'!L52)</f>
        <v>Se pretende alcanzar la ejecución de 28,470 actividades a desarrollar del 01 de enero de 2025 al 31 de diciembre de 2027.
Variación de la meta en relación a la línea base:
Meta Absoluta: -2,180
Meta Relativa: -7.11%</v>
      </c>
      <c r="M49" s="31" t="str">
        <f>IF(ISBLANK('5. Pp (3 años)'!M52),"",'5. Pp (3 años)'!M52)</f>
        <v>Durante el periodo del 2022 – 2024 se realizaron 30,650 operativos
2022: 10,000
2023: 10,200
2024: 10,450
Total: 30,650</v>
      </c>
      <c r="N49" s="31"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49" s="31" t="str">
        <f>IF(ISBLANK('5. Pp (3 años)'!O52),"",'5. Pp (3 años)'!O52)</f>
        <v xml:space="preserve">Se cuenta con la participación y la confianza de la ciudadanía para prevenir el delito y la violencia social. </v>
      </c>
      <c r="P49" s="186"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17" x14ac:dyDescent="0.35">
      <c r="A50" s="33"/>
      <c r="B50" s="75"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186" t="e">
        <f>IF(ISBLANK('5. Pp (3 años)'!#REF!),"",'5. Pp (3 años)'!#REF!)</f>
        <v>#REF!</v>
      </c>
    </row>
    <row r="51" spans="1:16" ht="17" x14ac:dyDescent="0.35">
      <c r="A51" s="33"/>
      <c r="B51" s="75"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186" t="e">
        <f>IF(ISBLANK('5. Pp (3 años)'!#REF!),"",'5. Pp (3 años)'!#REF!)</f>
        <v>#REF!</v>
      </c>
    </row>
    <row r="52" spans="1:16" ht="17" x14ac:dyDescent="0.35">
      <c r="A52" s="33"/>
      <c r="B52" s="75"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186" t="e">
        <f>IF(ISBLANK('5. Pp (3 años)'!#REF!),"",'5. Pp (3 años)'!#REF!)</f>
        <v>#REF!</v>
      </c>
    </row>
    <row r="53" spans="1:16" ht="255" x14ac:dyDescent="0.35">
      <c r="B53" s="71" t="str">
        <f>IF(ISBLANK('5. Pp (3 años)'!B53),"",'5. Pp (3 años)'!B53)</f>
        <v>Dirreción de la Policía Turística</v>
      </c>
      <c r="C53" s="54" t="str">
        <f>IF(ISBLANK('5. Pp (3 años)'!C53),"",'5. Pp (3 años)'!C53)</f>
        <v xml:space="preserve">Componente  </v>
      </c>
      <c r="D53" s="73" t="str">
        <f>IF(ISBLANK('5. Pp (3 años)'!D53),"",'5. Pp (3 años)'!D53)</f>
        <v>C. 3.2.1.1.3 Servicios de patrullaje turístico, atención ciudadana y prevención del delito realizados en zonas con actividad turística</v>
      </c>
      <c r="E53" s="73" t="str">
        <f>IF(ISBLANK('5. Pp (3 años)'!E53),"",'5. Pp (3 años)'!E53)</f>
        <v>PSPTAPDBZT: Porcentaje de servicios de patrullaje turístico, atención ciudadana y prevención del delito realizados en zonas con actividad turística.</v>
      </c>
      <c r="F53" s="73"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3" s="54" t="str">
        <f>IF(ISBLANK('5. Pp (3 años)'!G53),"",'5. Pp (3 años)'!G53)</f>
        <v>Eficacia</v>
      </c>
      <c r="H53" s="54" t="str">
        <f>IF(ISBLANK('5. Pp (3 años)'!H53),"",'5. Pp (3 años)'!H53)</f>
        <v>Trimestral</v>
      </c>
      <c r="I53" s="73"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3" s="73" t="str">
        <f>IF(ISBLANK('5. Pp (3 años)'!J53),"",'5. Pp (3 años)'!J53)</f>
        <v>UNIDAD DE MEDIDA INDICADOR:
Porcentaje
UNIDAD DE MEDIDA DE LAS VARIABLES:Servicios de patrullaje turístico, atención ciudadana y prevención del delito.</v>
      </c>
      <c r="K53" s="54" t="str">
        <f>IF(ISBLANK('5. Pp (3 años)'!K53),"",'5. Pp (3 años)'!K53)</f>
        <v>Ascendente</v>
      </c>
      <c r="L53" s="73" t="str">
        <f>IF(ISBLANK('5. Pp (3 años)'!L53),"",'5. Pp (3 años)'!L53)</f>
        <v>Se pretende alcanzar la ejecución de 4,380 acciones de seguridad del 01 de enero de 2025 al 31 de diciembre de 2027.
Variación de la meta en relación a la línea base:
Meta Absoluta: 375
Meta Relativa: 9.36%</v>
      </c>
      <c r="M53" s="73" t="str">
        <f>IF(ISBLANK('5. Pp (3 años)'!M53),"",'5. Pp (3 años)'!M53)</f>
        <v>Durante el periodo del 2022 – 2024 se realizaron 4,005 acciones de seguridad, prevención y atención al turista
2022: 1,300
2023: 1,350
2024: 1,355
Total: 4,005</v>
      </c>
      <c r="N53" s="73"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3" s="73"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3" s="74"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4" spans="1:16" ht="272" x14ac:dyDescent="0.35">
      <c r="B54" s="75" t="str">
        <f>IF(ISBLANK('5. Pp (3 años)'!B54),"",'5. Pp (3 años)'!B54)</f>
        <v>Dirreción de la Policía Turística</v>
      </c>
      <c r="C54" s="29" t="str">
        <f>IF(ISBLANK('5. Pp (3 años)'!C54),"",'5. Pp (3 años)'!C54)</f>
        <v>Actividad</v>
      </c>
      <c r="D54" s="31" t="str">
        <f>IF(ISBLANK('5. Pp (3 años)'!D54),"",'5. Pp (3 años)'!D54)</f>
        <v>A. 3.2.1.1.3.1 Fortalecimiento de operativos de prevención y disuasión con proximidad social enfocados al sector turístico</v>
      </c>
      <c r="E54" s="3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4" s="31"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4" s="29" t="str">
        <f>IF(ISBLANK('5. Pp (3 años)'!G54),"",'5. Pp (3 años)'!G54)</f>
        <v>Eficacia</v>
      </c>
      <c r="H54" s="29" t="str">
        <f>IF(ISBLANK('5. Pp (3 años)'!H54),"",'5. Pp (3 años)'!H54)</f>
        <v>Trimestral</v>
      </c>
      <c r="I54" s="31"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4" s="31" t="str">
        <f>IF(ISBLANK('5. Pp (3 años)'!J54),"",'5. Pp (3 años)'!J54)</f>
        <v>UNIDAD DE MEDIDA INDICADOR:
Porcentaje
UNIDAD DE MEDIDA DE LAS VARIABLES: Operativos  con proximidad social</v>
      </c>
      <c r="K54" s="29" t="str">
        <f>IF(ISBLANK('5. Pp (3 años)'!K54),"",'5. Pp (3 años)'!K54)</f>
        <v>Ascendente</v>
      </c>
      <c r="L54" s="31" t="str">
        <f>IF(ISBLANK('5. Pp (3 años)'!L54),"",'5. Pp (3 años)'!L54)</f>
        <v>Se pretende alcanzar la ejecución de 8,762 operativos de proximidad social a desarrollar del 01 de enero de 2025 al 31 de diciembre de 2027.
Variación de la meta en relación a la línea base:
Meta Absoluta: 1,977
Meta Relativa: 29.14%</v>
      </c>
      <c r="M54" s="31" t="str">
        <f>IF(ISBLANK('5. Pp (3 años)'!M54),"",'5. Pp (3 años)'!M54)</f>
        <v>Durante el periodo del 2022 – 2024 se realizaron 6,785 operativos de proximidad social
2022: 2,100
2023: 2,200
2024: 2,485
Total: 6,785</v>
      </c>
      <c r="N54" s="31"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4" s="31" t="str">
        <f>IF(ISBLANK('5. Pp (3 años)'!O54),"",'5. Pp (3 años)'!O54)</f>
        <v>Se cuenta con la participación ciudadana para el análisis de la problemática local.</v>
      </c>
      <c r="P54" s="186"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5" spans="1:16" ht="17" x14ac:dyDescent="0.35">
      <c r="B55" s="75" t="e">
        <f>IF(ISBLANK('5. Pp (3 años)'!#REF!),"",'5. Pp (3 años)'!#REF!)</f>
        <v>#REF!</v>
      </c>
      <c r="C55" s="29" t="e">
        <f>IF(ISBLANK('5. Pp (3 años)'!#REF!),"",'5. Pp (3 años)'!#REF!)</f>
        <v>#REF!</v>
      </c>
      <c r="D55" s="31" t="e">
        <f>IF(ISBLANK('5. Pp (3 años)'!#REF!),"",'5. Pp (3 años)'!#REF!)</f>
        <v>#REF!</v>
      </c>
      <c r="E55" s="31" t="e">
        <f>IF(ISBLANK('5. Pp (3 años)'!#REF!),"",'5. Pp (3 años)'!#REF!)</f>
        <v>#REF!</v>
      </c>
      <c r="F55" s="31" t="e">
        <f>IF(ISBLANK('5. Pp (3 años)'!#REF!),"",'5. Pp (3 años)'!#REF!)</f>
        <v>#REF!</v>
      </c>
      <c r="G55" s="29" t="e">
        <f>IF(ISBLANK('5. Pp (3 años)'!#REF!),"",'5. Pp (3 años)'!#REF!)</f>
        <v>#REF!</v>
      </c>
      <c r="H55" s="29" t="e">
        <f>IF(ISBLANK('5. Pp (3 años)'!#REF!),"",'5. Pp (3 años)'!#REF!)</f>
        <v>#REF!</v>
      </c>
      <c r="I55" s="31" t="e">
        <f>IF(ISBLANK('5. Pp (3 años)'!#REF!),"",'5. Pp (3 años)'!#REF!)</f>
        <v>#REF!</v>
      </c>
      <c r="J55" s="31" t="e">
        <f>IF(ISBLANK('5. Pp (3 años)'!#REF!),"",'5. Pp (3 años)'!#REF!)</f>
        <v>#REF!</v>
      </c>
      <c r="K55" s="29" t="e">
        <f>IF(ISBLANK('5. Pp (3 años)'!#REF!),"",'5. Pp (3 años)'!#REF!)</f>
        <v>#REF!</v>
      </c>
      <c r="L55" s="31" t="e">
        <f>IF(ISBLANK('5. Pp (3 años)'!#REF!),"",'5. Pp (3 años)'!#REF!)</f>
        <v>#REF!</v>
      </c>
      <c r="M55" s="31" t="e">
        <f>IF(ISBLANK('5. Pp (3 años)'!#REF!),"",'5. Pp (3 años)'!#REF!)</f>
        <v>#REF!</v>
      </c>
      <c r="N55" s="31" t="e">
        <f>IF(ISBLANK('5. Pp (3 años)'!#REF!),"",'5. Pp (3 años)'!#REF!)</f>
        <v>#REF!</v>
      </c>
      <c r="O55" s="31" t="e">
        <f>IF(ISBLANK('5. Pp (3 años)'!#REF!),"",'5. Pp (3 años)'!#REF!)</f>
        <v>#REF!</v>
      </c>
      <c r="P55" s="186" t="e">
        <f>IF(ISBLANK('5. Pp (3 años)'!#REF!),"",'5. Pp (3 años)'!#REF!)</f>
        <v>#REF!</v>
      </c>
    </row>
    <row r="56" spans="1:16" ht="17" x14ac:dyDescent="0.35">
      <c r="B56" s="7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86" t="e">
        <f>IF(ISBLANK('5. Pp (3 años)'!#REF!),"",'5. Pp (3 años)'!#REF!)</f>
        <v>#REF!</v>
      </c>
    </row>
    <row r="57" spans="1:16" ht="17" x14ac:dyDescent="0.35">
      <c r="B57" s="7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86" t="e">
        <f>IF(ISBLANK('5. Pp (3 años)'!#REF!),"",'5. Pp (3 años)'!#REF!)</f>
        <v>#REF!</v>
      </c>
    </row>
    <row r="58" spans="1:16" ht="17" x14ac:dyDescent="0.35">
      <c r="B58" s="7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86" t="e">
        <f>IF(ISBLANK('5. Pp (3 años)'!#REF!),"",'5. Pp (3 años)'!#REF!)</f>
        <v>#REF!</v>
      </c>
    </row>
    <row r="59" spans="1:16" ht="272" x14ac:dyDescent="0.35">
      <c r="B59" s="71" t="str">
        <f>IF(ISBLANK('5. Pp (3 años)'!B55),"",'5. Pp (3 años)'!B55)</f>
        <v>Academia de Policía</v>
      </c>
      <c r="C59" s="54" t="str">
        <f>IF(ISBLANK('5. Pp (3 años)'!C55),"",'5. Pp (3 años)'!C55)</f>
        <v>Componente</v>
      </c>
      <c r="D59" s="73" t="str">
        <f>IF(ISBLANK('5. Pp (3 años)'!D55),"",'5. Pp (3 años)'!D55)</f>
        <v>C. 3.2.1.1.4 Capacitaciones continuas y especializadas impartidas al personal de la SMSCyT de Benito Juárez.</v>
      </c>
      <c r="E59" s="73" t="str">
        <f>IF(ISBLANK('5. Pp (3 años)'!E55),"",'5. Pp (3 años)'!E55)</f>
        <v>PCCEPSMSCYT: Porcentaje de capacitaciones continuas y especializadas impartidas al personal de la SMSCyT.</v>
      </c>
      <c r="F59" s="73"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9" s="54" t="str">
        <f>IF(ISBLANK('5. Pp (3 años)'!G55),"",'5. Pp (3 años)'!G55)</f>
        <v>Eficacia</v>
      </c>
      <c r="H59" s="54" t="str">
        <f>IF(ISBLANK('5. Pp (3 años)'!H55),"",'5. Pp (3 años)'!H55)</f>
        <v>Trimestral</v>
      </c>
      <c r="I59" s="73" t="str">
        <f>IF(ISBLANK('5. Pp (3 años)'!I55),"",'5. Pp (3 años)'!I55)</f>
        <v>MÉTODO DE CÁLCULO DEL INDICADOR:
PCCEPSMSCYT=(NCIR/NCIP)*100
VARIABLES:                                                                  
NCIR: Número de capacitaciones continuas y especializadas impartidas.
NCIP: Número de capacitaciones continuas y especializadas programadas.</v>
      </c>
      <c r="J59" s="73" t="str">
        <f>IF(ISBLANK('5. Pp (3 años)'!J55),"",'5. Pp (3 años)'!J55)</f>
        <v>UNIDAD DE MEDIDA INDICADOR:
Porcentaje
UNIDAD DE MEDIDA DE LAS VARIABLES:
Capacitaciones</v>
      </c>
      <c r="K59" s="54" t="str">
        <f>IF(ISBLANK('5. Pp (3 años)'!K55),"",'5. Pp (3 años)'!K55)</f>
        <v>Ascendente</v>
      </c>
      <c r="L59" s="73" t="str">
        <f>IF(ISBLANK('5. Pp (3 años)'!L55),"",'5. Pp (3 años)'!L55)</f>
        <v>Se pretende alcanzar  la ejecución de 4,932 capacitaciones, del 01 de enero de 2025 al 31 de diciembre de 2027.
Variación de la meta en relación a la línea base:
Meta Absoluta: 1,183
Meta Relativa: 31.57%</v>
      </c>
      <c r="M59" s="73" t="str">
        <f>IF(ISBLANK('5. Pp (3 años)'!M55),"",'5. Pp (3 años)'!M55)</f>
        <v>Durante el periodo del 2022 – 2024 se realizaron 3,747 capacitaciones/ sin desglose por elemento capacitado.
2022: 1,313
2023: 1,438
2024: 996
Total: 3,747</v>
      </c>
      <c r="N59" s="73"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9" s="73" t="str">
        <f>IF(ISBLANK('5. Pp (3 años)'!O55),"",'5. Pp (3 años)'!O55)</f>
        <v>Se mantiene la validación y coordinación con el Secretariado Ejecutivo del Sistema Nacional de Seguridad Pública para el desarrollo e implementación de los programas de capacitación conforme a la normatividad vigente.</v>
      </c>
      <c r="P59" s="74" t="str">
        <f>IF(ISBLANK('5. Pp (3 años)'!P55),"",'5. Pp (3 años)'!P55)</f>
        <v>Objetivo 5.
Lograr la igualdad entre los géneros y empoderar a todas
las mujeres y las niñas.
Meta 5.1
Poner ﬁn a todas las formas de discriminación 
contra todas las mujeres y las niñas en todo el
mundo</v>
      </c>
    </row>
    <row r="60" spans="1:16" ht="272" x14ac:dyDescent="0.35">
      <c r="B60" s="75" t="str">
        <f>IF(ISBLANK('5. Pp (3 años)'!B56),"",'5. Pp (3 años)'!B56)</f>
        <v>Academia de Policía</v>
      </c>
      <c r="C60" s="29" t="str">
        <f>IF(ISBLANK('5. Pp (3 años)'!C56),"",'5. Pp (3 años)'!C56)</f>
        <v>Actividad</v>
      </c>
      <c r="D60" s="31" t="str">
        <f>IF(ISBLANK('5. Pp (3 años)'!D56),"",'5. Pp (3 años)'!D56)</f>
        <v>A. 3.2.1.1.4.1 Formación Inicial para el personal en activo y aspirantes a policía municipal.</v>
      </c>
      <c r="E60" s="31" t="str">
        <f>IF(ISBLANK('5. Pp (3 años)'!E56),"",'5. Pp (3 años)'!E56)</f>
        <v>PCFIR: Porcentaje de capacitación de formación Inicial realizadas.</v>
      </c>
      <c r="F60" s="31"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60" s="29" t="str">
        <f>IF(ISBLANK('5. Pp (3 años)'!G56),"",'5. Pp (3 años)'!G56)</f>
        <v>Eficacia</v>
      </c>
      <c r="H60" s="29" t="str">
        <f>IF(ISBLANK('5. Pp (3 años)'!H56),"",'5. Pp (3 años)'!H56)</f>
        <v>Trimestral</v>
      </c>
      <c r="I60" s="31" t="str">
        <f>IF(ISBLANK('5. Pp (3 años)'!I56),"",'5. Pp (3 años)'!I56)</f>
        <v>MÉTODO DE CÁLCULO DEL INDICADOR:
PCFIR= (NPC / NPP)*100
VARIABLES:                                                                  
NPC: Número de Personal capacitado.
NPP: Número de Personal programado</v>
      </c>
      <c r="J60" s="31" t="str">
        <f>IF(ISBLANK('5. Pp (3 años)'!J56),"",'5. Pp (3 años)'!J56)</f>
        <v>UNIDAD DE MEDIDA INDICADOR:
Porcentaje
UNIDAD DE MEDIDA DE LAS VARIABLES: Personal policial capacitado</v>
      </c>
      <c r="K60" s="29" t="str">
        <f>IF(ISBLANK('5. Pp (3 años)'!K56),"",'5. Pp (3 años)'!K56)</f>
        <v>Ascendente</v>
      </c>
      <c r="L60" s="31" t="str">
        <f>IF(ISBLANK('5. Pp (3 años)'!L56),"",'5. Pp (3 años)'!L56)</f>
        <v>Se pretende alcanzar  la ejecución de 450 capacitaciones al personal policial del 01 de enero de 2025 al 31 de diciembre de 2027.
Variación de la meta en relación a la línea base:
Meta Absoluta: -683
Meta Relativa: -60.28%</v>
      </c>
      <c r="M60" s="31" t="str">
        <f>IF(ISBLANK('5. Pp (3 años)'!M56),"",'5. Pp (3 años)'!M56)</f>
        <v>Durante el periodo del 2022 – 2024 se realizaron 1,133 capacitaciones
2022: 156
2023: 85
2024: 892
Total: 1,133</v>
      </c>
      <c r="N60" s="31"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60" s="31"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60" s="186" t="str">
        <f>IF(ISBLANK('5. Pp (3 años)'!P56),"",'5. Pp (3 años)'!P56)</f>
        <v/>
      </c>
    </row>
    <row r="61" spans="1:16" ht="17" x14ac:dyDescent="0.35">
      <c r="B61" s="7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86" t="e">
        <f>IF(ISBLANK('5. Pp (3 años)'!#REF!),"",'5. Pp (3 años)'!#REF!)</f>
        <v>#REF!</v>
      </c>
    </row>
    <row r="62" spans="1:16" ht="17" x14ac:dyDescent="0.35">
      <c r="B62" s="7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86" t="e">
        <f>IF(ISBLANK('5. Pp (3 años)'!#REF!),"",'5. Pp (3 años)'!#REF!)</f>
        <v>#REF!</v>
      </c>
    </row>
    <row r="63" spans="1:16" ht="17" x14ac:dyDescent="0.35">
      <c r="B63" s="7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86" t="e">
        <f>IF(ISBLANK('5. Pp (3 años)'!#REF!),"",'5. Pp (3 años)'!#REF!)</f>
        <v>#REF!</v>
      </c>
    </row>
    <row r="64" spans="1:16" ht="17" x14ac:dyDescent="0.35">
      <c r="B64" s="7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86" t="e">
        <f>IF(ISBLANK('5. Pp (3 años)'!#REF!),"",'5. Pp (3 años)'!#REF!)</f>
        <v>#REF!</v>
      </c>
    </row>
    <row r="65" spans="2:16" ht="272" x14ac:dyDescent="0.35">
      <c r="B65" s="71" t="str">
        <f>IF(ISBLANK('5. Pp (3 años)'!B57),"",'5. Pp (3 años)'!B57)</f>
        <v>Dirección del GEAVIG</v>
      </c>
      <c r="C65" s="54" t="str">
        <f>IF(ISBLANK('5. Pp (3 años)'!C57),"",'5. Pp (3 años)'!C57)</f>
        <v>Componente</v>
      </c>
      <c r="D65" s="73" t="str">
        <f>IF(ISBLANK('5. Pp (3 años)'!D57),"",'5. Pp (3 años)'!D57)</f>
        <v>C.3.2.1.1.5 Servicios especializados de atención, prevención y canalización ante casos de violencia familiar y de género otorgados a la población del Municipio de Benito Juárez.</v>
      </c>
      <c r="E65" s="73" t="str">
        <f>IF(ISBLANK('5. Pp (3 años)'!E57),"",'5. Pp (3 años)'!E57)</f>
        <v>PSEAPCCVFG: Porcentaje de servicios especializados de atención, prevención y canalización ante casos de violencia familiar y de género otorgados.</v>
      </c>
      <c r="F65" s="73"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65" s="54" t="str">
        <f>IF(ISBLANK('5. Pp (3 años)'!G57),"",'5. Pp (3 años)'!G57)</f>
        <v>Eficacia</v>
      </c>
      <c r="H65" s="54" t="str">
        <f>IF(ISBLANK('5. Pp (3 años)'!H57),"",'5. Pp (3 años)'!H57)</f>
        <v>Trimestral</v>
      </c>
      <c r="I65" s="73" t="str">
        <f>IF(ISBLANK('5. Pp (3 años)'!I57),"",'5. Pp (3 años)'!I57)</f>
        <v>MÉTODO DE CÁLCULO DEL INDICADOR:
PSEAPCCVFG=(NSEOR/NSEOP)*100
VARIABLES:      
NSEOR: Número de servicios especializados otorgados.
NSEOP: Número de servicios especializados programados.</v>
      </c>
      <c r="J65" s="73" t="str">
        <f>IF(ISBLANK('5. Pp (3 años)'!J57),"",'5. Pp (3 años)'!J57)</f>
        <v>UNIDAD DE MEDIDA INDICADOR:
Porcentaje
UNIDAD DE MEDIDA DE LAS VARIABLES: 
Servicios especializados de atención, prevención y canalización.</v>
      </c>
      <c r="K65" s="54" t="str">
        <f>IF(ISBLANK('5. Pp (3 años)'!K57),"",'5. Pp (3 años)'!K57)</f>
        <v>Ascendente</v>
      </c>
      <c r="L65" s="73" t="str">
        <f>IF(ISBLANK('5. Pp (3 años)'!L57),"",'5. Pp (3 años)'!L57)</f>
        <v>Se pretende alcanzar la ejecución de 3,665 acciones integrales del 01 de enero de 2025 al 31 de diciembre de 2027.
Variación de la meta en relación a la línea base:
Meta Absoluta: 2,609
Meta Relativa: 247.06%</v>
      </c>
      <c r="M65" s="73" t="str">
        <f>IF(ISBLANK('5. Pp (3 años)'!M57),"",'5. Pp (3 años)'!M57)</f>
        <v>Durante el periodo del 2022 – 2024 se realizaron 1,056 acciones integrales.
2022: 398
2023: 304
2024: 354
Total: 1,056</v>
      </c>
      <c r="N65" s="73"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5" s="73"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65" s="74"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6" spans="2:16" ht="272" x14ac:dyDescent="0.35">
      <c r="B66" s="75" t="str">
        <f>IF(ISBLANK('5. Pp (3 años)'!B58),"",'5. Pp (3 años)'!B58)</f>
        <v>Dirección del GEAVIG</v>
      </c>
      <c r="C66" s="29" t="str">
        <f>IF(ISBLANK('5. Pp (3 años)'!C58),"",'5. Pp (3 años)'!C58)</f>
        <v>Actividad</v>
      </c>
      <c r="D66" s="31" t="str">
        <f>IF(ISBLANK('5. Pp (3 años)'!D58),"",'5. Pp (3 años)'!D58)</f>
        <v>A. 3.2.1.1.5.1 Ejecución de acciones de prevención de la violencia familiar y de género.</v>
      </c>
      <c r="E66" s="3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66" s="31"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66" s="29" t="str">
        <f>IF(ISBLANK('5. Pp (3 años)'!G58),"",'5. Pp (3 años)'!G58)</f>
        <v>Eficacia</v>
      </c>
      <c r="H66" s="29" t="str">
        <f>IF(ISBLANK('5. Pp (3 años)'!H58),"",'5. Pp (3 años)'!H58)</f>
        <v>Trimestral</v>
      </c>
      <c r="I66" s="31"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66" s="31" t="str">
        <f>IF(ISBLANK('5. Pp (3 años)'!J58),"",'5. Pp (3 años)'!J58)</f>
        <v xml:space="preserve">UNIDAD DE MEDIDA INDICADOR:
Porcentaje
UNIDAD DE MEDIDA DE LAS VARIABLES: 
Acciones de prevención de la violencia familiar y de género </v>
      </c>
      <c r="K66" s="29" t="str">
        <f>IF(ISBLANK('5. Pp (3 años)'!K58),"",'5. Pp (3 años)'!K58)</f>
        <v>Ascendente</v>
      </c>
      <c r="L66" s="31" t="str">
        <f>IF(ISBLANK('5. Pp (3 años)'!L58),"",'5. Pp (3 años)'!L58)</f>
        <v>Se pretende alcanzar  la ejecución de 1,134 acciones de prevención del 01 de enero de 2025 al 31 de diciembre de 2027.
Variación de la meta en relación a la línea base:
Meta Absoluta: 85
Meta Relativa: 8.10%</v>
      </c>
      <c r="M66" s="31" t="str">
        <f>IF(ISBLANK('5. Pp (3 años)'!M58),"",'5. Pp (3 años)'!M58)</f>
        <v>Durante el periodo del 2022 – 2024 se realizaron 1,049 acciones de prevención.
2022: 397
2023: 301
2024: 351
Total: 1,049</v>
      </c>
      <c r="N66" s="31"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6" s="31"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66" s="186"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7" spans="2:16" ht="340" x14ac:dyDescent="0.35">
      <c r="B67" s="75" t="str">
        <f>IF(ISBLANK('5. Pp (3 años)'!B59),"",'5. Pp (3 años)'!B59)</f>
        <v>Dirección de Prevención del Delito con la Participación Ciudadana</v>
      </c>
      <c r="C67" s="29" t="str">
        <f>IF(ISBLANK('5. Pp (3 años)'!C59),"",'5. Pp (3 años)'!C59)</f>
        <v>Actividad</v>
      </c>
      <c r="D67" s="31" t="str">
        <f>IF(ISBLANK('5. Pp (3 años)'!D59),"",'5. Pp (3 años)'!D59)</f>
        <v>A. 3.2.1.1.3.2 Acciones de prevención del delito con enfoque de derechos humanos, perspectiva de género y corresponsabilidad ciudadana realizadas.</v>
      </c>
      <c r="E67" s="31" t="str">
        <f>IF(ISBLANK('5. Pp (3 años)'!E59),"",'5. Pp (3 años)'!E59)</f>
        <v xml:space="preserve">PAPDR: Porcentaje de acciones de prevención del delito con enfoque de derechos humanos y perspectiva de genero realizadas. </v>
      </c>
      <c r="F67" s="31"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67" s="29" t="str">
        <f>IF(ISBLANK('5. Pp (3 años)'!G59),"",'5. Pp (3 años)'!G59)</f>
        <v>Eficacia</v>
      </c>
      <c r="H67" s="29" t="str">
        <f>IF(ISBLANK('5. Pp (3 años)'!H59),"",'5. Pp (3 años)'!H59)</f>
        <v>Trimestral</v>
      </c>
      <c r="I67" s="31"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67" s="31" t="str">
        <f>IF(ISBLANK('5. Pp (3 años)'!J59),"",'5. Pp (3 años)'!J59)</f>
        <v xml:space="preserve">UNIDAD DE MEDIDA DEL INDICADOR: 
Porcentaje
UNIDAD DE MEDIDA DE LAS VARIABLES:
Programas Integrales de prevención del delito con enfoque en derechos humanos y perspectiva de genero. </v>
      </c>
      <c r="K67" s="29" t="str">
        <f>IF(ISBLANK('5. Pp (3 años)'!L59),"",'5. Pp (3 años)'!L59)</f>
        <v>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v>
      </c>
      <c r="L67" s="31" t="e">
        <f>IF(ISBLANK('5. Pp (3 años)'!#REF!),"",'5. Pp (3 años)'!#REF!)</f>
        <v>#REF!</v>
      </c>
      <c r="M67" s="31" t="str">
        <f>IF(ISBLANK('5. Pp (3 años)'!M59),"",'5. Pp (3 años)'!M59)</f>
        <v>Durante el periodo del 2022 - 2024 se realizaron 6,843 acciones integrales de prevención.
2022: 1,542
2023: 1,284
2024: 4,017
Total: 6,843</v>
      </c>
      <c r="N67" s="31"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67" s="31"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67" s="186"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8" spans="2:16" ht="17" x14ac:dyDescent="0.35">
      <c r="B68" s="7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86" t="e">
        <f>IF(ISBLANK('5. Pp (3 años)'!#REF!),"",'5. Pp (3 años)'!#REF!)</f>
        <v>#REF!</v>
      </c>
    </row>
    <row r="69" spans="2:16" ht="17" x14ac:dyDescent="0.35">
      <c r="B69" s="7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86" t="e">
        <f>IF(ISBLANK('5. Pp (3 años)'!#REF!),"",'5. Pp (3 años)'!#REF!)</f>
        <v>#REF!</v>
      </c>
    </row>
    <row r="70" spans="2:16" ht="17" x14ac:dyDescent="0.35">
      <c r="B70" s="7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86" t="e">
        <f>IF(ISBLANK('5. Pp (3 años)'!#REF!),"",'5. Pp (3 años)'!#REF!)</f>
        <v>#REF!</v>
      </c>
    </row>
    <row r="71" spans="2:16" ht="409.5" x14ac:dyDescent="0.35">
      <c r="B71" s="71" t="str">
        <f>IF(ISBLANK('5. Pp (3 años)'!B60),"",'5. Pp (3 años)'!B60)</f>
        <v>Dirección de Vinculación y Seguimiento con Instancias</v>
      </c>
      <c r="C71" s="54" t="str">
        <f>IF(ISBLANK('5. Pp (3 años)'!C60),"",'5. Pp (3 años)'!C60)</f>
        <v>Componente</v>
      </c>
      <c r="D71" s="73" t="str">
        <f>IF(ISBLANK('5. Pp (3 años)'!D60),"",'5. Pp (3 años)'!D60)</f>
        <v>C.3.2.1.1.6 Acciones integrales de vigilancia, seguimiento, prevención y atención interinstitucional coordinadas en zonas prioritarias para la protección de mujeres, niñas, niños y adolescentes en situación de vulnerabilidad.</v>
      </c>
      <c r="E71" s="73" t="str">
        <f>IF(ISBLANK('5. Pp (3 años)'!E60),"",'5. Pp (3 años)'!E60)</f>
        <v>CAISSP: Porcentaje de acciones integrales interinstitucionales de protección coordinadas en zonas prioritarias.</v>
      </c>
      <c r="F71" s="73"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71" s="54" t="str">
        <f>IF(ISBLANK('5. Pp (3 años)'!G60),"",'5. Pp (3 años)'!G60)</f>
        <v>Eficacia</v>
      </c>
      <c r="H71" s="54" t="str">
        <f>IF(ISBLANK('5. Pp (3 años)'!H60),"",'5. Pp (3 años)'!H60)</f>
        <v>Trimestral</v>
      </c>
      <c r="I71" s="73"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71" s="73" t="str">
        <f>IF(ISBLANK('5. Pp (3 años)'!J60),"",'5. Pp (3 años)'!J60)</f>
        <v>UNIDAD DE MEDIDA INDICADOR:
Porcentaje
UNIDAD DE MEDIDA DE LAS VARIABLES:  
Acciones integrales interinstitucionales de protección.</v>
      </c>
      <c r="K71" s="54" t="str">
        <f>IF(ISBLANK('5. Pp (3 años)'!K60),"",'5. Pp (3 años)'!K60)</f>
        <v>Ascendente</v>
      </c>
      <c r="L71" s="73" t="str">
        <f>IF(ISBLANK('5. Pp (3 años)'!L60),"",'5. Pp (3 años)'!L60)</f>
        <v>Alcanzar el 100% de las acciones integrales interinstitucionales de protección programadas en el periodo 2025–2027.
Meta Absoluta: 10
Meta Relativa: 11.11%</v>
      </c>
      <c r="M71" s="73" t="str">
        <f>IF(ISBLANK('5. Pp (3 años)'!M60),"",'5. Pp (3 años)'!M60)</f>
        <v>Al cierre del programa anual, alcanzar al menos el 90 % de coordinación interinstitucional en la ejecución de las acciones integrales programadas.</v>
      </c>
      <c r="N71" s="73"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71" s="73"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71" s="74" t="str">
        <f>IF(ISBLANK('5. Pp (3 años)'!P60),"",'5. Pp (3 años)'!P60)</f>
        <v/>
      </c>
    </row>
    <row r="72" spans="2:16" ht="409.5" x14ac:dyDescent="0.35">
      <c r="B72" s="75" t="str">
        <f>IF(ISBLANK('5. Pp (3 años)'!B61),"",'5. Pp (3 años)'!B61)</f>
        <v>Dirección de Tránsito</v>
      </c>
      <c r="C72" s="29" t="str">
        <f>IF(ISBLANK('5. Pp (3 años)'!C61),"",'5. Pp (3 años)'!C61)</f>
        <v>Actividad</v>
      </c>
      <c r="D72" s="31" t="e">
        <f>IF(ISBLANK('5. Pp (3 años)'!#REF!),"",'5. Pp (3 años)'!#REF!)</f>
        <v>#REF!</v>
      </c>
      <c r="E72" s="3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72" s="31"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72" s="29" t="str">
        <f>IF(ISBLANK('5. Pp (3 años)'!G61),"",'5. Pp (3 años)'!G61)</f>
        <v>Eficacia</v>
      </c>
      <c r="H72" s="29" t="str">
        <f>IF(ISBLANK('5. Pp (3 años)'!H61),"",'5. Pp (3 años)'!H61)</f>
        <v>Trimestral</v>
      </c>
      <c r="I72" s="31"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72" s="31" t="str">
        <f>IF(ISBLANK('5. Pp (3 años)'!J61),"",'5. Pp (3 años)'!J61)</f>
        <v>UNIDAD DE MEDIDA INDICADOR:
Porcentaje
UNIDAD DE MEDIDA DE LAS VARIABLES:
Acciones de Prevención víal ejecutadas</v>
      </c>
      <c r="K72" s="29" t="str">
        <f>IF(ISBLANK('5. Pp (3 años)'!K61),"",'5. Pp (3 años)'!K61)</f>
        <v>Ascendente</v>
      </c>
      <c r="L72" s="31" t="str">
        <f>IF(ISBLANK('5. Pp (3 años)'!L61),"",'5. Pp (3 años)'!L61)</f>
        <v>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v>
      </c>
      <c r="M72" s="31" t="str">
        <f>IF(ISBLANK('5. Pp (3 años)'!M61),"",'5. Pp (3 años)'!M61)</f>
        <v>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v>
      </c>
      <c r="N72" s="31"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72" s="31"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72" s="186" t="str">
        <f>IF(ISBLANK('5. Pp (3 años)'!P61),"",'5. Pp (3 años)'!P61)</f>
        <v/>
      </c>
    </row>
    <row r="73" spans="2:16" ht="34" x14ac:dyDescent="0.35">
      <c r="B73" s="75" t="e">
        <f>IF(ISBLANK('5. Pp (3 años)'!#REF!),"",'5. Pp (3 años)'!#REF!)</f>
        <v>#REF!</v>
      </c>
      <c r="C73" s="29" t="e">
        <f>IF(ISBLANK('5. Pp (3 años)'!#REF!),"",'5. Pp (3 años)'!#REF!)</f>
        <v>#REF!</v>
      </c>
      <c r="D73" s="31" t="str">
        <f>IF(ISBLANK('5. Pp (3 años)'!D61),"",'5. Pp (3 años)'!D61)</f>
        <v>A. 3.2.1.1.6.1 Acciones de Prevención Viíal.</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86" t="e">
        <f>IF(ISBLANK('5. Pp (3 años)'!#REF!),"",'5. Pp (3 años)'!#REF!)</f>
        <v>#REF!</v>
      </c>
    </row>
    <row r="74" spans="2:16" ht="17" x14ac:dyDescent="0.35">
      <c r="B74" s="7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86" t="e">
        <f>IF(ISBLANK('5. Pp (3 años)'!#REF!),"",'5. Pp (3 años)'!#REF!)</f>
        <v>#REF!</v>
      </c>
    </row>
    <row r="75" spans="2:16" ht="17" x14ac:dyDescent="0.35">
      <c r="B75" s="7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86" t="e">
        <f>IF(ISBLANK('5. Pp (3 años)'!#REF!),"",'5. Pp (3 años)'!#REF!)</f>
        <v>#REF!</v>
      </c>
    </row>
    <row r="76" spans="2:16" ht="17" x14ac:dyDescent="0.35">
      <c r="B76" s="7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86" t="e">
        <f>IF(ISBLANK('5. Pp (3 años)'!#REF!),"",'5. Pp (3 años)'!#REF!)</f>
        <v>#REF!</v>
      </c>
    </row>
    <row r="77" spans="2:16" ht="17" x14ac:dyDescent="0.35">
      <c r="B77" s="71" t="e">
        <f>IF(ISBLANK('5. Pp (3 años)'!#REF!),"",'5. Pp (3 años)'!#REF!)</f>
        <v>#REF!</v>
      </c>
      <c r="C77" s="54" t="e">
        <f>IF(ISBLANK('5. Pp (3 años)'!#REF!),"",'5. Pp (3 años)'!#REF!)</f>
        <v>#REF!</v>
      </c>
      <c r="D77" s="73" t="e">
        <f>IF(ISBLANK('5. Pp (3 años)'!#REF!),"",'5. Pp (3 años)'!#REF!)</f>
        <v>#REF!</v>
      </c>
      <c r="E77" s="73" t="e">
        <f>IF(ISBLANK('5. Pp (3 años)'!#REF!),"",'5. Pp (3 años)'!#REF!)</f>
        <v>#REF!</v>
      </c>
      <c r="F77" s="73" t="e">
        <f>IF(ISBLANK('5. Pp (3 años)'!#REF!),"",'5. Pp (3 años)'!#REF!)</f>
        <v>#REF!</v>
      </c>
      <c r="G77" s="54" t="e">
        <f>IF(ISBLANK('5. Pp (3 años)'!#REF!),"",'5. Pp (3 años)'!#REF!)</f>
        <v>#REF!</v>
      </c>
      <c r="H77" s="54" t="e">
        <f>IF(ISBLANK('5. Pp (3 años)'!#REF!),"",'5. Pp (3 años)'!#REF!)</f>
        <v>#REF!</v>
      </c>
      <c r="I77" s="73" t="e">
        <f>IF(ISBLANK('5. Pp (3 años)'!#REF!),"",'5. Pp (3 años)'!#REF!)</f>
        <v>#REF!</v>
      </c>
      <c r="J77" s="73" t="e">
        <f>IF(ISBLANK('5. Pp (3 años)'!#REF!),"",'5. Pp (3 años)'!#REF!)</f>
        <v>#REF!</v>
      </c>
      <c r="K77" s="54" t="e">
        <f>IF(ISBLANK('5. Pp (3 años)'!#REF!),"",'5. Pp (3 años)'!#REF!)</f>
        <v>#REF!</v>
      </c>
      <c r="L77" s="73" t="e">
        <f>IF(ISBLANK('5. Pp (3 años)'!#REF!),"",'5. Pp (3 años)'!#REF!)</f>
        <v>#REF!</v>
      </c>
      <c r="M77" s="73" t="e">
        <f>IF(ISBLANK('5. Pp (3 años)'!#REF!),"",'5. Pp (3 años)'!#REF!)</f>
        <v>#REF!</v>
      </c>
      <c r="N77" s="73" t="e">
        <f>IF(ISBLANK('5. Pp (3 años)'!#REF!),"",'5. Pp (3 años)'!#REF!)</f>
        <v>#REF!</v>
      </c>
      <c r="O77" s="73" t="e">
        <f>IF(ISBLANK('5. Pp (3 años)'!#REF!),"",'5. Pp (3 años)'!#REF!)</f>
        <v>#REF!</v>
      </c>
      <c r="P77" s="74" t="e">
        <f>IF(ISBLANK('5. Pp (3 años)'!#REF!),"",'5. Pp (3 años)'!#REF!)</f>
        <v>#REF!</v>
      </c>
    </row>
    <row r="78" spans="2:16" ht="17" x14ac:dyDescent="0.35">
      <c r="B78" s="7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86" t="e">
        <f>IF(ISBLANK('5. Pp (3 años)'!#REF!),"",'5. Pp (3 años)'!#REF!)</f>
        <v>#REF!</v>
      </c>
    </row>
    <row r="79" spans="2:16" ht="17" x14ac:dyDescent="0.35">
      <c r="B79" s="7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86" t="e">
        <f>IF(ISBLANK('5. Pp (3 años)'!#REF!),"",'5. Pp (3 años)'!#REF!)</f>
        <v>#REF!</v>
      </c>
    </row>
    <row r="80" spans="2:16" ht="17" x14ac:dyDescent="0.35">
      <c r="B80" s="7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86" t="e">
        <f>IF(ISBLANK('5. Pp (3 años)'!#REF!),"",'5. Pp (3 años)'!#REF!)</f>
        <v>#REF!</v>
      </c>
    </row>
    <row r="81" spans="2:16" ht="17" x14ac:dyDescent="0.35">
      <c r="B81" s="7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86" t="e">
        <f>IF(ISBLANK('5. Pp (3 años)'!#REF!),"",'5. Pp (3 años)'!#REF!)</f>
        <v>#REF!</v>
      </c>
    </row>
    <row r="82" spans="2:16" ht="17" x14ac:dyDescent="0.35">
      <c r="B82" s="7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86" t="e">
        <f>IF(ISBLANK('5. Pp (3 años)'!#REF!),"",'5. Pp (3 años)'!#REF!)</f>
        <v>#REF!</v>
      </c>
    </row>
    <row r="83" spans="2:16" ht="17" x14ac:dyDescent="0.35">
      <c r="B83" s="71" t="e">
        <f>IF(ISBLANK('5. Pp (3 años)'!#REF!),"",'5. Pp (3 años)'!#REF!)</f>
        <v>#REF!</v>
      </c>
      <c r="C83" s="54" t="e">
        <f>IF(ISBLANK('5. Pp (3 años)'!#REF!),"",'5. Pp (3 años)'!#REF!)</f>
        <v>#REF!</v>
      </c>
      <c r="D83" s="73" t="e">
        <f>IF(ISBLANK('5. Pp (3 años)'!#REF!),"",'5. Pp (3 años)'!#REF!)</f>
        <v>#REF!</v>
      </c>
      <c r="E83" s="73" t="e">
        <f>IF(ISBLANK('5. Pp (3 años)'!#REF!),"",'5. Pp (3 años)'!#REF!)</f>
        <v>#REF!</v>
      </c>
      <c r="F83" s="73" t="e">
        <f>IF(ISBLANK('5. Pp (3 años)'!#REF!),"",'5. Pp (3 años)'!#REF!)</f>
        <v>#REF!</v>
      </c>
      <c r="G83" s="54" t="e">
        <f>IF(ISBLANK('5. Pp (3 años)'!#REF!),"",'5. Pp (3 años)'!#REF!)</f>
        <v>#REF!</v>
      </c>
      <c r="H83" s="54" t="e">
        <f>IF(ISBLANK('5. Pp (3 años)'!#REF!),"",'5. Pp (3 años)'!#REF!)</f>
        <v>#REF!</v>
      </c>
      <c r="I83" s="73" t="e">
        <f>IF(ISBLANK('5. Pp (3 años)'!#REF!),"",'5. Pp (3 años)'!#REF!)</f>
        <v>#REF!</v>
      </c>
      <c r="J83" s="73" t="e">
        <f>IF(ISBLANK('5. Pp (3 años)'!#REF!),"",'5. Pp (3 años)'!#REF!)</f>
        <v>#REF!</v>
      </c>
      <c r="K83" s="54" t="e">
        <f>IF(ISBLANK('5. Pp (3 años)'!#REF!),"",'5. Pp (3 años)'!#REF!)</f>
        <v>#REF!</v>
      </c>
      <c r="L83" s="73" t="e">
        <f>IF(ISBLANK('5. Pp (3 años)'!#REF!),"",'5. Pp (3 años)'!#REF!)</f>
        <v>#REF!</v>
      </c>
      <c r="M83" s="73" t="e">
        <f>IF(ISBLANK('5. Pp (3 años)'!#REF!),"",'5. Pp (3 años)'!#REF!)</f>
        <v>#REF!</v>
      </c>
      <c r="N83" s="73" t="e">
        <f>IF(ISBLANK('5. Pp (3 años)'!#REF!),"",'5. Pp (3 años)'!#REF!)</f>
        <v>#REF!</v>
      </c>
      <c r="O83" s="73" t="e">
        <f>IF(ISBLANK('5. Pp (3 años)'!#REF!),"",'5. Pp (3 años)'!#REF!)</f>
        <v>#REF!</v>
      </c>
      <c r="P83" s="74" t="e">
        <f>IF(ISBLANK('5. Pp (3 años)'!#REF!),"",'5. Pp (3 años)'!#REF!)</f>
        <v>#REF!</v>
      </c>
    </row>
    <row r="84" spans="2:16" ht="17" x14ac:dyDescent="0.35">
      <c r="B84" s="7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86" t="e">
        <f>IF(ISBLANK('5. Pp (3 años)'!#REF!),"",'5. Pp (3 años)'!#REF!)</f>
        <v>#REF!</v>
      </c>
    </row>
    <row r="85" spans="2:16" ht="17" x14ac:dyDescent="0.35">
      <c r="B85" s="7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86" t="e">
        <f>IF(ISBLANK('5. Pp (3 años)'!#REF!),"",'5. Pp (3 años)'!#REF!)</f>
        <v>#REF!</v>
      </c>
    </row>
    <row r="86" spans="2:16" ht="17" x14ac:dyDescent="0.35">
      <c r="B86" s="7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86" t="e">
        <f>IF(ISBLANK('5. Pp (3 años)'!#REF!),"",'5. Pp (3 años)'!#REF!)</f>
        <v>#REF!</v>
      </c>
    </row>
    <row r="87" spans="2:16" ht="17" x14ac:dyDescent="0.35">
      <c r="B87" s="7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86" t="e">
        <f>IF(ISBLANK('5. Pp (3 años)'!#REF!),"",'5. Pp (3 años)'!#REF!)</f>
        <v>#REF!</v>
      </c>
    </row>
    <row r="88" spans="2:16" ht="17" x14ac:dyDescent="0.35">
      <c r="B88" s="7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86" t="e">
        <f>IF(ISBLANK('5. Pp (3 años)'!#REF!),"",'5. Pp (3 años)'!#REF!)</f>
        <v>#REF!</v>
      </c>
    </row>
    <row r="89" spans="2:16" ht="17" x14ac:dyDescent="0.35">
      <c r="B89" s="71" t="e">
        <f>IF(ISBLANK('5. Pp (3 años)'!#REF!),"",'5. Pp (3 años)'!#REF!)</f>
        <v>#REF!</v>
      </c>
      <c r="C89" s="54" t="e">
        <f>IF(ISBLANK('5. Pp (3 años)'!#REF!),"",'5. Pp (3 años)'!#REF!)</f>
        <v>#REF!</v>
      </c>
      <c r="D89" s="73" t="e">
        <f>IF(ISBLANK('5. Pp (3 años)'!#REF!),"",'5. Pp (3 años)'!#REF!)</f>
        <v>#REF!</v>
      </c>
      <c r="E89" s="73" t="e">
        <f>IF(ISBLANK('5. Pp (3 años)'!#REF!),"",'5. Pp (3 años)'!#REF!)</f>
        <v>#REF!</v>
      </c>
      <c r="F89" s="73" t="e">
        <f>IF(ISBLANK('5. Pp (3 años)'!#REF!),"",'5. Pp (3 años)'!#REF!)</f>
        <v>#REF!</v>
      </c>
      <c r="G89" s="54" t="e">
        <f>IF(ISBLANK('5. Pp (3 años)'!#REF!),"",'5. Pp (3 años)'!#REF!)</f>
        <v>#REF!</v>
      </c>
      <c r="H89" s="54" t="e">
        <f>IF(ISBLANK('5. Pp (3 años)'!#REF!),"",'5. Pp (3 años)'!#REF!)</f>
        <v>#REF!</v>
      </c>
      <c r="I89" s="73" t="e">
        <f>IF(ISBLANK('5. Pp (3 años)'!#REF!),"",'5. Pp (3 años)'!#REF!)</f>
        <v>#REF!</v>
      </c>
      <c r="J89" s="73" t="e">
        <f>IF(ISBLANK('5. Pp (3 años)'!#REF!),"",'5. Pp (3 años)'!#REF!)</f>
        <v>#REF!</v>
      </c>
      <c r="K89" s="54" t="e">
        <f>IF(ISBLANK('5. Pp (3 años)'!#REF!),"",'5. Pp (3 años)'!#REF!)</f>
        <v>#REF!</v>
      </c>
      <c r="L89" s="73" t="e">
        <f>IF(ISBLANK('5. Pp (3 años)'!#REF!),"",'5. Pp (3 años)'!#REF!)</f>
        <v>#REF!</v>
      </c>
      <c r="M89" s="73" t="e">
        <f>IF(ISBLANK('5. Pp (3 años)'!#REF!),"",'5. Pp (3 años)'!#REF!)</f>
        <v>#REF!</v>
      </c>
      <c r="N89" s="73" t="e">
        <f>IF(ISBLANK('5. Pp (3 años)'!#REF!),"",'5. Pp (3 años)'!#REF!)</f>
        <v>#REF!</v>
      </c>
      <c r="O89" s="73" t="e">
        <f>IF(ISBLANK('5. Pp (3 años)'!#REF!),"",'5. Pp (3 años)'!#REF!)</f>
        <v>#REF!</v>
      </c>
      <c r="P89" s="74" t="e">
        <f>IF(ISBLANK('5. Pp (3 años)'!#REF!),"",'5. Pp (3 años)'!#REF!)</f>
        <v>#REF!</v>
      </c>
    </row>
    <row r="90" spans="2:16" ht="17" x14ac:dyDescent="0.35">
      <c r="B90" s="7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86" t="e">
        <f>IF(ISBLANK('5. Pp (3 años)'!#REF!),"",'5. Pp (3 años)'!#REF!)</f>
        <v>#REF!</v>
      </c>
    </row>
    <row r="91" spans="2:16" ht="17" x14ac:dyDescent="0.35">
      <c r="B91" s="7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86" t="e">
        <f>IF(ISBLANK('5. Pp (3 años)'!#REF!),"",'5. Pp (3 años)'!#REF!)</f>
        <v>#REF!</v>
      </c>
    </row>
    <row r="92" spans="2:16" ht="17" x14ac:dyDescent="0.35">
      <c r="B92" s="7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86" t="e">
        <f>IF(ISBLANK('5. Pp (3 años)'!#REF!),"",'5. Pp (3 años)'!#REF!)</f>
        <v>#REF!</v>
      </c>
    </row>
    <row r="93" spans="2:16" ht="17" x14ac:dyDescent="0.35">
      <c r="B93" s="7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86" t="e">
        <f>IF(ISBLANK('5. Pp (3 años)'!#REF!),"",'5. Pp (3 años)'!#REF!)</f>
        <v>#REF!</v>
      </c>
    </row>
    <row r="94" spans="2:16" ht="17" x14ac:dyDescent="0.35">
      <c r="B94" s="7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86" t="e">
        <f>IF(ISBLANK('5. Pp (3 años)'!#REF!),"",'5. Pp (3 años)'!#REF!)</f>
        <v>#REF!</v>
      </c>
    </row>
    <row r="95" spans="2:16" ht="17" x14ac:dyDescent="0.35">
      <c r="B95" s="71" t="e">
        <f>IF(ISBLANK('5. Pp (3 años)'!#REF!),"",'5. Pp (3 años)'!#REF!)</f>
        <v>#REF!</v>
      </c>
      <c r="C95" s="54" t="e">
        <f>IF(ISBLANK('5. Pp (3 años)'!#REF!),"",'5. Pp (3 años)'!#REF!)</f>
        <v>#REF!</v>
      </c>
      <c r="D95" s="73" t="e">
        <f>IF(ISBLANK('5. Pp (3 años)'!#REF!),"",'5. Pp (3 años)'!#REF!)</f>
        <v>#REF!</v>
      </c>
      <c r="E95" s="73" t="e">
        <f>IF(ISBLANK('5. Pp (3 años)'!#REF!),"",'5. Pp (3 años)'!#REF!)</f>
        <v>#REF!</v>
      </c>
      <c r="F95" s="73" t="e">
        <f>IF(ISBLANK('5. Pp (3 años)'!#REF!),"",'5. Pp (3 años)'!#REF!)</f>
        <v>#REF!</v>
      </c>
      <c r="G95" s="54" t="e">
        <f>IF(ISBLANK('5. Pp (3 años)'!#REF!),"",'5. Pp (3 años)'!#REF!)</f>
        <v>#REF!</v>
      </c>
      <c r="H95" s="54" t="e">
        <f>IF(ISBLANK('5. Pp (3 años)'!#REF!),"",'5. Pp (3 años)'!#REF!)</f>
        <v>#REF!</v>
      </c>
      <c r="I95" s="73" t="e">
        <f>IF(ISBLANK('5. Pp (3 años)'!#REF!),"",'5. Pp (3 años)'!#REF!)</f>
        <v>#REF!</v>
      </c>
      <c r="J95" s="73" t="e">
        <f>IF(ISBLANK('5. Pp (3 años)'!#REF!),"",'5. Pp (3 años)'!#REF!)</f>
        <v>#REF!</v>
      </c>
      <c r="K95" s="54" t="e">
        <f>IF(ISBLANK('5. Pp (3 años)'!#REF!),"",'5. Pp (3 años)'!#REF!)</f>
        <v>#REF!</v>
      </c>
      <c r="L95" s="73" t="e">
        <f>IF(ISBLANK('5. Pp (3 años)'!#REF!),"",'5. Pp (3 años)'!#REF!)</f>
        <v>#REF!</v>
      </c>
      <c r="M95" s="73" t="e">
        <f>IF(ISBLANK('5. Pp (3 años)'!#REF!),"",'5. Pp (3 años)'!#REF!)</f>
        <v>#REF!</v>
      </c>
      <c r="N95" s="73" t="e">
        <f>IF(ISBLANK('5. Pp (3 años)'!#REF!),"",'5. Pp (3 años)'!#REF!)</f>
        <v>#REF!</v>
      </c>
      <c r="O95" s="73" t="e">
        <f>IF(ISBLANK('5. Pp (3 años)'!#REF!),"",'5. Pp (3 años)'!#REF!)</f>
        <v>#REF!</v>
      </c>
      <c r="P95" s="74" t="e">
        <f>IF(ISBLANK('5. Pp (3 años)'!#REF!),"",'5. Pp (3 años)'!#REF!)</f>
        <v>#REF!</v>
      </c>
    </row>
    <row r="96" spans="2:16" ht="17" x14ac:dyDescent="0.35">
      <c r="B96" s="7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86" t="e">
        <f>IF(ISBLANK('5. Pp (3 años)'!#REF!),"",'5. Pp (3 años)'!#REF!)</f>
        <v>#REF!</v>
      </c>
    </row>
    <row r="97" spans="2:16" ht="17" x14ac:dyDescent="0.35">
      <c r="B97" s="7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86" t="e">
        <f>IF(ISBLANK('5. Pp (3 años)'!#REF!),"",'5. Pp (3 años)'!#REF!)</f>
        <v>#REF!</v>
      </c>
    </row>
    <row r="98" spans="2:16" ht="17" x14ac:dyDescent="0.35">
      <c r="B98" s="7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86" t="e">
        <f>IF(ISBLANK('5. Pp (3 años)'!#REF!),"",'5. Pp (3 años)'!#REF!)</f>
        <v>#REF!</v>
      </c>
    </row>
    <row r="99" spans="2:16" ht="17" x14ac:dyDescent="0.35">
      <c r="B99" s="7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86" t="e">
        <f>IF(ISBLANK('5. Pp (3 años)'!#REF!),"",'5. Pp (3 años)'!#REF!)</f>
        <v>#REF!</v>
      </c>
    </row>
    <row r="100" spans="2:16" ht="17" x14ac:dyDescent="0.35">
      <c r="B100" s="7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86" t="e">
        <f>IF(ISBLANK('5. Pp (3 años)'!#REF!),"",'5. Pp (3 años)'!#REF!)</f>
        <v>#REF!</v>
      </c>
    </row>
    <row r="101" spans="2:16" ht="17" x14ac:dyDescent="0.35">
      <c r="B101" s="71" t="e">
        <f>IF(ISBLANK('5. Pp (3 años)'!#REF!),"",'5. Pp (3 años)'!#REF!)</f>
        <v>#REF!</v>
      </c>
      <c r="C101" s="54" t="e">
        <f>IF(ISBLANK('5. Pp (3 años)'!#REF!),"",'5. Pp (3 años)'!#REF!)</f>
        <v>#REF!</v>
      </c>
      <c r="D101" s="73" t="e">
        <f>IF(ISBLANK('5. Pp (3 años)'!#REF!),"",'5. Pp (3 años)'!#REF!)</f>
        <v>#REF!</v>
      </c>
      <c r="E101" s="73" t="e">
        <f>IF(ISBLANK('5. Pp (3 años)'!#REF!),"",'5. Pp (3 años)'!#REF!)</f>
        <v>#REF!</v>
      </c>
      <c r="F101" s="73" t="e">
        <f>IF(ISBLANK('5. Pp (3 años)'!#REF!),"",'5. Pp (3 años)'!#REF!)</f>
        <v>#REF!</v>
      </c>
      <c r="G101" s="54" t="e">
        <f>IF(ISBLANK('5. Pp (3 años)'!#REF!),"",'5. Pp (3 años)'!#REF!)</f>
        <v>#REF!</v>
      </c>
      <c r="H101" s="54" t="e">
        <f>IF(ISBLANK('5. Pp (3 años)'!#REF!),"",'5. Pp (3 años)'!#REF!)</f>
        <v>#REF!</v>
      </c>
      <c r="I101" s="73" t="e">
        <f>IF(ISBLANK('5. Pp (3 años)'!#REF!),"",'5. Pp (3 años)'!#REF!)</f>
        <v>#REF!</v>
      </c>
      <c r="J101" s="73" t="e">
        <f>IF(ISBLANK('5. Pp (3 años)'!#REF!),"",'5. Pp (3 años)'!#REF!)</f>
        <v>#REF!</v>
      </c>
      <c r="K101" s="54" t="e">
        <f>IF(ISBLANK('5. Pp (3 años)'!#REF!),"",'5. Pp (3 años)'!#REF!)</f>
        <v>#REF!</v>
      </c>
      <c r="L101" s="73" t="e">
        <f>IF(ISBLANK('5. Pp (3 años)'!#REF!),"",'5. Pp (3 años)'!#REF!)</f>
        <v>#REF!</v>
      </c>
      <c r="M101" s="73" t="e">
        <f>IF(ISBLANK('5. Pp (3 años)'!#REF!),"",'5. Pp (3 años)'!#REF!)</f>
        <v>#REF!</v>
      </c>
      <c r="N101" s="73" t="e">
        <f>IF(ISBLANK('5. Pp (3 años)'!#REF!),"",'5. Pp (3 años)'!#REF!)</f>
        <v>#REF!</v>
      </c>
      <c r="O101" s="73" t="e">
        <f>IF(ISBLANK('5. Pp (3 años)'!#REF!),"",'5. Pp (3 años)'!#REF!)</f>
        <v>#REF!</v>
      </c>
      <c r="P101" s="74" t="e">
        <f>IF(ISBLANK('5. Pp (3 años)'!#REF!),"",'5. Pp (3 años)'!#REF!)</f>
        <v>#REF!</v>
      </c>
    </row>
    <row r="102" spans="2:16" ht="17" x14ac:dyDescent="0.35">
      <c r="B102" s="7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86" t="e">
        <f>IF(ISBLANK('5. Pp (3 años)'!#REF!),"",'5. Pp (3 años)'!#REF!)</f>
        <v>#REF!</v>
      </c>
    </row>
    <row r="103" spans="2:16" ht="17" x14ac:dyDescent="0.35">
      <c r="B103" s="7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86" t="e">
        <f>IF(ISBLANK('5. Pp (3 años)'!#REF!),"",'5. Pp (3 años)'!#REF!)</f>
        <v>#REF!</v>
      </c>
    </row>
    <row r="104" spans="2:16" ht="17" x14ac:dyDescent="0.35">
      <c r="B104" s="7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86" t="e">
        <f>IF(ISBLANK('5. Pp (3 años)'!#REF!),"",'5. Pp (3 años)'!#REF!)</f>
        <v>#REF!</v>
      </c>
    </row>
    <row r="105" spans="2:16" ht="17" x14ac:dyDescent="0.35">
      <c r="B105" s="7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86" t="e">
        <f>IF(ISBLANK('5. Pp (3 años)'!#REF!),"",'5. Pp (3 años)'!#REF!)</f>
        <v>#REF!</v>
      </c>
    </row>
    <row r="106" spans="2:16" ht="17" x14ac:dyDescent="0.35">
      <c r="B106" s="7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86" t="e">
        <f>IF(ISBLANK('5. Pp (3 años)'!#REF!),"",'5. Pp (3 años)'!#REF!)</f>
        <v>#REF!</v>
      </c>
    </row>
    <row r="107" spans="2:16" ht="17" x14ac:dyDescent="0.35">
      <c r="B107" s="71" t="e">
        <f>IF(ISBLANK('5. Pp (3 años)'!#REF!),"",'5. Pp (3 años)'!#REF!)</f>
        <v>#REF!</v>
      </c>
      <c r="C107" s="54" t="e">
        <f>IF(ISBLANK('5. Pp (3 años)'!#REF!),"",'5. Pp (3 años)'!#REF!)</f>
        <v>#REF!</v>
      </c>
      <c r="D107" s="73" t="e">
        <f>IF(ISBLANK('5. Pp (3 años)'!#REF!),"",'5. Pp (3 años)'!#REF!)</f>
        <v>#REF!</v>
      </c>
      <c r="E107" s="73" t="e">
        <f>IF(ISBLANK('5. Pp (3 años)'!#REF!),"",'5. Pp (3 años)'!#REF!)</f>
        <v>#REF!</v>
      </c>
      <c r="F107" s="73" t="e">
        <f>IF(ISBLANK('5. Pp (3 años)'!#REF!),"",'5. Pp (3 años)'!#REF!)</f>
        <v>#REF!</v>
      </c>
      <c r="G107" s="54" t="e">
        <f>IF(ISBLANK('5. Pp (3 años)'!#REF!),"",'5. Pp (3 años)'!#REF!)</f>
        <v>#REF!</v>
      </c>
      <c r="H107" s="54" t="e">
        <f>IF(ISBLANK('5. Pp (3 años)'!#REF!),"",'5. Pp (3 años)'!#REF!)</f>
        <v>#REF!</v>
      </c>
      <c r="I107" s="73" t="e">
        <f>IF(ISBLANK('5. Pp (3 años)'!#REF!),"",'5. Pp (3 años)'!#REF!)</f>
        <v>#REF!</v>
      </c>
      <c r="J107" s="73" t="e">
        <f>IF(ISBLANK('5. Pp (3 años)'!#REF!),"",'5. Pp (3 años)'!#REF!)</f>
        <v>#REF!</v>
      </c>
      <c r="K107" s="54" t="e">
        <f>IF(ISBLANK('5. Pp (3 años)'!#REF!),"",'5. Pp (3 años)'!#REF!)</f>
        <v>#REF!</v>
      </c>
      <c r="L107" s="73" t="e">
        <f>IF(ISBLANK('5. Pp (3 años)'!#REF!),"",'5. Pp (3 años)'!#REF!)</f>
        <v>#REF!</v>
      </c>
      <c r="M107" s="73" t="e">
        <f>IF(ISBLANK('5. Pp (3 años)'!#REF!),"",'5. Pp (3 años)'!#REF!)</f>
        <v>#REF!</v>
      </c>
      <c r="N107" s="73" t="e">
        <f>IF(ISBLANK('5. Pp (3 años)'!#REF!),"",'5. Pp (3 años)'!#REF!)</f>
        <v>#REF!</v>
      </c>
      <c r="O107" s="73" t="e">
        <f>IF(ISBLANK('5. Pp (3 años)'!#REF!),"",'5. Pp (3 años)'!#REF!)</f>
        <v>#REF!</v>
      </c>
      <c r="P107" s="74" t="e">
        <f>IF(ISBLANK('5. Pp (3 años)'!#REF!),"",'5. Pp (3 años)'!#REF!)</f>
        <v>#REF!</v>
      </c>
    </row>
    <row r="108" spans="2:16" ht="17" x14ac:dyDescent="0.35">
      <c r="B108" s="7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86" t="e">
        <f>IF(ISBLANK('5. Pp (3 años)'!#REF!),"",'5. Pp (3 años)'!#REF!)</f>
        <v>#REF!</v>
      </c>
    </row>
    <row r="109" spans="2:16" ht="17" x14ac:dyDescent="0.35">
      <c r="B109" s="7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86" t="e">
        <f>IF(ISBLANK('5. Pp (3 años)'!#REF!),"",'5. Pp (3 años)'!#REF!)</f>
        <v>#REF!</v>
      </c>
    </row>
    <row r="110" spans="2:16" ht="17" x14ac:dyDescent="0.35">
      <c r="B110" s="7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86" t="e">
        <f>IF(ISBLANK('5. Pp (3 años)'!#REF!),"",'5. Pp (3 años)'!#REF!)</f>
        <v>#REF!</v>
      </c>
    </row>
    <row r="111" spans="2:16" ht="17" x14ac:dyDescent="0.35">
      <c r="B111" s="7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86" t="e">
        <f>IF(ISBLANK('5. Pp (3 años)'!#REF!),"",'5. Pp (3 años)'!#REF!)</f>
        <v>#REF!</v>
      </c>
    </row>
    <row r="112" spans="2:16" ht="17" x14ac:dyDescent="0.35">
      <c r="B112" s="7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86" t="e">
        <f>IF(ISBLANK('5. Pp (3 años)'!#REF!),"",'5. Pp (3 años)'!#REF!)</f>
        <v>#REF!</v>
      </c>
    </row>
    <row r="113" spans="2:16" ht="17" x14ac:dyDescent="0.35">
      <c r="B113" s="71" t="e">
        <f>IF(ISBLANK('5. Pp (3 años)'!#REF!),"",'5. Pp (3 años)'!#REF!)</f>
        <v>#REF!</v>
      </c>
      <c r="C113" s="54" t="e">
        <f>IF(ISBLANK('5. Pp (3 años)'!#REF!),"",'5. Pp (3 años)'!#REF!)</f>
        <v>#REF!</v>
      </c>
      <c r="D113" s="73" t="e">
        <f>IF(ISBLANK('5. Pp (3 años)'!#REF!),"",'5. Pp (3 años)'!#REF!)</f>
        <v>#REF!</v>
      </c>
      <c r="E113" s="73" t="e">
        <f>IF(ISBLANK('5. Pp (3 años)'!#REF!),"",'5. Pp (3 años)'!#REF!)</f>
        <v>#REF!</v>
      </c>
      <c r="F113" s="73" t="e">
        <f>IF(ISBLANK('5. Pp (3 años)'!#REF!),"",'5. Pp (3 años)'!#REF!)</f>
        <v>#REF!</v>
      </c>
      <c r="G113" s="54" t="e">
        <f>IF(ISBLANK('5. Pp (3 años)'!#REF!),"",'5. Pp (3 años)'!#REF!)</f>
        <v>#REF!</v>
      </c>
      <c r="H113" s="54" t="e">
        <f>IF(ISBLANK('5. Pp (3 años)'!#REF!),"",'5. Pp (3 años)'!#REF!)</f>
        <v>#REF!</v>
      </c>
      <c r="I113" s="73" t="e">
        <f>IF(ISBLANK('5. Pp (3 años)'!#REF!),"",'5. Pp (3 años)'!#REF!)</f>
        <v>#REF!</v>
      </c>
      <c r="J113" s="73" t="e">
        <f>IF(ISBLANK('5. Pp (3 años)'!#REF!),"",'5. Pp (3 años)'!#REF!)</f>
        <v>#REF!</v>
      </c>
      <c r="K113" s="54" t="e">
        <f>IF(ISBLANK('5. Pp (3 años)'!#REF!),"",'5. Pp (3 años)'!#REF!)</f>
        <v>#REF!</v>
      </c>
      <c r="L113" s="73" t="e">
        <f>IF(ISBLANK('5. Pp (3 años)'!#REF!),"",'5. Pp (3 años)'!#REF!)</f>
        <v>#REF!</v>
      </c>
      <c r="M113" s="73" t="e">
        <f>IF(ISBLANK('5. Pp (3 años)'!#REF!),"",'5. Pp (3 años)'!#REF!)</f>
        <v>#REF!</v>
      </c>
      <c r="N113" s="73" t="e">
        <f>IF(ISBLANK('5. Pp (3 años)'!#REF!),"",'5. Pp (3 años)'!#REF!)</f>
        <v>#REF!</v>
      </c>
      <c r="O113" s="73" t="e">
        <f>IF(ISBLANK('5. Pp (3 años)'!#REF!),"",'5. Pp (3 años)'!#REF!)</f>
        <v>#REF!</v>
      </c>
      <c r="P113" s="74" t="e">
        <f>IF(ISBLANK('5. Pp (3 años)'!#REF!),"",'5. Pp (3 años)'!#REF!)</f>
        <v>#REF!</v>
      </c>
    </row>
    <row r="114" spans="2:16" ht="17" x14ac:dyDescent="0.35">
      <c r="B114" s="7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86" t="e">
        <f>IF(ISBLANK('5. Pp (3 años)'!#REF!),"",'5. Pp (3 años)'!#REF!)</f>
        <v>#REF!</v>
      </c>
    </row>
    <row r="115" spans="2:16" ht="17" x14ac:dyDescent="0.35">
      <c r="B115" s="7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86" t="e">
        <f>IF(ISBLANK('5. Pp (3 años)'!#REF!),"",'5. Pp (3 años)'!#REF!)</f>
        <v>#REF!</v>
      </c>
    </row>
    <row r="116" spans="2:16" ht="17" x14ac:dyDescent="0.35">
      <c r="B116" s="7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86" t="e">
        <f>IF(ISBLANK('5. Pp (3 años)'!#REF!),"",'5. Pp (3 años)'!#REF!)</f>
        <v>#REF!</v>
      </c>
    </row>
    <row r="117" spans="2:16" ht="17" x14ac:dyDescent="0.35">
      <c r="B117" s="7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86" t="e">
        <f>IF(ISBLANK('5. Pp (3 años)'!#REF!),"",'5. Pp (3 años)'!#REF!)</f>
        <v>#REF!</v>
      </c>
    </row>
    <row r="118" spans="2:16" ht="17" x14ac:dyDescent="0.35">
      <c r="B118" s="7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86" t="e">
        <f>IF(ISBLANK('5. Pp (3 años)'!#REF!),"",'5. Pp (3 años)'!#REF!)</f>
        <v>#REF!</v>
      </c>
    </row>
    <row r="119" spans="2:16" ht="17" x14ac:dyDescent="0.35">
      <c r="B119" s="71" t="e">
        <f>IF(ISBLANK('5. Pp (3 años)'!#REF!),"",'5. Pp (3 años)'!#REF!)</f>
        <v>#REF!</v>
      </c>
      <c r="C119" s="54" t="e">
        <f>IF(ISBLANK('5. Pp (3 años)'!#REF!),"",'5. Pp (3 años)'!#REF!)</f>
        <v>#REF!</v>
      </c>
      <c r="D119" s="73" t="e">
        <f>IF(ISBLANK('5. Pp (3 años)'!#REF!),"",'5. Pp (3 años)'!#REF!)</f>
        <v>#REF!</v>
      </c>
      <c r="E119" s="73" t="e">
        <f>IF(ISBLANK('5. Pp (3 años)'!#REF!),"",'5. Pp (3 años)'!#REF!)</f>
        <v>#REF!</v>
      </c>
      <c r="F119" s="73" t="e">
        <f>IF(ISBLANK('5. Pp (3 años)'!#REF!),"",'5. Pp (3 años)'!#REF!)</f>
        <v>#REF!</v>
      </c>
      <c r="G119" s="54" t="e">
        <f>IF(ISBLANK('5. Pp (3 años)'!#REF!),"",'5. Pp (3 años)'!#REF!)</f>
        <v>#REF!</v>
      </c>
      <c r="H119" s="54" t="e">
        <f>IF(ISBLANK('5. Pp (3 años)'!#REF!),"",'5. Pp (3 años)'!#REF!)</f>
        <v>#REF!</v>
      </c>
      <c r="I119" s="73" t="e">
        <f>IF(ISBLANK('5. Pp (3 años)'!#REF!),"",'5. Pp (3 años)'!#REF!)</f>
        <v>#REF!</v>
      </c>
      <c r="J119" s="73" t="e">
        <f>IF(ISBLANK('5. Pp (3 años)'!#REF!),"",'5. Pp (3 años)'!#REF!)</f>
        <v>#REF!</v>
      </c>
      <c r="K119" s="54" t="e">
        <f>IF(ISBLANK('5. Pp (3 años)'!#REF!),"",'5. Pp (3 años)'!#REF!)</f>
        <v>#REF!</v>
      </c>
      <c r="L119" s="73" t="e">
        <f>IF(ISBLANK('5. Pp (3 años)'!#REF!),"",'5. Pp (3 años)'!#REF!)</f>
        <v>#REF!</v>
      </c>
      <c r="M119" s="73" t="e">
        <f>IF(ISBLANK('5. Pp (3 años)'!#REF!),"",'5. Pp (3 años)'!#REF!)</f>
        <v>#REF!</v>
      </c>
      <c r="N119" s="73" t="e">
        <f>IF(ISBLANK('5. Pp (3 años)'!#REF!),"",'5. Pp (3 años)'!#REF!)</f>
        <v>#REF!</v>
      </c>
      <c r="O119" s="73" t="e">
        <f>IF(ISBLANK('5. Pp (3 años)'!#REF!),"",'5. Pp (3 años)'!#REF!)</f>
        <v>#REF!</v>
      </c>
      <c r="P119" s="74" t="e">
        <f>IF(ISBLANK('5. Pp (3 años)'!#REF!),"",'5. Pp (3 años)'!#REF!)</f>
        <v>#REF!</v>
      </c>
    </row>
    <row r="120" spans="2:16" ht="17" x14ac:dyDescent="0.35">
      <c r="B120" s="7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86" t="e">
        <f>IF(ISBLANK('5. Pp (3 años)'!#REF!),"",'5. Pp (3 años)'!#REF!)</f>
        <v>#REF!</v>
      </c>
    </row>
    <row r="121" spans="2:16" ht="17" x14ac:dyDescent="0.35">
      <c r="B121" s="7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86" t="e">
        <f>IF(ISBLANK('5. Pp (3 años)'!#REF!),"",'5. Pp (3 años)'!#REF!)</f>
        <v>#REF!</v>
      </c>
    </row>
    <row r="122" spans="2:16" ht="17" x14ac:dyDescent="0.35">
      <c r="B122" s="7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86" t="e">
        <f>IF(ISBLANK('5. Pp (3 años)'!#REF!),"",'5. Pp (3 años)'!#REF!)</f>
        <v>#REF!</v>
      </c>
    </row>
    <row r="123" spans="2:16" ht="17" x14ac:dyDescent="0.35">
      <c r="B123" s="7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86" t="e">
        <f>IF(ISBLANK('5. Pp (3 años)'!#REF!),"",'5. Pp (3 años)'!#REF!)</f>
        <v>#REF!</v>
      </c>
    </row>
    <row r="124" spans="2:16" ht="17" x14ac:dyDescent="0.35">
      <c r="B124" s="7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86" t="e">
        <f>IF(ISBLANK('5. Pp (3 años)'!#REF!),"",'5. Pp (3 años)'!#REF!)</f>
        <v>#REF!</v>
      </c>
    </row>
    <row r="125" spans="2:16" ht="201" customHeight="1" x14ac:dyDescent="0.35">
      <c r="B125" s="71" t="e">
        <f>IF(ISBLANK('5. Pp (3 años)'!#REF!),"",'5. Pp (3 años)'!#REF!)</f>
        <v>#REF!</v>
      </c>
      <c r="C125" s="54" t="e">
        <f>IF(ISBLANK('5. Pp (3 años)'!#REF!),"",'5. Pp (3 años)'!#REF!)</f>
        <v>#REF!</v>
      </c>
      <c r="D125" s="73" t="e">
        <f>IF(ISBLANK('5. Pp (3 años)'!#REF!),"",'5. Pp (3 años)'!#REF!)</f>
        <v>#REF!</v>
      </c>
      <c r="E125" s="73" t="e">
        <f>IF(ISBLANK('5. Pp (3 años)'!#REF!),"",'5. Pp (3 años)'!#REF!)</f>
        <v>#REF!</v>
      </c>
      <c r="F125" s="73" t="e">
        <f>IF(ISBLANK('5. Pp (3 años)'!#REF!),"",'5. Pp (3 años)'!#REF!)</f>
        <v>#REF!</v>
      </c>
      <c r="G125" s="54" t="e">
        <f>IF(ISBLANK('5. Pp (3 años)'!#REF!),"",'5. Pp (3 años)'!#REF!)</f>
        <v>#REF!</v>
      </c>
      <c r="H125" s="54" t="e">
        <f>IF(ISBLANK('5. Pp (3 años)'!#REF!),"",'5. Pp (3 años)'!#REF!)</f>
        <v>#REF!</v>
      </c>
      <c r="I125" s="73" t="e">
        <f>IF(ISBLANK('5. Pp (3 años)'!#REF!),"",'5. Pp (3 años)'!#REF!)</f>
        <v>#REF!</v>
      </c>
      <c r="J125" s="73" t="e">
        <f>IF(ISBLANK('5. Pp (3 años)'!#REF!),"",'5. Pp (3 años)'!#REF!)</f>
        <v>#REF!</v>
      </c>
      <c r="K125" s="54" t="e">
        <f>IF(ISBLANK('5. Pp (3 años)'!#REF!),"",'5. Pp (3 años)'!#REF!)</f>
        <v>#REF!</v>
      </c>
      <c r="L125" s="73" t="e">
        <f>IF(ISBLANK('5. Pp (3 años)'!#REF!),"",'5. Pp (3 años)'!#REF!)</f>
        <v>#REF!</v>
      </c>
      <c r="M125" s="73" t="e">
        <f>IF(ISBLANK('5. Pp (3 años)'!#REF!),"",'5. Pp (3 años)'!#REF!)</f>
        <v>#REF!</v>
      </c>
      <c r="N125" s="73" t="e">
        <f>IF(ISBLANK('5. Pp (3 años)'!#REF!),"",'5. Pp (3 años)'!#REF!)</f>
        <v>#REF!</v>
      </c>
      <c r="O125" s="73" t="e">
        <f>IF(ISBLANK('5. Pp (3 años)'!#REF!),"",'5. Pp (3 años)'!#REF!)</f>
        <v>#REF!</v>
      </c>
      <c r="P125" s="74" t="e">
        <f>IF(ISBLANK('5. Pp (3 años)'!#REF!),"",'5. Pp (3 años)'!#REF!)</f>
        <v>#REF!</v>
      </c>
    </row>
    <row r="126" spans="2:16" ht="17" x14ac:dyDescent="0.35">
      <c r="B126" s="7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86" t="e">
        <f>IF(ISBLANK('5. Pp (3 años)'!#REF!),"",'5. Pp (3 años)'!#REF!)</f>
        <v>#REF!</v>
      </c>
    </row>
    <row r="127" spans="2:16" ht="17" x14ac:dyDescent="0.35">
      <c r="B127" s="7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86" t="e">
        <f>IF(ISBLANK('5. Pp (3 años)'!#REF!),"",'5. Pp (3 años)'!#REF!)</f>
        <v>#REF!</v>
      </c>
    </row>
    <row r="128" spans="2:16" ht="17" x14ac:dyDescent="0.35">
      <c r="B128" s="7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86" t="e">
        <f>IF(ISBLANK('5. Pp (3 años)'!#REF!),"",'5. Pp (3 años)'!#REF!)</f>
        <v>#REF!</v>
      </c>
    </row>
    <row r="129" spans="2:16" ht="17" x14ac:dyDescent="0.35">
      <c r="B129" s="7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86" t="e">
        <f>IF(ISBLANK('5. Pp (3 años)'!#REF!),"",'5. Pp (3 años)'!#REF!)</f>
        <v>#REF!</v>
      </c>
    </row>
    <row r="130" spans="2:16" ht="17" x14ac:dyDescent="0.35">
      <c r="B130" s="7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86" t="e">
        <f>IF(ISBLANK('5. Pp (3 años)'!#REF!),"",'5. Pp (3 años)'!#REF!)</f>
        <v>#REF!</v>
      </c>
    </row>
    <row r="131" spans="2:16" ht="17" x14ac:dyDescent="0.35">
      <c r="B131" s="71" t="e">
        <f>IF(ISBLANK('5. Pp (3 años)'!#REF!),"",'5. Pp (3 años)'!#REF!)</f>
        <v>#REF!</v>
      </c>
      <c r="C131" s="54" t="e">
        <f>IF(ISBLANK('5. Pp (3 años)'!#REF!),"",'5. Pp (3 años)'!#REF!)</f>
        <v>#REF!</v>
      </c>
      <c r="D131" s="73" t="e">
        <f>IF(ISBLANK('5. Pp (3 años)'!#REF!),"",'5. Pp (3 años)'!#REF!)</f>
        <v>#REF!</v>
      </c>
      <c r="E131" s="73" t="e">
        <f>IF(ISBLANK('5. Pp (3 años)'!#REF!),"",'5. Pp (3 años)'!#REF!)</f>
        <v>#REF!</v>
      </c>
      <c r="F131" s="73" t="e">
        <f>IF(ISBLANK('5. Pp (3 años)'!#REF!),"",'5. Pp (3 años)'!#REF!)</f>
        <v>#REF!</v>
      </c>
      <c r="G131" s="54" t="e">
        <f>IF(ISBLANK('5. Pp (3 años)'!#REF!),"",'5. Pp (3 años)'!#REF!)</f>
        <v>#REF!</v>
      </c>
      <c r="H131" s="54" t="e">
        <f>IF(ISBLANK('5. Pp (3 años)'!#REF!),"",'5. Pp (3 años)'!#REF!)</f>
        <v>#REF!</v>
      </c>
      <c r="I131" s="73" t="e">
        <f>IF(ISBLANK('5. Pp (3 años)'!#REF!),"",'5. Pp (3 años)'!#REF!)</f>
        <v>#REF!</v>
      </c>
      <c r="J131" s="73" t="e">
        <f>IF(ISBLANK('5. Pp (3 años)'!#REF!),"",'5. Pp (3 años)'!#REF!)</f>
        <v>#REF!</v>
      </c>
      <c r="K131" s="54" t="e">
        <f>IF(ISBLANK('5. Pp (3 años)'!#REF!),"",'5. Pp (3 años)'!#REF!)</f>
        <v>#REF!</v>
      </c>
      <c r="L131" s="73" t="e">
        <f>IF(ISBLANK('5. Pp (3 años)'!#REF!),"",'5. Pp (3 años)'!#REF!)</f>
        <v>#REF!</v>
      </c>
      <c r="M131" s="73" t="e">
        <f>IF(ISBLANK('5. Pp (3 años)'!#REF!),"",'5. Pp (3 años)'!#REF!)</f>
        <v>#REF!</v>
      </c>
      <c r="N131" s="73" t="e">
        <f>IF(ISBLANK('5. Pp (3 años)'!#REF!),"",'5. Pp (3 años)'!#REF!)</f>
        <v>#REF!</v>
      </c>
      <c r="O131" s="73" t="e">
        <f>IF(ISBLANK('5. Pp (3 años)'!#REF!),"",'5. Pp (3 años)'!#REF!)</f>
        <v>#REF!</v>
      </c>
      <c r="P131" s="74" t="e">
        <f>IF(ISBLANK('5. Pp (3 años)'!#REF!),"",'5. Pp (3 años)'!#REF!)</f>
        <v>#REF!</v>
      </c>
    </row>
    <row r="132" spans="2:16" ht="17" x14ac:dyDescent="0.35">
      <c r="B132" s="7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86" t="e">
        <f>IF(ISBLANK('5. Pp (3 años)'!#REF!),"",'5. Pp (3 años)'!#REF!)</f>
        <v>#REF!</v>
      </c>
    </row>
    <row r="133" spans="2:16" ht="17" x14ac:dyDescent="0.35">
      <c r="B133" s="7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86" t="e">
        <f>IF(ISBLANK('5. Pp (3 años)'!#REF!),"",'5. Pp (3 años)'!#REF!)</f>
        <v>#REF!</v>
      </c>
    </row>
    <row r="134" spans="2:16" ht="17" x14ac:dyDescent="0.35">
      <c r="B134" s="7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86" t="e">
        <f>IF(ISBLANK('5. Pp (3 años)'!#REF!),"",'5. Pp (3 años)'!#REF!)</f>
        <v>#REF!</v>
      </c>
    </row>
    <row r="135" spans="2:16" ht="17" x14ac:dyDescent="0.35">
      <c r="B135" s="7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86" t="e">
        <f>IF(ISBLANK('5. Pp (3 años)'!#REF!),"",'5. Pp (3 años)'!#REF!)</f>
        <v>#REF!</v>
      </c>
    </row>
    <row r="136" spans="2:16" ht="17" x14ac:dyDescent="0.35">
      <c r="B136" s="7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86" t="e">
        <f>IF(ISBLANK('5. Pp (3 años)'!#REF!),"",'5. Pp (3 años)'!#REF!)</f>
        <v>#REF!</v>
      </c>
    </row>
    <row r="137" spans="2:16" ht="17" x14ac:dyDescent="0.35">
      <c r="B137" s="71" t="e">
        <f>IF(ISBLANK('5. Pp (3 años)'!#REF!),"",'5. Pp (3 años)'!#REF!)</f>
        <v>#REF!</v>
      </c>
      <c r="C137" s="54" t="e">
        <f>IF(ISBLANK('5. Pp (3 años)'!#REF!),"",'5. Pp (3 años)'!#REF!)</f>
        <v>#REF!</v>
      </c>
      <c r="D137" s="73" t="e">
        <f>IF(ISBLANK('5. Pp (3 años)'!#REF!),"",'5. Pp (3 años)'!#REF!)</f>
        <v>#REF!</v>
      </c>
      <c r="E137" s="73" t="e">
        <f>IF(ISBLANK('5. Pp (3 años)'!#REF!),"",'5. Pp (3 años)'!#REF!)</f>
        <v>#REF!</v>
      </c>
      <c r="F137" s="73" t="e">
        <f>IF(ISBLANK('5. Pp (3 años)'!#REF!),"",'5. Pp (3 años)'!#REF!)</f>
        <v>#REF!</v>
      </c>
      <c r="G137" s="54" t="e">
        <f>IF(ISBLANK('5. Pp (3 años)'!#REF!),"",'5. Pp (3 años)'!#REF!)</f>
        <v>#REF!</v>
      </c>
      <c r="H137" s="54" t="e">
        <f>IF(ISBLANK('5. Pp (3 años)'!#REF!),"",'5. Pp (3 años)'!#REF!)</f>
        <v>#REF!</v>
      </c>
      <c r="I137" s="73" t="e">
        <f>IF(ISBLANK('5. Pp (3 años)'!#REF!),"",'5. Pp (3 años)'!#REF!)</f>
        <v>#REF!</v>
      </c>
      <c r="J137" s="73" t="e">
        <f>IF(ISBLANK('5. Pp (3 años)'!#REF!),"",'5. Pp (3 años)'!#REF!)</f>
        <v>#REF!</v>
      </c>
      <c r="K137" s="54" t="e">
        <f>IF(ISBLANK('5. Pp (3 años)'!#REF!),"",'5. Pp (3 años)'!#REF!)</f>
        <v>#REF!</v>
      </c>
      <c r="L137" s="73" t="e">
        <f>IF(ISBLANK('5. Pp (3 años)'!#REF!),"",'5. Pp (3 años)'!#REF!)</f>
        <v>#REF!</v>
      </c>
      <c r="M137" s="73" t="e">
        <f>IF(ISBLANK('5. Pp (3 años)'!#REF!),"",'5. Pp (3 años)'!#REF!)</f>
        <v>#REF!</v>
      </c>
      <c r="N137" s="73" t="e">
        <f>IF(ISBLANK('5. Pp (3 años)'!#REF!),"",'5. Pp (3 años)'!#REF!)</f>
        <v>#REF!</v>
      </c>
      <c r="O137" s="73" t="e">
        <f>IF(ISBLANK('5. Pp (3 años)'!#REF!),"",'5. Pp (3 años)'!#REF!)</f>
        <v>#REF!</v>
      </c>
      <c r="P137" s="74" t="e">
        <f>IF(ISBLANK('5. Pp (3 años)'!#REF!),"",'5. Pp (3 años)'!#REF!)</f>
        <v>#REF!</v>
      </c>
    </row>
    <row r="138" spans="2:16" ht="17" x14ac:dyDescent="0.35">
      <c r="B138" s="7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86" t="e">
        <f>IF(ISBLANK('5. Pp (3 años)'!#REF!),"",'5. Pp (3 años)'!#REF!)</f>
        <v>#REF!</v>
      </c>
    </row>
    <row r="139" spans="2:16" ht="17" x14ac:dyDescent="0.35">
      <c r="B139" s="7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86" t="e">
        <f>IF(ISBLANK('5. Pp (3 años)'!#REF!),"",'5. Pp (3 años)'!#REF!)</f>
        <v>#REF!</v>
      </c>
    </row>
    <row r="140" spans="2:16" ht="17" x14ac:dyDescent="0.35">
      <c r="B140" s="7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86" t="e">
        <f>IF(ISBLANK('5. Pp (3 años)'!#REF!),"",'5. Pp (3 años)'!#REF!)</f>
        <v>#REF!</v>
      </c>
    </row>
    <row r="141" spans="2:16" ht="17" x14ac:dyDescent="0.35">
      <c r="B141" s="7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86" t="e">
        <f>IF(ISBLANK('5. Pp (3 años)'!#REF!),"",'5. Pp (3 años)'!#REF!)</f>
        <v>#REF!</v>
      </c>
    </row>
    <row r="142" spans="2:16" ht="17" x14ac:dyDescent="0.35">
      <c r="B142" s="7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86" t="e">
        <f>IF(ISBLANK('5. Pp (3 años)'!#REF!),"",'5. Pp (3 años)'!#REF!)</f>
        <v>#REF!</v>
      </c>
    </row>
    <row r="143" spans="2:16" ht="17" x14ac:dyDescent="0.35">
      <c r="B143" s="71" t="e">
        <f>IF(ISBLANK('5. Pp (3 años)'!#REF!),"",'5. Pp (3 años)'!#REF!)</f>
        <v>#REF!</v>
      </c>
      <c r="C143" s="54" t="e">
        <f>IF(ISBLANK('5. Pp (3 años)'!#REF!),"",'5. Pp (3 años)'!#REF!)</f>
        <v>#REF!</v>
      </c>
      <c r="D143" s="73" t="e">
        <f>IF(ISBLANK('5. Pp (3 años)'!#REF!),"",'5. Pp (3 años)'!#REF!)</f>
        <v>#REF!</v>
      </c>
      <c r="E143" s="73" t="e">
        <f>IF(ISBLANK('5. Pp (3 años)'!#REF!),"",'5. Pp (3 años)'!#REF!)</f>
        <v>#REF!</v>
      </c>
      <c r="F143" s="73" t="e">
        <f>IF(ISBLANK('5. Pp (3 años)'!#REF!),"",'5. Pp (3 años)'!#REF!)</f>
        <v>#REF!</v>
      </c>
      <c r="G143" s="54" t="e">
        <f>IF(ISBLANK('5. Pp (3 años)'!#REF!),"",'5. Pp (3 años)'!#REF!)</f>
        <v>#REF!</v>
      </c>
      <c r="H143" s="54" t="e">
        <f>IF(ISBLANK('5. Pp (3 años)'!#REF!),"",'5. Pp (3 años)'!#REF!)</f>
        <v>#REF!</v>
      </c>
      <c r="I143" s="73" t="e">
        <f>IF(ISBLANK('5. Pp (3 años)'!#REF!),"",'5. Pp (3 años)'!#REF!)</f>
        <v>#REF!</v>
      </c>
      <c r="J143" s="73" t="e">
        <f>IF(ISBLANK('5. Pp (3 años)'!#REF!),"",'5. Pp (3 años)'!#REF!)</f>
        <v>#REF!</v>
      </c>
      <c r="K143" s="54" t="e">
        <f>IF(ISBLANK('5. Pp (3 años)'!#REF!),"",'5. Pp (3 años)'!#REF!)</f>
        <v>#REF!</v>
      </c>
      <c r="L143" s="73" t="e">
        <f>IF(ISBLANK('5. Pp (3 años)'!#REF!),"",'5. Pp (3 años)'!#REF!)</f>
        <v>#REF!</v>
      </c>
      <c r="M143" s="73" t="e">
        <f>IF(ISBLANK('5. Pp (3 años)'!#REF!),"",'5. Pp (3 años)'!#REF!)</f>
        <v>#REF!</v>
      </c>
      <c r="N143" s="73" t="e">
        <f>IF(ISBLANK('5. Pp (3 años)'!#REF!),"",'5. Pp (3 años)'!#REF!)</f>
        <v>#REF!</v>
      </c>
      <c r="O143" s="73" t="e">
        <f>IF(ISBLANK('5. Pp (3 años)'!#REF!),"",'5. Pp (3 años)'!#REF!)</f>
        <v>#REF!</v>
      </c>
      <c r="P143" s="74" t="e">
        <f>IF(ISBLANK('5. Pp (3 años)'!#REF!),"",'5. Pp (3 años)'!#REF!)</f>
        <v>#REF!</v>
      </c>
    </row>
    <row r="144" spans="2:16" ht="17" x14ac:dyDescent="0.35">
      <c r="B144" s="7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86" t="e">
        <f>IF(ISBLANK('5. Pp (3 años)'!#REF!),"",'5. Pp (3 años)'!#REF!)</f>
        <v>#REF!</v>
      </c>
    </row>
    <row r="145" spans="2:16" ht="17" x14ac:dyDescent="0.35">
      <c r="B145" s="7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86" t="e">
        <f>IF(ISBLANK('5. Pp (3 años)'!#REF!),"",'5. Pp (3 años)'!#REF!)</f>
        <v>#REF!</v>
      </c>
    </row>
    <row r="146" spans="2:16" ht="17" x14ac:dyDescent="0.35">
      <c r="B146" s="7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86" t="e">
        <f>IF(ISBLANK('5. Pp (3 años)'!#REF!),"",'5. Pp (3 años)'!#REF!)</f>
        <v>#REF!</v>
      </c>
    </row>
    <row r="147" spans="2:16" ht="17" x14ac:dyDescent="0.35">
      <c r="B147" s="7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86" t="e">
        <f>IF(ISBLANK('5. Pp (3 años)'!#REF!),"",'5. Pp (3 años)'!#REF!)</f>
        <v>#REF!</v>
      </c>
    </row>
    <row r="148" spans="2:16" ht="17" x14ac:dyDescent="0.35">
      <c r="B148" s="7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86" t="e">
        <f>IF(ISBLANK('5. Pp (3 años)'!#REF!),"",'5. Pp (3 años)'!#REF!)</f>
        <v>#REF!</v>
      </c>
    </row>
    <row r="149" spans="2:16" ht="17" x14ac:dyDescent="0.35">
      <c r="B149" s="71" t="e">
        <f>IF(ISBLANK('5. Pp (3 años)'!#REF!),"",'5. Pp (3 años)'!#REF!)</f>
        <v>#REF!</v>
      </c>
      <c r="C149" s="54" t="e">
        <f>IF(ISBLANK('5. Pp (3 años)'!#REF!),"",'5. Pp (3 años)'!#REF!)</f>
        <v>#REF!</v>
      </c>
      <c r="D149" s="73" t="e">
        <f>IF(ISBLANK('5. Pp (3 años)'!#REF!),"",'5. Pp (3 años)'!#REF!)</f>
        <v>#REF!</v>
      </c>
      <c r="E149" s="73" t="e">
        <f>IF(ISBLANK('5. Pp (3 años)'!#REF!),"",'5. Pp (3 años)'!#REF!)</f>
        <v>#REF!</v>
      </c>
      <c r="F149" s="73" t="e">
        <f>IF(ISBLANK('5. Pp (3 años)'!#REF!),"",'5. Pp (3 años)'!#REF!)</f>
        <v>#REF!</v>
      </c>
      <c r="G149" s="54" t="e">
        <f>IF(ISBLANK('5. Pp (3 años)'!#REF!),"",'5. Pp (3 años)'!#REF!)</f>
        <v>#REF!</v>
      </c>
      <c r="H149" s="54" t="e">
        <f>IF(ISBLANK('5. Pp (3 años)'!#REF!),"",'5. Pp (3 años)'!#REF!)</f>
        <v>#REF!</v>
      </c>
      <c r="I149" s="73" t="e">
        <f>IF(ISBLANK('5. Pp (3 años)'!#REF!),"",'5. Pp (3 años)'!#REF!)</f>
        <v>#REF!</v>
      </c>
      <c r="J149" s="73" t="e">
        <f>IF(ISBLANK('5. Pp (3 años)'!#REF!),"",'5. Pp (3 años)'!#REF!)</f>
        <v>#REF!</v>
      </c>
      <c r="K149" s="54" t="e">
        <f>IF(ISBLANK('5. Pp (3 años)'!#REF!),"",'5. Pp (3 años)'!#REF!)</f>
        <v>#REF!</v>
      </c>
      <c r="L149" s="73" t="e">
        <f>IF(ISBLANK('5. Pp (3 años)'!#REF!),"",'5. Pp (3 años)'!#REF!)</f>
        <v>#REF!</v>
      </c>
      <c r="M149" s="73" t="e">
        <f>IF(ISBLANK('5. Pp (3 años)'!#REF!),"",'5. Pp (3 años)'!#REF!)</f>
        <v>#REF!</v>
      </c>
      <c r="N149" s="73" t="e">
        <f>IF(ISBLANK('5. Pp (3 años)'!#REF!),"",'5. Pp (3 años)'!#REF!)</f>
        <v>#REF!</v>
      </c>
      <c r="O149" s="73" t="e">
        <f>IF(ISBLANK('5. Pp (3 años)'!#REF!),"",'5. Pp (3 años)'!#REF!)</f>
        <v>#REF!</v>
      </c>
      <c r="P149" s="74" t="e">
        <f>IF(ISBLANK('5. Pp (3 años)'!#REF!),"",'5. Pp (3 años)'!#REF!)</f>
        <v>#REF!</v>
      </c>
    </row>
    <row r="150" spans="2:16" ht="17" x14ac:dyDescent="0.35">
      <c r="B150" s="7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86" t="e">
        <f>IF(ISBLANK('5. Pp (3 años)'!#REF!),"",'5. Pp (3 años)'!#REF!)</f>
        <v>#REF!</v>
      </c>
    </row>
    <row r="151" spans="2:16" ht="17" x14ac:dyDescent="0.35">
      <c r="B151" s="7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86" t="e">
        <f>IF(ISBLANK('5. Pp (3 años)'!#REF!),"",'5. Pp (3 años)'!#REF!)</f>
        <v>#REF!</v>
      </c>
    </row>
    <row r="152" spans="2:16" ht="17" x14ac:dyDescent="0.35">
      <c r="B152" s="7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86" t="e">
        <f>IF(ISBLANK('5. Pp (3 años)'!#REF!),"",'5. Pp (3 años)'!#REF!)</f>
        <v>#REF!</v>
      </c>
    </row>
    <row r="153" spans="2:16" ht="17" x14ac:dyDescent="0.35">
      <c r="B153" s="7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86" t="e">
        <f>IF(ISBLANK('5. Pp (3 años)'!#REF!),"",'5. Pp (3 años)'!#REF!)</f>
        <v>#REF!</v>
      </c>
    </row>
    <row r="154" spans="2:16" ht="17" x14ac:dyDescent="0.35">
      <c r="B154" s="7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86" t="e">
        <f>IF(ISBLANK('5. Pp (3 años)'!#REF!),"",'5. Pp (3 años)'!#REF!)</f>
        <v>#REF!</v>
      </c>
    </row>
    <row r="155" spans="2:16" ht="17" x14ac:dyDescent="0.35">
      <c r="B155" s="71" t="e">
        <f>IF(ISBLANK('5. Pp (3 años)'!#REF!),"",'5. Pp (3 años)'!#REF!)</f>
        <v>#REF!</v>
      </c>
      <c r="C155" s="54" t="e">
        <f>IF(ISBLANK('5. Pp (3 años)'!#REF!),"",'5. Pp (3 años)'!#REF!)</f>
        <v>#REF!</v>
      </c>
      <c r="D155" s="73" t="e">
        <f>IF(ISBLANK('5. Pp (3 años)'!#REF!),"",'5. Pp (3 años)'!#REF!)</f>
        <v>#REF!</v>
      </c>
      <c r="E155" s="73" t="e">
        <f>IF(ISBLANK('5. Pp (3 años)'!#REF!),"",'5. Pp (3 años)'!#REF!)</f>
        <v>#REF!</v>
      </c>
      <c r="F155" s="73" t="e">
        <f>IF(ISBLANK('5. Pp (3 años)'!#REF!),"",'5. Pp (3 años)'!#REF!)</f>
        <v>#REF!</v>
      </c>
      <c r="G155" s="54" t="e">
        <f>IF(ISBLANK('5. Pp (3 años)'!#REF!),"",'5. Pp (3 años)'!#REF!)</f>
        <v>#REF!</v>
      </c>
      <c r="H155" s="54" t="e">
        <f>IF(ISBLANK('5. Pp (3 años)'!#REF!),"",'5. Pp (3 años)'!#REF!)</f>
        <v>#REF!</v>
      </c>
      <c r="I155" s="73" t="e">
        <f>IF(ISBLANK('5. Pp (3 años)'!#REF!),"",'5. Pp (3 años)'!#REF!)</f>
        <v>#REF!</v>
      </c>
      <c r="J155" s="73" t="e">
        <f>IF(ISBLANK('5. Pp (3 años)'!#REF!),"",'5. Pp (3 años)'!#REF!)</f>
        <v>#REF!</v>
      </c>
      <c r="K155" s="54" t="e">
        <f>IF(ISBLANK('5. Pp (3 años)'!#REF!),"",'5. Pp (3 años)'!#REF!)</f>
        <v>#REF!</v>
      </c>
      <c r="L155" s="73" t="e">
        <f>IF(ISBLANK('5. Pp (3 años)'!#REF!),"",'5. Pp (3 años)'!#REF!)</f>
        <v>#REF!</v>
      </c>
      <c r="M155" s="73" t="e">
        <f>IF(ISBLANK('5. Pp (3 años)'!#REF!),"",'5. Pp (3 años)'!#REF!)</f>
        <v>#REF!</v>
      </c>
      <c r="N155" s="73" t="e">
        <f>IF(ISBLANK('5. Pp (3 años)'!#REF!),"",'5. Pp (3 años)'!#REF!)</f>
        <v>#REF!</v>
      </c>
      <c r="O155" s="73" t="e">
        <f>IF(ISBLANK('5. Pp (3 años)'!#REF!),"",'5. Pp (3 años)'!#REF!)</f>
        <v>#REF!</v>
      </c>
      <c r="P155" s="74" t="e">
        <f>IF(ISBLANK('5. Pp (3 años)'!#REF!),"",'5. Pp (3 años)'!#REF!)</f>
        <v>#REF!</v>
      </c>
    </row>
    <row r="156" spans="2:16" ht="17" x14ac:dyDescent="0.35">
      <c r="B156" s="7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86" t="e">
        <f>IF(ISBLANK('5. Pp (3 años)'!#REF!),"",'5. Pp (3 años)'!#REF!)</f>
        <v>#REF!</v>
      </c>
    </row>
    <row r="157" spans="2:16" ht="17" x14ac:dyDescent="0.35">
      <c r="B157" s="7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86" t="e">
        <f>IF(ISBLANK('5. Pp (3 años)'!#REF!),"",'5. Pp (3 años)'!#REF!)</f>
        <v>#REF!</v>
      </c>
    </row>
    <row r="158" spans="2:16" ht="17" x14ac:dyDescent="0.35">
      <c r="B158" s="7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86" t="e">
        <f>IF(ISBLANK('5. Pp (3 años)'!#REF!),"",'5. Pp (3 años)'!#REF!)</f>
        <v>#REF!</v>
      </c>
    </row>
    <row r="159" spans="2:16" ht="17" x14ac:dyDescent="0.35">
      <c r="B159" s="7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86" t="e">
        <f>IF(ISBLANK('5. Pp (3 años)'!#REF!),"",'5. Pp (3 años)'!#REF!)</f>
        <v>#REF!</v>
      </c>
    </row>
    <row r="160" spans="2:16" ht="17" x14ac:dyDescent="0.35">
      <c r="B160" s="7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86" t="e">
        <f>IF(ISBLANK('5. Pp (3 años)'!#REF!),"",'5. Pp (3 años)'!#REF!)</f>
        <v>#REF!</v>
      </c>
    </row>
    <row r="161" spans="2:16" ht="17" x14ac:dyDescent="0.35">
      <c r="B161" s="71" t="e">
        <f>IF(ISBLANK('5. Pp (3 años)'!#REF!),"",'5. Pp (3 años)'!#REF!)</f>
        <v>#REF!</v>
      </c>
      <c r="C161" s="54" t="e">
        <f>IF(ISBLANK('5. Pp (3 años)'!#REF!),"",'5. Pp (3 años)'!#REF!)</f>
        <v>#REF!</v>
      </c>
      <c r="D161" s="73" t="e">
        <f>IF(ISBLANK('5. Pp (3 años)'!#REF!),"",'5. Pp (3 años)'!#REF!)</f>
        <v>#REF!</v>
      </c>
      <c r="E161" s="73" t="e">
        <f>IF(ISBLANK('5. Pp (3 años)'!#REF!),"",'5. Pp (3 años)'!#REF!)</f>
        <v>#REF!</v>
      </c>
      <c r="F161" s="73" t="e">
        <f>IF(ISBLANK('5. Pp (3 años)'!#REF!),"",'5. Pp (3 años)'!#REF!)</f>
        <v>#REF!</v>
      </c>
      <c r="G161" s="54" t="e">
        <f>IF(ISBLANK('5. Pp (3 años)'!#REF!),"",'5. Pp (3 años)'!#REF!)</f>
        <v>#REF!</v>
      </c>
      <c r="H161" s="54" t="e">
        <f>IF(ISBLANK('5. Pp (3 años)'!#REF!),"",'5. Pp (3 años)'!#REF!)</f>
        <v>#REF!</v>
      </c>
      <c r="I161" s="73" t="e">
        <f>IF(ISBLANK('5. Pp (3 años)'!#REF!),"",'5. Pp (3 años)'!#REF!)</f>
        <v>#REF!</v>
      </c>
      <c r="J161" s="73" t="e">
        <f>IF(ISBLANK('5. Pp (3 años)'!#REF!),"",'5. Pp (3 años)'!#REF!)</f>
        <v>#REF!</v>
      </c>
      <c r="K161" s="54" t="e">
        <f>IF(ISBLANK('5. Pp (3 años)'!#REF!),"",'5. Pp (3 años)'!#REF!)</f>
        <v>#REF!</v>
      </c>
      <c r="L161" s="73" t="e">
        <f>IF(ISBLANK('5. Pp (3 años)'!#REF!),"",'5. Pp (3 años)'!#REF!)</f>
        <v>#REF!</v>
      </c>
      <c r="M161" s="73" t="e">
        <f>IF(ISBLANK('5. Pp (3 años)'!#REF!),"",'5. Pp (3 años)'!#REF!)</f>
        <v>#REF!</v>
      </c>
      <c r="N161" s="73" t="e">
        <f>IF(ISBLANK('5. Pp (3 años)'!#REF!),"",'5. Pp (3 años)'!#REF!)</f>
        <v>#REF!</v>
      </c>
      <c r="O161" s="73" t="e">
        <f>IF(ISBLANK('5. Pp (3 años)'!#REF!),"",'5. Pp (3 años)'!#REF!)</f>
        <v>#REF!</v>
      </c>
      <c r="P161" s="74" t="e">
        <f>IF(ISBLANK('5. Pp (3 años)'!#REF!),"",'5. Pp (3 años)'!#REF!)</f>
        <v>#REF!</v>
      </c>
    </row>
    <row r="162" spans="2:16" ht="17" x14ac:dyDescent="0.35">
      <c r="B162" s="7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86" t="e">
        <f>IF(ISBLANK('5. Pp (3 años)'!#REF!),"",'5. Pp (3 años)'!#REF!)</f>
        <v>#REF!</v>
      </c>
    </row>
    <row r="163" spans="2:16" ht="17" x14ac:dyDescent="0.35">
      <c r="B163" s="7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86" t="e">
        <f>IF(ISBLANK('5. Pp (3 años)'!#REF!),"",'5. Pp (3 años)'!#REF!)</f>
        <v>#REF!</v>
      </c>
    </row>
    <row r="164" spans="2:16" ht="17" x14ac:dyDescent="0.35">
      <c r="B164" s="7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86" t="e">
        <f>IF(ISBLANK('5. Pp (3 años)'!#REF!),"",'5. Pp (3 años)'!#REF!)</f>
        <v>#REF!</v>
      </c>
    </row>
    <row r="165" spans="2:16" ht="17" x14ac:dyDescent="0.35">
      <c r="B165" s="7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86" t="e">
        <f>IF(ISBLANK('5. Pp (3 años)'!#REF!),"",'5. Pp (3 años)'!#REF!)</f>
        <v>#REF!</v>
      </c>
    </row>
    <row r="166" spans="2:16" ht="17" x14ac:dyDescent="0.35">
      <c r="B166" s="7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86" t="e">
        <f>IF(ISBLANK('5. Pp (3 años)'!#REF!),"",'5. Pp (3 años)'!#REF!)</f>
        <v>#REF!</v>
      </c>
    </row>
    <row r="167" spans="2:16" ht="17" x14ac:dyDescent="0.35">
      <c r="B167" s="71" t="e">
        <f>IF(ISBLANK('5. Pp (3 años)'!#REF!),"",'5. Pp (3 años)'!#REF!)</f>
        <v>#REF!</v>
      </c>
      <c r="C167" s="54" t="e">
        <f>IF(ISBLANK('5. Pp (3 años)'!#REF!),"",'5. Pp (3 años)'!#REF!)</f>
        <v>#REF!</v>
      </c>
      <c r="D167" s="73" t="e">
        <f>IF(ISBLANK('5. Pp (3 años)'!#REF!),"",'5. Pp (3 años)'!#REF!)</f>
        <v>#REF!</v>
      </c>
      <c r="E167" s="73" t="e">
        <f>IF(ISBLANK('5. Pp (3 años)'!#REF!),"",'5. Pp (3 años)'!#REF!)</f>
        <v>#REF!</v>
      </c>
      <c r="F167" s="73" t="e">
        <f>IF(ISBLANK('5. Pp (3 años)'!#REF!),"",'5. Pp (3 años)'!#REF!)</f>
        <v>#REF!</v>
      </c>
      <c r="G167" s="54" t="e">
        <f>IF(ISBLANK('5. Pp (3 años)'!#REF!),"",'5. Pp (3 años)'!#REF!)</f>
        <v>#REF!</v>
      </c>
      <c r="H167" s="54" t="e">
        <f>IF(ISBLANK('5. Pp (3 años)'!#REF!),"",'5. Pp (3 años)'!#REF!)</f>
        <v>#REF!</v>
      </c>
      <c r="I167" s="73" t="e">
        <f>IF(ISBLANK('5. Pp (3 años)'!#REF!),"",'5. Pp (3 años)'!#REF!)</f>
        <v>#REF!</v>
      </c>
      <c r="J167" s="73" t="e">
        <f>IF(ISBLANK('5. Pp (3 años)'!#REF!),"",'5. Pp (3 años)'!#REF!)</f>
        <v>#REF!</v>
      </c>
      <c r="K167" s="54" t="e">
        <f>IF(ISBLANK('5. Pp (3 años)'!#REF!),"",'5. Pp (3 años)'!#REF!)</f>
        <v>#REF!</v>
      </c>
      <c r="L167" s="73" t="e">
        <f>IF(ISBLANK('5. Pp (3 años)'!#REF!),"",'5. Pp (3 años)'!#REF!)</f>
        <v>#REF!</v>
      </c>
      <c r="M167" s="73" t="e">
        <f>IF(ISBLANK('5. Pp (3 años)'!#REF!),"",'5. Pp (3 años)'!#REF!)</f>
        <v>#REF!</v>
      </c>
      <c r="N167" s="73" t="e">
        <f>IF(ISBLANK('5. Pp (3 años)'!#REF!),"",'5. Pp (3 años)'!#REF!)</f>
        <v>#REF!</v>
      </c>
      <c r="O167" s="73" t="e">
        <f>IF(ISBLANK('5. Pp (3 años)'!#REF!),"",'5. Pp (3 años)'!#REF!)</f>
        <v>#REF!</v>
      </c>
      <c r="P167" s="74" t="e">
        <f>IF(ISBLANK('5. Pp (3 años)'!#REF!),"",'5. Pp (3 años)'!#REF!)</f>
        <v>#REF!</v>
      </c>
    </row>
    <row r="168" spans="2:16" ht="17" x14ac:dyDescent="0.35">
      <c r="B168" s="7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86" t="e">
        <f>IF(ISBLANK('5. Pp (3 años)'!#REF!),"",'5. Pp (3 años)'!#REF!)</f>
        <v>#REF!</v>
      </c>
    </row>
    <row r="169" spans="2:16" ht="17" x14ac:dyDescent="0.35">
      <c r="B169" s="7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86" t="e">
        <f>IF(ISBLANK('5. Pp (3 años)'!#REF!),"",'5. Pp (3 años)'!#REF!)</f>
        <v>#REF!</v>
      </c>
    </row>
    <row r="170" spans="2:16" ht="17" x14ac:dyDescent="0.35">
      <c r="B170" s="7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86" t="e">
        <f>IF(ISBLANK('5. Pp (3 años)'!#REF!),"",'5. Pp (3 años)'!#REF!)</f>
        <v>#REF!</v>
      </c>
    </row>
    <row r="171" spans="2:16" ht="17" x14ac:dyDescent="0.35">
      <c r="B171" s="7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86" t="e">
        <f>IF(ISBLANK('5. Pp (3 años)'!#REF!),"",'5. Pp (3 años)'!#REF!)</f>
        <v>#REF!</v>
      </c>
    </row>
    <row r="172" spans="2:16" ht="17" x14ac:dyDescent="0.35">
      <c r="B172" s="7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86" t="e">
        <f>IF(ISBLANK('5. Pp (3 años)'!#REF!),"",'5. Pp (3 años)'!#REF!)</f>
        <v>#REF!</v>
      </c>
    </row>
    <row r="173" spans="2:16" ht="17" x14ac:dyDescent="0.35">
      <c r="B173" s="71" t="e">
        <f>IF(ISBLANK('5. Pp (3 años)'!#REF!),"",'5. Pp (3 años)'!#REF!)</f>
        <v>#REF!</v>
      </c>
      <c r="C173" s="54" t="e">
        <f>IF(ISBLANK('5. Pp (3 años)'!#REF!),"",'5. Pp (3 años)'!#REF!)</f>
        <v>#REF!</v>
      </c>
      <c r="D173" s="73" t="e">
        <f>IF(ISBLANK('5. Pp (3 años)'!#REF!),"",'5. Pp (3 años)'!#REF!)</f>
        <v>#REF!</v>
      </c>
      <c r="E173" s="73" t="e">
        <f>IF(ISBLANK('5. Pp (3 años)'!#REF!),"",'5. Pp (3 años)'!#REF!)</f>
        <v>#REF!</v>
      </c>
      <c r="F173" s="73" t="e">
        <f>IF(ISBLANK('5. Pp (3 años)'!#REF!),"",'5. Pp (3 años)'!#REF!)</f>
        <v>#REF!</v>
      </c>
      <c r="G173" s="54" t="e">
        <f>IF(ISBLANK('5. Pp (3 años)'!#REF!),"",'5. Pp (3 años)'!#REF!)</f>
        <v>#REF!</v>
      </c>
      <c r="H173" s="54" t="e">
        <f>IF(ISBLANK('5. Pp (3 años)'!#REF!),"",'5. Pp (3 años)'!#REF!)</f>
        <v>#REF!</v>
      </c>
      <c r="I173" s="73" t="e">
        <f>IF(ISBLANK('5. Pp (3 años)'!#REF!),"",'5. Pp (3 años)'!#REF!)</f>
        <v>#REF!</v>
      </c>
      <c r="J173" s="73" t="e">
        <f>IF(ISBLANK('5. Pp (3 años)'!#REF!),"",'5. Pp (3 años)'!#REF!)</f>
        <v>#REF!</v>
      </c>
      <c r="K173" s="54" t="e">
        <f>IF(ISBLANK('5. Pp (3 años)'!#REF!),"",'5. Pp (3 años)'!#REF!)</f>
        <v>#REF!</v>
      </c>
      <c r="L173" s="73" t="e">
        <f>IF(ISBLANK('5. Pp (3 años)'!#REF!),"",'5. Pp (3 años)'!#REF!)</f>
        <v>#REF!</v>
      </c>
      <c r="M173" s="73" t="e">
        <f>IF(ISBLANK('5. Pp (3 años)'!#REF!),"",'5. Pp (3 años)'!#REF!)</f>
        <v>#REF!</v>
      </c>
      <c r="N173" s="73" t="e">
        <f>IF(ISBLANK('5. Pp (3 años)'!#REF!),"",'5. Pp (3 años)'!#REF!)</f>
        <v>#REF!</v>
      </c>
      <c r="O173" s="73" t="e">
        <f>IF(ISBLANK('5. Pp (3 años)'!#REF!),"",'5. Pp (3 años)'!#REF!)</f>
        <v>#REF!</v>
      </c>
      <c r="P173" s="74" t="e">
        <f>IF(ISBLANK('5. Pp (3 años)'!#REF!),"",'5. Pp (3 años)'!#REF!)</f>
        <v>#REF!</v>
      </c>
    </row>
    <row r="174" spans="2:16" ht="17" x14ac:dyDescent="0.35">
      <c r="B174" s="7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86" t="e">
        <f>IF(ISBLANK('5. Pp (3 años)'!#REF!),"",'5. Pp (3 años)'!#REF!)</f>
        <v>#REF!</v>
      </c>
    </row>
    <row r="175" spans="2:16" ht="17" x14ac:dyDescent="0.35">
      <c r="B175" s="7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86" t="e">
        <f>IF(ISBLANK('5. Pp (3 años)'!#REF!),"",'5. Pp (3 años)'!#REF!)</f>
        <v>#REF!</v>
      </c>
    </row>
    <row r="176" spans="2:16" ht="17" x14ac:dyDescent="0.35">
      <c r="B176" s="7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86" t="e">
        <f>IF(ISBLANK('5. Pp (3 años)'!#REF!),"",'5. Pp (3 años)'!#REF!)</f>
        <v>#REF!</v>
      </c>
    </row>
    <row r="177" spans="2:16" ht="17" x14ac:dyDescent="0.35">
      <c r="B177" s="7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86" t="e">
        <f>IF(ISBLANK('5. Pp (3 años)'!#REF!),"",'5. Pp (3 años)'!#REF!)</f>
        <v>#REF!</v>
      </c>
    </row>
    <row r="178" spans="2:16" ht="17" x14ac:dyDescent="0.35">
      <c r="B178" s="7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86" t="e">
        <f>IF(ISBLANK('5. Pp (3 años)'!#REF!),"",'5. Pp (3 años)'!#REF!)</f>
        <v>#REF!</v>
      </c>
    </row>
    <row r="179" spans="2:16" ht="17" x14ac:dyDescent="0.35">
      <c r="B179" s="71" t="e">
        <f>IF(ISBLANK('5. Pp (3 años)'!#REF!),"",'5. Pp (3 años)'!#REF!)</f>
        <v>#REF!</v>
      </c>
      <c r="C179" s="54" t="e">
        <f>IF(ISBLANK('5. Pp (3 años)'!#REF!),"",'5. Pp (3 años)'!#REF!)</f>
        <v>#REF!</v>
      </c>
      <c r="D179" s="73" t="e">
        <f>IF(ISBLANK('5. Pp (3 años)'!#REF!),"",'5. Pp (3 años)'!#REF!)</f>
        <v>#REF!</v>
      </c>
      <c r="E179" s="73" t="e">
        <f>IF(ISBLANK('5. Pp (3 años)'!#REF!),"",'5. Pp (3 años)'!#REF!)</f>
        <v>#REF!</v>
      </c>
      <c r="F179" s="73" t="e">
        <f>IF(ISBLANK('5. Pp (3 años)'!#REF!),"",'5. Pp (3 años)'!#REF!)</f>
        <v>#REF!</v>
      </c>
      <c r="G179" s="54" t="e">
        <f>IF(ISBLANK('5. Pp (3 años)'!#REF!),"",'5. Pp (3 años)'!#REF!)</f>
        <v>#REF!</v>
      </c>
      <c r="H179" s="54" t="e">
        <f>IF(ISBLANK('5. Pp (3 años)'!#REF!),"",'5. Pp (3 años)'!#REF!)</f>
        <v>#REF!</v>
      </c>
      <c r="I179" s="73" t="e">
        <f>IF(ISBLANK('5. Pp (3 años)'!#REF!),"",'5. Pp (3 años)'!#REF!)</f>
        <v>#REF!</v>
      </c>
      <c r="J179" s="73" t="e">
        <f>IF(ISBLANK('5. Pp (3 años)'!#REF!),"",'5. Pp (3 años)'!#REF!)</f>
        <v>#REF!</v>
      </c>
      <c r="K179" s="54" t="e">
        <f>IF(ISBLANK('5. Pp (3 años)'!#REF!),"",'5. Pp (3 años)'!#REF!)</f>
        <v>#REF!</v>
      </c>
      <c r="L179" s="73" t="e">
        <f>IF(ISBLANK('5. Pp (3 años)'!#REF!),"",'5. Pp (3 años)'!#REF!)</f>
        <v>#REF!</v>
      </c>
      <c r="M179" s="73" t="e">
        <f>IF(ISBLANK('5. Pp (3 años)'!#REF!),"",'5. Pp (3 años)'!#REF!)</f>
        <v>#REF!</v>
      </c>
      <c r="N179" s="73" t="e">
        <f>IF(ISBLANK('5. Pp (3 años)'!#REF!),"",'5. Pp (3 años)'!#REF!)</f>
        <v>#REF!</v>
      </c>
      <c r="O179" s="73" t="e">
        <f>IF(ISBLANK('5. Pp (3 años)'!#REF!),"",'5. Pp (3 años)'!#REF!)</f>
        <v>#REF!</v>
      </c>
      <c r="P179" s="74" t="e">
        <f>IF(ISBLANK('5. Pp (3 años)'!#REF!),"",'5. Pp (3 años)'!#REF!)</f>
        <v>#REF!</v>
      </c>
    </row>
    <row r="180" spans="2:16" ht="17" x14ac:dyDescent="0.35">
      <c r="B180" s="7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86" t="e">
        <f>IF(ISBLANK('5. Pp (3 años)'!#REF!),"",'5. Pp (3 años)'!#REF!)</f>
        <v>#REF!</v>
      </c>
    </row>
    <row r="181" spans="2:16" ht="17" x14ac:dyDescent="0.35">
      <c r="B181" s="7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86" t="e">
        <f>IF(ISBLANK('5. Pp (3 años)'!#REF!),"",'5. Pp (3 años)'!#REF!)</f>
        <v>#REF!</v>
      </c>
    </row>
    <row r="182" spans="2:16" ht="17" x14ac:dyDescent="0.35">
      <c r="B182" s="7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86" t="e">
        <f>IF(ISBLANK('5. Pp (3 años)'!#REF!),"",'5. Pp (3 años)'!#REF!)</f>
        <v>#REF!</v>
      </c>
    </row>
    <row r="183" spans="2:16" ht="17" x14ac:dyDescent="0.35">
      <c r="B183" s="7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86" t="e">
        <f>IF(ISBLANK('5. Pp (3 años)'!#REF!),"",'5. Pp (3 años)'!#REF!)</f>
        <v>#REF!</v>
      </c>
    </row>
    <row r="184" spans="2:16" ht="17" x14ac:dyDescent="0.35">
      <c r="B184" s="7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86" t="e">
        <f>IF(ISBLANK('5. Pp (3 años)'!#REF!),"",'5. Pp (3 años)'!#REF!)</f>
        <v>#REF!</v>
      </c>
    </row>
    <row r="185" spans="2:16" ht="17" x14ac:dyDescent="0.35">
      <c r="B185" s="71" t="e">
        <f>IF(ISBLANK('5. Pp (3 años)'!#REF!),"",'5. Pp (3 años)'!#REF!)</f>
        <v>#REF!</v>
      </c>
      <c r="C185" s="54" t="e">
        <f>IF(ISBLANK('5. Pp (3 años)'!#REF!),"",'5. Pp (3 años)'!#REF!)</f>
        <v>#REF!</v>
      </c>
      <c r="D185" s="73" t="e">
        <f>IF(ISBLANK('5. Pp (3 años)'!#REF!),"",'5. Pp (3 años)'!#REF!)</f>
        <v>#REF!</v>
      </c>
      <c r="E185" s="73" t="e">
        <f>IF(ISBLANK('5. Pp (3 años)'!#REF!),"",'5. Pp (3 años)'!#REF!)</f>
        <v>#REF!</v>
      </c>
      <c r="F185" s="73" t="e">
        <f>IF(ISBLANK('5. Pp (3 años)'!#REF!),"",'5. Pp (3 años)'!#REF!)</f>
        <v>#REF!</v>
      </c>
      <c r="G185" s="54" t="e">
        <f>IF(ISBLANK('5. Pp (3 años)'!#REF!),"",'5. Pp (3 años)'!#REF!)</f>
        <v>#REF!</v>
      </c>
      <c r="H185" s="54" t="e">
        <f>IF(ISBLANK('5. Pp (3 años)'!#REF!),"",'5. Pp (3 años)'!#REF!)</f>
        <v>#REF!</v>
      </c>
      <c r="I185" s="73" t="e">
        <f>IF(ISBLANK('5. Pp (3 años)'!#REF!),"",'5. Pp (3 años)'!#REF!)</f>
        <v>#REF!</v>
      </c>
      <c r="J185" s="73" t="e">
        <f>IF(ISBLANK('5. Pp (3 años)'!#REF!),"",'5. Pp (3 años)'!#REF!)</f>
        <v>#REF!</v>
      </c>
      <c r="K185" s="54" t="e">
        <f>IF(ISBLANK('5. Pp (3 años)'!#REF!),"",'5. Pp (3 años)'!#REF!)</f>
        <v>#REF!</v>
      </c>
      <c r="L185" s="73" t="e">
        <f>IF(ISBLANK('5. Pp (3 años)'!#REF!),"",'5. Pp (3 años)'!#REF!)</f>
        <v>#REF!</v>
      </c>
      <c r="M185" s="73" t="e">
        <f>IF(ISBLANK('5. Pp (3 años)'!#REF!),"",'5. Pp (3 años)'!#REF!)</f>
        <v>#REF!</v>
      </c>
      <c r="N185" s="73" t="e">
        <f>IF(ISBLANK('5. Pp (3 años)'!#REF!),"",'5. Pp (3 años)'!#REF!)</f>
        <v>#REF!</v>
      </c>
      <c r="O185" s="73" t="e">
        <f>IF(ISBLANK('5. Pp (3 años)'!#REF!),"",'5. Pp (3 años)'!#REF!)</f>
        <v>#REF!</v>
      </c>
      <c r="P185" s="74" t="e">
        <f>IF(ISBLANK('5. Pp (3 años)'!#REF!),"",'5. Pp (3 años)'!#REF!)</f>
        <v>#REF!</v>
      </c>
    </row>
    <row r="186" spans="2:16" ht="17" x14ac:dyDescent="0.35">
      <c r="B186" s="7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86" t="e">
        <f>IF(ISBLANK('5. Pp (3 años)'!#REF!),"",'5. Pp (3 años)'!#REF!)</f>
        <v>#REF!</v>
      </c>
    </row>
    <row r="187" spans="2:16" ht="17" x14ac:dyDescent="0.35">
      <c r="B187" s="7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86" t="e">
        <f>IF(ISBLANK('5. Pp (3 años)'!#REF!),"",'5. Pp (3 años)'!#REF!)</f>
        <v>#REF!</v>
      </c>
    </row>
    <row r="188" spans="2:16" ht="17" x14ac:dyDescent="0.35">
      <c r="B188" s="7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86" t="e">
        <f>IF(ISBLANK('5. Pp (3 años)'!#REF!),"",'5. Pp (3 años)'!#REF!)</f>
        <v>#REF!</v>
      </c>
    </row>
    <row r="189" spans="2:16" ht="17" x14ac:dyDescent="0.35">
      <c r="B189" s="7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86" t="e">
        <f>IF(ISBLANK('5. Pp (3 años)'!#REF!),"",'5. Pp (3 años)'!#REF!)</f>
        <v>#REF!</v>
      </c>
    </row>
    <row r="190" spans="2:16" ht="17" x14ac:dyDescent="0.35">
      <c r="B190" s="7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86" t="e">
        <f>IF(ISBLANK('5. Pp (3 años)'!#REF!),"",'5. Pp (3 años)'!#REF!)</f>
        <v>#REF!</v>
      </c>
    </row>
    <row r="191" spans="2:16" ht="17" x14ac:dyDescent="0.35">
      <c r="B191" s="71" t="e">
        <f>IF(ISBLANK('5. Pp (3 años)'!#REF!),"",'5. Pp (3 años)'!#REF!)</f>
        <v>#REF!</v>
      </c>
      <c r="C191" s="54" t="e">
        <f>IF(ISBLANK('5. Pp (3 años)'!#REF!),"",'5. Pp (3 años)'!#REF!)</f>
        <v>#REF!</v>
      </c>
      <c r="D191" s="73" t="e">
        <f>IF(ISBLANK('5. Pp (3 años)'!#REF!),"",'5. Pp (3 años)'!#REF!)</f>
        <v>#REF!</v>
      </c>
      <c r="E191" s="73" t="e">
        <f>IF(ISBLANK('5. Pp (3 años)'!#REF!),"",'5. Pp (3 años)'!#REF!)</f>
        <v>#REF!</v>
      </c>
      <c r="F191" s="73" t="e">
        <f>IF(ISBLANK('5. Pp (3 años)'!#REF!),"",'5. Pp (3 años)'!#REF!)</f>
        <v>#REF!</v>
      </c>
      <c r="G191" s="54" t="e">
        <f>IF(ISBLANK('5. Pp (3 años)'!#REF!),"",'5. Pp (3 años)'!#REF!)</f>
        <v>#REF!</v>
      </c>
      <c r="H191" s="54" t="e">
        <f>IF(ISBLANK('5. Pp (3 años)'!#REF!),"",'5. Pp (3 años)'!#REF!)</f>
        <v>#REF!</v>
      </c>
      <c r="I191" s="73" t="e">
        <f>IF(ISBLANK('5. Pp (3 años)'!#REF!),"",'5. Pp (3 años)'!#REF!)</f>
        <v>#REF!</v>
      </c>
      <c r="J191" s="73" t="e">
        <f>IF(ISBLANK('5. Pp (3 años)'!#REF!),"",'5. Pp (3 años)'!#REF!)</f>
        <v>#REF!</v>
      </c>
      <c r="K191" s="54" t="e">
        <f>IF(ISBLANK('5. Pp (3 años)'!#REF!),"",'5. Pp (3 años)'!#REF!)</f>
        <v>#REF!</v>
      </c>
      <c r="L191" s="73" t="e">
        <f>IF(ISBLANK('5. Pp (3 años)'!#REF!),"",'5. Pp (3 años)'!#REF!)</f>
        <v>#REF!</v>
      </c>
      <c r="M191" s="73" t="e">
        <f>IF(ISBLANK('5. Pp (3 años)'!#REF!),"",'5. Pp (3 años)'!#REF!)</f>
        <v>#REF!</v>
      </c>
      <c r="N191" s="73" t="e">
        <f>IF(ISBLANK('5. Pp (3 años)'!#REF!),"",'5. Pp (3 años)'!#REF!)</f>
        <v>#REF!</v>
      </c>
      <c r="O191" s="73" t="e">
        <f>IF(ISBLANK('5. Pp (3 años)'!#REF!),"",'5. Pp (3 años)'!#REF!)</f>
        <v>#REF!</v>
      </c>
      <c r="P191" s="74" t="e">
        <f>IF(ISBLANK('5. Pp (3 años)'!#REF!),"",'5. Pp (3 años)'!#REF!)</f>
        <v>#REF!</v>
      </c>
    </row>
    <row r="192" spans="2:16" ht="17" x14ac:dyDescent="0.35">
      <c r="B192" s="7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86" t="e">
        <f>IF(ISBLANK('5. Pp (3 años)'!#REF!),"",'5. Pp (3 años)'!#REF!)</f>
        <v>#REF!</v>
      </c>
    </row>
    <row r="193" spans="2:16" ht="17" x14ac:dyDescent="0.35">
      <c r="B193" s="7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86" t="e">
        <f>IF(ISBLANK('5. Pp (3 años)'!#REF!),"",'5. Pp (3 años)'!#REF!)</f>
        <v>#REF!</v>
      </c>
    </row>
    <row r="194" spans="2:16" ht="17" x14ac:dyDescent="0.35">
      <c r="B194" s="7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86" t="e">
        <f>IF(ISBLANK('5. Pp (3 años)'!#REF!),"",'5. Pp (3 años)'!#REF!)</f>
        <v>#REF!</v>
      </c>
    </row>
    <row r="195" spans="2:16" ht="17" x14ac:dyDescent="0.35">
      <c r="B195" s="7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86" t="e">
        <f>IF(ISBLANK('5. Pp (3 años)'!#REF!),"",'5. Pp (3 años)'!#REF!)</f>
        <v>#REF!</v>
      </c>
    </row>
    <row r="196" spans="2:16" ht="17" x14ac:dyDescent="0.35">
      <c r="B196" s="7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86" t="e">
        <f>IF(ISBLANK('5. Pp (3 años)'!#REF!),"",'5. Pp (3 años)'!#REF!)</f>
        <v>#REF!</v>
      </c>
    </row>
    <row r="197" spans="2:16" ht="17" x14ac:dyDescent="0.35">
      <c r="B197" s="71" t="e">
        <f>IF(ISBLANK('5. Pp (3 años)'!#REF!),"",'5. Pp (3 años)'!#REF!)</f>
        <v>#REF!</v>
      </c>
      <c r="C197" s="54" t="e">
        <f>IF(ISBLANK('5. Pp (3 años)'!#REF!),"",'5. Pp (3 años)'!#REF!)</f>
        <v>#REF!</v>
      </c>
      <c r="D197" s="73" t="e">
        <f>IF(ISBLANK('5. Pp (3 años)'!#REF!),"",'5. Pp (3 años)'!#REF!)</f>
        <v>#REF!</v>
      </c>
      <c r="E197" s="73" t="e">
        <f>IF(ISBLANK('5. Pp (3 años)'!#REF!),"",'5. Pp (3 años)'!#REF!)</f>
        <v>#REF!</v>
      </c>
      <c r="F197" s="73" t="e">
        <f>IF(ISBLANK('5. Pp (3 años)'!#REF!),"",'5. Pp (3 años)'!#REF!)</f>
        <v>#REF!</v>
      </c>
      <c r="G197" s="54" t="e">
        <f>IF(ISBLANK('5. Pp (3 años)'!#REF!),"",'5. Pp (3 años)'!#REF!)</f>
        <v>#REF!</v>
      </c>
      <c r="H197" s="54" t="e">
        <f>IF(ISBLANK('5. Pp (3 años)'!#REF!),"",'5. Pp (3 años)'!#REF!)</f>
        <v>#REF!</v>
      </c>
      <c r="I197" s="73" t="e">
        <f>IF(ISBLANK('5. Pp (3 años)'!#REF!),"",'5. Pp (3 años)'!#REF!)</f>
        <v>#REF!</v>
      </c>
      <c r="J197" s="73" t="e">
        <f>IF(ISBLANK('5. Pp (3 años)'!#REF!),"",'5. Pp (3 años)'!#REF!)</f>
        <v>#REF!</v>
      </c>
      <c r="K197" s="54" t="e">
        <f>IF(ISBLANK('5. Pp (3 años)'!#REF!),"",'5. Pp (3 años)'!#REF!)</f>
        <v>#REF!</v>
      </c>
      <c r="L197" s="73" t="e">
        <f>IF(ISBLANK('5. Pp (3 años)'!#REF!),"",'5. Pp (3 años)'!#REF!)</f>
        <v>#REF!</v>
      </c>
      <c r="M197" s="73" t="e">
        <f>IF(ISBLANK('5. Pp (3 años)'!#REF!),"",'5. Pp (3 años)'!#REF!)</f>
        <v>#REF!</v>
      </c>
      <c r="N197" s="73" t="e">
        <f>IF(ISBLANK('5. Pp (3 años)'!#REF!),"",'5. Pp (3 años)'!#REF!)</f>
        <v>#REF!</v>
      </c>
      <c r="O197" s="73" t="e">
        <f>IF(ISBLANK('5. Pp (3 años)'!#REF!),"",'5. Pp (3 años)'!#REF!)</f>
        <v>#REF!</v>
      </c>
      <c r="P197" s="74" t="e">
        <f>IF(ISBLANK('5. Pp (3 años)'!#REF!),"",'5. Pp (3 años)'!#REF!)</f>
        <v>#REF!</v>
      </c>
    </row>
    <row r="198" spans="2:16" ht="17" x14ac:dyDescent="0.35">
      <c r="B198" s="7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86" t="e">
        <f>IF(ISBLANK('5. Pp (3 años)'!#REF!),"",'5. Pp (3 años)'!#REF!)</f>
        <v>#REF!</v>
      </c>
    </row>
    <row r="199" spans="2:16" ht="17" x14ac:dyDescent="0.35">
      <c r="B199" s="7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86" t="e">
        <f>IF(ISBLANK('5. Pp (3 años)'!#REF!),"",'5. Pp (3 años)'!#REF!)</f>
        <v>#REF!</v>
      </c>
    </row>
    <row r="200" spans="2:16" ht="17" x14ac:dyDescent="0.35">
      <c r="B200" s="7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86" t="e">
        <f>IF(ISBLANK('5. Pp (3 años)'!#REF!),"",'5. Pp (3 años)'!#REF!)</f>
        <v>#REF!</v>
      </c>
    </row>
    <row r="201" spans="2:16" ht="17" x14ac:dyDescent="0.35">
      <c r="B201" s="7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86" t="e">
        <f>IF(ISBLANK('5. Pp (3 años)'!#REF!),"",'5. Pp (3 años)'!#REF!)</f>
        <v>#REF!</v>
      </c>
    </row>
    <row r="202" spans="2:16" ht="17" x14ac:dyDescent="0.35">
      <c r="B202" s="7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86" t="e">
        <f>IF(ISBLANK('5. Pp (3 años)'!#REF!),"",'5. Pp (3 años)'!#REF!)</f>
        <v>#REF!</v>
      </c>
    </row>
    <row r="203" spans="2:16" ht="17" x14ac:dyDescent="0.35">
      <c r="B203" s="71" t="e">
        <f>IF(ISBLANK('5. Pp (3 años)'!#REF!),"",'5. Pp (3 años)'!#REF!)</f>
        <v>#REF!</v>
      </c>
      <c r="C203" s="54" t="e">
        <f>IF(ISBLANK('5. Pp (3 años)'!#REF!),"",'5. Pp (3 años)'!#REF!)</f>
        <v>#REF!</v>
      </c>
      <c r="D203" s="73" t="e">
        <f>IF(ISBLANK('5. Pp (3 años)'!#REF!),"",'5. Pp (3 años)'!#REF!)</f>
        <v>#REF!</v>
      </c>
      <c r="E203" s="73" t="e">
        <f>IF(ISBLANK('5. Pp (3 años)'!#REF!),"",'5. Pp (3 años)'!#REF!)</f>
        <v>#REF!</v>
      </c>
      <c r="F203" s="73" t="e">
        <f>IF(ISBLANK('5. Pp (3 años)'!#REF!),"",'5. Pp (3 años)'!#REF!)</f>
        <v>#REF!</v>
      </c>
      <c r="G203" s="54" t="e">
        <f>IF(ISBLANK('5. Pp (3 años)'!#REF!),"",'5. Pp (3 años)'!#REF!)</f>
        <v>#REF!</v>
      </c>
      <c r="H203" s="54" t="e">
        <f>IF(ISBLANK('5. Pp (3 años)'!#REF!),"",'5. Pp (3 años)'!#REF!)</f>
        <v>#REF!</v>
      </c>
      <c r="I203" s="73" t="e">
        <f>IF(ISBLANK('5. Pp (3 años)'!#REF!),"",'5. Pp (3 años)'!#REF!)</f>
        <v>#REF!</v>
      </c>
      <c r="J203" s="73" t="e">
        <f>IF(ISBLANK('5. Pp (3 años)'!#REF!),"",'5. Pp (3 años)'!#REF!)</f>
        <v>#REF!</v>
      </c>
      <c r="K203" s="54" t="e">
        <f>IF(ISBLANK('5. Pp (3 años)'!#REF!),"",'5. Pp (3 años)'!#REF!)</f>
        <v>#REF!</v>
      </c>
      <c r="L203" s="73" t="e">
        <f>IF(ISBLANK('5. Pp (3 años)'!#REF!),"",'5. Pp (3 años)'!#REF!)</f>
        <v>#REF!</v>
      </c>
      <c r="M203" s="73" t="e">
        <f>IF(ISBLANK('5. Pp (3 años)'!#REF!),"",'5. Pp (3 años)'!#REF!)</f>
        <v>#REF!</v>
      </c>
      <c r="N203" s="73" t="e">
        <f>IF(ISBLANK('5. Pp (3 años)'!#REF!),"",'5. Pp (3 años)'!#REF!)</f>
        <v>#REF!</v>
      </c>
      <c r="O203" s="73" t="e">
        <f>IF(ISBLANK('5. Pp (3 años)'!#REF!),"",'5. Pp (3 años)'!#REF!)</f>
        <v>#REF!</v>
      </c>
      <c r="P203" s="74" t="e">
        <f>IF(ISBLANK('5. Pp (3 años)'!#REF!),"",'5. Pp (3 años)'!#REF!)</f>
        <v>#REF!</v>
      </c>
    </row>
    <row r="204" spans="2:16" ht="17" x14ac:dyDescent="0.35">
      <c r="B204" s="7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86" t="e">
        <f>IF(ISBLANK('5. Pp (3 años)'!#REF!),"",'5. Pp (3 años)'!#REF!)</f>
        <v>#REF!</v>
      </c>
    </row>
    <row r="205" spans="2:16" ht="17" x14ac:dyDescent="0.35">
      <c r="B205" s="7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86" t="e">
        <f>IF(ISBLANK('5. Pp (3 años)'!#REF!),"",'5. Pp (3 años)'!#REF!)</f>
        <v>#REF!</v>
      </c>
    </row>
    <row r="206" spans="2:16" ht="17" x14ac:dyDescent="0.35">
      <c r="B206" s="7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86" t="e">
        <f>IF(ISBLANK('5. Pp (3 años)'!#REF!),"",'5. Pp (3 años)'!#REF!)</f>
        <v>#REF!</v>
      </c>
    </row>
    <row r="207" spans="2:16" ht="17" x14ac:dyDescent="0.35">
      <c r="B207" s="7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86" t="e">
        <f>IF(ISBLANK('5. Pp (3 años)'!#REF!),"",'5. Pp (3 años)'!#REF!)</f>
        <v>#REF!</v>
      </c>
    </row>
    <row r="208" spans="2:16" ht="17" x14ac:dyDescent="0.35">
      <c r="B208" s="7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86" t="e">
        <f>IF(ISBLANK('5. Pp (3 años)'!#REF!),"",'5. Pp (3 años)'!#REF!)</f>
        <v>#REF!</v>
      </c>
    </row>
    <row r="209" spans="2:16" ht="17" x14ac:dyDescent="0.35">
      <c r="B209" s="71" t="e">
        <f>IF(ISBLANK('5. Pp (3 años)'!#REF!),"",'5. Pp (3 años)'!#REF!)</f>
        <v>#REF!</v>
      </c>
      <c r="C209" s="54" t="e">
        <f>IF(ISBLANK('5. Pp (3 años)'!#REF!),"",'5. Pp (3 años)'!#REF!)</f>
        <v>#REF!</v>
      </c>
      <c r="D209" s="73" t="e">
        <f>IF(ISBLANK('5. Pp (3 años)'!#REF!),"",'5. Pp (3 años)'!#REF!)</f>
        <v>#REF!</v>
      </c>
      <c r="E209" s="73" t="e">
        <f>IF(ISBLANK('5. Pp (3 años)'!#REF!),"",'5. Pp (3 años)'!#REF!)</f>
        <v>#REF!</v>
      </c>
      <c r="F209" s="73" t="e">
        <f>IF(ISBLANK('5. Pp (3 años)'!#REF!),"",'5. Pp (3 años)'!#REF!)</f>
        <v>#REF!</v>
      </c>
      <c r="G209" s="54" t="e">
        <f>IF(ISBLANK('5. Pp (3 años)'!#REF!),"",'5. Pp (3 años)'!#REF!)</f>
        <v>#REF!</v>
      </c>
      <c r="H209" s="54" t="e">
        <f>IF(ISBLANK('5. Pp (3 años)'!#REF!),"",'5. Pp (3 años)'!#REF!)</f>
        <v>#REF!</v>
      </c>
      <c r="I209" s="73" t="e">
        <f>IF(ISBLANK('5. Pp (3 años)'!#REF!),"",'5. Pp (3 años)'!#REF!)</f>
        <v>#REF!</v>
      </c>
      <c r="J209" s="73" t="e">
        <f>IF(ISBLANK('5. Pp (3 años)'!#REF!),"",'5. Pp (3 años)'!#REF!)</f>
        <v>#REF!</v>
      </c>
      <c r="K209" s="54" t="e">
        <f>IF(ISBLANK('5. Pp (3 años)'!#REF!),"",'5. Pp (3 años)'!#REF!)</f>
        <v>#REF!</v>
      </c>
      <c r="L209" s="73" t="e">
        <f>IF(ISBLANK('5. Pp (3 años)'!#REF!),"",'5. Pp (3 años)'!#REF!)</f>
        <v>#REF!</v>
      </c>
      <c r="M209" s="73" t="e">
        <f>IF(ISBLANK('5. Pp (3 años)'!#REF!),"",'5. Pp (3 años)'!#REF!)</f>
        <v>#REF!</v>
      </c>
      <c r="N209" s="73" t="e">
        <f>IF(ISBLANK('5. Pp (3 años)'!#REF!),"",'5. Pp (3 años)'!#REF!)</f>
        <v>#REF!</v>
      </c>
      <c r="O209" s="73" t="e">
        <f>IF(ISBLANK('5. Pp (3 años)'!#REF!),"",'5. Pp (3 años)'!#REF!)</f>
        <v>#REF!</v>
      </c>
      <c r="P209" s="74" t="e">
        <f>IF(ISBLANK('5. Pp (3 años)'!#REF!),"",'5. Pp (3 años)'!#REF!)</f>
        <v>#REF!</v>
      </c>
    </row>
    <row r="210" spans="2:16" ht="17" x14ac:dyDescent="0.35">
      <c r="B210" s="7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86" t="e">
        <f>IF(ISBLANK('5. Pp (3 años)'!#REF!),"",'5. Pp (3 años)'!#REF!)</f>
        <v>#REF!</v>
      </c>
    </row>
    <row r="211" spans="2:16" ht="17" x14ac:dyDescent="0.35">
      <c r="B211" s="7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86" t="e">
        <f>IF(ISBLANK('5. Pp (3 años)'!#REF!),"",'5. Pp (3 años)'!#REF!)</f>
        <v>#REF!</v>
      </c>
    </row>
    <row r="212" spans="2:16" ht="17" x14ac:dyDescent="0.35">
      <c r="B212" s="7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86" t="e">
        <f>IF(ISBLANK('5. Pp (3 años)'!#REF!),"",'5. Pp (3 años)'!#REF!)</f>
        <v>#REF!</v>
      </c>
    </row>
    <row r="213" spans="2:16" ht="17" x14ac:dyDescent="0.35">
      <c r="B213" s="7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86" t="e">
        <f>IF(ISBLANK('5. Pp (3 años)'!#REF!),"",'5. Pp (3 años)'!#REF!)</f>
        <v>#REF!</v>
      </c>
    </row>
    <row r="214" spans="2:16" ht="17" x14ac:dyDescent="0.35">
      <c r="B214" s="7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86" t="e">
        <f>IF(ISBLANK('5. Pp (3 años)'!#REF!),"",'5. Pp (3 años)'!#REF!)</f>
        <v>#REF!</v>
      </c>
    </row>
    <row r="215" spans="2:16" ht="17" x14ac:dyDescent="0.35">
      <c r="B215" s="71" t="e">
        <f>IF(ISBLANK('5. Pp (3 años)'!#REF!),"",'5. Pp (3 años)'!#REF!)</f>
        <v>#REF!</v>
      </c>
      <c r="C215" s="54" t="e">
        <f>IF(ISBLANK('5. Pp (3 años)'!#REF!),"",'5. Pp (3 años)'!#REF!)</f>
        <v>#REF!</v>
      </c>
      <c r="D215" s="73" t="e">
        <f>IF(ISBLANK('5. Pp (3 años)'!#REF!),"",'5. Pp (3 años)'!#REF!)</f>
        <v>#REF!</v>
      </c>
      <c r="E215" s="73" t="e">
        <f>IF(ISBLANK('5. Pp (3 años)'!#REF!),"",'5. Pp (3 años)'!#REF!)</f>
        <v>#REF!</v>
      </c>
      <c r="F215" s="73" t="e">
        <f>IF(ISBLANK('5. Pp (3 años)'!#REF!),"",'5. Pp (3 años)'!#REF!)</f>
        <v>#REF!</v>
      </c>
      <c r="G215" s="54" t="e">
        <f>IF(ISBLANK('5. Pp (3 años)'!#REF!),"",'5. Pp (3 años)'!#REF!)</f>
        <v>#REF!</v>
      </c>
      <c r="H215" s="54" t="e">
        <f>IF(ISBLANK('5. Pp (3 años)'!#REF!),"",'5. Pp (3 años)'!#REF!)</f>
        <v>#REF!</v>
      </c>
      <c r="I215" s="73" t="e">
        <f>IF(ISBLANK('5. Pp (3 años)'!#REF!),"",'5. Pp (3 años)'!#REF!)</f>
        <v>#REF!</v>
      </c>
      <c r="J215" s="73" t="e">
        <f>IF(ISBLANK('5. Pp (3 años)'!#REF!),"",'5. Pp (3 años)'!#REF!)</f>
        <v>#REF!</v>
      </c>
      <c r="K215" s="54" t="e">
        <f>IF(ISBLANK('5. Pp (3 años)'!#REF!),"",'5. Pp (3 años)'!#REF!)</f>
        <v>#REF!</v>
      </c>
      <c r="L215" s="73" t="e">
        <f>IF(ISBLANK('5. Pp (3 años)'!#REF!),"",'5. Pp (3 años)'!#REF!)</f>
        <v>#REF!</v>
      </c>
      <c r="M215" s="73" t="e">
        <f>IF(ISBLANK('5. Pp (3 años)'!#REF!),"",'5. Pp (3 años)'!#REF!)</f>
        <v>#REF!</v>
      </c>
      <c r="N215" s="73" t="e">
        <f>IF(ISBLANK('5. Pp (3 años)'!#REF!),"",'5. Pp (3 años)'!#REF!)</f>
        <v>#REF!</v>
      </c>
      <c r="O215" s="73" t="e">
        <f>IF(ISBLANK('5. Pp (3 años)'!#REF!),"",'5. Pp (3 años)'!#REF!)</f>
        <v>#REF!</v>
      </c>
      <c r="P215" s="74" t="e">
        <f>IF(ISBLANK('5. Pp (3 años)'!#REF!),"",'5. Pp (3 años)'!#REF!)</f>
        <v>#REF!</v>
      </c>
    </row>
    <row r="216" spans="2:16" ht="17" x14ac:dyDescent="0.35">
      <c r="B216" s="7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86" t="e">
        <f>IF(ISBLANK('5. Pp (3 años)'!#REF!),"",'5. Pp (3 años)'!#REF!)</f>
        <v>#REF!</v>
      </c>
    </row>
    <row r="217" spans="2:16" ht="17" x14ac:dyDescent="0.35">
      <c r="B217" s="7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86" t="e">
        <f>IF(ISBLANK('5. Pp (3 años)'!#REF!),"",'5. Pp (3 años)'!#REF!)</f>
        <v>#REF!</v>
      </c>
    </row>
    <row r="218" spans="2:16" ht="17" x14ac:dyDescent="0.35">
      <c r="B218" s="7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86" t="e">
        <f>IF(ISBLANK('5. Pp (3 años)'!#REF!),"",'5. Pp (3 años)'!#REF!)</f>
        <v>#REF!</v>
      </c>
    </row>
    <row r="219" spans="2:16" ht="17" x14ac:dyDescent="0.35">
      <c r="B219" s="7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86" t="e">
        <f>IF(ISBLANK('5. Pp (3 años)'!#REF!),"",'5. Pp (3 años)'!#REF!)</f>
        <v>#REF!</v>
      </c>
    </row>
    <row r="220" spans="2:16" ht="17" x14ac:dyDescent="0.35">
      <c r="B220" s="7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86" t="e">
        <f>IF(ISBLANK('5. Pp (3 años)'!#REF!),"",'5. Pp (3 años)'!#REF!)</f>
        <v>#REF!</v>
      </c>
    </row>
    <row r="221" spans="2:16" ht="17" x14ac:dyDescent="0.35">
      <c r="B221" s="71" t="e">
        <f>IF(ISBLANK('5. Pp (3 años)'!#REF!),"",'5. Pp (3 años)'!#REF!)</f>
        <v>#REF!</v>
      </c>
      <c r="C221" s="54" t="e">
        <f>IF(ISBLANK('5. Pp (3 años)'!#REF!),"",'5. Pp (3 años)'!#REF!)</f>
        <v>#REF!</v>
      </c>
      <c r="D221" s="73" t="e">
        <f>IF(ISBLANK('5. Pp (3 años)'!#REF!),"",'5. Pp (3 años)'!#REF!)</f>
        <v>#REF!</v>
      </c>
      <c r="E221" s="73" t="e">
        <f>IF(ISBLANK('5. Pp (3 años)'!#REF!),"",'5. Pp (3 años)'!#REF!)</f>
        <v>#REF!</v>
      </c>
      <c r="F221" s="73" t="e">
        <f>IF(ISBLANK('5. Pp (3 años)'!#REF!),"",'5. Pp (3 años)'!#REF!)</f>
        <v>#REF!</v>
      </c>
      <c r="G221" s="54" t="e">
        <f>IF(ISBLANK('5. Pp (3 años)'!#REF!),"",'5. Pp (3 años)'!#REF!)</f>
        <v>#REF!</v>
      </c>
      <c r="H221" s="54" t="e">
        <f>IF(ISBLANK('5. Pp (3 años)'!#REF!),"",'5. Pp (3 años)'!#REF!)</f>
        <v>#REF!</v>
      </c>
      <c r="I221" s="73" t="e">
        <f>IF(ISBLANK('5. Pp (3 años)'!#REF!),"",'5. Pp (3 años)'!#REF!)</f>
        <v>#REF!</v>
      </c>
      <c r="J221" s="73" t="e">
        <f>IF(ISBLANK('5. Pp (3 años)'!#REF!),"",'5. Pp (3 años)'!#REF!)</f>
        <v>#REF!</v>
      </c>
      <c r="K221" s="54" t="e">
        <f>IF(ISBLANK('5. Pp (3 años)'!#REF!),"",'5. Pp (3 años)'!#REF!)</f>
        <v>#REF!</v>
      </c>
      <c r="L221" s="73" t="e">
        <f>IF(ISBLANK('5. Pp (3 años)'!#REF!),"",'5. Pp (3 años)'!#REF!)</f>
        <v>#REF!</v>
      </c>
      <c r="M221" s="73" t="e">
        <f>IF(ISBLANK('5. Pp (3 años)'!#REF!),"",'5. Pp (3 años)'!#REF!)</f>
        <v>#REF!</v>
      </c>
      <c r="N221" s="73" t="e">
        <f>IF(ISBLANK('5. Pp (3 años)'!#REF!),"",'5. Pp (3 años)'!#REF!)</f>
        <v>#REF!</v>
      </c>
      <c r="O221" s="73" t="e">
        <f>IF(ISBLANK('5. Pp (3 años)'!#REF!),"",'5. Pp (3 años)'!#REF!)</f>
        <v>#REF!</v>
      </c>
      <c r="P221" s="74" t="e">
        <f>IF(ISBLANK('5. Pp (3 años)'!#REF!),"",'5. Pp (3 años)'!#REF!)</f>
        <v>#REF!</v>
      </c>
    </row>
    <row r="222" spans="2:16" ht="17" x14ac:dyDescent="0.35">
      <c r="B222" s="7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86" t="e">
        <f>IF(ISBLANK('5. Pp (3 años)'!#REF!),"",'5. Pp (3 años)'!#REF!)</f>
        <v>#REF!</v>
      </c>
    </row>
    <row r="223" spans="2:16" ht="17" x14ac:dyDescent="0.35">
      <c r="B223" s="7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86" t="e">
        <f>IF(ISBLANK('5. Pp (3 años)'!#REF!),"",'5. Pp (3 años)'!#REF!)</f>
        <v>#REF!</v>
      </c>
    </row>
    <row r="224" spans="2:16" ht="17" x14ac:dyDescent="0.35">
      <c r="B224" s="7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86" t="e">
        <f>IF(ISBLANK('5. Pp (3 años)'!#REF!),"",'5. Pp (3 años)'!#REF!)</f>
        <v>#REF!</v>
      </c>
    </row>
    <row r="225" spans="2:16" ht="17" x14ac:dyDescent="0.35">
      <c r="B225" s="7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86" t="e">
        <f>IF(ISBLANK('5. Pp (3 años)'!#REF!),"",'5. Pp (3 años)'!#REF!)</f>
        <v>#REF!</v>
      </c>
    </row>
    <row r="226" spans="2:16" ht="17" x14ac:dyDescent="0.35">
      <c r="B226" s="7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86" t="e">
        <f>IF(ISBLANK('5. Pp (3 años)'!#REF!),"",'5. Pp (3 años)'!#REF!)</f>
        <v>#REF!</v>
      </c>
    </row>
    <row r="227" spans="2:16" ht="17" x14ac:dyDescent="0.35">
      <c r="B227" s="71" t="e">
        <f>IF(ISBLANK('5. Pp (3 años)'!#REF!),"",'5. Pp (3 años)'!#REF!)</f>
        <v>#REF!</v>
      </c>
      <c r="C227" s="54" t="e">
        <f>IF(ISBLANK('5. Pp (3 años)'!#REF!),"",'5. Pp (3 años)'!#REF!)</f>
        <v>#REF!</v>
      </c>
      <c r="D227" s="73" t="e">
        <f>IF(ISBLANK('5. Pp (3 años)'!#REF!),"",'5. Pp (3 años)'!#REF!)</f>
        <v>#REF!</v>
      </c>
      <c r="E227" s="73" t="e">
        <f>IF(ISBLANK('5. Pp (3 años)'!#REF!),"",'5. Pp (3 años)'!#REF!)</f>
        <v>#REF!</v>
      </c>
      <c r="F227" s="73" t="e">
        <f>IF(ISBLANK('5. Pp (3 años)'!#REF!),"",'5. Pp (3 años)'!#REF!)</f>
        <v>#REF!</v>
      </c>
      <c r="G227" s="54" t="e">
        <f>IF(ISBLANK('5. Pp (3 años)'!#REF!),"",'5. Pp (3 años)'!#REF!)</f>
        <v>#REF!</v>
      </c>
      <c r="H227" s="54" t="e">
        <f>IF(ISBLANK('5. Pp (3 años)'!#REF!),"",'5. Pp (3 años)'!#REF!)</f>
        <v>#REF!</v>
      </c>
      <c r="I227" s="73" t="e">
        <f>IF(ISBLANK('5. Pp (3 años)'!#REF!),"",'5. Pp (3 años)'!#REF!)</f>
        <v>#REF!</v>
      </c>
      <c r="J227" s="73" t="e">
        <f>IF(ISBLANK('5. Pp (3 años)'!#REF!),"",'5. Pp (3 años)'!#REF!)</f>
        <v>#REF!</v>
      </c>
      <c r="K227" s="54" t="e">
        <f>IF(ISBLANK('5. Pp (3 años)'!#REF!),"",'5. Pp (3 años)'!#REF!)</f>
        <v>#REF!</v>
      </c>
      <c r="L227" s="73" t="e">
        <f>IF(ISBLANK('5. Pp (3 años)'!#REF!),"",'5. Pp (3 años)'!#REF!)</f>
        <v>#REF!</v>
      </c>
      <c r="M227" s="73" t="e">
        <f>IF(ISBLANK('5. Pp (3 años)'!#REF!),"",'5. Pp (3 años)'!#REF!)</f>
        <v>#REF!</v>
      </c>
      <c r="N227" s="73" t="e">
        <f>IF(ISBLANK('5. Pp (3 años)'!#REF!),"",'5. Pp (3 años)'!#REF!)</f>
        <v>#REF!</v>
      </c>
      <c r="O227" s="73" t="e">
        <f>IF(ISBLANK('5. Pp (3 años)'!#REF!),"",'5. Pp (3 años)'!#REF!)</f>
        <v>#REF!</v>
      </c>
      <c r="P227" s="74" t="e">
        <f>IF(ISBLANK('5. Pp (3 años)'!#REF!),"",'5. Pp (3 años)'!#REF!)</f>
        <v>#REF!</v>
      </c>
    </row>
    <row r="228" spans="2:16" ht="17" x14ac:dyDescent="0.35">
      <c r="B228" s="7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86" t="e">
        <f>IF(ISBLANK('5. Pp (3 años)'!#REF!),"",'5. Pp (3 años)'!#REF!)</f>
        <v>#REF!</v>
      </c>
    </row>
    <row r="229" spans="2:16" ht="17" x14ac:dyDescent="0.35">
      <c r="B229" s="7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86" t="e">
        <f>IF(ISBLANK('5. Pp (3 años)'!#REF!),"",'5. Pp (3 años)'!#REF!)</f>
        <v>#REF!</v>
      </c>
    </row>
    <row r="230" spans="2:16" ht="17" x14ac:dyDescent="0.35">
      <c r="B230" s="7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86" t="e">
        <f>IF(ISBLANK('5. Pp (3 años)'!#REF!),"",'5. Pp (3 años)'!#REF!)</f>
        <v>#REF!</v>
      </c>
    </row>
    <row r="231" spans="2:16" ht="17" x14ac:dyDescent="0.35">
      <c r="B231" s="7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86" t="e">
        <f>IF(ISBLANK('5. Pp (3 años)'!#REF!),"",'5. Pp (3 años)'!#REF!)</f>
        <v>#REF!</v>
      </c>
    </row>
    <row r="232" spans="2:16" ht="17" x14ac:dyDescent="0.35">
      <c r="B232" s="7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86" t="e">
        <f>IF(ISBLANK('5. Pp (3 años)'!#REF!),"",'5. Pp (3 años)'!#REF!)</f>
        <v>#REF!</v>
      </c>
    </row>
    <row r="233" spans="2:16" ht="17" x14ac:dyDescent="0.35">
      <c r="B233" s="71" t="e">
        <f>IF(ISBLANK('5. Pp (3 años)'!#REF!),"",'5. Pp (3 años)'!#REF!)</f>
        <v>#REF!</v>
      </c>
      <c r="C233" s="54" t="e">
        <f>IF(ISBLANK('5. Pp (3 años)'!#REF!),"",'5. Pp (3 años)'!#REF!)</f>
        <v>#REF!</v>
      </c>
      <c r="D233" s="73" t="e">
        <f>IF(ISBLANK('5. Pp (3 años)'!#REF!),"",'5. Pp (3 años)'!#REF!)</f>
        <v>#REF!</v>
      </c>
      <c r="E233" s="73" t="e">
        <f>IF(ISBLANK('5. Pp (3 años)'!#REF!),"",'5. Pp (3 años)'!#REF!)</f>
        <v>#REF!</v>
      </c>
      <c r="F233" s="73" t="e">
        <f>IF(ISBLANK('5. Pp (3 años)'!#REF!),"",'5. Pp (3 años)'!#REF!)</f>
        <v>#REF!</v>
      </c>
      <c r="G233" s="54" t="e">
        <f>IF(ISBLANK('5. Pp (3 años)'!#REF!),"",'5. Pp (3 años)'!#REF!)</f>
        <v>#REF!</v>
      </c>
      <c r="H233" s="54" t="e">
        <f>IF(ISBLANK('5. Pp (3 años)'!#REF!),"",'5. Pp (3 años)'!#REF!)</f>
        <v>#REF!</v>
      </c>
      <c r="I233" s="73" t="e">
        <f>IF(ISBLANK('5. Pp (3 años)'!#REF!),"",'5. Pp (3 años)'!#REF!)</f>
        <v>#REF!</v>
      </c>
      <c r="J233" s="73" t="e">
        <f>IF(ISBLANK('5. Pp (3 años)'!#REF!),"",'5. Pp (3 años)'!#REF!)</f>
        <v>#REF!</v>
      </c>
      <c r="K233" s="54" t="e">
        <f>IF(ISBLANK('5. Pp (3 años)'!#REF!),"",'5. Pp (3 años)'!#REF!)</f>
        <v>#REF!</v>
      </c>
      <c r="L233" s="73" t="e">
        <f>IF(ISBLANK('5. Pp (3 años)'!#REF!),"",'5. Pp (3 años)'!#REF!)</f>
        <v>#REF!</v>
      </c>
      <c r="M233" s="73" t="e">
        <f>IF(ISBLANK('5. Pp (3 años)'!#REF!),"",'5. Pp (3 años)'!#REF!)</f>
        <v>#REF!</v>
      </c>
      <c r="N233" s="73" t="e">
        <f>IF(ISBLANK('5. Pp (3 años)'!#REF!),"",'5. Pp (3 años)'!#REF!)</f>
        <v>#REF!</v>
      </c>
      <c r="O233" s="73" t="e">
        <f>IF(ISBLANK('5. Pp (3 años)'!#REF!),"",'5. Pp (3 años)'!#REF!)</f>
        <v>#REF!</v>
      </c>
      <c r="P233" s="74" t="e">
        <f>IF(ISBLANK('5. Pp (3 años)'!#REF!),"",'5. Pp (3 años)'!#REF!)</f>
        <v>#REF!</v>
      </c>
    </row>
    <row r="234" spans="2:16" ht="17" x14ac:dyDescent="0.35">
      <c r="B234" s="7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86" t="e">
        <f>IF(ISBLANK('5. Pp (3 años)'!#REF!),"",'5. Pp (3 años)'!#REF!)</f>
        <v>#REF!</v>
      </c>
    </row>
    <row r="235" spans="2:16" ht="17" x14ac:dyDescent="0.35">
      <c r="B235" s="7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86" t="e">
        <f>IF(ISBLANK('5. Pp (3 años)'!#REF!),"",'5. Pp (3 años)'!#REF!)</f>
        <v>#REF!</v>
      </c>
    </row>
    <row r="236" spans="2:16" ht="17" x14ac:dyDescent="0.35">
      <c r="B236" s="7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86" t="e">
        <f>IF(ISBLANK('5. Pp (3 años)'!#REF!),"",'5. Pp (3 años)'!#REF!)</f>
        <v>#REF!</v>
      </c>
    </row>
    <row r="237" spans="2:16" ht="17" x14ac:dyDescent="0.35">
      <c r="B237" s="7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86" t="e">
        <f>IF(ISBLANK('5. Pp (3 años)'!#REF!),"",'5. Pp (3 años)'!#REF!)</f>
        <v>#REF!</v>
      </c>
    </row>
    <row r="238" spans="2:16" ht="17" x14ac:dyDescent="0.35">
      <c r="B238" s="7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86" t="e">
        <f>IF(ISBLANK('5. Pp (3 años)'!#REF!),"",'5. Pp (3 años)'!#REF!)</f>
        <v>#REF!</v>
      </c>
    </row>
    <row r="239" spans="2:16" ht="17" x14ac:dyDescent="0.35">
      <c r="B239" s="7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86" t="e">
        <f>IF(ISBLANK('5. Pp (3 años)'!#REF!),"",'5. Pp (3 años)'!#REF!)</f>
        <v>#REF!</v>
      </c>
    </row>
    <row r="240" spans="2:16" ht="17" x14ac:dyDescent="0.35">
      <c r="B240" s="7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86" t="e">
        <f>IF(ISBLANK('5. Pp (3 años)'!#REF!),"",'5. Pp (3 años)'!#REF!)</f>
        <v>#REF!</v>
      </c>
    </row>
    <row r="241" spans="2:16" ht="17" x14ac:dyDescent="0.35">
      <c r="B241" s="71" t="e">
        <f>IF(ISBLANK('5. Pp (3 años)'!#REF!),"",'5. Pp (3 años)'!#REF!)</f>
        <v>#REF!</v>
      </c>
      <c r="C241" s="54" t="e">
        <f>IF(ISBLANK('5. Pp (3 años)'!#REF!),"",'5. Pp (3 años)'!#REF!)</f>
        <v>#REF!</v>
      </c>
      <c r="D241" s="73" t="e">
        <f>IF(ISBLANK('5. Pp (3 años)'!#REF!),"",'5. Pp (3 años)'!#REF!)</f>
        <v>#REF!</v>
      </c>
      <c r="E241" s="73" t="e">
        <f>IF(ISBLANK('5. Pp (3 años)'!#REF!),"",'5. Pp (3 años)'!#REF!)</f>
        <v>#REF!</v>
      </c>
      <c r="F241" s="73" t="e">
        <f>IF(ISBLANK('5. Pp (3 años)'!#REF!),"",'5. Pp (3 años)'!#REF!)</f>
        <v>#REF!</v>
      </c>
      <c r="G241" s="54" t="e">
        <f>IF(ISBLANK('5. Pp (3 años)'!#REF!),"",'5. Pp (3 años)'!#REF!)</f>
        <v>#REF!</v>
      </c>
      <c r="H241" s="54" t="e">
        <f>IF(ISBLANK('5. Pp (3 años)'!#REF!),"",'5. Pp (3 años)'!#REF!)</f>
        <v>#REF!</v>
      </c>
      <c r="I241" s="73" t="e">
        <f>IF(ISBLANK('5. Pp (3 años)'!#REF!),"",'5. Pp (3 años)'!#REF!)</f>
        <v>#REF!</v>
      </c>
      <c r="J241" s="73" t="e">
        <f>IF(ISBLANK('5. Pp (3 años)'!#REF!),"",'5. Pp (3 años)'!#REF!)</f>
        <v>#REF!</v>
      </c>
      <c r="K241" s="54" t="e">
        <f>IF(ISBLANK('5. Pp (3 años)'!#REF!),"",'5. Pp (3 años)'!#REF!)</f>
        <v>#REF!</v>
      </c>
      <c r="L241" s="73" t="e">
        <f>IF(ISBLANK('5. Pp (3 años)'!#REF!),"",'5. Pp (3 años)'!#REF!)</f>
        <v>#REF!</v>
      </c>
      <c r="M241" s="73" t="e">
        <f>IF(ISBLANK('5. Pp (3 años)'!#REF!),"",'5. Pp (3 años)'!#REF!)</f>
        <v>#REF!</v>
      </c>
      <c r="N241" s="73" t="e">
        <f>IF(ISBLANK('5. Pp (3 años)'!#REF!),"",'5. Pp (3 años)'!#REF!)</f>
        <v>#REF!</v>
      </c>
      <c r="O241" s="73" t="e">
        <f>IF(ISBLANK('5. Pp (3 años)'!#REF!),"",'5. Pp (3 años)'!#REF!)</f>
        <v>#REF!</v>
      </c>
      <c r="P241" s="74" t="e">
        <f>IF(ISBLANK('5. Pp (3 años)'!#REF!),"",'5. Pp (3 años)'!#REF!)</f>
        <v>#REF!</v>
      </c>
    </row>
    <row r="242" spans="2:16" ht="17" x14ac:dyDescent="0.35">
      <c r="B242" s="7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86" t="e">
        <f>IF(ISBLANK('5. Pp (3 años)'!#REF!),"",'5. Pp (3 años)'!#REF!)</f>
        <v>#REF!</v>
      </c>
    </row>
    <row r="243" spans="2:16" ht="17" x14ac:dyDescent="0.35">
      <c r="B243" s="7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86" t="e">
        <f>IF(ISBLANK('5. Pp (3 años)'!#REF!),"",'5. Pp (3 años)'!#REF!)</f>
        <v>#REF!</v>
      </c>
    </row>
    <row r="244" spans="2:16" ht="17" x14ac:dyDescent="0.35">
      <c r="B244" s="7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86" t="e">
        <f>IF(ISBLANK('5. Pp (3 años)'!#REF!),"",'5. Pp (3 años)'!#REF!)</f>
        <v>#REF!</v>
      </c>
    </row>
    <row r="245" spans="2:16" ht="17" x14ac:dyDescent="0.35">
      <c r="B245" s="7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86" t="e">
        <f>IF(ISBLANK('5. Pp (3 años)'!#REF!),"",'5. Pp (3 años)'!#REF!)</f>
        <v>#REF!</v>
      </c>
    </row>
    <row r="246" spans="2:16" ht="17" x14ac:dyDescent="0.35">
      <c r="B246" s="7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86" t="e">
        <f>IF(ISBLANK('5. Pp (3 años)'!#REF!),"",'5. Pp (3 años)'!#REF!)</f>
        <v>#REF!</v>
      </c>
    </row>
    <row r="247" spans="2:16" ht="17" x14ac:dyDescent="0.35">
      <c r="B247" s="71" t="e">
        <f>IF(ISBLANK('5. Pp (3 años)'!#REF!),"",'5. Pp (3 años)'!#REF!)</f>
        <v>#REF!</v>
      </c>
      <c r="C247" s="54" t="e">
        <f>IF(ISBLANK('5. Pp (3 años)'!#REF!),"",'5. Pp (3 años)'!#REF!)</f>
        <v>#REF!</v>
      </c>
      <c r="D247" s="73" t="e">
        <f>IF(ISBLANK('5. Pp (3 años)'!#REF!),"",'5. Pp (3 años)'!#REF!)</f>
        <v>#REF!</v>
      </c>
      <c r="E247" s="73" t="e">
        <f>IF(ISBLANK('5. Pp (3 años)'!#REF!),"",'5. Pp (3 años)'!#REF!)</f>
        <v>#REF!</v>
      </c>
      <c r="F247" s="73" t="e">
        <f>IF(ISBLANK('5. Pp (3 años)'!#REF!),"",'5. Pp (3 años)'!#REF!)</f>
        <v>#REF!</v>
      </c>
      <c r="G247" s="54" t="e">
        <f>IF(ISBLANK('5. Pp (3 años)'!#REF!),"",'5. Pp (3 años)'!#REF!)</f>
        <v>#REF!</v>
      </c>
      <c r="H247" s="54" t="e">
        <f>IF(ISBLANK('5. Pp (3 años)'!#REF!),"",'5. Pp (3 años)'!#REF!)</f>
        <v>#REF!</v>
      </c>
      <c r="I247" s="73" t="e">
        <f>IF(ISBLANK('5. Pp (3 años)'!#REF!),"",'5. Pp (3 años)'!#REF!)</f>
        <v>#REF!</v>
      </c>
      <c r="J247" s="73" t="e">
        <f>IF(ISBLANK('5. Pp (3 años)'!#REF!),"",'5. Pp (3 años)'!#REF!)</f>
        <v>#REF!</v>
      </c>
      <c r="K247" s="54" t="e">
        <f>IF(ISBLANK('5. Pp (3 años)'!#REF!),"",'5. Pp (3 años)'!#REF!)</f>
        <v>#REF!</v>
      </c>
      <c r="L247" s="73" t="e">
        <f>IF(ISBLANK('5. Pp (3 años)'!#REF!),"",'5. Pp (3 años)'!#REF!)</f>
        <v>#REF!</v>
      </c>
      <c r="M247" s="73" t="e">
        <f>IF(ISBLANK('5. Pp (3 años)'!#REF!),"",'5. Pp (3 años)'!#REF!)</f>
        <v>#REF!</v>
      </c>
      <c r="N247" s="73" t="e">
        <f>IF(ISBLANK('5. Pp (3 años)'!#REF!),"",'5. Pp (3 años)'!#REF!)</f>
        <v>#REF!</v>
      </c>
      <c r="O247" s="73" t="e">
        <f>IF(ISBLANK('5. Pp (3 años)'!#REF!),"",'5. Pp (3 años)'!#REF!)</f>
        <v>#REF!</v>
      </c>
      <c r="P247" s="74" t="e">
        <f>IF(ISBLANK('5. Pp (3 años)'!#REF!),"",'5. Pp (3 años)'!#REF!)</f>
        <v>#REF!</v>
      </c>
    </row>
    <row r="248" spans="2:16" ht="17" x14ac:dyDescent="0.35">
      <c r="B248" s="7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86" t="e">
        <f>IF(ISBLANK('5. Pp (3 años)'!#REF!),"",'5. Pp (3 años)'!#REF!)</f>
        <v>#REF!</v>
      </c>
    </row>
    <row r="249" spans="2:16" ht="17" x14ac:dyDescent="0.35">
      <c r="B249" s="7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86" t="e">
        <f>IF(ISBLANK('5. Pp (3 años)'!#REF!),"",'5. Pp (3 años)'!#REF!)</f>
        <v>#REF!</v>
      </c>
    </row>
    <row r="250" spans="2:16" ht="17" x14ac:dyDescent="0.35">
      <c r="B250" s="7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86" t="e">
        <f>IF(ISBLANK('5. Pp (3 años)'!#REF!),"",'5. Pp (3 años)'!#REF!)</f>
        <v>#REF!</v>
      </c>
    </row>
    <row r="251" spans="2:16" ht="17" x14ac:dyDescent="0.35">
      <c r="B251" s="7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86" t="e">
        <f>IF(ISBLANK('5. Pp (3 años)'!#REF!),"",'5. Pp (3 años)'!#REF!)</f>
        <v>#REF!</v>
      </c>
    </row>
    <row r="252" spans="2:16" ht="17" x14ac:dyDescent="0.35">
      <c r="B252" s="7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86" t="e">
        <f>IF(ISBLANK('5. Pp (3 años)'!#REF!),"",'5. Pp (3 años)'!#REF!)</f>
        <v>#REF!</v>
      </c>
    </row>
    <row r="253" spans="2:16" ht="17" x14ac:dyDescent="0.35">
      <c r="B253" s="71" t="e">
        <f>IF(ISBLANK('5. Pp (3 años)'!#REF!),"",'5. Pp (3 años)'!#REF!)</f>
        <v>#REF!</v>
      </c>
      <c r="C253" s="54" t="e">
        <f>IF(ISBLANK('5. Pp (3 años)'!#REF!),"",'5. Pp (3 años)'!#REF!)</f>
        <v>#REF!</v>
      </c>
      <c r="D253" s="73" t="e">
        <f>IF(ISBLANK('5. Pp (3 años)'!#REF!),"",'5. Pp (3 años)'!#REF!)</f>
        <v>#REF!</v>
      </c>
      <c r="E253" s="73" t="e">
        <f>IF(ISBLANK('5. Pp (3 años)'!#REF!),"",'5. Pp (3 años)'!#REF!)</f>
        <v>#REF!</v>
      </c>
      <c r="F253" s="73" t="e">
        <f>IF(ISBLANK('5. Pp (3 años)'!#REF!),"",'5. Pp (3 años)'!#REF!)</f>
        <v>#REF!</v>
      </c>
      <c r="G253" s="54" t="e">
        <f>IF(ISBLANK('5. Pp (3 años)'!#REF!),"",'5. Pp (3 años)'!#REF!)</f>
        <v>#REF!</v>
      </c>
      <c r="H253" s="54" t="e">
        <f>IF(ISBLANK('5. Pp (3 años)'!#REF!),"",'5. Pp (3 años)'!#REF!)</f>
        <v>#REF!</v>
      </c>
      <c r="I253" s="73" t="e">
        <f>IF(ISBLANK('5. Pp (3 años)'!#REF!),"",'5. Pp (3 años)'!#REF!)</f>
        <v>#REF!</v>
      </c>
      <c r="J253" s="73" t="e">
        <f>IF(ISBLANK('5. Pp (3 años)'!#REF!),"",'5. Pp (3 años)'!#REF!)</f>
        <v>#REF!</v>
      </c>
      <c r="K253" s="54" t="e">
        <f>IF(ISBLANK('5. Pp (3 años)'!#REF!),"",'5. Pp (3 años)'!#REF!)</f>
        <v>#REF!</v>
      </c>
      <c r="L253" s="73" t="e">
        <f>IF(ISBLANK('5. Pp (3 años)'!#REF!),"",'5. Pp (3 años)'!#REF!)</f>
        <v>#REF!</v>
      </c>
      <c r="M253" s="73" t="e">
        <f>IF(ISBLANK('5. Pp (3 años)'!#REF!),"",'5. Pp (3 años)'!#REF!)</f>
        <v>#REF!</v>
      </c>
      <c r="N253" s="73" t="e">
        <f>IF(ISBLANK('5. Pp (3 años)'!#REF!),"",'5. Pp (3 años)'!#REF!)</f>
        <v>#REF!</v>
      </c>
      <c r="O253" s="73" t="e">
        <f>IF(ISBLANK('5. Pp (3 años)'!#REF!),"",'5. Pp (3 años)'!#REF!)</f>
        <v>#REF!</v>
      </c>
      <c r="P253" s="74" t="e">
        <f>IF(ISBLANK('5. Pp (3 años)'!#REF!),"",'5. Pp (3 años)'!#REF!)</f>
        <v>#REF!</v>
      </c>
    </row>
    <row r="254" spans="2:16" ht="17" x14ac:dyDescent="0.35">
      <c r="B254" s="7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86" t="e">
        <f>IF(ISBLANK('5. Pp (3 años)'!#REF!),"",'5. Pp (3 años)'!#REF!)</f>
        <v>#REF!</v>
      </c>
    </row>
    <row r="255" spans="2:16" ht="17" x14ac:dyDescent="0.35">
      <c r="B255" s="7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86" t="e">
        <f>IF(ISBLANK('5. Pp (3 años)'!#REF!),"",'5. Pp (3 años)'!#REF!)</f>
        <v>#REF!</v>
      </c>
    </row>
    <row r="256" spans="2:16" ht="17" x14ac:dyDescent="0.35">
      <c r="B256" s="7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86" t="e">
        <f>IF(ISBLANK('5. Pp (3 años)'!#REF!),"",'5. Pp (3 años)'!#REF!)</f>
        <v>#REF!</v>
      </c>
    </row>
    <row r="257" spans="2:16" ht="17" x14ac:dyDescent="0.35">
      <c r="B257" s="7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86" t="e">
        <f>IF(ISBLANK('5. Pp (3 años)'!#REF!),"",'5. Pp (3 años)'!#REF!)</f>
        <v>#REF!</v>
      </c>
    </row>
    <row r="258" spans="2:16" ht="17" x14ac:dyDescent="0.35">
      <c r="B258" s="7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86" t="e">
        <f>IF(ISBLANK('5. Pp (3 años)'!#REF!),"",'5. Pp (3 años)'!#REF!)</f>
        <v>#REF!</v>
      </c>
    </row>
    <row r="259" spans="2:16" ht="17" x14ac:dyDescent="0.35">
      <c r="B259" s="71" t="e">
        <f>IF(ISBLANK('5. Pp (3 años)'!#REF!),"",'5. Pp (3 años)'!#REF!)</f>
        <v>#REF!</v>
      </c>
      <c r="C259" s="54" t="e">
        <f>IF(ISBLANK('5. Pp (3 años)'!#REF!),"",'5. Pp (3 años)'!#REF!)</f>
        <v>#REF!</v>
      </c>
      <c r="D259" s="73" t="e">
        <f>IF(ISBLANK('5. Pp (3 años)'!#REF!),"",'5. Pp (3 años)'!#REF!)</f>
        <v>#REF!</v>
      </c>
      <c r="E259" s="73" t="e">
        <f>IF(ISBLANK('5. Pp (3 años)'!#REF!),"",'5. Pp (3 años)'!#REF!)</f>
        <v>#REF!</v>
      </c>
      <c r="F259" s="73" t="e">
        <f>IF(ISBLANK('5. Pp (3 años)'!#REF!),"",'5. Pp (3 años)'!#REF!)</f>
        <v>#REF!</v>
      </c>
      <c r="G259" s="54" t="e">
        <f>IF(ISBLANK('5. Pp (3 años)'!#REF!),"",'5. Pp (3 años)'!#REF!)</f>
        <v>#REF!</v>
      </c>
      <c r="H259" s="54" t="e">
        <f>IF(ISBLANK('5. Pp (3 años)'!#REF!),"",'5. Pp (3 años)'!#REF!)</f>
        <v>#REF!</v>
      </c>
      <c r="I259" s="73" t="e">
        <f>IF(ISBLANK('5. Pp (3 años)'!#REF!),"",'5. Pp (3 años)'!#REF!)</f>
        <v>#REF!</v>
      </c>
      <c r="J259" s="73" t="e">
        <f>IF(ISBLANK('5. Pp (3 años)'!#REF!),"",'5. Pp (3 años)'!#REF!)</f>
        <v>#REF!</v>
      </c>
      <c r="K259" s="54" t="e">
        <f>IF(ISBLANK('5. Pp (3 años)'!#REF!),"",'5. Pp (3 años)'!#REF!)</f>
        <v>#REF!</v>
      </c>
      <c r="L259" s="73" t="e">
        <f>IF(ISBLANK('5. Pp (3 años)'!#REF!),"",'5. Pp (3 años)'!#REF!)</f>
        <v>#REF!</v>
      </c>
      <c r="M259" s="73" t="e">
        <f>IF(ISBLANK('5. Pp (3 años)'!#REF!),"",'5. Pp (3 años)'!#REF!)</f>
        <v>#REF!</v>
      </c>
      <c r="N259" s="73" t="e">
        <f>IF(ISBLANK('5. Pp (3 años)'!#REF!),"",'5. Pp (3 años)'!#REF!)</f>
        <v>#REF!</v>
      </c>
      <c r="O259" s="73" t="e">
        <f>IF(ISBLANK('5. Pp (3 años)'!#REF!),"",'5. Pp (3 años)'!#REF!)</f>
        <v>#REF!</v>
      </c>
      <c r="P259" s="74" t="e">
        <f>IF(ISBLANK('5. Pp (3 años)'!#REF!),"",'5. Pp (3 años)'!#REF!)</f>
        <v>#REF!</v>
      </c>
    </row>
    <row r="260" spans="2:16" ht="17" x14ac:dyDescent="0.35">
      <c r="B260" s="7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86" t="e">
        <f>IF(ISBLANK('5. Pp (3 años)'!#REF!),"",'5. Pp (3 años)'!#REF!)</f>
        <v>#REF!</v>
      </c>
    </row>
    <row r="261" spans="2:16" ht="17" x14ac:dyDescent="0.35">
      <c r="B261" s="7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86" t="e">
        <f>IF(ISBLANK('5. Pp (3 años)'!#REF!),"",'5. Pp (3 años)'!#REF!)</f>
        <v>#REF!</v>
      </c>
    </row>
    <row r="262" spans="2:16" ht="17" x14ac:dyDescent="0.35">
      <c r="B262" s="7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86" t="e">
        <f>IF(ISBLANK('5. Pp (3 años)'!#REF!),"",'5. Pp (3 años)'!#REF!)</f>
        <v>#REF!</v>
      </c>
    </row>
    <row r="263" spans="2:16" ht="17" x14ac:dyDescent="0.35">
      <c r="B263" s="7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86" t="e">
        <f>IF(ISBLANK('5. Pp (3 años)'!#REF!),"",'5. Pp (3 años)'!#REF!)</f>
        <v>#REF!</v>
      </c>
    </row>
    <row r="264" spans="2:16" ht="17" x14ac:dyDescent="0.35">
      <c r="B264" s="7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86" t="e">
        <f>IF(ISBLANK('5. Pp (3 años)'!#REF!),"",'5. Pp (3 años)'!#REF!)</f>
        <v>#REF!</v>
      </c>
    </row>
    <row r="265" spans="2:16" ht="17" x14ac:dyDescent="0.35">
      <c r="B265" s="7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86" t="e">
        <f>IF(ISBLANK('5. Pp (3 años)'!#REF!),"",'5. Pp (3 años)'!#REF!)</f>
        <v>#REF!</v>
      </c>
    </row>
    <row r="266" spans="2:16" ht="17" x14ac:dyDescent="0.35">
      <c r="B266" s="7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86" t="e">
        <f>IF(ISBLANK('5. Pp (3 años)'!#REF!),"",'5. Pp (3 años)'!#REF!)</f>
        <v>#REF!</v>
      </c>
    </row>
    <row r="267" spans="2:16" ht="17" x14ac:dyDescent="0.35">
      <c r="B267" s="7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86" t="e">
        <f>IF(ISBLANK('5. Pp (3 años)'!#REF!),"",'5. Pp (3 años)'!#REF!)</f>
        <v>#REF!</v>
      </c>
    </row>
    <row r="268" spans="2:16" ht="17" x14ac:dyDescent="0.35">
      <c r="B268" s="7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86" t="e">
        <f>IF(ISBLANK('5. Pp (3 años)'!#REF!),"",'5. Pp (3 años)'!#REF!)</f>
        <v>#REF!</v>
      </c>
    </row>
    <row r="269" spans="2:16" ht="17.5" thickBot="1" x14ac:dyDescent="0.4">
      <c r="B269" s="76" t="e">
        <f>IF(ISBLANK('5. Pp (3 años)'!#REF!),"",'5. Pp (3 años)'!#REF!)</f>
        <v>#REF!</v>
      </c>
      <c r="C269" s="34" t="e">
        <f>IF(ISBLANK('5. Pp (3 años)'!#REF!),"",'5. Pp (3 años)'!#REF!)</f>
        <v>#REF!</v>
      </c>
      <c r="D269" s="187" t="e">
        <f>IF(ISBLANK('5. Pp (3 años)'!#REF!),"",'5. Pp (3 años)'!#REF!)</f>
        <v>#REF!</v>
      </c>
      <c r="E269" s="187" t="e">
        <f>IF(ISBLANK('5. Pp (3 años)'!#REF!),"",'5. Pp (3 años)'!#REF!)</f>
        <v>#REF!</v>
      </c>
      <c r="F269" s="187" t="e">
        <f>IF(ISBLANK('5. Pp (3 años)'!#REF!),"",'5. Pp (3 años)'!#REF!)</f>
        <v>#REF!</v>
      </c>
      <c r="G269" s="34" t="e">
        <f>IF(ISBLANK('5. Pp (3 años)'!#REF!),"",'5. Pp (3 años)'!#REF!)</f>
        <v>#REF!</v>
      </c>
      <c r="H269" s="34" t="e">
        <f>IF(ISBLANK('5. Pp (3 años)'!#REF!),"",'5. Pp (3 años)'!#REF!)</f>
        <v>#REF!</v>
      </c>
      <c r="I269" s="187" t="e">
        <f>IF(ISBLANK('5. Pp (3 años)'!#REF!),"",'5. Pp (3 años)'!#REF!)</f>
        <v>#REF!</v>
      </c>
      <c r="J269" s="187" t="e">
        <f>IF(ISBLANK('5. Pp (3 años)'!#REF!),"",'5. Pp (3 años)'!#REF!)</f>
        <v>#REF!</v>
      </c>
      <c r="K269" s="34" t="e">
        <f>IF(ISBLANK('5. Pp (3 años)'!#REF!),"",'5. Pp (3 años)'!#REF!)</f>
        <v>#REF!</v>
      </c>
      <c r="L269" s="187" t="e">
        <f>IF(ISBLANK('5. Pp (3 años)'!#REF!),"",'5. Pp (3 años)'!#REF!)</f>
        <v>#REF!</v>
      </c>
      <c r="M269" s="187" t="e">
        <f>IF(ISBLANK('5. Pp (3 años)'!#REF!),"",'5. Pp (3 años)'!#REF!)</f>
        <v>#REF!</v>
      </c>
      <c r="N269" s="187" t="e">
        <f>IF(ISBLANK('5. Pp (3 años)'!#REF!),"",'5. Pp (3 años)'!#REF!)</f>
        <v>#REF!</v>
      </c>
      <c r="O269" s="187" t="e">
        <f>IF(ISBLANK('5. Pp (3 años)'!#REF!),"",'5. Pp (3 años)'!#REF!)</f>
        <v>#REF!</v>
      </c>
      <c r="P269" s="188" t="e">
        <f>IF(ISBLANK('5. Pp (3 años)'!#REF!),"",'5. Pp (3 años)'!#REF!)</f>
        <v>#REF!</v>
      </c>
    </row>
    <row r="270" spans="2:16" ht="15" thickTop="1" x14ac:dyDescent="0.35">
      <c r="I270" s="35"/>
      <c r="J270" s="35"/>
      <c r="L270" s="35"/>
      <c r="M270" s="35"/>
      <c r="N270" s="35"/>
      <c r="O270" s="35"/>
      <c r="P270" s="35"/>
    </row>
    <row r="271" spans="2:16" x14ac:dyDescent="0.35">
      <c r="I271" s="35"/>
      <c r="J271" s="35"/>
    </row>
    <row r="272" spans="2:16" x14ac:dyDescent="0.35">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tabColor theme="9"/>
    <pageSetUpPr fitToPage="1"/>
  </sheetPr>
  <dimension ref="A3:P62"/>
  <sheetViews>
    <sheetView showGridLines="0" view="pageBreakPreview" topLeftCell="B57" zoomScale="44" zoomScaleNormal="44" zoomScaleSheetLayoutView="44" zoomScalePageLayoutView="111" workbookViewId="0">
      <selection activeCell="L59" sqref="L59"/>
    </sheetView>
  </sheetViews>
  <sheetFormatPr baseColWidth="10" defaultColWidth="12.08984375" defaultRowHeight="14.5" x14ac:dyDescent="0.35"/>
  <cols>
    <col min="1" max="1" width="26.7265625" style="1" customWidth="1"/>
    <col min="2" max="2" width="32.08984375" style="2" customWidth="1"/>
    <col min="3" max="3" width="32.6328125" style="2" customWidth="1"/>
    <col min="4" max="4" width="61.6328125" style="77" customWidth="1"/>
    <col min="5" max="5" width="62" style="1" hidden="1" customWidth="1"/>
    <col min="6" max="6" width="89.36328125" style="1" hidden="1" customWidth="1"/>
    <col min="7" max="8" width="24.26953125" style="1" hidden="1" customWidth="1"/>
    <col min="9" max="9" width="87" style="1" hidden="1" customWidth="1"/>
    <col min="10" max="10" width="46.7265625" style="1" hidden="1" customWidth="1"/>
    <col min="11" max="11" width="25.90625" style="1" customWidth="1"/>
    <col min="12" max="12" width="52.26953125" style="1" customWidth="1"/>
    <col min="13" max="13" width="41.26953125" style="1" customWidth="1"/>
    <col min="14" max="14" width="88.6328125" style="1" customWidth="1"/>
    <col min="15" max="15" width="82.08984375" style="1" customWidth="1"/>
    <col min="16" max="16" width="67.7265625" style="1" customWidth="1"/>
    <col min="17" max="17" width="56.26953125" style="1" customWidth="1"/>
    <col min="18" max="16384" width="12.08984375" style="1"/>
  </cols>
  <sheetData>
    <row r="3" spans="2:16" x14ac:dyDescent="0.35">
      <c r="D3" s="2"/>
    </row>
    <row r="4" spans="2:16" ht="34.5" customHeight="1" x14ac:dyDescent="0.35">
      <c r="C4" s="733" t="s">
        <v>64</v>
      </c>
      <c r="D4" s="733"/>
      <c r="E4" s="733"/>
      <c r="F4" s="733"/>
      <c r="G4" s="733"/>
      <c r="H4" s="733"/>
      <c r="I4" s="733"/>
      <c r="J4" s="733"/>
      <c r="K4" s="733"/>
      <c r="L4" s="733"/>
      <c r="M4" s="733"/>
      <c r="N4" s="733"/>
      <c r="O4" s="733"/>
      <c r="P4" s="3"/>
    </row>
    <row r="5" spans="2:16" ht="34.5" customHeight="1" x14ac:dyDescent="0.35">
      <c r="C5" s="733" t="s">
        <v>292</v>
      </c>
      <c r="D5" s="733"/>
      <c r="E5" s="733"/>
      <c r="F5" s="733"/>
      <c r="G5" s="733"/>
      <c r="H5" s="733"/>
      <c r="I5" s="733"/>
      <c r="J5" s="733"/>
      <c r="K5" s="733"/>
      <c r="L5" s="733"/>
      <c r="M5" s="733"/>
      <c r="N5" s="733"/>
      <c r="O5" s="733"/>
      <c r="P5" s="3"/>
    </row>
    <row r="6" spans="2:16" ht="34.5" customHeight="1" x14ac:dyDescent="0.35">
      <c r="C6" s="733" t="s">
        <v>294</v>
      </c>
      <c r="D6" s="733"/>
      <c r="E6" s="733"/>
      <c r="F6" s="733"/>
      <c r="G6" s="733"/>
      <c r="H6" s="733"/>
      <c r="I6" s="733"/>
      <c r="J6" s="733"/>
      <c r="K6" s="733"/>
      <c r="L6" s="733"/>
      <c r="M6" s="733"/>
      <c r="N6" s="733"/>
      <c r="O6" s="733"/>
      <c r="P6" s="4"/>
    </row>
    <row r="7" spans="2:16" ht="34.5" customHeight="1" x14ac:dyDescent="0.35">
      <c r="C7" s="733" t="s">
        <v>295</v>
      </c>
      <c r="D7" s="733"/>
      <c r="E7" s="733"/>
      <c r="F7" s="733"/>
      <c r="G7" s="733"/>
      <c r="H7" s="733"/>
      <c r="I7" s="733"/>
      <c r="J7" s="733"/>
      <c r="K7" s="733"/>
      <c r="L7" s="733"/>
      <c r="M7" s="733"/>
      <c r="N7" s="733"/>
      <c r="O7" s="733"/>
      <c r="P7" s="4"/>
    </row>
    <row r="8" spans="2:16" ht="32.25" customHeight="1" x14ac:dyDescent="0.35">
      <c r="B8" s="5"/>
      <c r="C8" s="5"/>
      <c r="D8" s="5"/>
      <c r="E8" s="5"/>
      <c r="F8" s="5"/>
      <c r="G8" s="5"/>
      <c r="H8" s="5"/>
      <c r="I8" s="5"/>
      <c r="J8" s="5"/>
      <c r="K8" s="63"/>
      <c r="L8" s="5"/>
      <c r="M8" s="5"/>
      <c r="N8" s="5"/>
      <c r="O8" s="5"/>
      <c r="P8" s="5"/>
    </row>
    <row r="9" spans="2:16" ht="42" customHeight="1" x14ac:dyDescent="0.35">
      <c r="B9" s="771" t="s">
        <v>7</v>
      </c>
      <c r="C9" s="771"/>
      <c r="D9" s="771"/>
      <c r="E9" s="422"/>
      <c r="F9" s="422"/>
      <c r="G9" s="423"/>
      <c r="H9" s="424"/>
      <c r="I9" s="424"/>
      <c r="J9" s="424"/>
      <c r="K9" s="425"/>
      <c r="L9" s="424"/>
      <c r="M9" s="424"/>
      <c r="N9" s="424"/>
      <c r="O9" s="424"/>
      <c r="P9" s="424"/>
    </row>
    <row r="10" spans="2:16" ht="66" customHeight="1" x14ac:dyDescent="0.35">
      <c r="B10" s="767" t="s">
        <v>8</v>
      </c>
      <c r="C10" s="767"/>
      <c r="D10" s="767"/>
      <c r="E10" s="770" t="s">
        <v>296</v>
      </c>
      <c r="F10" s="770"/>
      <c r="G10" s="770"/>
      <c r="H10" s="770"/>
      <c r="I10" s="770"/>
      <c r="J10" s="770"/>
      <c r="K10" s="770"/>
      <c r="L10" s="770"/>
      <c r="M10" s="770"/>
      <c r="N10" s="770"/>
      <c r="O10" s="770"/>
      <c r="P10" s="770"/>
    </row>
    <row r="11" spans="2:16" ht="9.75" customHeight="1" x14ac:dyDescent="0.35">
      <c r="B11" s="426"/>
      <c r="C11" s="426"/>
      <c r="D11" s="427"/>
      <c r="E11" s="422"/>
      <c r="F11" s="428"/>
      <c r="G11" s="423"/>
      <c r="H11" s="424"/>
      <c r="I11" s="428"/>
      <c r="J11" s="424"/>
      <c r="K11" s="425"/>
      <c r="L11" s="428"/>
      <c r="M11" s="428"/>
      <c r="N11" s="428"/>
      <c r="O11" s="428"/>
      <c r="P11" s="428"/>
    </row>
    <row r="12" spans="2:16" ht="42" customHeight="1" x14ac:dyDescent="0.35">
      <c r="B12" s="769" t="s">
        <v>12</v>
      </c>
      <c r="C12" s="769"/>
      <c r="D12" s="769"/>
      <c r="E12" s="422"/>
      <c r="F12" s="428"/>
      <c r="G12" s="423"/>
      <c r="H12" s="424"/>
      <c r="I12" s="428"/>
      <c r="J12" s="424"/>
      <c r="K12" s="425"/>
      <c r="L12" s="428"/>
      <c r="M12" s="428"/>
      <c r="N12" s="428"/>
      <c r="O12" s="428"/>
      <c r="P12" s="428"/>
    </row>
    <row r="13" spans="2:16" ht="26" x14ac:dyDescent="0.35">
      <c r="B13" s="767" t="s">
        <v>13</v>
      </c>
      <c r="C13" s="767"/>
      <c r="D13" s="767"/>
      <c r="E13" s="770" t="s">
        <v>297</v>
      </c>
      <c r="F13" s="770"/>
      <c r="G13" s="770"/>
      <c r="H13" s="770"/>
      <c r="I13" s="770"/>
      <c r="J13" s="770"/>
      <c r="K13" s="770"/>
      <c r="L13" s="770"/>
      <c r="M13" s="770"/>
      <c r="N13" s="770"/>
      <c r="O13" s="770"/>
      <c r="P13" s="770"/>
    </row>
    <row r="14" spans="2:16" ht="26" x14ac:dyDescent="0.35">
      <c r="B14" s="767" t="s">
        <v>14</v>
      </c>
      <c r="C14" s="767"/>
      <c r="D14" s="767"/>
      <c r="E14" s="770" t="s">
        <v>298</v>
      </c>
      <c r="F14" s="770"/>
      <c r="G14" s="770"/>
      <c r="H14" s="770"/>
      <c r="I14" s="770"/>
      <c r="J14" s="770"/>
      <c r="K14" s="770"/>
      <c r="L14" s="770"/>
      <c r="M14" s="770"/>
      <c r="N14" s="770"/>
      <c r="O14" s="770"/>
      <c r="P14" s="770"/>
    </row>
    <row r="15" spans="2:16" ht="26" x14ac:dyDescent="0.35">
      <c r="B15" s="767" t="s">
        <v>15</v>
      </c>
      <c r="C15" s="767"/>
      <c r="D15" s="767"/>
      <c r="E15" s="770" t="s">
        <v>299</v>
      </c>
      <c r="F15" s="770"/>
      <c r="G15" s="770"/>
      <c r="H15" s="770"/>
      <c r="I15" s="770"/>
      <c r="J15" s="770"/>
      <c r="K15" s="770"/>
      <c r="L15" s="770"/>
      <c r="M15" s="770"/>
      <c r="N15" s="770"/>
      <c r="O15" s="770"/>
      <c r="P15" s="770"/>
    </row>
    <row r="16" spans="2:16" ht="9.75" customHeight="1" x14ac:dyDescent="0.35">
      <c r="B16" s="426"/>
      <c r="C16" s="426"/>
      <c r="D16" s="427"/>
      <c r="E16" s="422"/>
      <c r="F16" s="428"/>
      <c r="G16" s="424"/>
      <c r="H16" s="424"/>
      <c r="I16" s="428"/>
      <c r="J16" s="424"/>
      <c r="K16" s="425"/>
      <c r="L16" s="428"/>
      <c r="M16" s="428"/>
      <c r="N16" s="428"/>
      <c r="O16" s="428"/>
      <c r="P16" s="428"/>
    </row>
    <row r="17" spans="2:16" ht="39" customHeight="1" x14ac:dyDescent="0.35">
      <c r="B17" s="769" t="s">
        <v>16</v>
      </c>
      <c r="C17" s="769"/>
      <c r="D17" s="769"/>
      <c r="E17" s="423"/>
      <c r="F17" s="423"/>
      <c r="G17" s="423"/>
      <c r="H17" s="423"/>
      <c r="I17" s="423"/>
      <c r="J17" s="423"/>
      <c r="K17" s="423"/>
      <c r="L17" s="423"/>
      <c r="M17" s="423"/>
      <c r="N17" s="423"/>
      <c r="O17" s="423"/>
      <c r="P17" s="423"/>
    </row>
    <row r="18" spans="2:16" ht="26" x14ac:dyDescent="0.35">
      <c r="B18" s="426"/>
      <c r="C18" s="426"/>
      <c r="D18" s="427"/>
      <c r="E18" s="770" t="s">
        <v>300</v>
      </c>
      <c r="F18" s="770"/>
      <c r="G18" s="770"/>
      <c r="H18" s="770"/>
      <c r="I18" s="770"/>
      <c r="J18" s="770"/>
      <c r="K18" s="770"/>
      <c r="L18" s="770"/>
      <c r="M18" s="770"/>
      <c r="N18" s="770"/>
      <c r="O18" s="770"/>
      <c r="P18" s="770"/>
    </row>
    <row r="19" spans="2:16" ht="12" customHeight="1" x14ac:dyDescent="0.35">
      <c r="B19" s="426"/>
      <c r="C19" s="426"/>
      <c r="D19" s="427"/>
      <c r="E19" s="422"/>
      <c r="F19" s="428"/>
      <c r="G19" s="424"/>
      <c r="H19" s="424"/>
      <c r="I19" s="428"/>
      <c r="J19" s="424"/>
      <c r="K19" s="425"/>
      <c r="L19" s="428"/>
      <c r="M19" s="428"/>
      <c r="N19" s="428"/>
      <c r="O19" s="428"/>
      <c r="P19" s="428"/>
    </row>
    <row r="20" spans="2:16" ht="42" customHeight="1" x14ac:dyDescent="0.35">
      <c r="B20" s="769" t="s">
        <v>17</v>
      </c>
      <c r="C20" s="769"/>
      <c r="D20" s="769"/>
      <c r="E20" s="422"/>
      <c r="F20" s="428"/>
      <c r="G20" s="424"/>
      <c r="H20" s="424"/>
      <c r="I20" s="428"/>
      <c r="J20" s="424"/>
      <c r="K20" s="425"/>
      <c r="L20" s="428"/>
      <c r="M20" s="428"/>
      <c r="N20" s="428"/>
      <c r="O20" s="428"/>
      <c r="P20" s="428"/>
    </row>
    <row r="21" spans="2:16" ht="23.25" customHeight="1" x14ac:dyDescent="0.35">
      <c r="B21" s="767" t="s">
        <v>18</v>
      </c>
      <c r="C21" s="767"/>
      <c r="D21" s="767"/>
      <c r="E21" s="770" t="s">
        <v>27</v>
      </c>
      <c r="F21" s="770"/>
      <c r="G21" s="770"/>
      <c r="H21" s="770"/>
      <c r="I21" s="770"/>
      <c r="J21" s="770"/>
      <c r="K21" s="770"/>
      <c r="L21" s="770"/>
      <c r="M21" s="770"/>
      <c r="N21" s="770"/>
      <c r="O21" s="770"/>
      <c r="P21" s="770"/>
    </row>
    <row r="22" spans="2:16" ht="23.25" customHeight="1" x14ac:dyDescent="0.35">
      <c r="B22" s="767" t="s">
        <v>19</v>
      </c>
      <c r="C22" s="767"/>
      <c r="D22" s="767"/>
      <c r="E22" s="770" t="s">
        <v>301</v>
      </c>
      <c r="F22" s="770"/>
      <c r="G22" s="770"/>
      <c r="H22" s="770"/>
      <c r="I22" s="770"/>
      <c r="J22" s="770"/>
      <c r="K22" s="770"/>
      <c r="L22" s="770"/>
      <c r="M22" s="770"/>
      <c r="N22" s="770"/>
      <c r="O22" s="770"/>
      <c r="P22" s="770"/>
    </row>
    <row r="23" spans="2:16" ht="23.25" customHeight="1" x14ac:dyDescent="0.35">
      <c r="B23" s="767" t="s">
        <v>20</v>
      </c>
      <c r="C23" s="767"/>
      <c r="D23" s="767"/>
      <c r="E23" s="770" t="s">
        <v>301</v>
      </c>
      <c r="F23" s="770"/>
      <c r="G23" s="770"/>
      <c r="H23" s="770"/>
      <c r="I23" s="770"/>
      <c r="J23" s="770"/>
      <c r="K23" s="770"/>
      <c r="L23" s="770"/>
      <c r="M23" s="770"/>
      <c r="N23" s="770"/>
      <c r="O23" s="770"/>
      <c r="P23" s="770"/>
    </row>
    <row r="24" spans="2:16" ht="23.25" customHeight="1" x14ac:dyDescent="0.35">
      <c r="B24" s="767" t="s">
        <v>21</v>
      </c>
      <c r="C24" s="767"/>
      <c r="D24" s="767"/>
      <c r="E24" s="770" t="s">
        <v>302</v>
      </c>
      <c r="F24" s="770"/>
      <c r="G24" s="770"/>
      <c r="H24" s="770"/>
      <c r="I24" s="770"/>
      <c r="J24" s="770"/>
      <c r="K24" s="770"/>
      <c r="L24" s="770"/>
      <c r="M24" s="770"/>
      <c r="N24" s="770"/>
      <c r="O24" s="770"/>
      <c r="P24" s="770"/>
    </row>
    <row r="25" spans="2:16" ht="12" customHeight="1" x14ac:dyDescent="0.35">
      <c r="B25" s="423"/>
      <c r="C25" s="423"/>
      <c r="D25" s="427"/>
      <c r="E25" s="422"/>
      <c r="F25" s="422"/>
      <c r="G25" s="424"/>
      <c r="H25" s="424"/>
      <c r="I25" s="428"/>
      <c r="J25" s="424"/>
      <c r="K25" s="425"/>
      <c r="L25" s="428"/>
      <c r="M25" s="428"/>
      <c r="N25" s="428"/>
      <c r="O25" s="428"/>
      <c r="P25" s="428"/>
    </row>
    <row r="26" spans="2:16" ht="48.75" customHeight="1" x14ac:dyDescent="0.35">
      <c r="B26" s="769" t="s">
        <v>22</v>
      </c>
      <c r="C26" s="769"/>
      <c r="D26" s="769"/>
      <c r="E26" s="423"/>
      <c r="F26" s="423"/>
      <c r="G26" s="423"/>
      <c r="H26" s="423"/>
      <c r="I26" s="423"/>
      <c r="J26" s="423"/>
      <c r="K26" s="423"/>
      <c r="L26" s="423"/>
      <c r="M26" s="423"/>
      <c r="N26" s="423"/>
      <c r="O26" s="423"/>
      <c r="P26" s="423"/>
    </row>
    <row r="27" spans="2:16" ht="42.75" customHeight="1" x14ac:dyDescent="0.35">
      <c r="B27" s="425"/>
      <c r="C27" s="424"/>
      <c r="D27" s="424"/>
      <c r="E27" s="768" t="s">
        <v>303</v>
      </c>
      <c r="F27" s="768"/>
      <c r="G27" s="768"/>
      <c r="H27" s="768"/>
      <c r="I27" s="768"/>
      <c r="J27" s="768"/>
      <c r="K27" s="768"/>
      <c r="L27" s="768"/>
      <c r="M27" s="768"/>
      <c r="N27" s="768"/>
      <c r="O27" s="768"/>
      <c r="P27" s="768"/>
    </row>
    <row r="28" spans="2:16" ht="42.75" customHeight="1" x14ac:dyDescent="0.35">
      <c r="B28" s="425"/>
      <c r="C28" s="424"/>
      <c r="D28" s="424"/>
      <c r="E28" s="768"/>
      <c r="F28" s="768"/>
      <c r="G28" s="768"/>
      <c r="H28" s="768"/>
      <c r="I28" s="768"/>
      <c r="J28" s="768"/>
      <c r="K28" s="768"/>
      <c r="L28" s="768"/>
      <c r="M28" s="768"/>
      <c r="N28" s="768"/>
      <c r="O28" s="768"/>
      <c r="P28" s="768"/>
    </row>
    <row r="29" spans="2:16" ht="12" customHeight="1" x14ac:dyDescent="0.35">
      <c r="B29" s="425"/>
      <c r="C29" s="424"/>
      <c r="D29" s="424"/>
      <c r="E29" s="429"/>
      <c r="F29" s="429"/>
      <c r="G29" s="430"/>
      <c r="H29" s="430"/>
      <c r="I29" s="429"/>
      <c r="J29" s="430"/>
      <c r="K29" s="430"/>
      <c r="L29" s="429"/>
      <c r="M29" s="429"/>
      <c r="N29" s="429"/>
      <c r="O29" s="429"/>
      <c r="P29" s="429"/>
    </row>
    <row r="30" spans="2:16" ht="26" x14ac:dyDescent="0.35">
      <c r="B30" s="769" t="s">
        <v>25</v>
      </c>
      <c r="C30" s="769"/>
      <c r="D30" s="769"/>
      <c r="E30" s="434"/>
      <c r="F30" s="435"/>
      <c r="G30" s="434"/>
      <c r="H30" s="435"/>
      <c r="I30" s="435"/>
      <c r="J30" s="435"/>
      <c r="K30" s="436"/>
      <c r="L30" s="435"/>
      <c r="M30" s="435"/>
      <c r="N30" s="435"/>
      <c r="O30" s="435"/>
      <c r="P30" s="435"/>
    </row>
    <row r="31" spans="2:16" ht="18.649999999999999" customHeight="1" x14ac:dyDescent="0.35">
      <c r="B31" s="767" t="s">
        <v>9</v>
      </c>
      <c r="C31" s="767"/>
      <c r="D31" s="767"/>
      <c r="E31" s="768" t="s">
        <v>292</v>
      </c>
      <c r="F31" s="768"/>
      <c r="G31" s="768"/>
      <c r="H31" s="768"/>
      <c r="I31" s="768"/>
      <c r="J31" s="768"/>
      <c r="K31" s="768"/>
      <c r="L31" s="768"/>
      <c r="M31" s="768"/>
      <c r="N31" s="768"/>
      <c r="O31" s="768"/>
      <c r="P31" s="768"/>
    </row>
    <row r="32" spans="2:16" ht="32.25" customHeight="1" x14ac:dyDescent="0.35">
      <c r="B32" s="767" t="s">
        <v>10</v>
      </c>
      <c r="C32" s="767"/>
      <c r="D32" s="767"/>
      <c r="E32" s="768" t="s">
        <v>293</v>
      </c>
      <c r="F32" s="768"/>
      <c r="G32" s="768"/>
      <c r="H32" s="768"/>
      <c r="I32" s="768"/>
      <c r="J32" s="768"/>
      <c r="K32" s="768"/>
      <c r="L32" s="768"/>
      <c r="M32" s="768"/>
      <c r="N32" s="768"/>
      <c r="O32" s="768"/>
      <c r="P32" s="768"/>
    </row>
    <row r="33" spans="1:16" ht="26" x14ac:dyDescent="0.35">
      <c r="B33" s="767" t="s">
        <v>289</v>
      </c>
      <c r="C33" s="767"/>
      <c r="D33" s="767"/>
      <c r="E33" s="768" t="s">
        <v>492</v>
      </c>
      <c r="F33" s="768"/>
      <c r="G33" s="768"/>
      <c r="H33" s="768"/>
      <c r="I33" s="768"/>
      <c r="J33" s="768"/>
      <c r="K33" s="768"/>
      <c r="L33" s="768"/>
      <c r="M33" s="768"/>
      <c r="N33" s="768"/>
      <c r="O33" s="768"/>
      <c r="P33" s="768"/>
    </row>
    <row r="34" spans="1:16" ht="25.9" customHeight="1" x14ac:dyDescent="0.35">
      <c r="B34" s="769" t="s">
        <v>493</v>
      </c>
      <c r="C34" s="769"/>
      <c r="D34" s="769"/>
      <c r="E34" s="434"/>
      <c r="F34" s="435"/>
      <c r="G34" s="434"/>
      <c r="H34" s="435"/>
      <c r="I34" s="435"/>
      <c r="J34" s="435"/>
      <c r="K34" s="436"/>
      <c r="L34" s="435"/>
      <c r="M34" s="435"/>
      <c r="N34" s="435"/>
      <c r="O34" s="435"/>
      <c r="P34" s="435"/>
    </row>
    <row r="35" spans="1:16" ht="18.75" customHeight="1" x14ac:dyDescent="0.35">
      <c r="B35" s="767" t="s">
        <v>494</v>
      </c>
      <c r="C35" s="767"/>
      <c r="D35" s="767"/>
      <c r="E35" s="768" t="s">
        <v>497</v>
      </c>
      <c r="F35" s="768"/>
      <c r="G35" s="768"/>
      <c r="H35" s="768"/>
      <c r="I35" s="768"/>
      <c r="J35" s="768"/>
      <c r="K35" s="768"/>
      <c r="L35" s="768"/>
      <c r="M35" s="768"/>
      <c r="N35" s="768"/>
      <c r="O35" s="768"/>
      <c r="P35" s="768"/>
    </row>
    <row r="36" spans="1:16" ht="18.75" customHeight="1" x14ac:dyDescent="0.35">
      <c r="B36" s="767" t="s">
        <v>289</v>
      </c>
      <c r="C36" s="767"/>
      <c r="D36" s="767"/>
      <c r="E36" s="768" t="s">
        <v>498</v>
      </c>
      <c r="F36" s="768"/>
      <c r="G36" s="768"/>
      <c r="H36" s="768"/>
      <c r="I36" s="768"/>
      <c r="J36" s="768"/>
      <c r="K36" s="768"/>
      <c r="L36" s="768"/>
      <c r="M36" s="768"/>
      <c r="N36" s="768"/>
      <c r="O36" s="768"/>
      <c r="P36" s="768"/>
    </row>
    <row r="37" spans="1:16" ht="18.75" customHeight="1" x14ac:dyDescent="0.35">
      <c r="B37" s="767" t="s">
        <v>495</v>
      </c>
      <c r="C37" s="767"/>
      <c r="D37" s="767"/>
      <c r="E37" s="768" t="s">
        <v>499</v>
      </c>
      <c r="F37" s="768"/>
      <c r="G37" s="768"/>
      <c r="H37" s="768"/>
      <c r="I37" s="768"/>
      <c r="J37" s="768"/>
      <c r="K37" s="768"/>
      <c r="L37" s="768"/>
      <c r="M37" s="768"/>
      <c r="N37" s="768"/>
      <c r="O37" s="768"/>
      <c r="P37" s="768"/>
    </row>
    <row r="38" spans="1:16" ht="18.75" customHeight="1" x14ac:dyDescent="0.35">
      <c r="B38" s="767" t="s">
        <v>496</v>
      </c>
      <c r="C38" s="767"/>
      <c r="D38" s="767"/>
      <c r="E38" s="768" t="s">
        <v>500</v>
      </c>
      <c r="F38" s="768"/>
      <c r="G38" s="768"/>
      <c r="H38" s="768"/>
      <c r="I38" s="768"/>
      <c r="J38" s="768"/>
      <c r="K38" s="768"/>
      <c r="L38" s="768"/>
      <c r="M38" s="768"/>
      <c r="N38" s="768"/>
      <c r="O38" s="768"/>
      <c r="P38" s="768"/>
    </row>
    <row r="39" spans="1:16" ht="12" customHeight="1" x14ac:dyDescent="0.35">
      <c r="B39" s="699"/>
      <c r="C39" s="699"/>
      <c r="D39" s="699"/>
      <c r="E39" s="699"/>
      <c r="F39" s="699"/>
      <c r="G39" s="699"/>
      <c r="H39" s="699"/>
      <c r="I39" s="699"/>
      <c r="J39" s="699"/>
      <c r="K39" s="699"/>
      <c r="L39" s="699"/>
      <c r="M39" s="699"/>
      <c r="N39" s="699"/>
      <c r="O39" s="699"/>
      <c r="P39" s="699"/>
    </row>
    <row r="40" spans="1:16" ht="58.5" customHeight="1" x14ac:dyDescent="0.35">
      <c r="B40" s="753" t="s">
        <v>386</v>
      </c>
      <c r="C40" s="753"/>
      <c r="D40" s="753"/>
      <c r="E40" s="753"/>
      <c r="F40" s="753"/>
      <c r="G40" s="753"/>
      <c r="H40" s="753"/>
      <c r="I40" s="753"/>
      <c r="J40" s="753"/>
      <c r="K40" s="753"/>
      <c r="L40" s="753"/>
      <c r="M40" s="753"/>
      <c r="N40" s="753"/>
      <c r="O40" s="753"/>
      <c r="P40" s="753"/>
    </row>
    <row r="41" spans="1:16" ht="19" thickBot="1" x14ac:dyDescent="0.4">
      <c r="D41" s="2"/>
      <c r="E41" s="69"/>
      <c r="F41" s="69"/>
      <c r="G41" s="51"/>
      <c r="H41" s="51"/>
      <c r="I41" s="51"/>
      <c r="J41" s="51"/>
      <c r="K41" s="6"/>
      <c r="L41" s="69"/>
      <c r="M41" s="69"/>
      <c r="N41" s="69"/>
      <c r="O41" s="69"/>
      <c r="P41" s="69"/>
    </row>
    <row r="42" spans="1:16" ht="36" customHeight="1" x14ac:dyDescent="0.35">
      <c r="B42" s="754" t="s">
        <v>23</v>
      </c>
      <c r="C42" s="756" t="s">
        <v>26</v>
      </c>
      <c r="D42" s="756" t="s">
        <v>95</v>
      </c>
      <c r="E42" s="758" t="s">
        <v>1</v>
      </c>
      <c r="F42" s="759"/>
      <c r="G42" s="759"/>
      <c r="H42" s="759"/>
      <c r="I42" s="759"/>
      <c r="J42" s="759"/>
      <c r="K42" s="759"/>
      <c r="L42" s="759"/>
      <c r="M42" s="760"/>
      <c r="N42" s="761" t="s">
        <v>104</v>
      </c>
      <c r="O42" s="763" t="s">
        <v>101</v>
      </c>
      <c r="P42" s="765" t="s">
        <v>105</v>
      </c>
    </row>
    <row r="43" spans="1:16" ht="128.5" thickBot="1" x14ac:dyDescent="0.4">
      <c r="A43" s="15"/>
      <c r="B43" s="755"/>
      <c r="C43" s="757"/>
      <c r="D43" s="757"/>
      <c r="E43" s="372" t="s">
        <v>94</v>
      </c>
      <c r="F43" s="373" t="s">
        <v>96</v>
      </c>
      <c r="G43" s="373" t="s">
        <v>97</v>
      </c>
      <c r="H43" s="373" t="s">
        <v>98</v>
      </c>
      <c r="I43" s="372" t="s">
        <v>99</v>
      </c>
      <c r="J43" s="373" t="s">
        <v>100</v>
      </c>
      <c r="K43" s="373" t="s">
        <v>120</v>
      </c>
      <c r="L43" s="343" t="s">
        <v>103</v>
      </c>
      <c r="M43" s="343" t="s">
        <v>102</v>
      </c>
      <c r="N43" s="762"/>
      <c r="O43" s="764"/>
      <c r="P43" s="766"/>
    </row>
    <row r="44" spans="1:16" ht="285.75" customHeight="1" thickTop="1" x14ac:dyDescent="0.35">
      <c r="A44" s="16"/>
      <c r="B44" s="571" t="str">
        <f>IF(ISBLANK('5. Pp (3 años)'!B46),"",'5. Pp (3 años)'!B46)</f>
        <v>Dirección de Planeación Municipal</v>
      </c>
      <c r="C44" s="572" t="str">
        <f>IF(ISBLANK('5. Pp (3 años)'!C46),"",'5. Pp (3 años)'!C46)</f>
        <v>Fin</v>
      </c>
      <c r="D44" s="590" t="str">
        <f>IF(ISBLANK('5. Pp (3 años)'!D46),"",'5. Pp (3 años)'!D46)</f>
        <v>3.3.1 Contribuir a una sociedad más segura, cohesionada y pacífica en el municipio de Benito Juárez mediante estrategias de prevención de la violencia, impulso a la convivencia y fortalecimiento del bienestar social.</v>
      </c>
      <c r="E44" s="573" t="str">
        <f>IF(ISBLANK('5. Pp (3 años)'!E46),"",'5. Pp (3 años)'!E46)</f>
        <v>I_TOD_PAZ: Índice de Todos por la Paz</v>
      </c>
      <c r="F44" s="573" t="str">
        <f>IF(ISBLANK('5. Pp (3 años)'!F46),"",'5. Pp (3 años)'!F46)</f>
        <v>El Índice Todos por la Paz mide el grado de avance en tres grandes dimensiones: Seguridad y Justicia, Cohesión Social y Educación para la Paz.</v>
      </c>
      <c r="G44" s="574" t="str">
        <f>IF(ISBLANK('5. Pp (3 años)'!G46),"",'5. Pp (3 años)'!G46)</f>
        <v>Eficacia</v>
      </c>
      <c r="H44" s="574" t="str">
        <f>IF(ISBLANK('5. Pp (3 años)'!H46),"",'5. Pp (3 años)'!H46)</f>
        <v>Trianual</v>
      </c>
      <c r="I44" s="573" t="str">
        <f>IF(ISBLANK('5. Pp (3 años)'!I46),"",'5. Pp (3 años)'!I46)</f>
        <v/>
      </c>
      <c r="J44" s="573" t="str">
        <f>IF(ISBLANK('5. Pp (3 años)'!J46),"",'5. Pp (3 años)'!J46)</f>
        <v>Unidad de medida del indicador: 
Porcentaje</v>
      </c>
      <c r="K44" s="574" t="str">
        <f>IF(ISBLANK('5. Pp (3 años)'!K46),"",'5. Pp (3 años)'!K46)</f>
        <v>Ascendente</v>
      </c>
      <c r="L44" s="573" t="s">
        <v>539</v>
      </c>
      <c r="M44" s="573" t="s">
        <v>540</v>
      </c>
      <c r="N44" s="573"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4" s="573" t="str">
        <f>IF(ISBLANK('5. Pp (3 años)'!O46),"",'5. Pp (3 años)'!O46)</f>
        <v>A diciembre de 2027 se cuenta con la información actualizada de los 8 indicadores que integran el Indice.</v>
      </c>
      <c r="P44" s="575"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5" spans="1:16" s="2" customFormat="1" ht="409.5" customHeight="1" x14ac:dyDescent="0.35">
      <c r="A45" s="16"/>
      <c r="B45" s="519" t="str">
        <f>IF(ISBLANK('5. Pp (3 años)'!B47),"",'5. Pp (3 años)'!B47)</f>
        <v>Secretaría Municipal de Seguridad Ciudadana y Tránsito</v>
      </c>
      <c r="C45" s="520" t="str">
        <f>IF(ISBLANK('5. Pp (3 años)'!C47),"",'5. Pp (3 años)'!C47)</f>
        <v>Propósito</v>
      </c>
      <c r="D45" s="524" t="str">
        <f>IF(ISBLANK('5. Pp (3 años)'!D47),"",'5. Pp (3 años)'!D47)</f>
        <v>P. 3.2.1.1 La población del Municipio de Benito Juárez cuenta con estrategias operativas de prevención y disuasión del delito que contribuyen a reducir la incidencia de delitos contra el patrimonio.</v>
      </c>
      <c r="E45" s="524" t="str">
        <f>IF(ISBLANK('5. Pp (3 años)'!E47),"",'5. Pp (3 años)'!E47)</f>
        <v>ID (t,t-1): Tasa de variación de la incidencia de delitos contra el patrimonio en el Municipio de Benito Juárez.</v>
      </c>
      <c r="F45" s="524"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5" s="520" t="str">
        <f>IF(ISBLANK('5. Pp (3 años)'!G47),"",'5. Pp (3 años)'!G47)</f>
        <v>Eficacia</v>
      </c>
      <c r="H45" s="520" t="str">
        <f>IF(ISBLANK('5. Pp (3 años)'!H47),"",'5. Pp (3 años)'!H47)</f>
        <v>Trimestral</v>
      </c>
      <c r="I45" s="576" t="str">
        <f>IF(ISBLANK('5. Pp (3 años)'!I47),"",'5. Pp (3 años)'!I47)</f>
        <v>MÉTODO DE CÁLCULO DEL INDICADOR:
ID (t, t-1) = ((DC t / DC t-1)-1) X100
VARIABLES:
DC t: Delitos cometidos en el Trimestre t año admactual
DC t-1: Delitos cometidos en el Trimestre t-1 a</v>
      </c>
      <c r="J45" s="524" t="str">
        <f>IF(ISBLANK('5. Pp (3 años)'!J47),"",'5. Pp (3 años)'!J47)</f>
        <v>UNIDAD DE MEDIDA DEL INDICADOR:
Porcentaje
UNIDAD DE MEDIDA DE LAS VARIABLES:
Delitos contral el patrimonio</v>
      </c>
      <c r="K45" s="520" t="str">
        <f>IF(ISBLANK('5. Pp (3 años)'!K47),"",'5. Pp (3 años)'!K47)</f>
        <v>Descendente</v>
      </c>
      <c r="L45" s="524" t="s">
        <v>541</v>
      </c>
      <c r="M45" s="524" t="s">
        <v>542</v>
      </c>
      <c r="N45" s="524"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5" s="576" t="str">
        <f>IF(ISBLANK('5. Pp (3 años)'!O47),"",'5. Pp (3 años)'!O47)</f>
        <v>El secretariado Ejecutivo del Sistema Nacional de Seguridad Pública genera y publica la información requerida para actualizar los datos del indicador.</v>
      </c>
      <c r="P45" s="577"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6" spans="1:16" ht="409.5" customHeight="1" x14ac:dyDescent="0.35">
      <c r="A46" s="16"/>
      <c r="B46" s="543" t="str">
        <f>IF(ISBLANK('5. Pp (3 años)'!B48),"",'5. Pp (3 años)'!B48)</f>
        <v>Subsecretaria de Control y Operación</v>
      </c>
      <c r="C46" s="544" t="str">
        <f>IF(ISBLANK('5. Pp (3 años)'!C48),"",'5. Pp (3 años)'!C48)</f>
        <v>Componente</v>
      </c>
      <c r="D46" s="578" t="str">
        <f>IF(ISBLANK('5. Pp (3 años)'!D48),"",'5. Pp (3 años)'!D48)</f>
        <v>C. 3.2.1.1.1 Operativos de seguridad ciudadana implementados para la prevención y disuasión del delito.</v>
      </c>
      <c r="E46" s="531" t="str">
        <f>IF(ISBLANK('5. Pp (3 años)'!E48),"",'5. Pp (3 años)'!E48)</f>
        <v>POSCI: Porcentaje de operativos de seguridad ciudadana implementados.</v>
      </c>
      <c r="F46" s="531" t="str">
        <f>IF(ISBLANK('5. Pp (3 años)'!F48),"",'5. Pp (3 años)'!F48)</f>
        <v>Mide el porcentaje de operativos de seguridad ciudadana implementados respecto a los programados en el periodo, a fin de dar seguimiento al cumplimiento de la planeación operativa institucional.</v>
      </c>
      <c r="G46" s="545" t="str">
        <f>IF(ISBLANK('5. Pp (3 años)'!G48),"",'5. Pp (3 años)'!G48)</f>
        <v>Eficacia</v>
      </c>
      <c r="H46" s="545" t="str">
        <f>IF(ISBLANK('5. Pp (3 años)'!H48),"",'5. Pp (3 años)'!H48)</f>
        <v>Trimestral</v>
      </c>
      <c r="I46" s="579" t="str">
        <f>IF(ISBLANK('5. Pp (3 años)'!I48),"",'5. Pp (3 años)'!I48)</f>
        <v>MÉTODO DE CÁLCULO DEL INDICADOR: 
POSCI= (NOSCI / NOSCP) *100
VARIABLES:                                                                  
NOSCI: Número de operativos de seguridad ciudadana implementados.
NOSCP: Número de operativos de seguridad ciudadana programados.</v>
      </c>
      <c r="J46" s="531" t="str">
        <f>IF(ISBLANK('5. Pp (3 años)'!J48),"",'5. Pp (3 años)'!J48)</f>
        <v>UNIDAD DE MEDIDA INDICADOR:
Porcentaje
UNIDAD DE MEDIDA DE LAS VARIABLES:
Operativos</v>
      </c>
      <c r="K46" s="545" t="str">
        <f>IF(ISBLANK('5. Pp (3 años)'!K48),"",'5. Pp (3 años)'!K48)</f>
        <v>Ascendente</v>
      </c>
      <c r="L46" s="531" t="s">
        <v>506</v>
      </c>
      <c r="M46" s="531" t="s">
        <v>387</v>
      </c>
      <c r="N46" s="531"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6" s="579"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6" s="580"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7" spans="1:16" ht="409.5" customHeight="1" x14ac:dyDescent="0.35">
      <c r="A47" s="16"/>
      <c r="B47" s="581" t="str">
        <f>IF(ISBLANK('5. Pp (3 años)'!B49),"",'5. Pp (3 años)'!B49)</f>
        <v>Subsecretaria de Control y Operación</v>
      </c>
      <c r="C47" s="540" t="str">
        <f>IF(ISBLANK('5. Pp (3 años)'!C49),"",'5. Pp (3 años)'!C49)</f>
        <v>Actividad</v>
      </c>
      <c r="D47" s="582" t="str">
        <f>IF(ISBLANK('5. Pp (3 años)'!D49),"",'5. Pp (3 años)'!D49)</f>
        <v>A.3.2.1.1.1.1 Visitas de supervisión interna realizadas para el fortalecimiento de buenas prácticas profesionales.</v>
      </c>
      <c r="E47" s="582" t="str">
        <f>IF(ISBLANK('5. Pp (3 años)'!E49),"",'5. Pp (3 años)'!E49)</f>
        <v>PADIBPP: Porcentaje de acciones dirigidas a la implementación de buenas prácticas profesionales.</v>
      </c>
      <c r="F47" s="582" t="str">
        <f>IF(ISBLANK('5. Pp (3 años)'!F49),"",'5. Pp (3 años)'!F49)</f>
        <v>Mide el porcentaje de acciones realizadas para promover y supervisar el cumplimiento de buenas prácticas profesionales en el personal operativo, respecto a las programadas en el periodo.</v>
      </c>
      <c r="G47" s="540" t="str">
        <f>IF(ISBLANK('5. Pp (3 años)'!G49),"",'5. Pp (3 años)'!G49)</f>
        <v>Eficacia</v>
      </c>
      <c r="H47" s="540" t="str">
        <f>IF(ISBLANK('5. Pp (3 años)'!H49),"",'5. Pp (3 años)'!H49)</f>
        <v>Trimestral</v>
      </c>
      <c r="I47" s="583" t="str">
        <f>IF(ISBLANK('5. Pp (3 años)'!I49),"",'5. Pp (3 años)'!I49)</f>
        <v>MÉTODO DE CÁLCULO DEL INDICADOR:
PADIBPP=(NABPPR/NABPPP)*100
VARIABLES:
NABPPR: Número de acciones de buenas prácticas profesionales realizadas.
NABPPP: Número de acciones de buenas prácticas profesionales programadas.</v>
      </c>
      <c r="J47" s="582" t="str">
        <f>IF(ISBLANK('5. Pp (3 años)'!J49),"",'5. Pp (3 años)'!J49)</f>
        <v>UNIDAD DE MEDIDA INDICADOR:
Porcentaje
UNIDAD DE MEDIDA DE LAS VARIABLES: Acciones de buenas prácticas profesionales.</v>
      </c>
      <c r="K47" s="540" t="str">
        <f>IF(ISBLANK('5. Pp (3 años)'!K49),"",'5. Pp (3 años)'!K49)</f>
        <v>Ascendente</v>
      </c>
      <c r="L47" s="582" t="s">
        <v>543</v>
      </c>
      <c r="M47" s="582" t="s">
        <v>388</v>
      </c>
      <c r="N47" s="582"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7" s="583"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7" s="584"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customHeight="1" x14ac:dyDescent="0.35">
      <c r="A48" s="16"/>
      <c r="B48" s="585" t="str">
        <f>IF(ISBLANK('5. Pp (3 años)'!B50),"",'5. Pp (3 años)'!B50)</f>
        <v>Dirección de la Policía de Seguridad Ciudadana</v>
      </c>
      <c r="C48" s="545" t="str">
        <f>IF(ISBLANK('5. Pp (3 años)'!C50),"",'5. Pp (3 años)'!C50)</f>
        <v>Componente</v>
      </c>
      <c r="D48" s="531" t="str">
        <f>IF(ISBLANK('5. Pp (3 años)'!D50),"",'5. Pp (3 años)'!D50)</f>
        <v>C. 3.2.1.1.2 Acciones de proximidad social y patrullaje preventivo realizadas en zonas de atención prioritaria conforme a la planeación operativa.</v>
      </c>
      <c r="E48" s="531" t="str">
        <f>IF(ISBLANK('5. Pp (3 años)'!E50),"",'5. Pp (3 años)'!E50)</f>
        <v>PAPSPPZAPCPO: Porcentaje de acciones de proximidad social y patrullaje preventivo en zonas de atención prioritarias conforme a la planeación operativa</v>
      </c>
      <c r="F48" s="531"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8" s="545" t="str">
        <f>IF(ISBLANK('5. Pp (3 años)'!G50),"",'5. Pp (3 años)'!G50)</f>
        <v>Eficacia</v>
      </c>
      <c r="H48" s="545" t="str">
        <f>IF(ISBLANK('5. Pp (3 años)'!H50),"",'5. Pp (3 años)'!H50)</f>
        <v>Trimestral</v>
      </c>
      <c r="I48" s="579"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8" s="531" t="str">
        <f>IF(ISBLANK('5. Pp (3 años)'!J50),"",'5. Pp (3 años)'!J50)</f>
        <v>UNIDAD DE MEDIDA INDICADOR:
Porcentaje
UNIDAD DE MEDIDA DE LAS VARIABLES: 
Acciones de proximidad social y patrullaje preventivo</v>
      </c>
      <c r="K48" s="545" t="str">
        <f>IF(ISBLANK('5. Pp (3 años)'!K50),"",'5. Pp (3 años)'!K50)</f>
        <v>Ascendente</v>
      </c>
      <c r="L48" s="531" t="s">
        <v>507</v>
      </c>
      <c r="M48" s="531" t="s">
        <v>389</v>
      </c>
      <c r="N48" s="531"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8" s="579" t="str">
        <f>IF(ISBLANK('5. Pp (3 años)'!O50),"",'5. Pp (3 años)'!O50)</f>
        <v>Las empresas, comercios, instituciones educativas  y población coadyuvan al reportar personas sospechosas al número de emergencia.</v>
      </c>
      <c r="P48" s="580"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409.5" customHeight="1" x14ac:dyDescent="0.35">
      <c r="A49" s="16"/>
      <c r="B49" s="581" t="str">
        <f>IF(ISBLANK('5. Pp (3 años)'!B51),"",'5. Pp (3 años)'!B51)</f>
        <v>Dirección de la Policía de Seguridad Ciudadana</v>
      </c>
      <c r="C49" s="540" t="str">
        <f>IF(ISBLANK('5. Pp (3 años)'!C51),"",'5. Pp (3 años)'!C51)</f>
        <v>Actividad</v>
      </c>
      <c r="D49" s="582" t="str">
        <f>IF(ISBLANK('5. Pp (3 años)'!D51),"",'5. Pp (3 años)'!D51)</f>
        <v>A. 3.2.1.1.2.1  Implementación de actividades integrales para fomentar la inteligencia policial</v>
      </c>
      <c r="E49" s="582"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9" s="582"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9" s="540" t="str">
        <f>IF(ISBLANK('5. Pp (3 años)'!G51),"",'5. Pp (3 años)'!G51)</f>
        <v>Eficacia</v>
      </c>
      <c r="H49" s="540" t="str">
        <f>IF(ISBLANK('5. Pp (3 años)'!H51),"",'5. Pp (3 años)'!H51)</f>
        <v>Trimestral</v>
      </c>
      <c r="I49" s="583"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9" s="582" t="str">
        <f>IF(ISBLANK('5. Pp (3 años)'!J51),"",'5. Pp (3 años)'!J51)</f>
        <v>UNIDAD DE MEDIDA INDICADOR:
Porcentaje
UNIDAD DE MEDIDA DE LAS VARIABLES:
actividades integrales para crear inteligencia policial</v>
      </c>
      <c r="K49" s="540" t="str">
        <f>IF(ISBLANK('5. Pp (3 años)'!K51),"",'5. Pp (3 años)'!K51)</f>
        <v>Ascendente</v>
      </c>
      <c r="L49" s="582" t="s">
        <v>508</v>
      </c>
      <c r="M49" s="582" t="s">
        <v>390</v>
      </c>
      <c r="N49" s="582"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9" s="583" t="str">
        <f>IF(ISBLANK('5. Pp (3 años)'!O51),"",'5. Pp (3 años)'!O51)</f>
        <v xml:space="preserve">Se cuenta con la interconexión de las bases de datos de incidencia del Sistema Nacional de Plataforma México </v>
      </c>
      <c r="P49" s="584"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409.5" customHeight="1" x14ac:dyDescent="0.35">
      <c r="A50" s="69"/>
      <c r="B50" s="581" t="str">
        <f>IF(ISBLANK('5. Pp (3 años)'!B52),"",'5. Pp (3 años)'!B52)</f>
        <v>Dirección de la Policía de Seguridad Ciudadana</v>
      </c>
      <c r="C50" s="540" t="str">
        <f>IF(ISBLANK('5. Pp (3 años)'!C52),"",'5. Pp (3 años)'!C52)</f>
        <v>Actividad</v>
      </c>
      <c r="D50" s="582" t="str">
        <f>IF(ISBLANK('5. Pp (3 años)'!D52),"",'5. Pp (3 años)'!D52)</f>
        <v>A. 3.2.1.1.2.2 Operativos de presencia policial para la reducción de la criminalidad</v>
      </c>
      <c r="E50" s="582"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50" s="582"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50" s="540" t="str">
        <f>IF(ISBLANK('5. Pp (3 años)'!G52),"",'5. Pp (3 años)'!G52)</f>
        <v>Eficacia</v>
      </c>
      <c r="H50" s="540" t="str">
        <f>IF(ISBLANK('5. Pp (3 años)'!H52),"",'5. Pp (3 años)'!H52)</f>
        <v>Trimestral</v>
      </c>
      <c r="I50" s="583" t="str">
        <f>IF(ISBLANK('5. Pp (3 años)'!I52),"",'5. Pp (3 años)'!I52)</f>
        <v>MÉTODO DE CÁLCULO DEL INDICADOR:
PAPSR= (NAE / NAP)*100
VARIABLES:       
NAE: Número de acciones ejecutadas     
NAP: Número de acciones programadas.</v>
      </c>
      <c r="J50" s="582" t="str">
        <f>IF(ISBLANK('5. Pp (3 años)'!J52),"",'5. Pp (3 años)'!J52)</f>
        <v>UNIDAD DE MEDIDA INDICADOR:
Porcentaje
UNIDAD DE MEDIDA DE LAS VARIABLES:
Acciones de proximidad social</v>
      </c>
      <c r="K50" s="540" t="str">
        <f>IF(ISBLANK('5. Pp (3 años)'!K52),"",'5. Pp (3 años)'!K52)</f>
        <v>Ascendente</v>
      </c>
      <c r="L50" s="582" t="s">
        <v>509</v>
      </c>
      <c r="M50" s="582" t="s">
        <v>391</v>
      </c>
      <c r="N50" s="582"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50" s="583" t="str">
        <f>IF(ISBLANK('5. Pp (3 años)'!O52),"",'5. Pp (3 años)'!O52)</f>
        <v xml:space="preserve">Se cuenta con la participación y la confianza de la ciudadanía para prevenir el delito y la violencia social. </v>
      </c>
      <c r="P50" s="584"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1" spans="1:16" ht="409.5" customHeight="1" x14ac:dyDescent="0.35">
      <c r="B51" s="585" t="str">
        <f>IF(ISBLANK('5. Pp (3 años)'!B53),"",'5. Pp (3 años)'!B53)</f>
        <v>Dirreción de la Policía Turística</v>
      </c>
      <c r="C51" s="545" t="str">
        <f>IF(ISBLANK('5. Pp (3 años)'!C53),"",'5. Pp (3 años)'!C53)</f>
        <v xml:space="preserve">Componente  </v>
      </c>
      <c r="D51" s="531" t="str">
        <f>IF(ISBLANK('5. Pp (3 años)'!D53),"",'5. Pp (3 años)'!D53)</f>
        <v>C. 3.2.1.1.3 Servicios de patrullaje turístico, atención ciudadana y prevención del delito realizados en zonas con actividad turística</v>
      </c>
      <c r="E51" s="531" t="str">
        <f>IF(ISBLANK('5. Pp (3 años)'!E53),"",'5. Pp (3 años)'!E53)</f>
        <v>PSPTAPDBZT: Porcentaje de servicios de patrullaje turístico, atención ciudadana y prevención del delito realizados en zonas con actividad turística.</v>
      </c>
      <c r="F51" s="531"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1" s="545" t="str">
        <f>IF(ISBLANK('5. Pp (3 años)'!G53),"",'5. Pp (3 años)'!G53)</f>
        <v>Eficacia</v>
      </c>
      <c r="H51" s="545" t="str">
        <f>IF(ISBLANK('5. Pp (3 años)'!H53),"",'5. Pp (3 años)'!H53)</f>
        <v>Trimestral</v>
      </c>
      <c r="I51" s="579"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1" s="531" t="str">
        <f>IF(ISBLANK('5. Pp (3 años)'!J53),"",'5. Pp (3 años)'!J53)</f>
        <v>UNIDAD DE MEDIDA INDICADOR:
Porcentaje
UNIDAD DE MEDIDA DE LAS VARIABLES:Servicios de patrullaje turístico, atención ciudadana y prevención del delito.</v>
      </c>
      <c r="K51" s="545" t="str">
        <f>IF(ISBLANK('5. Pp (3 años)'!K53),"",'5. Pp (3 años)'!K53)</f>
        <v>Ascendente</v>
      </c>
      <c r="L51" s="531" t="s">
        <v>510</v>
      </c>
      <c r="M51" s="531" t="s">
        <v>392</v>
      </c>
      <c r="N51" s="531"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1" s="579"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1" s="580"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2" spans="1:16" ht="409.5" customHeight="1" x14ac:dyDescent="0.35">
      <c r="B52" s="581" t="str">
        <f>IF(ISBLANK('5. Pp (3 años)'!B54),"",'5. Pp (3 años)'!B54)</f>
        <v>Dirreción de la Policía Turística</v>
      </c>
      <c r="C52" s="540" t="str">
        <f>IF(ISBLANK('5. Pp (3 años)'!C54),"",'5. Pp (3 años)'!C54)</f>
        <v>Actividad</v>
      </c>
      <c r="D52" s="582" t="str">
        <f>IF(ISBLANK('5. Pp (3 años)'!D54),"",'5. Pp (3 años)'!D54)</f>
        <v>A. 3.2.1.1.3.1 Fortalecimiento de operativos de prevención y disuasión con proximidad social enfocados al sector turístico</v>
      </c>
      <c r="E52" s="582"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2" s="582"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2" s="540" t="str">
        <f>IF(ISBLANK('5. Pp (3 años)'!G54),"",'5. Pp (3 años)'!G54)</f>
        <v>Eficacia</v>
      </c>
      <c r="H52" s="540" t="str">
        <f>IF(ISBLANK('5. Pp (3 años)'!H54),"",'5. Pp (3 años)'!H54)</f>
        <v>Trimestral</v>
      </c>
      <c r="I52" s="583"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2" s="582" t="str">
        <f>IF(ISBLANK('5. Pp (3 años)'!J54),"",'5. Pp (3 años)'!J54)</f>
        <v>UNIDAD DE MEDIDA INDICADOR:
Porcentaje
UNIDAD DE MEDIDA DE LAS VARIABLES: Operativos  con proximidad social</v>
      </c>
      <c r="K52" s="540" t="str">
        <f>IF(ISBLANK('5. Pp (3 años)'!K54),"",'5. Pp (3 años)'!K54)</f>
        <v>Ascendente</v>
      </c>
      <c r="L52" s="582" t="s">
        <v>511</v>
      </c>
      <c r="M52" s="582" t="s">
        <v>393</v>
      </c>
      <c r="N52" s="582"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2" s="583" t="str">
        <f>IF(ISBLANK('5. Pp (3 años)'!O54),"",'5. Pp (3 años)'!O54)</f>
        <v>Se cuenta con la participación ciudadana para el análisis de la problemática local.</v>
      </c>
      <c r="P52" s="584"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3" spans="1:16" ht="409.5" customHeight="1" x14ac:dyDescent="0.35">
      <c r="B53" s="585" t="str">
        <f>IF(ISBLANK('5. Pp (3 años)'!B55),"",'5. Pp (3 años)'!B55)</f>
        <v>Academia de Policía</v>
      </c>
      <c r="C53" s="545" t="str">
        <f>IF(ISBLANK('5. Pp (3 años)'!C55),"",'5. Pp (3 años)'!C55)</f>
        <v>Componente</v>
      </c>
      <c r="D53" s="531" t="str">
        <f>IF(ISBLANK('5. Pp (3 años)'!D55),"",'5. Pp (3 años)'!D55)</f>
        <v>C. 3.2.1.1.4 Capacitaciones continuas y especializadas impartidas al personal de la SMSCyT de Benito Juárez.</v>
      </c>
      <c r="E53" s="531" t="str">
        <f>IF(ISBLANK('5. Pp (3 años)'!E55),"",'5. Pp (3 años)'!E55)</f>
        <v>PCCEPSMSCYT: Porcentaje de capacitaciones continuas y especializadas impartidas al personal de la SMSCyT.</v>
      </c>
      <c r="F53" s="531"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3" s="545" t="str">
        <f>IF(ISBLANK('5. Pp (3 años)'!G55),"",'5. Pp (3 años)'!G55)</f>
        <v>Eficacia</v>
      </c>
      <c r="H53" s="545" t="str">
        <f>IF(ISBLANK('5. Pp (3 años)'!H55),"",'5. Pp (3 años)'!H55)</f>
        <v>Trimestral</v>
      </c>
      <c r="I53" s="579" t="str">
        <f>IF(ISBLANK('5. Pp (3 años)'!I55),"",'5. Pp (3 años)'!I55)</f>
        <v>MÉTODO DE CÁLCULO DEL INDICADOR:
PCCEPSMSCYT=(NCIR/NCIP)*100
VARIABLES:                                                                  
NCIR: Número de capacitaciones continuas y especializadas impartidas.
NCIP: Número de capacitaciones continuas y especializadas programadas.</v>
      </c>
      <c r="J53" s="531" t="str">
        <f>IF(ISBLANK('5. Pp (3 años)'!J55),"",'5. Pp (3 años)'!J55)</f>
        <v>UNIDAD DE MEDIDA INDICADOR:
Porcentaje
UNIDAD DE MEDIDA DE LAS VARIABLES:
Capacitaciones</v>
      </c>
      <c r="K53" s="545" t="str">
        <f>IF(ISBLANK('5. Pp (3 años)'!K55),"",'5. Pp (3 años)'!K55)</f>
        <v>Ascendente</v>
      </c>
      <c r="L53" s="531" t="s">
        <v>512</v>
      </c>
      <c r="M53" s="531" t="s">
        <v>394</v>
      </c>
      <c r="N53" s="531"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3" s="579" t="str">
        <f>IF(ISBLANK('5. Pp (3 años)'!O55),"",'5. Pp (3 años)'!O55)</f>
        <v>Se mantiene la validación y coordinación con el Secretariado Ejecutivo del Sistema Nacional de Seguridad Pública para el desarrollo e implementación de los programas de capacitación conforme a la normatividad vigente.</v>
      </c>
      <c r="P53" s="580" t="str">
        <f>IF(ISBLANK('5. Pp (3 años)'!P55),"",'5. Pp (3 años)'!P55)</f>
        <v>Objetivo 5.
Lograr la igualdad entre los géneros y empoderar a todas
las mujeres y las niñas.
Meta 5.1
Poner ﬁn a todas las formas de discriminación 
contra todas las mujeres y las niñas en todo el
mundo</v>
      </c>
    </row>
    <row r="54" spans="1:16" ht="409.5" customHeight="1" x14ac:dyDescent="0.35">
      <c r="B54" s="581" t="str">
        <f>IF(ISBLANK('5. Pp (3 años)'!B56),"",'5. Pp (3 años)'!B56)</f>
        <v>Academia de Policía</v>
      </c>
      <c r="C54" s="540" t="str">
        <f>IF(ISBLANK('5. Pp (3 años)'!C56),"",'5. Pp (3 años)'!C56)</f>
        <v>Actividad</v>
      </c>
      <c r="D54" s="582" t="str">
        <f>IF(ISBLANK('5. Pp (3 años)'!D56),"",'5. Pp (3 años)'!D56)</f>
        <v>A. 3.2.1.1.4.1 Formación Inicial para el personal en activo y aspirantes a policía municipal.</v>
      </c>
      <c r="E54" s="582" t="str">
        <f>IF(ISBLANK('5. Pp (3 años)'!E56),"",'5. Pp (3 años)'!E56)</f>
        <v>PCFIR: Porcentaje de capacitación de formación Inicial realizadas.</v>
      </c>
      <c r="F54" s="582"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54" s="540" t="str">
        <f>IF(ISBLANK('5. Pp (3 años)'!G56),"",'5. Pp (3 años)'!G56)</f>
        <v>Eficacia</v>
      </c>
      <c r="H54" s="540" t="str">
        <f>IF(ISBLANK('5. Pp (3 años)'!H56),"",'5. Pp (3 años)'!H56)</f>
        <v>Trimestral</v>
      </c>
      <c r="I54" s="583" t="str">
        <f>IF(ISBLANK('5. Pp (3 años)'!I56),"",'5. Pp (3 años)'!I56)</f>
        <v>MÉTODO DE CÁLCULO DEL INDICADOR:
PCFIR= (NPC / NPP)*100
VARIABLES:                                                                  
NPC: Número de Personal capacitado.
NPP: Número de Personal programado</v>
      </c>
      <c r="J54" s="582" t="str">
        <f>IF(ISBLANK('5. Pp (3 años)'!J56),"",'5. Pp (3 años)'!J56)</f>
        <v>UNIDAD DE MEDIDA INDICADOR:
Porcentaje
UNIDAD DE MEDIDA DE LAS VARIABLES: Personal policial capacitado</v>
      </c>
      <c r="K54" s="540" t="str">
        <f>IF(ISBLANK('5. Pp (3 años)'!K56),"",'5. Pp (3 años)'!K56)</f>
        <v>Ascendente</v>
      </c>
      <c r="L54" s="582" t="s">
        <v>513</v>
      </c>
      <c r="M54" s="582" t="s">
        <v>395</v>
      </c>
      <c r="N54" s="582"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4" s="583"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54" s="584" t="str">
        <f>IF(ISBLANK('5. Pp (3 años)'!P56),"",'5. Pp (3 años)'!P56)</f>
        <v/>
      </c>
    </row>
    <row r="55" spans="1:16" ht="409.5" customHeight="1" x14ac:dyDescent="0.35">
      <c r="B55" s="585" t="str">
        <f>IF(ISBLANK('5. Pp (3 años)'!B57),"",'5. Pp (3 años)'!B57)</f>
        <v>Dirección del GEAVIG</v>
      </c>
      <c r="C55" s="545" t="str">
        <f>IF(ISBLANK('5. Pp (3 años)'!C57),"",'5. Pp (3 años)'!C57)</f>
        <v>Componente</v>
      </c>
      <c r="D55" s="531" t="str">
        <f>IF(ISBLANK('5. Pp (3 años)'!D57),"",'5. Pp (3 años)'!D57)</f>
        <v>C.3.2.1.1.5 Servicios especializados de atención, prevención y canalización ante casos de violencia familiar y de género otorgados a la población del Municipio de Benito Juárez.</v>
      </c>
      <c r="E55" s="531" t="str">
        <f>IF(ISBLANK('5. Pp (3 años)'!E57),"",'5. Pp (3 años)'!E57)</f>
        <v>PSEAPCCVFG: Porcentaje de servicios especializados de atención, prevención y canalización ante casos de violencia familiar y de género otorgados.</v>
      </c>
      <c r="F55" s="531"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55" s="545" t="str">
        <f>IF(ISBLANK('5. Pp (3 años)'!G57),"",'5. Pp (3 años)'!G57)</f>
        <v>Eficacia</v>
      </c>
      <c r="H55" s="545" t="str">
        <f>IF(ISBLANK('5. Pp (3 años)'!H57),"",'5. Pp (3 años)'!H57)</f>
        <v>Trimestral</v>
      </c>
      <c r="I55" s="579" t="str">
        <f>IF(ISBLANK('5. Pp (3 años)'!I57),"",'5. Pp (3 años)'!I57)</f>
        <v>MÉTODO DE CÁLCULO DEL INDICADOR:
PSEAPCCVFG=(NSEOR/NSEOP)*100
VARIABLES:      
NSEOR: Número de servicios especializados otorgados.
NSEOP: Número de servicios especializados programados.</v>
      </c>
      <c r="J55" s="531" t="str">
        <f>IF(ISBLANK('5. Pp (3 años)'!J57),"",'5. Pp (3 años)'!J57)</f>
        <v>UNIDAD DE MEDIDA INDICADOR:
Porcentaje
UNIDAD DE MEDIDA DE LAS VARIABLES: 
Servicios especializados de atención, prevención y canalización.</v>
      </c>
      <c r="K55" s="545" t="str">
        <f>IF(ISBLANK('5. Pp (3 años)'!K57),"",'5. Pp (3 años)'!K57)</f>
        <v>Ascendente</v>
      </c>
      <c r="L55" s="531" t="s">
        <v>514</v>
      </c>
      <c r="M55" s="531" t="s">
        <v>396</v>
      </c>
      <c r="N55" s="531"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55" s="579"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55" s="580"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6" spans="1:16" ht="409.5" customHeight="1" x14ac:dyDescent="0.35">
      <c r="B56" s="581" t="str">
        <f>IF(ISBLANK('5. Pp (3 años)'!B58),"",'5. Pp (3 años)'!B58)</f>
        <v>Dirección del GEAVIG</v>
      </c>
      <c r="C56" s="540" t="str">
        <f>IF(ISBLANK('5. Pp (3 años)'!C58),"",'5. Pp (3 años)'!C58)</f>
        <v>Actividad</v>
      </c>
      <c r="D56" s="582" t="str">
        <f>IF(ISBLANK('5. Pp (3 años)'!D58),"",'5. Pp (3 años)'!D58)</f>
        <v>A. 3.2.1.1.5.1 Ejecución de acciones de prevención de la violencia familiar y de género.</v>
      </c>
      <c r="E56" s="582"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56" s="582"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56" s="540" t="str">
        <f>IF(ISBLANK('5. Pp (3 años)'!G58),"",'5. Pp (3 años)'!G58)</f>
        <v>Eficacia</v>
      </c>
      <c r="H56" s="540" t="str">
        <f>IF(ISBLANK('5. Pp (3 años)'!H58),"",'5. Pp (3 años)'!H58)</f>
        <v>Trimestral</v>
      </c>
      <c r="I56" s="583"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56" s="582" t="str">
        <f>IF(ISBLANK('5. Pp (3 años)'!J58),"",'5. Pp (3 años)'!J58)</f>
        <v xml:space="preserve">UNIDAD DE MEDIDA INDICADOR:
Porcentaje
UNIDAD DE MEDIDA DE LAS VARIABLES: 
Acciones de prevención de la violencia familiar y de género </v>
      </c>
      <c r="K56" s="540" t="str">
        <f>IF(ISBLANK('5. Pp (3 años)'!K58),"",'5. Pp (3 años)'!K58)</f>
        <v>Ascendente</v>
      </c>
      <c r="L56" s="582" t="s">
        <v>515</v>
      </c>
      <c r="M56" s="582" t="s">
        <v>397</v>
      </c>
      <c r="N56" s="582"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56" s="583"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56" s="584"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7" spans="1:16" ht="375" customHeight="1" x14ac:dyDescent="0.35">
      <c r="B57" s="581" t="str">
        <f>IF(ISBLANK('5. Pp (3 años)'!B59),"",'5. Pp (3 años)'!B59)</f>
        <v>Dirección de Prevención del Delito con la Participación Ciudadana</v>
      </c>
      <c r="C57" s="540" t="str">
        <f>IF(ISBLANK('5. Pp (3 años)'!C59),"",'5. Pp (3 años)'!C59)</f>
        <v>Actividad</v>
      </c>
      <c r="D57" s="582" t="str">
        <f>IF(ISBLANK('5. Pp (3 años)'!D59),"",'5. Pp (3 años)'!D59)</f>
        <v>A. 3.2.1.1.3.2 Acciones de prevención del delito con enfoque de derechos humanos, perspectiva de género y corresponsabilidad ciudadana realizadas.</v>
      </c>
      <c r="E57" s="582" t="str">
        <f>IF(ISBLANK('5. Pp (3 años)'!E59),"",'5. Pp (3 años)'!E59)</f>
        <v xml:space="preserve">PAPDR: Porcentaje de acciones de prevención del delito con enfoque de derechos humanos y perspectiva de genero realizadas. </v>
      </c>
      <c r="F57" s="582"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57" s="540" t="str">
        <f>IF(ISBLANK('5. Pp (3 años)'!G59),"",'5. Pp (3 años)'!G59)</f>
        <v>Eficacia</v>
      </c>
      <c r="H57" s="540" t="str">
        <f>IF(ISBLANK('5. Pp (3 años)'!H59),"",'5. Pp (3 años)'!H59)</f>
        <v>Trimestral</v>
      </c>
      <c r="I57" s="583"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57" s="582" t="str">
        <f>IF(ISBLANK('5. Pp (3 años)'!J59),"",'5. Pp (3 años)'!J59)</f>
        <v xml:space="preserve">UNIDAD DE MEDIDA DEL INDICADOR: 
Porcentaje
UNIDAD DE MEDIDA DE LAS VARIABLES:
Programas Integrales de prevención del delito con enfoque en derechos humanos y perspectiva de genero. </v>
      </c>
      <c r="K57" s="540" t="str">
        <f>IF(ISBLANK('5. Pp (3 años)'!K59),"",'5. Pp (3 años)'!K59)</f>
        <v>Ascendente</v>
      </c>
      <c r="L57" s="582" t="s">
        <v>516</v>
      </c>
      <c r="M57" s="582" t="s">
        <v>398</v>
      </c>
      <c r="N57" s="582"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57" s="583"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57" s="584"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8" spans="1:16" ht="350.25" customHeight="1" x14ac:dyDescent="0.35">
      <c r="B58" s="585" t="str">
        <f>IF(ISBLANK('5. Pp (3 años)'!B60),"",'5. Pp (3 años)'!B60)</f>
        <v>Dirección de Vinculación y Seguimiento con Instancias</v>
      </c>
      <c r="C58" s="545" t="str">
        <f>IF(ISBLANK('5. Pp (3 años)'!C60),"",'5. Pp (3 años)'!C60)</f>
        <v>Componente</v>
      </c>
      <c r="D58" s="531" t="str">
        <f>IF(ISBLANK('5. Pp (3 años)'!D60),"",'5. Pp (3 años)'!D60)</f>
        <v>C.3.2.1.1.6 Acciones integrales de vigilancia, seguimiento, prevención y atención interinstitucional coordinadas en zonas prioritarias para la protección de mujeres, niñas, niños y adolescentes en situación de vulnerabilidad.</v>
      </c>
      <c r="E58" s="531" t="str">
        <f>IF(ISBLANK('5. Pp (3 años)'!E60),"",'5. Pp (3 años)'!E60)</f>
        <v>CAISSP: Porcentaje de acciones integrales interinstitucionales de protección coordinadas en zonas prioritarias.</v>
      </c>
      <c r="F58" s="531"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58" s="545" t="str">
        <f>IF(ISBLANK('5. Pp (3 años)'!G60),"",'5. Pp (3 años)'!G60)</f>
        <v>Eficacia</v>
      </c>
      <c r="H58" s="545" t="str">
        <f>IF(ISBLANK('5. Pp (3 años)'!H60),"",'5. Pp (3 años)'!H60)</f>
        <v>Trimestral</v>
      </c>
      <c r="I58" s="579"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58" s="531" t="str">
        <f>IF(ISBLANK('5. Pp (3 años)'!J60),"",'5. Pp (3 años)'!J60)</f>
        <v>UNIDAD DE MEDIDA INDICADOR:
Porcentaje
UNIDAD DE MEDIDA DE LAS VARIABLES:  
Acciones integrales interinstitucionales de protección.</v>
      </c>
      <c r="K58" s="545" t="str">
        <f>IF(ISBLANK('5. Pp (3 años)'!K60),"",'5. Pp (3 años)'!K60)</f>
        <v>Ascendente</v>
      </c>
      <c r="L58" s="531" t="s">
        <v>517</v>
      </c>
      <c r="M58" s="531" t="s">
        <v>399</v>
      </c>
      <c r="N58" s="531"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58" s="579"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58" s="580" t="str">
        <f>IF(ISBLANK('5. Pp (3 años)'!P60),"",'5. Pp (3 años)'!P60)</f>
        <v/>
      </c>
    </row>
    <row r="59" spans="1:16" ht="409.5" customHeight="1" thickBot="1" x14ac:dyDescent="0.4">
      <c r="B59" s="586" t="str">
        <f>IF(ISBLANK('5. Pp (3 años)'!B61),"",'5. Pp (3 años)'!B61)</f>
        <v>Dirección de Tránsito</v>
      </c>
      <c r="C59" s="555" t="str">
        <f>IF(ISBLANK('5. Pp (3 años)'!C61),"",'5. Pp (3 años)'!C61)</f>
        <v>Actividad</v>
      </c>
      <c r="D59" s="587" t="str">
        <f>IF(ISBLANK('5. Pp (3 años)'!D61),"",'5. Pp (3 años)'!D61)</f>
        <v>A. 3.2.1.1.6.1 Acciones de Prevención Viíal.</v>
      </c>
      <c r="E59" s="587"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59" s="587"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59" s="555" t="str">
        <f>IF(ISBLANK('5. Pp (3 años)'!G61),"",'5. Pp (3 años)'!G61)</f>
        <v>Eficacia</v>
      </c>
      <c r="H59" s="555" t="str">
        <f>IF(ISBLANK('5. Pp (3 años)'!H61),"",'5. Pp (3 años)'!H61)</f>
        <v>Trimestral</v>
      </c>
      <c r="I59" s="588"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59" s="587" t="str">
        <f>IF(ISBLANK('5. Pp (3 años)'!J61),"",'5. Pp (3 años)'!J61)</f>
        <v>UNIDAD DE MEDIDA INDICADOR:
Porcentaje
UNIDAD DE MEDIDA DE LAS VARIABLES:
Acciones de Prevención víal ejecutadas</v>
      </c>
      <c r="K59" s="555" t="str">
        <f>IF(ISBLANK('5. Pp (3 años)'!K61),"",'5. Pp (3 años)'!K61)</f>
        <v>Ascendente</v>
      </c>
      <c r="L59" s="587" t="s">
        <v>518</v>
      </c>
      <c r="M59" s="587" t="s">
        <v>400</v>
      </c>
      <c r="N59" s="587"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59" s="588"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59" s="589" t="str">
        <f>IF(ISBLANK('5. Pp (3 años)'!P61),"",'5. Pp (3 años)'!P61)</f>
        <v/>
      </c>
    </row>
    <row r="60" spans="1:16" x14ac:dyDescent="0.35">
      <c r="I60" s="35"/>
      <c r="J60" s="35"/>
      <c r="L60" s="35"/>
      <c r="M60" s="35"/>
      <c r="N60" s="35"/>
      <c r="O60" s="35"/>
      <c r="P60" s="35"/>
    </row>
    <row r="61" spans="1:16" x14ac:dyDescent="0.35">
      <c r="I61" s="35"/>
      <c r="J61" s="35"/>
    </row>
    <row r="62" spans="1:16" x14ac:dyDescent="0.35">
      <c r="I62" s="35"/>
      <c r="J62" s="35"/>
    </row>
  </sheetData>
  <protectedRanges>
    <protectedRange algorithmName="SHA-512" hashValue="hs8tanhpCsd/XZij8Th5agq2DsnGndMM6pJdX8YVPpgMDcfda05TDeT2gzj7xUoUt69fpeRT7DPhHXdAihZT5Q==" saltValue="AJf/htwRgphXl0i3H6QrPQ==" spinCount="100000" sqref="L44:M59" name="metas linea base"/>
  </protectedRanges>
  <autoFilter ref="B42:P59"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27:P28"/>
    <mergeCell ref="B30:D30"/>
    <mergeCell ref="B31:D31"/>
    <mergeCell ref="E31:P31"/>
    <mergeCell ref="B23:D23"/>
    <mergeCell ref="E23:P23"/>
    <mergeCell ref="B24:D24"/>
    <mergeCell ref="E24:P24"/>
    <mergeCell ref="B26:D26"/>
    <mergeCell ref="B10:D10"/>
    <mergeCell ref="E10:P10"/>
    <mergeCell ref="B9:D9"/>
    <mergeCell ref="B21:D21"/>
    <mergeCell ref="E21:P21"/>
    <mergeCell ref="C7:O7"/>
    <mergeCell ref="C6:O6"/>
    <mergeCell ref="C5:O5"/>
    <mergeCell ref="C4:O4"/>
    <mergeCell ref="B22:D22"/>
    <mergeCell ref="E22:P22"/>
    <mergeCell ref="B12:D12"/>
    <mergeCell ref="B13:D13"/>
    <mergeCell ref="E13:P13"/>
    <mergeCell ref="B14:D14"/>
    <mergeCell ref="E14:P14"/>
    <mergeCell ref="B15:D15"/>
    <mergeCell ref="E15:P15"/>
    <mergeCell ref="B17:D17"/>
    <mergeCell ref="E18:P18"/>
    <mergeCell ref="B20:D20"/>
    <mergeCell ref="B39:P39"/>
    <mergeCell ref="B32:D32"/>
    <mergeCell ref="E32:P32"/>
    <mergeCell ref="B33:D33"/>
    <mergeCell ref="E33:P33"/>
    <mergeCell ref="B34:D34"/>
    <mergeCell ref="B38:D38"/>
    <mergeCell ref="E38:P38"/>
    <mergeCell ref="B35:D35"/>
    <mergeCell ref="E35:P35"/>
    <mergeCell ref="B36:D36"/>
    <mergeCell ref="E36:P36"/>
    <mergeCell ref="B37:D37"/>
    <mergeCell ref="E37:P37"/>
    <mergeCell ref="B40:P40"/>
    <mergeCell ref="B42:B43"/>
    <mergeCell ref="C42:C43"/>
    <mergeCell ref="D42:D43"/>
    <mergeCell ref="E42:M42"/>
    <mergeCell ref="N42:N43"/>
    <mergeCell ref="O42:O43"/>
    <mergeCell ref="P42:P43"/>
  </mergeCells>
  <printOptions horizontalCentered="1" verticalCentered="1"/>
  <pageMargins left="0.35433070866141736" right="0.35433070866141736" top="0.35433070866141736" bottom="0.35433070866141736" header="0.31496062992125984" footer="0.31496062992125984"/>
  <pageSetup paperSize="5" scale="35" fitToHeight="0" orientation="landscape" r:id="rId1"/>
  <headerFooter alignWithMargins="0">
    <oddFooter>&amp;R&amp;P</oddFooter>
  </headerFooter>
  <rowBreaks count="1" manualBreakCount="1">
    <brk id="4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40.36328125" style="77"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43.6328125" style="1" customWidth="1"/>
    <col min="17" max="17" width="56.26953125" style="1" customWidth="1"/>
    <col min="18" max="16384" width="12.08984375" style="1"/>
  </cols>
  <sheetData>
    <row r="3" spans="2:16" x14ac:dyDescent="0.35">
      <c r="D3" s="2"/>
    </row>
    <row r="4" spans="2:16" ht="31.5" customHeight="1" x14ac:dyDescent="0.35">
      <c r="C4" s="751" t="s">
        <v>123</v>
      </c>
      <c r="D4" s="751"/>
      <c r="E4" s="751"/>
      <c r="F4" s="751"/>
      <c r="G4" s="751"/>
      <c r="H4" s="751"/>
      <c r="I4" s="751"/>
      <c r="J4" s="751"/>
      <c r="K4" s="751"/>
      <c r="L4" s="751"/>
      <c r="M4" s="751"/>
      <c r="N4" s="751"/>
      <c r="O4" s="3"/>
      <c r="P4" s="3"/>
    </row>
    <row r="5" spans="2:16" ht="31.5" customHeight="1" x14ac:dyDescent="0.35">
      <c r="C5" s="751" t="s">
        <v>106</v>
      </c>
      <c r="D5" s="751"/>
      <c r="E5" s="751"/>
      <c r="F5" s="751"/>
      <c r="G5" s="751"/>
      <c r="H5" s="751"/>
      <c r="I5" s="751"/>
      <c r="J5" s="751"/>
      <c r="K5" s="751"/>
      <c r="L5" s="751"/>
      <c r="M5" s="751"/>
      <c r="N5" s="751"/>
      <c r="O5" s="3"/>
      <c r="P5" s="3"/>
    </row>
    <row r="6" spans="2:16" ht="31.5" customHeight="1" x14ac:dyDescent="0.35">
      <c r="C6" s="751" t="s">
        <v>107</v>
      </c>
      <c r="D6" s="751"/>
      <c r="E6" s="751"/>
      <c r="F6" s="751"/>
      <c r="G6" s="751"/>
      <c r="H6" s="751"/>
      <c r="I6" s="751"/>
      <c r="J6" s="751"/>
      <c r="K6" s="751"/>
      <c r="L6" s="751"/>
      <c r="M6" s="751"/>
      <c r="N6" s="751"/>
      <c r="O6" s="4"/>
      <c r="P6" s="4"/>
    </row>
    <row r="7" spans="2:16" ht="31.5" customHeight="1" x14ac:dyDescent="0.35">
      <c r="C7" s="751" t="s">
        <v>117</v>
      </c>
      <c r="D7" s="751"/>
      <c r="E7" s="751"/>
      <c r="F7" s="751"/>
      <c r="G7" s="751"/>
      <c r="H7" s="751"/>
      <c r="I7" s="751"/>
      <c r="J7" s="751"/>
      <c r="K7" s="751"/>
      <c r="L7" s="751"/>
      <c r="M7" s="751"/>
      <c r="N7" s="751"/>
      <c r="O7" s="4"/>
      <c r="P7" s="4"/>
    </row>
    <row r="8" spans="2:16" ht="32" x14ac:dyDescent="0.35">
      <c r="B8" s="5"/>
      <c r="C8" s="5"/>
      <c r="D8" s="5"/>
      <c r="E8" s="5"/>
      <c r="F8" s="5"/>
      <c r="G8" s="5"/>
      <c r="H8" s="5"/>
      <c r="I8" s="5"/>
      <c r="J8" s="5"/>
      <c r="K8" s="63"/>
      <c r="L8" s="5"/>
      <c r="M8" s="5"/>
      <c r="N8" s="5"/>
      <c r="O8" s="5"/>
      <c r="P8" s="5"/>
    </row>
    <row r="9" spans="2:16" ht="42" customHeight="1" x14ac:dyDescent="0.35">
      <c r="B9" s="752" t="s">
        <v>7</v>
      </c>
      <c r="C9" s="752"/>
      <c r="D9" s="752"/>
      <c r="E9" s="10"/>
      <c r="F9" s="10"/>
      <c r="G9" s="6"/>
      <c r="H9" s="7"/>
      <c r="I9" s="7"/>
      <c r="J9" s="7"/>
      <c r="K9" s="64"/>
      <c r="L9" s="7"/>
      <c r="M9" s="7"/>
      <c r="N9" s="7"/>
      <c r="O9" s="7"/>
      <c r="P9" s="7"/>
    </row>
    <row r="10" spans="2:16" ht="42" customHeight="1" x14ac:dyDescent="0.35">
      <c r="B10" s="748" t="s">
        <v>8</v>
      </c>
      <c r="C10" s="748"/>
      <c r="D10" s="748"/>
      <c r="E10" s="749" t="s">
        <v>113</v>
      </c>
      <c r="F10" s="749"/>
      <c r="G10" s="749"/>
      <c r="H10" s="749"/>
      <c r="I10" s="749"/>
      <c r="J10" s="749"/>
      <c r="K10" s="749"/>
      <c r="L10" s="749"/>
      <c r="M10" s="749"/>
      <c r="N10" s="749"/>
      <c r="O10" s="749"/>
      <c r="P10" s="749"/>
    </row>
    <row r="11" spans="2:16" ht="18.5" x14ac:dyDescent="0.35">
      <c r="B11" s="8"/>
      <c r="C11" s="8"/>
      <c r="D11" s="66"/>
      <c r="E11" s="10"/>
      <c r="F11" s="9"/>
      <c r="G11" s="6"/>
      <c r="H11" s="7"/>
      <c r="I11" s="9"/>
      <c r="J11" s="7"/>
      <c r="K11" s="64"/>
      <c r="L11" s="9"/>
      <c r="M11" s="9"/>
      <c r="N11" s="9"/>
      <c r="O11" s="9"/>
      <c r="P11" s="9"/>
    </row>
    <row r="12" spans="2:16" ht="42" customHeight="1" x14ac:dyDescent="0.35">
      <c r="B12" s="750" t="s">
        <v>12</v>
      </c>
      <c r="C12" s="750"/>
      <c r="D12" s="750"/>
      <c r="E12" s="10"/>
      <c r="F12" s="9"/>
      <c r="G12" s="6"/>
      <c r="H12" s="7"/>
      <c r="I12" s="9"/>
      <c r="J12" s="7"/>
      <c r="K12" s="64"/>
      <c r="L12" s="9"/>
      <c r="M12" s="9"/>
      <c r="N12" s="9"/>
      <c r="O12" s="9"/>
      <c r="P12" s="9"/>
    </row>
    <row r="13" spans="2:16" ht="18.5" x14ac:dyDescent="0.35">
      <c r="B13" s="748" t="s">
        <v>13</v>
      </c>
      <c r="C13" s="748"/>
      <c r="D13" s="748"/>
      <c r="E13" s="749" t="s">
        <v>109</v>
      </c>
      <c r="F13" s="749"/>
      <c r="G13" s="749"/>
      <c r="H13" s="749"/>
      <c r="I13" s="749"/>
      <c r="J13" s="749"/>
      <c r="K13" s="749"/>
      <c r="L13" s="749"/>
      <c r="M13" s="749"/>
      <c r="N13" s="749"/>
      <c r="O13" s="749"/>
      <c r="P13" s="749"/>
    </row>
    <row r="14" spans="2:16" ht="18.5" x14ac:dyDescent="0.35">
      <c r="B14" s="748" t="s">
        <v>14</v>
      </c>
      <c r="C14" s="748"/>
      <c r="D14" s="748"/>
      <c r="E14" s="749" t="s">
        <v>110</v>
      </c>
      <c r="F14" s="749"/>
      <c r="G14" s="749"/>
      <c r="H14" s="749"/>
      <c r="I14" s="749"/>
      <c r="J14" s="749"/>
      <c r="K14" s="749"/>
      <c r="L14" s="749"/>
      <c r="M14" s="749"/>
      <c r="N14" s="749"/>
      <c r="O14" s="749"/>
      <c r="P14" s="749"/>
    </row>
    <row r="15" spans="2:16" ht="18.5" x14ac:dyDescent="0.35">
      <c r="B15" s="748" t="s">
        <v>15</v>
      </c>
      <c r="C15" s="748"/>
      <c r="D15" s="748"/>
      <c r="E15" s="749" t="s">
        <v>111</v>
      </c>
      <c r="F15" s="749" t="s">
        <v>24</v>
      </c>
      <c r="G15" s="749"/>
      <c r="H15" s="749"/>
      <c r="I15" s="749"/>
      <c r="J15" s="749"/>
      <c r="K15" s="749"/>
      <c r="L15" s="749"/>
      <c r="M15" s="749"/>
      <c r="N15" s="749"/>
      <c r="O15" s="749"/>
      <c r="P15" s="749"/>
    </row>
    <row r="16" spans="2:16" ht="18.5" x14ac:dyDescent="0.35">
      <c r="B16" s="8"/>
      <c r="C16" s="8"/>
      <c r="D16" s="66"/>
      <c r="E16" s="10"/>
      <c r="F16" s="9"/>
      <c r="G16" s="7"/>
      <c r="H16" s="7"/>
      <c r="I16" s="9"/>
      <c r="J16" s="7"/>
      <c r="K16" s="64"/>
      <c r="L16" s="9"/>
      <c r="M16" s="9"/>
      <c r="N16" s="9"/>
      <c r="O16" s="9"/>
      <c r="P16" s="9"/>
    </row>
    <row r="17" spans="2:16" ht="39" customHeight="1" x14ac:dyDescent="0.35">
      <c r="B17" s="750" t="s">
        <v>16</v>
      </c>
      <c r="C17" s="750"/>
      <c r="D17" s="750"/>
      <c r="E17" s="6"/>
      <c r="F17" s="6"/>
      <c r="G17" s="6"/>
      <c r="H17" s="6"/>
      <c r="I17" s="6"/>
      <c r="J17" s="6"/>
      <c r="K17" s="6"/>
      <c r="L17" s="6"/>
      <c r="M17" s="6"/>
      <c r="N17" s="6"/>
      <c r="O17" s="6"/>
      <c r="P17" s="6"/>
    </row>
    <row r="18" spans="2:16" ht="18.5" x14ac:dyDescent="0.35">
      <c r="B18" s="8"/>
      <c r="C18" s="8"/>
      <c r="D18" s="66"/>
      <c r="E18" s="749" t="s">
        <v>112</v>
      </c>
      <c r="F18" s="749"/>
      <c r="G18" s="749"/>
      <c r="H18" s="749"/>
      <c r="I18" s="749"/>
      <c r="J18" s="749"/>
      <c r="K18" s="749"/>
      <c r="L18" s="749"/>
      <c r="M18" s="749"/>
      <c r="N18" s="749"/>
      <c r="O18" s="749"/>
      <c r="P18" s="749"/>
    </row>
    <row r="19" spans="2:16" ht="18.5" x14ac:dyDescent="0.35">
      <c r="B19" s="8"/>
      <c r="C19" s="8"/>
      <c r="D19" s="66"/>
      <c r="E19" s="10"/>
      <c r="F19" s="9"/>
      <c r="G19" s="7"/>
      <c r="H19" s="7"/>
      <c r="I19" s="9"/>
      <c r="J19" s="7"/>
      <c r="K19" s="64"/>
      <c r="L19" s="9"/>
      <c r="M19" s="9"/>
      <c r="N19" s="9"/>
      <c r="O19" s="9"/>
      <c r="P19" s="9"/>
    </row>
    <row r="20" spans="2:16" ht="42" customHeight="1" x14ac:dyDescent="0.35">
      <c r="B20" s="750" t="s">
        <v>17</v>
      </c>
      <c r="C20" s="750"/>
      <c r="D20" s="750"/>
      <c r="E20" s="10"/>
      <c r="F20" s="9"/>
      <c r="G20" s="7"/>
      <c r="H20" s="7"/>
      <c r="I20" s="9"/>
      <c r="J20" s="7"/>
      <c r="K20" s="64"/>
      <c r="L20" s="9"/>
      <c r="M20" s="9"/>
      <c r="N20" s="9"/>
      <c r="O20" s="9"/>
      <c r="P20" s="9"/>
    </row>
    <row r="21" spans="2:16" ht="18.5" x14ac:dyDescent="0.35">
      <c r="B21" s="748" t="s">
        <v>18</v>
      </c>
      <c r="C21" s="748"/>
      <c r="D21" s="748"/>
      <c r="E21" s="749" t="s">
        <v>27</v>
      </c>
      <c r="F21" s="749"/>
      <c r="G21" s="749"/>
      <c r="H21" s="749"/>
      <c r="I21" s="749"/>
      <c r="J21" s="749"/>
      <c r="K21" s="749"/>
      <c r="L21" s="749"/>
      <c r="M21" s="749"/>
      <c r="N21" s="749"/>
      <c r="O21" s="749"/>
      <c r="P21" s="749"/>
    </row>
    <row r="22" spans="2:16" ht="18.5" x14ac:dyDescent="0.35">
      <c r="B22" s="748" t="s">
        <v>19</v>
      </c>
      <c r="C22" s="748"/>
      <c r="D22" s="748"/>
      <c r="E22" s="749" t="s">
        <v>114</v>
      </c>
      <c r="F22" s="749"/>
      <c r="G22" s="749"/>
      <c r="H22" s="749"/>
      <c r="I22" s="749"/>
      <c r="J22" s="749"/>
      <c r="K22" s="749"/>
      <c r="L22" s="749"/>
      <c r="M22" s="749"/>
      <c r="N22" s="749"/>
      <c r="O22" s="749"/>
      <c r="P22" s="749"/>
    </row>
    <row r="23" spans="2:16" ht="18.5" x14ac:dyDescent="0.35">
      <c r="B23" s="748" t="s">
        <v>20</v>
      </c>
      <c r="C23" s="748"/>
      <c r="D23" s="748"/>
      <c r="E23" s="749" t="s">
        <v>115</v>
      </c>
      <c r="F23" s="749"/>
      <c r="G23" s="749"/>
      <c r="H23" s="749"/>
      <c r="I23" s="749"/>
      <c r="J23" s="749"/>
      <c r="K23" s="749"/>
      <c r="L23" s="749"/>
      <c r="M23" s="749"/>
      <c r="N23" s="749"/>
      <c r="O23" s="749"/>
      <c r="P23" s="749"/>
    </row>
    <row r="24" spans="2:16" ht="18.5" x14ac:dyDescent="0.35">
      <c r="B24" s="748" t="s">
        <v>21</v>
      </c>
      <c r="C24" s="748"/>
      <c r="D24" s="748"/>
      <c r="E24" s="749" t="s">
        <v>116</v>
      </c>
      <c r="F24" s="749"/>
      <c r="G24" s="749"/>
      <c r="H24" s="749"/>
      <c r="I24" s="749"/>
      <c r="J24" s="749"/>
      <c r="K24" s="749"/>
      <c r="L24" s="749"/>
      <c r="M24" s="749"/>
      <c r="N24" s="749"/>
      <c r="O24" s="749"/>
      <c r="P24" s="749"/>
    </row>
    <row r="25" spans="2:16" ht="18.5" x14ac:dyDescent="0.35">
      <c r="B25" s="51"/>
      <c r="C25" s="51"/>
      <c r="D25" s="66"/>
      <c r="E25" s="10"/>
      <c r="F25" s="10"/>
      <c r="G25" s="7"/>
      <c r="H25" s="7"/>
      <c r="I25" s="9"/>
      <c r="J25" s="7"/>
      <c r="K25" s="64"/>
      <c r="L25" s="9"/>
      <c r="M25" s="9"/>
      <c r="N25" s="9"/>
      <c r="O25" s="9"/>
      <c r="P25" s="9"/>
    </row>
    <row r="26" spans="2:16" ht="42" customHeight="1" x14ac:dyDescent="0.35">
      <c r="B26" s="750" t="s">
        <v>22</v>
      </c>
      <c r="C26" s="750"/>
      <c r="D26" s="750"/>
      <c r="E26" s="6"/>
      <c r="F26" s="6"/>
      <c r="G26" s="6"/>
      <c r="H26" s="6"/>
      <c r="I26" s="6"/>
      <c r="J26" s="6"/>
      <c r="K26" s="6"/>
      <c r="L26" s="6"/>
      <c r="M26" s="6"/>
      <c r="N26" s="6"/>
      <c r="O26" s="6"/>
      <c r="P26" s="6"/>
    </row>
    <row r="27" spans="2:16" ht="42.75" customHeight="1" x14ac:dyDescent="0.35">
      <c r="B27" s="7"/>
      <c r="C27" s="7"/>
      <c r="D27" s="7"/>
      <c r="E27" s="749" t="s">
        <v>108</v>
      </c>
      <c r="F27" s="749"/>
      <c r="G27" s="749"/>
      <c r="H27" s="749"/>
      <c r="I27" s="749"/>
      <c r="J27" s="749"/>
      <c r="K27" s="749"/>
      <c r="L27" s="749"/>
      <c r="M27" s="749"/>
      <c r="N27" s="749"/>
      <c r="O27" s="749"/>
      <c r="P27" s="749"/>
    </row>
    <row r="28" spans="2:16" ht="42.75" customHeight="1" x14ac:dyDescent="0.35">
      <c r="B28" s="7"/>
      <c r="C28" s="7"/>
      <c r="D28" s="7"/>
      <c r="E28" s="749"/>
      <c r="F28" s="749"/>
      <c r="G28" s="749"/>
      <c r="H28" s="749"/>
      <c r="I28" s="749"/>
      <c r="J28" s="749"/>
      <c r="K28" s="749"/>
      <c r="L28" s="749"/>
      <c r="M28" s="749"/>
      <c r="N28" s="749"/>
      <c r="O28" s="749"/>
      <c r="P28" s="749"/>
    </row>
    <row r="29" spans="2:16" ht="18.5" x14ac:dyDescent="0.35">
      <c r="B29" s="7"/>
      <c r="C29" s="7"/>
      <c r="D29" s="7"/>
      <c r="E29" s="11"/>
      <c r="F29" s="11"/>
      <c r="G29" s="65"/>
      <c r="H29" s="65"/>
      <c r="I29" s="11"/>
      <c r="J29" s="65"/>
      <c r="K29" s="65"/>
      <c r="L29" s="11"/>
      <c r="M29" s="11"/>
      <c r="N29" s="11"/>
      <c r="O29" s="11"/>
      <c r="P29" s="11"/>
    </row>
    <row r="30" spans="2:16" ht="42" customHeight="1" x14ac:dyDescent="0.35">
      <c r="B30" s="750" t="s">
        <v>25</v>
      </c>
      <c r="C30" s="750"/>
      <c r="D30" s="750"/>
      <c r="E30" s="10"/>
      <c r="F30" s="7"/>
      <c r="G30" s="6"/>
      <c r="H30" s="7"/>
      <c r="I30" s="7"/>
      <c r="J30" s="7"/>
      <c r="K30" s="64"/>
      <c r="L30" s="7"/>
      <c r="M30" s="7"/>
      <c r="N30" s="7"/>
      <c r="O30" s="7"/>
      <c r="P30" s="7"/>
    </row>
    <row r="31" spans="2:16" ht="18.5" x14ac:dyDescent="0.35">
      <c r="B31" s="748" t="s">
        <v>9</v>
      </c>
      <c r="C31" s="748"/>
      <c r="D31" s="748"/>
      <c r="E31" s="749" t="s">
        <v>118</v>
      </c>
      <c r="F31" s="749"/>
      <c r="G31" s="749"/>
      <c r="H31" s="749"/>
      <c r="I31" s="749"/>
      <c r="J31" s="749"/>
      <c r="K31" s="749"/>
      <c r="L31" s="749"/>
      <c r="M31" s="749"/>
      <c r="N31" s="749"/>
      <c r="O31" s="749"/>
      <c r="P31" s="749"/>
    </row>
    <row r="32" spans="2:16" ht="18.5" x14ac:dyDescent="0.35">
      <c r="B32" s="748" t="s">
        <v>10</v>
      </c>
      <c r="C32" s="748"/>
      <c r="D32" s="748"/>
      <c r="E32" s="749"/>
      <c r="F32" s="749"/>
      <c r="G32" s="749"/>
      <c r="H32" s="749"/>
      <c r="I32" s="749"/>
      <c r="J32" s="749"/>
      <c r="K32" s="749"/>
      <c r="L32" s="749"/>
      <c r="M32" s="749"/>
      <c r="N32" s="749"/>
      <c r="O32" s="749"/>
      <c r="P32" s="749"/>
    </row>
    <row r="33" spans="1:16" ht="18.5" x14ac:dyDescent="0.35">
      <c r="B33" s="748" t="s">
        <v>11</v>
      </c>
      <c r="C33" s="748"/>
      <c r="D33" s="748"/>
      <c r="E33" s="749"/>
      <c r="F33" s="749"/>
      <c r="G33" s="749"/>
      <c r="H33" s="749"/>
      <c r="I33" s="749"/>
      <c r="J33" s="749"/>
      <c r="K33" s="749"/>
      <c r="L33" s="749"/>
      <c r="M33" s="749"/>
      <c r="N33" s="749"/>
      <c r="O33" s="749"/>
      <c r="P33" s="749"/>
    </row>
    <row r="34" spans="1:16" ht="32" x14ac:dyDescent="0.35">
      <c r="B34" s="699"/>
      <c r="C34" s="699"/>
      <c r="D34" s="699"/>
      <c r="E34" s="699"/>
      <c r="F34" s="699"/>
      <c r="G34" s="699"/>
      <c r="H34" s="699"/>
      <c r="I34" s="699"/>
      <c r="J34" s="699"/>
      <c r="K34" s="699"/>
      <c r="L34" s="699"/>
      <c r="M34" s="699"/>
      <c r="N34" s="699"/>
      <c r="O34" s="699"/>
      <c r="P34" s="699"/>
    </row>
    <row r="35" spans="1:16" ht="58.5" customHeight="1" x14ac:dyDescent="0.35">
      <c r="B35" s="734" t="s">
        <v>124</v>
      </c>
      <c r="C35" s="734"/>
      <c r="D35" s="734"/>
      <c r="E35" s="734"/>
      <c r="F35" s="734"/>
      <c r="G35" s="734"/>
      <c r="H35" s="734"/>
      <c r="I35" s="734"/>
      <c r="J35" s="734"/>
      <c r="K35" s="734"/>
      <c r="L35" s="734"/>
      <c r="M35" s="734"/>
      <c r="N35" s="734"/>
      <c r="O35" s="734"/>
      <c r="P35" s="734"/>
    </row>
    <row r="36" spans="1:16" ht="19" thickBot="1" x14ac:dyDescent="0.4">
      <c r="B36" s="67"/>
      <c r="C36" s="67"/>
      <c r="D36" s="67"/>
      <c r="E36" s="13"/>
      <c r="F36" s="13"/>
      <c r="G36" s="14"/>
      <c r="H36" s="14"/>
      <c r="I36" s="14"/>
      <c r="J36" s="14"/>
      <c r="K36" s="68"/>
      <c r="L36" s="13"/>
      <c r="M36" s="13"/>
      <c r="N36" s="13"/>
      <c r="O36" s="13"/>
      <c r="P36" s="13"/>
    </row>
    <row r="37" spans="1:16" ht="20" thickTop="1" x14ac:dyDescent="0.35">
      <c r="B37" s="735" t="s">
        <v>23</v>
      </c>
      <c r="C37" s="737" t="s">
        <v>26</v>
      </c>
      <c r="D37" s="737" t="s">
        <v>95</v>
      </c>
      <c r="E37" s="739" t="s">
        <v>1</v>
      </c>
      <c r="F37" s="740"/>
      <c r="G37" s="740"/>
      <c r="H37" s="740"/>
      <c r="I37" s="740"/>
      <c r="J37" s="740"/>
      <c r="K37" s="740"/>
      <c r="L37" s="740"/>
      <c r="M37" s="741"/>
      <c r="N37" s="742" t="s">
        <v>104</v>
      </c>
      <c r="O37" s="744" t="s">
        <v>101</v>
      </c>
      <c r="P37" s="746" t="s">
        <v>105</v>
      </c>
    </row>
    <row r="38" spans="1:16" ht="125" thickBot="1" x14ac:dyDescent="0.4">
      <c r="A38" s="15"/>
      <c r="B38" s="736"/>
      <c r="C38" s="738"/>
      <c r="D38" s="738"/>
      <c r="E38" s="176" t="s">
        <v>94</v>
      </c>
      <c r="F38" s="177" t="s">
        <v>96</v>
      </c>
      <c r="G38" s="177" t="s">
        <v>97</v>
      </c>
      <c r="H38" s="177" t="s">
        <v>98</v>
      </c>
      <c r="I38" s="176" t="s">
        <v>99</v>
      </c>
      <c r="J38" s="177" t="s">
        <v>100</v>
      </c>
      <c r="K38" s="177" t="s">
        <v>120</v>
      </c>
      <c r="L38" s="177" t="s">
        <v>103</v>
      </c>
      <c r="M38" s="177" t="s">
        <v>102</v>
      </c>
      <c r="N38" s="743"/>
      <c r="O38" s="745"/>
      <c r="P38" s="747"/>
    </row>
    <row r="39" spans="1:16" ht="323.5" thickTop="1" x14ac:dyDescent="0.35">
      <c r="A39" s="16"/>
      <c r="B39" s="179" t="str">
        <f>IF(ISBLANK('5. Pp (3 años)'!B46),"",'5. Pp (3 años)'!B46)</f>
        <v>Dirección de Planeación Municipal</v>
      </c>
      <c r="C39" s="180" t="str">
        <f>IF(ISBLANK('5. Pp (3 años)'!C46),"",'5. Pp (3 años)'!C46)</f>
        <v>Fin</v>
      </c>
      <c r="D39" s="181" t="str">
        <f>IF(ISBLANK('5. Pp (3 años)'!D46),"",'5. Pp (3 años)'!D46)</f>
        <v>3.3.1 Contribuir a una sociedad más segura, cohesionada y pacífica en el municipio de Benito Juárez mediante estrategias de prevención de la violencia, impulso a la convivencia y fortalecimiento del bienestar social.</v>
      </c>
      <c r="E39" s="182" t="str">
        <f>IF(ISBLANK('5. Pp (3 años)'!E46),"",'5. Pp (3 años)'!E46)</f>
        <v>I_TOD_PAZ: Índice de Todos por la Paz</v>
      </c>
      <c r="F39" s="182" t="str">
        <f>IF(ISBLANK('5. Pp (3 años)'!F46),"",'5. Pp (3 años)'!F46)</f>
        <v>El Índice Todos por la Paz mide el grado de avance en tres grandes dimensiones: Seguridad y Justicia, Cohesión Social y Educación para la Paz.</v>
      </c>
      <c r="G39" s="183" t="str">
        <f>IF(ISBLANK('5. Pp (3 años)'!G46),"",'5. Pp (3 años)'!G46)</f>
        <v>Eficacia</v>
      </c>
      <c r="H39" s="183" t="str">
        <f>IF(ISBLANK('5. Pp (3 años)'!H46),"",'5. Pp (3 años)'!H46)</f>
        <v>Trianual</v>
      </c>
      <c r="I39" s="182" t="str">
        <f>IF(ISBLANK('5. Pp (3 años)'!I46),"",'5. Pp (3 años)'!I46)</f>
        <v/>
      </c>
      <c r="J39" s="182" t="str">
        <f>IF(ISBLANK('5. Pp (3 años)'!J46),"",'5. Pp (3 años)'!J46)</f>
        <v>Unidad de medida del indicador: 
Porcentaje</v>
      </c>
      <c r="K39" s="183" t="str">
        <f>IF(ISBLANK('5. Pp (3 años)'!K46),"",'5. Pp (3 años)'!K46)</f>
        <v>Ascendente</v>
      </c>
      <c r="L39" s="182" t="str">
        <f>IF(ISBLANK('5. Pp (3 años)'!L46),"",'5. Pp (3 años)'!L46)</f>
        <v>META DE ENERO 2025 A DICIEMBRE 2027
I_TOD_PAZ:  Se espera alcanzar el 96.01% del índice de todos por la paz para diciembre del 2027.</v>
      </c>
      <c r="M39" s="182" t="str">
        <f>IF(ISBLANK('5. Pp (3 años)'!M46),"",'5. Pp (3 años)'!M46)</f>
        <v>Línea base del Indicador
I_TOD_PAZ:  Se obtuvo un avaance del 94.42% a diciembre del 2025</v>
      </c>
      <c r="N39" s="182"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82" t="str">
        <f>IF(ISBLANK('5. Pp (3 años)'!O46),"",'5. Pp (3 años)'!O46)</f>
        <v>A diciembre de 2027 se cuenta con la información actualizada de los 8 indicadores que integran el Indice.</v>
      </c>
      <c r="P39" s="184"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0" spans="1:16" s="2" customFormat="1" ht="255" x14ac:dyDescent="0.35">
      <c r="A40" s="16"/>
      <c r="B40" s="55" t="str">
        <f>IF(ISBLANK('5. Pp (3 años)'!B47),"",'5. Pp (3 años)'!B47)</f>
        <v>Secretaría Municipal de Seguridad Ciudadana y Tránsito</v>
      </c>
      <c r="C40" s="50" t="str">
        <f>IF(ISBLANK('5. Pp (3 años)'!C47),"",'5. Pp (3 años)'!C47)</f>
        <v>Propósito</v>
      </c>
      <c r="D40" s="178" t="str">
        <f>IF(ISBLANK('5. Pp (3 años)'!D47),"",'5. Pp (3 años)'!D47)</f>
        <v>P. 3.2.1.1 La población del Municipio de Benito Juárez cuenta con estrategias operativas de prevención y disuasión del delito que contribuyen a reducir la incidencia de delitos contra el patrimonio.</v>
      </c>
      <c r="E40" s="178" t="str">
        <f>IF(ISBLANK('5. Pp (3 años)'!E47),"",'5. Pp (3 años)'!E47)</f>
        <v>ID (t,t-1): Tasa de variación de la incidencia de delitos contra el patrimonio en el Municipio de Benito Juárez.</v>
      </c>
      <c r="F40" s="178"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0" s="50" t="str">
        <f>IF(ISBLANK('5. Pp (3 años)'!G47),"",'5. Pp (3 años)'!G47)</f>
        <v>Eficacia</v>
      </c>
      <c r="H40" s="50" t="str">
        <f>IF(ISBLANK('5. Pp (3 años)'!H47),"",'5. Pp (3 años)'!H47)</f>
        <v>Trimestral</v>
      </c>
      <c r="I40" s="178" t="str">
        <f>IF(ISBLANK('5. Pp (3 años)'!I47),"",'5. Pp (3 años)'!I47)</f>
        <v>MÉTODO DE CÁLCULO DEL INDICADOR:
ID (t, t-1) = ((DC t / DC t-1)-1) X100
VARIABLES:
DC t: Delitos cometidos en el Trimestre t año admactual
DC t-1: Delitos cometidos en el Trimestre t-1 a</v>
      </c>
      <c r="J40" s="178" t="str">
        <f>IF(ISBLANK('5. Pp (3 años)'!J47),"",'5. Pp (3 años)'!J47)</f>
        <v>UNIDAD DE MEDIDA DEL INDICADOR:
Porcentaje
UNIDAD DE MEDIDA DE LAS VARIABLES:
Delitos contral el patrimonio</v>
      </c>
      <c r="K40" s="50" t="str">
        <f>IF(ISBLANK('5. Pp (3 años)'!K47),"",'5. Pp (3 años)'!K47)</f>
        <v>Descendente</v>
      </c>
      <c r="L40" s="178" t="str">
        <f>IF(ISBLANK('5. Pp (3 años)'!L47),"",'5. Pp (3 años)'!L47)</f>
        <v>ID (t,t-1): Se pretende disminuir la tasa de delitos contra el patrimonio de la población del municipio de Benito Juárez, con un total máximo de 40,120 de enero del 2025 a diciembre del 2027.
Variación de la meta en relación a la línea base:
Meta Absoluta: -449
Meta Relativa: -1.11 %</v>
      </c>
      <c r="M40" s="178" t="str">
        <f>IF(ISBLANK('5. Pp (3 años)'!M47),"",'5. Pp (3 años)'!M47)</f>
        <v xml:space="preserve">ID (t,t-1): Se realizaron un total de 40,569 delitos contra el patrimonio durante el período de 2022-2024.
2022: 13,920 delitos contra el patrimonio  
2023: 13,974 delitos contra el patrimonio  
2024: 12,675 delitos contra el patrimonio     
Total: 40,569 delitos contra el patrimonio   </v>
      </c>
      <c r="N40" s="178"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0" s="178" t="str">
        <f>IF(ISBLANK('5. Pp (3 años)'!O47),"",'5. Pp (3 años)'!O47)</f>
        <v>El secretariado Ejecutivo del Sistema Nacional de Seguridad Pública genera y publica la información requerida para actualizar los datos del indicador.</v>
      </c>
      <c r="P40" s="185"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1" spans="1:16" ht="255" x14ac:dyDescent="0.35">
      <c r="A41" s="16"/>
      <c r="B41" s="56" t="str">
        <f>IF(ISBLANK('5. Pp (3 años)'!B48),"",'5. Pp (3 años)'!B48)</f>
        <v>Subsecretaria de Control y Operación</v>
      </c>
      <c r="C41" s="53" t="str">
        <f>IF(ISBLANK('5. Pp (3 años)'!C48),"",'5. Pp (3 años)'!C48)</f>
        <v>Componente</v>
      </c>
      <c r="D41" s="72" t="str">
        <f>IF(ISBLANK('5. Pp (3 años)'!D48),"",'5. Pp (3 años)'!D48)</f>
        <v>C. 3.2.1.1.1 Operativos de seguridad ciudadana implementados para la prevención y disuasión del delito.</v>
      </c>
      <c r="E41" s="73" t="str">
        <f>IF(ISBLANK('5. Pp (3 años)'!E48),"",'5. Pp (3 años)'!E48)</f>
        <v>POSCI: Porcentaje de operativos de seguridad ciudadana implementados.</v>
      </c>
      <c r="F41" s="73" t="str">
        <f>IF(ISBLANK('5. Pp (3 años)'!F48),"",'5. Pp (3 años)'!F48)</f>
        <v>Mide el porcentaje de operativos de seguridad ciudadana implementados respecto a los programados en el periodo, a fin de dar seguimiento al cumplimiento de la planeación operativa institucional.</v>
      </c>
      <c r="G41" s="54" t="str">
        <f>IF(ISBLANK('5. Pp (3 años)'!G48),"",'5. Pp (3 años)'!G48)</f>
        <v>Eficacia</v>
      </c>
      <c r="H41" s="54" t="str">
        <f>IF(ISBLANK('5. Pp (3 años)'!H48),"",'5. Pp (3 años)'!H48)</f>
        <v>Trimestral</v>
      </c>
      <c r="I41" s="73" t="str">
        <f>IF(ISBLANK('5. Pp (3 años)'!I48),"",'5. Pp (3 años)'!I48)</f>
        <v>MÉTODO DE CÁLCULO DEL INDICADOR: 
POSCI= (NOSCI / NOSCP) *100
VARIABLES:                                                                  
NOSCI: Número de operativos de seguridad ciudadana implementados.
NOSCP: Número de operativos de seguridad ciudadana programados.</v>
      </c>
      <c r="J41" s="73" t="str">
        <f>IF(ISBLANK('5. Pp (3 años)'!J48),"",'5. Pp (3 años)'!J48)</f>
        <v>UNIDAD DE MEDIDA INDICADOR:
Porcentaje
UNIDAD DE MEDIDA DE LAS VARIABLES:
Operativos</v>
      </c>
      <c r="K41" s="54" t="str">
        <f>IF(ISBLANK('5. Pp (3 años)'!K48),"",'5. Pp (3 años)'!K48)</f>
        <v>Ascendente</v>
      </c>
      <c r="L41" s="73" t="str">
        <f>IF(ISBLANK('5. Pp (3 años)'!L48),"",'5. Pp (3 años)'!L48)</f>
        <v>Se pretende alcanzar la ejecución 6,368 operativos de seguridad ciudadana a desarrollar, del 01 de enero de 2025 al 31 de diciembre de 2027.
Variación de la meta en relación a la línea base:
Meta Absoluta: 2,308
Meta Relativa: 56.85%</v>
      </c>
      <c r="M41" s="73" t="str">
        <f>IF(ISBLANK('5. Pp (3 años)'!M48),"",'5. Pp (3 años)'!M48)</f>
        <v>Durante el periodo del 2022 – 2024 se realizaron 4,060 operativos de seguridad ciudadana.
2022: 1,560
2023: 1269
2024: 1,231
Total: 4,060</v>
      </c>
      <c r="N41" s="73"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1" s="73"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1" s="74"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2" spans="1:16" ht="238" x14ac:dyDescent="0.35">
      <c r="A42" s="16"/>
      <c r="B42" s="75" t="str">
        <f>IF(ISBLANK('5. Pp (3 años)'!B49),"",'5. Pp (3 años)'!B49)</f>
        <v>Subsecretaria de Control y Operación</v>
      </c>
      <c r="C42" s="29" t="str">
        <f>IF(ISBLANK('5. Pp (3 años)'!C49),"",'5. Pp (3 años)'!C49)</f>
        <v>Actividad</v>
      </c>
      <c r="D42" s="31" t="str">
        <f>IF(ISBLANK('5. Pp (3 años)'!D49),"",'5. Pp (3 años)'!D49)</f>
        <v>A.3.2.1.1.1.1 Visitas de supervisión interna realizadas para el fortalecimiento de buenas prácticas profesionales.</v>
      </c>
      <c r="E42" s="31" t="str">
        <f>IF(ISBLANK('5. Pp (3 años)'!E49),"",'5. Pp (3 años)'!E49)</f>
        <v>PADIBPP: Porcentaje de acciones dirigidas a la implementación de buenas prácticas profesionales.</v>
      </c>
      <c r="F42" s="31" t="str">
        <f>IF(ISBLANK('5. Pp (3 años)'!F49),"",'5. Pp (3 años)'!F49)</f>
        <v>Mide el porcentaje de acciones realizadas para promover y supervisar el cumplimiento de buenas prácticas profesionales en el personal operativo, respecto a las programadas en el periodo.</v>
      </c>
      <c r="G42" s="29" t="str">
        <f>IF(ISBLANK('5. Pp (3 años)'!G49),"",'5. Pp (3 años)'!G49)</f>
        <v>Eficacia</v>
      </c>
      <c r="H42" s="29" t="str">
        <f>IF(ISBLANK('5. Pp (3 años)'!H49),"",'5. Pp (3 años)'!H49)</f>
        <v>Trimestral</v>
      </c>
      <c r="I42" s="31" t="str">
        <f>IF(ISBLANK('5. Pp (3 años)'!I49),"",'5. Pp (3 años)'!I49)</f>
        <v>MÉTODO DE CÁLCULO DEL INDICADOR:
PADIBPP=(NABPPR/NABPPP)*100
VARIABLES:
NABPPR: Número de acciones de buenas prácticas profesionales realizadas.
NABPPP: Número de acciones de buenas prácticas profesionales programadas.</v>
      </c>
      <c r="J42" s="31" t="str">
        <f>IF(ISBLANK('5. Pp (3 años)'!J49),"",'5. Pp (3 años)'!J49)</f>
        <v>UNIDAD DE MEDIDA INDICADOR:
Porcentaje
UNIDAD DE MEDIDA DE LAS VARIABLES: Acciones de buenas prácticas profesionales.</v>
      </c>
      <c r="K42" s="29" t="str">
        <f>IF(ISBLANK('5. Pp (3 años)'!K49),"",'5. Pp (3 años)'!K49)</f>
        <v>Ascendente</v>
      </c>
      <c r="L42" s="31" t="str">
        <f>IF(ISBLANK('5. Pp (3 años)'!L49),"",'5. Pp (3 años)'!L49)</f>
        <v>Se pretende alcanzar la ejecución de 5,162 acciones de reconstrucción del tejido social del 01 de enero de 2025 al 31 de diciembre de 2027.
Variación de la meta en relación a la línea base:
Meta Absoluta: 3,722
Meta Relativa: 258.47 %</v>
      </c>
      <c r="M42" s="31" t="str">
        <f>IF(ISBLANK('5. Pp (3 años)'!M49),"",'5. Pp (3 años)'!M49)</f>
        <v>Durante el periodo del 2022 – 2024 se realizaron 1,440 operativos de alto impacto.
2022: 440
2023: 445
2024: 555
Total: 1,440</v>
      </c>
      <c r="N42" s="31"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2" s="31"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2" s="186"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3" spans="1:16" ht="17" x14ac:dyDescent="0.35">
      <c r="A43" s="16"/>
      <c r="B43" s="75"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186" t="e">
        <f>IF(ISBLANK('5. Pp (3 años)'!#REF!),"",'5. Pp (3 años)'!#REF!)</f>
        <v>#REF!</v>
      </c>
    </row>
    <row r="44" spans="1:16" ht="17" x14ac:dyDescent="0.35">
      <c r="A44" s="16"/>
      <c r="B44" s="75"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186" t="e">
        <f>IF(ISBLANK('5. Pp (3 años)'!#REF!),"",'5. Pp (3 años)'!#REF!)</f>
        <v>#REF!</v>
      </c>
    </row>
    <row r="45" spans="1:16" ht="17" x14ac:dyDescent="0.35">
      <c r="A45" s="16"/>
      <c r="B45" s="75"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186" t="e">
        <f>IF(ISBLANK('5. Pp (3 años)'!#REF!),"",'5. Pp (3 años)'!#REF!)</f>
        <v>#REF!</v>
      </c>
    </row>
    <row r="46" spans="1:16" ht="17" x14ac:dyDescent="0.35">
      <c r="A46" s="16"/>
      <c r="B46" s="75"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186" t="e">
        <f>IF(ISBLANK('5. Pp (3 años)'!#REF!),"",'5. Pp (3 años)'!#REF!)</f>
        <v>#REF!</v>
      </c>
    </row>
    <row r="47" spans="1:16" ht="221" x14ac:dyDescent="0.35">
      <c r="A47" s="16"/>
      <c r="B47" s="71" t="str">
        <f>IF(ISBLANK('5. Pp (3 años)'!B50),"",'5. Pp (3 años)'!B50)</f>
        <v>Dirección de la Policía de Seguridad Ciudadana</v>
      </c>
      <c r="C47" s="54" t="str">
        <f>IF(ISBLANK('5. Pp (3 años)'!C50),"",'5. Pp (3 años)'!C50)</f>
        <v>Componente</v>
      </c>
      <c r="D47" s="73" t="str">
        <f>IF(ISBLANK('5. Pp (3 años)'!D50),"",'5. Pp (3 años)'!D50)</f>
        <v>C. 3.2.1.1.2 Acciones de proximidad social y patrullaje preventivo realizadas en zonas de atención prioritaria conforme a la planeación operativa.</v>
      </c>
      <c r="E47" s="73" t="str">
        <f>IF(ISBLANK('5. Pp (3 años)'!E50),"",'5. Pp (3 años)'!E50)</f>
        <v>PAPSPPZAPCPO: Porcentaje de acciones de proximidad social y patrullaje preventivo en zonas de atención prioritarias conforme a la planeación operativa</v>
      </c>
      <c r="F47" s="73"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7" s="54" t="str">
        <f>IF(ISBLANK('5. Pp (3 años)'!G50),"",'5. Pp (3 años)'!G50)</f>
        <v>Eficacia</v>
      </c>
      <c r="H47" s="54" t="str">
        <f>IF(ISBLANK('5. Pp (3 años)'!H50),"",'5. Pp (3 años)'!H50)</f>
        <v>Trimestral</v>
      </c>
      <c r="I47" s="73"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7" s="73" t="str">
        <f>IF(ISBLANK('5. Pp (3 años)'!J50),"",'5. Pp (3 años)'!J50)</f>
        <v>UNIDAD DE MEDIDA INDICADOR:
Porcentaje
UNIDAD DE MEDIDA DE LAS VARIABLES: 
Acciones de proximidad social y patrullaje preventivo</v>
      </c>
      <c r="K47" s="54" t="str">
        <f>IF(ISBLANK('5. Pp (3 años)'!K50),"",'5. Pp (3 años)'!K50)</f>
        <v>Ascendente</v>
      </c>
      <c r="L47" s="73" t="str">
        <f>IF(ISBLANK('5. Pp (3 años)'!L50),"",'5. Pp (3 años)'!L50)</f>
        <v>Se pretende alcanzar  la ejecución de 23,360 acciones de proximidad social del 01 de enero de 2025 al 31 de diciembre de 2027.
Variación de la meta en relación a la línea base:
Meta Absoluta: -2,890
Meta Relativa: -11.01%</v>
      </c>
      <c r="M47" s="73" t="str">
        <f>IF(ISBLANK('5. Pp (3 años)'!M50),"",'5. Pp (3 años)'!M50)</f>
        <v>Durante el periodo del 2022 – 2024 se realizaron 26,250 acciones de proximidad social
2022: 8,750
2023: 8,750
2024: 8,750
Total: 26,250</v>
      </c>
      <c r="N47" s="73"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7" s="73" t="str">
        <f>IF(ISBLANK('5. Pp (3 años)'!O50),"",'5. Pp (3 años)'!O50)</f>
        <v>Las empresas, comercios, instituciones educativas  y población coadyuvan al reportar personas sospechosas al número de emergencia.</v>
      </c>
      <c r="P47" s="74"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x14ac:dyDescent="0.35">
      <c r="A48" s="16"/>
      <c r="B48" s="75" t="str">
        <f>IF(ISBLANK('5. Pp (3 años)'!B51),"",'5. Pp (3 años)'!B51)</f>
        <v>Dirección de la Policía de Seguridad Ciudadana</v>
      </c>
      <c r="C48" s="29" t="str">
        <f>IF(ISBLANK('5. Pp (3 años)'!C51),"",'5. Pp (3 años)'!C51)</f>
        <v>Actividad</v>
      </c>
      <c r="D48" s="31" t="str">
        <f>IF(ISBLANK('5. Pp (3 años)'!D51),"",'5. Pp (3 años)'!D51)</f>
        <v>A. 3.2.1.1.2.1  Implementación de actividades integrales para fomentar la inteligencia policial</v>
      </c>
      <c r="E48" s="3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8" s="31"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8" s="29" t="str">
        <f>IF(ISBLANK('5. Pp (3 años)'!G51),"",'5. Pp (3 años)'!G51)</f>
        <v>Eficacia</v>
      </c>
      <c r="H48" s="29" t="str">
        <f>IF(ISBLANK('5. Pp (3 años)'!H51),"",'5. Pp (3 años)'!H51)</f>
        <v>Trimestral</v>
      </c>
      <c r="I48" s="31"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8" s="31" t="str">
        <f>IF(ISBLANK('5. Pp (3 años)'!J51),"",'5. Pp (3 años)'!J51)</f>
        <v>UNIDAD DE MEDIDA INDICADOR:
Porcentaje
UNIDAD DE MEDIDA DE LAS VARIABLES:
actividades integrales para crear inteligencia policial</v>
      </c>
      <c r="K48" s="29" t="str">
        <f>IF(ISBLANK('5. Pp (3 años)'!K51),"",'5. Pp (3 años)'!K51)</f>
        <v>Ascendente</v>
      </c>
      <c r="L48" s="31" t="str">
        <f>IF(ISBLANK('5. Pp (3 años)'!L51),"",'5. Pp (3 años)'!L51)</f>
        <v>Se pretende alcanzar la ejecución de 6,496 actividades integrales para crear inteligencia policial del 01 de enero de 2025 al 31 de diciembre de 2027.
Variación de la meta en relación a la línea base:
Meta Absoluta: 2,191
Meta Relativa: 50.89%</v>
      </c>
      <c r="M48" s="31" t="str">
        <f>IF(ISBLANK('5. Pp (3 años)'!M51),"",'5. Pp (3 años)'!M51)</f>
        <v>Durante el periodo del 2022 – 2024 se realizaron 4,305 Informes y estadísticas.
2022: 1,430
2023: 1,435
2024: 1,440
Total: 4,305</v>
      </c>
      <c r="N48" s="31"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8" s="31" t="str">
        <f>IF(ISBLANK('5. Pp (3 años)'!O51),"",'5. Pp (3 años)'!O51)</f>
        <v xml:space="preserve">Se cuenta con la interconexión de las bases de datos de incidencia del Sistema Nacional de Plataforma México </v>
      </c>
      <c r="P48" s="186"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323" x14ac:dyDescent="0.35">
      <c r="A49" s="69"/>
      <c r="B49" s="75" t="str">
        <f>IF(ISBLANK('5. Pp (3 años)'!B52),"",'5. Pp (3 años)'!B52)</f>
        <v>Dirección de la Policía de Seguridad Ciudadana</v>
      </c>
      <c r="C49" s="29" t="str">
        <f>IF(ISBLANK('5. Pp (3 años)'!C52),"",'5. Pp (3 años)'!C52)</f>
        <v>Actividad</v>
      </c>
      <c r="D49" s="31" t="str">
        <f>IF(ISBLANK('5. Pp (3 años)'!D52),"",'5. Pp (3 años)'!D52)</f>
        <v>A. 3.2.1.1.2.2 Operativos de presencia policial para la reducción de la criminalidad</v>
      </c>
      <c r="E49" s="3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49" s="31"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49" s="29" t="str">
        <f>IF(ISBLANK('5. Pp (3 años)'!G52),"",'5. Pp (3 años)'!G52)</f>
        <v>Eficacia</v>
      </c>
      <c r="H49" s="29" t="str">
        <f>IF(ISBLANK('5. Pp (3 años)'!H52),"",'5. Pp (3 años)'!H52)</f>
        <v>Trimestral</v>
      </c>
      <c r="I49" s="31" t="str">
        <f>IF(ISBLANK('5. Pp (3 años)'!I52),"",'5. Pp (3 años)'!I52)</f>
        <v>MÉTODO DE CÁLCULO DEL INDICADOR:
PAPSR= (NAE / NAP)*100
VARIABLES:       
NAE: Número de acciones ejecutadas     
NAP: Número de acciones programadas.</v>
      </c>
      <c r="J49" s="31" t="str">
        <f>IF(ISBLANK('5. Pp (3 años)'!J52),"",'5. Pp (3 años)'!J52)</f>
        <v>UNIDAD DE MEDIDA INDICADOR:
Porcentaje
UNIDAD DE MEDIDA DE LAS VARIABLES:
Acciones de proximidad social</v>
      </c>
      <c r="K49" s="29" t="str">
        <f>IF(ISBLANK('5. Pp (3 años)'!K52),"",'5. Pp (3 años)'!K52)</f>
        <v>Ascendente</v>
      </c>
      <c r="L49" s="31" t="str">
        <f>IF(ISBLANK('5. Pp (3 años)'!L52),"",'5. Pp (3 años)'!L52)</f>
        <v>Se pretende alcanzar la ejecución de 28,470 actividades a desarrollar del 01 de enero de 2025 al 31 de diciembre de 2027.
Variación de la meta en relación a la línea base:
Meta Absoluta: -2,180
Meta Relativa: -7.11%</v>
      </c>
      <c r="M49" s="31" t="str">
        <f>IF(ISBLANK('5. Pp (3 años)'!M52),"",'5. Pp (3 años)'!M52)</f>
        <v>Durante el periodo del 2022 – 2024 se realizaron 30,650 operativos
2022: 10,000
2023: 10,200
2024: 10,450
Total: 30,650</v>
      </c>
      <c r="N49" s="31"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49" s="31" t="str">
        <f>IF(ISBLANK('5. Pp (3 años)'!O52),"",'5. Pp (3 años)'!O52)</f>
        <v xml:space="preserve">Se cuenta con la participación y la confianza de la ciudadanía para prevenir el delito y la violencia social. </v>
      </c>
      <c r="P49" s="186"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17" x14ac:dyDescent="0.35">
      <c r="A50" s="33"/>
      <c r="B50" s="75"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186" t="e">
        <f>IF(ISBLANK('5. Pp (3 años)'!#REF!),"",'5. Pp (3 años)'!#REF!)</f>
        <v>#REF!</v>
      </c>
    </row>
    <row r="51" spans="1:16" ht="17" x14ac:dyDescent="0.35">
      <c r="A51" s="33"/>
      <c r="B51" s="75"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186" t="e">
        <f>IF(ISBLANK('5. Pp (3 años)'!#REF!),"",'5. Pp (3 años)'!#REF!)</f>
        <v>#REF!</v>
      </c>
    </row>
    <row r="52" spans="1:16" ht="17" x14ac:dyDescent="0.35">
      <c r="A52" s="33"/>
      <c r="B52" s="75"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186" t="e">
        <f>IF(ISBLANK('5. Pp (3 años)'!#REF!),"",'5. Pp (3 años)'!#REF!)</f>
        <v>#REF!</v>
      </c>
    </row>
    <row r="53" spans="1:16" ht="255" x14ac:dyDescent="0.35">
      <c r="B53" s="71" t="str">
        <f>IF(ISBLANK('5. Pp (3 años)'!B53),"",'5. Pp (3 años)'!B53)</f>
        <v>Dirreción de la Policía Turística</v>
      </c>
      <c r="C53" s="54" t="str">
        <f>IF(ISBLANK('5. Pp (3 años)'!C53),"",'5. Pp (3 años)'!C53)</f>
        <v xml:space="preserve">Componente  </v>
      </c>
      <c r="D53" s="73" t="str">
        <f>IF(ISBLANK('5. Pp (3 años)'!D53),"",'5. Pp (3 años)'!D53)</f>
        <v>C. 3.2.1.1.3 Servicios de patrullaje turístico, atención ciudadana y prevención del delito realizados en zonas con actividad turística</v>
      </c>
      <c r="E53" s="73" t="str">
        <f>IF(ISBLANK('5. Pp (3 años)'!E53),"",'5. Pp (3 años)'!E53)</f>
        <v>PSPTAPDBZT: Porcentaje de servicios de patrullaje turístico, atención ciudadana y prevención del delito realizados en zonas con actividad turística.</v>
      </c>
      <c r="F53" s="73"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3" s="54" t="str">
        <f>IF(ISBLANK('5. Pp (3 años)'!G53),"",'5. Pp (3 años)'!G53)</f>
        <v>Eficacia</v>
      </c>
      <c r="H53" s="54" t="str">
        <f>IF(ISBLANK('5. Pp (3 años)'!H53),"",'5. Pp (3 años)'!H53)</f>
        <v>Trimestral</v>
      </c>
      <c r="I53" s="73"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3" s="73" t="str">
        <f>IF(ISBLANK('5. Pp (3 años)'!J53),"",'5. Pp (3 años)'!J53)</f>
        <v>UNIDAD DE MEDIDA INDICADOR:
Porcentaje
UNIDAD DE MEDIDA DE LAS VARIABLES:Servicios de patrullaje turístico, atención ciudadana y prevención del delito.</v>
      </c>
      <c r="K53" s="54" t="str">
        <f>IF(ISBLANK('5. Pp (3 años)'!K53),"",'5. Pp (3 años)'!K53)</f>
        <v>Ascendente</v>
      </c>
      <c r="L53" s="73" t="str">
        <f>IF(ISBLANK('5. Pp (3 años)'!L53),"",'5. Pp (3 años)'!L53)</f>
        <v>Se pretende alcanzar la ejecución de 4,380 acciones de seguridad del 01 de enero de 2025 al 31 de diciembre de 2027.
Variación de la meta en relación a la línea base:
Meta Absoluta: 375
Meta Relativa: 9.36%</v>
      </c>
      <c r="M53" s="73" t="str">
        <f>IF(ISBLANK('5. Pp (3 años)'!M53),"",'5. Pp (3 años)'!M53)</f>
        <v>Durante el periodo del 2022 – 2024 se realizaron 4,005 acciones de seguridad, prevención y atención al turista
2022: 1,300
2023: 1,350
2024: 1,355
Total: 4,005</v>
      </c>
      <c r="N53" s="73"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3" s="73"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3" s="74"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4" spans="1:16" ht="272" x14ac:dyDescent="0.35">
      <c r="B54" s="75" t="str">
        <f>IF(ISBLANK('5. Pp (3 años)'!B54),"",'5. Pp (3 años)'!B54)</f>
        <v>Dirreción de la Policía Turística</v>
      </c>
      <c r="C54" s="29" t="str">
        <f>IF(ISBLANK('5. Pp (3 años)'!C54),"",'5. Pp (3 años)'!C54)</f>
        <v>Actividad</v>
      </c>
      <c r="D54" s="31" t="str">
        <f>IF(ISBLANK('5. Pp (3 años)'!D54),"",'5. Pp (3 años)'!D54)</f>
        <v>A. 3.2.1.1.3.1 Fortalecimiento de operativos de prevención y disuasión con proximidad social enfocados al sector turístico</v>
      </c>
      <c r="E54" s="3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4" s="31"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4" s="29" t="str">
        <f>IF(ISBLANK('5. Pp (3 años)'!G54),"",'5. Pp (3 años)'!G54)</f>
        <v>Eficacia</v>
      </c>
      <c r="H54" s="29" t="str">
        <f>IF(ISBLANK('5. Pp (3 años)'!H54),"",'5. Pp (3 años)'!H54)</f>
        <v>Trimestral</v>
      </c>
      <c r="I54" s="31"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4" s="31" t="str">
        <f>IF(ISBLANK('5. Pp (3 años)'!J54),"",'5. Pp (3 años)'!J54)</f>
        <v>UNIDAD DE MEDIDA INDICADOR:
Porcentaje
UNIDAD DE MEDIDA DE LAS VARIABLES: Operativos  con proximidad social</v>
      </c>
      <c r="K54" s="29" t="str">
        <f>IF(ISBLANK('5. Pp (3 años)'!K54),"",'5. Pp (3 años)'!K54)</f>
        <v>Ascendente</v>
      </c>
      <c r="L54" s="31" t="str">
        <f>IF(ISBLANK('5. Pp (3 años)'!L54),"",'5. Pp (3 años)'!L54)</f>
        <v>Se pretende alcanzar la ejecución de 8,762 operativos de proximidad social a desarrollar del 01 de enero de 2025 al 31 de diciembre de 2027.
Variación de la meta en relación a la línea base:
Meta Absoluta: 1,977
Meta Relativa: 29.14%</v>
      </c>
      <c r="M54" s="31" t="str">
        <f>IF(ISBLANK('5. Pp (3 años)'!M54),"",'5. Pp (3 años)'!M54)</f>
        <v>Durante el periodo del 2022 – 2024 se realizaron 6,785 operativos de proximidad social
2022: 2,100
2023: 2,200
2024: 2,485
Total: 6,785</v>
      </c>
      <c r="N54" s="31"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4" s="31" t="str">
        <f>IF(ISBLANK('5. Pp (3 años)'!O54),"",'5. Pp (3 años)'!O54)</f>
        <v>Se cuenta con la participación ciudadana para el análisis de la problemática local.</v>
      </c>
      <c r="P54" s="186"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5" spans="1:16" ht="17" x14ac:dyDescent="0.35">
      <c r="B55" s="75" t="e">
        <f>IF(ISBLANK('5. Pp (3 años)'!#REF!),"",'5. Pp (3 años)'!#REF!)</f>
        <v>#REF!</v>
      </c>
      <c r="C55" s="29" t="e">
        <f>IF(ISBLANK('5. Pp (3 años)'!#REF!),"",'5. Pp (3 años)'!#REF!)</f>
        <v>#REF!</v>
      </c>
      <c r="D55" s="31" t="e">
        <f>IF(ISBLANK('5. Pp (3 años)'!#REF!),"",'5. Pp (3 años)'!#REF!)</f>
        <v>#REF!</v>
      </c>
      <c r="E55" s="31" t="e">
        <f>IF(ISBLANK('5. Pp (3 años)'!#REF!),"",'5. Pp (3 años)'!#REF!)</f>
        <v>#REF!</v>
      </c>
      <c r="F55" s="31" t="e">
        <f>IF(ISBLANK('5. Pp (3 años)'!#REF!),"",'5. Pp (3 años)'!#REF!)</f>
        <v>#REF!</v>
      </c>
      <c r="G55" s="29" t="e">
        <f>IF(ISBLANK('5. Pp (3 años)'!#REF!),"",'5. Pp (3 años)'!#REF!)</f>
        <v>#REF!</v>
      </c>
      <c r="H55" s="29" t="e">
        <f>IF(ISBLANK('5. Pp (3 años)'!#REF!),"",'5. Pp (3 años)'!#REF!)</f>
        <v>#REF!</v>
      </c>
      <c r="I55" s="31" t="e">
        <f>IF(ISBLANK('5. Pp (3 años)'!#REF!),"",'5. Pp (3 años)'!#REF!)</f>
        <v>#REF!</v>
      </c>
      <c r="J55" s="31" t="e">
        <f>IF(ISBLANK('5. Pp (3 años)'!#REF!),"",'5. Pp (3 años)'!#REF!)</f>
        <v>#REF!</v>
      </c>
      <c r="K55" s="29" t="e">
        <f>IF(ISBLANK('5. Pp (3 años)'!#REF!),"",'5. Pp (3 años)'!#REF!)</f>
        <v>#REF!</v>
      </c>
      <c r="L55" s="31" t="e">
        <f>IF(ISBLANK('5. Pp (3 años)'!#REF!),"",'5. Pp (3 años)'!#REF!)</f>
        <v>#REF!</v>
      </c>
      <c r="M55" s="31" t="e">
        <f>IF(ISBLANK('5. Pp (3 años)'!#REF!),"",'5. Pp (3 años)'!#REF!)</f>
        <v>#REF!</v>
      </c>
      <c r="N55" s="31" t="e">
        <f>IF(ISBLANK('5. Pp (3 años)'!#REF!),"",'5. Pp (3 años)'!#REF!)</f>
        <v>#REF!</v>
      </c>
      <c r="O55" s="31" t="e">
        <f>IF(ISBLANK('5. Pp (3 años)'!#REF!),"",'5. Pp (3 años)'!#REF!)</f>
        <v>#REF!</v>
      </c>
      <c r="P55" s="186" t="e">
        <f>IF(ISBLANK('5. Pp (3 años)'!#REF!),"",'5. Pp (3 años)'!#REF!)</f>
        <v>#REF!</v>
      </c>
    </row>
    <row r="56" spans="1:16" ht="17" x14ac:dyDescent="0.35">
      <c r="B56" s="7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86" t="e">
        <f>IF(ISBLANK('5. Pp (3 años)'!#REF!),"",'5. Pp (3 años)'!#REF!)</f>
        <v>#REF!</v>
      </c>
    </row>
    <row r="57" spans="1:16" ht="17" x14ac:dyDescent="0.35">
      <c r="B57" s="7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86" t="e">
        <f>IF(ISBLANK('5. Pp (3 años)'!#REF!),"",'5. Pp (3 años)'!#REF!)</f>
        <v>#REF!</v>
      </c>
    </row>
    <row r="58" spans="1:16" ht="17" x14ac:dyDescent="0.35">
      <c r="B58" s="7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86" t="e">
        <f>IF(ISBLANK('5. Pp (3 años)'!#REF!),"",'5. Pp (3 años)'!#REF!)</f>
        <v>#REF!</v>
      </c>
    </row>
    <row r="59" spans="1:16" ht="272" x14ac:dyDescent="0.35">
      <c r="B59" s="71" t="str">
        <f>IF(ISBLANK('5. Pp (3 años)'!B55),"",'5. Pp (3 años)'!B55)</f>
        <v>Academia de Policía</v>
      </c>
      <c r="C59" s="54" t="str">
        <f>IF(ISBLANK('5. Pp (3 años)'!C55),"",'5. Pp (3 años)'!C55)</f>
        <v>Componente</v>
      </c>
      <c r="D59" s="73" t="str">
        <f>IF(ISBLANK('5. Pp (3 años)'!D55),"",'5. Pp (3 años)'!D55)</f>
        <v>C. 3.2.1.1.4 Capacitaciones continuas y especializadas impartidas al personal de la SMSCyT de Benito Juárez.</v>
      </c>
      <c r="E59" s="73" t="str">
        <f>IF(ISBLANK('5. Pp (3 años)'!E55),"",'5. Pp (3 años)'!E55)</f>
        <v>PCCEPSMSCYT: Porcentaje de capacitaciones continuas y especializadas impartidas al personal de la SMSCyT.</v>
      </c>
      <c r="F59" s="73"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9" s="54" t="str">
        <f>IF(ISBLANK('5. Pp (3 años)'!G55),"",'5. Pp (3 años)'!G55)</f>
        <v>Eficacia</v>
      </c>
      <c r="H59" s="54" t="str">
        <f>IF(ISBLANK('5. Pp (3 años)'!H55),"",'5. Pp (3 años)'!H55)</f>
        <v>Trimestral</v>
      </c>
      <c r="I59" s="73" t="str">
        <f>IF(ISBLANK('5. Pp (3 años)'!I55),"",'5. Pp (3 años)'!I55)</f>
        <v>MÉTODO DE CÁLCULO DEL INDICADOR:
PCCEPSMSCYT=(NCIR/NCIP)*100
VARIABLES:                                                                  
NCIR: Número de capacitaciones continuas y especializadas impartidas.
NCIP: Número de capacitaciones continuas y especializadas programadas.</v>
      </c>
      <c r="J59" s="73" t="str">
        <f>IF(ISBLANK('5. Pp (3 años)'!J55),"",'5. Pp (3 años)'!J55)</f>
        <v>UNIDAD DE MEDIDA INDICADOR:
Porcentaje
UNIDAD DE MEDIDA DE LAS VARIABLES:
Capacitaciones</v>
      </c>
      <c r="K59" s="54" t="str">
        <f>IF(ISBLANK('5. Pp (3 años)'!K55),"",'5. Pp (3 años)'!K55)</f>
        <v>Ascendente</v>
      </c>
      <c r="L59" s="73" t="str">
        <f>IF(ISBLANK('5. Pp (3 años)'!L55),"",'5. Pp (3 años)'!L55)</f>
        <v>Se pretende alcanzar  la ejecución de 4,932 capacitaciones, del 01 de enero de 2025 al 31 de diciembre de 2027.
Variación de la meta en relación a la línea base:
Meta Absoluta: 1,183
Meta Relativa: 31.57%</v>
      </c>
      <c r="M59" s="73" t="str">
        <f>IF(ISBLANK('5. Pp (3 años)'!M55),"",'5. Pp (3 años)'!M55)</f>
        <v>Durante el periodo del 2022 – 2024 se realizaron 3,747 capacitaciones/ sin desglose por elemento capacitado.
2022: 1,313
2023: 1,438
2024: 996
Total: 3,747</v>
      </c>
      <c r="N59" s="73"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9" s="73" t="str">
        <f>IF(ISBLANK('5. Pp (3 años)'!O55),"",'5. Pp (3 años)'!O55)</f>
        <v>Se mantiene la validación y coordinación con el Secretariado Ejecutivo del Sistema Nacional de Seguridad Pública para el desarrollo e implementación de los programas de capacitación conforme a la normatividad vigente.</v>
      </c>
      <c r="P59" s="74" t="str">
        <f>IF(ISBLANK('5. Pp (3 años)'!P55),"",'5. Pp (3 años)'!P55)</f>
        <v>Objetivo 5.
Lograr la igualdad entre los géneros y empoderar a todas
las mujeres y las niñas.
Meta 5.1
Poner ﬁn a todas las formas de discriminación 
contra todas las mujeres y las niñas en todo el
mundo</v>
      </c>
    </row>
    <row r="60" spans="1:16" ht="272" x14ac:dyDescent="0.35">
      <c r="B60" s="75" t="str">
        <f>IF(ISBLANK('5. Pp (3 años)'!B56),"",'5. Pp (3 años)'!B56)</f>
        <v>Academia de Policía</v>
      </c>
      <c r="C60" s="29" t="str">
        <f>IF(ISBLANK('5. Pp (3 años)'!C56),"",'5. Pp (3 años)'!C56)</f>
        <v>Actividad</v>
      </c>
      <c r="D60" s="31" t="str">
        <f>IF(ISBLANK('5. Pp (3 años)'!D56),"",'5. Pp (3 años)'!D56)</f>
        <v>A. 3.2.1.1.4.1 Formación Inicial para el personal en activo y aspirantes a policía municipal.</v>
      </c>
      <c r="E60" s="31" t="str">
        <f>IF(ISBLANK('5. Pp (3 años)'!E56),"",'5. Pp (3 años)'!E56)</f>
        <v>PCFIR: Porcentaje de capacitación de formación Inicial realizadas.</v>
      </c>
      <c r="F60" s="31"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60" s="29" t="str">
        <f>IF(ISBLANK('5. Pp (3 años)'!G56),"",'5. Pp (3 años)'!G56)</f>
        <v>Eficacia</v>
      </c>
      <c r="H60" s="29" t="str">
        <f>IF(ISBLANK('5. Pp (3 años)'!H56),"",'5. Pp (3 años)'!H56)</f>
        <v>Trimestral</v>
      </c>
      <c r="I60" s="31" t="str">
        <f>IF(ISBLANK('5. Pp (3 años)'!I56),"",'5. Pp (3 años)'!I56)</f>
        <v>MÉTODO DE CÁLCULO DEL INDICADOR:
PCFIR= (NPC / NPP)*100
VARIABLES:                                                                  
NPC: Número de Personal capacitado.
NPP: Número de Personal programado</v>
      </c>
      <c r="J60" s="31" t="str">
        <f>IF(ISBLANK('5. Pp (3 años)'!J56),"",'5. Pp (3 años)'!J56)</f>
        <v>UNIDAD DE MEDIDA INDICADOR:
Porcentaje
UNIDAD DE MEDIDA DE LAS VARIABLES: Personal policial capacitado</v>
      </c>
      <c r="K60" s="29" t="str">
        <f>IF(ISBLANK('5. Pp (3 años)'!K56),"",'5. Pp (3 años)'!K56)</f>
        <v>Ascendente</v>
      </c>
      <c r="L60" s="31" t="str">
        <f>IF(ISBLANK('5. Pp (3 años)'!L56),"",'5. Pp (3 años)'!L56)</f>
        <v>Se pretende alcanzar  la ejecución de 450 capacitaciones al personal policial del 01 de enero de 2025 al 31 de diciembre de 2027.
Variación de la meta en relación a la línea base:
Meta Absoluta: -683
Meta Relativa: -60.28%</v>
      </c>
      <c r="M60" s="31" t="str">
        <f>IF(ISBLANK('5. Pp (3 años)'!M56),"",'5. Pp (3 años)'!M56)</f>
        <v>Durante el periodo del 2022 – 2024 se realizaron 1,133 capacitaciones
2022: 156
2023: 85
2024: 892
Total: 1,133</v>
      </c>
      <c r="N60" s="31"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60" s="31"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60" s="186" t="str">
        <f>IF(ISBLANK('5. Pp (3 años)'!P56),"",'5. Pp (3 años)'!P56)</f>
        <v/>
      </c>
    </row>
    <row r="61" spans="1:16" ht="17" x14ac:dyDescent="0.35">
      <c r="B61" s="7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86" t="e">
        <f>IF(ISBLANK('5. Pp (3 años)'!#REF!),"",'5. Pp (3 años)'!#REF!)</f>
        <v>#REF!</v>
      </c>
    </row>
    <row r="62" spans="1:16" ht="17" x14ac:dyDescent="0.35">
      <c r="B62" s="7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86" t="e">
        <f>IF(ISBLANK('5. Pp (3 años)'!#REF!),"",'5. Pp (3 años)'!#REF!)</f>
        <v>#REF!</v>
      </c>
    </row>
    <row r="63" spans="1:16" ht="17" x14ac:dyDescent="0.35">
      <c r="B63" s="7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86" t="e">
        <f>IF(ISBLANK('5. Pp (3 años)'!#REF!),"",'5. Pp (3 años)'!#REF!)</f>
        <v>#REF!</v>
      </c>
    </row>
    <row r="64" spans="1:16" ht="17" x14ac:dyDescent="0.35">
      <c r="B64" s="7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86" t="e">
        <f>IF(ISBLANK('5. Pp (3 años)'!#REF!),"",'5. Pp (3 años)'!#REF!)</f>
        <v>#REF!</v>
      </c>
    </row>
    <row r="65" spans="2:16" ht="272" x14ac:dyDescent="0.35">
      <c r="B65" s="71" t="str">
        <f>IF(ISBLANK('5. Pp (3 años)'!B57),"",'5. Pp (3 años)'!B57)</f>
        <v>Dirección del GEAVIG</v>
      </c>
      <c r="C65" s="54" t="str">
        <f>IF(ISBLANK('5. Pp (3 años)'!C57),"",'5. Pp (3 años)'!C57)</f>
        <v>Componente</v>
      </c>
      <c r="D65" s="73" t="str">
        <f>IF(ISBLANK('5. Pp (3 años)'!D57),"",'5. Pp (3 años)'!D57)</f>
        <v>C.3.2.1.1.5 Servicios especializados de atención, prevención y canalización ante casos de violencia familiar y de género otorgados a la población del Municipio de Benito Juárez.</v>
      </c>
      <c r="E65" s="73" t="str">
        <f>IF(ISBLANK('5. Pp (3 años)'!E57),"",'5. Pp (3 años)'!E57)</f>
        <v>PSEAPCCVFG: Porcentaje de servicios especializados de atención, prevención y canalización ante casos de violencia familiar y de género otorgados.</v>
      </c>
      <c r="F65" s="73"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65" s="54" t="str">
        <f>IF(ISBLANK('5. Pp (3 años)'!G57),"",'5. Pp (3 años)'!G57)</f>
        <v>Eficacia</v>
      </c>
      <c r="H65" s="54" t="str">
        <f>IF(ISBLANK('5. Pp (3 años)'!H57),"",'5. Pp (3 años)'!H57)</f>
        <v>Trimestral</v>
      </c>
      <c r="I65" s="73" t="str">
        <f>IF(ISBLANK('5. Pp (3 años)'!I57),"",'5. Pp (3 años)'!I57)</f>
        <v>MÉTODO DE CÁLCULO DEL INDICADOR:
PSEAPCCVFG=(NSEOR/NSEOP)*100
VARIABLES:      
NSEOR: Número de servicios especializados otorgados.
NSEOP: Número de servicios especializados programados.</v>
      </c>
      <c r="J65" s="73" t="str">
        <f>IF(ISBLANK('5. Pp (3 años)'!J57),"",'5. Pp (3 años)'!J57)</f>
        <v>UNIDAD DE MEDIDA INDICADOR:
Porcentaje
UNIDAD DE MEDIDA DE LAS VARIABLES: 
Servicios especializados de atención, prevención y canalización.</v>
      </c>
      <c r="K65" s="54" t="str">
        <f>IF(ISBLANK('5. Pp (3 años)'!K57),"",'5. Pp (3 años)'!K57)</f>
        <v>Ascendente</v>
      </c>
      <c r="L65" s="73" t="str">
        <f>IF(ISBLANK('5. Pp (3 años)'!L57),"",'5. Pp (3 años)'!L57)</f>
        <v>Se pretende alcanzar la ejecución de 3,665 acciones integrales del 01 de enero de 2025 al 31 de diciembre de 2027.
Variación de la meta en relación a la línea base:
Meta Absoluta: 2,609
Meta Relativa: 247.06%</v>
      </c>
      <c r="M65" s="73" t="str">
        <f>IF(ISBLANK('5. Pp (3 años)'!M57),"",'5. Pp (3 años)'!M57)</f>
        <v>Durante el periodo del 2022 – 2024 se realizaron 1,056 acciones integrales.
2022: 398
2023: 304
2024: 354
Total: 1,056</v>
      </c>
      <c r="N65" s="73"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5" s="73"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65" s="74"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6" spans="2:16" ht="272" x14ac:dyDescent="0.35">
      <c r="B66" s="75" t="str">
        <f>IF(ISBLANK('5. Pp (3 años)'!B58),"",'5. Pp (3 años)'!B58)</f>
        <v>Dirección del GEAVIG</v>
      </c>
      <c r="C66" s="29" t="str">
        <f>IF(ISBLANK('5. Pp (3 años)'!C58),"",'5. Pp (3 años)'!C58)</f>
        <v>Actividad</v>
      </c>
      <c r="D66" s="31" t="str">
        <f>IF(ISBLANK('5. Pp (3 años)'!D58),"",'5. Pp (3 años)'!D58)</f>
        <v>A. 3.2.1.1.5.1 Ejecución de acciones de prevención de la violencia familiar y de género.</v>
      </c>
      <c r="E66" s="3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66" s="31"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66" s="29" t="str">
        <f>IF(ISBLANK('5. Pp (3 años)'!G58),"",'5. Pp (3 años)'!G58)</f>
        <v>Eficacia</v>
      </c>
      <c r="H66" s="29" t="str">
        <f>IF(ISBLANK('5. Pp (3 años)'!H58),"",'5. Pp (3 años)'!H58)</f>
        <v>Trimestral</v>
      </c>
      <c r="I66" s="31"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66" s="31" t="str">
        <f>IF(ISBLANK('5. Pp (3 años)'!J58),"",'5. Pp (3 años)'!J58)</f>
        <v xml:space="preserve">UNIDAD DE MEDIDA INDICADOR:
Porcentaje
UNIDAD DE MEDIDA DE LAS VARIABLES: 
Acciones de prevención de la violencia familiar y de género </v>
      </c>
      <c r="K66" s="29" t="str">
        <f>IF(ISBLANK('5. Pp (3 años)'!K58),"",'5. Pp (3 años)'!K58)</f>
        <v>Ascendente</v>
      </c>
      <c r="L66" s="31" t="str">
        <f>IF(ISBLANK('5. Pp (3 años)'!L58),"",'5. Pp (3 años)'!L58)</f>
        <v>Se pretende alcanzar  la ejecución de 1,134 acciones de prevención del 01 de enero de 2025 al 31 de diciembre de 2027.
Variación de la meta en relación a la línea base:
Meta Absoluta: 85
Meta Relativa: 8.10%</v>
      </c>
      <c r="M66" s="31" t="str">
        <f>IF(ISBLANK('5. Pp (3 años)'!M58),"",'5. Pp (3 años)'!M58)</f>
        <v>Durante el periodo del 2022 – 2024 se realizaron 1,049 acciones de prevención.
2022: 397
2023: 301
2024: 351
Total: 1,049</v>
      </c>
      <c r="N66" s="31"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6" s="31"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66" s="186"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7" spans="2:16" ht="340" x14ac:dyDescent="0.35">
      <c r="B67" s="75" t="str">
        <f>IF(ISBLANK('5. Pp (3 años)'!B59),"",'5. Pp (3 años)'!B59)</f>
        <v>Dirección de Prevención del Delito con la Participación Ciudadana</v>
      </c>
      <c r="C67" s="29" t="str">
        <f>IF(ISBLANK('5. Pp (3 años)'!C59),"",'5. Pp (3 años)'!C59)</f>
        <v>Actividad</v>
      </c>
      <c r="D67" s="31" t="str">
        <f>IF(ISBLANK('5. Pp (3 años)'!D59),"",'5. Pp (3 años)'!D59)</f>
        <v>A. 3.2.1.1.3.2 Acciones de prevención del delito con enfoque de derechos humanos, perspectiva de género y corresponsabilidad ciudadana realizadas.</v>
      </c>
      <c r="E67" s="31" t="str">
        <f>IF(ISBLANK('5. Pp (3 años)'!E59),"",'5. Pp (3 años)'!E59)</f>
        <v xml:space="preserve">PAPDR: Porcentaje de acciones de prevención del delito con enfoque de derechos humanos y perspectiva de genero realizadas. </v>
      </c>
      <c r="F67" s="31"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67" s="29" t="str">
        <f>IF(ISBLANK('5. Pp (3 años)'!G59),"",'5. Pp (3 años)'!G59)</f>
        <v>Eficacia</v>
      </c>
      <c r="H67" s="29" t="str">
        <f>IF(ISBLANK('5. Pp (3 años)'!H59),"",'5. Pp (3 años)'!H59)</f>
        <v>Trimestral</v>
      </c>
      <c r="I67" s="31"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67" s="31" t="str">
        <f>IF(ISBLANK('5. Pp (3 años)'!J59),"",'5. Pp (3 años)'!J59)</f>
        <v xml:space="preserve">UNIDAD DE MEDIDA DEL INDICADOR: 
Porcentaje
UNIDAD DE MEDIDA DE LAS VARIABLES:
Programas Integrales de prevención del delito con enfoque en derechos humanos y perspectiva de genero. </v>
      </c>
      <c r="K67" s="29" t="str">
        <f>IF(ISBLANK('5. Pp (3 años)'!L59),"",'5. Pp (3 años)'!L59)</f>
        <v>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v>
      </c>
      <c r="L67" s="31" t="e">
        <f>IF(ISBLANK('5. Pp (3 años)'!#REF!),"",'5. Pp (3 años)'!#REF!)</f>
        <v>#REF!</v>
      </c>
      <c r="M67" s="31" t="str">
        <f>IF(ISBLANK('5. Pp (3 años)'!M59),"",'5. Pp (3 años)'!M59)</f>
        <v>Durante el periodo del 2022 - 2024 se realizaron 6,843 acciones integrales de prevención.
2022: 1,542
2023: 1,284
2024: 4,017
Total: 6,843</v>
      </c>
      <c r="N67" s="31"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67" s="31"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67" s="186"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8" spans="2:16" ht="17" x14ac:dyDescent="0.35">
      <c r="B68" s="7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86" t="e">
        <f>IF(ISBLANK('5. Pp (3 años)'!#REF!),"",'5. Pp (3 años)'!#REF!)</f>
        <v>#REF!</v>
      </c>
    </row>
    <row r="69" spans="2:16" ht="17" x14ac:dyDescent="0.35">
      <c r="B69" s="7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86" t="e">
        <f>IF(ISBLANK('5. Pp (3 años)'!#REF!),"",'5. Pp (3 años)'!#REF!)</f>
        <v>#REF!</v>
      </c>
    </row>
    <row r="70" spans="2:16" ht="17" x14ac:dyDescent="0.35">
      <c r="B70" s="7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86" t="e">
        <f>IF(ISBLANK('5. Pp (3 años)'!#REF!),"",'5. Pp (3 años)'!#REF!)</f>
        <v>#REF!</v>
      </c>
    </row>
    <row r="71" spans="2:16" ht="409.5" x14ac:dyDescent="0.35">
      <c r="B71" s="71" t="str">
        <f>IF(ISBLANK('5. Pp (3 años)'!B60),"",'5. Pp (3 años)'!B60)</f>
        <v>Dirección de Vinculación y Seguimiento con Instancias</v>
      </c>
      <c r="C71" s="54" t="str">
        <f>IF(ISBLANK('5. Pp (3 años)'!C60),"",'5. Pp (3 años)'!C60)</f>
        <v>Componente</v>
      </c>
      <c r="D71" s="73" t="str">
        <f>IF(ISBLANK('5. Pp (3 años)'!D60),"",'5. Pp (3 años)'!D60)</f>
        <v>C.3.2.1.1.6 Acciones integrales de vigilancia, seguimiento, prevención y atención interinstitucional coordinadas en zonas prioritarias para la protección de mujeres, niñas, niños y adolescentes en situación de vulnerabilidad.</v>
      </c>
      <c r="E71" s="73" t="str">
        <f>IF(ISBLANK('5. Pp (3 años)'!E60),"",'5. Pp (3 años)'!E60)</f>
        <v>CAISSP: Porcentaje de acciones integrales interinstitucionales de protección coordinadas en zonas prioritarias.</v>
      </c>
      <c r="F71" s="73"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71" s="54" t="str">
        <f>IF(ISBLANK('5. Pp (3 años)'!G60),"",'5. Pp (3 años)'!G60)</f>
        <v>Eficacia</v>
      </c>
      <c r="H71" s="54" t="str">
        <f>IF(ISBLANK('5. Pp (3 años)'!H60),"",'5. Pp (3 años)'!H60)</f>
        <v>Trimestral</v>
      </c>
      <c r="I71" s="73"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71" s="73" t="str">
        <f>IF(ISBLANK('5. Pp (3 años)'!J60),"",'5. Pp (3 años)'!J60)</f>
        <v>UNIDAD DE MEDIDA INDICADOR:
Porcentaje
UNIDAD DE MEDIDA DE LAS VARIABLES:  
Acciones integrales interinstitucionales de protección.</v>
      </c>
      <c r="K71" s="54" t="str">
        <f>IF(ISBLANK('5. Pp (3 años)'!K60),"",'5. Pp (3 años)'!K60)</f>
        <v>Ascendente</v>
      </c>
      <c r="L71" s="73" t="str">
        <f>IF(ISBLANK('5. Pp (3 años)'!L60),"",'5. Pp (3 años)'!L60)</f>
        <v>Alcanzar el 100% de las acciones integrales interinstitucionales de protección programadas en el periodo 2025–2027.
Meta Absoluta: 10
Meta Relativa: 11.11%</v>
      </c>
      <c r="M71" s="73" t="str">
        <f>IF(ISBLANK('5. Pp (3 años)'!M60),"",'5. Pp (3 años)'!M60)</f>
        <v>Al cierre del programa anual, alcanzar al menos el 90 % de coordinación interinstitucional en la ejecución de las acciones integrales programadas.</v>
      </c>
      <c r="N71" s="73"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71" s="73"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71" s="74" t="str">
        <f>IF(ISBLANK('5. Pp (3 años)'!P60),"",'5. Pp (3 años)'!P60)</f>
        <v/>
      </c>
    </row>
    <row r="72" spans="2:16" ht="409.5" x14ac:dyDescent="0.35">
      <c r="B72" s="75" t="str">
        <f>IF(ISBLANK('5. Pp (3 años)'!B61),"",'5. Pp (3 años)'!B61)</f>
        <v>Dirección de Tránsito</v>
      </c>
      <c r="C72" s="29" t="str">
        <f>IF(ISBLANK('5. Pp (3 años)'!C61),"",'5. Pp (3 años)'!C61)</f>
        <v>Actividad</v>
      </c>
      <c r="D72" s="31" t="e">
        <f>IF(ISBLANK('5. Pp (3 años)'!#REF!),"",'5. Pp (3 años)'!#REF!)</f>
        <v>#REF!</v>
      </c>
      <c r="E72" s="3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72" s="31"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72" s="29" t="str">
        <f>IF(ISBLANK('5. Pp (3 años)'!G61),"",'5. Pp (3 años)'!G61)</f>
        <v>Eficacia</v>
      </c>
      <c r="H72" s="29" t="str">
        <f>IF(ISBLANK('5. Pp (3 años)'!H61),"",'5. Pp (3 años)'!H61)</f>
        <v>Trimestral</v>
      </c>
      <c r="I72" s="31"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72" s="31" t="str">
        <f>IF(ISBLANK('5. Pp (3 años)'!J61),"",'5. Pp (3 años)'!J61)</f>
        <v>UNIDAD DE MEDIDA INDICADOR:
Porcentaje
UNIDAD DE MEDIDA DE LAS VARIABLES:
Acciones de Prevención víal ejecutadas</v>
      </c>
      <c r="K72" s="29" t="str">
        <f>IF(ISBLANK('5. Pp (3 años)'!K61),"",'5. Pp (3 años)'!K61)</f>
        <v>Ascendente</v>
      </c>
      <c r="L72" s="31" t="str">
        <f>IF(ISBLANK('5. Pp (3 años)'!L61),"",'5. Pp (3 años)'!L61)</f>
        <v>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v>
      </c>
      <c r="M72" s="31" t="str">
        <f>IF(ISBLANK('5. Pp (3 años)'!M61),"",'5. Pp (3 años)'!M61)</f>
        <v>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v>
      </c>
      <c r="N72" s="31"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72" s="31"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72" s="186" t="str">
        <f>IF(ISBLANK('5. Pp (3 años)'!P61),"",'5. Pp (3 años)'!P61)</f>
        <v/>
      </c>
    </row>
    <row r="73" spans="2:16" ht="34" x14ac:dyDescent="0.35">
      <c r="B73" s="75" t="e">
        <f>IF(ISBLANK('5. Pp (3 años)'!#REF!),"",'5. Pp (3 años)'!#REF!)</f>
        <v>#REF!</v>
      </c>
      <c r="C73" s="29" t="e">
        <f>IF(ISBLANK('5. Pp (3 años)'!#REF!),"",'5. Pp (3 años)'!#REF!)</f>
        <v>#REF!</v>
      </c>
      <c r="D73" s="31" t="str">
        <f>IF(ISBLANK('5. Pp (3 años)'!D61),"",'5. Pp (3 años)'!D61)</f>
        <v>A. 3.2.1.1.6.1 Acciones de Prevención Viíal.</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86" t="e">
        <f>IF(ISBLANK('5. Pp (3 años)'!#REF!),"",'5. Pp (3 años)'!#REF!)</f>
        <v>#REF!</v>
      </c>
    </row>
    <row r="74" spans="2:16" ht="17" x14ac:dyDescent="0.35">
      <c r="B74" s="7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86" t="e">
        <f>IF(ISBLANK('5. Pp (3 años)'!#REF!),"",'5. Pp (3 años)'!#REF!)</f>
        <v>#REF!</v>
      </c>
    </row>
    <row r="75" spans="2:16" ht="17" x14ac:dyDescent="0.35">
      <c r="B75" s="7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86" t="e">
        <f>IF(ISBLANK('5. Pp (3 años)'!#REF!),"",'5. Pp (3 años)'!#REF!)</f>
        <v>#REF!</v>
      </c>
    </row>
    <row r="76" spans="2:16" ht="17" x14ac:dyDescent="0.35">
      <c r="B76" s="7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86" t="e">
        <f>IF(ISBLANK('5. Pp (3 años)'!#REF!),"",'5. Pp (3 años)'!#REF!)</f>
        <v>#REF!</v>
      </c>
    </row>
    <row r="77" spans="2:16" ht="17" x14ac:dyDescent="0.35">
      <c r="B77" s="71" t="e">
        <f>IF(ISBLANK('5. Pp (3 años)'!#REF!),"",'5. Pp (3 años)'!#REF!)</f>
        <v>#REF!</v>
      </c>
      <c r="C77" s="54" t="e">
        <f>IF(ISBLANK('5. Pp (3 años)'!#REF!),"",'5. Pp (3 años)'!#REF!)</f>
        <v>#REF!</v>
      </c>
      <c r="D77" s="73" t="e">
        <f>IF(ISBLANK('5. Pp (3 años)'!#REF!),"",'5. Pp (3 años)'!#REF!)</f>
        <v>#REF!</v>
      </c>
      <c r="E77" s="73" t="e">
        <f>IF(ISBLANK('5. Pp (3 años)'!#REF!),"",'5. Pp (3 años)'!#REF!)</f>
        <v>#REF!</v>
      </c>
      <c r="F77" s="73" t="e">
        <f>IF(ISBLANK('5. Pp (3 años)'!#REF!),"",'5. Pp (3 años)'!#REF!)</f>
        <v>#REF!</v>
      </c>
      <c r="G77" s="54" t="e">
        <f>IF(ISBLANK('5. Pp (3 años)'!#REF!),"",'5. Pp (3 años)'!#REF!)</f>
        <v>#REF!</v>
      </c>
      <c r="H77" s="54" t="e">
        <f>IF(ISBLANK('5. Pp (3 años)'!#REF!),"",'5. Pp (3 años)'!#REF!)</f>
        <v>#REF!</v>
      </c>
      <c r="I77" s="73" t="e">
        <f>IF(ISBLANK('5. Pp (3 años)'!#REF!),"",'5. Pp (3 años)'!#REF!)</f>
        <v>#REF!</v>
      </c>
      <c r="J77" s="73" t="e">
        <f>IF(ISBLANK('5. Pp (3 años)'!#REF!),"",'5. Pp (3 años)'!#REF!)</f>
        <v>#REF!</v>
      </c>
      <c r="K77" s="54" t="e">
        <f>IF(ISBLANK('5. Pp (3 años)'!#REF!),"",'5. Pp (3 años)'!#REF!)</f>
        <v>#REF!</v>
      </c>
      <c r="L77" s="73" t="e">
        <f>IF(ISBLANK('5. Pp (3 años)'!#REF!),"",'5. Pp (3 años)'!#REF!)</f>
        <v>#REF!</v>
      </c>
      <c r="M77" s="73" t="e">
        <f>IF(ISBLANK('5. Pp (3 años)'!#REF!),"",'5. Pp (3 años)'!#REF!)</f>
        <v>#REF!</v>
      </c>
      <c r="N77" s="73" t="e">
        <f>IF(ISBLANK('5. Pp (3 años)'!#REF!),"",'5. Pp (3 años)'!#REF!)</f>
        <v>#REF!</v>
      </c>
      <c r="O77" s="73" t="e">
        <f>IF(ISBLANK('5. Pp (3 años)'!#REF!),"",'5. Pp (3 años)'!#REF!)</f>
        <v>#REF!</v>
      </c>
      <c r="P77" s="74" t="e">
        <f>IF(ISBLANK('5. Pp (3 años)'!#REF!),"",'5. Pp (3 años)'!#REF!)</f>
        <v>#REF!</v>
      </c>
    </row>
    <row r="78" spans="2:16" ht="17" x14ac:dyDescent="0.35">
      <c r="B78" s="7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86" t="e">
        <f>IF(ISBLANK('5. Pp (3 años)'!#REF!),"",'5. Pp (3 años)'!#REF!)</f>
        <v>#REF!</v>
      </c>
    </row>
    <row r="79" spans="2:16" ht="17" x14ac:dyDescent="0.35">
      <c r="B79" s="7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86" t="e">
        <f>IF(ISBLANK('5. Pp (3 años)'!#REF!),"",'5. Pp (3 años)'!#REF!)</f>
        <v>#REF!</v>
      </c>
    </row>
    <row r="80" spans="2:16" ht="17" x14ac:dyDescent="0.35">
      <c r="B80" s="7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86" t="e">
        <f>IF(ISBLANK('5. Pp (3 años)'!#REF!),"",'5. Pp (3 años)'!#REF!)</f>
        <v>#REF!</v>
      </c>
    </row>
    <row r="81" spans="2:16" ht="17" x14ac:dyDescent="0.35">
      <c r="B81" s="7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86" t="e">
        <f>IF(ISBLANK('5. Pp (3 años)'!#REF!),"",'5. Pp (3 años)'!#REF!)</f>
        <v>#REF!</v>
      </c>
    </row>
    <row r="82" spans="2:16" ht="17" x14ac:dyDescent="0.35">
      <c r="B82" s="7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86" t="e">
        <f>IF(ISBLANK('5. Pp (3 años)'!#REF!),"",'5. Pp (3 años)'!#REF!)</f>
        <v>#REF!</v>
      </c>
    </row>
    <row r="83" spans="2:16" ht="17" x14ac:dyDescent="0.35">
      <c r="B83" s="71" t="e">
        <f>IF(ISBLANK('5. Pp (3 años)'!#REF!),"",'5. Pp (3 años)'!#REF!)</f>
        <v>#REF!</v>
      </c>
      <c r="C83" s="54" t="e">
        <f>IF(ISBLANK('5. Pp (3 años)'!#REF!),"",'5. Pp (3 años)'!#REF!)</f>
        <v>#REF!</v>
      </c>
      <c r="D83" s="73" t="e">
        <f>IF(ISBLANK('5. Pp (3 años)'!#REF!),"",'5. Pp (3 años)'!#REF!)</f>
        <v>#REF!</v>
      </c>
      <c r="E83" s="73" t="e">
        <f>IF(ISBLANK('5. Pp (3 años)'!#REF!),"",'5. Pp (3 años)'!#REF!)</f>
        <v>#REF!</v>
      </c>
      <c r="F83" s="73" t="e">
        <f>IF(ISBLANK('5. Pp (3 años)'!#REF!),"",'5. Pp (3 años)'!#REF!)</f>
        <v>#REF!</v>
      </c>
      <c r="G83" s="54" t="e">
        <f>IF(ISBLANK('5. Pp (3 años)'!#REF!),"",'5. Pp (3 años)'!#REF!)</f>
        <v>#REF!</v>
      </c>
      <c r="H83" s="54" t="e">
        <f>IF(ISBLANK('5. Pp (3 años)'!#REF!),"",'5. Pp (3 años)'!#REF!)</f>
        <v>#REF!</v>
      </c>
      <c r="I83" s="73" t="e">
        <f>IF(ISBLANK('5. Pp (3 años)'!#REF!),"",'5. Pp (3 años)'!#REF!)</f>
        <v>#REF!</v>
      </c>
      <c r="J83" s="73" t="e">
        <f>IF(ISBLANK('5. Pp (3 años)'!#REF!),"",'5. Pp (3 años)'!#REF!)</f>
        <v>#REF!</v>
      </c>
      <c r="K83" s="54" t="e">
        <f>IF(ISBLANK('5. Pp (3 años)'!#REF!),"",'5. Pp (3 años)'!#REF!)</f>
        <v>#REF!</v>
      </c>
      <c r="L83" s="73" t="e">
        <f>IF(ISBLANK('5. Pp (3 años)'!#REF!),"",'5. Pp (3 años)'!#REF!)</f>
        <v>#REF!</v>
      </c>
      <c r="M83" s="73" t="e">
        <f>IF(ISBLANK('5. Pp (3 años)'!#REF!),"",'5. Pp (3 años)'!#REF!)</f>
        <v>#REF!</v>
      </c>
      <c r="N83" s="73" t="e">
        <f>IF(ISBLANK('5. Pp (3 años)'!#REF!),"",'5. Pp (3 años)'!#REF!)</f>
        <v>#REF!</v>
      </c>
      <c r="O83" s="73" t="e">
        <f>IF(ISBLANK('5. Pp (3 años)'!#REF!),"",'5. Pp (3 años)'!#REF!)</f>
        <v>#REF!</v>
      </c>
      <c r="P83" s="74" t="e">
        <f>IF(ISBLANK('5. Pp (3 años)'!#REF!),"",'5. Pp (3 años)'!#REF!)</f>
        <v>#REF!</v>
      </c>
    </row>
    <row r="84" spans="2:16" ht="17" x14ac:dyDescent="0.35">
      <c r="B84" s="7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86" t="e">
        <f>IF(ISBLANK('5. Pp (3 años)'!#REF!),"",'5. Pp (3 años)'!#REF!)</f>
        <v>#REF!</v>
      </c>
    </row>
    <row r="85" spans="2:16" ht="17" x14ac:dyDescent="0.35">
      <c r="B85" s="7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86" t="e">
        <f>IF(ISBLANK('5. Pp (3 años)'!#REF!),"",'5. Pp (3 años)'!#REF!)</f>
        <v>#REF!</v>
      </c>
    </row>
    <row r="86" spans="2:16" ht="17" x14ac:dyDescent="0.35">
      <c r="B86" s="7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86" t="e">
        <f>IF(ISBLANK('5. Pp (3 años)'!#REF!),"",'5. Pp (3 años)'!#REF!)</f>
        <v>#REF!</v>
      </c>
    </row>
    <row r="87" spans="2:16" ht="17" x14ac:dyDescent="0.35">
      <c r="B87" s="7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86" t="e">
        <f>IF(ISBLANK('5. Pp (3 años)'!#REF!),"",'5. Pp (3 años)'!#REF!)</f>
        <v>#REF!</v>
      </c>
    </row>
    <row r="88" spans="2:16" ht="17" x14ac:dyDescent="0.35">
      <c r="B88" s="7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86" t="e">
        <f>IF(ISBLANK('5. Pp (3 años)'!#REF!),"",'5. Pp (3 años)'!#REF!)</f>
        <v>#REF!</v>
      </c>
    </row>
    <row r="89" spans="2:16" ht="17" x14ac:dyDescent="0.35">
      <c r="B89" s="71" t="e">
        <f>IF(ISBLANK('5. Pp (3 años)'!#REF!),"",'5. Pp (3 años)'!#REF!)</f>
        <v>#REF!</v>
      </c>
      <c r="C89" s="54" t="e">
        <f>IF(ISBLANK('5. Pp (3 años)'!#REF!),"",'5. Pp (3 años)'!#REF!)</f>
        <v>#REF!</v>
      </c>
      <c r="D89" s="73" t="e">
        <f>IF(ISBLANK('5. Pp (3 años)'!#REF!),"",'5. Pp (3 años)'!#REF!)</f>
        <v>#REF!</v>
      </c>
      <c r="E89" s="73" t="e">
        <f>IF(ISBLANK('5. Pp (3 años)'!#REF!),"",'5. Pp (3 años)'!#REF!)</f>
        <v>#REF!</v>
      </c>
      <c r="F89" s="73" t="e">
        <f>IF(ISBLANK('5. Pp (3 años)'!#REF!),"",'5. Pp (3 años)'!#REF!)</f>
        <v>#REF!</v>
      </c>
      <c r="G89" s="54" t="e">
        <f>IF(ISBLANK('5. Pp (3 años)'!#REF!),"",'5. Pp (3 años)'!#REF!)</f>
        <v>#REF!</v>
      </c>
      <c r="H89" s="54" t="e">
        <f>IF(ISBLANK('5. Pp (3 años)'!#REF!),"",'5. Pp (3 años)'!#REF!)</f>
        <v>#REF!</v>
      </c>
      <c r="I89" s="73" t="e">
        <f>IF(ISBLANK('5. Pp (3 años)'!#REF!),"",'5. Pp (3 años)'!#REF!)</f>
        <v>#REF!</v>
      </c>
      <c r="J89" s="73" t="e">
        <f>IF(ISBLANK('5. Pp (3 años)'!#REF!),"",'5. Pp (3 años)'!#REF!)</f>
        <v>#REF!</v>
      </c>
      <c r="K89" s="54" t="e">
        <f>IF(ISBLANK('5. Pp (3 años)'!#REF!),"",'5. Pp (3 años)'!#REF!)</f>
        <v>#REF!</v>
      </c>
      <c r="L89" s="73" t="e">
        <f>IF(ISBLANK('5. Pp (3 años)'!#REF!),"",'5. Pp (3 años)'!#REF!)</f>
        <v>#REF!</v>
      </c>
      <c r="M89" s="73" t="e">
        <f>IF(ISBLANK('5. Pp (3 años)'!#REF!),"",'5. Pp (3 años)'!#REF!)</f>
        <v>#REF!</v>
      </c>
      <c r="N89" s="73" t="e">
        <f>IF(ISBLANK('5. Pp (3 años)'!#REF!),"",'5. Pp (3 años)'!#REF!)</f>
        <v>#REF!</v>
      </c>
      <c r="O89" s="73" t="e">
        <f>IF(ISBLANK('5. Pp (3 años)'!#REF!),"",'5. Pp (3 años)'!#REF!)</f>
        <v>#REF!</v>
      </c>
      <c r="P89" s="74" t="e">
        <f>IF(ISBLANK('5. Pp (3 años)'!#REF!),"",'5. Pp (3 años)'!#REF!)</f>
        <v>#REF!</v>
      </c>
    </row>
    <row r="90" spans="2:16" ht="17" x14ac:dyDescent="0.35">
      <c r="B90" s="7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86" t="e">
        <f>IF(ISBLANK('5. Pp (3 años)'!#REF!),"",'5. Pp (3 años)'!#REF!)</f>
        <v>#REF!</v>
      </c>
    </row>
    <row r="91" spans="2:16" ht="17" x14ac:dyDescent="0.35">
      <c r="B91" s="7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86" t="e">
        <f>IF(ISBLANK('5. Pp (3 años)'!#REF!),"",'5. Pp (3 años)'!#REF!)</f>
        <v>#REF!</v>
      </c>
    </row>
    <row r="92" spans="2:16" ht="17" x14ac:dyDescent="0.35">
      <c r="B92" s="7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86" t="e">
        <f>IF(ISBLANK('5. Pp (3 años)'!#REF!),"",'5. Pp (3 años)'!#REF!)</f>
        <v>#REF!</v>
      </c>
    </row>
    <row r="93" spans="2:16" ht="17" x14ac:dyDescent="0.35">
      <c r="B93" s="7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86" t="e">
        <f>IF(ISBLANK('5. Pp (3 años)'!#REF!),"",'5. Pp (3 años)'!#REF!)</f>
        <v>#REF!</v>
      </c>
    </row>
    <row r="94" spans="2:16" ht="17" x14ac:dyDescent="0.35">
      <c r="B94" s="7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86" t="e">
        <f>IF(ISBLANK('5. Pp (3 años)'!#REF!),"",'5. Pp (3 años)'!#REF!)</f>
        <v>#REF!</v>
      </c>
    </row>
    <row r="95" spans="2:16" ht="17" x14ac:dyDescent="0.35">
      <c r="B95" s="71" t="e">
        <f>IF(ISBLANK('5. Pp (3 años)'!#REF!),"",'5. Pp (3 años)'!#REF!)</f>
        <v>#REF!</v>
      </c>
      <c r="C95" s="54" t="e">
        <f>IF(ISBLANK('5. Pp (3 años)'!#REF!),"",'5. Pp (3 años)'!#REF!)</f>
        <v>#REF!</v>
      </c>
      <c r="D95" s="73" t="e">
        <f>IF(ISBLANK('5. Pp (3 años)'!#REF!),"",'5. Pp (3 años)'!#REF!)</f>
        <v>#REF!</v>
      </c>
      <c r="E95" s="73" t="e">
        <f>IF(ISBLANK('5. Pp (3 años)'!#REF!),"",'5. Pp (3 años)'!#REF!)</f>
        <v>#REF!</v>
      </c>
      <c r="F95" s="73" t="e">
        <f>IF(ISBLANK('5. Pp (3 años)'!#REF!),"",'5. Pp (3 años)'!#REF!)</f>
        <v>#REF!</v>
      </c>
      <c r="G95" s="54" t="e">
        <f>IF(ISBLANK('5. Pp (3 años)'!#REF!),"",'5. Pp (3 años)'!#REF!)</f>
        <v>#REF!</v>
      </c>
      <c r="H95" s="54" t="e">
        <f>IF(ISBLANK('5. Pp (3 años)'!#REF!),"",'5. Pp (3 años)'!#REF!)</f>
        <v>#REF!</v>
      </c>
      <c r="I95" s="73" t="e">
        <f>IF(ISBLANK('5. Pp (3 años)'!#REF!),"",'5. Pp (3 años)'!#REF!)</f>
        <v>#REF!</v>
      </c>
      <c r="J95" s="73" t="e">
        <f>IF(ISBLANK('5. Pp (3 años)'!#REF!),"",'5. Pp (3 años)'!#REF!)</f>
        <v>#REF!</v>
      </c>
      <c r="K95" s="54" t="e">
        <f>IF(ISBLANK('5. Pp (3 años)'!#REF!),"",'5. Pp (3 años)'!#REF!)</f>
        <v>#REF!</v>
      </c>
      <c r="L95" s="73" t="e">
        <f>IF(ISBLANK('5. Pp (3 años)'!#REF!),"",'5. Pp (3 años)'!#REF!)</f>
        <v>#REF!</v>
      </c>
      <c r="M95" s="73" t="e">
        <f>IF(ISBLANK('5. Pp (3 años)'!#REF!),"",'5. Pp (3 años)'!#REF!)</f>
        <v>#REF!</v>
      </c>
      <c r="N95" s="73" t="e">
        <f>IF(ISBLANK('5. Pp (3 años)'!#REF!),"",'5. Pp (3 años)'!#REF!)</f>
        <v>#REF!</v>
      </c>
      <c r="O95" s="73" t="e">
        <f>IF(ISBLANK('5. Pp (3 años)'!#REF!),"",'5. Pp (3 años)'!#REF!)</f>
        <v>#REF!</v>
      </c>
      <c r="P95" s="74" t="e">
        <f>IF(ISBLANK('5. Pp (3 años)'!#REF!),"",'5. Pp (3 años)'!#REF!)</f>
        <v>#REF!</v>
      </c>
    </row>
    <row r="96" spans="2:16" ht="17" x14ac:dyDescent="0.35">
      <c r="B96" s="7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86" t="e">
        <f>IF(ISBLANK('5. Pp (3 años)'!#REF!),"",'5. Pp (3 años)'!#REF!)</f>
        <v>#REF!</v>
      </c>
    </row>
    <row r="97" spans="2:16" ht="17" x14ac:dyDescent="0.35">
      <c r="B97" s="7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86" t="e">
        <f>IF(ISBLANK('5. Pp (3 años)'!#REF!),"",'5. Pp (3 años)'!#REF!)</f>
        <v>#REF!</v>
      </c>
    </row>
    <row r="98" spans="2:16" ht="17" x14ac:dyDescent="0.35">
      <c r="B98" s="7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86" t="e">
        <f>IF(ISBLANK('5. Pp (3 años)'!#REF!),"",'5. Pp (3 años)'!#REF!)</f>
        <v>#REF!</v>
      </c>
    </row>
    <row r="99" spans="2:16" ht="17" x14ac:dyDescent="0.35">
      <c r="B99" s="7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86" t="e">
        <f>IF(ISBLANK('5. Pp (3 años)'!#REF!),"",'5. Pp (3 años)'!#REF!)</f>
        <v>#REF!</v>
      </c>
    </row>
    <row r="100" spans="2:16" ht="17" x14ac:dyDescent="0.35">
      <c r="B100" s="7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86" t="e">
        <f>IF(ISBLANK('5. Pp (3 años)'!#REF!),"",'5. Pp (3 años)'!#REF!)</f>
        <v>#REF!</v>
      </c>
    </row>
    <row r="101" spans="2:16" ht="17" x14ac:dyDescent="0.35">
      <c r="B101" s="71" t="e">
        <f>IF(ISBLANK('5. Pp (3 años)'!#REF!),"",'5. Pp (3 años)'!#REF!)</f>
        <v>#REF!</v>
      </c>
      <c r="C101" s="54" t="e">
        <f>IF(ISBLANK('5. Pp (3 años)'!#REF!),"",'5. Pp (3 años)'!#REF!)</f>
        <v>#REF!</v>
      </c>
      <c r="D101" s="73" t="e">
        <f>IF(ISBLANK('5. Pp (3 años)'!#REF!),"",'5. Pp (3 años)'!#REF!)</f>
        <v>#REF!</v>
      </c>
      <c r="E101" s="73" t="e">
        <f>IF(ISBLANK('5. Pp (3 años)'!#REF!),"",'5. Pp (3 años)'!#REF!)</f>
        <v>#REF!</v>
      </c>
      <c r="F101" s="73" t="e">
        <f>IF(ISBLANK('5. Pp (3 años)'!#REF!),"",'5. Pp (3 años)'!#REF!)</f>
        <v>#REF!</v>
      </c>
      <c r="G101" s="54" t="e">
        <f>IF(ISBLANK('5. Pp (3 años)'!#REF!),"",'5. Pp (3 años)'!#REF!)</f>
        <v>#REF!</v>
      </c>
      <c r="H101" s="54" t="e">
        <f>IF(ISBLANK('5. Pp (3 años)'!#REF!),"",'5. Pp (3 años)'!#REF!)</f>
        <v>#REF!</v>
      </c>
      <c r="I101" s="73" t="e">
        <f>IF(ISBLANK('5. Pp (3 años)'!#REF!),"",'5. Pp (3 años)'!#REF!)</f>
        <v>#REF!</v>
      </c>
      <c r="J101" s="73" t="e">
        <f>IF(ISBLANK('5. Pp (3 años)'!#REF!),"",'5. Pp (3 años)'!#REF!)</f>
        <v>#REF!</v>
      </c>
      <c r="K101" s="54" t="e">
        <f>IF(ISBLANK('5. Pp (3 años)'!#REF!),"",'5. Pp (3 años)'!#REF!)</f>
        <v>#REF!</v>
      </c>
      <c r="L101" s="73" t="e">
        <f>IF(ISBLANK('5. Pp (3 años)'!#REF!),"",'5. Pp (3 años)'!#REF!)</f>
        <v>#REF!</v>
      </c>
      <c r="M101" s="73" t="e">
        <f>IF(ISBLANK('5. Pp (3 años)'!#REF!),"",'5. Pp (3 años)'!#REF!)</f>
        <v>#REF!</v>
      </c>
      <c r="N101" s="73" t="e">
        <f>IF(ISBLANK('5. Pp (3 años)'!#REF!),"",'5. Pp (3 años)'!#REF!)</f>
        <v>#REF!</v>
      </c>
      <c r="O101" s="73" t="e">
        <f>IF(ISBLANK('5. Pp (3 años)'!#REF!),"",'5. Pp (3 años)'!#REF!)</f>
        <v>#REF!</v>
      </c>
      <c r="P101" s="74" t="e">
        <f>IF(ISBLANK('5. Pp (3 años)'!#REF!),"",'5. Pp (3 años)'!#REF!)</f>
        <v>#REF!</v>
      </c>
    </row>
    <row r="102" spans="2:16" ht="17" x14ac:dyDescent="0.35">
      <c r="B102" s="7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86" t="e">
        <f>IF(ISBLANK('5. Pp (3 años)'!#REF!),"",'5. Pp (3 años)'!#REF!)</f>
        <v>#REF!</v>
      </c>
    </row>
    <row r="103" spans="2:16" ht="17" x14ac:dyDescent="0.35">
      <c r="B103" s="7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86" t="e">
        <f>IF(ISBLANK('5. Pp (3 años)'!#REF!),"",'5. Pp (3 años)'!#REF!)</f>
        <v>#REF!</v>
      </c>
    </row>
    <row r="104" spans="2:16" ht="17" x14ac:dyDescent="0.35">
      <c r="B104" s="7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86" t="e">
        <f>IF(ISBLANK('5. Pp (3 años)'!#REF!),"",'5. Pp (3 años)'!#REF!)</f>
        <v>#REF!</v>
      </c>
    </row>
    <row r="105" spans="2:16" ht="17" x14ac:dyDescent="0.35">
      <c r="B105" s="7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86" t="e">
        <f>IF(ISBLANK('5. Pp (3 años)'!#REF!),"",'5. Pp (3 años)'!#REF!)</f>
        <v>#REF!</v>
      </c>
    </row>
    <row r="106" spans="2:16" ht="17" x14ac:dyDescent="0.35">
      <c r="B106" s="7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86" t="e">
        <f>IF(ISBLANK('5. Pp (3 años)'!#REF!),"",'5. Pp (3 años)'!#REF!)</f>
        <v>#REF!</v>
      </c>
    </row>
    <row r="107" spans="2:16" ht="17" x14ac:dyDescent="0.35">
      <c r="B107" s="71" t="e">
        <f>IF(ISBLANK('5. Pp (3 años)'!#REF!),"",'5. Pp (3 años)'!#REF!)</f>
        <v>#REF!</v>
      </c>
      <c r="C107" s="54" t="e">
        <f>IF(ISBLANK('5. Pp (3 años)'!#REF!),"",'5. Pp (3 años)'!#REF!)</f>
        <v>#REF!</v>
      </c>
      <c r="D107" s="73" t="e">
        <f>IF(ISBLANK('5. Pp (3 años)'!#REF!),"",'5. Pp (3 años)'!#REF!)</f>
        <v>#REF!</v>
      </c>
      <c r="E107" s="73" t="e">
        <f>IF(ISBLANK('5. Pp (3 años)'!#REF!),"",'5. Pp (3 años)'!#REF!)</f>
        <v>#REF!</v>
      </c>
      <c r="F107" s="73" t="e">
        <f>IF(ISBLANK('5. Pp (3 años)'!#REF!),"",'5. Pp (3 años)'!#REF!)</f>
        <v>#REF!</v>
      </c>
      <c r="G107" s="54" t="e">
        <f>IF(ISBLANK('5. Pp (3 años)'!#REF!),"",'5. Pp (3 años)'!#REF!)</f>
        <v>#REF!</v>
      </c>
      <c r="H107" s="54" t="e">
        <f>IF(ISBLANK('5. Pp (3 años)'!#REF!),"",'5. Pp (3 años)'!#REF!)</f>
        <v>#REF!</v>
      </c>
      <c r="I107" s="73" t="e">
        <f>IF(ISBLANK('5. Pp (3 años)'!#REF!),"",'5. Pp (3 años)'!#REF!)</f>
        <v>#REF!</v>
      </c>
      <c r="J107" s="73" t="e">
        <f>IF(ISBLANK('5. Pp (3 años)'!#REF!),"",'5. Pp (3 años)'!#REF!)</f>
        <v>#REF!</v>
      </c>
      <c r="K107" s="54" t="e">
        <f>IF(ISBLANK('5. Pp (3 años)'!#REF!),"",'5. Pp (3 años)'!#REF!)</f>
        <v>#REF!</v>
      </c>
      <c r="L107" s="73" t="e">
        <f>IF(ISBLANK('5. Pp (3 años)'!#REF!),"",'5. Pp (3 años)'!#REF!)</f>
        <v>#REF!</v>
      </c>
      <c r="M107" s="73" t="e">
        <f>IF(ISBLANK('5. Pp (3 años)'!#REF!),"",'5. Pp (3 años)'!#REF!)</f>
        <v>#REF!</v>
      </c>
      <c r="N107" s="73" t="e">
        <f>IF(ISBLANK('5. Pp (3 años)'!#REF!),"",'5. Pp (3 años)'!#REF!)</f>
        <v>#REF!</v>
      </c>
      <c r="O107" s="73" t="e">
        <f>IF(ISBLANK('5. Pp (3 años)'!#REF!),"",'5. Pp (3 años)'!#REF!)</f>
        <v>#REF!</v>
      </c>
      <c r="P107" s="74" t="e">
        <f>IF(ISBLANK('5. Pp (3 años)'!#REF!),"",'5. Pp (3 años)'!#REF!)</f>
        <v>#REF!</v>
      </c>
    </row>
    <row r="108" spans="2:16" ht="17" x14ac:dyDescent="0.35">
      <c r="B108" s="7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86" t="e">
        <f>IF(ISBLANK('5. Pp (3 años)'!#REF!),"",'5. Pp (3 años)'!#REF!)</f>
        <v>#REF!</v>
      </c>
    </row>
    <row r="109" spans="2:16" ht="17" x14ac:dyDescent="0.35">
      <c r="B109" s="7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86" t="e">
        <f>IF(ISBLANK('5. Pp (3 años)'!#REF!),"",'5. Pp (3 años)'!#REF!)</f>
        <v>#REF!</v>
      </c>
    </row>
    <row r="110" spans="2:16" ht="17" x14ac:dyDescent="0.35">
      <c r="B110" s="7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86" t="e">
        <f>IF(ISBLANK('5. Pp (3 años)'!#REF!),"",'5. Pp (3 años)'!#REF!)</f>
        <v>#REF!</v>
      </c>
    </row>
    <row r="111" spans="2:16" ht="17" x14ac:dyDescent="0.35">
      <c r="B111" s="7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86" t="e">
        <f>IF(ISBLANK('5. Pp (3 años)'!#REF!),"",'5. Pp (3 años)'!#REF!)</f>
        <v>#REF!</v>
      </c>
    </row>
    <row r="112" spans="2:16" ht="17" x14ac:dyDescent="0.35">
      <c r="B112" s="7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86" t="e">
        <f>IF(ISBLANK('5. Pp (3 años)'!#REF!),"",'5. Pp (3 años)'!#REF!)</f>
        <v>#REF!</v>
      </c>
    </row>
    <row r="113" spans="2:16" ht="17" x14ac:dyDescent="0.35">
      <c r="B113" s="71" t="e">
        <f>IF(ISBLANK('5. Pp (3 años)'!#REF!),"",'5. Pp (3 años)'!#REF!)</f>
        <v>#REF!</v>
      </c>
      <c r="C113" s="54" t="e">
        <f>IF(ISBLANK('5. Pp (3 años)'!#REF!),"",'5. Pp (3 años)'!#REF!)</f>
        <v>#REF!</v>
      </c>
      <c r="D113" s="73" t="e">
        <f>IF(ISBLANK('5. Pp (3 años)'!#REF!),"",'5. Pp (3 años)'!#REF!)</f>
        <v>#REF!</v>
      </c>
      <c r="E113" s="73" t="e">
        <f>IF(ISBLANK('5. Pp (3 años)'!#REF!),"",'5. Pp (3 años)'!#REF!)</f>
        <v>#REF!</v>
      </c>
      <c r="F113" s="73" t="e">
        <f>IF(ISBLANK('5. Pp (3 años)'!#REF!),"",'5. Pp (3 años)'!#REF!)</f>
        <v>#REF!</v>
      </c>
      <c r="G113" s="54" t="e">
        <f>IF(ISBLANK('5. Pp (3 años)'!#REF!),"",'5. Pp (3 años)'!#REF!)</f>
        <v>#REF!</v>
      </c>
      <c r="H113" s="54" t="e">
        <f>IF(ISBLANK('5. Pp (3 años)'!#REF!),"",'5. Pp (3 años)'!#REF!)</f>
        <v>#REF!</v>
      </c>
      <c r="I113" s="73" t="e">
        <f>IF(ISBLANK('5. Pp (3 años)'!#REF!),"",'5. Pp (3 años)'!#REF!)</f>
        <v>#REF!</v>
      </c>
      <c r="J113" s="73" t="e">
        <f>IF(ISBLANK('5. Pp (3 años)'!#REF!),"",'5. Pp (3 años)'!#REF!)</f>
        <v>#REF!</v>
      </c>
      <c r="K113" s="54" t="e">
        <f>IF(ISBLANK('5. Pp (3 años)'!#REF!),"",'5. Pp (3 años)'!#REF!)</f>
        <v>#REF!</v>
      </c>
      <c r="L113" s="73" t="e">
        <f>IF(ISBLANK('5. Pp (3 años)'!#REF!),"",'5. Pp (3 años)'!#REF!)</f>
        <v>#REF!</v>
      </c>
      <c r="M113" s="73" t="e">
        <f>IF(ISBLANK('5. Pp (3 años)'!#REF!),"",'5. Pp (3 años)'!#REF!)</f>
        <v>#REF!</v>
      </c>
      <c r="N113" s="73" t="e">
        <f>IF(ISBLANK('5. Pp (3 años)'!#REF!),"",'5. Pp (3 años)'!#REF!)</f>
        <v>#REF!</v>
      </c>
      <c r="O113" s="73" t="e">
        <f>IF(ISBLANK('5. Pp (3 años)'!#REF!),"",'5. Pp (3 años)'!#REF!)</f>
        <v>#REF!</v>
      </c>
      <c r="P113" s="74" t="e">
        <f>IF(ISBLANK('5. Pp (3 años)'!#REF!),"",'5. Pp (3 años)'!#REF!)</f>
        <v>#REF!</v>
      </c>
    </row>
    <row r="114" spans="2:16" ht="17" x14ac:dyDescent="0.35">
      <c r="B114" s="7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86" t="e">
        <f>IF(ISBLANK('5. Pp (3 años)'!#REF!),"",'5. Pp (3 años)'!#REF!)</f>
        <v>#REF!</v>
      </c>
    </row>
    <row r="115" spans="2:16" ht="17" x14ac:dyDescent="0.35">
      <c r="B115" s="7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86" t="e">
        <f>IF(ISBLANK('5. Pp (3 años)'!#REF!),"",'5. Pp (3 años)'!#REF!)</f>
        <v>#REF!</v>
      </c>
    </row>
    <row r="116" spans="2:16" ht="17" x14ac:dyDescent="0.35">
      <c r="B116" s="7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86" t="e">
        <f>IF(ISBLANK('5. Pp (3 años)'!#REF!),"",'5. Pp (3 años)'!#REF!)</f>
        <v>#REF!</v>
      </c>
    </row>
    <row r="117" spans="2:16" ht="17" x14ac:dyDescent="0.35">
      <c r="B117" s="7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86" t="e">
        <f>IF(ISBLANK('5. Pp (3 años)'!#REF!),"",'5. Pp (3 años)'!#REF!)</f>
        <v>#REF!</v>
      </c>
    </row>
    <row r="118" spans="2:16" ht="17" x14ac:dyDescent="0.35">
      <c r="B118" s="7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86" t="e">
        <f>IF(ISBLANK('5. Pp (3 años)'!#REF!),"",'5. Pp (3 años)'!#REF!)</f>
        <v>#REF!</v>
      </c>
    </row>
    <row r="119" spans="2:16" ht="17" x14ac:dyDescent="0.35">
      <c r="B119" s="71" t="e">
        <f>IF(ISBLANK('5. Pp (3 años)'!#REF!),"",'5. Pp (3 años)'!#REF!)</f>
        <v>#REF!</v>
      </c>
      <c r="C119" s="54" t="e">
        <f>IF(ISBLANK('5. Pp (3 años)'!#REF!),"",'5. Pp (3 años)'!#REF!)</f>
        <v>#REF!</v>
      </c>
      <c r="D119" s="73" t="e">
        <f>IF(ISBLANK('5. Pp (3 años)'!#REF!),"",'5. Pp (3 años)'!#REF!)</f>
        <v>#REF!</v>
      </c>
      <c r="E119" s="73" t="e">
        <f>IF(ISBLANK('5. Pp (3 años)'!#REF!),"",'5. Pp (3 años)'!#REF!)</f>
        <v>#REF!</v>
      </c>
      <c r="F119" s="73" t="e">
        <f>IF(ISBLANK('5. Pp (3 años)'!#REF!),"",'5. Pp (3 años)'!#REF!)</f>
        <v>#REF!</v>
      </c>
      <c r="G119" s="54" t="e">
        <f>IF(ISBLANK('5. Pp (3 años)'!#REF!),"",'5. Pp (3 años)'!#REF!)</f>
        <v>#REF!</v>
      </c>
      <c r="H119" s="54" t="e">
        <f>IF(ISBLANK('5. Pp (3 años)'!#REF!),"",'5. Pp (3 años)'!#REF!)</f>
        <v>#REF!</v>
      </c>
      <c r="I119" s="73" t="e">
        <f>IF(ISBLANK('5. Pp (3 años)'!#REF!),"",'5. Pp (3 años)'!#REF!)</f>
        <v>#REF!</v>
      </c>
      <c r="J119" s="73" t="e">
        <f>IF(ISBLANK('5. Pp (3 años)'!#REF!),"",'5. Pp (3 años)'!#REF!)</f>
        <v>#REF!</v>
      </c>
      <c r="K119" s="54" t="e">
        <f>IF(ISBLANK('5. Pp (3 años)'!#REF!),"",'5. Pp (3 años)'!#REF!)</f>
        <v>#REF!</v>
      </c>
      <c r="L119" s="73" t="e">
        <f>IF(ISBLANK('5. Pp (3 años)'!#REF!),"",'5. Pp (3 años)'!#REF!)</f>
        <v>#REF!</v>
      </c>
      <c r="M119" s="73" t="e">
        <f>IF(ISBLANK('5. Pp (3 años)'!#REF!),"",'5. Pp (3 años)'!#REF!)</f>
        <v>#REF!</v>
      </c>
      <c r="N119" s="73" t="e">
        <f>IF(ISBLANK('5. Pp (3 años)'!#REF!),"",'5. Pp (3 años)'!#REF!)</f>
        <v>#REF!</v>
      </c>
      <c r="O119" s="73" t="e">
        <f>IF(ISBLANK('5. Pp (3 años)'!#REF!),"",'5. Pp (3 años)'!#REF!)</f>
        <v>#REF!</v>
      </c>
      <c r="P119" s="74" t="e">
        <f>IF(ISBLANK('5. Pp (3 años)'!#REF!),"",'5. Pp (3 años)'!#REF!)</f>
        <v>#REF!</v>
      </c>
    </row>
    <row r="120" spans="2:16" ht="17" x14ac:dyDescent="0.35">
      <c r="B120" s="7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86" t="e">
        <f>IF(ISBLANK('5. Pp (3 años)'!#REF!),"",'5. Pp (3 años)'!#REF!)</f>
        <v>#REF!</v>
      </c>
    </row>
    <row r="121" spans="2:16" ht="17" x14ac:dyDescent="0.35">
      <c r="B121" s="7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86" t="e">
        <f>IF(ISBLANK('5. Pp (3 años)'!#REF!),"",'5. Pp (3 años)'!#REF!)</f>
        <v>#REF!</v>
      </c>
    </row>
    <row r="122" spans="2:16" ht="17" x14ac:dyDescent="0.35">
      <c r="B122" s="7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86" t="e">
        <f>IF(ISBLANK('5. Pp (3 años)'!#REF!),"",'5. Pp (3 años)'!#REF!)</f>
        <v>#REF!</v>
      </c>
    </row>
    <row r="123" spans="2:16" ht="17" x14ac:dyDescent="0.35">
      <c r="B123" s="7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86" t="e">
        <f>IF(ISBLANK('5. Pp (3 años)'!#REF!),"",'5. Pp (3 años)'!#REF!)</f>
        <v>#REF!</v>
      </c>
    </row>
    <row r="124" spans="2:16" ht="17" x14ac:dyDescent="0.35">
      <c r="B124" s="7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86" t="e">
        <f>IF(ISBLANK('5. Pp (3 años)'!#REF!),"",'5. Pp (3 años)'!#REF!)</f>
        <v>#REF!</v>
      </c>
    </row>
    <row r="125" spans="2:16" ht="201" customHeight="1" x14ac:dyDescent="0.35">
      <c r="B125" s="71" t="e">
        <f>IF(ISBLANK('5. Pp (3 años)'!#REF!),"",'5. Pp (3 años)'!#REF!)</f>
        <v>#REF!</v>
      </c>
      <c r="C125" s="54" t="e">
        <f>IF(ISBLANK('5. Pp (3 años)'!#REF!),"",'5. Pp (3 años)'!#REF!)</f>
        <v>#REF!</v>
      </c>
      <c r="D125" s="73" t="e">
        <f>IF(ISBLANK('5. Pp (3 años)'!#REF!),"",'5. Pp (3 años)'!#REF!)</f>
        <v>#REF!</v>
      </c>
      <c r="E125" s="73" t="e">
        <f>IF(ISBLANK('5. Pp (3 años)'!#REF!),"",'5. Pp (3 años)'!#REF!)</f>
        <v>#REF!</v>
      </c>
      <c r="F125" s="73" t="e">
        <f>IF(ISBLANK('5. Pp (3 años)'!#REF!),"",'5. Pp (3 años)'!#REF!)</f>
        <v>#REF!</v>
      </c>
      <c r="G125" s="54" t="e">
        <f>IF(ISBLANK('5. Pp (3 años)'!#REF!),"",'5. Pp (3 años)'!#REF!)</f>
        <v>#REF!</v>
      </c>
      <c r="H125" s="54" t="e">
        <f>IF(ISBLANK('5. Pp (3 años)'!#REF!),"",'5. Pp (3 años)'!#REF!)</f>
        <v>#REF!</v>
      </c>
      <c r="I125" s="73" t="e">
        <f>IF(ISBLANK('5. Pp (3 años)'!#REF!),"",'5. Pp (3 años)'!#REF!)</f>
        <v>#REF!</v>
      </c>
      <c r="J125" s="73" t="e">
        <f>IF(ISBLANK('5. Pp (3 años)'!#REF!),"",'5. Pp (3 años)'!#REF!)</f>
        <v>#REF!</v>
      </c>
      <c r="K125" s="54" t="e">
        <f>IF(ISBLANK('5. Pp (3 años)'!#REF!),"",'5. Pp (3 años)'!#REF!)</f>
        <v>#REF!</v>
      </c>
      <c r="L125" s="73" t="e">
        <f>IF(ISBLANK('5. Pp (3 años)'!#REF!),"",'5. Pp (3 años)'!#REF!)</f>
        <v>#REF!</v>
      </c>
      <c r="M125" s="73" t="e">
        <f>IF(ISBLANK('5. Pp (3 años)'!#REF!),"",'5. Pp (3 años)'!#REF!)</f>
        <v>#REF!</v>
      </c>
      <c r="N125" s="73" t="e">
        <f>IF(ISBLANK('5. Pp (3 años)'!#REF!),"",'5. Pp (3 años)'!#REF!)</f>
        <v>#REF!</v>
      </c>
      <c r="O125" s="73" t="e">
        <f>IF(ISBLANK('5. Pp (3 años)'!#REF!),"",'5. Pp (3 años)'!#REF!)</f>
        <v>#REF!</v>
      </c>
      <c r="P125" s="74" t="e">
        <f>IF(ISBLANK('5. Pp (3 años)'!#REF!),"",'5. Pp (3 años)'!#REF!)</f>
        <v>#REF!</v>
      </c>
    </row>
    <row r="126" spans="2:16" ht="17" x14ac:dyDescent="0.35">
      <c r="B126" s="7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86" t="e">
        <f>IF(ISBLANK('5. Pp (3 años)'!#REF!),"",'5. Pp (3 años)'!#REF!)</f>
        <v>#REF!</v>
      </c>
    </row>
    <row r="127" spans="2:16" ht="17" x14ac:dyDescent="0.35">
      <c r="B127" s="7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86" t="e">
        <f>IF(ISBLANK('5. Pp (3 años)'!#REF!),"",'5. Pp (3 años)'!#REF!)</f>
        <v>#REF!</v>
      </c>
    </row>
    <row r="128" spans="2:16" ht="17" x14ac:dyDescent="0.35">
      <c r="B128" s="7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86" t="e">
        <f>IF(ISBLANK('5. Pp (3 años)'!#REF!),"",'5. Pp (3 años)'!#REF!)</f>
        <v>#REF!</v>
      </c>
    </row>
    <row r="129" spans="2:16" ht="17" x14ac:dyDescent="0.35">
      <c r="B129" s="7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86" t="e">
        <f>IF(ISBLANK('5. Pp (3 años)'!#REF!),"",'5. Pp (3 años)'!#REF!)</f>
        <v>#REF!</v>
      </c>
    </row>
    <row r="130" spans="2:16" ht="17" x14ac:dyDescent="0.35">
      <c r="B130" s="7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86" t="e">
        <f>IF(ISBLANK('5. Pp (3 años)'!#REF!),"",'5. Pp (3 años)'!#REF!)</f>
        <v>#REF!</v>
      </c>
    </row>
    <row r="131" spans="2:16" ht="17" x14ac:dyDescent="0.35">
      <c r="B131" s="71" t="e">
        <f>IF(ISBLANK('5. Pp (3 años)'!#REF!),"",'5. Pp (3 años)'!#REF!)</f>
        <v>#REF!</v>
      </c>
      <c r="C131" s="54" t="e">
        <f>IF(ISBLANK('5. Pp (3 años)'!#REF!),"",'5. Pp (3 años)'!#REF!)</f>
        <v>#REF!</v>
      </c>
      <c r="D131" s="73" t="e">
        <f>IF(ISBLANK('5. Pp (3 años)'!#REF!),"",'5. Pp (3 años)'!#REF!)</f>
        <v>#REF!</v>
      </c>
      <c r="E131" s="73" t="e">
        <f>IF(ISBLANK('5. Pp (3 años)'!#REF!),"",'5. Pp (3 años)'!#REF!)</f>
        <v>#REF!</v>
      </c>
      <c r="F131" s="73" t="e">
        <f>IF(ISBLANK('5. Pp (3 años)'!#REF!),"",'5. Pp (3 años)'!#REF!)</f>
        <v>#REF!</v>
      </c>
      <c r="G131" s="54" t="e">
        <f>IF(ISBLANK('5. Pp (3 años)'!#REF!),"",'5. Pp (3 años)'!#REF!)</f>
        <v>#REF!</v>
      </c>
      <c r="H131" s="54" t="e">
        <f>IF(ISBLANK('5. Pp (3 años)'!#REF!),"",'5. Pp (3 años)'!#REF!)</f>
        <v>#REF!</v>
      </c>
      <c r="I131" s="73" t="e">
        <f>IF(ISBLANK('5. Pp (3 años)'!#REF!),"",'5. Pp (3 años)'!#REF!)</f>
        <v>#REF!</v>
      </c>
      <c r="J131" s="73" t="e">
        <f>IF(ISBLANK('5. Pp (3 años)'!#REF!),"",'5. Pp (3 años)'!#REF!)</f>
        <v>#REF!</v>
      </c>
      <c r="K131" s="54" t="e">
        <f>IF(ISBLANK('5. Pp (3 años)'!#REF!),"",'5. Pp (3 años)'!#REF!)</f>
        <v>#REF!</v>
      </c>
      <c r="L131" s="73" t="e">
        <f>IF(ISBLANK('5. Pp (3 años)'!#REF!),"",'5. Pp (3 años)'!#REF!)</f>
        <v>#REF!</v>
      </c>
      <c r="M131" s="73" t="e">
        <f>IF(ISBLANK('5. Pp (3 años)'!#REF!),"",'5. Pp (3 años)'!#REF!)</f>
        <v>#REF!</v>
      </c>
      <c r="N131" s="73" t="e">
        <f>IF(ISBLANK('5. Pp (3 años)'!#REF!),"",'5. Pp (3 años)'!#REF!)</f>
        <v>#REF!</v>
      </c>
      <c r="O131" s="73" t="e">
        <f>IF(ISBLANK('5. Pp (3 años)'!#REF!),"",'5. Pp (3 años)'!#REF!)</f>
        <v>#REF!</v>
      </c>
      <c r="P131" s="74" t="e">
        <f>IF(ISBLANK('5. Pp (3 años)'!#REF!),"",'5. Pp (3 años)'!#REF!)</f>
        <v>#REF!</v>
      </c>
    </row>
    <row r="132" spans="2:16" ht="17" x14ac:dyDescent="0.35">
      <c r="B132" s="7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86" t="e">
        <f>IF(ISBLANK('5. Pp (3 años)'!#REF!),"",'5. Pp (3 años)'!#REF!)</f>
        <v>#REF!</v>
      </c>
    </row>
    <row r="133" spans="2:16" ht="17" x14ac:dyDescent="0.35">
      <c r="B133" s="7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86" t="e">
        <f>IF(ISBLANK('5. Pp (3 años)'!#REF!),"",'5. Pp (3 años)'!#REF!)</f>
        <v>#REF!</v>
      </c>
    </row>
    <row r="134" spans="2:16" ht="17" x14ac:dyDescent="0.35">
      <c r="B134" s="7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86" t="e">
        <f>IF(ISBLANK('5. Pp (3 años)'!#REF!),"",'5. Pp (3 años)'!#REF!)</f>
        <v>#REF!</v>
      </c>
    </row>
    <row r="135" spans="2:16" ht="17" x14ac:dyDescent="0.35">
      <c r="B135" s="7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86" t="e">
        <f>IF(ISBLANK('5. Pp (3 años)'!#REF!),"",'5. Pp (3 años)'!#REF!)</f>
        <v>#REF!</v>
      </c>
    </row>
    <row r="136" spans="2:16" ht="17" x14ac:dyDescent="0.35">
      <c r="B136" s="7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86" t="e">
        <f>IF(ISBLANK('5. Pp (3 años)'!#REF!),"",'5. Pp (3 años)'!#REF!)</f>
        <v>#REF!</v>
      </c>
    </row>
    <row r="137" spans="2:16" ht="17" x14ac:dyDescent="0.35">
      <c r="B137" s="71" t="e">
        <f>IF(ISBLANK('5. Pp (3 años)'!#REF!),"",'5. Pp (3 años)'!#REF!)</f>
        <v>#REF!</v>
      </c>
      <c r="C137" s="54" t="e">
        <f>IF(ISBLANK('5. Pp (3 años)'!#REF!),"",'5. Pp (3 años)'!#REF!)</f>
        <v>#REF!</v>
      </c>
      <c r="D137" s="73" t="e">
        <f>IF(ISBLANK('5. Pp (3 años)'!#REF!),"",'5. Pp (3 años)'!#REF!)</f>
        <v>#REF!</v>
      </c>
      <c r="E137" s="73" t="e">
        <f>IF(ISBLANK('5. Pp (3 años)'!#REF!),"",'5. Pp (3 años)'!#REF!)</f>
        <v>#REF!</v>
      </c>
      <c r="F137" s="73" t="e">
        <f>IF(ISBLANK('5. Pp (3 años)'!#REF!),"",'5. Pp (3 años)'!#REF!)</f>
        <v>#REF!</v>
      </c>
      <c r="G137" s="54" t="e">
        <f>IF(ISBLANK('5. Pp (3 años)'!#REF!),"",'5. Pp (3 años)'!#REF!)</f>
        <v>#REF!</v>
      </c>
      <c r="H137" s="54" t="e">
        <f>IF(ISBLANK('5. Pp (3 años)'!#REF!),"",'5. Pp (3 años)'!#REF!)</f>
        <v>#REF!</v>
      </c>
      <c r="I137" s="73" t="e">
        <f>IF(ISBLANK('5. Pp (3 años)'!#REF!),"",'5. Pp (3 años)'!#REF!)</f>
        <v>#REF!</v>
      </c>
      <c r="J137" s="73" t="e">
        <f>IF(ISBLANK('5. Pp (3 años)'!#REF!),"",'5. Pp (3 años)'!#REF!)</f>
        <v>#REF!</v>
      </c>
      <c r="K137" s="54" t="e">
        <f>IF(ISBLANK('5. Pp (3 años)'!#REF!),"",'5. Pp (3 años)'!#REF!)</f>
        <v>#REF!</v>
      </c>
      <c r="L137" s="73" t="e">
        <f>IF(ISBLANK('5. Pp (3 años)'!#REF!),"",'5. Pp (3 años)'!#REF!)</f>
        <v>#REF!</v>
      </c>
      <c r="M137" s="73" t="e">
        <f>IF(ISBLANK('5. Pp (3 años)'!#REF!),"",'5. Pp (3 años)'!#REF!)</f>
        <v>#REF!</v>
      </c>
      <c r="N137" s="73" t="e">
        <f>IF(ISBLANK('5. Pp (3 años)'!#REF!),"",'5. Pp (3 años)'!#REF!)</f>
        <v>#REF!</v>
      </c>
      <c r="O137" s="73" t="e">
        <f>IF(ISBLANK('5. Pp (3 años)'!#REF!),"",'5. Pp (3 años)'!#REF!)</f>
        <v>#REF!</v>
      </c>
      <c r="P137" s="74" t="e">
        <f>IF(ISBLANK('5. Pp (3 años)'!#REF!),"",'5. Pp (3 años)'!#REF!)</f>
        <v>#REF!</v>
      </c>
    </row>
    <row r="138" spans="2:16" ht="17" x14ac:dyDescent="0.35">
      <c r="B138" s="7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86" t="e">
        <f>IF(ISBLANK('5. Pp (3 años)'!#REF!),"",'5. Pp (3 años)'!#REF!)</f>
        <v>#REF!</v>
      </c>
    </row>
    <row r="139" spans="2:16" ht="17" x14ac:dyDescent="0.35">
      <c r="B139" s="7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86" t="e">
        <f>IF(ISBLANK('5. Pp (3 años)'!#REF!),"",'5. Pp (3 años)'!#REF!)</f>
        <v>#REF!</v>
      </c>
    </row>
    <row r="140" spans="2:16" ht="17" x14ac:dyDescent="0.35">
      <c r="B140" s="7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86" t="e">
        <f>IF(ISBLANK('5. Pp (3 años)'!#REF!),"",'5. Pp (3 años)'!#REF!)</f>
        <v>#REF!</v>
      </c>
    </row>
    <row r="141" spans="2:16" ht="17" x14ac:dyDescent="0.35">
      <c r="B141" s="7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86" t="e">
        <f>IF(ISBLANK('5. Pp (3 años)'!#REF!),"",'5. Pp (3 años)'!#REF!)</f>
        <v>#REF!</v>
      </c>
    </row>
    <row r="142" spans="2:16" ht="17" x14ac:dyDescent="0.35">
      <c r="B142" s="7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86" t="e">
        <f>IF(ISBLANK('5. Pp (3 años)'!#REF!),"",'5. Pp (3 años)'!#REF!)</f>
        <v>#REF!</v>
      </c>
    </row>
    <row r="143" spans="2:16" ht="17" x14ac:dyDescent="0.35">
      <c r="B143" s="71" t="e">
        <f>IF(ISBLANK('5. Pp (3 años)'!#REF!),"",'5. Pp (3 años)'!#REF!)</f>
        <v>#REF!</v>
      </c>
      <c r="C143" s="54" t="e">
        <f>IF(ISBLANK('5. Pp (3 años)'!#REF!),"",'5. Pp (3 años)'!#REF!)</f>
        <v>#REF!</v>
      </c>
      <c r="D143" s="73" t="e">
        <f>IF(ISBLANK('5. Pp (3 años)'!#REF!),"",'5. Pp (3 años)'!#REF!)</f>
        <v>#REF!</v>
      </c>
      <c r="E143" s="73" t="e">
        <f>IF(ISBLANK('5. Pp (3 años)'!#REF!),"",'5. Pp (3 años)'!#REF!)</f>
        <v>#REF!</v>
      </c>
      <c r="F143" s="73" t="e">
        <f>IF(ISBLANK('5. Pp (3 años)'!#REF!),"",'5. Pp (3 años)'!#REF!)</f>
        <v>#REF!</v>
      </c>
      <c r="G143" s="54" t="e">
        <f>IF(ISBLANK('5. Pp (3 años)'!#REF!),"",'5. Pp (3 años)'!#REF!)</f>
        <v>#REF!</v>
      </c>
      <c r="H143" s="54" t="e">
        <f>IF(ISBLANK('5. Pp (3 años)'!#REF!),"",'5. Pp (3 años)'!#REF!)</f>
        <v>#REF!</v>
      </c>
      <c r="I143" s="73" t="e">
        <f>IF(ISBLANK('5. Pp (3 años)'!#REF!),"",'5. Pp (3 años)'!#REF!)</f>
        <v>#REF!</v>
      </c>
      <c r="J143" s="73" t="e">
        <f>IF(ISBLANK('5. Pp (3 años)'!#REF!),"",'5. Pp (3 años)'!#REF!)</f>
        <v>#REF!</v>
      </c>
      <c r="K143" s="54" t="e">
        <f>IF(ISBLANK('5. Pp (3 años)'!#REF!),"",'5. Pp (3 años)'!#REF!)</f>
        <v>#REF!</v>
      </c>
      <c r="L143" s="73" t="e">
        <f>IF(ISBLANK('5. Pp (3 años)'!#REF!),"",'5. Pp (3 años)'!#REF!)</f>
        <v>#REF!</v>
      </c>
      <c r="M143" s="73" t="e">
        <f>IF(ISBLANK('5. Pp (3 años)'!#REF!),"",'5. Pp (3 años)'!#REF!)</f>
        <v>#REF!</v>
      </c>
      <c r="N143" s="73" t="e">
        <f>IF(ISBLANK('5. Pp (3 años)'!#REF!),"",'5. Pp (3 años)'!#REF!)</f>
        <v>#REF!</v>
      </c>
      <c r="O143" s="73" t="e">
        <f>IF(ISBLANK('5. Pp (3 años)'!#REF!),"",'5. Pp (3 años)'!#REF!)</f>
        <v>#REF!</v>
      </c>
      <c r="P143" s="74" t="e">
        <f>IF(ISBLANK('5. Pp (3 años)'!#REF!),"",'5. Pp (3 años)'!#REF!)</f>
        <v>#REF!</v>
      </c>
    </row>
    <row r="144" spans="2:16" ht="17" x14ac:dyDescent="0.35">
      <c r="B144" s="7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86" t="e">
        <f>IF(ISBLANK('5. Pp (3 años)'!#REF!),"",'5. Pp (3 años)'!#REF!)</f>
        <v>#REF!</v>
      </c>
    </row>
    <row r="145" spans="2:16" ht="17" x14ac:dyDescent="0.35">
      <c r="B145" s="7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86" t="e">
        <f>IF(ISBLANK('5. Pp (3 años)'!#REF!),"",'5. Pp (3 años)'!#REF!)</f>
        <v>#REF!</v>
      </c>
    </row>
    <row r="146" spans="2:16" ht="17" x14ac:dyDescent="0.35">
      <c r="B146" s="7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86" t="e">
        <f>IF(ISBLANK('5. Pp (3 años)'!#REF!),"",'5. Pp (3 años)'!#REF!)</f>
        <v>#REF!</v>
      </c>
    </row>
    <row r="147" spans="2:16" ht="17" x14ac:dyDescent="0.35">
      <c r="B147" s="7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86" t="e">
        <f>IF(ISBLANK('5. Pp (3 años)'!#REF!),"",'5. Pp (3 años)'!#REF!)</f>
        <v>#REF!</v>
      </c>
    </row>
    <row r="148" spans="2:16" ht="17" x14ac:dyDescent="0.35">
      <c r="B148" s="7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86" t="e">
        <f>IF(ISBLANK('5. Pp (3 años)'!#REF!),"",'5. Pp (3 años)'!#REF!)</f>
        <v>#REF!</v>
      </c>
    </row>
    <row r="149" spans="2:16" ht="17" x14ac:dyDescent="0.35">
      <c r="B149" s="71" t="e">
        <f>IF(ISBLANK('5. Pp (3 años)'!#REF!),"",'5. Pp (3 años)'!#REF!)</f>
        <v>#REF!</v>
      </c>
      <c r="C149" s="54" t="e">
        <f>IF(ISBLANK('5. Pp (3 años)'!#REF!),"",'5. Pp (3 años)'!#REF!)</f>
        <v>#REF!</v>
      </c>
      <c r="D149" s="73" t="e">
        <f>IF(ISBLANK('5. Pp (3 años)'!#REF!),"",'5. Pp (3 años)'!#REF!)</f>
        <v>#REF!</v>
      </c>
      <c r="E149" s="73" t="e">
        <f>IF(ISBLANK('5. Pp (3 años)'!#REF!),"",'5. Pp (3 años)'!#REF!)</f>
        <v>#REF!</v>
      </c>
      <c r="F149" s="73" t="e">
        <f>IF(ISBLANK('5. Pp (3 años)'!#REF!),"",'5. Pp (3 años)'!#REF!)</f>
        <v>#REF!</v>
      </c>
      <c r="G149" s="54" t="e">
        <f>IF(ISBLANK('5. Pp (3 años)'!#REF!),"",'5. Pp (3 años)'!#REF!)</f>
        <v>#REF!</v>
      </c>
      <c r="H149" s="54" t="e">
        <f>IF(ISBLANK('5. Pp (3 años)'!#REF!),"",'5. Pp (3 años)'!#REF!)</f>
        <v>#REF!</v>
      </c>
      <c r="I149" s="73" t="e">
        <f>IF(ISBLANK('5. Pp (3 años)'!#REF!),"",'5. Pp (3 años)'!#REF!)</f>
        <v>#REF!</v>
      </c>
      <c r="J149" s="73" t="e">
        <f>IF(ISBLANK('5. Pp (3 años)'!#REF!),"",'5. Pp (3 años)'!#REF!)</f>
        <v>#REF!</v>
      </c>
      <c r="K149" s="54" t="e">
        <f>IF(ISBLANK('5. Pp (3 años)'!#REF!),"",'5. Pp (3 años)'!#REF!)</f>
        <v>#REF!</v>
      </c>
      <c r="L149" s="73" t="e">
        <f>IF(ISBLANK('5. Pp (3 años)'!#REF!),"",'5. Pp (3 años)'!#REF!)</f>
        <v>#REF!</v>
      </c>
      <c r="M149" s="73" t="e">
        <f>IF(ISBLANK('5. Pp (3 años)'!#REF!),"",'5. Pp (3 años)'!#REF!)</f>
        <v>#REF!</v>
      </c>
      <c r="N149" s="73" t="e">
        <f>IF(ISBLANK('5. Pp (3 años)'!#REF!),"",'5. Pp (3 años)'!#REF!)</f>
        <v>#REF!</v>
      </c>
      <c r="O149" s="73" t="e">
        <f>IF(ISBLANK('5. Pp (3 años)'!#REF!),"",'5. Pp (3 años)'!#REF!)</f>
        <v>#REF!</v>
      </c>
      <c r="P149" s="74" t="e">
        <f>IF(ISBLANK('5. Pp (3 años)'!#REF!),"",'5. Pp (3 años)'!#REF!)</f>
        <v>#REF!</v>
      </c>
    </row>
    <row r="150" spans="2:16" ht="17" x14ac:dyDescent="0.35">
      <c r="B150" s="7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86" t="e">
        <f>IF(ISBLANK('5. Pp (3 años)'!#REF!),"",'5. Pp (3 años)'!#REF!)</f>
        <v>#REF!</v>
      </c>
    </row>
    <row r="151" spans="2:16" ht="17" x14ac:dyDescent="0.35">
      <c r="B151" s="7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86" t="e">
        <f>IF(ISBLANK('5. Pp (3 años)'!#REF!),"",'5. Pp (3 años)'!#REF!)</f>
        <v>#REF!</v>
      </c>
    </row>
    <row r="152" spans="2:16" ht="17" x14ac:dyDescent="0.35">
      <c r="B152" s="7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86" t="e">
        <f>IF(ISBLANK('5. Pp (3 años)'!#REF!),"",'5. Pp (3 años)'!#REF!)</f>
        <v>#REF!</v>
      </c>
    </row>
    <row r="153" spans="2:16" ht="17" x14ac:dyDescent="0.35">
      <c r="B153" s="7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86" t="e">
        <f>IF(ISBLANK('5. Pp (3 años)'!#REF!),"",'5. Pp (3 años)'!#REF!)</f>
        <v>#REF!</v>
      </c>
    </row>
    <row r="154" spans="2:16" ht="17" x14ac:dyDescent="0.35">
      <c r="B154" s="7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86" t="e">
        <f>IF(ISBLANK('5. Pp (3 años)'!#REF!),"",'5. Pp (3 años)'!#REF!)</f>
        <v>#REF!</v>
      </c>
    </row>
    <row r="155" spans="2:16" ht="17" x14ac:dyDescent="0.35">
      <c r="B155" s="71" t="e">
        <f>IF(ISBLANK('5. Pp (3 años)'!#REF!),"",'5. Pp (3 años)'!#REF!)</f>
        <v>#REF!</v>
      </c>
      <c r="C155" s="54" t="e">
        <f>IF(ISBLANK('5. Pp (3 años)'!#REF!),"",'5. Pp (3 años)'!#REF!)</f>
        <v>#REF!</v>
      </c>
      <c r="D155" s="73" t="e">
        <f>IF(ISBLANK('5. Pp (3 años)'!#REF!),"",'5. Pp (3 años)'!#REF!)</f>
        <v>#REF!</v>
      </c>
      <c r="E155" s="73" t="e">
        <f>IF(ISBLANK('5. Pp (3 años)'!#REF!),"",'5. Pp (3 años)'!#REF!)</f>
        <v>#REF!</v>
      </c>
      <c r="F155" s="73" t="e">
        <f>IF(ISBLANK('5. Pp (3 años)'!#REF!),"",'5. Pp (3 años)'!#REF!)</f>
        <v>#REF!</v>
      </c>
      <c r="G155" s="54" t="e">
        <f>IF(ISBLANK('5. Pp (3 años)'!#REF!),"",'5. Pp (3 años)'!#REF!)</f>
        <v>#REF!</v>
      </c>
      <c r="H155" s="54" t="e">
        <f>IF(ISBLANK('5. Pp (3 años)'!#REF!),"",'5. Pp (3 años)'!#REF!)</f>
        <v>#REF!</v>
      </c>
      <c r="I155" s="73" t="e">
        <f>IF(ISBLANK('5. Pp (3 años)'!#REF!),"",'5. Pp (3 años)'!#REF!)</f>
        <v>#REF!</v>
      </c>
      <c r="J155" s="73" t="e">
        <f>IF(ISBLANK('5. Pp (3 años)'!#REF!),"",'5. Pp (3 años)'!#REF!)</f>
        <v>#REF!</v>
      </c>
      <c r="K155" s="54" t="e">
        <f>IF(ISBLANK('5. Pp (3 años)'!#REF!),"",'5. Pp (3 años)'!#REF!)</f>
        <v>#REF!</v>
      </c>
      <c r="L155" s="73" t="e">
        <f>IF(ISBLANK('5. Pp (3 años)'!#REF!),"",'5. Pp (3 años)'!#REF!)</f>
        <v>#REF!</v>
      </c>
      <c r="M155" s="73" t="e">
        <f>IF(ISBLANK('5. Pp (3 años)'!#REF!),"",'5. Pp (3 años)'!#REF!)</f>
        <v>#REF!</v>
      </c>
      <c r="N155" s="73" t="e">
        <f>IF(ISBLANK('5. Pp (3 años)'!#REF!),"",'5. Pp (3 años)'!#REF!)</f>
        <v>#REF!</v>
      </c>
      <c r="O155" s="73" t="e">
        <f>IF(ISBLANK('5. Pp (3 años)'!#REF!),"",'5. Pp (3 años)'!#REF!)</f>
        <v>#REF!</v>
      </c>
      <c r="P155" s="74" t="e">
        <f>IF(ISBLANK('5. Pp (3 años)'!#REF!),"",'5. Pp (3 años)'!#REF!)</f>
        <v>#REF!</v>
      </c>
    </row>
    <row r="156" spans="2:16" ht="17" x14ac:dyDescent="0.35">
      <c r="B156" s="7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86" t="e">
        <f>IF(ISBLANK('5. Pp (3 años)'!#REF!),"",'5. Pp (3 años)'!#REF!)</f>
        <v>#REF!</v>
      </c>
    </row>
    <row r="157" spans="2:16" ht="17" x14ac:dyDescent="0.35">
      <c r="B157" s="7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86" t="e">
        <f>IF(ISBLANK('5. Pp (3 años)'!#REF!),"",'5. Pp (3 años)'!#REF!)</f>
        <v>#REF!</v>
      </c>
    </row>
    <row r="158" spans="2:16" ht="17" x14ac:dyDescent="0.35">
      <c r="B158" s="7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86" t="e">
        <f>IF(ISBLANK('5. Pp (3 años)'!#REF!),"",'5. Pp (3 años)'!#REF!)</f>
        <v>#REF!</v>
      </c>
    </row>
    <row r="159" spans="2:16" ht="17" x14ac:dyDescent="0.35">
      <c r="B159" s="7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86" t="e">
        <f>IF(ISBLANK('5. Pp (3 años)'!#REF!),"",'5. Pp (3 años)'!#REF!)</f>
        <v>#REF!</v>
      </c>
    </row>
    <row r="160" spans="2:16" ht="17" x14ac:dyDescent="0.35">
      <c r="B160" s="7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86" t="e">
        <f>IF(ISBLANK('5. Pp (3 años)'!#REF!),"",'5. Pp (3 años)'!#REF!)</f>
        <v>#REF!</v>
      </c>
    </row>
    <row r="161" spans="2:16" ht="17" x14ac:dyDescent="0.35">
      <c r="B161" s="71" t="e">
        <f>IF(ISBLANK('5. Pp (3 años)'!#REF!),"",'5. Pp (3 años)'!#REF!)</f>
        <v>#REF!</v>
      </c>
      <c r="C161" s="54" t="e">
        <f>IF(ISBLANK('5. Pp (3 años)'!#REF!),"",'5. Pp (3 años)'!#REF!)</f>
        <v>#REF!</v>
      </c>
      <c r="D161" s="73" t="e">
        <f>IF(ISBLANK('5. Pp (3 años)'!#REF!),"",'5. Pp (3 años)'!#REF!)</f>
        <v>#REF!</v>
      </c>
      <c r="E161" s="73" t="e">
        <f>IF(ISBLANK('5. Pp (3 años)'!#REF!),"",'5. Pp (3 años)'!#REF!)</f>
        <v>#REF!</v>
      </c>
      <c r="F161" s="73" t="e">
        <f>IF(ISBLANK('5. Pp (3 años)'!#REF!),"",'5. Pp (3 años)'!#REF!)</f>
        <v>#REF!</v>
      </c>
      <c r="G161" s="54" t="e">
        <f>IF(ISBLANK('5. Pp (3 años)'!#REF!),"",'5. Pp (3 años)'!#REF!)</f>
        <v>#REF!</v>
      </c>
      <c r="H161" s="54" t="e">
        <f>IF(ISBLANK('5. Pp (3 años)'!#REF!),"",'5. Pp (3 años)'!#REF!)</f>
        <v>#REF!</v>
      </c>
      <c r="I161" s="73" t="e">
        <f>IF(ISBLANK('5. Pp (3 años)'!#REF!),"",'5. Pp (3 años)'!#REF!)</f>
        <v>#REF!</v>
      </c>
      <c r="J161" s="73" t="e">
        <f>IF(ISBLANK('5. Pp (3 años)'!#REF!),"",'5. Pp (3 años)'!#REF!)</f>
        <v>#REF!</v>
      </c>
      <c r="K161" s="54" t="e">
        <f>IF(ISBLANK('5. Pp (3 años)'!#REF!),"",'5. Pp (3 años)'!#REF!)</f>
        <v>#REF!</v>
      </c>
      <c r="L161" s="73" t="e">
        <f>IF(ISBLANK('5. Pp (3 años)'!#REF!),"",'5. Pp (3 años)'!#REF!)</f>
        <v>#REF!</v>
      </c>
      <c r="M161" s="73" t="e">
        <f>IF(ISBLANK('5. Pp (3 años)'!#REF!),"",'5. Pp (3 años)'!#REF!)</f>
        <v>#REF!</v>
      </c>
      <c r="N161" s="73" t="e">
        <f>IF(ISBLANK('5. Pp (3 años)'!#REF!),"",'5. Pp (3 años)'!#REF!)</f>
        <v>#REF!</v>
      </c>
      <c r="O161" s="73" t="e">
        <f>IF(ISBLANK('5. Pp (3 años)'!#REF!),"",'5. Pp (3 años)'!#REF!)</f>
        <v>#REF!</v>
      </c>
      <c r="P161" s="74" t="e">
        <f>IF(ISBLANK('5. Pp (3 años)'!#REF!),"",'5. Pp (3 años)'!#REF!)</f>
        <v>#REF!</v>
      </c>
    </row>
    <row r="162" spans="2:16" ht="17" x14ac:dyDescent="0.35">
      <c r="B162" s="7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86" t="e">
        <f>IF(ISBLANK('5. Pp (3 años)'!#REF!),"",'5. Pp (3 años)'!#REF!)</f>
        <v>#REF!</v>
      </c>
    </row>
    <row r="163" spans="2:16" ht="17" x14ac:dyDescent="0.35">
      <c r="B163" s="7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86" t="e">
        <f>IF(ISBLANK('5. Pp (3 años)'!#REF!),"",'5. Pp (3 años)'!#REF!)</f>
        <v>#REF!</v>
      </c>
    </row>
    <row r="164" spans="2:16" ht="17" x14ac:dyDescent="0.35">
      <c r="B164" s="7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86" t="e">
        <f>IF(ISBLANK('5. Pp (3 años)'!#REF!),"",'5. Pp (3 años)'!#REF!)</f>
        <v>#REF!</v>
      </c>
    </row>
    <row r="165" spans="2:16" ht="17" x14ac:dyDescent="0.35">
      <c r="B165" s="7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86" t="e">
        <f>IF(ISBLANK('5. Pp (3 años)'!#REF!),"",'5. Pp (3 años)'!#REF!)</f>
        <v>#REF!</v>
      </c>
    </row>
    <row r="166" spans="2:16" ht="17" x14ac:dyDescent="0.35">
      <c r="B166" s="7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86" t="e">
        <f>IF(ISBLANK('5. Pp (3 años)'!#REF!),"",'5. Pp (3 años)'!#REF!)</f>
        <v>#REF!</v>
      </c>
    </row>
    <row r="167" spans="2:16" ht="17" x14ac:dyDescent="0.35">
      <c r="B167" s="71" t="e">
        <f>IF(ISBLANK('5. Pp (3 años)'!#REF!),"",'5. Pp (3 años)'!#REF!)</f>
        <v>#REF!</v>
      </c>
      <c r="C167" s="54" t="e">
        <f>IF(ISBLANK('5. Pp (3 años)'!#REF!),"",'5. Pp (3 años)'!#REF!)</f>
        <v>#REF!</v>
      </c>
      <c r="D167" s="73" t="e">
        <f>IF(ISBLANK('5. Pp (3 años)'!#REF!),"",'5. Pp (3 años)'!#REF!)</f>
        <v>#REF!</v>
      </c>
      <c r="E167" s="73" t="e">
        <f>IF(ISBLANK('5. Pp (3 años)'!#REF!),"",'5. Pp (3 años)'!#REF!)</f>
        <v>#REF!</v>
      </c>
      <c r="F167" s="73" t="e">
        <f>IF(ISBLANK('5. Pp (3 años)'!#REF!),"",'5. Pp (3 años)'!#REF!)</f>
        <v>#REF!</v>
      </c>
      <c r="G167" s="54" t="e">
        <f>IF(ISBLANK('5. Pp (3 años)'!#REF!),"",'5. Pp (3 años)'!#REF!)</f>
        <v>#REF!</v>
      </c>
      <c r="H167" s="54" t="e">
        <f>IF(ISBLANK('5. Pp (3 años)'!#REF!),"",'5. Pp (3 años)'!#REF!)</f>
        <v>#REF!</v>
      </c>
      <c r="I167" s="73" t="e">
        <f>IF(ISBLANK('5. Pp (3 años)'!#REF!),"",'5. Pp (3 años)'!#REF!)</f>
        <v>#REF!</v>
      </c>
      <c r="J167" s="73" t="e">
        <f>IF(ISBLANK('5. Pp (3 años)'!#REF!),"",'5. Pp (3 años)'!#REF!)</f>
        <v>#REF!</v>
      </c>
      <c r="K167" s="54" t="e">
        <f>IF(ISBLANK('5. Pp (3 años)'!#REF!),"",'5. Pp (3 años)'!#REF!)</f>
        <v>#REF!</v>
      </c>
      <c r="L167" s="73" t="e">
        <f>IF(ISBLANK('5. Pp (3 años)'!#REF!),"",'5. Pp (3 años)'!#REF!)</f>
        <v>#REF!</v>
      </c>
      <c r="M167" s="73" t="e">
        <f>IF(ISBLANK('5. Pp (3 años)'!#REF!),"",'5. Pp (3 años)'!#REF!)</f>
        <v>#REF!</v>
      </c>
      <c r="N167" s="73" t="e">
        <f>IF(ISBLANK('5. Pp (3 años)'!#REF!),"",'5. Pp (3 años)'!#REF!)</f>
        <v>#REF!</v>
      </c>
      <c r="O167" s="73" t="e">
        <f>IF(ISBLANK('5. Pp (3 años)'!#REF!),"",'5. Pp (3 años)'!#REF!)</f>
        <v>#REF!</v>
      </c>
      <c r="P167" s="74" t="e">
        <f>IF(ISBLANK('5. Pp (3 años)'!#REF!),"",'5. Pp (3 años)'!#REF!)</f>
        <v>#REF!</v>
      </c>
    </row>
    <row r="168" spans="2:16" ht="17" x14ac:dyDescent="0.35">
      <c r="B168" s="7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86" t="e">
        <f>IF(ISBLANK('5. Pp (3 años)'!#REF!),"",'5. Pp (3 años)'!#REF!)</f>
        <v>#REF!</v>
      </c>
    </row>
    <row r="169" spans="2:16" ht="17" x14ac:dyDescent="0.35">
      <c r="B169" s="7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86" t="e">
        <f>IF(ISBLANK('5. Pp (3 años)'!#REF!),"",'5. Pp (3 años)'!#REF!)</f>
        <v>#REF!</v>
      </c>
    </row>
    <row r="170" spans="2:16" ht="17" x14ac:dyDescent="0.35">
      <c r="B170" s="7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86" t="e">
        <f>IF(ISBLANK('5. Pp (3 años)'!#REF!),"",'5. Pp (3 años)'!#REF!)</f>
        <v>#REF!</v>
      </c>
    </row>
    <row r="171" spans="2:16" ht="17" x14ac:dyDescent="0.35">
      <c r="B171" s="7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86" t="e">
        <f>IF(ISBLANK('5. Pp (3 años)'!#REF!),"",'5. Pp (3 años)'!#REF!)</f>
        <v>#REF!</v>
      </c>
    </row>
    <row r="172" spans="2:16" ht="17" x14ac:dyDescent="0.35">
      <c r="B172" s="7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86" t="e">
        <f>IF(ISBLANK('5. Pp (3 años)'!#REF!),"",'5. Pp (3 años)'!#REF!)</f>
        <v>#REF!</v>
      </c>
    </row>
    <row r="173" spans="2:16" ht="17" x14ac:dyDescent="0.35">
      <c r="B173" s="71" t="e">
        <f>IF(ISBLANK('5. Pp (3 años)'!#REF!),"",'5. Pp (3 años)'!#REF!)</f>
        <v>#REF!</v>
      </c>
      <c r="C173" s="54" t="e">
        <f>IF(ISBLANK('5. Pp (3 años)'!#REF!),"",'5. Pp (3 años)'!#REF!)</f>
        <v>#REF!</v>
      </c>
      <c r="D173" s="73" t="e">
        <f>IF(ISBLANK('5. Pp (3 años)'!#REF!),"",'5. Pp (3 años)'!#REF!)</f>
        <v>#REF!</v>
      </c>
      <c r="E173" s="73" t="e">
        <f>IF(ISBLANK('5. Pp (3 años)'!#REF!),"",'5. Pp (3 años)'!#REF!)</f>
        <v>#REF!</v>
      </c>
      <c r="F173" s="73" t="e">
        <f>IF(ISBLANK('5. Pp (3 años)'!#REF!),"",'5. Pp (3 años)'!#REF!)</f>
        <v>#REF!</v>
      </c>
      <c r="G173" s="54" t="e">
        <f>IF(ISBLANK('5. Pp (3 años)'!#REF!),"",'5. Pp (3 años)'!#REF!)</f>
        <v>#REF!</v>
      </c>
      <c r="H173" s="54" t="e">
        <f>IF(ISBLANK('5. Pp (3 años)'!#REF!),"",'5. Pp (3 años)'!#REF!)</f>
        <v>#REF!</v>
      </c>
      <c r="I173" s="73" t="e">
        <f>IF(ISBLANK('5. Pp (3 años)'!#REF!),"",'5. Pp (3 años)'!#REF!)</f>
        <v>#REF!</v>
      </c>
      <c r="J173" s="73" t="e">
        <f>IF(ISBLANK('5. Pp (3 años)'!#REF!),"",'5. Pp (3 años)'!#REF!)</f>
        <v>#REF!</v>
      </c>
      <c r="K173" s="54" t="e">
        <f>IF(ISBLANK('5. Pp (3 años)'!#REF!),"",'5. Pp (3 años)'!#REF!)</f>
        <v>#REF!</v>
      </c>
      <c r="L173" s="73" t="e">
        <f>IF(ISBLANK('5. Pp (3 años)'!#REF!),"",'5. Pp (3 años)'!#REF!)</f>
        <v>#REF!</v>
      </c>
      <c r="M173" s="73" t="e">
        <f>IF(ISBLANK('5. Pp (3 años)'!#REF!),"",'5. Pp (3 años)'!#REF!)</f>
        <v>#REF!</v>
      </c>
      <c r="N173" s="73" t="e">
        <f>IF(ISBLANK('5. Pp (3 años)'!#REF!),"",'5. Pp (3 años)'!#REF!)</f>
        <v>#REF!</v>
      </c>
      <c r="O173" s="73" t="e">
        <f>IF(ISBLANK('5. Pp (3 años)'!#REF!),"",'5. Pp (3 años)'!#REF!)</f>
        <v>#REF!</v>
      </c>
      <c r="P173" s="74" t="e">
        <f>IF(ISBLANK('5. Pp (3 años)'!#REF!),"",'5. Pp (3 años)'!#REF!)</f>
        <v>#REF!</v>
      </c>
    </row>
    <row r="174" spans="2:16" ht="17" x14ac:dyDescent="0.35">
      <c r="B174" s="7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86" t="e">
        <f>IF(ISBLANK('5. Pp (3 años)'!#REF!),"",'5. Pp (3 años)'!#REF!)</f>
        <v>#REF!</v>
      </c>
    </row>
    <row r="175" spans="2:16" ht="17" x14ac:dyDescent="0.35">
      <c r="B175" s="7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86" t="e">
        <f>IF(ISBLANK('5. Pp (3 años)'!#REF!),"",'5. Pp (3 años)'!#REF!)</f>
        <v>#REF!</v>
      </c>
    </row>
    <row r="176" spans="2:16" ht="17" x14ac:dyDescent="0.35">
      <c r="B176" s="7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86" t="e">
        <f>IF(ISBLANK('5. Pp (3 años)'!#REF!),"",'5. Pp (3 años)'!#REF!)</f>
        <v>#REF!</v>
      </c>
    </row>
    <row r="177" spans="2:16" ht="17" x14ac:dyDescent="0.35">
      <c r="B177" s="7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86" t="e">
        <f>IF(ISBLANK('5. Pp (3 años)'!#REF!),"",'5. Pp (3 años)'!#REF!)</f>
        <v>#REF!</v>
      </c>
    </row>
    <row r="178" spans="2:16" ht="17" x14ac:dyDescent="0.35">
      <c r="B178" s="7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86" t="e">
        <f>IF(ISBLANK('5. Pp (3 años)'!#REF!),"",'5. Pp (3 años)'!#REF!)</f>
        <v>#REF!</v>
      </c>
    </row>
    <row r="179" spans="2:16" ht="17" x14ac:dyDescent="0.35">
      <c r="B179" s="71" t="e">
        <f>IF(ISBLANK('5. Pp (3 años)'!#REF!),"",'5. Pp (3 años)'!#REF!)</f>
        <v>#REF!</v>
      </c>
      <c r="C179" s="54" t="e">
        <f>IF(ISBLANK('5. Pp (3 años)'!#REF!),"",'5. Pp (3 años)'!#REF!)</f>
        <v>#REF!</v>
      </c>
      <c r="D179" s="73" t="e">
        <f>IF(ISBLANK('5. Pp (3 años)'!#REF!),"",'5. Pp (3 años)'!#REF!)</f>
        <v>#REF!</v>
      </c>
      <c r="E179" s="73" t="e">
        <f>IF(ISBLANK('5. Pp (3 años)'!#REF!),"",'5. Pp (3 años)'!#REF!)</f>
        <v>#REF!</v>
      </c>
      <c r="F179" s="73" t="e">
        <f>IF(ISBLANK('5. Pp (3 años)'!#REF!),"",'5. Pp (3 años)'!#REF!)</f>
        <v>#REF!</v>
      </c>
      <c r="G179" s="54" t="e">
        <f>IF(ISBLANK('5. Pp (3 años)'!#REF!),"",'5. Pp (3 años)'!#REF!)</f>
        <v>#REF!</v>
      </c>
      <c r="H179" s="54" t="e">
        <f>IF(ISBLANK('5. Pp (3 años)'!#REF!),"",'5. Pp (3 años)'!#REF!)</f>
        <v>#REF!</v>
      </c>
      <c r="I179" s="73" t="e">
        <f>IF(ISBLANK('5. Pp (3 años)'!#REF!),"",'5. Pp (3 años)'!#REF!)</f>
        <v>#REF!</v>
      </c>
      <c r="J179" s="73" t="e">
        <f>IF(ISBLANK('5. Pp (3 años)'!#REF!),"",'5. Pp (3 años)'!#REF!)</f>
        <v>#REF!</v>
      </c>
      <c r="K179" s="54" t="e">
        <f>IF(ISBLANK('5. Pp (3 años)'!#REF!),"",'5. Pp (3 años)'!#REF!)</f>
        <v>#REF!</v>
      </c>
      <c r="L179" s="73" t="e">
        <f>IF(ISBLANK('5. Pp (3 años)'!#REF!),"",'5. Pp (3 años)'!#REF!)</f>
        <v>#REF!</v>
      </c>
      <c r="M179" s="73" t="e">
        <f>IF(ISBLANK('5. Pp (3 años)'!#REF!),"",'5. Pp (3 años)'!#REF!)</f>
        <v>#REF!</v>
      </c>
      <c r="N179" s="73" t="e">
        <f>IF(ISBLANK('5. Pp (3 años)'!#REF!),"",'5. Pp (3 años)'!#REF!)</f>
        <v>#REF!</v>
      </c>
      <c r="O179" s="73" t="e">
        <f>IF(ISBLANK('5. Pp (3 años)'!#REF!),"",'5. Pp (3 años)'!#REF!)</f>
        <v>#REF!</v>
      </c>
      <c r="P179" s="74" t="e">
        <f>IF(ISBLANK('5. Pp (3 años)'!#REF!),"",'5. Pp (3 años)'!#REF!)</f>
        <v>#REF!</v>
      </c>
    </row>
    <row r="180" spans="2:16" ht="17" x14ac:dyDescent="0.35">
      <c r="B180" s="7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86" t="e">
        <f>IF(ISBLANK('5. Pp (3 años)'!#REF!),"",'5. Pp (3 años)'!#REF!)</f>
        <v>#REF!</v>
      </c>
    </row>
    <row r="181" spans="2:16" ht="17" x14ac:dyDescent="0.35">
      <c r="B181" s="7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86" t="e">
        <f>IF(ISBLANK('5. Pp (3 años)'!#REF!),"",'5. Pp (3 años)'!#REF!)</f>
        <v>#REF!</v>
      </c>
    </row>
    <row r="182" spans="2:16" ht="17" x14ac:dyDescent="0.35">
      <c r="B182" s="7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86" t="e">
        <f>IF(ISBLANK('5. Pp (3 años)'!#REF!),"",'5. Pp (3 años)'!#REF!)</f>
        <v>#REF!</v>
      </c>
    </row>
    <row r="183" spans="2:16" ht="17" x14ac:dyDescent="0.35">
      <c r="B183" s="7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86" t="e">
        <f>IF(ISBLANK('5. Pp (3 años)'!#REF!),"",'5. Pp (3 años)'!#REF!)</f>
        <v>#REF!</v>
      </c>
    </row>
    <row r="184" spans="2:16" ht="17" x14ac:dyDescent="0.35">
      <c r="B184" s="7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86" t="e">
        <f>IF(ISBLANK('5. Pp (3 años)'!#REF!),"",'5. Pp (3 años)'!#REF!)</f>
        <v>#REF!</v>
      </c>
    </row>
    <row r="185" spans="2:16" ht="17" x14ac:dyDescent="0.35">
      <c r="B185" s="71" t="e">
        <f>IF(ISBLANK('5. Pp (3 años)'!#REF!),"",'5. Pp (3 años)'!#REF!)</f>
        <v>#REF!</v>
      </c>
      <c r="C185" s="54" t="e">
        <f>IF(ISBLANK('5. Pp (3 años)'!#REF!),"",'5. Pp (3 años)'!#REF!)</f>
        <v>#REF!</v>
      </c>
      <c r="D185" s="73" t="e">
        <f>IF(ISBLANK('5. Pp (3 años)'!#REF!),"",'5. Pp (3 años)'!#REF!)</f>
        <v>#REF!</v>
      </c>
      <c r="E185" s="73" t="e">
        <f>IF(ISBLANK('5. Pp (3 años)'!#REF!),"",'5. Pp (3 años)'!#REF!)</f>
        <v>#REF!</v>
      </c>
      <c r="F185" s="73" t="e">
        <f>IF(ISBLANK('5. Pp (3 años)'!#REF!),"",'5. Pp (3 años)'!#REF!)</f>
        <v>#REF!</v>
      </c>
      <c r="G185" s="54" t="e">
        <f>IF(ISBLANK('5. Pp (3 años)'!#REF!),"",'5. Pp (3 años)'!#REF!)</f>
        <v>#REF!</v>
      </c>
      <c r="H185" s="54" t="e">
        <f>IF(ISBLANK('5. Pp (3 años)'!#REF!),"",'5. Pp (3 años)'!#REF!)</f>
        <v>#REF!</v>
      </c>
      <c r="I185" s="73" t="e">
        <f>IF(ISBLANK('5. Pp (3 años)'!#REF!),"",'5. Pp (3 años)'!#REF!)</f>
        <v>#REF!</v>
      </c>
      <c r="J185" s="73" t="e">
        <f>IF(ISBLANK('5. Pp (3 años)'!#REF!),"",'5. Pp (3 años)'!#REF!)</f>
        <v>#REF!</v>
      </c>
      <c r="K185" s="54" t="e">
        <f>IF(ISBLANK('5. Pp (3 años)'!#REF!),"",'5. Pp (3 años)'!#REF!)</f>
        <v>#REF!</v>
      </c>
      <c r="L185" s="73" t="e">
        <f>IF(ISBLANK('5. Pp (3 años)'!#REF!),"",'5. Pp (3 años)'!#REF!)</f>
        <v>#REF!</v>
      </c>
      <c r="M185" s="73" t="e">
        <f>IF(ISBLANK('5. Pp (3 años)'!#REF!),"",'5. Pp (3 años)'!#REF!)</f>
        <v>#REF!</v>
      </c>
      <c r="N185" s="73" t="e">
        <f>IF(ISBLANK('5. Pp (3 años)'!#REF!),"",'5. Pp (3 años)'!#REF!)</f>
        <v>#REF!</v>
      </c>
      <c r="O185" s="73" t="e">
        <f>IF(ISBLANK('5. Pp (3 años)'!#REF!),"",'5. Pp (3 años)'!#REF!)</f>
        <v>#REF!</v>
      </c>
      <c r="P185" s="74" t="e">
        <f>IF(ISBLANK('5. Pp (3 años)'!#REF!),"",'5. Pp (3 años)'!#REF!)</f>
        <v>#REF!</v>
      </c>
    </row>
    <row r="186" spans="2:16" ht="17" x14ac:dyDescent="0.35">
      <c r="B186" s="7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86" t="e">
        <f>IF(ISBLANK('5. Pp (3 años)'!#REF!),"",'5. Pp (3 años)'!#REF!)</f>
        <v>#REF!</v>
      </c>
    </row>
    <row r="187" spans="2:16" ht="17" x14ac:dyDescent="0.35">
      <c r="B187" s="7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86" t="e">
        <f>IF(ISBLANK('5. Pp (3 años)'!#REF!),"",'5. Pp (3 años)'!#REF!)</f>
        <v>#REF!</v>
      </c>
    </row>
    <row r="188" spans="2:16" ht="17" x14ac:dyDescent="0.35">
      <c r="B188" s="7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86" t="e">
        <f>IF(ISBLANK('5. Pp (3 años)'!#REF!),"",'5. Pp (3 años)'!#REF!)</f>
        <v>#REF!</v>
      </c>
    </row>
    <row r="189" spans="2:16" ht="17" x14ac:dyDescent="0.35">
      <c r="B189" s="7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86" t="e">
        <f>IF(ISBLANK('5. Pp (3 años)'!#REF!),"",'5. Pp (3 años)'!#REF!)</f>
        <v>#REF!</v>
      </c>
    </row>
    <row r="190" spans="2:16" ht="17" x14ac:dyDescent="0.35">
      <c r="B190" s="7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86" t="e">
        <f>IF(ISBLANK('5. Pp (3 años)'!#REF!),"",'5. Pp (3 años)'!#REF!)</f>
        <v>#REF!</v>
      </c>
    </row>
    <row r="191" spans="2:16" ht="17" x14ac:dyDescent="0.35">
      <c r="B191" s="71" t="e">
        <f>IF(ISBLANK('5. Pp (3 años)'!#REF!),"",'5. Pp (3 años)'!#REF!)</f>
        <v>#REF!</v>
      </c>
      <c r="C191" s="54" t="e">
        <f>IF(ISBLANK('5. Pp (3 años)'!#REF!),"",'5. Pp (3 años)'!#REF!)</f>
        <v>#REF!</v>
      </c>
      <c r="D191" s="73" t="e">
        <f>IF(ISBLANK('5. Pp (3 años)'!#REF!),"",'5. Pp (3 años)'!#REF!)</f>
        <v>#REF!</v>
      </c>
      <c r="E191" s="73" t="e">
        <f>IF(ISBLANK('5. Pp (3 años)'!#REF!),"",'5. Pp (3 años)'!#REF!)</f>
        <v>#REF!</v>
      </c>
      <c r="F191" s="73" t="e">
        <f>IF(ISBLANK('5. Pp (3 años)'!#REF!),"",'5. Pp (3 años)'!#REF!)</f>
        <v>#REF!</v>
      </c>
      <c r="G191" s="54" t="e">
        <f>IF(ISBLANK('5. Pp (3 años)'!#REF!),"",'5. Pp (3 años)'!#REF!)</f>
        <v>#REF!</v>
      </c>
      <c r="H191" s="54" t="e">
        <f>IF(ISBLANK('5. Pp (3 años)'!#REF!),"",'5. Pp (3 años)'!#REF!)</f>
        <v>#REF!</v>
      </c>
      <c r="I191" s="73" t="e">
        <f>IF(ISBLANK('5. Pp (3 años)'!#REF!),"",'5. Pp (3 años)'!#REF!)</f>
        <v>#REF!</v>
      </c>
      <c r="J191" s="73" t="e">
        <f>IF(ISBLANK('5. Pp (3 años)'!#REF!),"",'5. Pp (3 años)'!#REF!)</f>
        <v>#REF!</v>
      </c>
      <c r="K191" s="54" t="e">
        <f>IF(ISBLANK('5. Pp (3 años)'!#REF!),"",'5. Pp (3 años)'!#REF!)</f>
        <v>#REF!</v>
      </c>
      <c r="L191" s="73" t="e">
        <f>IF(ISBLANK('5. Pp (3 años)'!#REF!),"",'5. Pp (3 años)'!#REF!)</f>
        <v>#REF!</v>
      </c>
      <c r="M191" s="73" t="e">
        <f>IF(ISBLANK('5. Pp (3 años)'!#REF!),"",'5. Pp (3 años)'!#REF!)</f>
        <v>#REF!</v>
      </c>
      <c r="N191" s="73" t="e">
        <f>IF(ISBLANK('5. Pp (3 años)'!#REF!),"",'5. Pp (3 años)'!#REF!)</f>
        <v>#REF!</v>
      </c>
      <c r="O191" s="73" t="e">
        <f>IF(ISBLANK('5. Pp (3 años)'!#REF!),"",'5. Pp (3 años)'!#REF!)</f>
        <v>#REF!</v>
      </c>
      <c r="P191" s="74" t="e">
        <f>IF(ISBLANK('5. Pp (3 años)'!#REF!),"",'5. Pp (3 años)'!#REF!)</f>
        <v>#REF!</v>
      </c>
    </row>
    <row r="192" spans="2:16" ht="17" x14ac:dyDescent="0.35">
      <c r="B192" s="7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86" t="e">
        <f>IF(ISBLANK('5. Pp (3 años)'!#REF!),"",'5. Pp (3 años)'!#REF!)</f>
        <v>#REF!</v>
      </c>
    </row>
    <row r="193" spans="2:16" ht="17" x14ac:dyDescent="0.35">
      <c r="B193" s="7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86" t="e">
        <f>IF(ISBLANK('5. Pp (3 años)'!#REF!),"",'5. Pp (3 años)'!#REF!)</f>
        <v>#REF!</v>
      </c>
    </row>
    <row r="194" spans="2:16" ht="17" x14ac:dyDescent="0.35">
      <c r="B194" s="7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86" t="e">
        <f>IF(ISBLANK('5. Pp (3 años)'!#REF!),"",'5. Pp (3 años)'!#REF!)</f>
        <v>#REF!</v>
      </c>
    </row>
    <row r="195" spans="2:16" ht="17" x14ac:dyDescent="0.35">
      <c r="B195" s="7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86" t="e">
        <f>IF(ISBLANK('5. Pp (3 años)'!#REF!),"",'5. Pp (3 años)'!#REF!)</f>
        <v>#REF!</v>
      </c>
    </row>
    <row r="196" spans="2:16" ht="17" x14ac:dyDescent="0.35">
      <c r="B196" s="7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86" t="e">
        <f>IF(ISBLANK('5. Pp (3 años)'!#REF!),"",'5. Pp (3 años)'!#REF!)</f>
        <v>#REF!</v>
      </c>
    </row>
    <row r="197" spans="2:16" ht="17" x14ac:dyDescent="0.35">
      <c r="B197" s="71" t="e">
        <f>IF(ISBLANK('5. Pp (3 años)'!#REF!),"",'5. Pp (3 años)'!#REF!)</f>
        <v>#REF!</v>
      </c>
      <c r="C197" s="54" t="e">
        <f>IF(ISBLANK('5. Pp (3 años)'!#REF!),"",'5. Pp (3 años)'!#REF!)</f>
        <v>#REF!</v>
      </c>
      <c r="D197" s="73" t="e">
        <f>IF(ISBLANK('5. Pp (3 años)'!#REF!),"",'5. Pp (3 años)'!#REF!)</f>
        <v>#REF!</v>
      </c>
      <c r="E197" s="73" t="e">
        <f>IF(ISBLANK('5. Pp (3 años)'!#REF!),"",'5. Pp (3 años)'!#REF!)</f>
        <v>#REF!</v>
      </c>
      <c r="F197" s="73" t="e">
        <f>IF(ISBLANK('5. Pp (3 años)'!#REF!),"",'5. Pp (3 años)'!#REF!)</f>
        <v>#REF!</v>
      </c>
      <c r="G197" s="54" t="e">
        <f>IF(ISBLANK('5. Pp (3 años)'!#REF!),"",'5. Pp (3 años)'!#REF!)</f>
        <v>#REF!</v>
      </c>
      <c r="H197" s="54" t="e">
        <f>IF(ISBLANK('5. Pp (3 años)'!#REF!),"",'5. Pp (3 años)'!#REF!)</f>
        <v>#REF!</v>
      </c>
      <c r="I197" s="73" t="e">
        <f>IF(ISBLANK('5. Pp (3 años)'!#REF!),"",'5. Pp (3 años)'!#REF!)</f>
        <v>#REF!</v>
      </c>
      <c r="J197" s="73" t="e">
        <f>IF(ISBLANK('5. Pp (3 años)'!#REF!),"",'5. Pp (3 años)'!#REF!)</f>
        <v>#REF!</v>
      </c>
      <c r="K197" s="54" t="e">
        <f>IF(ISBLANK('5. Pp (3 años)'!#REF!),"",'5. Pp (3 años)'!#REF!)</f>
        <v>#REF!</v>
      </c>
      <c r="L197" s="73" t="e">
        <f>IF(ISBLANK('5. Pp (3 años)'!#REF!),"",'5. Pp (3 años)'!#REF!)</f>
        <v>#REF!</v>
      </c>
      <c r="M197" s="73" t="e">
        <f>IF(ISBLANK('5. Pp (3 años)'!#REF!),"",'5. Pp (3 años)'!#REF!)</f>
        <v>#REF!</v>
      </c>
      <c r="N197" s="73" t="e">
        <f>IF(ISBLANK('5. Pp (3 años)'!#REF!),"",'5. Pp (3 años)'!#REF!)</f>
        <v>#REF!</v>
      </c>
      <c r="O197" s="73" t="e">
        <f>IF(ISBLANK('5. Pp (3 años)'!#REF!),"",'5. Pp (3 años)'!#REF!)</f>
        <v>#REF!</v>
      </c>
      <c r="P197" s="74" t="e">
        <f>IF(ISBLANK('5. Pp (3 años)'!#REF!),"",'5. Pp (3 años)'!#REF!)</f>
        <v>#REF!</v>
      </c>
    </row>
    <row r="198" spans="2:16" ht="17" x14ac:dyDescent="0.35">
      <c r="B198" s="7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86" t="e">
        <f>IF(ISBLANK('5. Pp (3 años)'!#REF!),"",'5. Pp (3 años)'!#REF!)</f>
        <v>#REF!</v>
      </c>
    </row>
    <row r="199" spans="2:16" ht="17" x14ac:dyDescent="0.35">
      <c r="B199" s="7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86" t="e">
        <f>IF(ISBLANK('5. Pp (3 años)'!#REF!),"",'5. Pp (3 años)'!#REF!)</f>
        <v>#REF!</v>
      </c>
    </row>
    <row r="200" spans="2:16" ht="17" x14ac:dyDescent="0.35">
      <c r="B200" s="7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86" t="e">
        <f>IF(ISBLANK('5. Pp (3 años)'!#REF!),"",'5. Pp (3 años)'!#REF!)</f>
        <v>#REF!</v>
      </c>
    </row>
    <row r="201" spans="2:16" ht="17" x14ac:dyDescent="0.35">
      <c r="B201" s="7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86" t="e">
        <f>IF(ISBLANK('5. Pp (3 años)'!#REF!),"",'5. Pp (3 años)'!#REF!)</f>
        <v>#REF!</v>
      </c>
    </row>
    <row r="202" spans="2:16" ht="17" x14ac:dyDescent="0.35">
      <c r="B202" s="7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86" t="e">
        <f>IF(ISBLANK('5. Pp (3 años)'!#REF!),"",'5. Pp (3 años)'!#REF!)</f>
        <v>#REF!</v>
      </c>
    </row>
    <row r="203" spans="2:16" ht="17" x14ac:dyDescent="0.35">
      <c r="B203" s="71" t="e">
        <f>IF(ISBLANK('5. Pp (3 años)'!#REF!),"",'5. Pp (3 años)'!#REF!)</f>
        <v>#REF!</v>
      </c>
      <c r="C203" s="54" t="e">
        <f>IF(ISBLANK('5. Pp (3 años)'!#REF!),"",'5. Pp (3 años)'!#REF!)</f>
        <v>#REF!</v>
      </c>
      <c r="D203" s="73" t="e">
        <f>IF(ISBLANK('5. Pp (3 años)'!#REF!),"",'5. Pp (3 años)'!#REF!)</f>
        <v>#REF!</v>
      </c>
      <c r="E203" s="73" t="e">
        <f>IF(ISBLANK('5. Pp (3 años)'!#REF!),"",'5. Pp (3 años)'!#REF!)</f>
        <v>#REF!</v>
      </c>
      <c r="F203" s="73" t="e">
        <f>IF(ISBLANK('5. Pp (3 años)'!#REF!),"",'5. Pp (3 años)'!#REF!)</f>
        <v>#REF!</v>
      </c>
      <c r="G203" s="54" t="e">
        <f>IF(ISBLANK('5. Pp (3 años)'!#REF!),"",'5. Pp (3 años)'!#REF!)</f>
        <v>#REF!</v>
      </c>
      <c r="H203" s="54" t="e">
        <f>IF(ISBLANK('5. Pp (3 años)'!#REF!),"",'5. Pp (3 años)'!#REF!)</f>
        <v>#REF!</v>
      </c>
      <c r="I203" s="73" t="e">
        <f>IF(ISBLANK('5. Pp (3 años)'!#REF!),"",'5. Pp (3 años)'!#REF!)</f>
        <v>#REF!</v>
      </c>
      <c r="J203" s="73" t="e">
        <f>IF(ISBLANK('5. Pp (3 años)'!#REF!),"",'5. Pp (3 años)'!#REF!)</f>
        <v>#REF!</v>
      </c>
      <c r="K203" s="54" t="e">
        <f>IF(ISBLANK('5. Pp (3 años)'!#REF!),"",'5. Pp (3 años)'!#REF!)</f>
        <v>#REF!</v>
      </c>
      <c r="L203" s="73" t="e">
        <f>IF(ISBLANK('5. Pp (3 años)'!#REF!),"",'5. Pp (3 años)'!#REF!)</f>
        <v>#REF!</v>
      </c>
      <c r="M203" s="73" t="e">
        <f>IF(ISBLANK('5. Pp (3 años)'!#REF!),"",'5. Pp (3 años)'!#REF!)</f>
        <v>#REF!</v>
      </c>
      <c r="N203" s="73" t="e">
        <f>IF(ISBLANK('5. Pp (3 años)'!#REF!),"",'5. Pp (3 años)'!#REF!)</f>
        <v>#REF!</v>
      </c>
      <c r="O203" s="73" t="e">
        <f>IF(ISBLANK('5. Pp (3 años)'!#REF!),"",'5. Pp (3 años)'!#REF!)</f>
        <v>#REF!</v>
      </c>
      <c r="P203" s="74" t="e">
        <f>IF(ISBLANK('5. Pp (3 años)'!#REF!),"",'5. Pp (3 años)'!#REF!)</f>
        <v>#REF!</v>
      </c>
    </row>
    <row r="204" spans="2:16" ht="17" x14ac:dyDescent="0.35">
      <c r="B204" s="7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86" t="e">
        <f>IF(ISBLANK('5. Pp (3 años)'!#REF!),"",'5. Pp (3 años)'!#REF!)</f>
        <v>#REF!</v>
      </c>
    </row>
    <row r="205" spans="2:16" ht="17" x14ac:dyDescent="0.35">
      <c r="B205" s="7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86" t="e">
        <f>IF(ISBLANK('5. Pp (3 años)'!#REF!),"",'5. Pp (3 años)'!#REF!)</f>
        <v>#REF!</v>
      </c>
    </row>
    <row r="206" spans="2:16" ht="17" x14ac:dyDescent="0.35">
      <c r="B206" s="7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86" t="e">
        <f>IF(ISBLANK('5. Pp (3 años)'!#REF!),"",'5. Pp (3 años)'!#REF!)</f>
        <v>#REF!</v>
      </c>
    </row>
    <row r="207" spans="2:16" ht="17" x14ac:dyDescent="0.35">
      <c r="B207" s="7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86" t="e">
        <f>IF(ISBLANK('5. Pp (3 años)'!#REF!),"",'5. Pp (3 años)'!#REF!)</f>
        <v>#REF!</v>
      </c>
    </row>
    <row r="208" spans="2:16" ht="17" x14ac:dyDescent="0.35">
      <c r="B208" s="7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86" t="e">
        <f>IF(ISBLANK('5. Pp (3 años)'!#REF!),"",'5. Pp (3 años)'!#REF!)</f>
        <v>#REF!</v>
      </c>
    </row>
    <row r="209" spans="2:16" ht="17" x14ac:dyDescent="0.35">
      <c r="B209" s="71" t="e">
        <f>IF(ISBLANK('5. Pp (3 años)'!#REF!),"",'5. Pp (3 años)'!#REF!)</f>
        <v>#REF!</v>
      </c>
      <c r="C209" s="54" t="e">
        <f>IF(ISBLANK('5. Pp (3 años)'!#REF!),"",'5. Pp (3 años)'!#REF!)</f>
        <v>#REF!</v>
      </c>
      <c r="D209" s="73" t="e">
        <f>IF(ISBLANK('5. Pp (3 años)'!#REF!),"",'5. Pp (3 años)'!#REF!)</f>
        <v>#REF!</v>
      </c>
      <c r="E209" s="73" t="e">
        <f>IF(ISBLANK('5. Pp (3 años)'!#REF!),"",'5. Pp (3 años)'!#REF!)</f>
        <v>#REF!</v>
      </c>
      <c r="F209" s="73" t="e">
        <f>IF(ISBLANK('5. Pp (3 años)'!#REF!),"",'5. Pp (3 años)'!#REF!)</f>
        <v>#REF!</v>
      </c>
      <c r="G209" s="54" t="e">
        <f>IF(ISBLANK('5. Pp (3 años)'!#REF!),"",'5. Pp (3 años)'!#REF!)</f>
        <v>#REF!</v>
      </c>
      <c r="H209" s="54" t="e">
        <f>IF(ISBLANK('5. Pp (3 años)'!#REF!),"",'5. Pp (3 años)'!#REF!)</f>
        <v>#REF!</v>
      </c>
      <c r="I209" s="73" t="e">
        <f>IF(ISBLANK('5. Pp (3 años)'!#REF!),"",'5. Pp (3 años)'!#REF!)</f>
        <v>#REF!</v>
      </c>
      <c r="J209" s="73" t="e">
        <f>IF(ISBLANK('5. Pp (3 años)'!#REF!),"",'5. Pp (3 años)'!#REF!)</f>
        <v>#REF!</v>
      </c>
      <c r="K209" s="54" t="e">
        <f>IF(ISBLANK('5. Pp (3 años)'!#REF!),"",'5. Pp (3 años)'!#REF!)</f>
        <v>#REF!</v>
      </c>
      <c r="L209" s="73" t="e">
        <f>IF(ISBLANK('5. Pp (3 años)'!#REF!),"",'5. Pp (3 años)'!#REF!)</f>
        <v>#REF!</v>
      </c>
      <c r="M209" s="73" t="e">
        <f>IF(ISBLANK('5. Pp (3 años)'!#REF!),"",'5. Pp (3 años)'!#REF!)</f>
        <v>#REF!</v>
      </c>
      <c r="N209" s="73" t="e">
        <f>IF(ISBLANK('5. Pp (3 años)'!#REF!),"",'5. Pp (3 años)'!#REF!)</f>
        <v>#REF!</v>
      </c>
      <c r="O209" s="73" t="e">
        <f>IF(ISBLANK('5. Pp (3 años)'!#REF!),"",'5. Pp (3 años)'!#REF!)</f>
        <v>#REF!</v>
      </c>
      <c r="P209" s="74" t="e">
        <f>IF(ISBLANK('5. Pp (3 años)'!#REF!),"",'5. Pp (3 años)'!#REF!)</f>
        <v>#REF!</v>
      </c>
    </row>
    <row r="210" spans="2:16" ht="17" x14ac:dyDescent="0.35">
      <c r="B210" s="7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86" t="e">
        <f>IF(ISBLANK('5. Pp (3 años)'!#REF!),"",'5. Pp (3 años)'!#REF!)</f>
        <v>#REF!</v>
      </c>
    </row>
    <row r="211" spans="2:16" ht="17" x14ac:dyDescent="0.35">
      <c r="B211" s="7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86" t="e">
        <f>IF(ISBLANK('5. Pp (3 años)'!#REF!),"",'5. Pp (3 años)'!#REF!)</f>
        <v>#REF!</v>
      </c>
    </row>
    <row r="212" spans="2:16" ht="17" x14ac:dyDescent="0.35">
      <c r="B212" s="7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86" t="e">
        <f>IF(ISBLANK('5. Pp (3 años)'!#REF!),"",'5. Pp (3 años)'!#REF!)</f>
        <v>#REF!</v>
      </c>
    </row>
    <row r="213" spans="2:16" ht="17" x14ac:dyDescent="0.35">
      <c r="B213" s="7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86" t="e">
        <f>IF(ISBLANK('5. Pp (3 años)'!#REF!),"",'5. Pp (3 años)'!#REF!)</f>
        <v>#REF!</v>
      </c>
    </row>
    <row r="214" spans="2:16" ht="17" x14ac:dyDescent="0.35">
      <c r="B214" s="7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86" t="e">
        <f>IF(ISBLANK('5. Pp (3 años)'!#REF!),"",'5. Pp (3 años)'!#REF!)</f>
        <v>#REF!</v>
      </c>
    </row>
    <row r="215" spans="2:16" ht="17" x14ac:dyDescent="0.35">
      <c r="B215" s="71" t="e">
        <f>IF(ISBLANK('5. Pp (3 años)'!#REF!),"",'5. Pp (3 años)'!#REF!)</f>
        <v>#REF!</v>
      </c>
      <c r="C215" s="54" t="e">
        <f>IF(ISBLANK('5. Pp (3 años)'!#REF!),"",'5. Pp (3 años)'!#REF!)</f>
        <v>#REF!</v>
      </c>
      <c r="D215" s="73" t="e">
        <f>IF(ISBLANK('5. Pp (3 años)'!#REF!),"",'5. Pp (3 años)'!#REF!)</f>
        <v>#REF!</v>
      </c>
      <c r="E215" s="73" t="e">
        <f>IF(ISBLANK('5. Pp (3 años)'!#REF!),"",'5. Pp (3 años)'!#REF!)</f>
        <v>#REF!</v>
      </c>
      <c r="F215" s="73" t="e">
        <f>IF(ISBLANK('5. Pp (3 años)'!#REF!),"",'5. Pp (3 años)'!#REF!)</f>
        <v>#REF!</v>
      </c>
      <c r="G215" s="54" t="e">
        <f>IF(ISBLANK('5. Pp (3 años)'!#REF!),"",'5. Pp (3 años)'!#REF!)</f>
        <v>#REF!</v>
      </c>
      <c r="H215" s="54" t="e">
        <f>IF(ISBLANK('5. Pp (3 años)'!#REF!),"",'5. Pp (3 años)'!#REF!)</f>
        <v>#REF!</v>
      </c>
      <c r="I215" s="73" t="e">
        <f>IF(ISBLANK('5. Pp (3 años)'!#REF!),"",'5. Pp (3 años)'!#REF!)</f>
        <v>#REF!</v>
      </c>
      <c r="J215" s="73" t="e">
        <f>IF(ISBLANK('5. Pp (3 años)'!#REF!),"",'5. Pp (3 años)'!#REF!)</f>
        <v>#REF!</v>
      </c>
      <c r="K215" s="54" t="e">
        <f>IF(ISBLANK('5. Pp (3 años)'!#REF!),"",'5. Pp (3 años)'!#REF!)</f>
        <v>#REF!</v>
      </c>
      <c r="L215" s="73" t="e">
        <f>IF(ISBLANK('5. Pp (3 años)'!#REF!),"",'5. Pp (3 años)'!#REF!)</f>
        <v>#REF!</v>
      </c>
      <c r="M215" s="73" t="e">
        <f>IF(ISBLANK('5. Pp (3 años)'!#REF!),"",'5. Pp (3 años)'!#REF!)</f>
        <v>#REF!</v>
      </c>
      <c r="N215" s="73" t="e">
        <f>IF(ISBLANK('5. Pp (3 años)'!#REF!),"",'5. Pp (3 años)'!#REF!)</f>
        <v>#REF!</v>
      </c>
      <c r="O215" s="73" t="e">
        <f>IF(ISBLANK('5. Pp (3 años)'!#REF!),"",'5. Pp (3 años)'!#REF!)</f>
        <v>#REF!</v>
      </c>
      <c r="P215" s="74" t="e">
        <f>IF(ISBLANK('5. Pp (3 años)'!#REF!),"",'5. Pp (3 años)'!#REF!)</f>
        <v>#REF!</v>
      </c>
    </row>
    <row r="216" spans="2:16" ht="17" x14ac:dyDescent="0.35">
      <c r="B216" s="7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86" t="e">
        <f>IF(ISBLANK('5. Pp (3 años)'!#REF!),"",'5. Pp (3 años)'!#REF!)</f>
        <v>#REF!</v>
      </c>
    </row>
    <row r="217" spans="2:16" ht="17" x14ac:dyDescent="0.35">
      <c r="B217" s="7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86" t="e">
        <f>IF(ISBLANK('5. Pp (3 años)'!#REF!),"",'5. Pp (3 años)'!#REF!)</f>
        <v>#REF!</v>
      </c>
    </row>
    <row r="218" spans="2:16" ht="17" x14ac:dyDescent="0.35">
      <c r="B218" s="7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86" t="e">
        <f>IF(ISBLANK('5. Pp (3 años)'!#REF!),"",'5. Pp (3 años)'!#REF!)</f>
        <v>#REF!</v>
      </c>
    </row>
    <row r="219" spans="2:16" ht="17" x14ac:dyDescent="0.35">
      <c r="B219" s="7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86" t="e">
        <f>IF(ISBLANK('5. Pp (3 años)'!#REF!),"",'5. Pp (3 años)'!#REF!)</f>
        <v>#REF!</v>
      </c>
    </row>
    <row r="220" spans="2:16" ht="17" x14ac:dyDescent="0.35">
      <c r="B220" s="7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86" t="e">
        <f>IF(ISBLANK('5. Pp (3 años)'!#REF!),"",'5. Pp (3 años)'!#REF!)</f>
        <v>#REF!</v>
      </c>
    </row>
    <row r="221" spans="2:16" ht="17" x14ac:dyDescent="0.35">
      <c r="B221" s="71" t="e">
        <f>IF(ISBLANK('5. Pp (3 años)'!#REF!),"",'5. Pp (3 años)'!#REF!)</f>
        <v>#REF!</v>
      </c>
      <c r="C221" s="54" t="e">
        <f>IF(ISBLANK('5. Pp (3 años)'!#REF!),"",'5. Pp (3 años)'!#REF!)</f>
        <v>#REF!</v>
      </c>
      <c r="D221" s="73" t="e">
        <f>IF(ISBLANK('5. Pp (3 años)'!#REF!),"",'5. Pp (3 años)'!#REF!)</f>
        <v>#REF!</v>
      </c>
      <c r="E221" s="73" t="e">
        <f>IF(ISBLANK('5. Pp (3 años)'!#REF!),"",'5. Pp (3 años)'!#REF!)</f>
        <v>#REF!</v>
      </c>
      <c r="F221" s="73" t="e">
        <f>IF(ISBLANK('5. Pp (3 años)'!#REF!),"",'5. Pp (3 años)'!#REF!)</f>
        <v>#REF!</v>
      </c>
      <c r="G221" s="54" t="e">
        <f>IF(ISBLANK('5. Pp (3 años)'!#REF!),"",'5. Pp (3 años)'!#REF!)</f>
        <v>#REF!</v>
      </c>
      <c r="H221" s="54" t="e">
        <f>IF(ISBLANK('5. Pp (3 años)'!#REF!),"",'5. Pp (3 años)'!#REF!)</f>
        <v>#REF!</v>
      </c>
      <c r="I221" s="73" t="e">
        <f>IF(ISBLANK('5. Pp (3 años)'!#REF!),"",'5. Pp (3 años)'!#REF!)</f>
        <v>#REF!</v>
      </c>
      <c r="J221" s="73" t="e">
        <f>IF(ISBLANK('5. Pp (3 años)'!#REF!),"",'5. Pp (3 años)'!#REF!)</f>
        <v>#REF!</v>
      </c>
      <c r="K221" s="54" t="e">
        <f>IF(ISBLANK('5. Pp (3 años)'!#REF!),"",'5. Pp (3 años)'!#REF!)</f>
        <v>#REF!</v>
      </c>
      <c r="L221" s="73" t="e">
        <f>IF(ISBLANK('5. Pp (3 años)'!#REF!),"",'5. Pp (3 años)'!#REF!)</f>
        <v>#REF!</v>
      </c>
      <c r="M221" s="73" t="e">
        <f>IF(ISBLANK('5. Pp (3 años)'!#REF!),"",'5. Pp (3 años)'!#REF!)</f>
        <v>#REF!</v>
      </c>
      <c r="N221" s="73" t="e">
        <f>IF(ISBLANK('5. Pp (3 años)'!#REF!),"",'5. Pp (3 años)'!#REF!)</f>
        <v>#REF!</v>
      </c>
      <c r="O221" s="73" t="e">
        <f>IF(ISBLANK('5. Pp (3 años)'!#REF!),"",'5. Pp (3 años)'!#REF!)</f>
        <v>#REF!</v>
      </c>
      <c r="P221" s="74" t="e">
        <f>IF(ISBLANK('5. Pp (3 años)'!#REF!),"",'5. Pp (3 años)'!#REF!)</f>
        <v>#REF!</v>
      </c>
    </row>
    <row r="222" spans="2:16" ht="17" x14ac:dyDescent="0.35">
      <c r="B222" s="7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86" t="e">
        <f>IF(ISBLANK('5. Pp (3 años)'!#REF!),"",'5. Pp (3 años)'!#REF!)</f>
        <v>#REF!</v>
      </c>
    </row>
    <row r="223" spans="2:16" ht="17" x14ac:dyDescent="0.35">
      <c r="B223" s="7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86" t="e">
        <f>IF(ISBLANK('5. Pp (3 años)'!#REF!),"",'5. Pp (3 años)'!#REF!)</f>
        <v>#REF!</v>
      </c>
    </row>
    <row r="224" spans="2:16" ht="17" x14ac:dyDescent="0.35">
      <c r="B224" s="7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86" t="e">
        <f>IF(ISBLANK('5. Pp (3 años)'!#REF!),"",'5. Pp (3 años)'!#REF!)</f>
        <v>#REF!</v>
      </c>
    </row>
    <row r="225" spans="2:16" ht="17" x14ac:dyDescent="0.35">
      <c r="B225" s="7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86" t="e">
        <f>IF(ISBLANK('5. Pp (3 años)'!#REF!),"",'5. Pp (3 años)'!#REF!)</f>
        <v>#REF!</v>
      </c>
    </row>
    <row r="226" spans="2:16" ht="17" x14ac:dyDescent="0.35">
      <c r="B226" s="7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86" t="e">
        <f>IF(ISBLANK('5. Pp (3 años)'!#REF!),"",'5. Pp (3 años)'!#REF!)</f>
        <v>#REF!</v>
      </c>
    </row>
    <row r="227" spans="2:16" ht="17" x14ac:dyDescent="0.35">
      <c r="B227" s="71" t="e">
        <f>IF(ISBLANK('5. Pp (3 años)'!#REF!),"",'5. Pp (3 años)'!#REF!)</f>
        <v>#REF!</v>
      </c>
      <c r="C227" s="54" t="e">
        <f>IF(ISBLANK('5. Pp (3 años)'!#REF!),"",'5. Pp (3 años)'!#REF!)</f>
        <v>#REF!</v>
      </c>
      <c r="D227" s="73" t="e">
        <f>IF(ISBLANK('5. Pp (3 años)'!#REF!),"",'5. Pp (3 años)'!#REF!)</f>
        <v>#REF!</v>
      </c>
      <c r="E227" s="73" t="e">
        <f>IF(ISBLANK('5. Pp (3 años)'!#REF!),"",'5. Pp (3 años)'!#REF!)</f>
        <v>#REF!</v>
      </c>
      <c r="F227" s="73" t="e">
        <f>IF(ISBLANK('5. Pp (3 años)'!#REF!),"",'5. Pp (3 años)'!#REF!)</f>
        <v>#REF!</v>
      </c>
      <c r="G227" s="54" t="e">
        <f>IF(ISBLANK('5. Pp (3 años)'!#REF!),"",'5. Pp (3 años)'!#REF!)</f>
        <v>#REF!</v>
      </c>
      <c r="H227" s="54" t="e">
        <f>IF(ISBLANK('5. Pp (3 años)'!#REF!),"",'5. Pp (3 años)'!#REF!)</f>
        <v>#REF!</v>
      </c>
      <c r="I227" s="73" t="e">
        <f>IF(ISBLANK('5. Pp (3 años)'!#REF!),"",'5. Pp (3 años)'!#REF!)</f>
        <v>#REF!</v>
      </c>
      <c r="J227" s="73" t="e">
        <f>IF(ISBLANK('5. Pp (3 años)'!#REF!),"",'5. Pp (3 años)'!#REF!)</f>
        <v>#REF!</v>
      </c>
      <c r="K227" s="54" t="e">
        <f>IF(ISBLANK('5. Pp (3 años)'!#REF!),"",'5. Pp (3 años)'!#REF!)</f>
        <v>#REF!</v>
      </c>
      <c r="L227" s="73" t="e">
        <f>IF(ISBLANK('5. Pp (3 años)'!#REF!),"",'5. Pp (3 años)'!#REF!)</f>
        <v>#REF!</v>
      </c>
      <c r="M227" s="73" t="e">
        <f>IF(ISBLANK('5. Pp (3 años)'!#REF!),"",'5. Pp (3 años)'!#REF!)</f>
        <v>#REF!</v>
      </c>
      <c r="N227" s="73" t="e">
        <f>IF(ISBLANK('5. Pp (3 años)'!#REF!),"",'5. Pp (3 años)'!#REF!)</f>
        <v>#REF!</v>
      </c>
      <c r="O227" s="73" t="e">
        <f>IF(ISBLANK('5. Pp (3 años)'!#REF!),"",'5. Pp (3 años)'!#REF!)</f>
        <v>#REF!</v>
      </c>
      <c r="P227" s="74" t="e">
        <f>IF(ISBLANK('5. Pp (3 años)'!#REF!),"",'5. Pp (3 años)'!#REF!)</f>
        <v>#REF!</v>
      </c>
    </row>
    <row r="228" spans="2:16" ht="17" x14ac:dyDescent="0.35">
      <c r="B228" s="7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86" t="e">
        <f>IF(ISBLANK('5. Pp (3 años)'!#REF!),"",'5. Pp (3 años)'!#REF!)</f>
        <v>#REF!</v>
      </c>
    </row>
    <row r="229" spans="2:16" ht="17" x14ac:dyDescent="0.35">
      <c r="B229" s="7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86" t="e">
        <f>IF(ISBLANK('5. Pp (3 años)'!#REF!),"",'5. Pp (3 años)'!#REF!)</f>
        <v>#REF!</v>
      </c>
    </row>
    <row r="230" spans="2:16" ht="17" x14ac:dyDescent="0.35">
      <c r="B230" s="7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86" t="e">
        <f>IF(ISBLANK('5. Pp (3 años)'!#REF!),"",'5. Pp (3 años)'!#REF!)</f>
        <v>#REF!</v>
      </c>
    </row>
    <row r="231" spans="2:16" ht="17" x14ac:dyDescent="0.35">
      <c r="B231" s="7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86" t="e">
        <f>IF(ISBLANK('5. Pp (3 años)'!#REF!),"",'5. Pp (3 años)'!#REF!)</f>
        <v>#REF!</v>
      </c>
    </row>
    <row r="232" spans="2:16" ht="17" x14ac:dyDescent="0.35">
      <c r="B232" s="7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86" t="e">
        <f>IF(ISBLANK('5. Pp (3 años)'!#REF!),"",'5. Pp (3 años)'!#REF!)</f>
        <v>#REF!</v>
      </c>
    </row>
    <row r="233" spans="2:16" ht="17" x14ac:dyDescent="0.35">
      <c r="B233" s="71" t="e">
        <f>IF(ISBLANK('5. Pp (3 años)'!#REF!),"",'5. Pp (3 años)'!#REF!)</f>
        <v>#REF!</v>
      </c>
      <c r="C233" s="54" t="e">
        <f>IF(ISBLANK('5. Pp (3 años)'!#REF!),"",'5. Pp (3 años)'!#REF!)</f>
        <v>#REF!</v>
      </c>
      <c r="D233" s="73" t="e">
        <f>IF(ISBLANK('5. Pp (3 años)'!#REF!),"",'5. Pp (3 años)'!#REF!)</f>
        <v>#REF!</v>
      </c>
      <c r="E233" s="73" t="e">
        <f>IF(ISBLANK('5. Pp (3 años)'!#REF!),"",'5. Pp (3 años)'!#REF!)</f>
        <v>#REF!</v>
      </c>
      <c r="F233" s="73" t="e">
        <f>IF(ISBLANK('5. Pp (3 años)'!#REF!),"",'5. Pp (3 años)'!#REF!)</f>
        <v>#REF!</v>
      </c>
      <c r="G233" s="54" t="e">
        <f>IF(ISBLANK('5. Pp (3 años)'!#REF!),"",'5. Pp (3 años)'!#REF!)</f>
        <v>#REF!</v>
      </c>
      <c r="H233" s="54" t="e">
        <f>IF(ISBLANK('5. Pp (3 años)'!#REF!),"",'5. Pp (3 años)'!#REF!)</f>
        <v>#REF!</v>
      </c>
      <c r="I233" s="73" t="e">
        <f>IF(ISBLANK('5. Pp (3 años)'!#REF!),"",'5. Pp (3 años)'!#REF!)</f>
        <v>#REF!</v>
      </c>
      <c r="J233" s="73" t="e">
        <f>IF(ISBLANK('5. Pp (3 años)'!#REF!),"",'5. Pp (3 años)'!#REF!)</f>
        <v>#REF!</v>
      </c>
      <c r="K233" s="54" t="e">
        <f>IF(ISBLANK('5. Pp (3 años)'!#REF!),"",'5. Pp (3 años)'!#REF!)</f>
        <v>#REF!</v>
      </c>
      <c r="L233" s="73" t="e">
        <f>IF(ISBLANK('5. Pp (3 años)'!#REF!),"",'5. Pp (3 años)'!#REF!)</f>
        <v>#REF!</v>
      </c>
      <c r="M233" s="73" t="e">
        <f>IF(ISBLANK('5. Pp (3 años)'!#REF!),"",'5. Pp (3 años)'!#REF!)</f>
        <v>#REF!</v>
      </c>
      <c r="N233" s="73" t="e">
        <f>IF(ISBLANK('5. Pp (3 años)'!#REF!),"",'5. Pp (3 años)'!#REF!)</f>
        <v>#REF!</v>
      </c>
      <c r="O233" s="73" t="e">
        <f>IF(ISBLANK('5. Pp (3 años)'!#REF!),"",'5. Pp (3 años)'!#REF!)</f>
        <v>#REF!</v>
      </c>
      <c r="P233" s="74" t="e">
        <f>IF(ISBLANK('5. Pp (3 años)'!#REF!),"",'5. Pp (3 años)'!#REF!)</f>
        <v>#REF!</v>
      </c>
    </row>
    <row r="234" spans="2:16" ht="17" x14ac:dyDescent="0.35">
      <c r="B234" s="7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86" t="e">
        <f>IF(ISBLANK('5. Pp (3 años)'!#REF!),"",'5. Pp (3 años)'!#REF!)</f>
        <v>#REF!</v>
      </c>
    </row>
    <row r="235" spans="2:16" ht="17" x14ac:dyDescent="0.35">
      <c r="B235" s="7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86" t="e">
        <f>IF(ISBLANK('5. Pp (3 años)'!#REF!),"",'5. Pp (3 años)'!#REF!)</f>
        <v>#REF!</v>
      </c>
    </row>
    <row r="236" spans="2:16" ht="17" x14ac:dyDescent="0.35">
      <c r="B236" s="7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86" t="e">
        <f>IF(ISBLANK('5. Pp (3 años)'!#REF!),"",'5. Pp (3 años)'!#REF!)</f>
        <v>#REF!</v>
      </c>
    </row>
    <row r="237" spans="2:16" ht="17" x14ac:dyDescent="0.35">
      <c r="B237" s="7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86" t="e">
        <f>IF(ISBLANK('5. Pp (3 años)'!#REF!),"",'5. Pp (3 años)'!#REF!)</f>
        <v>#REF!</v>
      </c>
    </row>
    <row r="238" spans="2:16" ht="17" x14ac:dyDescent="0.35">
      <c r="B238" s="7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86" t="e">
        <f>IF(ISBLANK('5. Pp (3 años)'!#REF!),"",'5. Pp (3 años)'!#REF!)</f>
        <v>#REF!</v>
      </c>
    </row>
    <row r="239" spans="2:16" ht="17" x14ac:dyDescent="0.35">
      <c r="B239" s="7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86" t="e">
        <f>IF(ISBLANK('5. Pp (3 años)'!#REF!),"",'5. Pp (3 años)'!#REF!)</f>
        <v>#REF!</v>
      </c>
    </row>
    <row r="240" spans="2:16" ht="17" x14ac:dyDescent="0.35">
      <c r="B240" s="7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86" t="e">
        <f>IF(ISBLANK('5. Pp (3 años)'!#REF!),"",'5. Pp (3 años)'!#REF!)</f>
        <v>#REF!</v>
      </c>
    </row>
    <row r="241" spans="2:16" ht="17" x14ac:dyDescent="0.35">
      <c r="B241" s="71" t="e">
        <f>IF(ISBLANK('5. Pp (3 años)'!#REF!),"",'5. Pp (3 años)'!#REF!)</f>
        <v>#REF!</v>
      </c>
      <c r="C241" s="54" t="e">
        <f>IF(ISBLANK('5. Pp (3 años)'!#REF!),"",'5. Pp (3 años)'!#REF!)</f>
        <v>#REF!</v>
      </c>
      <c r="D241" s="73" t="e">
        <f>IF(ISBLANK('5. Pp (3 años)'!#REF!),"",'5. Pp (3 años)'!#REF!)</f>
        <v>#REF!</v>
      </c>
      <c r="E241" s="73" t="e">
        <f>IF(ISBLANK('5. Pp (3 años)'!#REF!),"",'5. Pp (3 años)'!#REF!)</f>
        <v>#REF!</v>
      </c>
      <c r="F241" s="73" t="e">
        <f>IF(ISBLANK('5. Pp (3 años)'!#REF!),"",'5. Pp (3 años)'!#REF!)</f>
        <v>#REF!</v>
      </c>
      <c r="G241" s="54" t="e">
        <f>IF(ISBLANK('5. Pp (3 años)'!#REF!),"",'5. Pp (3 años)'!#REF!)</f>
        <v>#REF!</v>
      </c>
      <c r="H241" s="54" t="e">
        <f>IF(ISBLANK('5. Pp (3 años)'!#REF!),"",'5. Pp (3 años)'!#REF!)</f>
        <v>#REF!</v>
      </c>
      <c r="I241" s="73" t="e">
        <f>IF(ISBLANK('5. Pp (3 años)'!#REF!),"",'5. Pp (3 años)'!#REF!)</f>
        <v>#REF!</v>
      </c>
      <c r="J241" s="73" t="e">
        <f>IF(ISBLANK('5. Pp (3 años)'!#REF!),"",'5. Pp (3 años)'!#REF!)</f>
        <v>#REF!</v>
      </c>
      <c r="K241" s="54" t="e">
        <f>IF(ISBLANK('5. Pp (3 años)'!#REF!),"",'5. Pp (3 años)'!#REF!)</f>
        <v>#REF!</v>
      </c>
      <c r="L241" s="73" t="e">
        <f>IF(ISBLANK('5. Pp (3 años)'!#REF!),"",'5. Pp (3 años)'!#REF!)</f>
        <v>#REF!</v>
      </c>
      <c r="M241" s="73" t="e">
        <f>IF(ISBLANK('5. Pp (3 años)'!#REF!),"",'5. Pp (3 años)'!#REF!)</f>
        <v>#REF!</v>
      </c>
      <c r="N241" s="73" t="e">
        <f>IF(ISBLANK('5. Pp (3 años)'!#REF!),"",'5. Pp (3 años)'!#REF!)</f>
        <v>#REF!</v>
      </c>
      <c r="O241" s="73" t="e">
        <f>IF(ISBLANK('5. Pp (3 años)'!#REF!),"",'5. Pp (3 años)'!#REF!)</f>
        <v>#REF!</v>
      </c>
      <c r="P241" s="74" t="e">
        <f>IF(ISBLANK('5. Pp (3 años)'!#REF!),"",'5. Pp (3 años)'!#REF!)</f>
        <v>#REF!</v>
      </c>
    </row>
    <row r="242" spans="2:16" ht="17" x14ac:dyDescent="0.35">
      <c r="B242" s="7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86" t="e">
        <f>IF(ISBLANK('5. Pp (3 años)'!#REF!),"",'5. Pp (3 años)'!#REF!)</f>
        <v>#REF!</v>
      </c>
    </row>
    <row r="243" spans="2:16" ht="17" x14ac:dyDescent="0.35">
      <c r="B243" s="7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86" t="e">
        <f>IF(ISBLANK('5. Pp (3 años)'!#REF!),"",'5. Pp (3 años)'!#REF!)</f>
        <v>#REF!</v>
      </c>
    </row>
    <row r="244" spans="2:16" ht="17" x14ac:dyDescent="0.35">
      <c r="B244" s="7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86" t="e">
        <f>IF(ISBLANK('5. Pp (3 años)'!#REF!),"",'5. Pp (3 años)'!#REF!)</f>
        <v>#REF!</v>
      </c>
    </row>
    <row r="245" spans="2:16" ht="17" x14ac:dyDescent="0.35">
      <c r="B245" s="7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86" t="e">
        <f>IF(ISBLANK('5. Pp (3 años)'!#REF!),"",'5. Pp (3 años)'!#REF!)</f>
        <v>#REF!</v>
      </c>
    </row>
    <row r="246" spans="2:16" ht="17" x14ac:dyDescent="0.35">
      <c r="B246" s="7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86" t="e">
        <f>IF(ISBLANK('5. Pp (3 años)'!#REF!),"",'5. Pp (3 años)'!#REF!)</f>
        <v>#REF!</v>
      </c>
    </row>
    <row r="247" spans="2:16" ht="17" x14ac:dyDescent="0.35">
      <c r="B247" s="71" t="e">
        <f>IF(ISBLANK('5. Pp (3 años)'!#REF!),"",'5. Pp (3 años)'!#REF!)</f>
        <v>#REF!</v>
      </c>
      <c r="C247" s="54" t="e">
        <f>IF(ISBLANK('5. Pp (3 años)'!#REF!),"",'5. Pp (3 años)'!#REF!)</f>
        <v>#REF!</v>
      </c>
      <c r="D247" s="73" t="e">
        <f>IF(ISBLANK('5. Pp (3 años)'!#REF!),"",'5. Pp (3 años)'!#REF!)</f>
        <v>#REF!</v>
      </c>
      <c r="E247" s="73" t="e">
        <f>IF(ISBLANK('5. Pp (3 años)'!#REF!),"",'5. Pp (3 años)'!#REF!)</f>
        <v>#REF!</v>
      </c>
      <c r="F247" s="73" t="e">
        <f>IF(ISBLANK('5. Pp (3 años)'!#REF!),"",'5. Pp (3 años)'!#REF!)</f>
        <v>#REF!</v>
      </c>
      <c r="G247" s="54" t="e">
        <f>IF(ISBLANK('5. Pp (3 años)'!#REF!),"",'5. Pp (3 años)'!#REF!)</f>
        <v>#REF!</v>
      </c>
      <c r="H247" s="54" t="e">
        <f>IF(ISBLANK('5. Pp (3 años)'!#REF!),"",'5. Pp (3 años)'!#REF!)</f>
        <v>#REF!</v>
      </c>
      <c r="I247" s="73" t="e">
        <f>IF(ISBLANK('5. Pp (3 años)'!#REF!),"",'5. Pp (3 años)'!#REF!)</f>
        <v>#REF!</v>
      </c>
      <c r="J247" s="73" t="e">
        <f>IF(ISBLANK('5. Pp (3 años)'!#REF!),"",'5. Pp (3 años)'!#REF!)</f>
        <v>#REF!</v>
      </c>
      <c r="K247" s="54" t="e">
        <f>IF(ISBLANK('5. Pp (3 años)'!#REF!),"",'5. Pp (3 años)'!#REF!)</f>
        <v>#REF!</v>
      </c>
      <c r="L247" s="73" t="e">
        <f>IF(ISBLANK('5. Pp (3 años)'!#REF!),"",'5. Pp (3 años)'!#REF!)</f>
        <v>#REF!</v>
      </c>
      <c r="M247" s="73" t="e">
        <f>IF(ISBLANK('5. Pp (3 años)'!#REF!),"",'5. Pp (3 años)'!#REF!)</f>
        <v>#REF!</v>
      </c>
      <c r="N247" s="73" t="e">
        <f>IF(ISBLANK('5. Pp (3 años)'!#REF!),"",'5. Pp (3 años)'!#REF!)</f>
        <v>#REF!</v>
      </c>
      <c r="O247" s="73" t="e">
        <f>IF(ISBLANK('5. Pp (3 años)'!#REF!),"",'5. Pp (3 años)'!#REF!)</f>
        <v>#REF!</v>
      </c>
      <c r="P247" s="74" t="e">
        <f>IF(ISBLANK('5. Pp (3 años)'!#REF!),"",'5. Pp (3 años)'!#REF!)</f>
        <v>#REF!</v>
      </c>
    </row>
    <row r="248" spans="2:16" ht="17" x14ac:dyDescent="0.35">
      <c r="B248" s="7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86" t="e">
        <f>IF(ISBLANK('5. Pp (3 años)'!#REF!),"",'5. Pp (3 años)'!#REF!)</f>
        <v>#REF!</v>
      </c>
    </row>
    <row r="249" spans="2:16" ht="17" x14ac:dyDescent="0.35">
      <c r="B249" s="7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86" t="e">
        <f>IF(ISBLANK('5. Pp (3 años)'!#REF!),"",'5. Pp (3 años)'!#REF!)</f>
        <v>#REF!</v>
      </c>
    </row>
    <row r="250" spans="2:16" ht="17" x14ac:dyDescent="0.35">
      <c r="B250" s="7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86" t="e">
        <f>IF(ISBLANK('5. Pp (3 años)'!#REF!),"",'5. Pp (3 años)'!#REF!)</f>
        <v>#REF!</v>
      </c>
    </row>
    <row r="251" spans="2:16" ht="17" x14ac:dyDescent="0.35">
      <c r="B251" s="7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86" t="e">
        <f>IF(ISBLANK('5. Pp (3 años)'!#REF!),"",'5. Pp (3 años)'!#REF!)</f>
        <v>#REF!</v>
      </c>
    </row>
    <row r="252" spans="2:16" ht="17" x14ac:dyDescent="0.35">
      <c r="B252" s="7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86" t="e">
        <f>IF(ISBLANK('5. Pp (3 años)'!#REF!),"",'5. Pp (3 años)'!#REF!)</f>
        <v>#REF!</v>
      </c>
    </row>
    <row r="253" spans="2:16" ht="17" x14ac:dyDescent="0.35">
      <c r="B253" s="71" t="e">
        <f>IF(ISBLANK('5. Pp (3 años)'!#REF!),"",'5. Pp (3 años)'!#REF!)</f>
        <v>#REF!</v>
      </c>
      <c r="C253" s="54" t="e">
        <f>IF(ISBLANK('5. Pp (3 años)'!#REF!),"",'5. Pp (3 años)'!#REF!)</f>
        <v>#REF!</v>
      </c>
      <c r="D253" s="73" t="e">
        <f>IF(ISBLANK('5. Pp (3 años)'!#REF!),"",'5. Pp (3 años)'!#REF!)</f>
        <v>#REF!</v>
      </c>
      <c r="E253" s="73" t="e">
        <f>IF(ISBLANK('5. Pp (3 años)'!#REF!),"",'5. Pp (3 años)'!#REF!)</f>
        <v>#REF!</v>
      </c>
      <c r="F253" s="73" t="e">
        <f>IF(ISBLANK('5. Pp (3 años)'!#REF!),"",'5. Pp (3 años)'!#REF!)</f>
        <v>#REF!</v>
      </c>
      <c r="G253" s="54" t="e">
        <f>IF(ISBLANK('5. Pp (3 años)'!#REF!),"",'5. Pp (3 años)'!#REF!)</f>
        <v>#REF!</v>
      </c>
      <c r="H253" s="54" t="e">
        <f>IF(ISBLANK('5. Pp (3 años)'!#REF!),"",'5. Pp (3 años)'!#REF!)</f>
        <v>#REF!</v>
      </c>
      <c r="I253" s="73" t="e">
        <f>IF(ISBLANK('5. Pp (3 años)'!#REF!),"",'5. Pp (3 años)'!#REF!)</f>
        <v>#REF!</v>
      </c>
      <c r="J253" s="73" t="e">
        <f>IF(ISBLANK('5. Pp (3 años)'!#REF!),"",'5. Pp (3 años)'!#REF!)</f>
        <v>#REF!</v>
      </c>
      <c r="K253" s="54" t="e">
        <f>IF(ISBLANK('5. Pp (3 años)'!#REF!),"",'5. Pp (3 años)'!#REF!)</f>
        <v>#REF!</v>
      </c>
      <c r="L253" s="73" t="e">
        <f>IF(ISBLANK('5. Pp (3 años)'!#REF!),"",'5. Pp (3 años)'!#REF!)</f>
        <v>#REF!</v>
      </c>
      <c r="M253" s="73" t="e">
        <f>IF(ISBLANK('5. Pp (3 años)'!#REF!),"",'5. Pp (3 años)'!#REF!)</f>
        <v>#REF!</v>
      </c>
      <c r="N253" s="73" t="e">
        <f>IF(ISBLANK('5. Pp (3 años)'!#REF!),"",'5. Pp (3 años)'!#REF!)</f>
        <v>#REF!</v>
      </c>
      <c r="O253" s="73" t="e">
        <f>IF(ISBLANK('5. Pp (3 años)'!#REF!),"",'5. Pp (3 años)'!#REF!)</f>
        <v>#REF!</v>
      </c>
      <c r="P253" s="74" t="e">
        <f>IF(ISBLANK('5. Pp (3 años)'!#REF!),"",'5. Pp (3 años)'!#REF!)</f>
        <v>#REF!</v>
      </c>
    </row>
    <row r="254" spans="2:16" ht="17" x14ac:dyDescent="0.35">
      <c r="B254" s="7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86" t="e">
        <f>IF(ISBLANK('5. Pp (3 años)'!#REF!),"",'5. Pp (3 años)'!#REF!)</f>
        <v>#REF!</v>
      </c>
    </row>
    <row r="255" spans="2:16" ht="17" x14ac:dyDescent="0.35">
      <c r="B255" s="7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86" t="e">
        <f>IF(ISBLANK('5. Pp (3 años)'!#REF!),"",'5. Pp (3 años)'!#REF!)</f>
        <v>#REF!</v>
      </c>
    </row>
    <row r="256" spans="2:16" ht="17" x14ac:dyDescent="0.35">
      <c r="B256" s="7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86" t="e">
        <f>IF(ISBLANK('5. Pp (3 años)'!#REF!),"",'5. Pp (3 años)'!#REF!)</f>
        <v>#REF!</v>
      </c>
    </row>
    <row r="257" spans="2:16" ht="17" x14ac:dyDescent="0.35">
      <c r="B257" s="7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86" t="e">
        <f>IF(ISBLANK('5. Pp (3 años)'!#REF!),"",'5. Pp (3 años)'!#REF!)</f>
        <v>#REF!</v>
      </c>
    </row>
    <row r="258" spans="2:16" ht="17" x14ac:dyDescent="0.35">
      <c r="B258" s="7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86" t="e">
        <f>IF(ISBLANK('5. Pp (3 años)'!#REF!),"",'5. Pp (3 años)'!#REF!)</f>
        <v>#REF!</v>
      </c>
    </row>
    <row r="259" spans="2:16" ht="17" x14ac:dyDescent="0.35">
      <c r="B259" s="71" t="e">
        <f>IF(ISBLANK('5. Pp (3 años)'!#REF!),"",'5. Pp (3 años)'!#REF!)</f>
        <v>#REF!</v>
      </c>
      <c r="C259" s="54" t="e">
        <f>IF(ISBLANK('5. Pp (3 años)'!#REF!),"",'5. Pp (3 años)'!#REF!)</f>
        <v>#REF!</v>
      </c>
      <c r="D259" s="73" t="e">
        <f>IF(ISBLANK('5. Pp (3 años)'!#REF!),"",'5. Pp (3 años)'!#REF!)</f>
        <v>#REF!</v>
      </c>
      <c r="E259" s="73" t="e">
        <f>IF(ISBLANK('5. Pp (3 años)'!#REF!),"",'5. Pp (3 años)'!#REF!)</f>
        <v>#REF!</v>
      </c>
      <c r="F259" s="73" t="e">
        <f>IF(ISBLANK('5. Pp (3 años)'!#REF!),"",'5. Pp (3 años)'!#REF!)</f>
        <v>#REF!</v>
      </c>
      <c r="G259" s="54" t="e">
        <f>IF(ISBLANK('5. Pp (3 años)'!#REF!),"",'5. Pp (3 años)'!#REF!)</f>
        <v>#REF!</v>
      </c>
      <c r="H259" s="54" t="e">
        <f>IF(ISBLANK('5. Pp (3 años)'!#REF!),"",'5. Pp (3 años)'!#REF!)</f>
        <v>#REF!</v>
      </c>
      <c r="I259" s="73" t="e">
        <f>IF(ISBLANK('5. Pp (3 años)'!#REF!),"",'5. Pp (3 años)'!#REF!)</f>
        <v>#REF!</v>
      </c>
      <c r="J259" s="73" t="e">
        <f>IF(ISBLANK('5. Pp (3 años)'!#REF!),"",'5. Pp (3 años)'!#REF!)</f>
        <v>#REF!</v>
      </c>
      <c r="K259" s="54" t="e">
        <f>IF(ISBLANK('5. Pp (3 años)'!#REF!),"",'5. Pp (3 años)'!#REF!)</f>
        <v>#REF!</v>
      </c>
      <c r="L259" s="73" t="e">
        <f>IF(ISBLANK('5. Pp (3 años)'!#REF!),"",'5. Pp (3 años)'!#REF!)</f>
        <v>#REF!</v>
      </c>
      <c r="M259" s="73" t="e">
        <f>IF(ISBLANK('5. Pp (3 años)'!#REF!),"",'5. Pp (3 años)'!#REF!)</f>
        <v>#REF!</v>
      </c>
      <c r="N259" s="73" t="e">
        <f>IF(ISBLANK('5. Pp (3 años)'!#REF!),"",'5. Pp (3 años)'!#REF!)</f>
        <v>#REF!</v>
      </c>
      <c r="O259" s="73" t="e">
        <f>IF(ISBLANK('5. Pp (3 años)'!#REF!),"",'5. Pp (3 años)'!#REF!)</f>
        <v>#REF!</v>
      </c>
      <c r="P259" s="74" t="e">
        <f>IF(ISBLANK('5. Pp (3 años)'!#REF!),"",'5. Pp (3 años)'!#REF!)</f>
        <v>#REF!</v>
      </c>
    </row>
    <row r="260" spans="2:16" ht="17" x14ac:dyDescent="0.35">
      <c r="B260" s="7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86" t="e">
        <f>IF(ISBLANK('5. Pp (3 años)'!#REF!),"",'5. Pp (3 años)'!#REF!)</f>
        <v>#REF!</v>
      </c>
    </row>
    <row r="261" spans="2:16" ht="17" x14ac:dyDescent="0.35">
      <c r="B261" s="7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86" t="e">
        <f>IF(ISBLANK('5. Pp (3 años)'!#REF!),"",'5. Pp (3 años)'!#REF!)</f>
        <v>#REF!</v>
      </c>
    </row>
    <row r="262" spans="2:16" ht="17" x14ac:dyDescent="0.35">
      <c r="B262" s="7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86" t="e">
        <f>IF(ISBLANK('5. Pp (3 años)'!#REF!),"",'5. Pp (3 años)'!#REF!)</f>
        <v>#REF!</v>
      </c>
    </row>
    <row r="263" spans="2:16" ht="17" x14ac:dyDescent="0.35">
      <c r="B263" s="7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86" t="e">
        <f>IF(ISBLANK('5. Pp (3 años)'!#REF!),"",'5. Pp (3 años)'!#REF!)</f>
        <v>#REF!</v>
      </c>
    </row>
    <row r="264" spans="2:16" ht="17" x14ac:dyDescent="0.35">
      <c r="B264" s="7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86" t="e">
        <f>IF(ISBLANK('5. Pp (3 años)'!#REF!),"",'5. Pp (3 años)'!#REF!)</f>
        <v>#REF!</v>
      </c>
    </row>
    <row r="265" spans="2:16" ht="17" x14ac:dyDescent="0.35">
      <c r="B265" s="7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86" t="e">
        <f>IF(ISBLANK('5. Pp (3 años)'!#REF!),"",'5. Pp (3 años)'!#REF!)</f>
        <v>#REF!</v>
      </c>
    </row>
    <row r="266" spans="2:16" ht="17" x14ac:dyDescent="0.35">
      <c r="B266" s="7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86" t="e">
        <f>IF(ISBLANK('5. Pp (3 años)'!#REF!),"",'5. Pp (3 años)'!#REF!)</f>
        <v>#REF!</v>
      </c>
    </row>
    <row r="267" spans="2:16" ht="17" x14ac:dyDescent="0.35">
      <c r="B267" s="7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86" t="e">
        <f>IF(ISBLANK('5. Pp (3 años)'!#REF!),"",'5. Pp (3 años)'!#REF!)</f>
        <v>#REF!</v>
      </c>
    </row>
    <row r="268" spans="2:16" ht="17" x14ac:dyDescent="0.35">
      <c r="B268" s="7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86" t="e">
        <f>IF(ISBLANK('5. Pp (3 años)'!#REF!),"",'5. Pp (3 años)'!#REF!)</f>
        <v>#REF!</v>
      </c>
    </row>
    <row r="269" spans="2:16" ht="17.5" thickBot="1" x14ac:dyDescent="0.4">
      <c r="B269" s="76" t="e">
        <f>IF(ISBLANK('5. Pp (3 años)'!#REF!),"",'5. Pp (3 años)'!#REF!)</f>
        <v>#REF!</v>
      </c>
      <c r="C269" s="34" t="e">
        <f>IF(ISBLANK('5. Pp (3 años)'!#REF!),"",'5. Pp (3 años)'!#REF!)</f>
        <v>#REF!</v>
      </c>
      <c r="D269" s="187" t="e">
        <f>IF(ISBLANK('5. Pp (3 años)'!#REF!),"",'5. Pp (3 años)'!#REF!)</f>
        <v>#REF!</v>
      </c>
      <c r="E269" s="187" t="e">
        <f>IF(ISBLANK('5. Pp (3 años)'!#REF!),"",'5. Pp (3 años)'!#REF!)</f>
        <v>#REF!</v>
      </c>
      <c r="F269" s="187" t="e">
        <f>IF(ISBLANK('5. Pp (3 años)'!#REF!),"",'5. Pp (3 años)'!#REF!)</f>
        <v>#REF!</v>
      </c>
      <c r="G269" s="34" t="e">
        <f>IF(ISBLANK('5. Pp (3 años)'!#REF!),"",'5. Pp (3 años)'!#REF!)</f>
        <v>#REF!</v>
      </c>
      <c r="H269" s="34" t="e">
        <f>IF(ISBLANK('5. Pp (3 años)'!#REF!),"",'5. Pp (3 años)'!#REF!)</f>
        <v>#REF!</v>
      </c>
      <c r="I269" s="187" t="e">
        <f>IF(ISBLANK('5. Pp (3 años)'!#REF!),"",'5. Pp (3 años)'!#REF!)</f>
        <v>#REF!</v>
      </c>
      <c r="J269" s="187" t="e">
        <f>IF(ISBLANK('5. Pp (3 años)'!#REF!),"",'5. Pp (3 años)'!#REF!)</f>
        <v>#REF!</v>
      </c>
      <c r="K269" s="34" t="e">
        <f>IF(ISBLANK('5. Pp (3 años)'!#REF!),"",'5. Pp (3 años)'!#REF!)</f>
        <v>#REF!</v>
      </c>
      <c r="L269" s="187" t="e">
        <f>IF(ISBLANK('5. Pp (3 años)'!#REF!),"",'5. Pp (3 años)'!#REF!)</f>
        <v>#REF!</v>
      </c>
      <c r="M269" s="187" t="e">
        <f>IF(ISBLANK('5. Pp (3 años)'!#REF!),"",'5. Pp (3 años)'!#REF!)</f>
        <v>#REF!</v>
      </c>
      <c r="N269" s="187" t="e">
        <f>IF(ISBLANK('5. Pp (3 años)'!#REF!),"",'5. Pp (3 años)'!#REF!)</f>
        <v>#REF!</v>
      </c>
      <c r="O269" s="187" t="e">
        <f>IF(ISBLANK('5. Pp (3 años)'!#REF!),"",'5. Pp (3 años)'!#REF!)</f>
        <v>#REF!</v>
      </c>
      <c r="P269" s="188" t="e">
        <f>IF(ISBLANK('5. Pp (3 años)'!#REF!),"",'5. Pp (3 años)'!#REF!)</f>
        <v>#REF!</v>
      </c>
    </row>
    <row r="270" spans="2:16" ht="15" thickTop="1" x14ac:dyDescent="0.35">
      <c r="I270" s="35"/>
      <c r="J270" s="35"/>
      <c r="L270" s="35"/>
      <c r="M270" s="35"/>
      <c r="N270" s="35"/>
      <c r="O270" s="35"/>
      <c r="P270" s="35"/>
    </row>
    <row r="271" spans="2:16" x14ac:dyDescent="0.35">
      <c r="I271" s="35"/>
      <c r="J271" s="35"/>
    </row>
    <row r="272" spans="2:16" x14ac:dyDescent="0.35">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2026-04-14T22:58:48Z</cp:lastPrinted>
  <dcterms:created xsi:type="dcterms:W3CDTF">2025-11-17T14:09:10Z</dcterms:created>
  <dcterms:modified xsi:type="dcterms:W3CDTF">2026-04-30T16:40:54Z</dcterms:modified>
</cp:coreProperties>
</file>