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99B7DFAC-88E0-4DBB-A402-8FB3569C4617}" xr6:coauthVersionLast="45" xr6:coauthVersionMax="47" xr10:uidLastSave="{00000000-0000-0000-0000-000000000000}"/>
  <bookViews>
    <workbookView xWindow="-120" yWindow="-120" windowWidth="29040" windowHeight="15840" xr2:uid="{00000000-000D-0000-FFFF-FFFF00000000}"/>
  </bookViews>
  <sheets>
    <sheet name="CEDULA 2Tr24"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67" i="5" l="1"/>
  <c r="N69" i="5"/>
  <c r="N71" i="5"/>
  <c r="N73" i="5"/>
  <c r="N75" i="5"/>
  <c r="N65" i="5"/>
  <c r="N63" i="5"/>
  <c r="M65" i="5"/>
  <c r="M67" i="5"/>
  <c r="M69" i="5"/>
  <c r="M71" i="5"/>
  <c r="M73" i="5"/>
  <c r="M75" i="5"/>
  <c r="M77" i="5"/>
  <c r="M79" i="5"/>
  <c r="M81" i="5"/>
  <c r="M83" i="5"/>
  <c r="M85" i="5"/>
  <c r="M63" i="5"/>
  <c r="N59" i="5"/>
  <c r="N61" i="5"/>
  <c r="M61" i="5"/>
  <c r="M59" i="5"/>
  <c r="M57" i="5"/>
  <c r="N57" i="5"/>
  <c r="N54" i="5"/>
  <c r="N15" i="5" l="1"/>
  <c r="M15" i="5"/>
  <c r="M13" i="5"/>
  <c r="N13" i="5"/>
  <c r="M17" i="5" l="1"/>
  <c r="M167" i="5" l="1"/>
  <c r="M165" i="5"/>
  <c r="M163" i="5"/>
  <c r="M161" i="5"/>
  <c r="M159" i="5"/>
  <c r="N137" i="5"/>
  <c r="M153" i="5"/>
  <c r="M157" i="5"/>
  <c r="N157" i="5"/>
  <c r="N155" i="5"/>
  <c r="N153" i="5"/>
  <c r="N151" i="5"/>
  <c r="N149" i="5"/>
  <c r="N147" i="5"/>
  <c r="M155" i="5"/>
  <c r="M151" i="5"/>
  <c r="M149" i="5"/>
  <c r="M145" i="5"/>
  <c r="M147" i="5"/>
  <c r="N145" i="5"/>
  <c r="N143" i="5"/>
  <c r="N141" i="5"/>
  <c r="N139" i="5"/>
  <c r="M143" i="5"/>
  <c r="M141" i="5"/>
  <c r="M139" i="5"/>
  <c r="M137" i="5"/>
  <c r="M135" i="5"/>
  <c r="M133" i="5"/>
  <c r="M131" i="5"/>
  <c r="M129" i="5"/>
  <c r="M127" i="5"/>
  <c r="M125" i="5"/>
  <c r="M123" i="5"/>
  <c r="N121" i="5"/>
  <c r="M121" i="5"/>
  <c r="N119" i="5"/>
  <c r="M119" i="5"/>
  <c r="N117" i="5"/>
  <c r="M117" i="5"/>
  <c r="M115" i="5"/>
  <c r="M109" i="5" l="1"/>
  <c r="M107" i="5"/>
  <c r="M105" i="5"/>
  <c r="N115" i="5" l="1"/>
  <c r="N109" i="5"/>
  <c r="N111" i="5"/>
  <c r="N113" i="5"/>
  <c r="N107" i="5"/>
  <c r="N105" i="5"/>
  <c r="M113" i="5"/>
  <c r="M111" i="5"/>
  <c r="N101" i="5"/>
  <c r="M101" i="5"/>
  <c r="N103" i="5" l="1"/>
  <c r="N99" i="5"/>
  <c r="M103" i="5"/>
  <c r="M99" i="5"/>
  <c r="N93" i="5"/>
  <c r="N97" i="5"/>
  <c r="N95" i="5"/>
  <c r="M97" i="5"/>
  <c r="M95" i="5"/>
  <c r="M93" i="5"/>
  <c r="M91" i="5"/>
  <c r="N91" i="5" l="1"/>
  <c r="N89" i="5"/>
  <c r="N87" i="5"/>
  <c r="M87" i="5"/>
  <c r="M89" i="5"/>
  <c r="N48" i="5" l="1"/>
  <c r="N43" i="5"/>
  <c r="M43" i="5"/>
  <c r="N45" i="5"/>
  <c r="N51" i="5"/>
  <c r="M54" i="5"/>
  <c r="M51" i="5"/>
  <c r="M48" i="5"/>
  <c r="M45" i="5"/>
  <c r="N39" i="5"/>
  <c r="N35" i="5"/>
  <c r="N41" i="5"/>
  <c r="M41" i="5"/>
  <c r="M39" i="5"/>
  <c r="M37" i="5"/>
  <c r="M35" i="5"/>
  <c r="M33" i="5"/>
  <c r="N33" i="5"/>
  <c r="N37" i="5"/>
  <c r="N21" i="5" l="1"/>
  <c r="N19" i="5"/>
  <c r="N17" i="5"/>
  <c r="M21" i="5"/>
  <c r="M19" i="5"/>
  <c r="M31" i="5"/>
  <c r="M29" i="5"/>
  <c r="M27" i="5"/>
  <c r="M25" i="5"/>
  <c r="M23" i="5"/>
  <c r="G79" i="5" l="1"/>
  <c r="N79" i="5" s="1"/>
  <c r="G81" i="5"/>
  <c r="N81" i="5" s="1"/>
  <c r="G83" i="5"/>
  <c r="N83" i="5" s="1"/>
  <c r="G85" i="5"/>
  <c r="N85" i="5" s="1"/>
  <c r="G77" i="5"/>
  <c r="N77" i="5" s="1"/>
  <c r="L60" i="5" l="1"/>
  <c r="K60" i="5"/>
  <c r="J60" i="5"/>
  <c r="I60" i="5"/>
  <c r="L58" i="5"/>
  <c r="K58" i="5"/>
  <c r="J58" i="5"/>
  <c r="I58" i="5"/>
  <c r="G75" i="5" l="1"/>
  <c r="G73" i="5"/>
  <c r="G71" i="5"/>
  <c r="G69" i="5"/>
  <c r="G65" i="5"/>
  <c r="G59" i="5"/>
  <c r="G57" i="5"/>
  <c r="G167" i="5"/>
  <c r="N167" i="5" s="1"/>
  <c r="G165" i="5"/>
  <c r="N165" i="5" s="1"/>
  <c r="G163" i="5"/>
  <c r="N163" i="5" s="1"/>
  <c r="G161" i="5"/>
  <c r="N161" i="5" s="1"/>
  <c r="G159" i="5"/>
  <c r="N159" i="5" s="1"/>
  <c r="G135" i="5" l="1"/>
  <c r="N135" i="5" s="1"/>
  <c r="G133" i="5"/>
  <c r="N133" i="5" s="1"/>
  <c r="G131" i="5"/>
  <c r="N131" i="5" s="1"/>
  <c r="G129" i="5"/>
  <c r="N129" i="5" s="1"/>
  <c r="G127" i="5"/>
  <c r="N127" i="5" s="1"/>
  <c r="G125" i="5"/>
  <c r="N125" i="5" s="1"/>
  <c r="G123" i="5"/>
  <c r="N123" i="5" s="1"/>
  <c r="N53" i="5" l="1"/>
  <c r="N56" i="5"/>
  <c r="N50" i="5"/>
  <c r="N47" i="5"/>
  <c r="G31" i="5" l="1"/>
  <c r="N31" i="5" s="1"/>
  <c r="G29" i="5"/>
  <c r="N29" i="5" s="1"/>
  <c r="G27" i="5"/>
  <c r="N27" i="5" s="1"/>
  <c r="G25" i="5"/>
  <c r="N25" i="5" s="1"/>
  <c r="G23" i="5"/>
  <c r="N23" i="5" s="1"/>
</calcChain>
</file>

<file path=xl/sharedStrings.xml><?xml version="1.0" encoding="utf-8"?>
<sst xmlns="http://schemas.openxmlformats.org/spreadsheetml/2006/main" count="770" uniqueCount="266">
  <si>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</si>
  <si>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</si>
  <si>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</si>
  <si>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</si>
  <si>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</si>
  <si>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</si>
  <si>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</si>
  <si>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</si>
  <si>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</si>
  <si>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</si>
  <si>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</si>
  <si>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</si>
  <si>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</si>
  <si>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</si>
  <si>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</si>
  <si>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</si>
  <si>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</si>
  <si>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</si>
  <si>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t>
  </si>
  <si>
    <t>SENTIDO DEL INDICADOR      (ascendente, descendente, regular o nominal)</t>
  </si>
  <si>
    <t>Ascendente
Regular</t>
  </si>
  <si>
    <t xml:space="preserve">PROGRAMA PRESUPUESTARIO ANUAL: </t>
  </si>
  <si>
    <t>Trimestral</t>
  </si>
  <si>
    <t>SI</t>
  </si>
  <si>
    <r>
      <rPr>
        <b/>
        <sz val="12"/>
        <color theme="1"/>
        <rFont val="Calibri"/>
        <family val="2"/>
        <scheme val="minor"/>
      </rPr>
      <t>PPEI:</t>
    </r>
    <r>
      <rPr>
        <sz val="12"/>
        <color theme="1"/>
        <rFont val="Calibri"/>
        <family val="2"/>
        <scheme val="minor"/>
      </rPr>
      <t xml:space="preserve"> Porcentaje  de Proyectos Estratégicos Implementados.</t>
    </r>
  </si>
  <si>
    <t>Ascendente Regular</t>
  </si>
  <si>
    <t>Si</t>
  </si>
  <si>
    <r>
      <rPr>
        <b/>
        <sz val="12"/>
        <color theme="1"/>
        <rFont val="Calibri"/>
        <family val="2"/>
        <scheme val="minor"/>
      </rPr>
      <t>PEP:</t>
    </r>
    <r>
      <rPr>
        <sz val="12"/>
        <color theme="1"/>
        <rFont val="Calibri"/>
        <family val="2"/>
        <scheme val="minor"/>
      </rPr>
      <t xml:space="preserve"> Porcentaje de Efectividad de los Proyectos de Gestión pública y Proyectos Especiales.</t>
    </r>
  </si>
  <si>
    <r>
      <rPr>
        <b/>
        <sz val="12"/>
        <color theme="1"/>
        <rFont val="Calibri"/>
        <family val="2"/>
        <scheme val="minor"/>
      </rPr>
      <t>PAPC</t>
    </r>
    <r>
      <rPr>
        <sz val="12"/>
        <color theme="1"/>
        <rFont val="Calibri"/>
        <family val="2"/>
        <scheme val="minor"/>
      </rPr>
      <t>: Porcentaje de Actividades con Participación Ciudadana.</t>
    </r>
  </si>
  <si>
    <r>
      <rPr>
        <b/>
        <sz val="12"/>
        <color theme="1"/>
        <rFont val="Calibri"/>
        <family val="2"/>
        <scheme val="minor"/>
      </rPr>
      <t>PCIGR:</t>
    </r>
    <r>
      <rPr>
        <sz val="12"/>
        <color theme="1"/>
        <rFont val="Calibri"/>
        <family val="2"/>
        <scheme val="minor"/>
      </rPr>
      <t xml:space="preserve"> Porcentaje de Cumplimiento de Informes de Gobierno y Reportes.</t>
    </r>
  </si>
  <si>
    <r>
      <rPr>
        <b/>
        <sz val="12"/>
        <color theme="1"/>
        <rFont val="Calibri"/>
        <family val="2"/>
        <scheme val="minor"/>
      </rPr>
      <t>PACGD</t>
    </r>
    <r>
      <rPr>
        <sz val="12"/>
        <color theme="1"/>
        <rFont val="Calibri"/>
        <family val="2"/>
        <scheme val="minor"/>
      </rPr>
      <t>: Porcentaje de Avance en Consolidación del Gobierno Digital.</t>
    </r>
  </si>
  <si>
    <t>Anual</t>
  </si>
  <si>
    <t>PSZFI: Porcentaje de Supermanzanas de la Zona Fundacional intervenidas</t>
  </si>
  <si>
    <t>Ascendente</t>
  </si>
  <si>
    <t>PAMIUZF: Porcentaje de actividades para mejorar la imagen urbana de la Zona Fundacional</t>
  </si>
  <si>
    <t>PPIZFG: Porcentaje de proyectos de infraestructura de la Zona Fundacional generados.</t>
  </si>
  <si>
    <t>1.01.1.1.X.X Generación de proyectos participativos de infraestructura de la Zona Fundacional.</t>
  </si>
  <si>
    <t>PAZF: Porcentaje de acciones realizadas en la zona fundacional</t>
  </si>
  <si>
    <t>PAMAZFC: Porcentaje de actividades de medio ambiente en la zona fundacional coordinadas</t>
  </si>
  <si>
    <t>1.01.1.1.X.X. Coordinación de actividaes estratégicas para mejora del Medio Ambiente en la Zona Fundacional.</t>
  </si>
  <si>
    <r>
      <t xml:space="preserve">PBIE: </t>
    </r>
    <r>
      <rPr>
        <sz val="12"/>
        <color rgb="FF000000"/>
        <rFont val="Calibri"/>
        <family val="2"/>
        <scheme val="minor"/>
      </rPr>
      <t xml:space="preserve">Porcentaje de boletines informativos elaborados </t>
    </r>
  </si>
  <si>
    <t>PHVG: Porcentaje de horas de videos grabados</t>
  </si>
  <si>
    <r>
      <t>PFP:</t>
    </r>
    <r>
      <rPr>
        <sz val="12"/>
        <color rgb="FF000000"/>
        <rFont val="Calibri"/>
        <family val="2"/>
        <scheme val="minor"/>
      </rPr>
      <t xml:space="preserve"> Porcentaje de fotografias publicadas</t>
    </r>
  </si>
  <si>
    <r>
      <t>POICPE</t>
    </r>
    <r>
      <rPr>
        <sz val="12"/>
        <color rgb="FF000000"/>
        <rFont val="Calibri"/>
        <family val="2"/>
        <scheme val="minor"/>
      </rPr>
      <t>: Porcentaje de ordenes de inserción de campañas publicitarias elaborados.</t>
    </r>
  </si>
  <si>
    <r>
      <rPr>
        <b/>
        <sz val="12"/>
        <color theme="1"/>
        <rFont val="Calibri"/>
        <family val="2"/>
        <scheme val="minor"/>
      </rPr>
      <t>PASB:</t>
    </r>
    <r>
      <rPr>
        <sz val="12"/>
        <color theme="1"/>
        <rFont val="Calibri"/>
        <family val="2"/>
        <scheme val="minor"/>
      </rPr>
      <t xml:space="preserve"> Porcentaje de atenciones y seguimientos brindados a Organismos Descentralizados.</t>
    </r>
  </si>
  <si>
    <t xml:space="preserve">Ascendente
</t>
  </si>
  <si>
    <r>
      <rPr>
        <b/>
        <sz val="12"/>
        <color theme="1"/>
        <rFont val="Calibri"/>
        <family val="2"/>
        <scheme val="minor"/>
      </rPr>
      <t>PPSOC:</t>
    </r>
    <r>
      <rPr>
        <sz val="12"/>
        <color theme="1"/>
        <rFont val="Calibri"/>
        <family val="2"/>
        <scheme val="minor"/>
      </rPr>
      <t xml:space="preserve"> Porcentaje de participación en sesiones de Órganos Colegiados.</t>
    </r>
  </si>
  <si>
    <r>
      <rPr>
        <b/>
        <sz val="12"/>
        <color theme="1"/>
        <rFont val="Calibri"/>
        <family val="2"/>
        <scheme val="minor"/>
      </rPr>
      <t>PRAE:</t>
    </r>
    <r>
      <rPr>
        <sz val="12"/>
        <color theme="1"/>
        <rFont val="Calibri"/>
        <family val="2"/>
        <scheme val="minor"/>
      </rPr>
      <t xml:space="preserve"> Porcentaje de Reportes de Actividades de los Organismos Descentralizados elaborados.</t>
    </r>
  </si>
  <si>
    <r>
      <rPr>
        <b/>
        <sz val="12"/>
        <color theme="1"/>
        <rFont val="Calibri"/>
        <family val="2"/>
        <scheme val="minor"/>
      </rPr>
      <t>PCAGSS:</t>
    </r>
    <r>
      <rPr>
        <sz val="12"/>
        <color theme="1"/>
        <rFont val="Calibri"/>
        <family val="2"/>
        <scheme val="minor"/>
      </rPr>
      <t xml:space="preserve"> Porcentaje de cumplimiento de los acercamientos con los gobiernos</t>
    </r>
  </si>
  <si>
    <r>
      <rPr>
        <b/>
        <sz val="12"/>
        <color theme="1"/>
        <rFont val="Calibri"/>
        <family val="2"/>
        <scheme val="minor"/>
      </rPr>
      <t>PEC:</t>
    </r>
    <r>
      <rPr>
        <sz val="12"/>
        <color theme="1"/>
        <rFont val="Calibri"/>
        <family val="2"/>
        <scheme val="minor"/>
      </rPr>
      <t xml:space="preserve"> Porcentaje de eventos cubiertos</t>
    </r>
  </si>
  <si>
    <r>
      <rPr>
        <b/>
        <sz val="12"/>
        <color theme="1"/>
        <rFont val="Calibri"/>
        <family val="2"/>
        <scheme val="minor"/>
      </rPr>
      <t>PDC:</t>
    </r>
    <r>
      <rPr>
        <sz val="12"/>
        <color theme="1"/>
        <rFont val="Calibri"/>
        <family val="2"/>
        <scheme val="minor"/>
      </rPr>
      <t xml:space="preserve"> Porcentaje de difusiones cubiertas</t>
    </r>
  </si>
  <si>
    <t xml:space="preserve">Ascendente </t>
  </si>
  <si>
    <t>Ascendente 
Regular</t>
  </si>
  <si>
    <r>
      <rPr>
        <b/>
        <sz val="12"/>
        <color theme="1"/>
        <rFont val="Calibri"/>
        <family val="2"/>
        <scheme val="minor"/>
      </rPr>
      <t>PASO</t>
    </r>
    <r>
      <rPr>
        <sz val="12"/>
        <color theme="1"/>
        <rFont val="Calibri"/>
        <family val="2"/>
        <scheme val="minor"/>
      </rPr>
      <t>: Porcentaje de Asesorías otorgadas.</t>
    </r>
  </si>
  <si>
    <r>
      <rPr>
        <b/>
        <sz val="12"/>
        <color theme="1"/>
        <rFont val="Calibri"/>
        <family val="2"/>
        <scheme val="minor"/>
      </rPr>
      <t>PRAM</t>
    </r>
    <r>
      <rPr>
        <sz val="12"/>
        <color theme="1"/>
        <rFont val="Calibri"/>
        <family val="2"/>
        <scheme val="minor"/>
      </rPr>
      <t>: Porcentaje de reuniones con la Administración Pública Municipal realizadas.</t>
    </r>
  </si>
  <si>
    <r>
      <rPr>
        <b/>
        <sz val="12"/>
        <color theme="1"/>
        <rFont val="Calibri"/>
        <family val="2"/>
        <scheme val="minor"/>
      </rPr>
      <t>PMEH</t>
    </r>
    <r>
      <rPr>
        <sz val="12"/>
        <color theme="1"/>
        <rFont val="Calibri"/>
        <family val="2"/>
        <scheme val="minor"/>
      </rPr>
      <t>: Porcentaje de mesas de trabajo con Cámaras celebradas</t>
    </r>
  </si>
  <si>
    <r>
      <rPr>
        <b/>
        <sz val="12"/>
        <color theme="1"/>
        <rFont val="Calibri"/>
        <family val="2"/>
        <scheme val="minor"/>
      </rPr>
      <t>POEF</t>
    </r>
    <r>
      <rPr>
        <sz val="12"/>
        <color theme="1"/>
        <rFont val="Calibri"/>
        <family val="2"/>
        <scheme val="minor"/>
      </rPr>
      <t>: Porcentaje de reuniones con dependencias estatales y federales realizadas</t>
    </r>
  </si>
  <si>
    <r>
      <rPr>
        <b/>
        <sz val="12"/>
        <color theme="1"/>
        <rFont val="Calibri"/>
        <family val="2"/>
        <scheme val="minor"/>
      </rPr>
      <t>PRSC</t>
    </r>
    <r>
      <rPr>
        <sz val="12"/>
        <color theme="1"/>
        <rFont val="Calibri"/>
        <family val="2"/>
        <scheme val="minor"/>
      </rPr>
      <t>: Porcentaje de reuniones con sociedad civil y ciudadana realizadas.</t>
    </r>
  </si>
  <si>
    <r>
      <rPr>
        <b/>
        <sz val="12"/>
        <color theme="1"/>
        <rFont val="Calibri"/>
        <family val="2"/>
        <scheme val="minor"/>
      </rPr>
      <t>PPEC</t>
    </r>
    <r>
      <rPr>
        <sz val="12"/>
        <color theme="1"/>
        <rFont val="Calibri"/>
        <family val="2"/>
        <scheme val="minor"/>
      </rPr>
      <t>: Porcentaje de proyectos estratégicos ejecutados.</t>
    </r>
  </si>
  <si>
    <r>
      <rPr>
        <b/>
        <sz val="12"/>
        <color theme="1"/>
        <rFont val="Calibri"/>
        <family val="2"/>
        <scheme val="minor"/>
      </rPr>
      <t>PSAIPR:</t>
    </r>
    <r>
      <rPr>
        <sz val="12"/>
        <color theme="1"/>
        <rFont val="Calibri"/>
        <family val="2"/>
        <scheme val="minor"/>
      </rPr>
      <t xml:space="preserve"> Porcentaje de Solicitudes de Acceso a la Información Pública Recibidas</t>
    </r>
  </si>
  <si>
    <r>
      <rPr>
        <b/>
        <sz val="12"/>
        <color theme="1"/>
        <rFont val="Calibri"/>
        <family val="2"/>
        <scheme val="minor"/>
      </rPr>
      <t xml:space="preserve">PCOTP: </t>
    </r>
    <r>
      <rPr>
        <sz val="12"/>
        <color theme="1"/>
        <rFont val="Calibri"/>
        <family val="2"/>
        <scheme val="minor"/>
      </rPr>
      <t xml:space="preserve">Porcentaje de Cumplimiento de Obligaciones de Transparencia en la PNT </t>
    </r>
  </si>
  <si>
    <r>
      <rPr>
        <b/>
        <sz val="12"/>
        <color theme="1"/>
        <rFont val="Calibri"/>
        <family val="2"/>
        <scheme val="minor"/>
      </rPr>
      <t xml:space="preserve">PREPM: </t>
    </r>
    <r>
      <rPr>
        <sz val="12"/>
        <color theme="1"/>
        <rFont val="Calibri"/>
        <family val="2"/>
        <scheme val="minor"/>
      </rPr>
      <t>Porcentaje de Recepción de Evidencias para el Portal Municipal</t>
    </r>
  </si>
  <si>
    <r>
      <rPr>
        <b/>
        <sz val="12"/>
        <color theme="1"/>
        <rFont val="Calibri"/>
        <family val="2"/>
        <scheme val="minor"/>
      </rPr>
      <t xml:space="preserve">PAD: </t>
    </r>
    <r>
      <rPr>
        <sz val="12"/>
        <color theme="1"/>
        <rFont val="Calibri"/>
        <family val="2"/>
        <scheme val="minor"/>
      </rPr>
      <t>Porcentaje de Actividades de Difusión</t>
    </r>
  </si>
  <si>
    <r>
      <rPr>
        <b/>
        <sz val="12"/>
        <color theme="1"/>
        <rFont val="Calibri"/>
        <family val="2"/>
        <scheme val="minor"/>
      </rPr>
      <t>PAC:</t>
    </r>
    <r>
      <rPr>
        <sz val="12"/>
        <color theme="1"/>
        <rFont val="Calibri"/>
        <family val="2"/>
        <scheme val="minor"/>
      </rPr>
      <t xml:space="preserve"> Porcentaje de Actividades de Capacitación</t>
    </r>
  </si>
  <si>
    <r>
      <rPr>
        <b/>
        <sz val="12"/>
        <color theme="1"/>
        <rFont val="Calibri"/>
        <family val="2"/>
        <scheme val="minor"/>
      </rPr>
      <t>PI:</t>
    </r>
    <r>
      <rPr>
        <sz val="12"/>
        <color theme="1"/>
        <rFont val="Calibri"/>
        <family val="2"/>
        <scheme val="minor"/>
      </rPr>
      <t xml:space="preserve"> Porcentaje de Inconformidades</t>
    </r>
  </si>
  <si>
    <t>Descendente</t>
  </si>
  <si>
    <r>
      <rPr>
        <b/>
        <sz val="11"/>
        <color theme="1"/>
        <rFont val="Arial"/>
        <family val="2"/>
      </rPr>
      <t>PDSPT:</t>
    </r>
    <r>
      <rPr>
        <sz val="11"/>
        <color theme="1"/>
        <rFont val="Arial"/>
        <family val="2"/>
      </rPr>
      <t xml:space="preserve"> Porcentaje de Denuncias Solventadas en los Portales de Transparencia </t>
    </r>
  </si>
  <si>
    <r>
      <rPr>
        <b/>
        <sz val="12"/>
        <color theme="1"/>
        <rFont val="Calibri"/>
        <family val="2"/>
        <scheme val="minor"/>
      </rPr>
      <t xml:space="preserve">PDSTI: </t>
    </r>
    <r>
      <rPr>
        <sz val="12"/>
        <color theme="1"/>
        <rFont val="Calibri"/>
        <family val="2"/>
        <scheme val="minor"/>
      </rPr>
      <t xml:space="preserve">Porcentaje de Denuncias Solventadas por Tratamiento Indebido </t>
    </r>
  </si>
  <si>
    <r>
      <rPr>
        <b/>
        <sz val="12"/>
        <color theme="1"/>
        <rFont val="Calibri"/>
        <family val="2"/>
        <scheme val="minor"/>
      </rPr>
      <t xml:space="preserve">PSOAP: </t>
    </r>
    <r>
      <rPr>
        <sz val="12"/>
        <color theme="1"/>
        <rFont val="Calibri"/>
        <family val="2"/>
        <scheme val="minor"/>
      </rPr>
      <t>Porcentaje de Sujetos Obligados con Aviso de Privacidad</t>
    </r>
  </si>
  <si>
    <r>
      <rPr>
        <b/>
        <sz val="12"/>
        <color theme="1"/>
        <rFont val="Calibri"/>
        <family val="2"/>
        <scheme val="minor"/>
      </rPr>
      <t>PASDA:</t>
    </r>
    <r>
      <rPr>
        <sz val="12"/>
        <color theme="1"/>
        <rFont val="Calibri"/>
        <family val="2"/>
        <scheme val="minor"/>
      </rPr>
      <t xml:space="preserve"> Porcentaje de Atención a Solicitudes de Derecho A.R.C.O.P.</t>
    </r>
  </si>
  <si>
    <r>
      <rPr>
        <b/>
        <sz val="12"/>
        <color theme="1"/>
        <rFont val="Calibri"/>
        <family val="2"/>
        <scheme val="minor"/>
      </rPr>
      <t xml:space="preserve">PSO: </t>
    </r>
    <r>
      <rPr>
        <sz val="12"/>
        <color theme="1"/>
        <rFont val="Calibri"/>
        <family val="2"/>
        <scheme val="minor"/>
      </rPr>
      <t xml:space="preserve">Porcentaje de servicios otorgados </t>
    </r>
  </si>
  <si>
    <r>
      <rPr>
        <b/>
        <sz val="12"/>
        <color theme="1"/>
        <rFont val="Calibri"/>
        <family val="2"/>
        <scheme val="minor"/>
      </rPr>
      <t>PRAR:</t>
    </r>
    <r>
      <rPr>
        <sz val="12"/>
        <color theme="1"/>
        <rFont val="Calibri"/>
        <family val="2"/>
        <scheme val="minor"/>
      </rPr>
      <t xml:space="preserve"> Porcentaje de Requerimientos Administrativos Realizados</t>
    </r>
  </si>
  <si>
    <r>
      <rPr>
        <b/>
        <sz val="12"/>
        <color theme="1"/>
        <rFont val="Calibri"/>
        <family val="2"/>
        <scheme val="minor"/>
      </rPr>
      <t xml:space="preserve">PRHR: </t>
    </r>
    <r>
      <rPr>
        <sz val="12"/>
        <color theme="1"/>
        <rFont val="Calibri"/>
        <family val="2"/>
        <scheme val="minor"/>
      </rPr>
      <t>Porcentaje de Requerimientos Humanos Realizados</t>
    </r>
  </si>
  <si>
    <r>
      <rPr>
        <b/>
        <sz val="12"/>
        <color theme="1"/>
        <rFont val="Calibri"/>
        <family val="2"/>
        <scheme val="minor"/>
      </rPr>
      <t xml:space="preserve">PRFR: </t>
    </r>
    <r>
      <rPr>
        <sz val="12"/>
        <color theme="1"/>
        <rFont val="Calibri"/>
        <family val="2"/>
        <scheme val="minor"/>
      </rPr>
      <t>Porcentaje de Requerimientos Financieros Realizados</t>
    </r>
  </si>
  <si>
    <r>
      <rPr>
        <b/>
        <sz val="12"/>
        <color theme="1"/>
        <rFont val="Calibri"/>
        <family val="2"/>
        <scheme val="minor"/>
      </rPr>
      <t>PUBPAYS:</t>
    </r>
    <r>
      <rPr>
        <sz val="12"/>
        <color theme="1"/>
        <rFont val="Calibri"/>
        <family val="2"/>
        <scheme val="minor"/>
      </rPr>
      <t xml:space="preserve"> Porcentaje de usuarios  beneficiados con el programa</t>
    </r>
  </si>
  <si>
    <r>
      <rPr>
        <b/>
        <sz val="12"/>
        <color theme="1"/>
        <rFont val="Calibri"/>
        <family val="2"/>
        <scheme val="minor"/>
      </rPr>
      <t>PRJR:</t>
    </r>
    <r>
      <rPr>
        <sz val="12"/>
        <color theme="1"/>
        <rFont val="Calibri"/>
        <family val="2"/>
        <scheme val="minor"/>
      </rPr>
      <t xml:space="preserve"> Porcentaje de Requerimientos Jurídicos realizados.</t>
    </r>
  </si>
  <si>
    <r>
      <rPr>
        <b/>
        <sz val="12"/>
        <color theme="1"/>
        <rFont val="Calibri"/>
        <family val="2"/>
        <scheme val="minor"/>
      </rPr>
      <t xml:space="preserve">PASA: </t>
    </r>
    <r>
      <rPr>
        <sz val="12"/>
        <color theme="1"/>
        <rFont val="Calibri"/>
        <family val="2"/>
        <scheme val="minor"/>
      </rPr>
      <t>Porcentaje de  ASISTENCIA  Social  aplicados.</t>
    </r>
  </si>
  <si>
    <r>
      <rPr>
        <b/>
        <sz val="12"/>
        <color theme="1"/>
        <rFont val="Calibri"/>
        <family val="2"/>
        <scheme val="minor"/>
      </rPr>
      <t xml:space="preserve">PCAVL: </t>
    </r>
    <r>
      <rPr>
        <sz val="12"/>
        <color theme="1"/>
        <rFont val="Calibri"/>
        <family val="2"/>
        <scheme val="minor"/>
      </rPr>
      <t>Porcentaje de calles y areas verdes limpias.</t>
    </r>
  </si>
  <si>
    <r>
      <rPr>
        <b/>
        <sz val="12"/>
        <color theme="1"/>
        <rFont val="Calibri"/>
        <family val="2"/>
        <scheme val="minor"/>
      </rPr>
      <t xml:space="preserve">PUBPA: </t>
    </r>
    <r>
      <rPr>
        <sz val="12"/>
        <color theme="1"/>
        <rFont val="Calibri"/>
        <family val="2"/>
        <scheme val="minor"/>
      </rPr>
      <t>Porcentaje de usuarios de la biblioteca publica atendidos</t>
    </r>
  </si>
  <si>
    <r>
      <rPr>
        <b/>
        <sz val="12"/>
        <color theme="1"/>
        <rFont val="Calibri"/>
        <family val="2"/>
        <scheme val="minor"/>
      </rPr>
      <t>PRCA:</t>
    </r>
    <r>
      <rPr>
        <sz val="12"/>
        <color theme="1"/>
        <rFont val="Calibri"/>
        <family val="2"/>
        <scheme val="minor"/>
      </rPr>
      <t xml:space="preserve"> Porcentaje de reportes ciudadanos atendidos</t>
    </r>
  </si>
  <si>
    <r>
      <rPr>
        <b/>
        <sz val="12"/>
        <color theme="1"/>
        <rFont val="Calibri"/>
        <family val="2"/>
        <scheme val="minor"/>
      </rPr>
      <t xml:space="preserve">PECCDR: </t>
    </r>
    <r>
      <rPr>
        <sz val="12"/>
        <color theme="1"/>
        <rFont val="Calibri"/>
        <family val="2"/>
        <scheme val="minor"/>
      </rPr>
      <t>Porcentaje de eventos CÍVICOS, CULTURALES y DEPORTIVOS realizados.</t>
    </r>
  </si>
  <si>
    <r>
      <rPr>
        <b/>
        <sz val="12"/>
        <color theme="1"/>
        <rFont val="Calibri"/>
        <family val="2"/>
        <scheme val="minor"/>
      </rPr>
      <t>PGCB:</t>
    </r>
    <r>
      <rPr>
        <sz val="12"/>
        <color theme="1"/>
        <rFont val="Calibri"/>
        <family val="2"/>
        <scheme val="minor"/>
      </rPr>
      <t xml:space="preserve"> Porcentaje de gestiones ciudadanas brindadas</t>
    </r>
  </si>
  <si>
    <t>Timestral</t>
  </si>
  <si>
    <r>
      <rPr>
        <b/>
        <sz val="12"/>
        <color theme="1"/>
        <rFont val="Calibri"/>
        <family val="2"/>
        <scheme val="minor"/>
      </rPr>
      <t xml:space="preserve">PDPS: </t>
    </r>
    <r>
      <rPr>
        <sz val="12"/>
        <color theme="1"/>
        <rFont val="Calibri"/>
        <family val="2"/>
        <scheme val="minor"/>
      </rPr>
      <t>Porcentaje de programas sociales difundidos.</t>
    </r>
  </si>
  <si>
    <t>Ascedente</t>
  </si>
  <si>
    <r>
      <rPr>
        <b/>
        <sz val="12"/>
        <color theme="1"/>
        <rFont val="Calibri"/>
        <family val="2"/>
        <scheme val="minor"/>
      </rPr>
      <t xml:space="preserve">PCAP: </t>
    </r>
    <r>
      <rPr>
        <sz val="12"/>
        <color theme="1"/>
        <rFont val="Calibri"/>
        <family val="2"/>
        <scheme val="minor"/>
      </rPr>
      <t xml:space="preserve">Porcentaje de capacitaciones comunitaria </t>
    </r>
  </si>
  <si>
    <r>
      <rPr>
        <b/>
        <sz val="12"/>
        <color theme="1"/>
        <rFont val="Calibri"/>
        <family val="2"/>
        <scheme val="minor"/>
      </rPr>
      <t>PBLC:</t>
    </r>
    <r>
      <rPr>
        <sz val="12"/>
        <color theme="1"/>
        <rFont val="Calibri"/>
        <family val="2"/>
        <scheme val="minor"/>
      </rPr>
      <t xml:space="preserve"> Porcentaje de brigadas de limpieza coordinadas</t>
    </r>
  </si>
  <si>
    <r>
      <rPr>
        <b/>
        <sz val="12"/>
        <color theme="1"/>
        <rFont val="Calibri"/>
        <family val="2"/>
        <scheme val="minor"/>
      </rPr>
      <t>PECCD:</t>
    </r>
    <r>
      <rPr>
        <sz val="12"/>
        <color theme="1"/>
        <rFont val="Calibri"/>
        <family val="2"/>
        <scheme val="minor"/>
      </rPr>
      <t xml:space="preserve"> Porcentaje de eventos Cívicos,Culturales y Deportivos realizados</t>
    </r>
  </si>
  <si>
    <r>
      <rPr>
        <b/>
        <sz val="12"/>
        <color theme="1"/>
        <rFont val="Calibri"/>
        <family val="2"/>
        <scheme val="minor"/>
      </rPr>
      <t xml:space="preserve">PIFE: </t>
    </r>
    <r>
      <rPr>
        <sz val="12"/>
        <color theme="1"/>
        <rFont val="Calibri"/>
        <family val="2"/>
        <scheme val="minor"/>
      </rPr>
      <t xml:space="preserve">Porcentaje del ingreso del FAISMUN ejercido
</t>
    </r>
    <r>
      <rPr>
        <b/>
        <sz val="12"/>
        <color theme="1"/>
        <rFont val="Calibri"/>
        <family val="2"/>
        <scheme val="minor"/>
      </rPr>
      <t xml:space="preserve">FAISMUN: </t>
    </r>
    <r>
      <rPr>
        <sz val="12"/>
        <color theme="1"/>
        <rFont val="Calibri"/>
        <family val="2"/>
        <scheme val="minor"/>
      </rPr>
      <t>Fondo de Aportación para la Infraestructura Social Municipal.</t>
    </r>
  </si>
  <si>
    <r>
      <rPr>
        <b/>
        <sz val="12"/>
        <color theme="1"/>
        <rFont val="Calibri"/>
        <family val="2"/>
        <scheme val="minor"/>
      </rPr>
      <t xml:space="preserve">PIF: </t>
    </r>
    <r>
      <rPr>
        <sz val="12"/>
        <color theme="1"/>
        <rFont val="Calibri"/>
        <family val="2"/>
        <scheme val="minor"/>
      </rPr>
      <t xml:space="preserve">porcentaje de ingreso del FORTAMUN ejercido
</t>
    </r>
    <r>
      <rPr>
        <b/>
        <sz val="12"/>
        <color theme="1"/>
        <rFont val="Calibri"/>
        <family val="2"/>
        <scheme val="minor"/>
      </rPr>
      <t xml:space="preserve">FORTAMUN: </t>
    </r>
    <r>
      <rPr>
        <sz val="12"/>
        <color theme="1"/>
        <rFont val="Calibri"/>
        <family val="2"/>
        <scheme val="minor"/>
      </rPr>
      <t>Fondo de Aportaciones para el Fortalecimiento de los Municipios</t>
    </r>
  </si>
  <si>
    <r>
      <rPr>
        <b/>
        <sz val="12"/>
        <color theme="1"/>
        <rFont val="Calibri"/>
        <family val="2"/>
        <scheme val="minor"/>
      </rPr>
      <t>IC:</t>
    </r>
    <r>
      <rPr>
        <sz val="12"/>
        <color theme="1"/>
        <rFont val="Calibri"/>
        <family val="2"/>
        <scheme val="minor"/>
      </rPr>
      <t xml:space="preserve"> Índice de Consolidación del modelo PbR-SED.</t>
    </r>
  </si>
  <si>
    <r>
      <rPr>
        <b/>
        <sz val="12"/>
        <color theme="1"/>
        <rFont val="Calibri"/>
        <family val="2"/>
        <scheme val="minor"/>
      </rPr>
      <t xml:space="preserve">Justificación trimestral: </t>
    </r>
    <r>
      <rPr>
        <sz val="12"/>
        <color theme="1"/>
        <rFont val="Calibri"/>
        <family val="2"/>
        <scheme val="minor"/>
      </rPr>
      <t xml:space="preserve">Se incrementaron las mesas de trabajo y reuiones con diversas dependencias, para dar a conocer y trabajar iniciativas de reformas a reglamentos internos y armonizarlos en materia de inclusión   
</t>
    </r>
    <r>
      <rPr>
        <b/>
        <sz val="12"/>
        <color theme="1"/>
        <rFont val="Calibri"/>
        <family val="2"/>
        <scheme val="minor"/>
      </rPr>
      <t xml:space="preserve">Justificación anual: </t>
    </r>
    <r>
      <rPr>
        <sz val="12"/>
        <color theme="1"/>
        <rFont val="Calibri"/>
        <family val="2"/>
        <scheme val="minor"/>
      </rPr>
      <t xml:space="preserve">Derivado de la solicitud de diferentes dependencias para armonizar sus reglamentyos internos, la meta se rebasará.            </t>
    </r>
  </si>
  <si>
    <r>
      <rPr>
        <b/>
        <sz val="12"/>
        <color theme="1"/>
        <rFont val="Calibri"/>
        <family val="2"/>
        <scheme val="minor"/>
      </rPr>
      <t xml:space="preserve">Justificación trimestral:  </t>
    </r>
    <r>
      <rPr>
        <sz val="12"/>
        <color theme="1"/>
        <rFont val="Calibri"/>
        <family val="2"/>
        <scheme val="minor"/>
      </rPr>
      <t xml:space="preserve">Se diseñó el Sistema Estadístico de Inclusión a las Personas con discapacidad y accesibilidad universal, con el objetivo de establecer actividades acordes a su quehacer institucional que contribuyan a favorecer a esta población en materia de atención y accesibilidad universal con base en la Metodología Marco Lógico.  Por lo que se crea la red de enlaces con servidoras y servidores públicos, quienes participaron en 3 capacitaciones distintas.                   
</t>
    </r>
    <r>
      <rPr>
        <b/>
        <sz val="12"/>
        <color theme="1"/>
        <rFont val="Calibri"/>
        <family val="2"/>
        <scheme val="minor"/>
      </rPr>
      <t xml:space="preserve">Justificación anual:  </t>
    </r>
    <r>
      <rPr>
        <sz val="12"/>
        <color theme="1"/>
        <rFont val="Calibri"/>
        <family val="2"/>
        <scheme val="minor"/>
      </rPr>
      <t xml:space="preserve"> Se darpa seguimiento al curso   de Lengua de Señas Mexicana básico 1, y las dependencias han solicitado cursos especificos para sus areas, por lo que esta meta se incrementará.    </t>
    </r>
  </si>
  <si>
    <r>
      <rPr>
        <b/>
        <sz val="12"/>
        <color theme="1"/>
        <rFont val="Calibri"/>
        <family val="2"/>
        <scheme val="minor"/>
      </rPr>
      <t>Justifación  trimestral:</t>
    </r>
    <r>
      <rPr>
        <sz val="12"/>
        <color theme="1"/>
        <rFont val="Calibri"/>
        <family val="2"/>
        <scheme val="minor"/>
      </rPr>
      <t xml:space="preserve"> La Unidad de Transparencia, Dirección de Tránsito Municipal, realizaron campañas con perspectiva de inclusión, en el cual se incluyeron videos en Lengua de Señas Mexicana.             
</t>
    </r>
    <r>
      <rPr>
        <b/>
        <sz val="12"/>
        <color theme="1"/>
        <rFont val="Calibri"/>
        <family val="2"/>
        <scheme val="minor"/>
      </rPr>
      <t xml:space="preserve">Justificación anual: </t>
    </r>
    <r>
      <rPr>
        <sz val="12"/>
        <color theme="1"/>
        <rFont val="Calibri"/>
        <family val="2"/>
        <scheme val="minor"/>
      </rPr>
      <t xml:space="preserve">Las dependencias realizan eventos con perspectiva de inclusión e incluyen al sector de discapacidad auditiva, por lo que esta meta se incrementará.                    </t>
    </r>
  </si>
  <si>
    <r>
      <rPr>
        <b/>
        <sz val="12"/>
        <color theme="1"/>
        <rFont val="Calibri"/>
        <family val="2"/>
        <scheme val="minor"/>
      </rPr>
      <t>Justificación trimestral:</t>
    </r>
    <r>
      <rPr>
        <sz val="12"/>
        <color theme="1"/>
        <rFont val="Calibri"/>
        <family val="2"/>
        <scheme val="minor"/>
      </rPr>
      <t xml:space="preserve"> Se realizaron en sinergia con las dependencias e institituciones educativas, diferentes eventos beneficiando a comunidades estudiantiles y ciudadanos. 
</t>
    </r>
    <r>
      <rPr>
        <b/>
        <sz val="12"/>
        <color theme="1"/>
        <rFont val="Calibri"/>
        <family val="2"/>
        <scheme val="minor"/>
      </rPr>
      <t xml:space="preserve">Justificación anual: </t>
    </r>
    <r>
      <rPr>
        <sz val="12"/>
        <color theme="1"/>
        <rFont val="Calibri"/>
        <family val="2"/>
        <scheme val="minor"/>
      </rPr>
      <t xml:space="preserve"> El sector educativo se ha sumado a las solicitudes para realizar verificaciones en sus intalaciones en materia de acesibilidad. Por lo que la meta incrementará.    </t>
    </r>
  </si>
  <si>
    <r>
      <rPr>
        <b/>
        <sz val="12"/>
        <color theme="1"/>
        <rFont val="Calibri"/>
        <family val="2"/>
        <scheme val="minor"/>
      </rPr>
      <t xml:space="preserve">PACMO: </t>
    </r>
    <r>
      <rPr>
        <sz val="12"/>
        <color theme="1"/>
        <rFont val="Calibri"/>
        <family val="2"/>
        <scheme val="minor"/>
      </rPr>
      <t>Porcentaje de avance en cumplimiento de objetivos y metas del Plan Municipal de Desarrollo y sus Programas Derivados</t>
    </r>
  </si>
  <si>
    <r>
      <rPr>
        <b/>
        <sz val="12"/>
        <color theme="1"/>
        <rFont val="Calibri"/>
        <family val="2"/>
        <scheme val="minor"/>
      </rPr>
      <t>PASMI</t>
    </r>
    <r>
      <rPr>
        <sz val="12"/>
        <color theme="1"/>
        <rFont val="Calibri"/>
        <family val="2"/>
        <scheme val="minor"/>
      </rPr>
      <t>: Porcentaje de aspectos susceptibles de mejora implementados</t>
    </r>
  </si>
  <si>
    <r>
      <rPr>
        <b/>
        <sz val="12"/>
        <color theme="1"/>
        <rFont val="Calibri"/>
        <family val="2"/>
        <scheme val="minor"/>
      </rPr>
      <t>PDSI:</t>
    </r>
    <r>
      <rPr>
        <sz val="12"/>
        <color theme="1"/>
        <rFont val="Calibri"/>
        <family val="2"/>
        <scheme val="minor"/>
      </rPr>
      <t xml:space="preserve"> Porcentaje de dependencias municipales sensibilizadas en materia de Inclusión de las Personas con Discapacidad</t>
    </r>
  </si>
  <si>
    <r>
      <rPr>
        <b/>
        <sz val="12"/>
        <color theme="1"/>
        <rFont val="Calibri"/>
        <family val="2"/>
        <scheme val="minor"/>
      </rPr>
      <t>PCSP:</t>
    </r>
    <r>
      <rPr>
        <sz val="12"/>
        <color theme="1"/>
        <rFont val="Calibri"/>
        <family val="2"/>
        <scheme val="minor"/>
      </rPr>
      <t xml:space="preserve"> Porcentaje de capacitaciones a servidores(as) públicos(as)  en Cultura de Discapacidad y Lengua de Señas Mexicana </t>
    </r>
  </si>
  <si>
    <r>
      <rPr>
        <b/>
        <sz val="12"/>
        <color theme="1"/>
        <rFont val="Calibri"/>
        <family val="2"/>
        <scheme val="minor"/>
      </rPr>
      <t>PSILS:</t>
    </r>
    <r>
      <rPr>
        <sz val="12"/>
        <color theme="1"/>
        <rFont val="Calibri"/>
        <family val="2"/>
        <scheme val="minor"/>
      </rPr>
      <t xml:space="preserve"> Porcentaje de solicitudes de interpretacion de lengua de señas</t>
    </r>
  </si>
  <si>
    <r>
      <rPr>
        <b/>
        <sz val="12"/>
        <color theme="1"/>
        <rFont val="Calibri"/>
        <family val="2"/>
        <scheme val="minor"/>
      </rPr>
      <t xml:space="preserve">PAIR: </t>
    </r>
    <r>
      <rPr>
        <sz val="12"/>
        <color theme="1"/>
        <rFont val="Calibri"/>
        <family val="2"/>
        <scheme val="minor"/>
      </rPr>
      <t>Porcentaje de actividades inclusivas realizadas</t>
    </r>
  </si>
  <si>
    <r>
      <rPr>
        <b/>
        <sz val="12"/>
        <color theme="1"/>
        <rFont val="Calibri"/>
        <family val="2"/>
        <scheme val="minor"/>
      </rPr>
      <t>IAG =</t>
    </r>
    <r>
      <rPr>
        <sz val="12"/>
        <color theme="1"/>
        <rFont val="Calibri"/>
        <family val="2"/>
        <scheme val="minor"/>
      </rPr>
      <t xml:space="preserve"> Índice de Avance General en PbR-SED.
</t>
    </r>
    <r>
      <rPr>
        <b/>
        <sz val="12"/>
        <color theme="1"/>
        <rFont val="Calibri"/>
        <family val="2"/>
        <scheme val="minor"/>
      </rPr>
      <t>PbR-SED:</t>
    </r>
    <r>
      <rPr>
        <sz val="12"/>
        <color theme="1"/>
        <rFont val="Calibri"/>
        <family val="2"/>
        <scheme val="minor"/>
      </rPr>
      <t xml:space="preserve"> Presupuesto basado en Resultados, PbR, y Sistema de Evaluación del Desempeño, SED.</t>
    </r>
  </si>
  <si>
    <r>
      <rPr>
        <b/>
        <sz val="12"/>
        <color theme="1"/>
        <rFont val="Calibri"/>
        <family val="2"/>
        <scheme val="minor"/>
      </rPr>
      <t xml:space="preserve">PAPR: </t>
    </r>
    <r>
      <rPr>
        <sz val="12"/>
        <color theme="1"/>
        <rFont val="Calibri"/>
        <family val="2"/>
        <scheme val="minor"/>
      </rPr>
      <t>Porcentaje de la Agenda Pública Realizada</t>
    </r>
  </si>
  <si>
    <r>
      <rPr>
        <b/>
        <sz val="12"/>
        <color theme="1"/>
        <rFont val="Calibri"/>
        <family val="2"/>
        <scheme val="minor"/>
      </rPr>
      <t>PPA</t>
    </r>
    <r>
      <rPr>
        <sz val="12"/>
        <color theme="1"/>
        <rFont val="Calibri"/>
        <family val="2"/>
        <scheme val="minor"/>
      </rPr>
      <t>: Porcentaje de Peticiones Atendidas</t>
    </r>
  </si>
  <si>
    <r>
      <rPr>
        <b/>
        <sz val="12"/>
        <color theme="1"/>
        <rFont val="Calibri"/>
        <family val="2"/>
        <scheme val="minor"/>
      </rPr>
      <t>PAA:</t>
    </r>
    <r>
      <rPr>
        <sz val="12"/>
        <color theme="1"/>
        <rFont val="Calibri"/>
        <family val="2"/>
        <scheme val="minor"/>
      </rPr>
      <t xml:space="preserve"> Porcentaje de Audiencias Atendidas</t>
    </r>
  </si>
  <si>
    <r>
      <rPr>
        <b/>
        <sz val="12"/>
        <color theme="1"/>
        <rFont val="Calibri"/>
        <family val="2"/>
        <scheme val="minor"/>
      </rPr>
      <t>PSZFI</t>
    </r>
    <r>
      <rPr>
        <sz val="12"/>
        <color theme="1"/>
        <rFont val="Calibri"/>
        <family val="2"/>
        <scheme val="minor"/>
      </rPr>
      <t>: Porcentaje de Supermanzanas de la Zona Fundacional intervenidas</t>
    </r>
  </si>
  <si>
    <r>
      <rPr>
        <b/>
        <sz val="12"/>
        <color theme="1"/>
        <rFont val="Calibri"/>
        <family val="2"/>
        <scheme val="minor"/>
      </rPr>
      <t>PPIZFG:</t>
    </r>
    <r>
      <rPr>
        <sz val="12"/>
        <color theme="1"/>
        <rFont val="Calibri"/>
        <family val="2"/>
        <scheme val="minor"/>
      </rPr>
      <t xml:space="preserve"> Porcentaje de proyectos de infraestructura de la Zona Fundacional generados.</t>
    </r>
  </si>
  <si>
    <r>
      <rPr>
        <b/>
        <sz val="12"/>
        <color theme="1"/>
        <rFont val="Calibri"/>
        <family val="2"/>
        <scheme val="minor"/>
      </rPr>
      <t xml:space="preserve">PAMAZFC: </t>
    </r>
    <r>
      <rPr>
        <sz val="12"/>
        <color theme="1"/>
        <rFont val="Calibri"/>
        <family val="2"/>
        <scheme val="minor"/>
      </rPr>
      <t>Porcentaje de actividades de medio ambiente en la zona fundacional coordinadas</t>
    </r>
  </si>
  <si>
    <r>
      <rPr>
        <b/>
        <sz val="12"/>
        <color theme="1"/>
        <rFont val="Calibri"/>
        <family val="2"/>
        <scheme val="minor"/>
      </rPr>
      <t>PAMIUZF</t>
    </r>
    <r>
      <rPr>
        <sz val="12"/>
        <color theme="1"/>
        <rFont val="Calibri"/>
        <family val="2"/>
        <scheme val="minor"/>
      </rPr>
      <t>: Porcentaje de actividades para mejorar la imagen urbana de la Zona Fundacional</t>
    </r>
  </si>
  <si>
    <r>
      <rPr>
        <b/>
        <sz val="12"/>
        <color theme="1"/>
        <rFont val="Calibri"/>
        <family val="2"/>
        <scheme val="minor"/>
      </rPr>
      <t xml:space="preserve">PAZF: </t>
    </r>
    <r>
      <rPr>
        <sz val="12"/>
        <color theme="1"/>
        <rFont val="Calibri"/>
        <family val="2"/>
        <scheme val="minor"/>
      </rPr>
      <t>Porcentaje de acciones realizadas en la zona fundacional</t>
    </r>
  </si>
  <si>
    <r>
      <rPr>
        <b/>
        <sz val="12"/>
        <color theme="1"/>
        <rFont val="Calibri"/>
        <family val="2"/>
        <scheme val="minor"/>
      </rPr>
      <t>PATMCD:</t>
    </r>
    <r>
      <rPr>
        <sz val="12"/>
        <color theme="1"/>
        <rFont val="Calibri"/>
        <family val="2"/>
        <scheme val="minor"/>
      </rPr>
      <t xml:space="preserve"> </t>
    </r>
    <r>
      <rPr>
        <sz val="12"/>
        <color rgb="FF000000"/>
        <rFont val="Calibri"/>
        <family val="2"/>
        <scheme val="minor"/>
      </rPr>
      <t xml:space="preserve">Porcentaje de la Agenda de Trabajos con medios de  comunicación difundidas </t>
    </r>
  </si>
  <si>
    <r>
      <rPr>
        <b/>
        <sz val="12"/>
        <color theme="1"/>
        <rFont val="Calibri"/>
        <family val="2"/>
        <scheme val="minor"/>
      </rPr>
      <t>PB:</t>
    </r>
    <r>
      <rPr>
        <sz val="12"/>
        <color theme="1"/>
        <rFont val="Calibri"/>
        <family val="2"/>
        <scheme val="minor"/>
      </rPr>
      <t xml:space="preserve"> Porcentaje de beneficiados con ayuda social.</t>
    </r>
  </si>
  <si>
    <r>
      <rPr>
        <b/>
        <sz val="12"/>
        <color theme="1"/>
        <rFont val="Calibri"/>
        <family val="2"/>
        <scheme val="minor"/>
      </rPr>
      <t>PGC:</t>
    </r>
    <r>
      <rPr>
        <sz val="12"/>
        <color theme="1"/>
        <rFont val="Calibri"/>
        <family val="2"/>
        <scheme val="minor"/>
      </rPr>
      <t xml:space="preserve"> Porcentaje de beneficiarios con gestiones y/o canalizaciones.</t>
    </r>
  </si>
  <si>
    <r>
      <rPr>
        <b/>
        <sz val="12"/>
        <color theme="1"/>
        <rFont val="Calibri"/>
        <family val="2"/>
        <scheme val="minor"/>
      </rPr>
      <t>PER:</t>
    </r>
    <r>
      <rPr>
        <sz val="12"/>
        <color theme="1"/>
        <rFont val="Calibri"/>
        <family val="2"/>
        <scheme val="minor"/>
      </rPr>
      <t xml:space="preserve"> Porcentaje de los eventos realizados por la Dirección de Gestión Social.</t>
    </r>
  </si>
  <si>
    <r>
      <t>Justificacion Trimestral:</t>
    </r>
    <r>
      <rPr>
        <sz val="12"/>
        <color theme="1"/>
        <rFont val="Calibri"/>
        <family val="2"/>
        <scheme val="minor"/>
      </rPr>
      <t xml:space="preserve"> Se cumplio con la meta programada al ganar el premio "Ciudad Amiga de la Niñez", en el eje "Protección Contra la Violencia", por el Proyecto integrado en la Secretaría Técnica.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Justificación Anual</t>
    </r>
    <r>
      <rPr>
        <sz val="12"/>
        <color theme="1"/>
        <rFont val="Calibri"/>
        <family val="2"/>
        <scheme val="minor"/>
      </rPr>
      <t xml:space="preserve">: Se alcanzó un 14.29 % de vance con la obtención del premio citado. </t>
    </r>
  </si>
  <si>
    <r>
      <rPr>
        <b/>
        <sz val="12"/>
        <color theme="1"/>
        <rFont val="Calibri"/>
        <family val="2"/>
        <scheme val="minor"/>
      </rPr>
      <t xml:space="preserve">Justificacion Trimestral: </t>
    </r>
    <r>
      <rPr>
        <sz val="12"/>
        <color theme="1"/>
        <rFont val="Calibri"/>
        <family val="2"/>
        <scheme val="minor"/>
      </rPr>
      <t xml:space="preserve">No se contemplo ningúna actividad del medio ambiente para este trimestre y por lo cual no se llevó a cabo.
</t>
    </r>
    <r>
      <rPr>
        <b/>
        <sz val="12"/>
        <color theme="1"/>
        <rFont val="Calibri"/>
        <family val="2"/>
        <scheme val="minor"/>
      </rPr>
      <t>Justificación Anual:</t>
    </r>
    <r>
      <rPr>
        <sz val="12"/>
        <color theme="1"/>
        <rFont val="Calibri"/>
        <family val="2"/>
        <scheme val="minor"/>
      </rPr>
      <t xml:space="preserve"> De acuerdo a lo programado trimestral acumulado, se llegó al porcentaje deseado anual.</t>
    </r>
  </si>
  <si>
    <r>
      <t>Justificacion Trimestral:</t>
    </r>
    <r>
      <rPr>
        <sz val="12"/>
        <color theme="1"/>
        <rFont val="Calibri"/>
        <family val="2"/>
        <scheme val="minor"/>
      </rPr>
      <t xml:space="preserve"> Acorde al seguimiento de las Unidades Administrativas con su carga de información, han superado ligeramente el cumplimiento.</t>
    </r>
    <r>
      <rPr>
        <b/>
        <sz val="12"/>
        <color theme="1"/>
        <rFont val="Calibri"/>
        <family val="2"/>
        <scheme val="minor"/>
      </rPr>
      <t xml:space="preserve">
Justificación Anual:  </t>
    </r>
    <r>
      <rPr>
        <sz val="12"/>
        <color theme="1"/>
        <rFont val="Calibri"/>
        <family val="2"/>
        <scheme val="minor"/>
      </rPr>
      <t xml:space="preserve">El área responsable hará el seguimiento para lograr los ajustes requeridos. </t>
    </r>
  </si>
  <si>
    <r>
      <t xml:space="preserve">Justificacion Trimestral: </t>
    </r>
    <r>
      <rPr>
        <sz val="12"/>
        <color theme="1"/>
        <rFont val="Calibri"/>
        <family val="2"/>
        <scheme val="minor"/>
      </rPr>
      <t>Se supero el estimado durante el 1er trimestre toda vez que no se tiene un control acerca de las inconformidades que los solicitantes pudieran tener en contra de las resoluciones emitidas por esta Unidad de Transparencia.</t>
    </r>
    <r>
      <rPr>
        <b/>
        <sz val="12"/>
        <color theme="1"/>
        <rFont val="Calibri"/>
        <family val="2"/>
        <scheme val="minor"/>
      </rPr>
      <t xml:space="preserve">
Justificación Anual: </t>
    </r>
    <r>
      <rPr>
        <sz val="12"/>
        <color theme="1"/>
        <rFont val="Calibri"/>
        <family val="2"/>
        <scheme val="minor"/>
      </rPr>
      <t xml:space="preserve">El área correspondiente se encuentra realizando los ajustes para lograr cumplir la meta planeada. </t>
    </r>
  </si>
  <si>
    <r>
      <t xml:space="preserve">Justificacion Trimestral: </t>
    </r>
    <r>
      <rPr>
        <sz val="12"/>
        <color theme="1"/>
        <rFont val="Calibri"/>
        <family val="2"/>
        <scheme val="minor"/>
      </rPr>
      <t>No se alcanzó el estimado durante el primer trimestre toda vez que no se tiene un control acerca de las denuncias que los usuarios pudieran hacer en contra de las inconsistencias/falta en la información (a su consideración) dentro de  la plataforma.</t>
    </r>
    <r>
      <rPr>
        <b/>
        <sz val="12"/>
        <color theme="1"/>
        <rFont val="Calibri"/>
        <family val="2"/>
        <scheme val="minor"/>
      </rPr>
      <t xml:space="preserve">
Justificación Anual: </t>
    </r>
    <r>
      <rPr>
        <sz val="12"/>
        <color theme="1"/>
        <rFont val="Calibri"/>
        <family val="2"/>
        <scheme val="minor"/>
      </rPr>
      <t>Se realizarán los ajustes para lograr la meta planteada.</t>
    </r>
  </si>
  <si>
    <r>
      <t xml:space="preserve">Justificacion Trimestral: </t>
    </r>
    <r>
      <rPr>
        <sz val="12"/>
        <color theme="1"/>
        <rFont val="Calibri"/>
        <family val="2"/>
        <scheme val="minor"/>
      </rPr>
      <t>No se han recibido denuncias en cuanto al Tratamiento indebido de Datos Personales</t>
    </r>
    <r>
      <rPr>
        <b/>
        <sz val="12"/>
        <color theme="1"/>
        <rFont val="Calibri"/>
        <family val="2"/>
        <scheme val="minor"/>
      </rPr>
      <t xml:space="preserve">
Justificación Anual: S</t>
    </r>
    <r>
      <rPr>
        <sz val="12"/>
        <color theme="1"/>
        <rFont val="Calibri"/>
        <family val="2"/>
        <scheme val="minor"/>
      </rPr>
      <t>e atenderán los indicadores para cumplor la meta</t>
    </r>
  </si>
  <si>
    <t>IAG: Índice de Avance General en la implantación y operación del modelo PbR-SED</t>
  </si>
  <si>
    <t>P-PPA 1.1 PROGRAMA DE CONSOLIDACIÓN DE LA GESTIÓN MUNICIPAL</t>
  </si>
  <si>
    <t>F 1.1.1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</si>
  <si>
    <t>P. 1.1.1.1. Las dependencias y entidades del municipio de Benito Juárez dependientes directas de la Presidencia Municipal fortalecen la vinculación secuencial entre las etapas de planeación, programación y presupuestación.</t>
  </si>
  <si>
    <t>C. 1.1.1.1.1 Agenda pública del Presidente Municipal con la ciudadanía realizadas.</t>
  </si>
  <si>
    <t>A. 1.1.1.1.1.1 Atención y seguimiento a las peticiones ciudadanas e interinstitucionales realizadas al Presidente Municipal.</t>
  </si>
  <si>
    <t>A. 1.1.1.1.1.2 Coordinación de las audiencias otorgadas a la ciudadanía.</t>
  </si>
  <si>
    <t>C. 1.1.1.2. Proyectos estratégicos de la Secretaría Técnica satisfactoriamente concluidos.</t>
  </si>
  <si>
    <t>A. 1.1.1.2.1 Implementación de proyectos de gestión pública y proyectos especiales de la Presidencia Municipal.</t>
  </si>
  <si>
    <t>A. 1.1.1.2.2. Vinculación del Gobierno Municipal con la ciudadania, para el diseño, implementación, seguimiento y evaluación de politicas públicas municipales.</t>
  </si>
  <si>
    <t>A. 1.1.1.2.3. Elaboración de informes de gobierno municipal y reportes para la Presidencia Municipal.</t>
  </si>
  <si>
    <t xml:space="preserve">A. 1.1.1.2.4. Consolidación del Gobierno Digital (plataforma central de trámites y servicios, tableros de control y aplicaciones informáticas) como instrumento que  fortalece la transparencia y la rendición de cuentas. </t>
  </si>
  <si>
    <t>1.1.1.1.3  Supermanzanas de la zona fundacional del Distrito Cancún intervenidas para su revitalización.</t>
  </si>
  <si>
    <t>1.1.1.1.3.1  Realización de actividades para la mejora de la imagen urbana de  espacios publicos de la zona fundacional.</t>
  </si>
  <si>
    <t>1.1.1.1.3.2 Realización de acciones  sociales y culturales en la Zona Fundacional</t>
  </si>
  <si>
    <t>1.1.1.1.3.3 Realización de actividades para la mejora de la imagen urbana de  espacios publicos de la zona fundacional.</t>
  </si>
  <si>
    <t>1.1.1.1.3.4 Realización de acciones  sociales y culturales en la Zona Fundacional</t>
  </si>
  <si>
    <t>C.1.1.1.1.4 Agendas de trabajo en  los diferentes medios de comunicación elaboradas.</t>
  </si>
  <si>
    <t>A.1.1.1.1.4.1 Elaboración de boletines informativos de acciones de gobierno</t>
  </si>
  <si>
    <t>A. 1.1.1.1.4.2 Grabación de vídeos de eventos y acciones de gobierno</t>
  </si>
  <si>
    <t>A. 1.1.1.1.4.3 Publicación de fotográfias de la Presidencia Municipal.</t>
  </si>
  <si>
    <t>A. 1.1.1.1.4.4 Elaboración de órdenes de inserción de campañas públicitarias.</t>
  </si>
  <si>
    <t>C. 1.1.1.1.5 Informes  de los Programas Presupuestarios y Proyectos de Inversión con enfoque de inclusión generados.</t>
  </si>
  <si>
    <t>A. 1.1.1.1.5.1 Generación de informes de avance en el cumplimiento de objetivos y metas de los PPA de las dependencias y entidades municipales</t>
  </si>
  <si>
    <t>A. 1.1.1.1.5.2 Seguimiento a evaluaciones externas, internas de los Programas Presupuestarios y Programas Federales.</t>
  </si>
  <si>
    <t>C.1.1.1.1.6 Atenciones y seguimientos a Organismos Descentralizados del municipio de Benito Juárez.</t>
  </si>
  <si>
    <t>A.1.1.1.1.6.1 Participación como suplencia de la Presidencia Municipal en las Sesiones de Organos Colegiado</t>
  </si>
  <si>
    <t>A.1.1.1.1.6 .2 Elaboración de reportes de actividades de los organismos descentralizados.</t>
  </si>
  <si>
    <t>C.1.1.1.1.7 Vinculación entre el gobierno municipal y todos los sectores de la sociedad y gobiernos nacionales e internacionales mejoradas.</t>
  </si>
  <si>
    <t>A.1.1.1.1.7.1 Atención y apoyo a los requirimientos de la presidencia municipal en diversos eventos.</t>
  </si>
  <si>
    <t>A.1.1.1.1.7.2 Difusion de los eventos de vinculacion solicitados por las dependencias y entidades del mbj.</t>
  </si>
  <si>
    <t>C. 1.1.1.1.8 Entrega de ayudas sociales.</t>
  </si>
  <si>
    <t xml:space="preserve">A. 1.1.1.1.8.1 Gestión y/o canalización adecuadamente a las demandas ciudadanas para con ello mitigar el impacto económico y social de los grupos más vulnerables. </t>
  </si>
  <si>
    <t>A. 1.1.1.1.8.2 Cumplimiento a los eventos que realiza la Dirección de Gestión Social.</t>
  </si>
  <si>
    <t xml:space="preserve">1.1.1.1.9 Asesorías respecto a las demandas y necesidades de la población al Ayuntamiento de Benito Juárez 
</t>
  </si>
  <si>
    <t>1.1.1.1.9.1 Realización de reuniones con las dependencias y organismos descentralizados de la Administración Pública Municipal</t>
  </si>
  <si>
    <t>1.1.1.1.9.2 Celebración de Mesas de Trabajo con Cámaras Empresariales y Hoteleras</t>
  </si>
  <si>
    <t>1.1.1.1.9.3 Realización de reuniones con dependencias estatales y federales</t>
  </si>
  <si>
    <t>1.1.1.1.1.9.4 Realización de reuniones con grupos y organizaciones de la sociedad civil y ciudadana</t>
  </si>
  <si>
    <t>1.1.1.1.1.9.5 Ejecución de proyectos estratégicosa a favor de las demandas y necesidades ciudadanas</t>
  </si>
  <si>
    <t>C. 1.1.1.10 Derecho de Acceso a la Información Pública y Protección de Datos Personales garantizados</t>
  </si>
  <si>
    <t>A. 1.1.1.10.1 Recepción de las evidencias de la información de parte de las Unidades Admnistrativas</t>
  </si>
  <si>
    <t>A. 1.1.1.10.2 Organización de actividades de difusión</t>
  </si>
  <si>
    <t>A. 1.1.1.10.3 Capacitación de las y los servidores públicos</t>
  </si>
  <si>
    <t>A. 1.1.1.10.4 Disminución de casos de inconformidad por respuestas de las Solicitudes de Acceso a la Información.</t>
  </si>
  <si>
    <t>A. 1.1.1.10.5 Solventación de Denuncias en el Sistema de Portales de Transparencia</t>
  </si>
  <si>
    <t>A. 1.1.1.10.6 Solventación de las denuncias por el tratamiento indebido de Datos Personales</t>
  </si>
  <si>
    <t>1.1.1.10.7 Actualización de los Avisos de Privacidad por Unidad Administrativa</t>
  </si>
  <si>
    <t>1.1.1.10.8 Atención a las solicitudes de Derecho A.R.C.O.P.</t>
  </si>
  <si>
    <t>C.1.1.1.1.11 Servicios Públicos de la Delegación Municipal Alfredo V. Bonfil otorgados.</t>
  </si>
  <si>
    <t>A.1.1.1.1.11.1 Realización de requerimientos Administrativos, humanos y financieros</t>
  </si>
  <si>
    <t>1.1.1.1.12 Gestiones ciudadanas brindadas en la Subdelegacion Puerto Juarez.</t>
  </si>
  <si>
    <t>1.1.1.1.12.1 Difusión de programas sociales de los tres niveles de gobierno.</t>
  </si>
  <si>
    <t>1.1.1.1.12.2 Promoción de Capacitación Comunitaria.</t>
  </si>
  <si>
    <t>1.1.1.1.12.3 Coordinación de Brigadas de limpieza en la Subdelegación de Puerto Juárez</t>
  </si>
  <si>
    <t>1.1.1.1.12.4 Realización de Eventos cívicos , culturales y deportivos</t>
  </si>
  <si>
    <t>1.1.1.1.5.3 Coordinación de las sesiones del COPLADEMUN</t>
  </si>
  <si>
    <t xml:space="preserve">PSCR: Porcentraje de sesiones del COPLADEMUN realizadas </t>
  </si>
  <si>
    <t>A. 1.1.1.1.5.4 Promoción del Protocolo de Atención a usuarios con Discapacidad desde el servicio público.</t>
  </si>
  <si>
    <t>A. 1.1.1.1.5.5 Interpretación de lengua de señas mexicana en las sesiones de cabildo y en eventos del Municipio</t>
  </si>
  <si>
    <t>A. 1.1.1.1.5.6 Realización de actividades inclusivas con las Dependencias Municipales, Estatales y Federales.</t>
  </si>
  <si>
    <r>
      <rPr>
        <b/>
        <sz val="12"/>
        <color theme="1"/>
        <rFont val="Calibri"/>
        <family val="2"/>
        <scheme val="minor"/>
      </rPr>
      <t xml:space="preserve">PCE: </t>
    </r>
    <r>
      <rPr>
        <sz val="12"/>
        <color theme="1"/>
        <rFont val="Calibri"/>
        <family val="2"/>
        <scheme val="minor"/>
      </rPr>
      <t>Porcentaje de capacitaciones a empresas e instituciones educativas.</t>
    </r>
  </si>
  <si>
    <r>
      <rPr>
        <b/>
        <sz val="12"/>
        <color theme="1"/>
        <rFont val="Calibri"/>
        <family val="2"/>
        <scheme val="minor"/>
      </rPr>
      <t xml:space="preserve">PCPD: </t>
    </r>
    <r>
      <rPr>
        <sz val="12"/>
        <color theme="1"/>
        <rFont val="Calibri"/>
        <family val="2"/>
        <scheme val="minor"/>
      </rPr>
      <t>Porcentaje capacitaciones por ponentes con discapacidad a nivel nacional e internacional.</t>
    </r>
  </si>
  <si>
    <r>
      <rPr>
        <b/>
        <sz val="12"/>
        <color theme="1"/>
        <rFont val="Calibri"/>
        <family val="2"/>
        <scheme val="minor"/>
      </rPr>
      <t xml:space="preserve">PS: </t>
    </r>
    <r>
      <rPr>
        <sz val="12"/>
        <color theme="1"/>
        <rFont val="Calibri"/>
        <family val="2"/>
        <scheme val="minor"/>
      </rPr>
      <t>Porcentaje de sesiones realizadas del Consejo.</t>
    </r>
  </si>
  <si>
    <r>
      <rPr>
        <b/>
        <sz val="12"/>
        <color theme="1"/>
        <rFont val="Calibri"/>
        <family val="2"/>
        <scheme val="minor"/>
      </rPr>
      <t xml:space="preserve">PRPD: </t>
    </r>
    <r>
      <rPr>
        <sz val="12"/>
        <color theme="1"/>
        <rFont val="Calibri"/>
        <family val="2"/>
        <scheme val="minor"/>
      </rPr>
      <t>Porcentaje de registros de personas con discapacidad en el municipio de Benito Juárez.</t>
    </r>
  </si>
  <si>
    <r>
      <rPr>
        <b/>
        <sz val="12"/>
        <color theme="1"/>
        <rFont val="Calibri"/>
        <family val="2"/>
        <scheme val="minor"/>
      </rPr>
      <t xml:space="preserve">PVA: </t>
    </r>
    <r>
      <rPr>
        <sz val="12"/>
        <color theme="1"/>
        <rFont val="Calibri"/>
        <family val="2"/>
        <scheme val="minor"/>
      </rPr>
      <t>Porcentaje de verificaciones de accesibilidad.</t>
    </r>
  </si>
  <si>
    <t>A. 1.1.1.1.5.7 Verificación de accesibilidad en infraestructura del Municipio de Benito Juárez.</t>
  </si>
  <si>
    <t>A. 1.1.1.1.5.8 Registro Municipal de Personas con discapacidad.</t>
  </si>
  <si>
    <t>A. 1.1.1.1.5.9  Cordinación de las sesiones del Consejo Municipal para el desarrollo y la inclusión de las personas con discapacidad.</t>
  </si>
  <si>
    <t>A. 1.1.1.1.5.10 Capacitación a servidores públicos con ponentes con discapacidad a nivel nacional e internacional.</t>
  </si>
  <si>
    <t>A. 1.1.1.1.5.11 Capacitación a empresas e instituciones educativas en materia de sensibilización sobre la discapacidad y lengua de señas mexicana.</t>
  </si>
  <si>
    <r>
      <rPr>
        <b/>
        <sz val="12"/>
        <color theme="1"/>
        <rFont val="Calibri"/>
        <family val="2"/>
        <scheme val="minor"/>
      </rPr>
      <t xml:space="preserve">Justificacion </t>
    </r>
    <r>
      <rPr>
        <sz val="12"/>
        <color theme="1"/>
        <rFont val="Calibri"/>
        <family val="2"/>
        <scheme val="minor"/>
      </rPr>
      <t xml:space="preserve">Trimestral: las metas de esta actividad se veran reflejadas apartir del tercer trimestre del 2024
</t>
    </r>
    <r>
      <rPr>
        <b/>
        <sz val="12"/>
        <color theme="1"/>
        <rFont val="Calibri"/>
        <family val="2"/>
        <scheme val="minor"/>
      </rPr>
      <t>Justificación Anual:</t>
    </r>
    <r>
      <rPr>
        <sz val="12"/>
        <color theme="1"/>
        <rFont val="Calibri"/>
        <family val="2"/>
        <scheme val="minor"/>
      </rPr>
      <t xml:space="preserve"> Trimestral: las metas de esta actividad se veran reflejadas apartir del tercer trimestre del 2024</t>
    </r>
  </si>
  <si>
    <t>PERÍODO QUE SE INFORMA: DEL 1 DE ENERO AL 30 DE JUNIO 2024.</t>
  </si>
  <si>
    <r>
      <t xml:space="preserve">Justificacion Trimestral:  </t>
    </r>
    <r>
      <rPr>
        <sz val="12"/>
        <color theme="1"/>
        <rFont val="Calibri"/>
        <family val="2"/>
        <scheme val="minor"/>
      </rPr>
      <t>Como parte del acercamiento con la ciudadania se busca espacios para optimiz el sano esparcimiento familiar, razón por la cual en este trimestre se realizo una reunión de trabajo con ciudadanos para el desarrollo del proyecto "Conexión entre Ciclovías"</t>
    </r>
    <r>
      <rPr>
        <b/>
        <sz val="12"/>
        <color theme="1"/>
        <rFont val="Calibri"/>
        <family val="2"/>
        <scheme val="minor"/>
      </rPr>
      <t xml:space="preserve">
Justificación Anual: </t>
    </r>
    <r>
      <rPr>
        <sz val="12"/>
        <color theme="1"/>
        <rFont val="Calibri"/>
        <family val="2"/>
        <scheme val="minor"/>
      </rPr>
      <t>El porcentaje de avance anual es de 25.00% con la reunión ciudadana para el proyecto "Conexión entre Ciclovías"</t>
    </r>
  </si>
  <si>
    <r>
      <t xml:space="preserve">Justificacion Trimestral: </t>
    </r>
    <r>
      <rPr>
        <sz val="12"/>
        <color theme="1"/>
        <rFont val="Calibri"/>
        <family val="2"/>
        <scheme val="minor"/>
      </rPr>
      <t>En el periodo reportado se cumplio con los reportes programados para la Presidencia Municipal.</t>
    </r>
    <r>
      <rPr>
        <b/>
        <sz val="12"/>
        <color theme="1"/>
        <rFont val="Calibri"/>
        <family val="2"/>
        <scheme val="minor"/>
      </rPr>
      <t xml:space="preserve">
Justificación Anual: </t>
    </r>
    <r>
      <rPr>
        <sz val="12"/>
        <color theme="1"/>
        <rFont val="Calibri"/>
        <family val="2"/>
        <scheme val="minor"/>
      </rPr>
      <t xml:space="preserve">En el primer trimestre se alcanzó un  acumulado anual del 48.89 % en el indicador de reportes e informes entregados a la Presidencia. </t>
    </r>
  </si>
  <si>
    <r>
      <t xml:space="preserve">Justificacion Trimestral: </t>
    </r>
    <r>
      <rPr>
        <sz val="12"/>
        <color theme="1"/>
        <rFont val="Calibri"/>
        <family val="2"/>
        <scheme val="minor"/>
      </rPr>
      <t xml:space="preserve">Durante este trimestre no se programo alguna actividad por lo cual se queda en blanco.  
</t>
    </r>
    <r>
      <rPr>
        <b/>
        <sz val="12"/>
        <color theme="1"/>
        <rFont val="Calibri"/>
        <family val="2"/>
        <scheme val="minor"/>
      </rPr>
      <t xml:space="preserve">
Justificación Anual: </t>
    </r>
    <r>
      <rPr>
        <sz val="12"/>
        <color theme="1"/>
        <rFont val="Calibri"/>
        <family val="2"/>
        <scheme val="minor"/>
      </rPr>
      <t>No se tiene acumulado anual, ya que no se programo nada para el segundo trimestre 2024.</t>
    </r>
  </si>
  <si>
    <r>
      <t xml:space="preserve">Justificacion Trimestral: </t>
    </r>
    <r>
      <rPr>
        <sz val="12"/>
        <color theme="1"/>
        <rFont val="Calibri"/>
        <family val="2"/>
        <scheme val="minor"/>
      </rPr>
      <t>Como parte de inicio de los trabajos para la integración del 3er Informe de Gobierno Municipal, se realizó una capacitación a los enlaces técnicos de las Unidades Administrativa.</t>
    </r>
    <r>
      <rPr>
        <b/>
        <sz val="12"/>
        <color theme="1"/>
        <rFont val="Calibri"/>
        <family val="2"/>
        <scheme val="minor"/>
      </rPr>
      <t xml:space="preserve">
Justificación Anual: </t>
    </r>
    <r>
      <rPr>
        <sz val="12"/>
        <color theme="1"/>
        <rFont val="Calibri"/>
        <family val="2"/>
        <scheme val="minor"/>
      </rPr>
      <t>El porcentaje de avance anual es de 66.67 %, con la capacitación de los enlaces técnicos.</t>
    </r>
  </si>
  <si>
    <r>
      <rPr>
        <b/>
        <sz val="12"/>
        <color theme="1"/>
        <rFont val="Calibri"/>
        <family val="2"/>
        <scheme val="minor"/>
      </rPr>
      <t xml:space="preserve">Justificacion Trimestral: </t>
    </r>
    <r>
      <rPr>
        <sz val="12"/>
        <color theme="1"/>
        <rFont val="Calibri"/>
        <family val="2"/>
        <scheme val="minor"/>
      </rPr>
      <t xml:space="preserve">Se realizaron 2 actidadedes  programadas de foma trimestral llegando al procentaje deseado del 100 %.
</t>
    </r>
    <r>
      <rPr>
        <b/>
        <sz val="12"/>
        <color theme="1"/>
        <rFont val="Calibri"/>
        <family val="2"/>
        <scheme val="minor"/>
      </rPr>
      <t>Justificación Anual:</t>
    </r>
    <r>
      <rPr>
        <sz val="12"/>
        <color theme="1"/>
        <rFont val="Calibri"/>
        <family val="2"/>
        <scheme val="minor"/>
      </rPr>
      <t xml:space="preserve"> De acuerdo a lo esperado de la programacion trimestral del 100 % , se llegó al 57.14 % anual.</t>
    </r>
  </si>
  <si>
    <r>
      <rPr>
        <b/>
        <sz val="12"/>
        <color theme="1"/>
        <rFont val="Calibri"/>
        <family val="2"/>
        <scheme val="minor"/>
      </rPr>
      <t>Justificacion Trimestral:</t>
    </r>
    <r>
      <rPr>
        <sz val="12"/>
        <color theme="1"/>
        <rFont val="Calibri"/>
        <family val="2"/>
        <scheme val="minor"/>
      </rPr>
      <t xml:space="preserve"> No se contemplo ninguna actividad del medio ambiente para este trimestre y por lo cual no se llevó a cabo.
</t>
    </r>
    <r>
      <rPr>
        <b/>
        <sz val="12"/>
        <color theme="1"/>
        <rFont val="Calibri"/>
        <family val="2"/>
        <scheme val="minor"/>
      </rPr>
      <t>Justificación Anual:</t>
    </r>
    <r>
      <rPr>
        <sz val="12"/>
        <color theme="1"/>
        <rFont val="Calibri"/>
        <family val="2"/>
        <scheme val="minor"/>
      </rPr>
      <t xml:space="preserve"> De acuerdo a lo esperado se llegó al 50.00 % anual.</t>
    </r>
  </si>
  <si>
    <r>
      <rPr>
        <b/>
        <sz val="12"/>
        <color theme="1"/>
        <rFont val="Calibri"/>
        <family val="2"/>
        <scheme val="minor"/>
      </rPr>
      <t xml:space="preserve">Justificacion Trimestral: </t>
    </r>
    <r>
      <rPr>
        <sz val="12"/>
        <color theme="1"/>
        <rFont val="Calibri"/>
        <family val="2"/>
        <scheme val="minor"/>
      </rPr>
      <t xml:space="preserve">Se programó 3 actividades para mejorar la imagen urbana de la Zona Fundacional, el cual si se realizó llegando al cumplimiento trimestral del 100%
</t>
    </r>
    <r>
      <rPr>
        <b/>
        <sz val="12"/>
        <color theme="1"/>
        <rFont val="Calibri"/>
        <family val="2"/>
        <scheme val="minor"/>
      </rPr>
      <t xml:space="preserve">Justificación Anual: </t>
    </r>
    <r>
      <rPr>
        <sz val="12"/>
        <color theme="1"/>
        <rFont val="Calibri"/>
        <family val="2"/>
        <scheme val="minor"/>
      </rPr>
      <t>Se llegó al cumplimiento del 40.00% anual.</t>
    </r>
  </si>
  <si>
    <r>
      <rPr>
        <b/>
        <sz val="12"/>
        <color theme="1"/>
        <rFont val="Calibri"/>
        <family val="2"/>
        <scheme val="minor"/>
      </rPr>
      <t xml:space="preserve">Justificacion Trimestral: </t>
    </r>
    <r>
      <rPr>
        <sz val="12"/>
        <color theme="1"/>
        <rFont val="Calibri"/>
        <family val="2"/>
        <scheme val="minor"/>
      </rPr>
      <t xml:space="preserve">Se llevaron a cabo las 2 actividades culturales programadas llegando en cumplimiento al 100% de la meta trimestral
</t>
    </r>
    <r>
      <rPr>
        <b/>
        <sz val="12"/>
        <color theme="1"/>
        <rFont val="Calibri"/>
        <family val="2"/>
        <scheme val="minor"/>
      </rPr>
      <t xml:space="preserve">Justificación Anual: </t>
    </r>
    <r>
      <rPr>
        <sz val="12"/>
        <color theme="1"/>
        <rFont val="Calibri"/>
        <family val="2"/>
        <scheme val="minor"/>
      </rPr>
      <t>Se llegó al 57.14 % de la meta anual.</t>
    </r>
  </si>
  <si>
    <r>
      <t xml:space="preserve">Justificacion Trimestral: </t>
    </r>
    <r>
      <rPr>
        <sz val="12"/>
        <color theme="1"/>
        <rFont val="Calibri"/>
        <family val="2"/>
        <scheme val="minor"/>
      </rPr>
      <t>Se obtuvo el 71.01% de la meta programada para este trimestre.</t>
    </r>
    <r>
      <rPr>
        <b/>
        <sz val="12"/>
        <color theme="1"/>
        <rFont val="Calibri"/>
        <family val="2"/>
        <scheme val="minor"/>
      </rPr>
      <t xml:space="preserve">
Justificación Anual:</t>
    </r>
    <r>
      <rPr>
        <sz val="12"/>
        <color theme="1"/>
        <rFont val="Calibri"/>
        <family val="2"/>
        <scheme val="minor"/>
      </rPr>
      <t xml:space="preserve"> De acuerdo a lo programado acumulado anual, se llegó al porcentaje deseado del 42.39% anual.</t>
    </r>
  </si>
  <si>
    <r>
      <t xml:space="preserve">Justificacion Trimestral: </t>
    </r>
    <r>
      <rPr>
        <sz val="12"/>
        <color theme="1"/>
        <rFont val="Calibri"/>
        <family val="2"/>
        <scheme val="minor"/>
      </rPr>
      <t>Se cumplio al 100% de la meta programada para este trimestre.</t>
    </r>
    <r>
      <rPr>
        <b/>
        <sz val="12"/>
        <color theme="1"/>
        <rFont val="Calibri"/>
        <family val="2"/>
        <scheme val="minor"/>
      </rPr>
      <t xml:space="preserve">
Justificación Anual: </t>
    </r>
    <r>
      <rPr>
        <sz val="12"/>
        <color theme="1"/>
        <rFont val="Calibri"/>
        <family val="2"/>
        <scheme val="minor"/>
      </rPr>
      <t>De acuerdo a lo programado acumulado anual, se llegó al porcentaje deseado del 50% anual.</t>
    </r>
  </si>
  <si>
    <r>
      <t xml:space="preserve">Justificacion Trimestral: </t>
    </r>
    <r>
      <rPr>
        <sz val="12"/>
        <color theme="1"/>
        <rFont val="Calibri"/>
        <family val="2"/>
        <scheme val="minor"/>
      </rPr>
      <t>Se obtuvo el 70.81% de la meta programada para este trimestre.</t>
    </r>
    <r>
      <rPr>
        <b/>
        <sz val="12"/>
        <color theme="1"/>
        <rFont val="Calibri"/>
        <family val="2"/>
        <scheme val="minor"/>
      </rPr>
      <t xml:space="preserve">
Justificación Anual: Anual: </t>
    </r>
    <r>
      <rPr>
        <sz val="12"/>
        <color theme="1"/>
        <rFont val="Calibri"/>
        <family val="2"/>
        <scheme val="minor"/>
      </rPr>
      <t>De acuerdo a lo programado acumulado anual, se llegó al porcentaje del 46.35% anual.</t>
    </r>
  </si>
  <si>
    <r>
      <t xml:space="preserve">Justificacion Trimestral: </t>
    </r>
    <r>
      <rPr>
        <sz val="12"/>
        <color theme="1"/>
        <rFont val="Calibri"/>
        <family val="2"/>
        <scheme val="minor"/>
      </rPr>
      <t>Se cumplio al 95.64% con la meta programada para este trimestre.</t>
    </r>
    <r>
      <rPr>
        <b/>
        <sz val="12"/>
        <color theme="1"/>
        <rFont val="Calibri"/>
        <family val="2"/>
        <scheme val="minor"/>
      </rPr>
      <t xml:space="preserve">
Justificación Anual: </t>
    </r>
    <r>
      <rPr>
        <sz val="12"/>
        <color theme="1"/>
        <rFont val="Calibri"/>
        <family val="2"/>
        <scheme val="minor"/>
      </rPr>
      <t>De acuerdo a lo programado acumulado anual, se llegó al porcentaje deseado del 51.33% anual.</t>
    </r>
  </si>
  <si>
    <r>
      <t xml:space="preserve">Justificacion Trimestral:  </t>
    </r>
    <r>
      <rPr>
        <sz val="12"/>
        <color theme="1"/>
        <rFont val="Calibri"/>
        <family val="2"/>
        <scheme val="minor"/>
      </rPr>
      <t>Se cumplio al 159.44% con la meta programada para este trimestre.</t>
    </r>
    <r>
      <rPr>
        <b/>
        <sz val="12"/>
        <color theme="1"/>
        <rFont val="Calibri"/>
        <family val="2"/>
        <scheme val="minor"/>
      </rPr>
      <t xml:space="preserve">
Justificación Anual: </t>
    </r>
    <r>
      <rPr>
        <sz val="12"/>
        <color theme="1"/>
        <rFont val="Calibri"/>
        <family val="2"/>
        <scheme val="minor"/>
      </rPr>
      <t>De acuerdo a lo programado acumulado anual, se llegó al porcentaje deseado del 64.86% anual.</t>
    </r>
  </si>
  <si>
    <r>
      <t xml:space="preserve">Justificacion Trimestral:  </t>
    </r>
    <r>
      <rPr>
        <sz val="12"/>
        <color theme="1"/>
        <rFont val="Calibri"/>
        <family val="2"/>
        <scheme val="minor"/>
      </rPr>
      <t xml:space="preserve">Se cumplió al 100% la meta en atenciones y seguimientos brindados a los Organismos Descentralizados. (14/14)   </t>
    </r>
    <r>
      <rPr>
        <b/>
        <sz val="12"/>
        <color theme="1"/>
        <rFont val="Calibri"/>
        <family val="2"/>
        <scheme val="minor"/>
      </rPr>
      <t xml:space="preserve">                                                                                                     
Justificación Anual: </t>
    </r>
    <r>
      <rPr>
        <sz val="12"/>
        <color theme="1"/>
        <rFont val="Calibri"/>
        <family val="2"/>
        <scheme val="minor"/>
      </rPr>
      <t>Se obtuvo el 48.28 % de avance porque se brindaron al segundo trimestre  28 seguimientos y atenciones a Organismos Descentralizados de los 58 programados de la meta anual.</t>
    </r>
  </si>
  <si>
    <r>
      <t xml:space="preserve">Justificacion Trimestral: </t>
    </r>
    <r>
      <rPr>
        <sz val="12"/>
        <color theme="1"/>
        <rFont val="Calibri"/>
        <family val="2"/>
        <scheme val="minor"/>
      </rPr>
      <t xml:space="preserve">Se alcanzó el 76.47  % al realizarse 13 de las 17 participaciones en sesiones programadas para el segundo trimestre, abajo de lo programado , ya que unicamente se  realizaron  3 sesiones extraordinarias adicional a las ordinarias.     </t>
    </r>
    <r>
      <rPr>
        <b/>
        <sz val="12"/>
        <color theme="1"/>
        <rFont val="Calibri"/>
        <family val="2"/>
        <scheme val="minor"/>
      </rPr>
      <t xml:space="preserve">                        
Justificación Anual: </t>
    </r>
    <r>
      <rPr>
        <sz val="12"/>
        <color theme="1"/>
        <rFont val="Calibri"/>
        <family val="2"/>
        <scheme val="minor"/>
      </rPr>
      <t>Se obtuvo el  47.44 % de avance por que se participó  al segundo trimestre  en 37 sesiones de las 78 sesiones programadas de la meta anual.</t>
    </r>
  </si>
  <si>
    <r>
      <t xml:space="preserve">Justificacion Trimestral:  </t>
    </r>
    <r>
      <rPr>
        <sz val="12"/>
        <color theme="1"/>
        <rFont val="Calibri"/>
        <family val="2"/>
        <scheme val="minor"/>
      </rPr>
      <t xml:space="preserve">Se cumplió al 100% la meta en la elaboración de reportes de actividades de los Organismos Descentralizados. (11/11)       </t>
    </r>
    <r>
      <rPr>
        <b/>
        <sz val="12"/>
        <color theme="1"/>
        <rFont val="Calibri"/>
        <family val="2"/>
        <scheme val="minor"/>
      </rPr>
      <t xml:space="preserve">                                                                                 
Justificación Anual:   </t>
    </r>
    <r>
      <rPr>
        <sz val="12"/>
        <color theme="1"/>
        <rFont val="Calibri"/>
        <family val="2"/>
        <scheme val="minor"/>
      </rPr>
      <t>Se obtuvo el 50 % de avance  al segundo trimestre, al elaborar 22 reportes de actividades de las 44 programados de la meta anual.</t>
    </r>
  </si>
  <si>
    <r>
      <t xml:space="preserve">Justificacion Trimestral:
</t>
    </r>
    <r>
      <rPr>
        <sz val="12"/>
        <color theme="1"/>
        <rFont val="Calibri"/>
        <family val="2"/>
        <scheme val="minor"/>
      </rPr>
      <t>Para este segundo trimestre se tenía planeada una meta de 6 acercamientos (firmas de beneficios para los colaboradores del municipio de Benito Juárez) con distintas empresas de la ciudad, de las cuales no se pudieron concretar debido a que no hubo respuesta alguna por parte de las empresas, esperando que se puedan concretar para el siguiente trimestre.</t>
    </r>
    <r>
      <rPr>
        <b/>
        <sz val="12"/>
        <color theme="1"/>
        <rFont val="Calibri"/>
        <family val="2"/>
        <scheme val="minor"/>
      </rPr>
      <t xml:space="preserve">
Justificación Anual:
</t>
    </r>
    <r>
      <rPr>
        <sz val="12"/>
        <color theme="1"/>
        <rFont val="Calibri"/>
        <family val="2"/>
        <scheme val="minor"/>
      </rPr>
      <t>Con las cifras alcanzadas en este segundo trimestre del 2024, se obtuvo un 28.00% de avance anual, el cual se trabajará en los próximos trimestres para mejorar este indicador y alcanzar la meta anual al cierre del cuarto trimestre.</t>
    </r>
  </si>
  <si>
    <r>
      <t xml:space="preserve">Justificacion Trimestral:
</t>
    </r>
    <r>
      <rPr>
        <sz val="12"/>
        <color theme="1"/>
        <rFont val="Calibri"/>
        <family val="2"/>
        <scheme val="minor"/>
      </rPr>
      <t>Para el segundo trimestre la meta planeada era de 3 apoyos o requerimientos en eventos de la Presidencia municipal, de lo cual cerramos el trimestre con 1 evento, el cual fue en la Sesión solemne del 54 aniversario de la ciudad de Cancún, para lo cual la Dirección de Relaciones Públicas se encargó de la difusión de las invitaciones y llamadas de confirmación (previo al evento), la recepción de los invitados (durante el evento). Por lo cual se obtuvo el 33.33% de avance de cumplimiento en el indicador.</t>
    </r>
    <r>
      <rPr>
        <b/>
        <sz val="12"/>
        <color theme="1"/>
        <rFont val="Calibri"/>
        <family val="2"/>
        <scheme val="minor"/>
      </rPr>
      <t xml:space="preserve">
Justificación Anual:
</t>
    </r>
    <r>
      <rPr>
        <sz val="12"/>
        <color theme="1"/>
        <rFont val="Calibri"/>
        <family val="2"/>
        <scheme val="minor"/>
      </rPr>
      <t>Con lo obtenido en este cierre del segundo trimestre del 2024, se alcanzo un 23.08% de avance anual,  el cual se trabajará en los próximos trimestres para mejorar este indicador y alcanzar la meta anual al cierre del cuarto trimestre.</t>
    </r>
  </si>
  <si>
    <r>
      <t xml:space="preserve">Justificacion Trimestral:
</t>
    </r>
    <r>
      <rPr>
        <sz val="12"/>
        <color theme="1"/>
        <rFont val="Calibri"/>
        <family val="2"/>
        <scheme val="minor"/>
      </rPr>
      <t>En este segundo trimestre del 2024, la meta planeada en este indicador era de 1,000 difusiones, de las cuales se lograron realizar un total de 2,098 difusiones, lo cual se traduce en un 209.80% de avance de cumplimiento del indicador, esto se logró gracias a los distintos eventos que se llevaron a cabo en el marco del 54 aniversario de la ciudad de Cancún, en los cuales las distintas dependencias del H. Ayuntamiento solicitaron el apoyo en la difusión de sus eventos.</t>
    </r>
    <r>
      <rPr>
        <b/>
        <sz val="12"/>
        <color theme="1"/>
        <rFont val="Calibri"/>
        <family val="2"/>
        <scheme val="minor"/>
      </rPr>
      <t xml:space="preserve">
Justificación Anual:
</t>
    </r>
    <r>
      <rPr>
        <sz val="12"/>
        <color theme="1"/>
        <rFont val="Calibri"/>
        <family val="2"/>
        <scheme val="minor"/>
      </rPr>
      <t>Al cierre de este segundo trimestre del 2024, se alcanzo un 228.00% de avance anual en este indicador, esto gracias a los distintas difusiones de los eventos que se llevarón a cabo en la celebración del 54 aniversario de la ciudad de Cancún.</t>
    </r>
  </si>
  <si>
    <r>
      <t xml:space="preserve">Justificacion Trimestral: </t>
    </r>
    <r>
      <rPr>
        <sz val="12"/>
        <color theme="1"/>
        <rFont val="Calibri"/>
        <family val="2"/>
        <scheme val="minor"/>
      </rPr>
      <t>Se alcanzó 67.38% en el segundo trimestre.</t>
    </r>
    <r>
      <rPr>
        <b/>
        <sz val="12"/>
        <color theme="1"/>
        <rFont val="Calibri"/>
        <family val="2"/>
        <scheme val="minor"/>
      </rPr>
      <t xml:space="preserve">
Justificación Anual: </t>
    </r>
    <r>
      <rPr>
        <sz val="12"/>
        <color theme="1"/>
        <rFont val="Calibri"/>
        <family val="2"/>
        <scheme val="minor"/>
      </rPr>
      <t>Se obtiene el 23.60% de avance anual.</t>
    </r>
  </si>
  <si>
    <r>
      <t xml:space="preserve">Justificacion Trimestral: </t>
    </r>
    <r>
      <rPr>
        <sz val="12"/>
        <color theme="1"/>
        <rFont val="Calibri"/>
        <family val="2"/>
        <scheme val="minor"/>
      </rPr>
      <t>Se alcanzó el 100% en el segundo trimestre.</t>
    </r>
    <r>
      <rPr>
        <b/>
        <sz val="12"/>
        <color theme="1"/>
        <rFont val="Calibri"/>
        <family val="2"/>
        <scheme val="minor"/>
      </rPr>
      <t xml:space="preserve">
Justificación Anual: </t>
    </r>
    <r>
      <rPr>
        <sz val="12"/>
        <color theme="1"/>
        <rFont val="Calibri"/>
        <family val="2"/>
        <scheme val="minor"/>
      </rPr>
      <t>Se obtene el 50% de avance anual.</t>
    </r>
  </si>
  <si>
    <r>
      <t xml:space="preserve">Justificacion Trimestral: </t>
    </r>
    <r>
      <rPr>
        <sz val="12"/>
        <color theme="1"/>
        <rFont val="Calibri"/>
        <family val="2"/>
        <scheme val="minor"/>
      </rPr>
      <t xml:space="preserve">Se alcanzó 124.44% en el segundo trimestre.  </t>
    </r>
    <r>
      <rPr>
        <b/>
        <sz val="12"/>
        <color theme="1"/>
        <rFont val="Calibri"/>
        <family val="2"/>
        <scheme val="minor"/>
      </rPr>
      <t xml:space="preserve">
Justificación Anual: </t>
    </r>
    <r>
      <rPr>
        <sz val="12"/>
        <color theme="1"/>
        <rFont val="Calibri"/>
        <family val="2"/>
        <scheme val="minor"/>
      </rPr>
      <t>Se obtiene el 56.15% de avance anual.</t>
    </r>
  </si>
  <si>
    <r>
      <t xml:space="preserve">Justificación Trimestral:  </t>
    </r>
    <r>
      <rPr>
        <sz val="12"/>
        <color theme="1"/>
        <rFont val="Calibri"/>
        <family val="2"/>
      </rPr>
      <t xml:space="preserve">En el periodo reportado se cumplió con la meta del 100% de las asesorías respecto a las demandas y necesidades de la población al Ayuntamiento de Benito Juárez programadas, mismas que fueron otorgadas a ciudadanía en general. </t>
    </r>
    <r>
      <rPr>
        <b/>
        <sz val="12"/>
        <color theme="1"/>
        <rFont val="Calibri"/>
        <family val="2"/>
      </rPr>
      <t xml:space="preserve">
Justificación Anual:  </t>
    </r>
    <r>
      <rPr>
        <sz val="12"/>
        <color theme="1"/>
        <rFont val="Calibri"/>
        <family val="2"/>
      </rPr>
      <t xml:space="preserve">Se logró  el cumplimiento anual al 50 %, toda vez que se efectuaron las 5 asesorías respecto a las demandas y necesidades de la población al Ayuntamiento de Benito Juárez programadas. </t>
    </r>
  </si>
  <si>
    <r>
      <t>Justificación Trimestral:</t>
    </r>
    <r>
      <rPr>
        <sz val="12"/>
        <color theme="1"/>
        <rFont val="Calibri"/>
        <family val="2"/>
      </rPr>
      <t xml:space="preserve"> En el periodo reportado se cumplió con la meta trimestral mas del 100 %, con relación al porcentaje de reuniones con la Administración Pública Municipal programadas, mismas que se efectuaron en el marco de los proyectros estratégicos de la Coordinación.
</t>
    </r>
    <r>
      <rPr>
        <b/>
        <sz val="12"/>
        <color theme="1"/>
        <rFont val="Calibri"/>
        <family val="2"/>
      </rPr>
      <t xml:space="preserve">
Justificación Anual: </t>
    </r>
    <r>
      <rPr>
        <sz val="12"/>
        <color theme="1"/>
        <rFont val="Calibri"/>
        <family val="2"/>
      </rPr>
      <t>Se tuvo un acumulado de 62.22% sobr</t>
    </r>
    <r>
      <rPr>
        <b/>
        <sz val="12"/>
        <color theme="1"/>
        <rFont val="Calibri"/>
        <family val="2"/>
      </rPr>
      <t xml:space="preserve">e </t>
    </r>
    <r>
      <rPr>
        <sz val="12"/>
        <color theme="1"/>
        <rFont val="Calibri"/>
        <family val="2"/>
      </rPr>
      <t xml:space="preserve">la meta anual sobre lo programado, debido a las demanda de reuniones generadas por la carga laboral del trimestre. </t>
    </r>
  </si>
  <si>
    <r>
      <t xml:space="preserve">Justificación Trimestral: </t>
    </r>
    <r>
      <rPr>
        <sz val="12"/>
        <color theme="1"/>
        <rFont val="Calibri"/>
        <family val="2"/>
      </rPr>
      <t xml:space="preserve">En el periodo reportado no se programó ninguna de las actividades denominadas mesas de trabajo con las cámaras empresariales y hoteleras. 
</t>
    </r>
    <r>
      <rPr>
        <b/>
        <sz val="12"/>
        <color theme="1"/>
        <rFont val="Calibri"/>
        <family val="2"/>
      </rPr>
      <t xml:space="preserve">
Justificación Anual:</t>
    </r>
    <r>
      <rPr>
        <sz val="12"/>
        <color theme="1"/>
        <rFont val="Calibri"/>
        <family val="2"/>
      </rPr>
      <t xml:space="preserve">  Se obtuvo el 33.33% de cumplimiento anual. </t>
    </r>
  </si>
  <si>
    <r>
      <t xml:space="preserve">Justificación Trimestral: </t>
    </r>
    <r>
      <rPr>
        <sz val="12"/>
        <color theme="1"/>
        <rFont val="Calibri"/>
        <family val="2"/>
      </rPr>
      <t xml:space="preserve">En el periodo reportado se cumplió  en un 100%, con las reuniones con dependencias estatales y federales, mismas que se efecturon en el marco de los proyectros estratégicos de la Coordinación y por indicaciones de la Presidencia Municipal. </t>
    </r>
    <r>
      <rPr>
        <b/>
        <sz val="12"/>
        <color theme="1"/>
        <rFont val="Calibri"/>
        <family val="2"/>
      </rPr>
      <t xml:space="preserve">
Justificación Anual:  </t>
    </r>
    <r>
      <rPr>
        <sz val="12"/>
        <color theme="1"/>
        <rFont val="Calibri"/>
        <family val="2"/>
      </rPr>
      <t>Se obtuvo un acumulado de 80% del cumplimiento anual.</t>
    </r>
  </si>
  <si>
    <r>
      <t xml:space="preserve">Justificación Trimestral: </t>
    </r>
    <r>
      <rPr>
        <sz val="12"/>
        <color theme="1"/>
        <rFont val="Calibri"/>
        <family val="2"/>
      </rPr>
      <t xml:space="preserve">En el periodo reportado se cumplieron mas del 100% las reuniones con sociedad civil en temas relacionados a los proyectos estratégicos asignados a la Coordinación. 
</t>
    </r>
    <r>
      <rPr>
        <b/>
        <sz val="12"/>
        <color theme="1"/>
        <rFont val="Calibri"/>
        <family val="2"/>
      </rPr>
      <t xml:space="preserve">
Justificación Anual:  </t>
    </r>
    <r>
      <rPr>
        <sz val="12"/>
        <color theme="1"/>
        <rFont val="Calibri"/>
        <family val="2"/>
      </rPr>
      <t xml:space="preserve"> Se obtuvo un acumulado de 45.83% del cumplimiento  anual. </t>
    </r>
  </si>
  <si>
    <r>
      <t>Justificación Trimestral:</t>
    </r>
    <r>
      <rPr>
        <sz val="12"/>
        <color theme="1"/>
        <rFont val="Calibri"/>
        <family val="2"/>
      </rPr>
      <t xml:space="preserve"> El periodo reportado se cumplieron al 100% en temas relacionados a los proyectos estratégicos asignados a la Coordinación. 
</t>
    </r>
    <r>
      <rPr>
        <b/>
        <sz val="12"/>
        <color theme="1"/>
        <rFont val="Calibri"/>
        <family val="2"/>
      </rPr>
      <t xml:space="preserve">
 Justificación Anual: </t>
    </r>
    <r>
      <rPr>
        <sz val="12"/>
        <color theme="1"/>
        <rFont val="Calibri"/>
        <family val="2"/>
      </rPr>
      <t>En referencia a los proyectos estratégicos en favor de las demandas y necesidades ciudadanas se alcanzó el 50% de cumplimiento anual.</t>
    </r>
  </si>
  <si>
    <r>
      <t xml:space="preserve">Justificacion Trimestral: </t>
    </r>
    <r>
      <rPr>
        <sz val="12"/>
        <color theme="1"/>
        <rFont val="Calibri"/>
        <family val="2"/>
        <scheme val="minor"/>
      </rPr>
      <t xml:space="preserve"> Se superó el estimado durante el primer trimestre toda vez que no se tiene un control acerca de los diversos acercamientos de los solicitantes a la Unidad de Transparencia para solicitar información.</t>
    </r>
    <r>
      <rPr>
        <b/>
        <sz val="12"/>
        <color theme="1"/>
        <rFont val="Calibri"/>
        <family val="2"/>
        <scheme val="minor"/>
      </rPr>
      <t xml:space="preserve">
Justificación Anual: </t>
    </r>
    <r>
      <rPr>
        <sz val="12"/>
        <color theme="1"/>
        <rFont val="Calibri"/>
        <family val="2"/>
        <scheme val="minor"/>
      </rPr>
      <t xml:space="preserve">Se dará continuidad a las métricas para lograr el cumplimiento. </t>
    </r>
  </si>
  <si>
    <r>
      <t>Justificacion Trimestral:</t>
    </r>
    <r>
      <rPr>
        <sz val="12"/>
        <color theme="1"/>
        <rFont val="Calibri"/>
        <family val="2"/>
        <scheme val="minor"/>
      </rPr>
      <t xml:space="preserve"> Las Unidades Administrativas han colaborado con su carga de información, y eso ha permitido que se pueda hacer un cumplimiento, aunque en esta ocasión quedo ligeramente corto.</t>
    </r>
    <r>
      <rPr>
        <b/>
        <sz val="12"/>
        <color theme="1"/>
        <rFont val="Calibri"/>
        <family val="2"/>
        <scheme val="minor"/>
      </rPr>
      <t xml:space="preserve">
Justificación Anual:  </t>
    </r>
    <r>
      <rPr>
        <sz val="12"/>
        <color theme="1"/>
        <rFont val="Calibri"/>
        <family val="2"/>
        <scheme val="minor"/>
      </rPr>
      <t xml:space="preserve">El área responsable hará el seguimiento para lograr los ajustes requeridos. </t>
    </r>
  </si>
  <si>
    <r>
      <t>Justificacion Trimestral:</t>
    </r>
    <r>
      <rPr>
        <sz val="12"/>
        <color theme="1"/>
        <rFont val="Calibri"/>
        <family val="2"/>
        <scheme val="minor"/>
      </rPr>
      <t xml:space="preserve"> Una de las activiades que se atiende en este punto es pláticas en escuelas, las cuales disminuyeron debido a la actividad electoral.	. </t>
    </r>
    <r>
      <rPr>
        <b/>
        <sz val="12"/>
        <color theme="1"/>
        <rFont val="Calibri"/>
        <family val="2"/>
        <scheme val="minor"/>
      </rPr>
      <t xml:space="preserve">
Justificación Anual: </t>
    </r>
    <r>
      <rPr>
        <sz val="12"/>
        <color theme="1"/>
        <rFont val="Calibri"/>
        <family val="2"/>
        <scheme val="minor"/>
      </rPr>
      <t xml:space="preserve">Para el siguiente trimestre se realizará el ajuste correspondiente a fin de dar cumplimiento a la meta anual. </t>
    </r>
  </si>
  <si>
    <r>
      <t>Justificacion Trimestral:</t>
    </r>
    <r>
      <rPr>
        <sz val="12"/>
        <color theme="1"/>
        <rFont val="Calibri"/>
        <family val="2"/>
        <scheme val="minor"/>
      </rPr>
      <t xml:space="preserve"> Para suplir las necesidades de capacitación se han implementado cursos a fin de que se mantenga el cumplimiento del Acceso a la Información .  </t>
    </r>
    <r>
      <rPr>
        <b/>
        <sz val="12"/>
        <color theme="1"/>
        <rFont val="Calibri"/>
        <family val="2"/>
        <scheme val="minor"/>
      </rPr>
      <t xml:space="preserve">
Justificación Anual: </t>
    </r>
    <r>
      <rPr>
        <sz val="12"/>
        <color theme="1"/>
        <rFont val="Calibri"/>
        <family val="2"/>
        <scheme val="minor"/>
      </rPr>
      <t xml:space="preserve">Para el siguiente trimestre se realizará el ajuste correspondiente a fin de dar cumplimiento a la meta anual. </t>
    </r>
  </si>
  <si>
    <r>
      <t xml:space="preserve">Justificacion Trimestral: </t>
    </r>
    <r>
      <rPr>
        <sz val="12"/>
        <color theme="1"/>
        <rFont val="Calibri"/>
        <family val="2"/>
        <scheme val="minor"/>
      </rPr>
      <t xml:space="preserve"> Se ha trabajo por resolver Avisos de Privacidad para nuevos trámites y servicios.</t>
    </r>
    <r>
      <rPr>
        <b/>
        <sz val="12"/>
        <color theme="1"/>
        <rFont val="Calibri"/>
        <family val="2"/>
        <scheme val="minor"/>
      </rPr>
      <t xml:space="preserve">
Justificación Anual: </t>
    </r>
    <r>
      <rPr>
        <sz val="12"/>
        <color theme="1"/>
        <rFont val="Calibri"/>
        <family val="2"/>
        <scheme val="minor"/>
      </rPr>
      <t xml:space="preserve">Se revisará la política de Datos Personales a fin de alcanzar los indicadores. </t>
    </r>
  </si>
  <si>
    <r>
      <t xml:space="preserve">Justificacion Trimestral: </t>
    </r>
    <r>
      <rPr>
        <sz val="12"/>
        <color theme="1"/>
        <rFont val="Calibri"/>
        <family val="2"/>
        <scheme val="minor"/>
      </rPr>
      <t xml:space="preserve">El indicador se ha elevado para este trimestre, toda vez que la Unidad de Transparencia ha mantenido la difusión de los Derechos ARCO entre la cuiudadanía.	</t>
    </r>
    <r>
      <rPr>
        <b/>
        <sz val="12"/>
        <color theme="1"/>
        <rFont val="Calibri"/>
        <family val="2"/>
        <scheme val="minor"/>
      </rPr>
      <t xml:space="preserve">
Justificación Anual: </t>
    </r>
    <r>
      <rPr>
        <sz val="12"/>
        <color theme="1"/>
        <rFont val="Calibri"/>
        <family val="2"/>
        <scheme val="minor"/>
      </rPr>
      <t xml:space="preserve">Se reorientaran los esfuerzos para lograr la meta programada. </t>
    </r>
  </si>
  <si>
    <t>A.1.1.1.1.11.2 Realización de requerimientos Administrativos, humanos y financieros</t>
  </si>
  <si>
    <t>A.1.1.1.1.11.3 Realización de requerimientos Administrativos, humanos y financieros</t>
  </si>
  <si>
    <t>1.1.1.1.11.4 Aplicación del programa de ayudas y subsidios asignado a la Delegación Municipal Alfredo V. Bonfil.</t>
  </si>
  <si>
    <t>A.1.1.1.1.11.5 Verificación del cumplimiento de los requerimientos jurídicos realizados a la Delegación Municipal.</t>
  </si>
  <si>
    <t>A.1.1.1.1.11.6 Aplicación del beneficio de  ASISTENCIA SOCIAL que lleva a cabo el sistema DIF dentro de la comunidad a través de la Coordinación de Participación Social y la Familia.</t>
  </si>
  <si>
    <t>A.1.1.1.1.11.7 Ejecución de limpieza de calles y áreas verdes de la Delegación.</t>
  </si>
  <si>
    <t>A.1.1.1.1.11.8 Atención a usuarios de la biblioteca pública.</t>
  </si>
  <si>
    <t>A.1.1.1.1.11.9 Atención a los reportes realización por la ciudadanía ante la Coordinación de Protección Civil.</t>
  </si>
  <si>
    <t>A.1.1.1.1.11.10 Realización de Eventos Cívicos, Culturales y Deportivos.</t>
  </si>
  <si>
    <r>
      <t xml:space="preserve">Justificacion Trimestral: </t>
    </r>
    <r>
      <rPr>
        <sz val="12"/>
        <color theme="1"/>
        <rFont val="Calibri"/>
        <family val="2"/>
        <scheme val="minor"/>
      </rPr>
      <t xml:space="preserve">Se supera la meta proyectada en un 866.67 %. debido a los requerimiento constanstantes que se realizan.     </t>
    </r>
    <r>
      <rPr>
        <b/>
        <sz val="12"/>
        <color theme="1"/>
        <rFont val="Calibri"/>
        <family val="2"/>
        <scheme val="minor"/>
      </rPr>
      <t xml:space="preserve">                                                                                                                                                                                                                                                                                                                                                                                                                                         Justificacion Anual:</t>
    </r>
    <r>
      <rPr>
        <sz val="12"/>
        <color theme="1"/>
        <rFont val="Calibri"/>
        <family val="2"/>
        <scheme val="minor"/>
      </rPr>
      <t xml:space="preserve"> Se obtuvo el 300.00 % superando la meta proyectada por los distintos requerimientos realizados.   </t>
    </r>
    <r>
      <rPr>
        <b/>
        <sz val="12"/>
        <color theme="1"/>
        <rFont val="Calibri"/>
        <family val="2"/>
        <scheme val="minor"/>
      </rPr>
      <t xml:space="preserve">                                                                                                                                                                                          </t>
    </r>
  </si>
  <si>
    <r>
      <t xml:space="preserve">Justificacion Trimestral: </t>
    </r>
    <r>
      <rPr>
        <sz val="12"/>
        <color theme="1"/>
        <rFont val="Calibri"/>
        <family val="2"/>
        <scheme val="minor"/>
      </rPr>
      <t xml:space="preserve">Se logra una meta en un 143.19 %, debido a la coordinacion con las distintas áreas que conforman la delegacion, asimismo al buen gobierno que encabeza esta administracion municipal.   </t>
    </r>
    <r>
      <rPr>
        <b/>
        <sz val="12"/>
        <color theme="1"/>
        <rFont val="Calibri"/>
        <family val="2"/>
        <scheme val="minor"/>
      </rPr>
      <t xml:space="preserve">                                                                                                                                                                                                                            Justificacion Anual: </t>
    </r>
    <r>
      <rPr>
        <sz val="12"/>
        <color theme="1"/>
        <rFont val="Calibri"/>
        <family val="2"/>
        <scheme val="minor"/>
      </rPr>
      <t>Se alcanza una meta del 77.56 % del acumulado, superando la meta anual proyectada, esto como resultado del trabajo realizado en las áreas.</t>
    </r>
    <r>
      <rPr>
        <b/>
        <sz val="12"/>
        <color theme="1"/>
        <rFont val="Calibri"/>
        <family val="2"/>
        <scheme val="minor"/>
      </rPr>
      <t xml:space="preserve">   </t>
    </r>
  </si>
  <si>
    <r>
      <t xml:space="preserve">Justificacion Trimestral: </t>
    </r>
    <r>
      <rPr>
        <sz val="12"/>
        <color theme="1"/>
        <rFont val="Calibri"/>
        <family val="2"/>
        <scheme val="minor"/>
      </rPr>
      <t xml:space="preserve">Se alcanzó la meta proyectada en un 96.15 %. Pues ha habido constantes requerimientos  ante las áreas municipales.   </t>
    </r>
    <r>
      <rPr>
        <b/>
        <sz val="12"/>
        <color theme="1"/>
        <rFont val="Calibri"/>
        <family val="2"/>
        <scheme val="minor"/>
      </rPr>
      <t xml:space="preserve">                                                                                                                                                                                                                                                                                                                                                                                                                                               Justificacion Anual: </t>
    </r>
    <r>
      <rPr>
        <sz val="12"/>
        <color theme="1"/>
        <rFont val="Calibri"/>
        <family val="2"/>
        <scheme val="minor"/>
      </rPr>
      <t xml:space="preserve">Se obtuvimos el 50.00 % del acumulado de la meta anual por los constantes requerimientos.            </t>
    </r>
    <r>
      <rPr>
        <b/>
        <sz val="12"/>
        <color theme="1"/>
        <rFont val="Calibri"/>
        <family val="2"/>
        <scheme val="minor"/>
      </rPr>
      <t xml:space="preserve">                                                                                                                                                                                     </t>
    </r>
  </si>
  <si>
    <r>
      <t>Justificacion Trimestral:</t>
    </r>
    <r>
      <rPr>
        <sz val="12"/>
        <color theme="1"/>
        <rFont val="Calibri"/>
        <family val="2"/>
        <scheme val="minor"/>
      </rPr>
      <t xml:space="preserve"> Se supera la meta proyectada en un 375.00 %. debido a los constantes requerimientos que se realizan antes las áreas municipales. </t>
    </r>
    <r>
      <rPr>
        <b/>
        <sz val="12"/>
        <color theme="1"/>
        <rFont val="Calibri"/>
        <family val="2"/>
        <scheme val="minor"/>
      </rPr>
      <t xml:space="preserve">                                                                                                                                                                                                                                                                                                                                                                                                                                            Justificacion Anual:</t>
    </r>
    <r>
      <rPr>
        <sz val="12"/>
        <color theme="1"/>
        <rFont val="Calibri"/>
        <family val="2"/>
        <scheme val="minor"/>
      </rPr>
      <t xml:space="preserve"> Se obtuvo el 187.50 % superando el numero de lo proyectado para este año.    </t>
    </r>
    <r>
      <rPr>
        <b/>
        <sz val="12"/>
        <color theme="1"/>
        <rFont val="Calibri"/>
        <family val="2"/>
        <scheme val="minor"/>
      </rPr>
      <t xml:space="preserve">                                                                                                                                                                                            </t>
    </r>
  </si>
  <si>
    <r>
      <t xml:space="preserve">Justificacion Trimestral: </t>
    </r>
    <r>
      <rPr>
        <sz val="12"/>
        <color theme="1"/>
        <rFont val="Calibri"/>
        <family val="2"/>
        <scheme val="minor"/>
      </rPr>
      <t>Se cumplió con la meta programada para este trimestral alcanzando el avance en el cumplimiento en un 100%, pues se ha mantenido constantemente la ayuda a los usuarios beneficiados en ayudas y subsidios que otorga la Delegación.</t>
    </r>
    <r>
      <rPr>
        <b/>
        <sz val="12"/>
        <color theme="1"/>
        <rFont val="Calibri"/>
        <family val="2"/>
        <scheme val="minor"/>
      </rPr>
      <t xml:space="preserve">
Justificacion Anual: </t>
    </r>
    <r>
      <rPr>
        <sz val="12"/>
        <color theme="1"/>
        <rFont val="Calibri"/>
        <family val="2"/>
        <scheme val="minor"/>
      </rPr>
      <t xml:space="preserve">Se alcanza una meta del 50.00% del acumulado de la meta anual. </t>
    </r>
  </si>
  <si>
    <r>
      <t>Justificacion Trimestral:</t>
    </r>
    <r>
      <rPr>
        <sz val="12"/>
        <color theme="1"/>
        <rFont val="Calibri"/>
        <family val="2"/>
        <scheme val="minor"/>
      </rPr>
      <t xml:space="preserve"> Se logra en un 100.00% de la meta programada.    </t>
    </r>
    <r>
      <rPr>
        <b/>
        <sz val="12"/>
        <color theme="1"/>
        <rFont val="Calibri"/>
        <family val="2"/>
        <scheme val="minor"/>
      </rPr>
      <t xml:space="preserve">                                                                                                                                                                                                                                                                                                                                                                                                                                  Justificacion Anual: </t>
    </r>
    <r>
      <rPr>
        <sz val="12"/>
        <color theme="1"/>
        <rFont val="Calibri"/>
        <family val="2"/>
        <scheme val="minor"/>
      </rPr>
      <t xml:space="preserve">Se obtuvo el 50.00 % del acumulado de la meta anual por los requerimientos.    </t>
    </r>
    <r>
      <rPr>
        <b/>
        <sz val="12"/>
        <color theme="1"/>
        <rFont val="Calibri"/>
        <family val="2"/>
        <scheme val="minor"/>
      </rPr>
      <t xml:space="preserve">                                                                                                                                                                                             </t>
    </r>
  </si>
  <si>
    <r>
      <t xml:space="preserve">Justificacion Trimestral: </t>
    </r>
    <r>
      <rPr>
        <sz val="12"/>
        <color theme="1"/>
        <rFont val="Calibri"/>
        <family val="2"/>
        <scheme val="minor"/>
      </rPr>
      <t xml:space="preserve">Se logra una meta en un 124.63 %, esto por los eventos que se llevan acabo por la coordinación de participación social y la familia.   </t>
    </r>
    <r>
      <rPr>
        <b/>
        <sz val="12"/>
        <color theme="1"/>
        <rFont val="Calibri"/>
        <family val="2"/>
        <scheme val="minor"/>
      </rPr>
      <t xml:space="preserve">                                                                                                                                                                                                                        Justificacion Anual: </t>
    </r>
    <r>
      <rPr>
        <sz val="12"/>
        <color theme="1"/>
        <rFont val="Calibri"/>
        <family val="2"/>
        <scheme val="minor"/>
      </rPr>
      <t xml:space="preserve">Se alcanza una meta del 68.35% del acumulado, debido a la programación de eventos que se realizan llevando a cabo mas beneficios a la ciudadanía.       </t>
    </r>
    <r>
      <rPr>
        <b/>
        <sz val="12"/>
        <color theme="1"/>
        <rFont val="Calibri"/>
        <family val="2"/>
        <scheme val="minor"/>
      </rPr>
      <t xml:space="preserve">      </t>
    </r>
  </si>
  <si>
    <r>
      <t xml:space="preserve">Justificacion Trimestral: </t>
    </r>
    <r>
      <rPr>
        <sz val="12"/>
        <color theme="1"/>
        <rFont val="Calibri"/>
        <family val="2"/>
        <scheme val="minor"/>
      </rPr>
      <t xml:space="preserve">Se logra una meta en un 198.17 %, debido al buen funcionamiento y la operatividad del área, además de las brigadas de limpieza que se han realizado.     </t>
    </r>
    <r>
      <rPr>
        <b/>
        <sz val="12"/>
        <color theme="1"/>
        <rFont val="Calibri"/>
        <family val="2"/>
        <scheme val="minor"/>
      </rPr>
      <t xml:space="preserve">                                                                                                                                                                                                                        Justificacion Anual:</t>
    </r>
    <r>
      <rPr>
        <sz val="12"/>
        <color theme="1"/>
        <rFont val="Calibri"/>
        <family val="2"/>
        <scheme val="minor"/>
      </rPr>
      <t xml:space="preserve"> Se alcanza una meta del 91.86% del acumulado, superando la meta programada gracias a las jornadas realizadas por la coordinación de servicios generales en la Delegación.</t>
    </r>
  </si>
  <si>
    <r>
      <t xml:space="preserve">Justificacion Trimestral: </t>
    </r>
    <r>
      <rPr>
        <sz val="12"/>
        <color theme="1"/>
        <rFont val="Calibri"/>
        <family val="2"/>
        <scheme val="minor"/>
      </rPr>
      <t xml:space="preserve">Se logra una meta en un 179.20 %, debido a los eventos realizados además de promover la lectura en las escuelas lo que hace que exista más afluencia de personas en las instalaciones.  </t>
    </r>
    <r>
      <rPr>
        <b/>
        <sz val="12"/>
        <color theme="1"/>
        <rFont val="Calibri"/>
        <family val="2"/>
        <scheme val="minor"/>
      </rPr>
      <t xml:space="preserve">                                                                                                                                                                                                                         Justificacion Anual: </t>
    </r>
    <r>
      <rPr>
        <sz val="12"/>
        <color theme="1"/>
        <rFont val="Calibri"/>
        <family val="2"/>
        <scheme val="minor"/>
      </rPr>
      <t xml:space="preserve">Se alcanza una meta del 102.60 % del acumulado, debido al buen funcionamiento y a la planificación de eventos realizados.          </t>
    </r>
    <r>
      <rPr>
        <b/>
        <sz val="12"/>
        <color theme="1"/>
        <rFont val="Calibri"/>
        <family val="2"/>
        <scheme val="minor"/>
      </rPr>
      <t xml:space="preserve">      </t>
    </r>
  </si>
  <si>
    <r>
      <t xml:space="preserve">Justificacion Trimestral: </t>
    </r>
    <r>
      <rPr>
        <sz val="12"/>
        <color theme="1"/>
        <rFont val="Calibri"/>
        <family val="2"/>
        <scheme val="minor"/>
      </rPr>
      <t xml:space="preserve">Se logra una meta en un 106.06 %, debido a la operatividad y a la cercanía con la ciudadanía, asimismo atender de manera oportuna cada reporte ciudadana.  </t>
    </r>
    <r>
      <rPr>
        <b/>
        <sz val="12"/>
        <color theme="1"/>
        <rFont val="Calibri"/>
        <family val="2"/>
        <scheme val="minor"/>
      </rPr>
      <t xml:space="preserve">                                                                                                                                                                       Justificacion Anual: </t>
    </r>
    <r>
      <rPr>
        <sz val="12"/>
        <color theme="1"/>
        <rFont val="Calibri"/>
        <family val="2"/>
        <scheme val="minor"/>
      </rPr>
      <t>Se alcanza una meta del 58.71% del acumulado, debido a la operatividad y al buen funcionamiento del área.</t>
    </r>
  </si>
  <si>
    <r>
      <t xml:space="preserve">Justificacion Trimestral: </t>
    </r>
    <r>
      <rPr>
        <sz val="12"/>
        <color theme="1"/>
        <rFont val="Calibri"/>
        <family val="2"/>
        <scheme val="minor"/>
      </rPr>
      <t xml:space="preserve">Se logra una meta en un 900.00 %, debido a la organización y a la realización de más eventos a los planeados, asimismo la población es mas participativa en cada evento realizado lo que hace que se realicen con mas frecuencia.     </t>
    </r>
    <r>
      <rPr>
        <b/>
        <sz val="12"/>
        <color theme="1"/>
        <rFont val="Calibri"/>
        <family val="2"/>
        <scheme val="minor"/>
      </rPr>
      <t xml:space="preserve">                                                                                                                                                                                                                                      Justificacion Anual: </t>
    </r>
    <r>
      <rPr>
        <sz val="12"/>
        <color theme="1"/>
        <rFont val="Calibri"/>
        <family val="2"/>
        <scheme val="minor"/>
      </rPr>
      <t>Se alcanza una meta del 233.33 % del acumulado, esto debido a la realización y programación de eventos realizados.</t>
    </r>
  </si>
  <si>
    <r>
      <t xml:space="preserve">Justificacion Trimestral: </t>
    </r>
    <r>
      <rPr>
        <sz val="12"/>
        <color theme="1"/>
        <rFont val="Calibri"/>
        <family val="2"/>
        <scheme val="minor"/>
      </rPr>
      <t xml:space="preserve"> Las Gestiones ciudadanas brindades en la Subdelegación de Puerto Juárez cumplio la meta programada. En este Periodo se cumplio la meta trazada al llegar 100% de las gestiones ciudadanas brindadas.                                                                                                                                                                                                                                    </t>
    </r>
    <r>
      <rPr>
        <b/>
        <sz val="12"/>
        <color theme="1"/>
        <rFont val="Calibri"/>
        <family val="2"/>
        <scheme val="minor"/>
      </rPr>
      <t xml:space="preserve">Meta Anual: </t>
    </r>
    <r>
      <rPr>
        <sz val="12"/>
        <color theme="1"/>
        <rFont val="Calibri"/>
        <family val="2"/>
        <scheme val="minor"/>
      </rPr>
      <t xml:space="preserve">En este periodo se cumplio el 85.57% de la meta al brindar 599 de las 700 Gestiones ciudadanas brindadas programadas. </t>
    </r>
    <r>
      <rPr>
        <b/>
        <sz val="12"/>
        <color theme="1"/>
        <rFont val="Calibri"/>
        <family val="2"/>
        <scheme val="minor"/>
      </rPr>
      <t xml:space="preserve"> </t>
    </r>
  </si>
  <si>
    <r>
      <t xml:space="preserve">Justificacion Trimestral: </t>
    </r>
    <r>
      <rPr>
        <sz val="12"/>
        <color theme="1"/>
        <rFont val="Calibri"/>
        <family val="2"/>
        <scheme val="minor"/>
      </rPr>
      <t xml:space="preserve">Los Programas sociales difundidos cumplio la meta programada. En este periodo se cumplio la meta trazada al llegar 100% de los Programas sociales difundidos.                                                                                                                                                                                                                                        </t>
    </r>
    <r>
      <rPr>
        <b/>
        <sz val="12"/>
        <color theme="1"/>
        <rFont val="Calibri"/>
        <family val="2"/>
        <scheme val="minor"/>
      </rPr>
      <t xml:space="preserve">                                                                                                                         Meta Anual: </t>
    </r>
    <r>
      <rPr>
        <sz val="12"/>
        <color theme="1"/>
        <rFont val="Calibri"/>
        <family val="2"/>
        <scheme val="minor"/>
      </rPr>
      <t xml:space="preserve">En este periodo se cumplio el 160%  de la meta al brindar 8 de los 5 programas sociales difundidos programados. </t>
    </r>
  </si>
  <si>
    <r>
      <t xml:space="preserve">Justificacion Trimestral:  </t>
    </r>
    <r>
      <rPr>
        <sz val="12"/>
        <color theme="1"/>
        <rFont val="Calibri"/>
        <family val="2"/>
        <scheme val="minor"/>
      </rPr>
      <t xml:space="preserve">Las promociones de capacitaciones comunitarias  alcanzó el 0.00% este trimeste, dado que las promociones de capacitaciones comunitarias programadas en este segundo trimestre, se realizaron en el primer trimestre por la demanda ciudadana.   </t>
    </r>
    <r>
      <rPr>
        <b/>
        <sz val="12"/>
        <color theme="1"/>
        <rFont val="Calibri"/>
        <family val="2"/>
        <scheme val="minor"/>
      </rPr>
      <t xml:space="preserve">                                                                                                                                                                       Meta Anual: </t>
    </r>
    <r>
      <rPr>
        <sz val="12"/>
        <color theme="1"/>
        <rFont val="Calibri"/>
        <family val="2"/>
        <scheme val="minor"/>
      </rPr>
      <t xml:space="preserve">En este periodo se cumplio el 50.00% de la meta al brindar 1 de las 2 promociones de capacitaciones comunitarias programadas.   </t>
    </r>
    <r>
      <rPr>
        <b/>
        <sz val="12"/>
        <color theme="1"/>
        <rFont val="Calibri"/>
        <family val="2"/>
        <scheme val="minor"/>
      </rPr>
      <t xml:space="preserve">                                                                                                                                </t>
    </r>
  </si>
  <si>
    <r>
      <t xml:space="preserve">Justificacion Trimestral:  </t>
    </r>
    <r>
      <rPr>
        <sz val="12"/>
        <color theme="1"/>
        <rFont val="Calibri"/>
        <family val="2"/>
        <scheme val="minor"/>
      </rPr>
      <t xml:space="preserve">Coordinación de Brigadas de limpieza cumplio la meta programadaalcanzando el 100% de avance.                                                                                   </t>
    </r>
    <r>
      <rPr>
        <b/>
        <sz val="12"/>
        <color theme="1"/>
        <rFont val="Calibri"/>
        <family val="2"/>
        <scheme val="minor"/>
      </rPr>
      <t xml:space="preserve">                                                                                                      Meta Anual: </t>
    </r>
    <r>
      <rPr>
        <sz val="12"/>
        <color theme="1"/>
        <rFont val="Calibri"/>
        <family val="2"/>
        <scheme val="minor"/>
      </rPr>
      <t xml:space="preserve">En este periodo se cumplio el 66.67%  de la meta al brindar 10 de las 15 brigadas de limpieza programadas. </t>
    </r>
    <r>
      <rPr>
        <b/>
        <sz val="12"/>
        <color theme="1"/>
        <rFont val="Calibri"/>
        <family val="2"/>
        <scheme val="minor"/>
      </rPr>
      <t xml:space="preserve">                                                                                                                                                                                                  </t>
    </r>
  </si>
  <si>
    <r>
      <t xml:space="preserve">Justificacion Trimestral: </t>
    </r>
    <r>
      <rPr>
        <sz val="12"/>
        <color theme="1"/>
        <rFont val="Calibri"/>
        <family val="2"/>
        <scheme val="minor"/>
      </rPr>
      <t xml:space="preserve">Los eventos Cívicos, Culturales y Deportivos alcanzó el 200.00% de avance dado que se vio incrementada las diferentes actividades realizadas en cuanto  al Festival del Día de las Madres 2024,  Segundo Torneo de Fútbol Deportivo de Puerto Juárez, Desfile del 54 Aniversario de Cancún y Segunda Exhibición de Escultura de Arena,  lo que provoco que se realizara eventos civicos, culturales y deportivos extras a lo considerado.                                                                 </t>
    </r>
    <r>
      <rPr>
        <b/>
        <sz val="12"/>
        <color theme="1"/>
        <rFont val="Calibri"/>
        <family val="2"/>
        <scheme val="minor"/>
      </rPr>
      <t xml:space="preserve">                                                                                                                          Meta Anual: </t>
    </r>
    <r>
      <rPr>
        <sz val="12"/>
        <color theme="1"/>
        <rFont val="Calibri"/>
        <family val="2"/>
        <scheme val="minor"/>
      </rPr>
      <t xml:space="preserve">En este periodo se cumplio el 75%  de la meta al brindar 6 de los 8 Eventos Civicos, Culturales y Deportivos Programados.   </t>
    </r>
    <r>
      <rPr>
        <b/>
        <sz val="12"/>
        <color theme="1"/>
        <rFont val="Calibri"/>
        <family val="2"/>
        <scheme val="minor"/>
      </rPr>
      <t xml:space="preserve">                                                                                                                                                                                                            </t>
    </r>
  </si>
  <si>
    <r>
      <t xml:space="preserve">Meta Trimestral: </t>
    </r>
    <r>
      <rPr>
        <sz val="12"/>
        <color theme="1"/>
        <rFont val="Calibri"/>
        <family val="2"/>
        <scheme val="minor"/>
      </rPr>
      <t>Se obtuvo el 242.86  %  de la meta trimestral.</t>
    </r>
    <r>
      <rPr>
        <b/>
        <sz val="12"/>
        <color theme="1"/>
        <rFont val="Calibri"/>
        <family val="2"/>
        <scheme val="minor"/>
      </rPr>
      <t xml:space="preserve">
Justificación Anual: </t>
    </r>
    <r>
      <rPr>
        <sz val="12"/>
        <color theme="1"/>
        <rFont val="Calibri"/>
        <family val="2"/>
        <scheme val="minor"/>
      </rPr>
      <t>Se obtuvo el 83.57  %  de la meta anual.</t>
    </r>
  </si>
  <si>
    <r>
      <t xml:space="preserve">Justificacion Trimestral:  </t>
    </r>
    <r>
      <rPr>
        <sz val="12"/>
        <color theme="1"/>
        <rFont val="Calibri"/>
        <family val="2"/>
        <scheme val="minor"/>
      </rPr>
      <t>Se obtuvo el 140.21  %  de la meta trimestral.</t>
    </r>
    <r>
      <rPr>
        <b/>
        <sz val="12"/>
        <color theme="1"/>
        <rFont val="Calibri"/>
        <family val="2"/>
        <scheme val="minor"/>
      </rPr>
      <t xml:space="preserve">
Justificación Anual: </t>
    </r>
    <r>
      <rPr>
        <sz val="12"/>
        <color theme="1"/>
        <rFont val="Calibri"/>
        <family val="2"/>
        <scheme val="minor"/>
      </rPr>
      <t>Se obtuvo el 70.87  %  de la meta anual.</t>
    </r>
  </si>
  <si>
    <r>
      <t xml:space="preserve">Justificacion Trimestral: </t>
    </r>
    <r>
      <rPr>
        <sz val="12"/>
        <color theme="1"/>
        <rFont val="Calibri"/>
        <family val="2"/>
        <scheme val="minor"/>
      </rPr>
      <t>Se obtuvo el 67.14  %  de la meta trimestral.</t>
    </r>
    <r>
      <rPr>
        <b/>
        <sz val="12"/>
        <color theme="1"/>
        <rFont val="Calibri"/>
        <family val="2"/>
        <scheme val="minor"/>
      </rPr>
      <t xml:space="preserve">
Justificación Anual: </t>
    </r>
    <r>
      <rPr>
        <sz val="12"/>
        <color theme="1"/>
        <rFont val="Calibri"/>
        <family val="2"/>
        <scheme val="minor"/>
      </rPr>
      <t>Se obtuvo el 27.88  %  de la meta anual.</t>
    </r>
  </si>
  <si>
    <r>
      <rPr>
        <b/>
        <sz val="12"/>
        <color theme="1"/>
        <rFont val="Calibri"/>
        <family val="2"/>
        <scheme val="minor"/>
      </rPr>
      <t>Meta Trimestral:</t>
    </r>
    <r>
      <rPr>
        <sz val="12"/>
        <color theme="1"/>
        <rFont val="Calibri"/>
        <family val="2"/>
        <scheme val="minor"/>
      </rPr>
      <t xml:space="preserve"> 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Pag 23 https://www.aseqroo.mx/MARCO_JURIDICO/2023/Guias/GUIA%202024.pdf</t>
    </r>
  </si>
  <si>
    <r>
      <rPr>
        <b/>
        <sz val="12"/>
        <color theme="1"/>
        <rFont val="Calibri"/>
        <family val="2"/>
        <scheme val="minor"/>
      </rPr>
      <t>Justificacion Trimestral:</t>
    </r>
    <r>
      <rPr>
        <sz val="12"/>
        <color theme="1"/>
        <rFont val="Calibri"/>
        <family val="2"/>
        <scheme val="minor"/>
      </rPr>
      <t xml:space="preserve"> El indicador de proposito se modificó con la actualización del PMD 2021-2024. Dejandolo como el indice  de avance en el componente de planeacion del ciclo presupuestario evaluado por la SHCP.
En el Segundo trimestre el avance alcanzado del 111.11% se obtuvo al lograr el porcentaje programado y corresponde al resultado obtenido en la evaluacion 2024.
</t>
    </r>
    <r>
      <rPr>
        <b/>
        <sz val="12"/>
        <color theme="1"/>
        <rFont val="Calibri"/>
        <family val="2"/>
        <scheme val="minor"/>
      </rPr>
      <t>Justificación Anual:</t>
    </r>
    <r>
      <rPr>
        <sz val="12"/>
        <color theme="1"/>
        <rFont val="Calibri"/>
        <family val="2"/>
        <scheme val="minor"/>
      </rPr>
      <t xml:space="preserve"> Al ser un indicador NO ACUMULATIVO  en este trimestre el avance anual es similar al avance trimestral.</t>
    </r>
  </si>
  <si>
    <r>
      <rPr>
        <b/>
        <sz val="12"/>
        <color theme="1"/>
        <rFont val="Calibri"/>
        <family val="2"/>
        <scheme val="minor"/>
      </rPr>
      <t xml:space="preserve">Justificacion Trimestral: </t>
    </r>
    <r>
      <rPr>
        <sz val="12"/>
        <color theme="1"/>
        <rFont val="Calibri"/>
        <family val="2"/>
        <scheme val="minor"/>
      </rPr>
      <t xml:space="preserve">de acuerdo a nuestra programacion se realizo 1 capacitacion , logrando un 100% en nuestra meta trimestral
</t>
    </r>
    <r>
      <rPr>
        <b/>
        <sz val="12"/>
        <color theme="1"/>
        <rFont val="Calibri"/>
        <family val="2"/>
        <scheme val="minor"/>
      </rPr>
      <t>Justificación Anual:</t>
    </r>
    <r>
      <rPr>
        <sz val="12"/>
        <color theme="1"/>
        <rFont val="Calibri"/>
        <family val="2"/>
        <scheme val="minor"/>
      </rPr>
      <t xml:space="preserve"> Se obtiene un 50% anual de avance de acuerdo a lo planeado.</t>
    </r>
  </si>
  <si>
    <r>
      <rPr>
        <b/>
        <sz val="12"/>
        <color theme="1"/>
        <rFont val="Calibri"/>
        <family val="2"/>
        <scheme val="minor"/>
      </rPr>
      <t xml:space="preserve">Justificacion Trimestral: </t>
    </r>
    <r>
      <rPr>
        <sz val="12"/>
        <color theme="1"/>
        <rFont val="Calibri"/>
        <family val="2"/>
        <scheme val="minor"/>
      </rPr>
      <t xml:space="preserve">de acuerdo a nuestra programacion se realizo 1 reunion del consejo municipal de la Inclusion , logrando un 100% en nuestra meta trimestral
</t>
    </r>
    <r>
      <rPr>
        <b/>
        <sz val="12"/>
        <color theme="1"/>
        <rFont val="Calibri"/>
        <family val="2"/>
        <scheme val="minor"/>
      </rPr>
      <t>Justificación Anual:</t>
    </r>
    <r>
      <rPr>
        <sz val="12"/>
        <color theme="1"/>
        <rFont val="Calibri"/>
        <family val="2"/>
        <scheme val="minor"/>
      </rPr>
      <t xml:space="preserve"> Se obtiene un 50% anual de avance de acuerdo a lo planeado.</t>
    </r>
  </si>
  <si>
    <r>
      <rPr>
        <b/>
        <sz val="12"/>
        <color theme="1"/>
        <rFont val="Calibri"/>
        <family val="2"/>
        <scheme val="minor"/>
      </rPr>
      <t xml:space="preserve">Justificacion Trimestral: </t>
    </r>
    <r>
      <rPr>
        <sz val="12"/>
        <color theme="1"/>
        <rFont val="Calibri"/>
        <family val="2"/>
        <scheme val="minor"/>
      </rPr>
      <t xml:space="preserve">Se realizarón 8 verifiaciones a difertenes obras de la ciudad en temas de accesibilidad logrando el 100% en este trimestre
</t>
    </r>
    <r>
      <rPr>
        <b/>
        <sz val="12"/>
        <color theme="1"/>
        <rFont val="Calibri"/>
        <family val="2"/>
        <scheme val="minor"/>
      </rPr>
      <t>Justificación Anual:</t>
    </r>
    <r>
      <rPr>
        <sz val="12"/>
        <color theme="1"/>
        <rFont val="Calibri"/>
        <family val="2"/>
        <scheme val="minor"/>
      </rPr>
      <t xml:space="preserve"> Se obtiene un 50% anual de avance de acuerdo a lo planeado.</t>
    </r>
  </si>
  <si>
    <r>
      <rPr>
        <b/>
        <sz val="12"/>
        <color theme="1"/>
        <rFont val="Calibri"/>
        <family val="2"/>
        <scheme val="minor"/>
      </rPr>
      <t xml:space="preserve">Justificacion Trimestral: </t>
    </r>
    <r>
      <rPr>
        <sz val="12"/>
        <color theme="1"/>
        <rFont val="Calibri"/>
        <family val="2"/>
        <scheme val="minor"/>
      </rPr>
      <t xml:space="preserve">Se realizarón 2 sesiones del COPLADEMUN, de acuerdo a nuesro calendario de programacion cumplimos esta meta al 100%
</t>
    </r>
    <r>
      <rPr>
        <b/>
        <sz val="12"/>
        <color theme="1"/>
        <rFont val="Calibri"/>
        <family val="2"/>
        <scheme val="minor"/>
      </rPr>
      <t>Justificación Anual:</t>
    </r>
    <r>
      <rPr>
        <sz val="12"/>
        <color theme="1"/>
        <rFont val="Calibri"/>
        <family val="2"/>
        <scheme val="minor"/>
      </rPr>
      <t xml:space="preserve"> Se obtiene un 66.67% de avance de acuerdo a lo planeado, 2 Reuniones organizadas </t>
    </r>
  </si>
  <si>
    <r>
      <rPr>
        <b/>
        <sz val="12"/>
        <color theme="1"/>
        <rFont val="Calibri"/>
        <family val="2"/>
        <scheme val="minor"/>
      </rPr>
      <t xml:space="preserve">Justificacion Trimestral: </t>
    </r>
    <r>
      <rPr>
        <sz val="12"/>
        <color theme="1"/>
        <rFont val="Calibri"/>
        <family val="2"/>
        <scheme val="minor"/>
      </rPr>
      <t xml:space="preserve">Se realizarón 2 aspectos suceptibles de mejora en las herramientas de Planeación, el Formato de Seguimiento de avance en cumplimiento de metas y objetivos 2023 y la Cédula de avance de cumplimiento de los objetivos y metas 2024
</t>
    </r>
    <r>
      <rPr>
        <b/>
        <sz val="12"/>
        <color theme="1"/>
        <rFont val="Calibri"/>
        <family val="2"/>
        <scheme val="minor"/>
      </rPr>
      <t>Justificación Anual:</t>
    </r>
    <r>
      <rPr>
        <sz val="12"/>
        <color theme="1"/>
        <rFont val="Calibri"/>
        <family val="2"/>
        <scheme val="minor"/>
      </rPr>
      <t xml:space="preserve"> Se obtiene un 50% de avance de acuerdo a lo planeado, 2 aspectos suceptibles cumplidos. </t>
    </r>
  </si>
  <si>
    <r>
      <rPr>
        <b/>
        <sz val="12"/>
        <color theme="1"/>
        <rFont val="Calibri"/>
        <family val="2"/>
        <scheme val="minor"/>
      </rPr>
      <t xml:space="preserve">Justificacion Trimestral:  </t>
    </r>
    <r>
      <rPr>
        <sz val="12"/>
        <color theme="1"/>
        <rFont val="Calibri"/>
        <family val="2"/>
        <scheme val="minor"/>
      </rPr>
      <t xml:space="preserve">El avance resportado es el resultado obtenido en la evaluacion que realiza la SHCP edición 2024
</t>
    </r>
    <r>
      <rPr>
        <b/>
        <sz val="12"/>
        <color theme="1"/>
        <rFont val="Calibri"/>
        <family val="2"/>
        <scheme val="minor"/>
      </rPr>
      <t xml:space="preserve">Justificación Anual: </t>
    </r>
    <r>
      <rPr>
        <sz val="12"/>
        <color theme="1"/>
        <rFont val="Calibri"/>
        <family val="2"/>
        <scheme val="minor"/>
      </rPr>
      <t>Al ser un indicador NO ACUMULATIVO  en este trimestre el avance anual es similar al avance trimestral.</t>
    </r>
  </si>
  <si>
    <r>
      <t xml:space="preserve">Justificacion Trimestral: </t>
    </r>
    <r>
      <rPr>
        <sz val="12"/>
        <color theme="1"/>
        <rFont val="Calibri"/>
        <family val="2"/>
        <scheme val="minor"/>
      </rPr>
      <t>El resultado obtenido en el Diagnóstico PBR-SED 2024 representó un avance del 91% en el Índice de Consolidación, reportado desde el 2do trimestre 2024.</t>
    </r>
    <r>
      <rPr>
        <b/>
        <sz val="12"/>
        <color theme="1"/>
        <rFont val="Calibri"/>
        <family val="2"/>
        <scheme val="minor"/>
      </rPr>
      <t xml:space="preserve">
Justificación Anual: </t>
    </r>
    <r>
      <rPr>
        <sz val="12"/>
        <color theme="1"/>
        <rFont val="Calibri"/>
        <family val="2"/>
        <scheme val="minor"/>
      </rPr>
      <t>Al ser un indicador NO ACUMULATIVO  en este trimestre el avance anual es similar al avance trimestral.</t>
    </r>
  </si>
  <si>
    <r>
      <t xml:space="preserve">Justificacion Trimestral:  </t>
    </r>
    <r>
      <rPr>
        <sz val="12"/>
        <color theme="1"/>
        <rFont val="Calibri"/>
        <family val="2"/>
        <scheme val="minor"/>
      </rPr>
      <t>Se cumplió con lo planeado respecto de: saneamiento financiero, nomina seguridad publica y nominas. Se siguen elaborando los expedientes técnicos para la ejecución de obras. Por lo que solo se alcanzó el 13.10% en el trimestre.</t>
    </r>
    <r>
      <rPr>
        <b/>
        <sz val="12"/>
        <color theme="1"/>
        <rFont val="Calibri"/>
        <family val="2"/>
        <scheme val="minor"/>
      </rPr>
      <t xml:space="preserve">
Justificación Anual: </t>
    </r>
    <r>
      <rPr>
        <sz val="12"/>
        <color theme="1"/>
        <rFont val="Calibri"/>
        <family val="2"/>
        <scheme val="minor"/>
      </rPr>
      <t xml:space="preserve"> Se siguen elaborando los expedientes técnicos para la ejecución de obras por lo que el avance anual es del 20.24%</t>
    </r>
  </si>
  <si>
    <r>
      <t xml:space="preserve">Justificacion Trimestral: </t>
    </r>
    <r>
      <rPr>
        <sz val="12"/>
        <color theme="1"/>
        <rFont val="Calibri"/>
        <family val="2"/>
        <scheme val="minor"/>
      </rPr>
      <t>Al cierre del trimestre sigue en procedimiento de elaboración de expedientes técnicos, y en este trimestre se logro un avance del 21.41%</t>
    </r>
    <r>
      <rPr>
        <b/>
        <sz val="12"/>
        <color theme="1"/>
        <rFont val="Calibri"/>
        <family val="2"/>
        <scheme val="minor"/>
      </rPr>
      <t xml:space="preserve">
Justificación Anual: </t>
    </r>
    <r>
      <rPr>
        <sz val="12"/>
        <color theme="1"/>
        <rFont val="Calibri"/>
        <family val="2"/>
        <scheme val="minor"/>
      </rPr>
      <t>Sigue el procedimiento de elaboración de expedientes técnicos por lo que el avance anual es del 6.42%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</si>
</sst>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quot;$&quot;#,##0.00"/>
  </numFmts>
  <fonts count="17" x14ac:knownFonts="1">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b/>
      <sz val="12"/>
      <color rgb="FF000000"/>
      <name val="Calibri"/>
      <family val="2"/>
      <scheme val="minor"/>
    </font>
    <font>
      <sz val="12"/>
      <color rgb="FF000000"/>
      <name val="Calibri"/>
      <family val="2"/>
      <scheme val="minor"/>
    </font>
    <font>
      <sz val="8"/>
      <name val="Calibri"/>
      <family val="2"/>
      <scheme val="minor"/>
    </font>
    <font>
      <b/>
      <sz val="11"/>
      <color theme="1"/>
      <name val="Arial"/>
      <family val="2"/>
    </font>
    <font>
      <sz val="11"/>
      <color theme="1"/>
      <name val="Arial"/>
      <family val="2"/>
    </font>
    <font>
      <b/>
      <sz val="18"/>
      <color theme="1"/>
      <name val="Arial"/>
      <family val="2"/>
    </font>
    <font>
      <sz val="12"/>
      <color theme="1"/>
      <name val="Calibri"/>
      <family val="2"/>
    </font>
    <font>
      <b/>
      <sz val="12"/>
      <color theme="1"/>
      <name val="Calibri"/>
      <family val="2"/>
    </font>
    <font>
      <sz val="14"/>
      <color theme="1"/>
      <name val="Calibri"/>
      <family val="2"/>
      <scheme val="minor"/>
    </font>
    <font>
      <sz val="14"/>
      <color rgb="FF000000"/>
      <name val="Calibri"/>
      <family val="2"/>
      <scheme val="minor"/>
    </font>
    <font>
      <sz val="14"/>
      <color theme="1"/>
      <name val="Arial"/>
      <family val="2"/>
    </font>
    <font>
      <sz val="12"/>
      <name val="Calibri"/>
      <family val="2"/>
    </font>
  </fonts>
  <fills count="1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2F2F2"/>
        <bgColor rgb="FFF2F2F2"/>
      </patternFill>
    </fill>
    <fill>
      <patternFill patternType="solid">
        <fgColor theme="0" tint="-0.14999847407452621"/>
        <bgColor rgb="FFF2F2F2"/>
      </patternFill>
    </fill>
    <fill>
      <patternFill patternType="solid">
        <fgColor theme="0" tint="-0.499984740745262"/>
        <bgColor indexed="64"/>
      </patternFill>
    </fill>
    <fill>
      <patternFill patternType="solid">
        <fgColor theme="0"/>
        <bgColor indexed="64"/>
      </patternFill>
    </fill>
  </fills>
  <borders count="7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hair">
        <color indexed="64"/>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otted">
        <color indexed="64"/>
      </left>
      <right style="thin">
        <color indexed="64"/>
      </right>
      <top style="dotted">
        <color indexed="64"/>
      </top>
      <bottom style="dotted">
        <color indexed="64"/>
      </bottom>
      <diagonal/>
    </border>
    <border>
      <left style="medium">
        <color indexed="64"/>
      </left>
      <right style="hair">
        <color indexed="64"/>
      </right>
      <top style="hair">
        <color indexed="64"/>
      </top>
      <bottom/>
      <diagonal/>
    </border>
    <border>
      <left style="dotted">
        <color indexed="64"/>
      </left>
      <right style="thin">
        <color indexed="64"/>
      </right>
      <top style="dotted">
        <color indexed="64"/>
      </top>
      <bottom/>
      <diagonal/>
    </border>
    <border>
      <left style="medium">
        <color indexed="64"/>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style="thin">
        <color indexed="64"/>
      </right>
      <top/>
      <bottom style="dotted">
        <color indexed="64"/>
      </bottom>
      <diagonal/>
    </border>
    <border>
      <left style="hair">
        <color indexed="64"/>
      </left>
      <right/>
      <top style="hair">
        <color indexed="64"/>
      </top>
      <bottom/>
      <diagonal/>
    </border>
    <border>
      <left style="hair">
        <color indexed="64"/>
      </left>
      <right/>
      <top/>
      <bottom/>
      <diagonal/>
    </border>
    <border>
      <left style="medium">
        <color indexed="64"/>
      </left>
      <right style="hair">
        <color indexed="64"/>
      </right>
      <top/>
      <bottom/>
      <diagonal/>
    </border>
    <border>
      <left style="dotted">
        <color indexed="64"/>
      </left>
      <right style="thin">
        <color indexed="64"/>
      </right>
      <top/>
      <bottom/>
      <diagonal/>
    </border>
    <border>
      <left/>
      <right style="medium">
        <color indexed="64"/>
      </right>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dotted">
        <color indexed="64"/>
      </left>
      <right style="thin">
        <color indexed="64"/>
      </right>
      <top style="dotted">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style="dotted">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dotted">
        <color indexed="64"/>
      </right>
      <top style="thin">
        <color indexed="64"/>
      </top>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style="dotted">
        <color indexed="64"/>
      </top>
      <bottom style="medium">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medium">
        <color indexed="64"/>
      </bottom>
      <diagonal/>
    </border>
    <border>
      <left style="dashed">
        <color theme="1"/>
      </left>
      <right style="dashed">
        <color theme="1"/>
      </right>
      <top style="dashed">
        <color theme="1"/>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dashed">
        <color theme="1"/>
      </right>
      <top style="dashed">
        <color theme="1"/>
      </top>
      <bottom/>
      <diagonal/>
    </border>
    <border>
      <left/>
      <right/>
      <top style="hair">
        <color rgb="FF000000"/>
      </top>
      <bottom/>
      <diagonal/>
    </border>
    <border>
      <left/>
      <right style="thin">
        <color indexed="64"/>
      </right>
      <top style="hair">
        <color rgb="FF000000"/>
      </top>
      <bottom/>
      <diagonal/>
    </border>
    <border>
      <left/>
      <right/>
      <top/>
      <bottom style="hair">
        <color rgb="FF000000"/>
      </bottom>
      <diagonal/>
    </border>
    <border>
      <left/>
      <right style="thin">
        <color indexed="64"/>
      </right>
      <top/>
      <bottom style="hair">
        <color rgb="FF000000"/>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40">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1" fillId="0" borderId="11" xfId="0" applyFont="1" applyBorder="1" applyAlignment="1">
      <alignment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13" fillId="3" borderId="20" xfId="0" applyNumberFormat="1" applyFont="1" applyFill="1" applyBorder="1" applyAlignment="1">
      <alignment horizontal="center" vertical="center"/>
    </xf>
    <xf numFmtId="0" fontId="2" fillId="2" borderId="65" xfId="0" applyFont="1" applyFill="1" applyBorder="1" applyAlignment="1">
      <alignment horizontal="center" vertical="center" wrapText="1"/>
    </xf>
    <xf numFmtId="164" fontId="13" fillId="2" borderId="20" xfId="1" applyNumberFormat="1" applyFont="1" applyFill="1" applyBorder="1" applyAlignment="1">
      <alignment horizontal="center" vertical="center"/>
    </xf>
    <xf numFmtId="2" fontId="13" fillId="2" borderId="20" xfId="0" applyNumberFormat="1" applyFont="1" applyFill="1" applyBorder="1" applyAlignment="1">
      <alignment horizontal="center" vertical="center"/>
    </xf>
    <xf numFmtId="9" fontId="13" fillId="2" borderId="20" xfId="1" applyFont="1" applyFill="1" applyBorder="1" applyAlignment="1">
      <alignment horizontal="center" vertical="center"/>
    </xf>
    <xf numFmtId="1" fontId="13" fillId="4" borderId="20" xfId="0" applyNumberFormat="1" applyFont="1" applyFill="1" applyBorder="1" applyAlignment="1">
      <alignment horizontal="center" vertical="center"/>
    </xf>
    <xf numFmtId="1" fontId="13" fillId="3" borderId="20" xfId="0" applyNumberFormat="1" applyFont="1" applyFill="1" applyBorder="1" applyAlignment="1">
      <alignment horizontal="center" vertical="center"/>
    </xf>
    <xf numFmtId="1" fontId="15" fillId="4" borderId="20" xfId="2" applyNumberFormat="1" applyFont="1" applyFill="1" applyBorder="1" applyAlignment="1">
      <alignment horizontal="center" vertical="center" wrapText="1"/>
    </xf>
    <xf numFmtId="1" fontId="15" fillId="3" borderId="20" xfId="0" applyNumberFormat="1" applyFont="1" applyFill="1" applyBorder="1" applyAlignment="1">
      <alignment horizontal="center" vertical="center" wrapText="1"/>
    </xf>
    <xf numFmtId="1" fontId="13" fillId="3" borderId="20" xfId="0" applyNumberFormat="1" applyFont="1" applyFill="1" applyBorder="1" applyAlignment="1">
      <alignment horizontal="center" vertical="center" wrapText="1"/>
    </xf>
    <xf numFmtId="1" fontId="13" fillId="3" borderId="66" xfId="0" applyNumberFormat="1" applyFont="1" applyFill="1" applyBorder="1" applyAlignment="1">
      <alignment horizontal="center" vertical="center"/>
    </xf>
    <xf numFmtId="9" fontId="13" fillId="3" borderId="20" xfId="1" applyFont="1" applyFill="1" applyBorder="1" applyAlignment="1">
      <alignment horizontal="center" vertical="center"/>
    </xf>
    <xf numFmtId="9" fontId="13" fillId="4" borderId="20" xfId="1" applyFont="1" applyFill="1" applyBorder="1" applyAlignment="1">
      <alignment horizontal="center" vertical="center"/>
    </xf>
    <xf numFmtId="3" fontId="9" fillId="3" borderId="70" xfId="0" applyNumberFormat="1" applyFont="1" applyFill="1" applyBorder="1" applyAlignment="1">
      <alignment horizontal="center" vertical="center" wrapText="1"/>
    </xf>
    <xf numFmtId="3" fontId="9" fillId="3" borderId="67" xfId="0" applyNumberFormat="1" applyFont="1" applyFill="1" applyBorder="1" applyAlignment="1">
      <alignment horizontal="center" vertical="center" wrapText="1"/>
    </xf>
    <xf numFmtId="1" fontId="13" fillId="0" borderId="0" xfId="0" applyNumberFormat="1" applyFont="1" applyAlignment="1">
      <alignment horizontal="center" vertical="center"/>
    </xf>
    <xf numFmtId="10" fontId="13" fillId="3" borderId="24" xfId="0" applyNumberFormat="1" applyFont="1" applyFill="1" applyBorder="1" applyAlignment="1">
      <alignment horizontal="center" vertical="center" wrapText="1"/>
    </xf>
    <xf numFmtId="0" fontId="13" fillId="3" borderId="68" xfId="0" applyFont="1" applyFill="1" applyBorder="1" applyAlignment="1">
      <alignment horizontal="center" vertical="center"/>
    </xf>
    <xf numFmtId="0" fontId="13" fillId="3" borderId="69" xfId="0" applyFont="1" applyFill="1" applyBorder="1" applyAlignment="1">
      <alignment horizontal="center" vertical="center"/>
    </xf>
    <xf numFmtId="0" fontId="0" fillId="3" borderId="13" xfId="0" applyFill="1" applyBorder="1" applyAlignment="1">
      <alignment horizontal="justify" vertical="center" wrapText="1"/>
    </xf>
    <xf numFmtId="0" fontId="0" fillId="3" borderId="14" xfId="0" applyFill="1" applyBorder="1" applyAlignment="1">
      <alignment horizontal="justify" vertical="center" wrapText="1"/>
    </xf>
    <xf numFmtId="0" fontId="13" fillId="3" borderId="56" xfId="0" applyFont="1" applyFill="1" applyBorder="1" applyAlignment="1">
      <alignment horizontal="center" vertical="center" wrapText="1"/>
    </xf>
    <xf numFmtId="2" fontId="13" fillId="3" borderId="20" xfId="0" applyNumberFormat="1" applyFont="1" applyFill="1" applyBorder="1" applyAlignment="1">
      <alignment horizontal="center" vertical="center" wrapText="1"/>
    </xf>
    <xf numFmtId="0" fontId="13" fillId="3" borderId="20" xfId="0" applyFont="1" applyFill="1" applyBorder="1" applyAlignment="1">
      <alignment horizontal="center" vertical="center" wrapText="1"/>
    </xf>
    <xf numFmtId="0" fontId="0" fillId="3" borderId="25" xfId="0" applyFill="1" applyBorder="1" applyAlignment="1">
      <alignment horizontal="left" vertical="center" wrapText="1"/>
    </xf>
    <xf numFmtId="0" fontId="0" fillId="3" borderId="27" xfId="0" applyFill="1" applyBorder="1" applyAlignment="1">
      <alignment horizontal="left" vertical="center" wrapText="1"/>
    </xf>
    <xf numFmtId="0" fontId="0" fillId="3" borderId="22" xfId="0" applyFill="1" applyBorder="1" applyAlignment="1">
      <alignment horizontal="left" vertical="center" wrapText="1"/>
    </xf>
    <xf numFmtId="0" fontId="0" fillId="3" borderId="19" xfId="0" applyFill="1" applyBorder="1" applyAlignment="1">
      <alignment horizontal="left" vertical="center" wrapText="1"/>
    </xf>
    <xf numFmtId="0" fontId="13" fillId="3" borderId="13" xfId="0"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19" xfId="0"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68" xfId="0" applyFont="1" applyFill="1" applyBorder="1" applyAlignment="1">
      <alignment horizontal="center" vertical="center" wrapText="1"/>
    </xf>
    <xf numFmtId="0" fontId="13" fillId="3" borderId="69" xfId="0" applyFont="1" applyFill="1" applyBorder="1" applyAlignment="1">
      <alignment horizontal="center" vertical="center" wrapText="1"/>
    </xf>
    <xf numFmtId="0" fontId="0" fillId="3" borderId="13" xfId="0" applyFill="1" applyBorder="1" applyAlignment="1">
      <alignment vertical="center" wrapText="1"/>
    </xf>
    <xf numFmtId="0" fontId="13" fillId="3" borderId="20" xfId="0" applyFont="1" applyFill="1" applyBorder="1" applyAlignment="1">
      <alignment horizontal="center" vertical="center"/>
    </xf>
    <xf numFmtId="10" fontId="13" fillId="3" borderId="61" xfId="0" applyNumberFormat="1" applyFont="1" applyFill="1" applyBorder="1" applyAlignment="1">
      <alignment horizontal="center" vertical="center" wrapText="1"/>
    </xf>
    <xf numFmtId="0" fontId="0" fillId="3" borderId="37" xfId="0"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42" xfId="0" applyFont="1" applyFill="1" applyBorder="1" applyAlignment="1">
      <alignment horizontal="left" vertical="center" wrapText="1"/>
    </xf>
    <xf numFmtId="0" fontId="0" fillId="3" borderId="13" xfId="0" applyFill="1" applyBorder="1" applyAlignment="1">
      <alignment horizontal="left" vertical="center" wrapText="1"/>
    </xf>
    <xf numFmtId="0" fontId="0" fillId="3" borderId="43" xfId="0" applyFill="1" applyBorder="1" applyAlignment="1">
      <alignment horizontal="left" vertical="center" wrapText="1"/>
    </xf>
    <xf numFmtId="0" fontId="13" fillId="3" borderId="43"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3" fillId="3" borderId="66" xfId="0" applyFont="1" applyFill="1" applyBorder="1" applyAlignment="1">
      <alignment horizontal="center" vertical="center" wrapText="1"/>
    </xf>
    <xf numFmtId="0" fontId="13" fillId="3" borderId="66" xfId="0" applyFont="1" applyFill="1" applyBorder="1" applyAlignment="1">
      <alignment horizontal="center" vertical="center"/>
    </xf>
    <xf numFmtId="10" fontId="13" fillId="3" borderId="64" xfId="0" applyNumberFormat="1" applyFont="1" applyFill="1" applyBorder="1" applyAlignment="1">
      <alignment horizontal="center" vertical="center" wrapText="1"/>
    </xf>
    <xf numFmtId="10" fontId="13" fillId="3" borderId="44" xfId="0" applyNumberFormat="1" applyFont="1" applyFill="1" applyBorder="1" applyAlignment="1">
      <alignment horizontal="center" vertical="center" wrapText="1"/>
    </xf>
    <xf numFmtId="0" fontId="2" fillId="3" borderId="46"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2" fillId="3" borderId="45" xfId="0" applyFont="1" applyFill="1" applyBorder="1" applyAlignment="1">
      <alignment horizontal="left" vertical="center" wrapText="1"/>
    </xf>
    <xf numFmtId="0" fontId="13" fillId="3" borderId="35"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13" fillId="4" borderId="13" xfId="0" applyFont="1" applyFill="1" applyBorder="1" applyAlignment="1">
      <alignment horizontal="center" vertical="center" wrapText="1"/>
    </xf>
    <xf numFmtId="0" fontId="13" fillId="4" borderId="56" xfId="0" applyFont="1" applyFill="1" applyBorder="1" applyAlignment="1">
      <alignment horizontal="center" vertical="center" wrapText="1"/>
    </xf>
    <xf numFmtId="2" fontId="13" fillId="4" borderId="20" xfId="0" applyNumberFormat="1"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0" xfId="0" applyFont="1" applyFill="1" applyBorder="1" applyAlignment="1">
      <alignment horizontal="center" vertical="center"/>
    </xf>
    <xf numFmtId="10" fontId="13" fillId="4" borderId="61" xfId="0" applyNumberFormat="1" applyFont="1" applyFill="1" applyBorder="1" applyAlignment="1">
      <alignment horizontal="center" vertical="center" wrapText="1"/>
    </xf>
    <xf numFmtId="10" fontId="13" fillId="4" borderId="24" xfId="0" applyNumberFormat="1" applyFont="1" applyFill="1" applyBorder="1" applyAlignment="1">
      <alignment horizontal="center"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37" xfId="0" applyFont="1" applyFill="1" applyBorder="1" applyAlignment="1">
      <alignment horizontal="left" vertical="center" wrapText="1"/>
    </xf>
    <xf numFmtId="0" fontId="0" fillId="3" borderId="22" xfId="0" applyFill="1" applyBorder="1" applyAlignment="1">
      <alignment vertical="center" wrapText="1"/>
    </xf>
    <xf numFmtId="0" fontId="0" fillId="3" borderId="19" xfId="0" applyFill="1" applyBorder="1" applyAlignment="1">
      <alignment vertical="center" wrapText="1"/>
    </xf>
    <xf numFmtId="0" fontId="2" fillId="9" borderId="13" xfId="0" applyFont="1" applyFill="1" applyBorder="1" applyAlignment="1">
      <alignment horizontal="left" vertical="center" wrapText="1"/>
    </xf>
    <xf numFmtId="0" fontId="2" fillId="9" borderId="14" xfId="0" applyFont="1" applyFill="1" applyBorder="1" applyAlignment="1">
      <alignment horizontal="left" vertical="center" wrapText="1"/>
    </xf>
    <xf numFmtId="0" fontId="0" fillId="3" borderId="23" xfId="0" applyFill="1" applyBorder="1" applyAlignment="1">
      <alignment vertical="center" wrapText="1"/>
    </xf>
    <xf numFmtId="0" fontId="2" fillId="9" borderId="28" xfId="0"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30" xfId="0" applyFont="1" applyFill="1" applyBorder="1" applyAlignment="1">
      <alignment horizontal="left" vertical="center" wrapText="1"/>
    </xf>
    <xf numFmtId="0" fontId="2" fillId="9" borderId="31" xfId="0" applyFont="1" applyFill="1" applyBorder="1" applyAlignment="1">
      <alignment horizontal="left" vertical="center" wrapText="1"/>
    </xf>
    <xf numFmtId="0" fontId="2" fillId="9" borderId="32" xfId="0" applyFont="1" applyFill="1" applyBorder="1" applyAlignment="1">
      <alignment horizontal="left" vertical="center" wrapText="1"/>
    </xf>
    <xf numFmtId="0" fontId="2" fillId="9" borderId="33" xfId="0" applyFont="1" applyFill="1" applyBorder="1" applyAlignment="1">
      <alignment horizontal="left" vertical="center" wrapText="1"/>
    </xf>
    <xf numFmtId="0" fontId="13" fillId="3" borderId="36" xfId="0" applyFont="1" applyFill="1" applyBorder="1" applyAlignment="1">
      <alignment horizontal="center" vertical="center" wrapText="1"/>
    </xf>
    <xf numFmtId="0" fontId="2" fillId="4" borderId="25" xfId="0" applyFont="1" applyFill="1" applyBorder="1" applyAlignment="1">
      <alignment horizontal="left" vertical="center" wrapText="1"/>
    </xf>
    <xf numFmtId="0" fontId="2" fillId="4" borderId="37" xfId="0" applyFont="1" applyFill="1" applyBorder="1" applyAlignment="1">
      <alignment horizontal="left" vertical="center" wrapText="1"/>
    </xf>
    <xf numFmtId="0" fontId="2" fillId="4" borderId="27" xfId="0" applyFont="1" applyFill="1" applyBorder="1" applyAlignment="1">
      <alignment horizontal="left" vertical="center" wrapText="1"/>
    </xf>
    <xf numFmtId="0" fontId="0" fillId="3" borderId="40" xfId="0" applyFill="1" applyBorder="1" applyAlignment="1">
      <alignment horizontal="left" vertical="center" wrapText="1"/>
    </xf>
    <xf numFmtId="0" fontId="0" fillId="3" borderId="41" xfId="0" applyFill="1" applyBorder="1" applyAlignment="1">
      <alignment horizontal="left" vertical="center" wrapText="1"/>
    </xf>
    <xf numFmtId="0" fontId="12" fillId="6" borderId="71" xfId="0" applyFont="1" applyFill="1" applyBorder="1" applyAlignment="1">
      <alignment horizontal="left" vertical="center" wrapText="1"/>
    </xf>
    <xf numFmtId="0" fontId="16" fillId="0" borderId="71" xfId="0" applyFont="1" applyBorder="1"/>
    <xf numFmtId="0" fontId="16" fillId="0" borderId="72" xfId="0" applyFont="1" applyBorder="1"/>
    <xf numFmtId="0" fontId="16" fillId="0" borderId="73" xfId="0" applyFont="1" applyBorder="1"/>
    <xf numFmtId="0" fontId="16" fillId="0" borderId="74" xfId="0" applyFont="1" applyBorder="1"/>
    <xf numFmtId="10" fontId="13" fillId="8" borderId="61" xfId="0"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0" fillId="4" borderId="12" xfId="0" applyFill="1" applyBorder="1" applyAlignment="1">
      <alignment horizontal="center" vertical="center" wrapText="1"/>
    </xf>
    <xf numFmtId="0" fontId="12" fillId="7" borderId="71" xfId="0" applyFont="1" applyFill="1" applyBorder="1" applyAlignment="1">
      <alignment horizontal="left" vertical="center" wrapText="1"/>
    </xf>
    <xf numFmtId="0" fontId="16" fillId="4" borderId="71" xfId="0" applyFont="1" applyFill="1" applyBorder="1"/>
    <xf numFmtId="0" fontId="16" fillId="4" borderId="72" xfId="0" applyFont="1" applyFill="1" applyBorder="1"/>
    <xf numFmtId="0" fontId="16" fillId="4" borderId="73" xfId="0" applyFont="1" applyFill="1" applyBorder="1"/>
    <xf numFmtId="0" fontId="16" fillId="4" borderId="74" xfId="0" applyFont="1" applyFill="1" applyBorder="1"/>
    <xf numFmtId="0" fontId="0" fillId="3" borderId="14" xfId="0" applyFill="1" applyBorder="1" applyAlignment="1">
      <alignment horizontal="left" vertical="center" wrapText="1"/>
    </xf>
    <xf numFmtId="0" fontId="0" fillId="3" borderId="46" xfId="0" applyFill="1" applyBorder="1" applyAlignment="1">
      <alignment horizontal="left" vertical="center" wrapText="1"/>
    </xf>
    <xf numFmtId="0" fontId="2" fillId="4" borderId="46"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46" xfId="0" applyFill="1" applyBorder="1" applyAlignment="1">
      <alignment horizontal="left" vertical="center" wrapText="1"/>
    </xf>
    <xf numFmtId="0" fontId="2" fillId="3" borderId="27" xfId="0" applyFont="1" applyFill="1" applyBorder="1" applyAlignment="1">
      <alignment horizontal="left" vertical="center" wrapText="1"/>
    </xf>
    <xf numFmtId="10" fontId="13" fillId="3" borderId="68" xfId="0" applyNumberFormat="1" applyFont="1" applyFill="1" applyBorder="1" applyAlignment="1">
      <alignment horizontal="center" vertical="center" wrapText="1"/>
    </xf>
    <xf numFmtId="10" fontId="13" fillId="3" borderId="69" xfId="0" applyNumberFormat="1" applyFont="1" applyFill="1" applyBorder="1" applyAlignment="1">
      <alignment horizontal="center" vertical="center" wrapText="1"/>
    </xf>
    <xf numFmtId="10" fontId="13" fillId="3" borderId="62" xfId="0" applyNumberFormat="1" applyFont="1" applyFill="1" applyBorder="1" applyAlignment="1">
      <alignment horizontal="center" vertical="center" wrapText="1"/>
    </xf>
    <xf numFmtId="10" fontId="13" fillId="3" borderId="63" xfId="0" applyNumberFormat="1" applyFont="1" applyFill="1" applyBorder="1" applyAlignment="1">
      <alignment horizontal="center" vertical="center" wrapText="1"/>
    </xf>
    <xf numFmtId="10" fontId="13" fillId="3" borderId="60" xfId="0" applyNumberFormat="1" applyFont="1" applyFill="1" applyBorder="1" applyAlignment="1">
      <alignment horizontal="center" vertical="center" wrapText="1"/>
    </xf>
    <xf numFmtId="10" fontId="13" fillId="3" borderId="26" xfId="0" applyNumberFormat="1" applyFont="1" applyFill="1" applyBorder="1" applyAlignment="1">
      <alignment horizontal="center" vertical="center" wrapText="1"/>
    </xf>
    <xf numFmtId="10" fontId="13" fillId="3" borderId="38" xfId="0" applyNumberFormat="1" applyFont="1" applyFill="1" applyBorder="1" applyAlignment="1">
      <alignment horizontal="center" vertical="center" wrapText="1"/>
    </xf>
    <xf numFmtId="10" fontId="13" fillId="3" borderId="34" xfId="0" applyNumberFormat="1" applyFont="1" applyFill="1" applyBorder="1" applyAlignment="1">
      <alignment horizontal="center" vertical="center" wrapText="1"/>
    </xf>
    <xf numFmtId="0" fontId="5" fillId="5" borderId="25" xfId="0" applyFont="1" applyFill="1" applyBorder="1" applyAlignment="1">
      <alignment horizontal="left" vertical="center" wrapText="1"/>
    </xf>
    <xf numFmtId="0" fontId="5" fillId="5" borderId="37" xfId="0" applyFont="1" applyFill="1" applyBorder="1" applyAlignment="1">
      <alignment horizontal="left" vertical="center" wrapText="1"/>
    </xf>
    <xf numFmtId="0" fontId="5" fillId="5" borderId="27"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14" fillId="5" borderId="35"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57"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39" xfId="0" applyFont="1" applyFill="1" applyBorder="1" applyAlignment="1">
      <alignment horizontal="left" vertical="center" wrapText="1"/>
    </xf>
    <xf numFmtId="3" fontId="14" fillId="5" borderId="20" xfId="0" applyNumberFormat="1" applyFont="1" applyFill="1" applyBorder="1" applyAlignment="1">
      <alignment horizontal="center" vertical="center" wrapText="1"/>
    </xf>
    <xf numFmtId="0" fontId="14" fillId="5" borderId="20" xfId="0" applyFont="1" applyFill="1" applyBorder="1" applyAlignment="1">
      <alignment horizontal="center" vertical="center"/>
    </xf>
    <xf numFmtId="1" fontId="13" fillId="3" borderId="20" xfId="0" applyNumberFormat="1" applyFont="1" applyFill="1" applyBorder="1" applyAlignment="1">
      <alignment horizontal="center" vertical="center"/>
    </xf>
    <xf numFmtId="0" fontId="6" fillId="5" borderId="22" xfId="0" applyFont="1" applyFill="1" applyBorder="1" applyAlignment="1">
      <alignment horizontal="left" vertical="center" wrapText="1"/>
    </xf>
    <xf numFmtId="0" fontId="6" fillId="5" borderId="23"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14" fillId="5" borderId="20"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2" fillId="4" borderId="31" xfId="0" applyFont="1" applyFill="1" applyBorder="1" applyAlignment="1">
      <alignment horizontal="left" vertical="center" wrapText="1"/>
    </xf>
    <xf numFmtId="0" fontId="2" fillId="4" borderId="32" xfId="0" applyFont="1" applyFill="1" applyBorder="1" applyAlignment="1">
      <alignment horizontal="left" vertical="center" wrapText="1"/>
    </xf>
    <xf numFmtId="0" fontId="2" fillId="4" borderId="33" xfId="0" applyFont="1" applyFill="1" applyBorder="1" applyAlignment="1">
      <alignment horizontal="left" vertical="center" wrapText="1"/>
    </xf>
    <xf numFmtId="10" fontId="13" fillId="4" borderId="62" xfId="0" applyNumberFormat="1" applyFont="1" applyFill="1" applyBorder="1" applyAlignment="1">
      <alignment horizontal="center" vertical="center" wrapText="1"/>
    </xf>
    <xf numFmtId="10" fontId="13" fillId="4" borderId="60" xfId="0" applyNumberFormat="1" applyFont="1" applyFill="1" applyBorder="1" applyAlignment="1">
      <alignment horizontal="center" vertical="center" wrapText="1"/>
    </xf>
    <xf numFmtId="10" fontId="13" fillId="4" borderId="26" xfId="0" applyNumberFormat="1" applyFont="1" applyFill="1" applyBorder="1" applyAlignment="1">
      <alignment horizontal="center" vertical="center" wrapText="1"/>
    </xf>
    <xf numFmtId="10" fontId="13" fillId="4" borderId="34" xfId="0" applyNumberFormat="1"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57" xfId="0" applyFont="1" applyFill="1" applyBorder="1" applyAlignment="1">
      <alignment horizontal="center" vertical="center" wrapText="1"/>
    </xf>
    <xf numFmtId="0" fontId="0" fillId="3" borderId="12" xfId="0" applyFill="1" applyBorder="1" applyAlignment="1">
      <alignment horizontal="left" vertical="center" wrapText="1"/>
    </xf>
    <xf numFmtId="0" fontId="13" fillId="4" borderId="22"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0" fillId="4" borderId="22" xfId="0" applyFill="1" applyBorder="1" applyAlignment="1">
      <alignment horizontal="left" vertical="center" wrapText="1"/>
    </xf>
    <xf numFmtId="0" fontId="0" fillId="4" borderId="19" xfId="0" applyFill="1" applyBorder="1" applyAlignment="1">
      <alignment horizontal="left" vertical="center" wrapText="1"/>
    </xf>
    <xf numFmtId="0" fontId="0" fillId="3" borderId="28" xfId="0"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31" xfId="0" applyFill="1" applyBorder="1" applyAlignment="1">
      <alignment horizontal="left" vertical="center" wrapText="1"/>
    </xf>
    <xf numFmtId="0" fontId="0" fillId="3" borderId="32" xfId="0" applyFill="1" applyBorder="1" applyAlignment="1">
      <alignment horizontal="left" vertical="center" wrapText="1"/>
    </xf>
    <xf numFmtId="0" fontId="0" fillId="3" borderId="33" xfId="0" applyFill="1" applyBorder="1" applyAlignment="1">
      <alignment horizontal="left" vertical="center" wrapText="1"/>
    </xf>
    <xf numFmtId="0" fontId="2" fillId="2" borderId="25" xfId="0" applyFont="1" applyFill="1" applyBorder="1" applyAlignment="1">
      <alignment horizontal="justify" vertical="center" wrapText="1"/>
    </xf>
    <xf numFmtId="0" fontId="2" fillId="2" borderId="27" xfId="0" applyFont="1" applyFill="1" applyBorder="1" applyAlignment="1">
      <alignment horizontal="justify" vertical="center" wrapText="1"/>
    </xf>
    <xf numFmtId="10" fontId="13" fillId="2" borderId="61" xfId="0" applyNumberFormat="1" applyFont="1" applyFill="1" applyBorder="1" applyAlignment="1">
      <alignment horizontal="center" vertical="center" wrapText="1"/>
    </xf>
    <xf numFmtId="10" fontId="13" fillId="2" borderId="24" xfId="0" applyNumberFormat="1" applyFont="1" applyFill="1" applyBorder="1" applyAlignment="1">
      <alignment horizontal="center"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13" fillId="2" borderId="13" xfId="0" applyFont="1" applyFill="1" applyBorder="1" applyAlignment="1">
      <alignment horizontal="center" vertical="center" wrapText="1"/>
    </xf>
    <xf numFmtId="0" fontId="13" fillId="2" borderId="56" xfId="0" applyFont="1" applyFill="1" applyBorder="1" applyAlignment="1">
      <alignment horizontal="center" vertical="center" wrapText="1"/>
    </xf>
    <xf numFmtId="9" fontId="13" fillId="2" borderId="20" xfId="1" applyFont="1" applyFill="1" applyBorder="1" applyAlignment="1">
      <alignment horizontal="center" vertical="center" wrapText="1"/>
    </xf>
    <xf numFmtId="0" fontId="13" fillId="2" borderId="20" xfId="0" applyFont="1" applyFill="1" applyBorder="1" applyAlignment="1">
      <alignment horizontal="center" vertical="center"/>
    </xf>
    <xf numFmtId="10" fontId="13" fillId="3" borderId="20" xfId="0" applyNumberFormat="1" applyFont="1" applyFill="1" applyBorder="1" applyAlignment="1">
      <alignment horizontal="center" vertical="center"/>
    </xf>
    <xf numFmtId="10" fontId="13" fillId="3" borderId="53" xfId="0" applyNumberFormat="1" applyFont="1" applyFill="1" applyBorder="1" applyAlignment="1">
      <alignment horizontal="center" vertical="center" wrapText="1"/>
    </xf>
    <xf numFmtId="0" fontId="0" fillId="3" borderId="10" xfId="0" applyFill="1" applyBorder="1" applyAlignment="1">
      <alignment horizontal="left" vertical="top" wrapText="1"/>
    </xf>
    <xf numFmtId="0" fontId="0" fillId="3" borderId="1" xfId="0" applyFill="1" applyBorder="1" applyAlignment="1">
      <alignment horizontal="left" vertical="top" wrapText="1"/>
    </xf>
    <xf numFmtId="0" fontId="0" fillId="3" borderId="49" xfId="0" applyFill="1" applyBorder="1" applyAlignment="1">
      <alignment horizontal="left" vertical="top" wrapText="1"/>
    </xf>
    <xf numFmtId="0" fontId="0" fillId="3" borderId="50" xfId="0" applyFill="1" applyBorder="1" applyAlignment="1">
      <alignment horizontal="left" vertical="top" wrapText="1"/>
    </xf>
    <xf numFmtId="0" fontId="0" fillId="3" borderId="51" xfId="0" applyFill="1" applyBorder="1" applyAlignment="1">
      <alignment horizontal="left" vertical="top" wrapText="1"/>
    </xf>
    <xf numFmtId="0" fontId="0" fillId="3" borderId="52" xfId="0" applyFill="1" applyBorder="1" applyAlignment="1">
      <alignment horizontal="left" vertical="top" wrapText="1"/>
    </xf>
    <xf numFmtId="0" fontId="0" fillId="3" borderId="18" xfId="0" applyFill="1" applyBorder="1" applyAlignment="1">
      <alignment horizontal="justify" vertical="center" wrapText="1"/>
    </xf>
    <xf numFmtId="0" fontId="13" fillId="3" borderId="48"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0" fillId="3" borderId="48" xfId="0" applyFill="1" applyBorder="1" applyAlignment="1">
      <alignment horizontal="left" vertical="center" wrapText="1"/>
    </xf>
    <xf numFmtId="0" fontId="0" fillId="3" borderId="21" xfId="0" applyFill="1" applyBorder="1" applyAlignment="1">
      <alignment horizontal="left" vertical="center" wrapText="1"/>
    </xf>
    <xf numFmtId="10" fontId="13" fillId="3" borderId="59" xfId="0" applyNumberFormat="1" applyFont="1"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165" fontId="13" fillId="4" borderId="20" xfId="0" applyNumberFormat="1" applyFont="1" applyFill="1" applyBorder="1" applyAlignment="1">
      <alignment horizontal="center" vertical="center" wrapText="1"/>
    </xf>
    <xf numFmtId="0" fontId="2" fillId="4" borderId="13" xfId="0" applyFont="1" applyFill="1" applyBorder="1" applyAlignment="1">
      <alignment horizontal="justify" vertical="center" wrapText="1"/>
    </xf>
    <xf numFmtId="0" fontId="2" fillId="4" borderId="14" xfId="0" applyFont="1" applyFill="1" applyBorder="1" applyAlignment="1">
      <alignment horizontal="justify" vertical="center" wrapText="1"/>
    </xf>
    <xf numFmtId="10" fontId="13" fillId="4" borderId="20" xfId="1" applyNumberFormat="1" applyFont="1" applyFill="1" applyBorder="1" applyAlignment="1">
      <alignment horizontal="center" vertical="center" wrapText="1"/>
    </xf>
    <xf numFmtId="0" fontId="0" fillId="4" borderId="25" xfId="0" applyFill="1" applyBorder="1" applyAlignment="1">
      <alignment horizontal="justify" vertical="center" wrapText="1"/>
    </xf>
    <xf numFmtId="0" fontId="0" fillId="4" borderId="37" xfId="0" applyFill="1" applyBorder="1" applyAlignment="1">
      <alignment horizontal="justify" vertical="center" wrapText="1"/>
    </xf>
    <xf numFmtId="0" fontId="0" fillId="4" borderId="27" xfId="0" applyFill="1" applyBorder="1" applyAlignment="1">
      <alignment horizontal="justify" vertical="center" wrapText="1"/>
    </xf>
    <xf numFmtId="10" fontId="13" fillId="3" borderId="20" xfId="1" applyNumberFormat="1" applyFont="1" applyFill="1" applyBorder="1" applyAlignment="1">
      <alignment horizontal="center" vertical="center" wrapText="1"/>
    </xf>
    <xf numFmtId="0" fontId="2" fillId="4" borderId="28" xfId="0" applyFont="1" applyFill="1" applyBorder="1" applyAlignment="1">
      <alignment horizontal="justify" vertical="center" wrapText="1"/>
    </xf>
    <xf numFmtId="0" fontId="2" fillId="4" borderId="29" xfId="0" applyFont="1" applyFill="1" applyBorder="1" applyAlignment="1">
      <alignment horizontal="justify" vertical="center" wrapText="1"/>
    </xf>
    <xf numFmtId="0" fontId="2" fillId="4" borderId="30" xfId="0" applyFont="1" applyFill="1" applyBorder="1" applyAlignment="1">
      <alignment horizontal="justify" vertical="center" wrapText="1"/>
    </xf>
    <xf numFmtId="0" fontId="2" fillId="4" borderId="31" xfId="0" applyFont="1" applyFill="1" applyBorder="1" applyAlignment="1">
      <alignment horizontal="justify" vertical="center" wrapText="1"/>
    </xf>
    <xf numFmtId="0" fontId="2" fillId="4" borderId="32" xfId="0" applyFont="1" applyFill="1" applyBorder="1" applyAlignment="1">
      <alignment horizontal="justify" vertical="center" wrapText="1"/>
    </xf>
    <xf numFmtId="0" fontId="2" fillId="4" borderId="33" xfId="0" applyFont="1" applyFill="1" applyBorder="1" applyAlignment="1">
      <alignment horizontal="justify" vertical="center" wrapText="1"/>
    </xf>
    <xf numFmtId="1" fontId="13" fillId="3" borderId="20" xfId="0" applyNumberFormat="1" applyFont="1" applyFill="1" applyBorder="1" applyAlignment="1">
      <alignment horizontal="center" vertical="center" wrapText="1"/>
    </xf>
    <xf numFmtId="0" fontId="9" fillId="4" borderId="67" xfId="0" applyNumberFormat="1" applyFont="1" applyFill="1" applyBorder="1" applyAlignment="1">
      <alignment horizontal="center" vertical="center" wrapText="1"/>
    </xf>
    <xf numFmtId="0" fontId="13" fillId="4" borderId="20" xfId="0" applyNumberFormat="1" applyFont="1" applyFill="1" applyBorder="1" applyAlignment="1">
      <alignment horizontal="center" vertical="center"/>
    </xf>
    <xf numFmtId="0" fontId="15" fillId="4" borderId="20" xfId="2"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1355974</xdr:colOff>
      <xdr:row>177</xdr:row>
      <xdr:rowOff>618</xdr:rowOff>
    </xdr:from>
    <xdr:ext cx="5018767" cy="1869745"/>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3018519" y="190465982"/>
          <a:ext cx="5018767" cy="1869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Elaboró</a:t>
          </a:r>
          <a:br>
            <a:rPr lang="es-MX" sz="2000"/>
          </a:br>
          <a:r>
            <a:rPr lang="es-MX" sz="2000"/>
            <a:t>Lic. Jonathan Brunner Eissenvenn</a:t>
          </a:r>
          <a:br>
            <a:rPr lang="es-MX" sz="2000"/>
          </a:br>
          <a:r>
            <a:rPr lang="es-MX" sz="2000"/>
            <a:t>Coordinador Administrativo de la </a:t>
          </a:r>
        </a:p>
        <a:p>
          <a:pPr algn="ctr"/>
          <a:r>
            <a:rPr lang="es-MX" sz="2000"/>
            <a:t>Presidencia</a:t>
          </a:r>
          <a:r>
            <a:rPr lang="es-MX" sz="2000" baseline="0"/>
            <a:t> Municipal</a:t>
          </a:r>
          <a:endParaRPr lang="es-MX" sz="2000"/>
        </a:p>
        <a:p>
          <a:pPr algn="ctr"/>
          <a:r>
            <a:rPr lang="es-MX" sz="2000"/>
            <a:t>Enlace de la MIR</a:t>
          </a:r>
        </a:p>
      </xdr:txBody>
    </xdr:sp>
    <xdr:clientData/>
  </xdr:oneCellAnchor>
  <xdr:oneCellAnchor>
    <xdr:from>
      <xdr:col>7</xdr:col>
      <xdr:colOff>1026103</xdr:colOff>
      <xdr:row>176</xdr:row>
      <xdr:rowOff>165554</xdr:rowOff>
    </xdr:from>
    <xdr:ext cx="4702503" cy="1607993"/>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231460" y="86394018"/>
          <a:ext cx="4702503"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Revisó</a:t>
          </a:r>
          <a:br>
            <a:rPr lang="es-MX" sz="2000"/>
          </a:br>
          <a:r>
            <a:rPr lang="es-MX" sz="2000"/>
            <a:t>M. C. Enrique Eduardo Encalada Sánchez</a:t>
          </a:r>
        </a:p>
        <a:p>
          <a:pPr algn="ctr"/>
          <a:r>
            <a:rPr lang="es-MX" sz="2000" baseline="0"/>
            <a:t> </a:t>
          </a:r>
          <a:r>
            <a:rPr lang="es-MX" sz="2000"/>
            <a:t> Director de Planeación de la </a:t>
          </a:r>
          <a:br>
            <a:rPr lang="es-MX" sz="2000"/>
          </a:br>
          <a:r>
            <a:rPr lang="es-MX" sz="2000"/>
            <a:t>Dirección General de Planeación Municipal</a:t>
          </a:r>
        </a:p>
      </xdr:txBody>
    </xdr:sp>
    <xdr:clientData/>
  </xdr:oneCellAnchor>
  <xdr:oneCellAnchor>
    <xdr:from>
      <xdr:col>15</xdr:col>
      <xdr:colOff>31749</xdr:colOff>
      <xdr:row>176</xdr:row>
      <xdr:rowOff>84047</xdr:rowOff>
    </xdr:from>
    <xdr:ext cx="5007428" cy="1657826"/>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24588931" y="190341592"/>
          <a:ext cx="5007428" cy="1657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2000"/>
            <a:t>Autorizó</a:t>
          </a:r>
          <a:br>
            <a:rPr lang="es-MX" sz="2000"/>
          </a:br>
          <a:r>
            <a:rPr lang="es-MX" sz="2000"/>
            <a:t>Lic. Berenice Penelope Polanco Cordova</a:t>
          </a:r>
          <a:br>
            <a:rPr lang="es-MX" sz="2000"/>
          </a:br>
          <a:r>
            <a:rPr lang="es-MX" sz="2000"/>
            <a:t>Secretaria Particular de la </a:t>
          </a:r>
        </a:p>
        <a:p>
          <a:pPr algn="ctr"/>
          <a:r>
            <a:rPr lang="es-MX" sz="2000"/>
            <a:t>Presidencia Municipal</a:t>
          </a:r>
        </a:p>
      </xdr:txBody>
    </xdr:sp>
    <xdr:clientData/>
  </xdr:oneCellAnchor>
  <xdr:twoCellAnchor editAs="oneCell">
    <xdr:from>
      <xdr:col>15</xdr:col>
      <xdr:colOff>1679863</xdr:colOff>
      <xdr:row>2</xdr:row>
      <xdr:rowOff>40822</xdr:rowOff>
    </xdr:from>
    <xdr:to>
      <xdr:col>16</xdr:col>
      <xdr:colOff>1557908</xdr:colOff>
      <xdr:row>7</xdr:row>
      <xdr:rowOff>8142</xdr:rowOff>
    </xdr:to>
    <xdr:pic>
      <xdr:nvPicPr>
        <xdr:cNvPr id="7" name="Imagen 6" descr="E:\ADM 2018-2021 Mara Lezama\Imagen de Presidencia\Logos\Presidencia Municipal.jpg">
          <a:extLst>
            <a:ext uri="{FF2B5EF4-FFF2-40B4-BE49-F238E27FC236}">
              <a16:creationId xmlns:a16="http://schemas.microsoft.com/office/drawing/2014/main" id="{53045F5C-B2E7-4303-B018-BEDED2C03959}"/>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684" r="6759"/>
        <a:stretch/>
      </xdr:blipFill>
      <xdr:spPr bwMode="auto">
        <a:xfrm>
          <a:off x="26237045" y="456458"/>
          <a:ext cx="2198681" cy="105836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692728</xdr:colOff>
      <xdr:row>2</xdr:row>
      <xdr:rowOff>17321</xdr:rowOff>
    </xdr:from>
    <xdr:to>
      <xdr:col>2</xdr:col>
      <xdr:colOff>1835728</xdr:colOff>
      <xdr:row>7</xdr:row>
      <xdr:rowOff>133853</xdr:rowOff>
    </xdr:to>
    <xdr:pic>
      <xdr:nvPicPr>
        <xdr:cNvPr id="8" name="Imagen 7">
          <a:extLst>
            <a:ext uri="{FF2B5EF4-FFF2-40B4-BE49-F238E27FC236}">
              <a16:creationId xmlns:a16="http://schemas.microsoft.com/office/drawing/2014/main" id="{3D60A74B-3B90-450A-BB6A-6953193DA504}"/>
            </a:ext>
          </a:extLst>
        </xdr:cNvPr>
        <xdr:cNvPicPr>
          <a:picLocks noChangeAspect="1"/>
        </xdr:cNvPicPr>
      </xdr:nvPicPr>
      <xdr:blipFill rotWithShape="1">
        <a:blip xmlns:r="http://schemas.openxmlformats.org/officeDocument/2006/relationships" r:embed="rId2"/>
        <a:srcRect r="61753"/>
        <a:stretch/>
      </xdr:blipFill>
      <xdr:spPr>
        <a:xfrm>
          <a:off x="2355273" y="432957"/>
          <a:ext cx="1143000" cy="1207578"/>
        </a:xfrm>
        <a:prstGeom prst="rect">
          <a:avLst/>
        </a:prstGeom>
      </xdr:spPr>
    </xdr:pic>
    <xdr:clientData/>
  </xdr:twoCellAnchor>
  <xdr:twoCellAnchor editAs="oneCell">
    <xdr:from>
      <xdr:col>15</xdr:col>
      <xdr:colOff>811085</xdr:colOff>
      <xdr:row>2</xdr:row>
      <xdr:rowOff>86592</xdr:rowOff>
    </xdr:from>
    <xdr:to>
      <xdr:col>15</xdr:col>
      <xdr:colOff>1679863</xdr:colOff>
      <xdr:row>6</xdr:row>
      <xdr:rowOff>121227</xdr:rowOff>
    </xdr:to>
    <xdr:pic>
      <xdr:nvPicPr>
        <xdr:cNvPr id="9" name="Imagen 8">
          <a:extLst>
            <a:ext uri="{FF2B5EF4-FFF2-40B4-BE49-F238E27FC236}">
              <a16:creationId xmlns:a16="http://schemas.microsoft.com/office/drawing/2014/main" id="{BE5F4FDF-50A5-4EA0-BEEC-411D2CB8E04B}"/>
            </a:ext>
          </a:extLst>
        </xdr:cNvPr>
        <xdr:cNvPicPr>
          <a:picLocks noChangeAspect="1"/>
        </xdr:cNvPicPr>
      </xdr:nvPicPr>
      <xdr:blipFill rotWithShape="1">
        <a:blip xmlns:r="http://schemas.openxmlformats.org/officeDocument/2006/relationships" r:embed="rId2"/>
        <a:srcRect r="61753"/>
        <a:stretch/>
      </xdr:blipFill>
      <xdr:spPr>
        <a:xfrm>
          <a:off x="25368267" y="502228"/>
          <a:ext cx="868778" cy="9178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72"/>
  <sheetViews>
    <sheetView tabSelected="1" topLeftCell="B71" zoomScale="60" zoomScaleNormal="60" zoomScaleSheetLayoutView="40" workbookViewId="0">
      <selection activeCell="N13" sqref="N13:N14"/>
    </sheetView>
  </sheetViews>
  <sheetFormatPr baseColWidth="10" defaultColWidth="11" defaultRowHeight="15.75" x14ac:dyDescent="0.25"/>
  <cols>
    <col min="3" max="3" width="41.25" customWidth="1"/>
    <col min="4" max="4" width="34.5" customWidth="1"/>
    <col min="5" max="5" width="24.875" customWidth="1"/>
    <col min="6" max="6" width="18" customWidth="1"/>
    <col min="7" max="7" width="20.25" customWidth="1"/>
    <col min="8" max="8" width="15.625" customWidth="1"/>
    <col min="9" max="9" width="16.75" customWidth="1"/>
    <col min="10" max="10" width="19.5" bestFit="1" customWidth="1"/>
    <col min="11" max="12" width="16.75" customWidth="1"/>
    <col min="13" max="14" width="24" customWidth="1"/>
    <col min="15" max="17" width="30.5" customWidth="1"/>
  </cols>
  <sheetData>
    <row r="1" spans="1:18" x14ac:dyDescent="0.25">
      <c r="A1" t="s">
        <v>18</v>
      </c>
      <c r="B1" t="s">
        <v>18</v>
      </c>
      <c r="C1" t="s">
        <v>18</v>
      </c>
      <c r="D1" t="s">
        <v>18</v>
      </c>
      <c r="E1" t="s">
        <v>18</v>
      </c>
      <c r="F1" t="s">
        <v>18</v>
      </c>
      <c r="G1" t="s">
        <v>18</v>
      </c>
      <c r="H1" t="s">
        <v>18</v>
      </c>
      <c r="I1" t="s">
        <v>18</v>
      </c>
      <c r="J1" t="s">
        <v>18</v>
      </c>
      <c r="K1" t="s">
        <v>18</v>
      </c>
      <c r="L1" t="s">
        <v>18</v>
      </c>
      <c r="M1" t="s">
        <v>18</v>
      </c>
      <c r="N1" t="s">
        <v>18</v>
      </c>
      <c r="O1" t="s">
        <v>18</v>
      </c>
      <c r="P1" t="s">
        <v>18</v>
      </c>
      <c r="Q1" t="s">
        <v>18</v>
      </c>
      <c r="R1" t="s">
        <v>18</v>
      </c>
    </row>
    <row r="2" spans="1:18" x14ac:dyDescent="0.25">
      <c r="A2" t="s">
        <v>18</v>
      </c>
      <c r="B2" t="s">
        <v>18</v>
      </c>
      <c r="C2" t="s">
        <v>18</v>
      </c>
      <c r="D2" t="s">
        <v>18</v>
      </c>
      <c r="E2" t="s">
        <v>18</v>
      </c>
      <c r="F2" t="s">
        <v>18</v>
      </c>
      <c r="G2" t="s">
        <v>18</v>
      </c>
      <c r="H2" t="s">
        <v>18</v>
      </c>
      <c r="I2" t="s">
        <v>18</v>
      </c>
      <c r="J2" t="s">
        <v>18</v>
      </c>
      <c r="K2" t="s">
        <v>18</v>
      </c>
      <c r="L2" t="s">
        <v>18</v>
      </c>
      <c r="M2" t="s">
        <v>18</v>
      </c>
      <c r="N2" t="s">
        <v>18</v>
      </c>
      <c r="O2" t="s">
        <v>18</v>
      </c>
      <c r="P2" t="s">
        <v>18</v>
      </c>
      <c r="Q2" t="s">
        <v>18</v>
      </c>
      <c r="R2" t="s">
        <v>18</v>
      </c>
    </row>
    <row r="3" spans="1:18" x14ac:dyDescent="0.25">
      <c r="A3" t="s">
        <v>18</v>
      </c>
      <c r="B3" t="s">
        <v>18</v>
      </c>
      <c r="C3" s="1" t="s">
        <v>18</v>
      </c>
      <c r="D3" s="2" t="s">
        <v>18</v>
      </c>
      <c r="E3" s="2" t="s">
        <v>18</v>
      </c>
      <c r="F3" s="2" t="s">
        <v>18</v>
      </c>
      <c r="G3" s="2" t="s">
        <v>18</v>
      </c>
      <c r="H3" s="2" t="s">
        <v>18</v>
      </c>
      <c r="I3" s="2" t="s">
        <v>18</v>
      </c>
      <c r="J3" s="2" t="s">
        <v>18</v>
      </c>
      <c r="K3" s="2" t="s">
        <v>18</v>
      </c>
      <c r="L3" s="2" t="s">
        <v>18</v>
      </c>
      <c r="M3" s="2" t="s">
        <v>18</v>
      </c>
      <c r="N3" s="2" t="s">
        <v>18</v>
      </c>
      <c r="O3" s="2" t="s">
        <v>18</v>
      </c>
      <c r="P3" s="2" t="s">
        <v>18</v>
      </c>
      <c r="Q3" s="3" t="s">
        <v>18</v>
      </c>
      <c r="R3" t="s">
        <v>18</v>
      </c>
    </row>
    <row r="4" spans="1:18" ht="18" x14ac:dyDescent="0.25">
      <c r="C4" s="4"/>
      <c r="D4" s="203" t="s">
        <v>0</v>
      </c>
      <c r="E4" s="203"/>
      <c r="F4" s="203"/>
      <c r="G4" s="203"/>
      <c r="H4" s="203"/>
      <c r="I4" s="203"/>
      <c r="J4" s="203"/>
      <c r="K4" s="203"/>
      <c r="L4" s="203"/>
      <c r="M4" s="203"/>
      <c r="N4" s="203"/>
      <c r="O4" s="203"/>
      <c r="P4" s="203"/>
      <c r="Q4" s="204"/>
    </row>
    <row r="5" spans="1:18" ht="18" x14ac:dyDescent="0.25">
      <c r="C5" s="4"/>
      <c r="D5" s="203" t="s">
        <v>1</v>
      </c>
      <c r="E5" s="203"/>
      <c r="F5" s="203"/>
      <c r="G5" s="203"/>
      <c r="H5" s="203"/>
      <c r="I5" s="203"/>
      <c r="J5" s="203"/>
      <c r="K5" s="203"/>
      <c r="L5" s="203"/>
      <c r="M5" s="203"/>
      <c r="N5" s="203"/>
      <c r="O5" s="203"/>
      <c r="P5" s="203"/>
      <c r="Q5" s="204"/>
    </row>
    <row r="6" spans="1:18" ht="18" x14ac:dyDescent="0.25">
      <c r="C6" s="4"/>
      <c r="D6" s="205" t="s">
        <v>192</v>
      </c>
      <c r="E6" s="205"/>
      <c r="F6" s="205"/>
      <c r="G6" s="205"/>
      <c r="H6" s="205"/>
      <c r="I6" s="205"/>
      <c r="J6" s="205"/>
      <c r="K6" s="205"/>
      <c r="L6" s="205"/>
      <c r="M6" s="205"/>
      <c r="N6" s="205"/>
      <c r="O6" s="205"/>
      <c r="P6" s="205"/>
      <c r="Q6" s="206"/>
      <c r="R6" s="6"/>
    </row>
    <row r="7" spans="1:18" x14ac:dyDescent="0.25">
      <c r="C7" s="4"/>
      <c r="Q7" s="5"/>
    </row>
    <row r="8" spans="1:18" ht="16.5" thickBot="1" x14ac:dyDescent="0.3">
      <c r="C8" s="4"/>
      <c r="Q8" s="5"/>
    </row>
    <row r="9" spans="1:18" ht="39" customHeight="1" thickBot="1" x14ac:dyDescent="0.3">
      <c r="C9" s="217" t="s">
        <v>21</v>
      </c>
      <c r="D9" s="218"/>
      <c r="E9" s="219"/>
      <c r="F9" s="207" t="s">
        <v>121</v>
      </c>
      <c r="G9" s="208"/>
      <c r="H9" s="208"/>
      <c r="I9" s="208"/>
      <c r="J9" s="208"/>
      <c r="K9" s="208"/>
      <c r="L9" s="208"/>
      <c r="M9" s="208"/>
      <c r="N9" s="208"/>
      <c r="O9" s="208"/>
      <c r="P9" s="208"/>
      <c r="Q9" s="209"/>
      <c r="R9" s="7"/>
    </row>
    <row r="10" spans="1:18" ht="27.95" customHeight="1" x14ac:dyDescent="0.25">
      <c r="C10" s="220" t="s">
        <v>2</v>
      </c>
      <c r="D10" s="214" t="s">
        <v>3</v>
      </c>
      <c r="E10" s="214" t="s">
        <v>19</v>
      </c>
      <c r="F10" s="214" t="s">
        <v>4</v>
      </c>
      <c r="G10" s="210" t="s">
        <v>5</v>
      </c>
      <c r="H10" s="210"/>
      <c r="I10" s="210"/>
      <c r="J10" s="210"/>
      <c r="K10" s="210"/>
      <c r="L10" s="210"/>
      <c r="M10" s="210"/>
      <c r="N10" s="210"/>
      <c r="O10" s="210" t="s">
        <v>6</v>
      </c>
      <c r="P10" s="210"/>
      <c r="Q10" s="211"/>
    </row>
    <row r="11" spans="1:18" ht="32.1" customHeight="1" x14ac:dyDescent="0.25">
      <c r="C11" s="221"/>
      <c r="D11" s="215"/>
      <c r="E11" s="215"/>
      <c r="F11" s="215"/>
      <c r="G11" s="215" t="s">
        <v>7</v>
      </c>
      <c r="H11" s="215" t="s">
        <v>8</v>
      </c>
      <c r="I11" s="212" t="s">
        <v>9</v>
      </c>
      <c r="J11" s="212"/>
      <c r="K11" s="212"/>
      <c r="L11" s="212"/>
      <c r="M11" s="212" t="s">
        <v>10</v>
      </c>
      <c r="N11" s="212"/>
      <c r="O11" s="212"/>
      <c r="P11" s="212"/>
      <c r="Q11" s="213"/>
    </row>
    <row r="12" spans="1:18" ht="31.5" x14ac:dyDescent="0.25">
      <c r="C12" s="221"/>
      <c r="D12" s="215"/>
      <c r="E12" s="215"/>
      <c r="F12" s="215"/>
      <c r="G12" s="216"/>
      <c r="H12" s="216"/>
      <c r="I12" s="10" t="s">
        <v>11</v>
      </c>
      <c r="J12" s="10" t="s">
        <v>12</v>
      </c>
      <c r="K12" s="10" t="s">
        <v>13</v>
      </c>
      <c r="L12" s="10" t="s">
        <v>14</v>
      </c>
      <c r="M12" s="8" t="s">
        <v>15</v>
      </c>
      <c r="N12" s="8" t="s">
        <v>16</v>
      </c>
      <c r="O12" s="212"/>
      <c r="P12" s="212"/>
      <c r="Q12" s="213"/>
    </row>
    <row r="13" spans="1:18" ht="79.5" customHeight="1" x14ac:dyDescent="0.25">
      <c r="C13" s="195" t="s">
        <v>122</v>
      </c>
      <c r="D13" s="200" t="s">
        <v>120</v>
      </c>
      <c r="E13" s="196" t="s">
        <v>33</v>
      </c>
      <c r="F13" s="198" t="s">
        <v>31</v>
      </c>
      <c r="G13" s="187">
        <v>0.9</v>
      </c>
      <c r="H13" s="47" t="s">
        <v>17</v>
      </c>
      <c r="I13" s="9">
        <v>0.88700000000000001</v>
      </c>
      <c r="J13" s="9">
        <v>0.90800000000000003</v>
      </c>
      <c r="K13" s="9" t="s">
        <v>18</v>
      </c>
      <c r="L13" s="9" t="s">
        <v>18</v>
      </c>
      <c r="M13" s="202">
        <f>IFERROR(J13/J14,"ND")</f>
        <v>1.0088888888888889</v>
      </c>
      <c r="N13" s="188">
        <f>IFERROR(((J13)/G13),"ND")</f>
        <v>1.0088888888888889</v>
      </c>
      <c r="O13" s="189" t="s">
        <v>255</v>
      </c>
      <c r="P13" s="190"/>
      <c r="Q13" s="191"/>
    </row>
    <row r="14" spans="1:18" ht="142.5" customHeight="1" x14ac:dyDescent="0.25">
      <c r="C14" s="195"/>
      <c r="D14" s="201"/>
      <c r="E14" s="197"/>
      <c r="F14" s="199"/>
      <c r="G14" s="187"/>
      <c r="H14" s="47"/>
      <c r="I14" s="9">
        <v>0.9</v>
      </c>
      <c r="J14" s="9">
        <v>0.9</v>
      </c>
      <c r="K14" s="9">
        <v>0.9</v>
      </c>
      <c r="L14" s="9">
        <v>0.9</v>
      </c>
      <c r="M14" s="128"/>
      <c r="N14" s="131"/>
      <c r="O14" s="192"/>
      <c r="P14" s="193"/>
      <c r="Q14" s="194"/>
    </row>
    <row r="15" spans="1:18" ht="92.25" customHeight="1" x14ac:dyDescent="0.25">
      <c r="C15" s="177" t="s">
        <v>123</v>
      </c>
      <c r="D15" s="181" t="s">
        <v>101</v>
      </c>
      <c r="E15" s="183" t="s">
        <v>20</v>
      </c>
      <c r="F15" s="184" t="s">
        <v>31</v>
      </c>
      <c r="G15" s="185">
        <v>0.9</v>
      </c>
      <c r="H15" s="186" t="s">
        <v>17</v>
      </c>
      <c r="I15" s="11">
        <v>0.873</v>
      </c>
      <c r="J15" s="13">
        <v>1</v>
      </c>
      <c r="K15" s="12" t="s">
        <v>18</v>
      </c>
      <c r="L15" s="12" t="s">
        <v>18</v>
      </c>
      <c r="M15" s="179">
        <f>IFERROR(J15/J16,"ND")</f>
        <v>1.1111111111111112</v>
      </c>
      <c r="N15" s="180">
        <f>IFERROR(((J15)/G15),"ND")</f>
        <v>1.1111111111111112</v>
      </c>
      <c r="O15" s="181" t="s">
        <v>256</v>
      </c>
      <c r="P15" s="181"/>
      <c r="Q15" s="182"/>
    </row>
    <row r="16" spans="1:18" ht="92.25" customHeight="1" x14ac:dyDescent="0.25">
      <c r="C16" s="178"/>
      <c r="D16" s="181"/>
      <c r="E16" s="183"/>
      <c r="F16" s="184"/>
      <c r="G16" s="185"/>
      <c r="H16" s="186"/>
      <c r="I16" s="13">
        <v>0.9</v>
      </c>
      <c r="J16" s="13">
        <v>0.9</v>
      </c>
      <c r="K16" s="13">
        <v>0.9</v>
      </c>
      <c r="L16" s="13">
        <v>0.9</v>
      </c>
      <c r="M16" s="179"/>
      <c r="N16" s="180"/>
      <c r="O16" s="181"/>
      <c r="P16" s="181"/>
      <c r="Q16" s="182"/>
    </row>
    <row r="17" spans="3:17" ht="92.25" customHeight="1" x14ac:dyDescent="0.25">
      <c r="C17" s="74" t="s">
        <v>124</v>
      </c>
      <c r="D17" s="76" t="s">
        <v>102</v>
      </c>
      <c r="E17" s="77" t="s">
        <v>20</v>
      </c>
      <c r="F17" s="78" t="s">
        <v>22</v>
      </c>
      <c r="G17" s="79">
        <v>420</v>
      </c>
      <c r="H17" s="81" t="s">
        <v>23</v>
      </c>
      <c r="I17" s="14">
        <v>181</v>
      </c>
      <c r="J17" s="14">
        <v>170</v>
      </c>
      <c r="K17" s="14" t="s">
        <v>18</v>
      </c>
      <c r="L17" s="14" t="s">
        <v>18</v>
      </c>
      <c r="M17" s="82">
        <f>IFERROR(J17/J18,"ND")</f>
        <v>2.4285714285714284</v>
      </c>
      <c r="N17" s="83">
        <f>IFERROR(((I17+J17)/G17),"ND")</f>
        <v>0.83571428571428574</v>
      </c>
      <c r="O17" s="84" t="s">
        <v>252</v>
      </c>
      <c r="P17" s="84"/>
      <c r="Q17" s="85"/>
    </row>
    <row r="18" spans="3:17" ht="92.25" customHeight="1" x14ac:dyDescent="0.25">
      <c r="C18" s="75"/>
      <c r="D18" s="76"/>
      <c r="E18" s="77"/>
      <c r="F18" s="78"/>
      <c r="G18" s="80"/>
      <c r="H18" s="81"/>
      <c r="I18" s="14">
        <v>100</v>
      </c>
      <c r="J18" s="14">
        <v>70</v>
      </c>
      <c r="K18" s="14">
        <v>125</v>
      </c>
      <c r="L18" s="14">
        <v>125</v>
      </c>
      <c r="M18" s="82"/>
      <c r="N18" s="83"/>
      <c r="O18" s="84"/>
      <c r="P18" s="84"/>
      <c r="Q18" s="85"/>
    </row>
    <row r="19" spans="3:17" ht="92.25" customHeight="1" x14ac:dyDescent="0.25">
      <c r="C19" s="50" t="s">
        <v>125</v>
      </c>
      <c r="D19" s="46" t="s">
        <v>103</v>
      </c>
      <c r="E19" s="37" t="s">
        <v>20</v>
      </c>
      <c r="F19" s="30" t="s">
        <v>22</v>
      </c>
      <c r="G19" s="31">
        <v>2290</v>
      </c>
      <c r="H19" s="47" t="s">
        <v>23</v>
      </c>
      <c r="I19" s="15">
        <v>821</v>
      </c>
      <c r="J19" s="15">
        <v>802</v>
      </c>
      <c r="K19" s="15" t="s">
        <v>18</v>
      </c>
      <c r="L19" s="15" t="s">
        <v>18</v>
      </c>
      <c r="M19" s="48">
        <f>IFERROR(J19/J20,"ND")</f>
        <v>1.4020979020979021</v>
      </c>
      <c r="N19" s="25">
        <f>IFERROR(((I19+J19)/G19),"ND")</f>
        <v>0.70873362445414845</v>
      </c>
      <c r="O19" s="61" t="s">
        <v>253</v>
      </c>
      <c r="P19" s="61"/>
      <c r="Q19" s="62"/>
    </row>
    <row r="20" spans="3:17" ht="92.25" customHeight="1" x14ac:dyDescent="0.25">
      <c r="C20" s="50"/>
      <c r="D20" s="46"/>
      <c r="E20" s="37"/>
      <c r="F20" s="30"/>
      <c r="G20" s="32"/>
      <c r="H20" s="47"/>
      <c r="I20" s="15">
        <v>572</v>
      </c>
      <c r="J20" s="15">
        <v>572</v>
      </c>
      <c r="K20" s="15">
        <v>572</v>
      </c>
      <c r="L20" s="15">
        <v>574</v>
      </c>
      <c r="M20" s="48"/>
      <c r="N20" s="25"/>
      <c r="O20" s="61"/>
      <c r="P20" s="61"/>
      <c r="Q20" s="62"/>
    </row>
    <row r="21" spans="3:17" ht="92.25" customHeight="1" x14ac:dyDescent="0.25">
      <c r="C21" s="50" t="s">
        <v>126</v>
      </c>
      <c r="D21" s="46" t="s">
        <v>104</v>
      </c>
      <c r="E21" s="37" t="s">
        <v>20</v>
      </c>
      <c r="F21" s="30" t="s">
        <v>22</v>
      </c>
      <c r="G21" s="31">
        <v>520</v>
      </c>
      <c r="H21" s="47" t="s">
        <v>23</v>
      </c>
      <c r="I21" s="15">
        <v>98</v>
      </c>
      <c r="J21" s="15">
        <v>47</v>
      </c>
      <c r="K21" s="15" t="s">
        <v>18</v>
      </c>
      <c r="L21" s="15" t="s">
        <v>18</v>
      </c>
      <c r="M21" s="48">
        <f>IFERROR(J21/J22,"ND")</f>
        <v>0.67142857142857137</v>
      </c>
      <c r="N21" s="25">
        <f>IFERROR(((I21+J21)/G21),"ND")</f>
        <v>0.27884615384615385</v>
      </c>
      <c r="O21" s="61" t="s">
        <v>254</v>
      </c>
      <c r="P21" s="61"/>
      <c r="Q21" s="62"/>
    </row>
    <row r="22" spans="3:17" ht="92.25" customHeight="1" x14ac:dyDescent="0.25">
      <c r="C22" s="50"/>
      <c r="D22" s="46"/>
      <c r="E22" s="37"/>
      <c r="F22" s="30"/>
      <c r="G22" s="32"/>
      <c r="H22" s="47"/>
      <c r="I22" s="15">
        <v>100</v>
      </c>
      <c r="J22" s="15">
        <v>70</v>
      </c>
      <c r="K22" s="15">
        <v>100</v>
      </c>
      <c r="L22" s="15">
        <v>250</v>
      </c>
      <c r="M22" s="48"/>
      <c r="N22" s="25"/>
      <c r="O22" s="61"/>
      <c r="P22" s="61"/>
      <c r="Q22" s="62"/>
    </row>
    <row r="23" spans="3:17" ht="92.25" customHeight="1" x14ac:dyDescent="0.25">
      <c r="C23" s="74" t="s">
        <v>127</v>
      </c>
      <c r="D23" s="76" t="s">
        <v>24</v>
      </c>
      <c r="E23" s="77" t="s">
        <v>25</v>
      </c>
      <c r="F23" s="78" t="s">
        <v>22</v>
      </c>
      <c r="G23" s="79">
        <f t="shared" ref="G23" si="0">I24+J24+K24+L24</f>
        <v>6</v>
      </c>
      <c r="H23" s="81" t="s">
        <v>26</v>
      </c>
      <c r="I23" s="14">
        <v>1</v>
      </c>
      <c r="J23" s="14">
        <v>1</v>
      </c>
      <c r="K23" s="14" t="s">
        <v>18</v>
      </c>
      <c r="L23" s="14" t="s">
        <v>18</v>
      </c>
      <c r="M23" s="82">
        <f>IFERROR(J23/J24,"ND")</f>
        <v>1</v>
      </c>
      <c r="N23" s="83">
        <f t="shared" ref="N23" si="1">IFERROR(((I23)/G23),"ND")</f>
        <v>0.16666666666666666</v>
      </c>
      <c r="O23" s="84" t="s">
        <v>114</v>
      </c>
      <c r="P23" s="84"/>
      <c r="Q23" s="85"/>
    </row>
    <row r="24" spans="3:17" ht="92.25" customHeight="1" x14ac:dyDescent="0.25">
      <c r="C24" s="75"/>
      <c r="D24" s="76"/>
      <c r="E24" s="77"/>
      <c r="F24" s="78"/>
      <c r="G24" s="80"/>
      <c r="H24" s="81"/>
      <c r="I24" s="14">
        <v>1</v>
      </c>
      <c r="J24" s="14">
        <v>1</v>
      </c>
      <c r="K24" s="14">
        <v>3</v>
      </c>
      <c r="L24" s="14">
        <v>1</v>
      </c>
      <c r="M24" s="82"/>
      <c r="N24" s="83"/>
      <c r="O24" s="84"/>
      <c r="P24" s="84"/>
      <c r="Q24" s="85"/>
    </row>
    <row r="25" spans="3:17" ht="92.25" customHeight="1" x14ac:dyDescent="0.25">
      <c r="C25" s="50" t="s">
        <v>128</v>
      </c>
      <c r="D25" s="46" t="s">
        <v>27</v>
      </c>
      <c r="E25" s="37" t="s">
        <v>25</v>
      </c>
      <c r="F25" s="30" t="s">
        <v>22</v>
      </c>
      <c r="G25" s="31">
        <f t="shared" ref="G25:G29" si="2">I26+J26+K26+L26</f>
        <v>3</v>
      </c>
      <c r="H25" s="47" t="s">
        <v>26</v>
      </c>
      <c r="I25" s="15">
        <v>1</v>
      </c>
      <c r="J25" s="15">
        <v>1</v>
      </c>
      <c r="K25" s="15" t="s">
        <v>18</v>
      </c>
      <c r="L25" s="15" t="s">
        <v>18</v>
      </c>
      <c r="M25" s="48">
        <f>IFERROR(J25/J26,"ND")</f>
        <v>1</v>
      </c>
      <c r="N25" s="25">
        <f>IFERROR(((I25+J25)/G25),"ND")</f>
        <v>0.66666666666666663</v>
      </c>
      <c r="O25" s="61" t="s">
        <v>196</v>
      </c>
      <c r="P25" s="61"/>
      <c r="Q25" s="62"/>
    </row>
    <row r="26" spans="3:17" ht="92.25" customHeight="1" x14ac:dyDescent="0.25">
      <c r="C26" s="50"/>
      <c r="D26" s="46"/>
      <c r="E26" s="37"/>
      <c r="F26" s="30"/>
      <c r="G26" s="32"/>
      <c r="H26" s="47"/>
      <c r="I26" s="15">
        <v>1</v>
      </c>
      <c r="J26" s="15">
        <v>1</v>
      </c>
      <c r="K26" s="15">
        <v>1</v>
      </c>
      <c r="L26" s="15">
        <v>0</v>
      </c>
      <c r="M26" s="48"/>
      <c r="N26" s="25"/>
      <c r="O26" s="61"/>
      <c r="P26" s="61"/>
      <c r="Q26" s="62"/>
    </row>
    <row r="27" spans="3:17" ht="92.25" customHeight="1" x14ac:dyDescent="0.25">
      <c r="C27" s="50" t="s">
        <v>129</v>
      </c>
      <c r="D27" s="46" t="s">
        <v>28</v>
      </c>
      <c r="E27" s="37" t="s">
        <v>25</v>
      </c>
      <c r="F27" s="30" t="s">
        <v>22</v>
      </c>
      <c r="G27" s="31">
        <f t="shared" si="2"/>
        <v>4</v>
      </c>
      <c r="H27" s="47" t="s">
        <v>26</v>
      </c>
      <c r="I27" s="15" t="s">
        <v>18</v>
      </c>
      <c r="J27" s="15">
        <v>1</v>
      </c>
      <c r="K27" s="15" t="s">
        <v>18</v>
      </c>
      <c r="L27" s="15" t="s">
        <v>18</v>
      </c>
      <c r="M27" s="48">
        <f>IFERROR(J27/J28,"ND")</f>
        <v>1</v>
      </c>
      <c r="N27" s="25" t="str">
        <f>IFERROR(((I27+J27)/G27),"ND")</f>
        <v>ND</v>
      </c>
      <c r="O27" s="61" t="s">
        <v>193</v>
      </c>
      <c r="P27" s="61"/>
      <c r="Q27" s="62"/>
    </row>
    <row r="28" spans="3:17" ht="92.25" customHeight="1" x14ac:dyDescent="0.25">
      <c r="C28" s="50"/>
      <c r="D28" s="46"/>
      <c r="E28" s="37"/>
      <c r="F28" s="30"/>
      <c r="G28" s="32"/>
      <c r="H28" s="47"/>
      <c r="I28" s="15">
        <v>0</v>
      </c>
      <c r="J28" s="15">
        <v>1</v>
      </c>
      <c r="K28" s="15">
        <v>1</v>
      </c>
      <c r="L28" s="15">
        <v>2</v>
      </c>
      <c r="M28" s="48"/>
      <c r="N28" s="25"/>
      <c r="O28" s="61"/>
      <c r="P28" s="61"/>
      <c r="Q28" s="62"/>
    </row>
    <row r="29" spans="3:17" ht="92.25" customHeight="1" x14ac:dyDescent="0.25">
      <c r="C29" s="50" t="s">
        <v>130</v>
      </c>
      <c r="D29" s="46" t="s">
        <v>29</v>
      </c>
      <c r="E29" s="37" t="s">
        <v>25</v>
      </c>
      <c r="F29" s="30" t="s">
        <v>22</v>
      </c>
      <c r="G29" s="31">
        <f t="shared" si="2"/>
        <v>45</v>
      </c>
      <c r="H29" s="47" t="s">
        <v>26</v>
      </c>
      <c r="I29" s="15">
        <v>11</v>
      </c>
      <c r="J29" s="15">
        <v>11</v>
      </c>
      <c r="K29" s="15" t="s">
        <v>18</v>
      </c>
      <c r="L29" s="15" t="s">
        <v>18</v>
      </c>
      <c r="M29" s="48">
        <f>IFERROR(J29/J30,"ND")</f>
        <v>1</v>
      </c>
      <c r="N29" s="25">
        <f>IFERROR(((I29+J29)/G29),"ND")</f>
        <v>0.48888888888888887</v>
      </c>
      <c r="O29" s="61" t="s">
        <v>194</v>
      </c>
      <c r="P29" s="61"/>
      <c r="Q29" s="62"/>
    </row>
    <row r="30" spans="3:17" ht="92.25" customHeight="1" x14ac:dyDescent="0.25">
      <c r="C30" s="50"/>
      <c r="D30" s="46"/>
      <c r="E30" s="37"/>
      <c r="F30" s="30"/>
      <c r="G30" s="32"/>
      <c r="H30" s="47"/>
      <c r="I30" s="15">
        <v>11</v>
      </c>
      <c r="J30" s="15">
        <v>11</v>
      </c>
      <c r="K30" s="15">
        <v>12</v>
      </c>
      <c r="L30" s="15">
        <v>11</v>
      </c>
      <c r="M30" s="48"/>
      <c r="N30" s="25"/>
      <c r="O30" s="61"/>
      <c r="P30" s="61"/>
      <c r="Q30" s="62"/>
    </row>
    <row r="31" spans="3:17" ht="92.25" customHeight="1" x14ac:dyDescent="0.25">
      <c r="C31" s="50" t="s">
        <v>131</v>
      </c>
      <c r="D31" s="46" t="s">
        <v>30</v>
      </c>
      <c r="E31" s="37" t="s">
        <v>25</v>
      </c>
      <c r="F31" s="30" t="s">
        <v>31</v>
      </c>
      <c r="G31" s="31">
        <f t="shared" ref="G31" si="3">I32+J32+K32+L32</f>
        <v>1</v>
      </c>
      <c r="H31" s="47" t="s">
        <v>26</v>
      </c>
      <c r="I31" s="15" t="s">
        <v>18</v>
      </c>
      <c r="J31" s="15" t="s">
        <v>18</v>
      </c>
      <c r="K31" s="15" t="s">
        <v>18</v>
      </c>
      <c r="L31" s="15" t="s">
        <v>18</v>
      </c>
      <c r="M31" s="48" t="str">
        <f>IFERROR(J31/J32,"ND")</f>
        <v>ND</v>
      </c>
      <c r="N31" s="25" t="str">
        <f>IFERROR(((I31+J31)/G31),"ND")</f>
        <v>ND</v>
      </c>
      <c r="O31" s="61" t="s">
        <v>195</v>
      </c>
      <c r="P31" s="61"/>
      <c r="Q31" s="62"/>
    </row>
    <row r="32" spans="3:17" ht="92.25" customHeight="1" x14ac:dyDescent="0.25">
      <c r="C32" s="50"/>
      <c r="D32" s="46"/>
      <c r="E32" s="37"/>
      <c r="F32" s="30"/>
      <c r="G32" s="32"/>
      <c r="H32" s="47"/>
      <c r="I32" s="15">
        <v>0</v>
      </c>
      <c r="J32" s="15">
        <v>0</v>
      </c>
      <c r="K32" s="15">
        <v>1</v>
      </c>
      <c r="L32" s="15">
        <v>0</v>
      </c>
      <c r="M32" s="48"/>
      <c r="N32" s="25"/>
      <c r="O32" s="61"/>
      <c r="P32" s="61"/>
      <c r="Q32" s="62"/>
    </row>
    <row r="33" spans="3:17" ht="92.25" customHeight="1" x14ac:dyDescent="0.25">
      <c r="C33" s="75" t="s">
        <v>132</v>
      </c>
      <c r="D33" s="169" t="s">
        <v>105</v>
      </c>
      <c r="E33" s="77" t="s">
        <v>33</v>
      </c>
      <c r="F33" s="78" t="s">
        <v>22</v>
      </c>
      <c r="G33" s="80">
        <v>2</v>
      </c>
      <c r="H33" s="81" t="s">
        <v>23</v>
      </c>
      <c r="I33" s="14" t="s">
        <v>18</v>
      </c>
      <c r="J33" s="14" t="s">
        <v>18</v>
      </c>
      <c r="K33" s="14" t="s">
        <v>18</v>
      </c>
      <c r="L33" s="14" t="s">
        <v>18</v>
      </c>
      <c r="M33" s="82" t="str">
        <f>IFERROR(J33/J34,"ND")</f>
        <v>ND</v>
      </c>
      <c r="N33" s="83" t="str">
        <f>IFERROR(((I33+J33)/G33),"ND")</f>
        <v>ND</v>
      </c>
      <c r="O33" s="76" t="s">
        <v>115</v>
      </c>
      <c r="P33" s="76"/>
      <c r="Q33" s="121"/>
    </row>
    <row r="34" spans="3:17" ht="92.25" customHeight="1" x14ac:dyDescent="0.25">
      <c r="C34" s="75"/>
      <c r="D34" s="170" t="s">
        <v>34</v>
      </c>
      <c r="E34" s="77" t="s">
        <v>33</v>
      </c>
      <c r="F34" s="78" t="s">
        <v>22</v>
      </c>
      <c r="G34" s="80"/>
      <c r="H34" s="81"/>
      <c r="I34" s="14">
        <v>0</v>
      </c>
      <c r="J34" s="14">
        <v>0</v>
      </c>
      <c r="K34" s="14">
        <v>1</v>
      </c>
      <c r="L34" s="14">
        <v>1</v>
      </c>
      <c r="M34" s="82"/>
      <c r="N34" s="83"/>
      <c r="O34" s="76"/>
      <c r="P34" s="76"/>
      <c r="Q34" s="121"/>
    </row>
    <row r="35" spans="3:17" ht="92.25" customHeight="1" x14ac:dyDescent="0.25">
      <c r="C35" s="33" t="s">
        <v>133</v>
      </c>
      <c r="D35" s="88" t="s">
        <v>106</v>
      </c>
      <c r="E35" s="42" t="s">
        <v>33</v>
      </c>
      <c r="F35" s="66" t="s">
        <v>22</v>
      </c>
      <c r="G35" s="32">
        <v>7</v>
      </c>
      <c r="H35" s="47" t="s">
        <v>23</v>
      </c>
      <c r="I35" s="15">
        <v>2</v>
      </c>
      <c r="J35" s="15">
        <v>2</v>
      </c>
      <c r="K35" s="15" t="s">
        <v>18</v>
      </c>
      <c r="L35" s="15" t="s">
        <v>18</v>
      </c>
      <c r="M35" s="48">
        <f>IFERROR(J35/J36,"ND")</f>
        <v>1</v>
      </c>
      <c r="N35" s="25">
        <f>IFERROR(((I35+J35)/G35),"ND")</f>
        <v>0.5714285714285714</v>
      </c>
      <c r="O35" s="52" t="s">
        <v>197</v>
      </c>
      <c r="P35" s="52"/>
      <c r="Q35" s="118"/>
    </row>
    <row r="36" spans="3:17" ht="92.25" customHeight="1" x14ac:dyDescent="0.25">
      <c r="C36" s="34" t="s">
        <v>36</v>
      </c>
      <c r="D36" s="89" t="s">
        <v>37</v>
      </c>
      <c r="E36" s="43" t="s">
        <v>33</v>
      </c>
      <c r="F36" s="67" t="s">
        <v>22</v>
      </c>
      <c r="G36" s="32"/>
      <c r="H36" s="47"/>
      <c r="I36" s="15">
        <v>2</v>
      </c>
      <c r="J36" s="15">
        <v>2</v>
      </c>
      <c r="K36" s="15">
        <v>2</v>
      </c>
      <c r="L36" s="15">
        <v>1</v>
      </c>
      <c r="M36" s="48"/>
      <c r="N36" s="25"/>
      <c r="O36" s="52"/>
      <c r="P36" s="52"/>
      <c r="Q36" s="118"/>
    </row>
    <row r="37" spans="3:17" ht="92.25" customHeight="1" x14ac:dyDescent="0.25">
      <c r="C37" s="33" t="s">
        <v>134</v>
      </c>
      <c r="D37" s="35" t="s">
        <v>107</v>
      </c>
      <c r="E37" s="42" t="s">
        <v>33</v>
      </c>
      <c r="F37" s="66" t="s">
        <v>22</v>
      </c>
      <c r="G37" s="32">
        <v>2</v>
      </c>
      <c r="H37" s="47" t="s">
        <v>23</v>
      </c>
      <c r="I37" s="15">
        <v>1</v>
      </c>
      <c r="J37" s="15">
        <v>0</v>
      </c>
      <c r="K37" s="15" t="s">
        <v>18</v>
      </c>
      <c r="L37" s="15" t="s">
        <v>18</v>
      </c>
      <c r="M37" s="48" t="str">
        <f>IFERROR(J37/J38,"ND")</f>
        <v>ND</v>
      </c>
      <c r="N37" s="25">
        <f>IFERROR(((I37+J37)/G37),"ND")</f>
        <v>0.5</v>
      </c>
      <c r="O37" s="171" t="s">
        <v>198</v>
      </c>
      <c r="P37" s="172"/>
      <c r="Q37" s="173"/>
    </row>
    <row r="38" spans="3:17" ht="92.25" customHeight="1" x14ac:dyDescent="0.25">
      <c r="C38" s="34" t="s">
        <v>39</v>
      </c>
      <c r="D38" s="36" t="s">
        <v>32</v>
      </c>
      <c r="E38" s="43" t="s">
        <v>33</v>
      </c>
      <c r="F38" s="67" t="s">
        <v>22</v>
      </c>
      <c r="G38" s="32"/>
      <c r="H38" s="47"/>
      <c r="I38" s="15">
        <v>1</v>
      </c>
      <c r="J38" s="15">
        <v>0</v>
      </c>
      <c r="K38" s="15">
        <v>0</v>
      </c>
      <c r="L38" s="15">
        <v>1</v>
      </c>
      <c r="M38" s="48"/>
      <c r="N38" s="25"/>
      <c r="O38" s="174"/>
      <c r="P38" s="175"/>
      <c r="Q38" s="176"/>
    </row>
    <row r="39" spans="3:17" ht="92.25" customHeight="1" x14ac:dyDescent="0.25">
      <c r="C39" s="33" t="s">
        <v>135</v>
      </c>
      <c r="D39" s="35" t="s">
        <v>108</v>
      </c>
      <c r="E39" s="42" t="s">
        <v>33</v>
      </c>
      <c r="F39" s="66" t="s">
        <v>22</v>
      </c>
      <c r="G39" s="32">
        <v>10</v>
      </c>
      <c r="H39" s="47" t="s">
        <v>23</v>
      </c>
      <c r="I39" s="15">
        <v>1</v>
      </c>
      <c r="J39" s="15">
        <v>3</v>
      </c>
      <c r="K39" s="15" t="s">
        <v>18</v>
      </c>
      <c r="L39" s="15" t="s">
        <v>18</v>
      </c>
      <c r="M39" s="48">
        <f>IFERROR(J39/J40,"ND")</f>
        <v>1</v>
      </c>
      <c r="N39" s="25">
        <f>IFERROR(((I39+J39)/G39),"ND")</f>
        <v>0.4</v>
      </c>
      <c r="O39" s="171" t="s">
        <v>199</v>
      </c>
      <c r="P39" s="172"/>
      <c r="Q39" s="173"/>
    </row>
    <row r="40" spans="3:17" ht="92.25" customHeight="1" x14ac:dyDescent="0.25">
      <c r="C40" s="34" t="s">
        <v>36</v>
      </c>
      <c r="D40" s="36" t="s">
        <v>35</v>
      </c>
      <c r="E40" s="43" t="s">
        <v>33</v>
      </c>
      <c r="F40" s="67" t="s">
        <v>22</v>
      </c>
      <c r="G40" s="32"/>
      <c r="H40" s="47"/>
      <c r="I40" s="15">
        <v>1</v>
      </c>
      <c r="J40" s="15">
        <v>3</v>
      </c>
      <c r="K40" s="15">
        <v>3</v>
      </c>
      <c r="L40" s="15">
        <v>3</v>
      </c>
      <c r="M40" s="48"/>
      <c r="N40" s="25"/>
      <c r="O40" s="174"/>
      <c r="P40" s="175"/>
      <c r="Q40" s="176"/>
    </row>
    <row r="41" spans="3:17" ht="92.25" customHeight="1" x14ac:dyDescent="0.25">
      <c r="C41" s="166" t="s">
        <v>136</v>
      </c>
      <c r="D41" s="46" t="s">
        <v>109</v>
      </c>
      <c r="E41" s="37" t="s">
        <v>33</v>
      </c>
      <c r="F41" s="30" t="s">
        <v>22</v>
      </c>
      <c r="G41" s="31">
        <v>7</v>
      </c>
      <c r="H41" s="47" t="s">
        <v>23</v>
      </c>
      <c r="I41" s="15">
        <v>2</v>
      </c>
      <c r="J41" s="15">
        <v>2</v>
      </c>
      <c r="K41" s="15" t="s">
        <v>18</v>
      </c>
      <c r="L41" s="15" t="s">
        <v>18</v>
      </c>
      <c r="M41" s="48">
        <f>IFERROR(J41/J42,"ND")</f>
        <v>1</v>
      </c>
      <c r="N41" s="25">
        <f>IFERROR(((I41+J41)/G41),"ND")</f>
        <v>0.5714285714285714</v>
      </c>
      <c r="O41" s="52" t="s">
        <v>200</v>
      </c>
      <c r="P41" s="52"/>
      <c r="Q41" s="118"/>
    </row>
    <row r="42" spans="3:17" ht="92.25" customHeight="1" x14ac:dyDescent="0.25">
      <c r="C42" s="166" t="s">
        <v>39</v>
      </c>
      <c r="D42" s="46" t="s">
        <v>38</v>
      </c>
      <c r="E42" s="37" t="s">
        <v>33</v>
      </c>
      <c r="F42" s="30" t="s">
        <v>22</v>
      </c>
      <c r="G42" s="32"/>
      <c r="H42" s="47"/>
      <c r="I42" s="15">
        <v>2</v>
      </c>
      <c r="J42" s="15">
        <v>2</v>
      </c>
      <c r="K42" s="15">
        <v>2</v>
      </c>
      <c r="L42" s="15">
        <v>1</v>
      </c>
      <c r="M42" s="48"/>
      <c r="N42" s="25"/>
      <c r="O42" s="52"/>
      <c r="P42" s="52"/>
      <c r="Q42" s="118"/>
    </row>
    <row r="43" spans="3:17" ht="92.25" customHeight="1" x14ac:dyDescent="0.25">
      <c r="C43" s="100" t="s">
        <v>137</v>
      </c>
      <c r="D43" s="169" t="s">
        <v>110</v>
      </c>
      <c r="E43" s="167" t="s">
        <v>25</v>
      </c>
      <c r="F43" s="164" t="s">
        <v>22</v>
      </c>
      <c r="G43" s="80">
        <v>4440</v>
      </c>
      <c r="H43" s="81" t="s">
        <v>23</v>
      </c>
      <c r="I43" s="14">
        <v>1110</v>
      </c>
      <c r="J43" s="14">
        <v>1110</v>
      </c>
      <c r="K43" s="14" t="s">
        <v>18</v>
      </c>
      <c r="L43" s="14" t="s">
        <v>18</v>
      </c>
      <c r="M43" s="160">
        <f>IFERROR(J43/J44,"ND")</f>
        <v>1</v>
      </c>
      <c r="N43" s="162">
        <f>IFERROR(((I43+J43)/G43),"ND")</f>
        <v>0.5</v>
      </c>
      <c r="O43" s="154" t="s">
        <v>202</v>
      </c>
      <c r="P43" s="155"/>
      <c r="Q43" s="156"/>
    </row>
    <row r="44" spans="3:17" ht="92.25" customHeight="1" x14ac:dyDescent="0.25">
      <c r="C44" s="102"/>
      <c r="D44" s="170"/>
      <c r="E44" s="168"/>
      <c r="F44" s="165"/>
      <c r="G44" s="80"/>
      <c r="H44" s="81"/>
      <c r="I44" s="14">
        <v>1110</v>
      </c>
      <c r="J44" s="14">
        <v>1110</v>
      </c>
      <c r="K44" s="14">
        <v>1110</v>
      </c>
      <c r="L44" s="14">
        <v>1110</v>
      </c>
      <c r="M44" s="161"/>
      <c r="N44" s="163"/>
      <c r="O44" s="157"/>
      <c r="P44" s="158"/>
      <c r="Q44" s="159"/>
    </row>
    <row r="45" spans="3:17" ht="87.75" customHeight="1" x14ac:dyDescent="0.25">
      <c r="C45" s="132" t="s">
        <v>138</v>
      </c>
      <c r="D45" s="135" t="s">
        <v>40</v>
      </c>
      <c r="E45" s="151" t="s">
        <v>25</v>
      </c>
      <c r="F45" s="138" t="s">
        <v>22</v>
      </c>
      <c r="G45" s="144">
        <v>1480</v>
      </c>
      <c r="H45" s="145" t="s">
        <v>23</v>
      </c>
      <c r="I45" s="146">
        <v>424</v>
      </c>
      <c r="J45" s="146">
        <v>262</v>
      </c>
      <c r="K45" s="146" t="s">
        <v>18</v>
      </c>
      <c r="L45" s="146" t="s">
        <v>18</v>
      </c>
      <c r="M45" s="126">
        <f>IFERROR(J45/J47,"ND")</f>
        <v>0.70810810810810809</v>
      </c>
      <c r="N45" s="129">
        <f>IFERROR(((I45+J45)/G45),"ND")</f>
        <v>0.4635135135135135</v>
      </c>
      <c r="O45" s="68" t="s">
        <v>203</v>
      </c>
      <c r="P45" s="69"/>
      <c r="Q45" s="70"/>
    </row>
    <row r="46" spans="3:17" ht="58.5" hidden="1" customHeight="1" x14ac:dyDescent="0.25">
      <c r="C46" s="133"/>
      <c r="D46" s="136"/>
      <c r="E46" s="152"/>
      <c r="F46" s="139"/>
      <c r="G46" s="144"/>
      <c r="H46" s="145"/>
      <c r="I46" s="146"/>
      <c r="J46" s="146"/>
      <c r="K46" s="146"/>
      <c r="L46" s="146"/>
      <c r="M46" s="127"/>
      <c r="N46" s="130"/>
      <c r="O46" s="141"/>
      <c r="P46" s="142"/>
      <c r="Q46" s="143"/>
    </row>
    <row r="47" spans="3:17" ht="66" customHeight="1" x14ac:dyDescent="0.25">
      <c r="C47" s="134"/>
      <c r="D47" s="137"/>
      <c r="E47" s="153"/>
      <c r="F47" s="140"/>
      <c r="G47" s="144"/>
      <c r="H47" s="145"/>
      <c r="I47" s="15">
        <v>370</v>
      </c>
      <c r="J47" s="15">
        <v>370</v>
      </c>
      <c r="K47" s="15">
        <v>370</v>
      </c>
      <c r="L47" s="15">
        <v>370</v>
      </c>
      <c r="M47" s="128"/>
      <c r="N47" s="131" t="str">
        <f>IFERROR(((I47)/G47),"ND")</f>
        <v>ND</v>
      </c>
      <c r="O47" s="141"/>
      <c r="P47" s="142"/>
      <c r="Q47" s="143"/>
    </row>
    <row r="48" spans="3:17" ht="27" customHeight="1" x14ac:dyDescent="0.25">
      <c r="C48" s="132" t="s">
        <v>139</v>
      </c>
      <c r="D48" s="147" t="s">
        <v>41</v>
      </c>
      <c r="E48" s="151" t="s">
        <v>25</v>
      </c>
      <c r="F48" s="138" t="s">
        <v>22</v>
      </c>
      <c r="G48" s="150">
        <v>276</v>
      </c>
      <c r="H48" s="145" t="s">
        <v>23</v>
      </c>
      <c r="I48" s="146">
        <v>68</v>
      </c>
      <c r="J48" s="146">
        <v>49</v>
      </c>
      <c r="K48" s="146" t="s">
        <v>18</v>
      </c>
      <c r="L48" s="146" t="s">
        <v>18</v>
      </c>
      <c r="M48" s="126">
        <f>IFERROR(J48/J50,"ND")</f>
        <v>0.71014492753623193</v>
      </c>
      <c r="N48" s="129">
        <f>IFERROR(((I48+J48)/G48),"ND")</f>
        <v>0.42391304347826086</v>
      </c>
      <c r="O48" s="68" t="s">
        <v>201</v>
      </c>
      <c r="P48" s="69"/>
      <c r="Q48" s="70"/>
    </row>
    <row r="49" spans="3:17" ht="55.5" customHeight="1" x14ac:dyDescent="0.25">
      <c r="C49" s="133"/>
      <c r="D49" s="148"/>
      <c r="E49" s="152"/>
      <c r="F49" s="139"/>
      <c r="G49" s="150"/>
      <c r="H49" s="145"/>
      <c r="I49" s="146"/>
      <c r="J49" s="146"/>
      <c r="K49" s="146"/>
      <c r="L49" s="146"/>
      <c r="M49" s="127"/>
      <c r="N49" s="130"/>
      <c r="O49" s="141"/>
      <c r="P49" s="142"/>
      <c r="Q49" s="143"/>
    </row>
    <row r="50" spans="3:17" ht="92.25" customHeight="1" x14ac:dyDescent="0.25">
      <c r="C50" s="134"/>
      <c r="D50" s="149"/>
      <c r="E50" s="153"/>
      <c r="F50" s="140"/>
      <c r="G50" s="150"/>
      <c r="H50" s="145"/>
      <c r="I50" s="15">
        <v>69</v>
      </c>
      <c r="J50" s="15">
        <v>69</v>
      </c>
      <c r="K50" s="15">
        <v>69</v>
      </c>
      <c r="L50" s="15">
        <v>69</v>
      </c>
      <c r="M50" s="128"/>
      <c r="N50" s="131" t="str">
        <f>IFERROR(((I50)/G50),"ND")</f>
        <v>ND</v>
      </c>
      <c r="O50" s="141"/>
      <c r="P50" s="142"/>
      <c r="Q50" s="143"/>
    </row>
    <row r="51" spans="3:17" ht="92.25" customHeight="1" x14ac:dyDescent="0.25">
      <c r="C51" s="132" t="s">
        <v>140</v>
      </c>
      <c r="D51" s="135" t="s">
        <v>42</v>
      </c>
      <c r="E51" s="151" t="s">
        <v>25</v>
      </c>
      <c r="F51" s="138" t="s">
        <v>22</v>
      </c>
      <c r="G51" s="144">
        <v>33200</v>
      </c>
      <c r="H51" s="145" t="s">
        <v>23</v>
      </c>
      <c r="I51" s="146">
        <v>9103</v>
      </c>
      <c r="J51" s="146">
        <v>7938</v>
      </c>
      <c r="K51" s="146" t="s">
        <v>18</v>
      </c>
      <c r="L51" s="146" t="s">
        <v>18</v>
      </c>
      <c r="M51" s="126">
        <f>IFERROR(J51/J53,"ND")</f>
        <v>0.95638554216867466</v>
      </c>
      <c r="N51" s="129">
        <f>IFERROR(((I51+J51)/G51),"ND")</f>
        <v>0.51328313253012048</v>
      </c>
      <c r="O51" s="68" t="s">
        <v>204</v>
      </c>
      <c r="P51" s="69"/>
      <c r="Q51" s="70"/>
    </row>
    <row r="52" spans="3:17" ht="92.25" customHeight="1" x14ac:dyDescent="0.25">
      <c r="C52" s="133"/>
      <c r="D52" s="136"/>
      <c r="E52" s="152"/>
      <c r="F52" s="139"/>
      <c r="G52" s="144"/>
      <c r="H52" s="145"/>
      <c r="I52" s="146"/>
      <c r="J52" s="146"/>
      <c r="K52" s="146"/>
      <c r="L52" s="146"/>
      <c r="M52" s="127"/>
      <c r="N52" s="130"/>
      <c r="O52" s="141"/>
      <c r="P52" s="142"/>
      <c r="Q52" s="143"/>
    </row>
    <row r="53" spans="3:17" ht="92.25" customHeight="1" x14ac:dyDescent="0.25">
      <c r="C53" s="134"/>
      <c r="D53" s="137"/>
      <c r="E53" s="153"/>
      <c r="F53" s="140"/>
      <c r="G53" s="144"/>
      <c r="H53" s="145"/>
      <c r="I53" s="15">
        <v>8300</v>
      </c>
      <c r="J53" s="15">
        <v>8300</v>
      </c>
      <c r="K53" s="15">
        <v>8300</v>
      </c>
      <c r="L53" s="15">
        <v>8300</v>
      </c>
      <c r="M53" s="128"/>
      <c r="N53" s="131" t="str">
        <f>IFERROR(((I53)/G53),"ND")</f>
        <v>ND</v>
      </c>
      <c r="O53" s="141"/>
      <c r="P53" s="142"/>
      <c r="Q53" s="143"/>
    </row>
    <row r="54" spans="3:17" ht="54" customHeight="1" x14ac:dyDescent="0.25">
      <c r="C54" s="132" t="s">
        <v>141</v>
      </c>
      <c r="D54" s="135" t="s">
        <v>43</v>
      </c>
      <c r="E54" s="151" t="s">
        <v>25</v>
      </c>
      <c r="F54" s="138" t="s">
        <v>22</v>
      </c>
      <c r="G54" s="144">
        <v>1440</v>
      </c>
      <c r="H54" s="145" t="s">
        <v>23</v>
      </c>
      <c r="I54" s="146">
        <v>360</v>
      </c>
      <c r="J54" s="146">
        <v>574</v>
      </c>
      <c r="K54" s="146" t="s">
        <v>18</v>
      </c>
      <c r="L54" s="146" t="s">
        <v>18</v>
      </c>
      <c r="M54" s="126">
        <f>IFERROR(J54/J56,"ND")</f>
        <v>1.5944444444444446</v>
      </c>
      <c r="N54" s="129">
        <f>IFERROR(((I54+J54)/G54),"ND")</f>
        <v>0.64861111111111114</v>
      </c>
      <c r="O54" s="68" t="s">
        <v>205</v>
      </c>
      <c r="P54" s="69"/>
      <c r="Q54" s="70"/>
    </row>
    <row r="55" spans="3:17" ht="52.5" customHeight="1" x14ac:dyDescent="0.25">
      <c r="C55" s="133"/>
      <c r="D55" s="136"/>
      <c r="E55" s="152"/>
      <c r="F55" s="139"/>
      <c r="G55" s="144"/>
      <c r="H55" s="145"/>
      <c r="I55" s="146"/>
      <c r="J55" s="146"/>
      <c r="K55" s="146"/>
      <c r="L55" s="146"/>
      <c r="M55" s="127"/>
      <c r="N55" s="130"/>
      <c r="O55" s="141"/>
      <c r="P55" s="142"/>
      <c r="Q55" s="143"/>
    </row>
    <row r="56" spans="3:17" ht="92.25" customHeight="1" x14ac:dyDescent="0.25">
      <c r="C56" s="134"/>
      <c r="D56" s="137"/>
      <c r="E56" s="153"/>
      <c r="F56" s="140"/>
      <c r="G56" s="144"/>
      <c r="H56" s="145"/>
      <c r="I56" s="15">
        <v>360</v>
      </c>
      <c r="J56" s="15">
        <v>360</v>
      </c>
      <c r="K56" s="15">
        <v>360</v>
      </c>
      <c r="L56" s="15">
        <v>360</v>
      </c>
      <c r="M56" s="128"/>
      <c r="N56" s="131" t="str">
        <f>IFERROR(((I56)/G56),"ND")</f>
        <v>ND</v>
      </c>
      <c r="O56" s="141"/>
      <c r="P56" s="142"/>
      <c r="Q56" s="143"/>
    </row>
    <row r="57" spans="3:17" ht="92.25" customHeight="1" x14ac:dyDescent="0.25">
      <c r="C57" s="226" t="s">
        <v>142</v>
      </c>
      <c r="D57" s="76" t="s">
        <v>88</v>
      </c>
      <c r="E57" s="77" t="s">
        <v>20</v>
      </c>
      <c r="F57" s="78" t="s">
        <v>22</v>
      </c>
      <c r="G57" s="222">
        <f t="shared" ref="G57" si="4">I58+J58+K58+L58</f>
        <v>279493481.00000006</v>
      </c>
      <c r="H57" s="81" t="s">
        <v>23</v>
      </c>
      <c r="I57" s="14">
        <v>0</v>
      </c>
      <c r="J57" s="238">
        <v>17952088.760000002</v>
      </c>
      <c r="K57" s="14" t="s">
        <v>18</v>
      </c>
      <c r="L57" s="14" t="s">
        <v>18</v>
      </c>
      <c r="M57" s="82">
        <f>IFERROR(J57/J58,"ND")</f>
        <v>0.21410265331614894</v>
      </c>
      <c r="N57" s="162">
        <f>IFERROR(((I57+J57)/G57),"ND")</f>
        <v>6.4230795994844686E-2</v>
      </c>
      <c r="O57" s="223" t="s">
        <v>265</v>
      </c>
      <c r="P57" s="223"/>
      <c r="Q57" s="224"/>
    </row>
    <row r="58" spans="3:17" ht="92.25" customHeight="1" x14ac:dyDescent="0.25">
      <c r="C58" s="227"/>
      <c r="D58" s="76"/>
      <c r="E58" s="77"/>
      <c r="F58" s="78"/>
      <c r="G58" s="222"/>
      <c r="H58" s="81"/>
      <c r="I58" s="16">
        <f>(27949348.1)*3</f>
        <v>83848044.300000012</v>
      </c>
      <c r="J58" s="239">
        <f t="shared" ref="J58:K58" si="5">(27949348.1)*3</f>
        <v>83848044.300000012</v>
      </c>
      <c r="K58" s="16">
        <f t="shared" si="5"/>
        <v>83848044.300000012</v>
      </c>
      <c r="L58" s="16">
        <f>(27949348.1)*1</f>
        <v>27949348.100000001</v>
      </c>
      <c r="M58" s="82"/>
      <c r="N58" s="163"/>
      <c r="O58" s="223"/>
      <c r="P58" s="223"/>
      <c r="Q58" s="224"/>
    </row>
    <row r="59" spans="3:17" ht="92.25" customHeight="1" x14ac:dyDescent="0.25">
      <c r="C59" s="227"/>
      <c r="D59" s="76" t="s">
        <v>89</v>
      </c>
      <c r="E59" s="77" t="s">
        <v>20</v>
      </c>
      <c r="F59" s="78" t="s">
        <v>22</v>
      </c>
      <c r="G59" s="222">
        <f t="shared" ref="G59" si="6">I60+J60+K60+L60</f>
        <v>818421240</v>
      </c>
      <c r="H59" s="81" t="s">
        <v>23</v>
      </c>
      <c r="I59" s="14">
        <v>138853137.24000001</v>
      </c>
      <c r="J59" s="237">
        <v>26808886.809999999</v>
      </c>
      <c r="K59" s="14" t="s">
        <v>18</v>
      </c>
      <c r="L59" s="14" t="s">
        <v>18</v>
      </c>
      <c r="M59" s="82">
        <f>IFERROR(J59/J60,"ND")</f>
        <v>0.13102732675901715</v>
      </c>
      <c r="N59" s="162">
        <f>IFERROR(((I59+J59)/G59),"ND")</f>
        <v>0.20241657468469418</v>
      </c>
      <c r="O59" s="223" t="s">
        <v>264</v>
      </c>
      <c r="P59" s="223"/>
      <c r="Q59" s="224"/>
    </row>
    <row r="60" spans="3:17" ht="92.25" customHeight="1" x14ac:dyDescent="0.25">
      <c r="C60" s="227"/>
      <c r="D60" s="76"/>
      <c r="E60" s="77"/>
      <c r="F60" s="78"/>
      <c r="G60" s="222"/>
      <c r="H60" s="81"/>
      <c r="I60" s="16">
        <f>(68201770)*3</f>
        <v>204605310</v>
      </c>
      <c r="J60" s="16">
        <f t="shared" ref="J60:L60" si="7">(68201770)*3</f>
        <v>204605310</v>
      </c>
      <c r="K60" s="16">
        <f t="shared" si="7"/>
        <v>204605310</v>
      </c>
      <c r="L60" s="16">
        <f t="shared" si="7"/>
        <v>204605310</v>
      </c>
      <c r="M60" s="82"/>
      <c r="N60" s="163"/>
      <c r="O60" s="223"/>
      <c r="P60" s="223"/>
      <c r="Q60" s="224"/>
    </row>
    <row r="61" spans="3:17" ht="92.25" customHeight="1" x14ac:dyDescent="0.25">
      <c r="C61" s="227"/>
      <c r="D61" s="76" t="s">
        <v>90</v>
      </c>
      <c r="E61" s="77" t="s">
        <v>20</v>
      </c>
      <c r="F61" s="78" t="s">
        <v>31</v>
      </c>
      <c r="G61" s="225">
        <v>0.9</v>
      </c>
      <c r="H61" s="81" t="s">
        <v>17</v>
      </c>
      <c r="I61" s="21">
        <v>0.9</v>
      </c>
      <c r="J61" s="21">
        <v>0.90800000000000003</v>
      </c>
      <c r="K61" s="14" t="s">
        <v>18</v>
      </c>
      <c r="L61" s="14" t="s">
        <v>18</v>
      </c>
      <c r="M61" s="82">
        <f>IFERROR(J61/J62,"ND")</f>
        <v>1.0088888888888889</v>
      </c>
      <c r="N61" s="162">
        <f>IFERROR(((J61)/G61),"ND")</f>
        <v>1.0088888888888889</v>
      </c>
      <c r="O61" s="223" t="s">
        <v>263</v>
      </c>
      <c r="P61" s="223"/>
      <c r="Q61" s="224"/>
    </row>
    <row r="62" spans="3:17" ht="92.25" customHeight="1" x14ac:dyDescent="0.25">
      <c r="C62" s="228"/>
      <c r="D62" s="76"/>
      <c r="E62" s="77"/>
      <c r="F62" s="78"/>
      <c r="G62" s="225"/>
      <c r="H62" s="81"/>
      <c r="I62" s="21">
        <v>0.9</v>
      </c>
      <c r="J62" s="21">
        <v>0.9</v>
      </c>
      <c r="K62" s="21">
        <v>0.9</v>
      </c>
      <c r="L62" s="21">
        <v>0.9</v>
      </c>
      <c r="M62" s="82"/>
      <c r="N62" s="163"/>
      <c r="O62" s="223"/>
      <c r="P62" s="223"/>
      <c r="Q62" s="224"/>
    </row>
    <row r="63" spans="3:17" ht="92.25" customHeight="1" x14ac:dyDescent="0.25">
      <c r="C63" s="166" t="s">
        <v>143</v>
      </c>
      <c r="D63" s="46" t="s">
        <v>95</v>
      </c>
      <c r="E63" s="37" t="s">
        <v>20</v>
      </c>
      <c r="F63" s="30" t="s">
        <v>22</v>
      </c>
      <c r="G63" s="229">
        <v>0.9</v>
      </c>
      <c r="H63" s="47" t="s">
        <v>17</v>
      </c>
      <c r="I63" s="20">
        <v>0.88700000000000001</v>
      </c>
      <c r="J63" s="20">
        <v>1</v>
      </c>
      <c r="K63" s="20" t="s">
        <v>18</v>
      </c>
      <c r="L63" s="20" t="s">
        <v>18</v>
      </c>
      <c r="M63" s="48">
        <f>IFERROR(J63/J64,"ND")</f>
        <v>1.1111111111111112</v>
      </c>
      <c r="N63" s="129">
        <f>IFERROR(((J63)/G63),"ND")</f>
        <v>1.1111111111111112</v>
      </c>
      <c r="O63" s="28" t="s">
        <v>262</v>
      </c>
      <c r="P63" s="28"/>
      <c r="Q63" s="29"/>
    </row>
    <row r="64" spans="3:17" ht="92.25" customHeight="1" x14ac:dyDescent="0.25">
      <c r="C64" s="166"/>
      <c r="D64" s="46"/>
      <c r="E64" s="37"/>
      <c r="F64" s="30"/>
      <c r="G64" s="229"/>
      <c r="H64" s="47"/>
      <c r="I64" s="20">
        <v>0.9</v>
      </c>
      <c r="J64" s="20">
        <v>0.9</v>
      </c>
      <c r="K64" s="20">
        <v>0.9</v>
      </c>
      <c r="L64" s="20">
        <v>0.9</v>
      </c>
      <c r="M64" s="48"/>
      <c r="N64" s="131"/>
      <c r="O64" s="28"/>
      <c r="P64" s="28"/>
      <c r="Q64" s="29"/>
    </row>
    <row r="65" spans="3:17" ht="92.25" customHeight="1" x14ac:dyDescent="0.25">
      <c r="C65" s="166" t="s">
        <v>144</v>
      </c>
      <c r="D65" s="46" t="s">
        <v>96</v>
      </c>
      <c r="E65" s="37" t="s">
        <v>20</v>
      </c>
      <c r="F65" s="30" t="s">
        <v>22</v>
      </c>
      <c r="G65" s="31">
        <f t="shared" ref="G65" si="8">I66+J66+K66+L66</f>
        <v>8</v>
      </c>
      <c r="H65" s="47" t="s">
        <v>23</v>
      </c>
      <c r="I65" s="15">
        <v>2</v>
      </c>
      <c r="J65" s="15">
        <v>2</v>
      </c>
      <c r="K65" s="15" t="s">
        <v>18</v>
      </c>
      <c r="L65" s="15" t="s">
        <v>18</v>
      </c>
      <c r="M65" s="48">
        <f t="shared" ref="M65:M86" si="9">IFERROR(J65/J66,"ND")</f>
        <v>1</v>
      </c>
      <c r="N65" s="129">
        <f>IFERROR(((I65+J65)/G65),"ND")</f>
        <v>0.5</v>
      </c>
      <c r="O65" s="28" t="s">
        <v>261</v>
      </c>
      <c r="P65" s="28"/>
      <c r="Q65" s="29"/>
    </row>
    <row r="66" spans="3:17" ht="92.25" customHeight="1" x14ac:dyDescent="0.25">
      <c r="C66" s="166"/>
      <c r="D66" s="46"/>
      <c r="E66" s="37"/>
      <c r="F66" s="30"/>
      <c r="G66" s="32"/>
      <c r="H66" s="47"/>
      <c r="I66" s="17">
        <v>2</v>
      </c>
      <c r="J66" s="17">
        <v>2</v>
      </c>
      <c r="K66" s="17">
        <v>2</v>
      </c>
      <c r="L66" s="17">
        <v>2</v>
      </c>
      <c r="M66" s="48"/>
      <c r="N66" s="131"/>
      <c r="O66" s="28"/>
      <c r="P66" s="28"/>
      <c r="Q66" s="29"/>
    </row>
    <row r="67" spans="3:17" ht="92.25" customHeight="1" x14ac:dyDescent="0.25">
      <c r="C67" s="38" t="s">
        <v>176</v>
      </c>
      <c r="D67" s="40" t="s">
        <v>177</v>
      </c>
      <c r="E67" s="42" t="s">
        <v>20</v>
      </c>
      <c r="F67" s="30" t="s">
        <v>22</v>
      </c>
      <c r="G67" s="44">
        <v>6</v>
      </c>
      <c r="H67" s="26" t="s">
        <v>23</v>
      </c>
      <c r="I67" s="17">
        <v>2</v>
      </c>
      <c r="J67" s="17">
        <v>2</v>
      </c>
      <c r="K67" s="17"/>
      <c r="L67" s="17"/>
      <c r="M67" s="48">
        <f t="shared" ref="M67:M86" si="10">IFERROR(J67/J68,"ND")</f>
        <v>1</v>
      </c>
      <c r="N67" s="129">
        <f t="shared" ref="N67:N86" si="11">IFERROR(((I67+J67)/G67),"ND")</f>
        <v>0.66666666666666663</v>
      </c>
      <c r="O67" s="28" t="s">
        <v>260</v>
      </c>
      <c r="P67" s="28"/>
      <c r="Q67" s="29"/>
    </row>
    <row r="68" spans="3:17" ht="92.25" customHeight="1" x14ac:dyDescent="0.25">
      <c r="C68" s="39"/>
      <c r="D68" s="41"/>
      <c r="E68" s="43"/>
      <c r="F68" s="30"/>
      <c r="G68" s="45"/>
      <c r="H68" s="27"/>
      <c r="I68" s="22">
        <v>2</v>
      </c>
      <c r="J68" s="23">
        <v>2</v>
      </c>
      <c r="K68" s="23">
        <v>1</v>
      </c>
      <c r="L68" s="17">
        <v>1</v>
      </c>
      <c r="M68" s="48"/>
      <c r="N68" s="131"/>
      <c r="O68" s="28"/>
      <c r="P68" s="28"/>
      <c r="Q68" s="29"/>
    </row>
    <row r="69" spans="3:17" ht="92.25" customHeight="1" x14ac:dyDescent="0.25">
      <c r="C69" s="33" t="s">
        <v>178</v>
      </c>
      <c r="D69" s="46" t="s">
        <v>97</v>
      </c>
      <c r="E69" s="37" t="s">
        <v>20</v>
      </c>
      <c r="F69" s="30" t="s">
        <v>22</v>
      </c>
      <c r="G69" s="31">
        <f t="shared" ref="G69" si="12">I70+J70+K70+L70</f>
        <v>7</v>
      </c>
      <c r="H69" s="47" t="s">
        <v>23</v>
      </c>
      <c r="I69" s="15">
        <v>2</v>
      </c>
      <c r="J69" s="15">
        <v>2</v>
      </c>
      <c r="K69" s="15" t="s">
        <v>18</v>
      </c>
      <c r="L69" s="15" t="s">
        <v>18</v>
      </c>
      <c r="M69" s="48">
        <f t="shared" ref="M69:M86" si="13">IFERROR(J69/J70,"ND")</f>
        <v>1</v>
      </c>
      <c r="N69" s="129">
        <f t="shared" ref="N69:N86" si="14">IFERROR(((I69+J69)/G69),"ND")</f>
        <v>0.5714285714285714</v>
      </c>
      <c r="O69" s="28" t="s">
        <v>91</v>
      </c>
      <c r="P69" s="28"/>
      <c r="Q69" s="29"/>
    </row>
    <row r="70" spans="3:17" ht="92.25" customHeight="1" x14ac:dyDescent="0.25">
      <c r="C70" s="49"/>
      <c r="D70" s="46"/>
      <c r="E70" s="37"/>
      <c r="F70" s="30"/>
      <c r="G70" s="32"/>
      <c r="H70" s="47"/>
      <c r="I70" s="17">
        <v>2</v>
      </c>
      <c r="J70" s="17">
        <v>2</v>
      </c>
      <c r="K70" s="17">
        <v>2</v>
      </c>
      <c r="L70" s="17">
        <v>1</v>
      </c>
      <c r="M70" s="48"/>
      <c r="N70" s="131"/>
      <c r="O70" s="28"/>
      <c r="P70" s="28"/>
      <c r="Q70" s="29"/>
    </row>
    <row r="71" spans="3:17" ht="92.25" customHeight="1" x14ac:dyDescent="0.25">
      <c r="C71" s="49"/>
      <c r="D71" s="46" t="s">
        <v>98</v>
      </c>
      <c r="E71" s="37" t="s">
        <v>20</v>
      </c>
      <c r="F71" s="30" t="s">
        <v>22</v>
      </c>
      <c r="G71" s="31">
        <f t="shared" ref="G71" si="15">I72+J72+K72+L72</f>
        <v>10</v>
      </c>
      <c r="H71" s="47" t="s">
        <v>23</v>
      </c>
      <c r="I71" s="15">
        <v>3</v>
      </c>
      <c r="J71" s="15">
        <v>3</v>
      </c>
      <c r="K71" s="15" t="s">
        <v>18</v>
      </c>
      <c r="L71" s="15" t="s">
        <v>18</v>
      </c>
      <c r="M71" s="48">
        <f t="shared" ref="M71:M86" si="16">IFERROR(J71/J72,"ND")</f>
        <v>1</v>
      </c>
      <c r="N71" s="129">
        <f t="shared" ref="N71:N86" si="17">IFERROR(((I71+J71)/G71),"ND")</f>
        <v>0.6</v>
      </c>
      <c r="O71" s="28" t="s">
        <v>92</v>
      </c>
      <c r="P71" s="28"/>
      <c r="Q71" s="29"/>
    </row>
    <row r="72" spans="3:17" ht="92.25" customHeight="1" x14ac:dyDescent="0.25">
      <c r="C72" s="34"/>
      <c r="D72" s="46"/>
      <c r="E72" s="37"/>
      <c r="F72" s="30"/>
      <c r="G72" s="32"/>
      <c r="H72" s="47"/>
      <c r="I72" s="17">
        <v>3</v>
      </c>
      <c r="J72" s="17">
        <v>3</v>
      </c>
      <c r="K72" s="17">
        <v>2</v>
      </c>
      <c r="L72" s="17">
        <v>2</v>
      </c>
      <c r="M72" s="48"/>
      <c r="N72" s="131"/>
      <c r="O72" s="28"/>
      <c r="P72" s="28"/>
      <c r="Q72" s="29"/>
    </row>
    <row r="73" spans="3:17" ht="92.25" customHeight="1" x14ac:dyDescent="0.25">
      <c r="C73" s="166" t="s">
        <v>179</v>
      </c>
      <c r="D73" s="46" t="s">
        <v>99</v>
      </c>
      <c r="E73" s="37" t="s">
        <v>20</v>
      </c>
      <c r="F73" s="30" t="s">
        <v>22</v>
      </c>
      <c r="G73" s="31">
        <f t="shared" ref="G73" si="18">I74+J74+K74+L74</f>
        <v>32</v>
      </c>
      <c r="H73" s="47" t="s">
        <v>23</v>
      </c>
      <c r="I73" s="15">
        <v>8</v>
      </c>
      <c r="J73" s="15">
        <v>8</v>
      </c>
      <c r="K73" s="15" t="s">
        <v>18</v>
      </c>
      <c r="L73" s="15" t="s">
        <v>18</v>
      </c>
      <c r="M73" s="48">
        <f t="shared" ref="M73:M86" si="19">IFERROR(J73/J74,"ND")</f>
        <v>1</v>
      </c>
      <c r="N73" s="129">
        <f t="shared" ref="N73:N86" si="20">IFERROR(((I73+J73)/G73),"ND")</f>
        <v>0.5</v>
      </c>
      <c r="O73" s="28" t="s">
        <v>93</v>
      </c>
      <c r="P73" s="28"/>
      <c r="Q73" s="29"/>
    </row>
    <row r="74" spans="3:17" ht="92.25" customHeight="1" x14ac:dyDescent="0.25">
      <c r="C74" s="166"/>
      <c r="D74" s="46"/>
      <c r="E74" s="37"/>
      <c r="F74" s="30"/>
      <c r="G74" s="32"/>
      <c r="H74" s="47"/>
      <c r="I74" s="17">
        <v>8</v>
      </c>
      <c r="J74" s="17">
        <v>8</v>
      </c>
      <c r="K74" s="17">
        <v>8</v>
      </c>
      <c r="L74" s="17">
        <v>8</v>
      </c>
      <c r="M74" s="48"/>
      <c r="N74" s="131"/>
      <c r="O74" s="28"/>
      <c r="P74" s="28"/>
      <c r="Q74" s="29"/>
    </row>
    <row r="75" spans="3:17" ht="92.25" customHeight="1" x14ac:dyDescent="0.25">
      <c r="C75" s="166" t="s">
        <v>180</v>
      </c>
      <c r="D75" s="46" t="s">
        <v>100</v>
      </c>
      <c r="E75" s="37" t="s">
        <v>20</v>
      </c>
      <c r="F75" s="30" t="s">
        <v>22</v>
      </c>
      <c r="G75" s="31">
        <f t="shared" ref="G75:G85" si="21">I76+J76+K76+L76</f>
        <v>20</v>
      </c>
      <c r="H75" s="26" t="s">
        <v>23</v>
      </c>
      <c r="I75" s="15">
        <v>5</v>
      </c>
      <c r="J75" s="15">
        <v>5</v>
      </c>
      <c r="K75" s="15" t="s">
        <v>18</v>
      </c>
      <c r="L75" s="15" t="s">
        <v>18</v>
      </c>
      <c r="M75" s="48">
        <f t="shared" ref="M75:M86" si="22">IFERROR(J75/J76,"ND")</f>
        <v>1</v>
      </c>
      <c r="N75" s="129">
        <f t="shared" ref="N75:N86" si="23">IFERROR(((I75+J75)/G75),"ND")</f>
        <v>0.5</v>
      </c>
      <c r="O75" s="28" t="s">
        <v>94</v>
      </c>
      <c r="P75" s="28"/>
      <c r="Q75" s="29"/>
    </row>
    <row r="76" spans="3:17" ht="92.25" customHeight="1" x14ac:dyDescent="0.25">
      <c r="C76" s="166"/>
      <c r="D76" s="46"/>
      <c r="E76" s="37"/>
      <c r="F76" s="30"/>
      <c r="G76" s="32"/>
      <c r="H76" s="27"/>
      <c r="I76" s="17">
        <v>5</v>
      </c>
      <c r="J76" s="17">
        <v>5</v>
      </c>
      <c r="K76" s="17">
        <v>5</v>
      </c>
      <c r="L76" s="17">
        <v>5</v>
      </c>
      <c r="M76" s="48"/>
      <c r="N76" s="131"/>
      <c r="O76" s="28"/>
      <c r="P76" s="28"/>
      <c r="Q76" s="29"/>
    </row>
    <row r="77" spans="3:17" ht="92.25" customHeight="1" x14ac:dyDescent="0.25">
      <c r="C77" s="33" t="s">
        <v>186</v>
      </c>
      <c r="D77" s="35" t="s">
        <v>185</v>
      </c>
      <c r="E77" s="37" t="s">
        <v>20</v>
      </c>
      <c r="F77" s="30" t="s">
        <v>22</v>
      </c>
      <c r="G77" s="31">
        <f t="shared" si="21"/>
        <v>32</v>
      </c>
      <c r="H77" s="26" t="s">
        <v>23</v>
      </c>
      <c r="I77" s="17">
        <v>8</v>
      </c>
      <c r="J77" s="17">
        <v>8</v>
      </c>
      <c r="K77" s="17"/>
      <c r="L77" s="17"/>
      <c r="M77" s="48">
        <f t="shared" ref="M77:M86" si="24">IFERROR(J77/J78,"ND")</f>
        <v>1</v>
      </c>
      <c r="N77" s="129">
        <f t="shared" ref="N77:N86" si="25">IFERROR(((I77+J77)/G77),"ND")</f>
        <v>0.5</v>
      </c>
      <c r="O77" s="28" t="s">
        <v>259</v>
      </c>
      <c r="P77" s="28"/>
      <c r="Q77" s="29"/>
    </row>
    <row r="78" spans="3:17" ht="92.25" customHeight="1" x14ac:dyDescent="0.25">
      <c r="C78" s="34"/>
      <c r="D78" s="36"/>
      <c r="E78" s="37"/>
      <c r="F78" s="30"/>
      <c r="G78" s="32"/>
      <c r="H78" s="27"/>
      <c r="I78" s="22">
        <v>8</v>
      </c>
      <c r="J78" s="23">
        <v>8</v>
      </c>
      <c r="K78" s="17">
        <v>8</v>
      </c>
      <c r="L78" s="17">
        <v>8</v>
      </c>
      <c r="M78" s="48"/>
      <c r="N78" s="131"/>
      <c r="O78" s="28"/>
      <c r="P78" s="28"/>
      <c r="Q78" s="29"/>
    </row>
    <row r="79" spans="3:17" ht="92.25" customHeight="1" x14ac:dyDescent="0.25">
      <c r="C79" s="33" t="s">
        <v>187</v>
      </c>
      <c r="D79" s="35" t="s">
        <v>184</v>
      </c>
      <c r="E79" s="37" t="s">
        <v>20</v>
      </c>
      <c r="F79" s="30" t="s">
        <v>22</v>
      </c>
      <c r="G79" s="31" t="e">
        <f t="shared" si="21"/>
        <v>#VALUE!</v>
      </c>
      <c r="H79" s="26" t="s">
        <v>23</v>
      </c>
      <c r="I79" s="22" t="s">
        <v>18</v>
      </c>
      <c r="J79" s="22" t="s">
        <v>18</v>
      </c>
      <c r="K79" s="17" t="s">
        <v>18</v>
      </c>
      <c r="L79" s="17" t="s">
        <v>18</v>
      </c>
      <c r="M79" s="48" t="str">
        <f t="shared" ref="M79:M86" si="26">IFERROR(J79/J80,"ND")</f>
        <v>ND</v>
      </c>
      <c r="N79" s="129" t="str">
        <f t="shared" ref="N79:N86" si="27">IFERROR(((I79+J79)/G79),"ND")</f>
        <v>ND</v>
      </c>
      <c r="O79" s="28" t="s">
        <v>191</v>
      </c>
      <c r="P79" s="28"/>
      <c r="Q79" s="29"/>
    </row>
    <row r="80" spans="3:17" ht="92.25" customHeight="1" x14ac:dyDescent="0.25">
      <c r="C80" s="34"/>
      <c r="D80" s="36"/>
      <c r="E80" s="37"/>
      <c r="F80" s="30"/>
      <c r="G80" s="32"/>
      <c r="H80" s="27"/>
      <c r="I80" s="22" t="s">
        <v>18</v>
      </c>
      <c r="J80" s="22" t="s">
        <v>18</v>
      </c>
      <c r="K80" s="17">
        <v>2000</v>
      </c>
      <c r="L80" s="17">
        <v>2000</v>
      </c>
      <c r="M80" s="48"/>
      <c r="N80" s="131"/>
      <c r="O80" s="28"/>
      <c r="P80" s="28"/>
      <c r="Q80" s="29"/>
    </row>
    <row r="81" spans="3:17" ht="92.25" customHeight="1" x14ac:dyDescent="0.25">
      <c r="C81" s="33" t="s">
        <v>188</v>
      </c>
      <c r="D81" s="35" t="s">
        <v>183</v>
      </c>
      <c r="E81" s="37" t="s">
        <v>20</v>
      </c>
      <c r="F81" s="30" t="s">
        <v>22</v>
      </c>
      <c r="G81" s="31">
        <f t="shared" si="21"/>
        <v>4</v>
      </c>
      <c r="H81" s="26" t="s">
        <v>23</v>
      </c>
      <c r="I81" s="17">
        <v>1</v>
      </c>
      <c r="J81" s="17">
        <v>1</v>
      </c>
      <c r="K81" s="17"/>
      <c r="L81" s="17"/>
      <c r="M81" s="48">
        <f t="shared" ref="M81:M86" si="28">IFERROR(J81/J82,"ND")</f>
        <v>1</v>
      </c>
      <c r="N81" s="129">
        <f t="shared" ref="N81:N86" si="29">IFERROR(((I81+J81)/G81),"ND")</f>
        <v>0.5</v>
      </c>
      <c r="O81" s="28" t="s">
        <v>258</v>
      </c>
      <c r="P81" s="28"/>
      <c r="Q81" s="29"/>
    </row>
    <row r="82" spans="3:17" ht="92.25" customHeight="1" x14ac:dyDescent="0.25">
      <c r="C82" s="34"/>
      <c r="D82" s="36"/>
      <c r="E82" s="37"/>
      <c r="F82" s="30"/>
      <c r="G82" s="32"/>
      <c r="H82" s="27"/>
      <c r="I82" s="22">
        <v>1</v>
      </c>
      <c r="J82" s="23">
        <v>1</v>
      </c>
      <c r="K82" s="23">
        <v>1</v>
      </c>
      <c r="L82" s="23">
        <v>1</v>
      </c>
      <c r="M82" s="48"/>
      <c r="N82" s="131"/>
      <c r="O82" s="28"/>
      <c r="P82" s="28"/>
      <c r="Q82" s="29"/>
    </row>
    <row r="83" spans="3:17" ht="92.25" customHeight="1" x14ac:dyDescent="0.25">
      <c r="C83" s="33" t="s">
        <v>189</v>
      </c>
      <c r="D83" s="35" t="s">
        <v>182</v>
      </c>
      <c r="E83" s="37" t="s">
        <v>20</v>
      </c>
      <c r="F83" s="30" t="s">
        <v>22</v>
      </c>
      <c r="G83" s="31">
        <f t="shared" si="21"/>
        <v>2</v>
      </c>
      <c r="H83" s="26" t="s">
        <v>23</v>
      </c>
      <c r="I83" s="17"/>
      <c r="J83" s="17"/>
      <c r="K83" s="17"/>
      <c r="L83" s="17"/>
      <c r="M83" s="48" t="str">
        <f t="shared" ref="M83:M86" si="30">IFERROR(J83/J84,"ND")</f>
        <v>ND</v>
      </c>
      <c r="N83" s="129">
        <f t="shared" ref="N83:N86" si="31">IFERROR(((I83+J83)/G83),"ND")</f>
        <v>0</v>
      </c>
      <c r="O83" s="28" t="s">
        <v>191</v>
      </c>
      <c r="P83" s="28"/>
      <c r="Q83" s="29"/>
    </row>
    <row r="84" spans="3:17" ht="92.25" customHeight="1" x14ac:dyDescent="0.25">
      <c r="C84" s="34"/>
      <c r="D84" s="36"/>
      <c r="E84" s="37"/>
      <c r="F84" s="30"/>
      <c r="G84" s="32"/>
      <c r="H84" s="27"/>
      <c r="I84" s="22"/>
      <c r="J84" s="23"/>
      <c r="K84" s="23">
        <v>1</v>
      </c>
      <c r="L84" s="17">
        <v>1</v>
      </c>
      <c r="M84" s="48"/>
      <c r="N84" s="131"/>
      <c r="O84" s="28"/>
      <c r="P84" s="28"/>
      <c r="Q84" s="29"/>
    </row>
    <row r="85" spans="3:17" ht="92.25" customHeight="1" x14ac:dyDescent="0.25">
      <c r="C85" s="33" t="s">
        <v>190</v>
      </c>
      <c r="D85" s="35" t="s">
        <v>181</v>
      </c>
      <c r="E85" s="37" t="s">
        <v>20</v>
      </c>
      <c r="F85" s="30" t="s">
        <v>22</v>
      </c>
      <c r="G85" s="31">
        <f t="shared" si="21"/>
        <v>4</v>
      </c>
      <c r="H85" s="26" t="s">
        <v>23</v>
      </c>
      <c r="I85" s="17">
        <v>1</v>
      </c>
      <c r="J85" s="17">
        <v>1</v>
      </c>
      <c r="K85" s="17"/>
      <c r="L85" s="17"/>
      <c r="M85" s="48">
        <f t="shared" ref="M85:M86" si="32">IFERROR(J85/J86,"ND")</f>
        <v>1</v>
      </c>
      <c r="N85" s="129">
        <f t="shared" ref="N85:N86" si="33">IFERROR(((I85+J85)/G85),"ND")</f>
        <v>0.5</v>
      </c>
      <c r="O85" s="28" t="s">
        <v>257</v>
      </c>
      <c r="P85" s="28"/>
      <c r="Q85" s="29"/>
    </row>
    <row r="86" spans="3:17" ht="92.25" customHeight="1" x14ac:dyDescent="0.25">
      <c r="C86" s="34"/>
      <c r="D86" s="36"/>
      <c r="E86" s="37"/>
      <c r="F86" s="30"/>
      <c r="G86" s="32"/>
      <c r="H86" s="27"/>
      <c r="I86" s="22">
        <v>1</v>
      </c>
      <c r="J86" s="23">
        <v>1</v>
      </c>
      <c r="K86" s="17">
        <v>1</v>
      </c>
      <c r="L86" s="17">
        <v>1</v>
      </c>
      <c r="M86" s="48"/>
      <c r="N86" s="131"/>
      <c r="O86" s="28"/>
      <c r="P86" s="28"/>
      <c r="Q86" s="29"/>
    </row>
    <row r="87" spans="3:17" ht="92.25" customHeight="1" x14ac:dyDescent="0.25">
      <c r="C87" s="102" t="s">
        <v>145</v>
      </c>
      <c r="D87" s="170" t="s">
        <v>44</v>
      </c>
      <c r="E87" s="168" t="s">
        <v>45</v>
      </c>
      <c r="F87" s="165" t="s">
        <v>22</v>
      </c>
      <c r="G87" s="79">
        <v>58</v>
      </c>
      <c r="H87" s="81" t="s">
        <v>23</v>
      </c>
      <c r="I87" s="14">
        <v>14</v>
      </c>
      <c r="J87" s="14">
        <v>14</v>
      </c>
      <c r="K87" s="14" t="s">
        <v>18</v>
      </c>
      <c r="L87" s="14" t="s">
        <v>18</v>
      </c>
      <c r="M87" s="161">
        <f>IFERROR(J87/J88,"ND")</f>
        <v>1</v>
      </c>
      <c r="N87" s="163">
        <f>IFERROR(((I87+J87)/G87),"ND")</f>
        <v>0.48275862068965519</v>
      </c>
      <c r="O87" s="230" t="s">
        <v>206</v>
      </c>
      <c r="P87" s="231"/>
      <c r="Q87" s="232"/>
    </row>
    <row r="88" spans="3:17" ht="92.25" customHeight="1" x14ac:dyDescent="0.25">
      <c r="C88" s="75"/>
      <c r="D88" s="76"/>
      <c r="E88" s="77"/>
      <c r="F88" s="78"/>
      <c r="G88" s="80"/>
      <c r="H88" s="81"/>
      <c r="I88" s="14">
        <v>14</v>
      </c>
      <c r="J88" s="14">
        <v>14</v>
      </c>
      <c r="K88" s="14">
        <v>15</v>
      </c>
      <c r="L88" s="14">
        <v>15</v>
      </c>
      <c r="M88" s="82"/>
      <c r="N88" s="83"/>
      <c r="O88" s="233"/>
      <c r="P88" s="234"/>
      <c r="Q88" s="235"/>
    </row>
    <row r="89" spans="3:17" ht="92.25" customHeight="1" x14ac:dyDescent="0.25">
      <c r="C89" s="86" t="s">
        <v>146</v>
      </c>
      <c r="D89" s="88" t="s">
        <v>46</v>
      </c>
      <c r="E89" s="42" t="s">
        <v>25</v>
      </c>
      <c r="F89" s="66" t="s">
        <v>22</v>
      </c>
      <c r="G89" s="236">
        <v>78</v>
      </c>
      <c r="H89" s="47" t="s">
        <v>23</v>
      </c>
      <c r="I89" s="15">
        <v>24</v>
      </c>
      <c r="J89" s="15">
        <v>13</v>
      </c>
      <c r="K89" s="15" t="s">
        <v>18</v>
      </c>
      <c r="L89" s="15" t="s">
        <v>18</v>
      </c>
      <c r="M89" s="128">
        <f>IFERROR(J89/J90,"ND")</f>
        <v>0.76470588235294112</v>
      </c>
      <c r="N89" s="25">
        <f>IFERROR(((I89+J89)/G89),"ND")</f>
        <v>0.47435897435897434</v>
      </c>
      <c r="O89" s="68" t="s">
        <v>207</v>
      </c>
      <c r="P89" s="69"/>
      <c r="Q89" s="70"/>
    </row>
    <row r="90" spans="3:17" ht="92.25" customHeight="1" x14ac:dyDescent="0.25">
      <c r="C90" s="123"/>
      <c r="D90" s="89"/>
      <c r="E90" s="43"/>
      <c r="F90" s="67"/>
      <c r="G90" s="236"/>
      <c r="H90" s="47"/>
      <c r="I90" s="15">
        <v>17</v>
      </c>
      <c r="J90" s="15">
        <v>17</v>
      </c>
      <c r="K90" s="15">
        <v>20</v>
      </c>
      <c r="L90" s="15">
        <v>24</v>
      </c>
      <c r="M90" s="48"/>
      <c r="N90" s="25"/>
      <c r="O90" s="71"/>
      <c r="P90" s="72"/>
      <c r="Q90" s="73"/>
    </row>
    <row r="91" spans="3:17" ht="92.25" customHeight="1" x14ac:dyDescent="0.25">
      <c r="C91" s="86" t="s">
        <v>147</v>
      </c>
      <c r="D91" s="88" t="s">
        <v>47</v>
      </c>
      <c r="E91" s="42" t="s">
        <v>25</v>
      </c>
      <c r="F91" s="66" t="s">
        <v>22</v>
      </c>
      <c r="G91" s="236">
        <v>44</v>
      </c>
      <c r="H91" s="47" t="s">
        <v>23</v>
      </c>
      <c r="I91" s="15">
        <v>11</v>
      </c>
      <c r="J91" s="15">
        <v>11</v>
      </c>
      <c r="K91" s="15" t="s">
        <v>18</v>
      </c>
      <c r="L91" s="15" t="s">
        <v>18</v>
      </c>
      <c r="M91" s="128">
        <f>IFERROR(J91/J92,"ND")</f>
        <v>1</v>
      </c>
      <c r="N91" s="25">
        <f>IFERROR(((I91+J91)/G91),"ND")</f>
        <v>0.5</v>
      </c>
      <c r="O91" s="68" t="s">
        <v>208</v>
      </c>
      <c r="P91" s="69"/>
      <c r="Q91" s="70"/>
    </row>
    <row r="92" spans="3:17" ht="92.25" customHeight="1" x14ac:dyDescent="0.25">
      <c r="C92" s="123"/>
      <c r="D92" s="89"/>
      <c r="E92" s="43"/>
      <c r="F92" s="67"/>
      <c r="G92" s="236"/>
      <c r="H92" s="47"/>
      <c r="I92" s="15">
        <v>11</v>
      </c>
      <c r="J92" s="15">
        <v>11</v>
      </c>
      <c r="K92" s="15">
        <v>11</v>
      </c>
      <c r="L92" s="15">
        <v>11</v>
      </c>
      <c r="M92" s="48"/>
      <c r="N92" s="25"/>
      <c r="O92" s="71"/>
      <c r="P92" s="72"/>
      <c r="Q92" s="73"/>
    </row>
    <row r="93" spans="3:17" ht="92.25" customHeight="1" x14ac:dyDescent="0.25">
      <c r="C93" s="74" t="s">
        <v>148</v>
      </c>
      <c r="D93" s="76" t="s">
        <v>48</v>
      </c>
      <c r="E93" s="77" t="s">
        <v>45</v>
      </c>
      <c r="F93" s="78" t="s">
        <v>22</v>
      </c>
      <c r="G93" s="79">
        <v>25</v>
      </c>
      <c r="H93" s="81" t="s">
        <v>23</v>
      </c>
      <c r="I93" s="14">
        <v>7</v>
      </c>
      <c r="J93" s="14">
        <v>0</v>
      </c>
      <c r="K93" s="14" t="s">
        <v>18</v>
      </c>
      <c r="L93" s="14" t="s">
        <v>18</v>
      </c>
      <c r="M93" s="82">
        <f>IFERROR(J93/J94,"ND")</f>
        <v>0</v>
      </c>
      <c r="N93" s="83">
        <f>IFERROR(((I93+J93)/G93),"ND")</f>
        <v>0.28000000000000003</v>
      </c>
      <c r="O93" s="84" t="s">
        <v>209</v>
      </c>
      <c r="P93" s="84"/>
      <c r="Q93" s="85"/>
    </row>
    <row r="94" spans="3:17" ht="92.25" customHeight="1" x14ac:dyDescent="0.25">
      <c r="C94" s="75"/>
      <c r="D94" s="76"/>
      <c r="E94" s="77"/>
      <c r="F94" s="78"/>
      <c r="G94" s="80"/>
      <c r="H94" s="81"/>
      <c r="I94" s="14">
        <v>6</v>
      </c>
      <c r="J94" s="14">
        <v>6</v>
      </c>
      <c r="K94" s="14">
        <v>7</v>
      </c>
      <c r="L94" s="14">
        <v>6</v>
      </c>
      <c r="M94" s="82"/>
      <c r="N94" s="83"/>
      <c r="O94" s="84"/>
      <c r="P94" s="84"/>
      <c r="Q94" s="85"/>
    </row>
    <row r="95" spans="3:17" ht="92.25" customHeight="1" x14ac:dyDescent="0.25">
      <c r="C95" s="50" t="s">
        <v>149</v>
      </c>
      <c r="D95" s="46" t="s">
        <v>49</v>
      </c>
      <c r="E95" s="37" t="s">
        <v>45</v>
      </c>
      <c r="F95" s="30" t="s">
        <v>22</v>
      </c>
      <c r="G95" s="31">
        <v>13</v>
      </c>
      <c r="H95" s="47" t="s">
        <v>23</v>
      </c>
      <c r="I95" s="15">
        <v>2</v>
      </c>
      <c r="J95" s="15">
        <v>1</v>
      </c>
      <c r="K95" s="15" t="s">
        <v>18</v>
      </c>
      <c r="L95" s="15" t="s">
        <v>18</v>
      </c>
      <c r="M95" s="124">
        <f>IFERROR(J95/J96,"ND")</f>
        <v>0.33333333333333331</v>
      </c>
      <c r="N95" s="25">
        <f>IFERROR(((I95+J95)/G95),"ND")</f>
        <v>0.23076923076923078</v>
      </c>
      <c r="O95" s="61" t="s">
        <v>210</v>
      </c>
      <c r="P95" s="61"/>
      <c r="Q95" s="62"/>
    </row>
    <row r="96" spans="3:17" ht="92.25" customHeight="1" x14ac:dyDescent="0.25">
      <c r="C96" s="50"/>
      <c r="D96" s="46"/>
      <c r="E96" s="37"/>
      <c r="F96" s="30"/>
      <c r="G96" s="32"/>
      <c r="H96" s="47"/>
      <c r="I96" s="15">
        <v>2</v>
      </c>
      <c r="J96" s="15">
        <v>3</v>
      </c>
      <c r="K96" s="15">
        <v>3</v>
      </c>
      <c r="L96" s="15">
        <v>5</v>
      </c>
      <c r="M96" s="125"/>
      <c r="N96" s="25"/>
      <c r="O96" s="61"/>
      <c r="P96" s="61"/>
      <c r="Q96" s="62"/>
    </row>
    <row r="97" spans="3:18" ht="92.25" customHeight="1" x14ac:dyDescent="0.25">
      <c r="C97" s="86" t="s">
        <v>150</v>
      </c>
      <c r="D97" s="88" t="s">
        <v>50</v>
      </c>
      <c r="E97" s="42" t="s">
        <v>45</v>
      </c>
      <c r="F97" s="66" t="s">
        <v>22</v>
      </c>
      <c r="G97" s="31">
        <v>3000</v>
      </c>
      <c r="H97" s="47" t="s">
        <v>23</v>
      </c>
      <c r="I97" s="15">
        <v>4742</v>
      </c>
      <c r="J97" s="15">
        <v>2098</v>
      </c>
      <c r="K97" s="15" t="s">
        <v>18</v>
      </c>
      <c r="L97" s="15" t="s">
        <v>18</v>
      </c>
      <c r="M97" s="124">
        <f>IFERROR(J97/J98,"ND")</f>
        <v>2.0979999999999999</v>
      </c>
      <c r="N97" s="25">
        <f>IFERROR(((I97+J97)/G97),"ND")</f>
        <v>2.2799999999999998</v>
      </c>
      <c r="O97" s="61" t="s">
        <v>211</v>
      </c>
      <c r="P97" s="61"/>
      <c r="Q97" s="62"/>
      <c r="R97" t="s">
        <v>18</v>
      </c>
    </row>
    <row r="98" spans="3:18" ht="92.25" customHeight="1" x14ac:dyDescent="0.25">
      <c r="C98" s="123"/>
      <c r="D98" s="89"/>
      <c r="E98" s="43"/>
      <c r="F98" s="67"/>
      <c r="G98" s="31"/>
      <c r="H98" s="47"/>
      <c r="I98" s="15">
        <v>500</v>
      </c>
      <c r="J98" s="15">
        <v>1000</v>
      </c>
      <c r="K98" s="15">
        <v>1000</v>
      </c>
      <c r="L98" s="15">
        <v>500</v>
      </c>
      <c r="M98" s="125"/>
      <c r="N98" s="25"/>
      <c r="O98" s="61"/>
      <c r="P98" s="61"/>
      <c r="Q98" s="62"/>
      <c r="R98" t="s">
        <v>18</v>
      </c>
    </row>
    <row r="99" spans="3:18" ht="92.25" customHeight="1" x14ac:dyDescent="0.25">
      <c r="C99" s="74" t="s">
        <v>151</v>
      </c>
      <c r="D99" s="76" t="s">
        <v>111</v>
      </c>
      <c r="E99" s="77" t="s">
        <v>20</v>
      </c>
      <c r="F99" s="78" t="s">
        <v>22</v>
      </c>
      <c r="G99" s="80">
        <v>780</v>
      </c>
      <c r="H99" s="81" t="s">
        <v>23</v>
      </c>
      <c r="I99" s="14">
        <v>214</v>
      </c>
      <c r="J99" s="14">
        <v>224</v>
      </c>
      <c r="K99" s="14" t="s">
        <v>18</v>
      </c>
      <c r="L99" s="14" t="s">
        <v>18</v>
      </c>
      <c r="M99" s="82">
        <f>IFERROR(J99/J100,"ND")</f>
        <v>1.2444444444444445</v>
      </c>
      <c r="N99" s="83">
        <f>IFERROR(((I99+J99)/G99),"ND")</f>
        <v>0.56153846153846154</v>
      </c>
      <c r="O99" s="120" t="s">
        <v>214</v>
      </c>
      <c r="P99" s="76"/>
      <c r="Q99" s="121"/>
      <c r="R99" t="s">
        <v>18</v>
      </c>
    </row>
    <row r="100" spans="3:18" ht="92.25" customHeight="1" x14ac:dyDescent="0.25">
      <c r="C100" s="75"/>
      <c r="D100" s="76"/>
      <c r="E100" s="77"/>
      <c r="F100" s="78"/>
      <c r="G100" s="80"/>
      <c r="H100" s="81"/>
      <c r="I100" s="14">
        <v>200</v>
      </c>
      <c r="J100" s="14">
        <v>180</v>
      </c>
      <c r="K100" s="14">
        <v>150</v>
      </c>
      <c r="L100" s="14">
        <v>250</v>
      </c>
      <c r="M100" s="82"/>
      <c r="N100" s="83"/>
      <c r="O100" s="122"/>
      <c r="P100" s="76"/>
      <c r="Q100" s="121"/>
      <c r="R100" t="s">
        <v>18</v>
      </c>
    </row>
    <row r="101" spans="3:18" ht="92.25" customHeight="1" x14ac:dyDescent="0.25">
      <c r="C101" s="50" t="s">
        <v>152</v>
      </c>
      <c r="D101" s="46" t="s">
        <v>112</v>
      </c>
      <c r="E101" s="37" t="s">
        <v>51</v>
      </c>
      <c r="F101" s="30" t="s">
        <v>22</v>
      </c>
      <c r="G101" s="32">
        <v>2000</v>
      </c>
      <c r="H101" s="47" t="s">
        <v>23</v>
      </c>
      <c r="I101" s="15">
        <v>189</v>
      </c>
      <c r="J101" s="15">
        <v>283</v>
      </c>
      <c r="K101" s="15" t="s">
        <v>18</v>
      </c>
      <c r="L101" s="15" t="s">
        <v>18</v>
      </c>
      <c r="M101" s="48">
        <f>IFERROR(J101/J102,"ND")</f>
        <v>0.67380952380952386</v>
      </c>
      <c r="N101" s="25">
        <f>IFERROR(((I101+J101)/G101),"ND")</f>
        <v>0.23599999999999999</v>
      </c>
      <c r="O101" s="60" t="s">
        <v>212</v>
      </c>
      <c r="P101" s="52"/>
      <c r="Q101" s="118"/>
      <c r="R101" t="s">
        <v>18</v>
      </c>
    </row>
    <row r="102" spans="3:18" ht="92.25" customHeight="1" x14ac:dyDescent="0.25">
      <c r="C102" s="50"/>
      <c r="D102" s="46"/>
      <c r="E102" s="37"/>
      <c r="F102" s="30"/>
      <c r="G102" s="32"/>
      <c r="H102" s="47"/>
      <c r="I102" s="15">
        <v>330</v>
      </c>
      <c r="J102" s="15">
        <v>420</v>
      </c>
      <c r="K102" s="15">
        <v>550</v>
      </c>
      <c r="L102" s="15">
        <v>700</v>
      </c>
      <c r="M102" s="48"/>
      <c r="N102" s="25"/>
      <c r="O102" s="119"/>
      <c r="P102" s="52"/>
      <c r="Q102" s="118"/>
      <c r="R102" t="s">
        <v>18</v>
      </c>
    </row>
    <row r="103" spans="3:18" ht="92.25" customHeight="1" x14ac:dyDescent="0.25">
      <c r="C103" s="50" t="s">
        <v>153</v>
      </c>
      <c r="D103" s="46" t="s">
        <v>113</v>
      </c>
      <c r="E103" s="37" t="s">
        <v>52</v>
      </c>
      <c r="F103" s="30" t="s">
        <v>22</v>
      </c>
      <c r="G103" s="32">
        <v>36</v>
      </c>
      <c r="H103" s="47" t="s">
        <v>23</v>
      </c>
      <c r="I103" s="15">
        <v>15</v>
      </c>
      <c r="J103" s="15">
        <v>3</v>
      </c>
      <c r="K103" s="15" t="s">
        <v>18</v>
      </c>
      <c r="L103" s="15" t="s">
        <v>18</v>
      </c>
      <c r="M103" s="48">
        <f>IFERROR(J103/J104,"ND")</f>
        <v>1</v>
      </c>
      <c r="N103" s="25">
        <f>IFERROR(((I103+J103)/G103),"ND")</f>
        <v>0.5</v>
      </c>
      <c r="O103" s="60" t="s">
        <v>213</v>
      </c>
      <c r="P103" s="52"/>
      <c r="Q103" s="118"/>
      <c r="R103" t="s">
        <v>18</v>
      </c>
    </row>
    <row r="104" spans="3:18" ht="92.25" customHeight="1" x14ac:dyDescent="0.25">
      <c r="C104" s="50"/>
      <c r="D104" s="46"/>
      <c r="E104" s="37"/>
      <c r="F104" s="30"/>
      <c r="G104" s="32"/>
      <c r="H104" s="47"/>
      <c r="I104" s="15">
        <v>12</v>
      </c>
      <c r="J104" s="15">
        <v>3</v>
      </c>
      <c r="K104" s="15">
        <v>12</v>
      </c>
      <c r="L104" s="15">
        <v>9</v>
      </c>
      <c r="M104" s="48"/>
      <c r="N104" s="25"/>
      <c r="O104" s="119"/>
      <c r="P104" s="52"/>
      <c r="Q104" s="118"/>
      <c r="R104" t="s">
        <v>18</v>
      </c>
    </row>
    <row r="105" spans="3:18" ht="92.25" customHeight="1" x14ac:dyDescent="0.25">
      <c r="C105" s="111" t="s">
        <v>154</v>
      </c>
      <c r="D105" s="76" t="s">
        <v>53</v>
      </c>
      <c r="E105" s="77" t="s">
        <v>52</v>
      </c>
      <c r="F105" s="78" t="s">
        <v>22</v>
      </c>
      <c r="G105" s="79">
        <v>20</v>
      </c>
      <c r="H105" s="81" t="s">
        <v>23</v>
      </c>
      <c r="I105" s="14">
        <v>5</v>
      </c>
      <c r="J105" s="14">
        <v>5</v>
      </c>
      <c r="K105" s="14" t="s">
        <v>18</v>
      </c>
      <c r="L105" s="14" t="s">
        <v>18</v>
      </c>
      <c r="M105" s="82">
        <f>IFERROR(J105/J106,"ND")</f>
        <v>1</v>
      </c>
      <c r="N105" s="83">
        <f>IFERROR(((I105+J105)/G105),"ND")</f>
        <v>0.5</v>
      </c>
      <c r="O105" s="113" t="s">
        <v>215</v>
      </c>
      <c r="P105" s="114"/>
      <c r="Q105" s="115"/>
      <c r="R105" t="s">
        <v>18</v>
      </c>
    </row>
    <row r="106" spans="3:18" ht="92.25" customHeight="1" x14ac:dyDescent="0.25">
      <c r="C106" s="112"/>
      <c r="D106" s="76"/>
      <c r="E106" s="77"/>
      <c r="F106" s="78"/>
      <c r="G106" s="80"/>
      <c r="H106" s="81"/>
      <c r="I106" s="14">
        <v>5</v>
      </c>
      <c r="J106" s="14">
        <v>5</v>
      </c>
      <c r="K106" s="14">
        <v>5</v>
      </c>
      <c r="L106" s="14">
        <v>5</v>
      </c>
      <c r="M106" s="82"/>
      <c r="N106" s="83"/>
      <c r="O106" s="116"/>
      <c r="P106" s="116"/>
      <c r="Q106" s="117"/>
      <c r="R106" t="s">
        <v>18</v>
      </c>
    </row>
    <row r="107" spans="3:18" ht="92.25" customHeight="1" x14ac:dyDescent="0.25">
      <c r="C107" s="50" t="s">
        <v>155</v>
      </c>
      <c r="D107" s="46" t="s">
        <v>54</v>
      </c>
      <c r="E107" s="37" t="s">
        <v>52</v>
      </c>
      <c r="F107" s="30" t="s">
        <v>22</v>
      </c>
      <c r="G107" s="31">
        <v>45</v>
      </c>
      <c r="H107" s="47" t="s">
        <v>23</v>
      </c>
      <c r="I107" s="15">
        <v>15</v>
      </c>
      <c r="J107" s="15">
        <v>13</v>
      </c>
      <c r="K107" s="15" t="s">
        <v>18</v>
      </c>
      <c r="L107" s="15" t="s">
        <v>18</v>
      </c>
      <c r="M107" s="110" t="str">
        <f>IFERROR(J107/J108,"ND")</f>
        <v>ND</v>
      </c>
      <c r="N107" s="25">
        <f>IFERROR(((I107+J107)/G107),"ND")</f>
        <v>0.62222222222222223</v>
      </c>
      <c r="O107" s="105" t="s">
        <v>216</v>
      </c>
      <c r="P107" s="106"/>
      <c r="Q107" s="107"/>
      <c r="R107" t="s">
        <v>18</v>
      </c>
    </row>
    <row r="108" spans="3:18" ht="92.25" customHeight="1" x14ac:dyDescent="0.25">
      <c r="C108" s="50"/>
      <c r="D108" s="88"/>
      <c r="E108" s="37"/>
      <c r="F108" s="30"/>
      <c r="G108" s="32"/>
      <c r="H108" s="47"/>
      <c r="I108" s="15">
        <v>15</v>
      </c>
      <c r="J108" s="15">
        <v>0</v>
      </c>
      <c r="K108" s="15">
        <v>15</v>
      </c>
      <c r="L108" s="15">
        <v>15</v>
      </c>
      <c r="M108" s="110"/>
      <c r="N108" s="25"/>
      <c r="O108" s="108"/>
      <c r="P108" s="108"/>
      <c r="Q108" s="109"/>
      <c r="R108" t="s">
        <v>18</v>
      </c>
    </row>
    <row r="109" spans="3:18" ht="92.25" customHeight="1" x14ac:dyDescent="0.25">
      <c r="C109" s="50" t="s">
        <v>156</v>
      </c>
      <c r="D109" s="103" t="s">
        <v>55</v>
      </c>
      <c r="E109" s="42" t="s">
        <v>52</v>
      </c>
      <c r="F109" s="66" t="s">
        <v>22</v>
      </c>
      <c r="G109" s="31">
        <v>9</v>
      </c>
      <c r="H109" s="47" t="s">
        <v>23</v>
      </c>
      <c r="I109" s="15">
        <v>3</v>
      </c>
      <c r="J109" s="15">
        <v>0</v>
      </c>
      <c r="K109" s="15" t="s">
        <v>18</v>
      </c>
      <c r="L109" s="15" t="s">
        <v>18</v>
      </c>
      <c r="M109" s="48" t="str">
        <f>IFERROR(J109/J110,"ND")</f>
        <v>ND</v>
      </c>
      <c r="N109" s="25">
        <f t="shared" ref="N109" si="34">IFERROR(((I109+J109)/G109),"ND")</f>
        <v>0.33333333333333331</v>
      </c>
      <c r="O109" s="105" t="s">
        <v>217</v>
      </c>
      <c r="P109" s="106"/>
      <c r="Q109" s="107"/>
      <c r="R109" t="s">
        <v>18</v>
      </c>
    </row>
    <row r="110" spans="3:18" ht="92.25" customHeight="1" x14ac:dyDescent="0.25">
      <c r="C110" s="50"/>
      <c r="D110" s="104"/>
      <c r="E110" s="43"/>
      <c r="F110" s="67"/>
      <c r="G110" s="32"/>
      <c r="H110" s="47"/>
      <c r="I110" s="15">
        <v>3</v>
      </c>
      <c r="J110" s="15">
        <v>0</v>
      </c>
      <c r="K110" s="15">
        <v>3</v>
      </c>
      <c r="L110" s="15">
        <v>3</v>
      </c>
      <c r="M110" s="48"/>
      <c r="N110" s="25"/>
      <c r="O110" s="108"/>
      <c r="P110" s="108"/>
      <c r="Q110" s="109"/>
      <c r="R110" t="s">
        <v>18</v>
      </c>
    </row>
    <row r="111" spans="3:18" ht="92.25" customHeight="1" x14ac:dyDescent="0.25">
      <c r="C111" s="50" t="s">
        <v>157</v>
      </c>
      <c r="D111" s="103" t="s">
        <v>56</v>
      </c>
      <c r="E111" s="42" t="s">
        <v>52</v>
      </c>
      <c r="F111" s="66" t="s">
        <v>22</v>
      </c>
      <c r="G111" s="31">
        <v>5</v>
      </c>
      <c r="H111" s="47" t="s">
        <v>23</v>
      </c>
      <c r="I111" s="15">
        <v>3</v>
      </c>
      <c r="J111" s="15">
        <v>1</v>
      </c>
      <c r="K111" s="15" t="s">
        <v>18</v>
      </c>
      <c r="L111" s="15" t="s">
        <v>18</v>
      </c>
      <c r="M111" s="110" t="str">
        <f>IFERROR(J111/J112,"ND")</f>
        <v>ND</v>
      </c>
      <c r="N111" s="25">
        <f t="shared" ref="N111" si="35">IFERROR(((I111+J111)/G111),"ND")</f>
        <v>0.8</v>
      </c>
      <c r="O111" s="105" t="s">
        <v>218</v>
      </c>
      <c r="P111" s="106"/>
      <c r="Q111" s="107"/>
      <c r="R111" t="s">
        <v>18</v>
      </c>
    </row>
    <row r="112" spans="3:18" ht="92.25" customHeight="1" x14ac:dyDescent="0.25">
      <c r="C112" s="50"/>
      <c r="D112" s="104"/>
      <c r="E112" s="43"/>
      <c r="F112" s="67"/>
      <c r="G112" s="32"/>
      <c r="H112" s="47"/>
      <c r="I112" s="15">
        <v>3</v>
      </c>
      <c r="J112" s="15">
        <v>0</v>
      </c>
      <c r="K112" s="15">
        <v>1</v>
      </c>
      <c r="L112" s="15">
        <v>1</v>
      </c>
      <c r="M112" s="110"/>
      <c r="N112" s="25"/>
      <c r="O112" s="108"/>
      <c r="P112" s="108"/>
      <c r="Q112" s="109"/>
      <c r="R112" t="s">
        <v>18</v>
      </c>
    </row>
    <row r="113" spans="3:18" ht="92.25" customHeight="1" x14ac:dyDescent="0.25">
      <c r="C113" s="50" t="s">
        <v>158</v>
      </c>
      <c r="D113" s="103" t="s">
        <v>57</v>
      </c>
      <c r="E113" s="42" t="s">
        <v>52</v>
      </c>
      <c r="F113" s="66" t="s">
        <v>22</v>
      </c>
      <c r="G113" s="31">
        <v>24</v>
      </c>
      <c r="H113" s="47" t="s">
        <v>23</v>
      </c>
      <c r="I113" s="15">
        <v>8</v>
      </c>
      <c r="J113" s="15">
        <v>3</v>
      </c>
      <c r="K113" s="15" t="s">
        <v>18</v>
      </c>
      <c r="L113" s="15" t="s">
        <v>18</v>
      </c>
      <c r="M113" s="110" t="str">
        <f t="shared" ref="M113" si="36">IFERROR(J113/J114,"ND")</f>
        <v>ND</v>
      </c>
      <c r="N113" s="25">
        <f t="shared" ref="N113" si="37">IFERROR(((I113+J113)/G113),"ND")</f>
        <v>0.45833333333333331</v>
      </c>
      <c r="O113" s="105" t="s">
        <v>219</v>
      </c>
      <c r="P113" s="106"/>
      <c r="Q113" s="107"/>
      <c r="R113" t="s">
        <v>18</v>
      </c>
    </row>
    <row r="114" spans="3:18" ht="92.25" customHeight="1" x14ac:dyDescent="0.25">
      <c r="C114" s="50"/>
      <c r="D114" s="104"/>
      <c r="E114" s="43"/>
      <c r="F114" s="67"/>
      <c r="G114" s="32"/>
      <c r="H114" s="47"/>
      <c r="I114" s="15">
        <v>8</v>
      </c>
      <c r="J114" s="15">
        <v>0</v>
      </c>
      <c r="K114" s="15">
        <v>8</v>
      </c>
      <c r="L114" s="15">
        <v>8</v>
      </c>
      <c r="M114" s="110"/>
      <c r="N114" s="25"/>
      <c r="O114" s="108"/>
      <c r="P114" s="108"/>
      <c r="Q114" s="109"/>
      <c r="R114" t="s">
        <v>18</v>
      </c>
    </row>
    <row r="115" spans="3:18" ht="92.25" customHeight="1" x14ac:dyDescent="0.25">
      <c r="C115" s="50" t="s">
        <v>159</v>
      </c>
      <c r="D115" s="103" t="s">
        <v>58</v>
      </c>
      <c r="E115" s="42" t="s">
        <v>52</v>
      </c>
      <c r="F115" s="66" t="s">
        <v>22</v>
      </c>
      <c r="G115" s="31">
        <v>4</v>
      </c>
      <c r="H115" s="47" t="s">
        <v>23</v>
      </c>
      <c r="I115" s="15">
        <v>1</v>
      </c>
      <c r="J115" s="15">
        <v>1</v>
      </c>
      <c r="K115" s="15" t="s">
        <v>18</v>
      </c>
      <c r="L115" s="15" t="s">
        <v>18</v>
      </c>
      <c r="M115" s="48">
        <f>IFERROR(J115/J116,"ND")</f>
        <v>1</v>
      </c>
      <c r="N115" s="25">
        <f>IFERROR(((I115+J115)/G115),"ND")</f>
        <v>0.5</v>
      </c>
      <c r="O115" s="105" t="s">
        <v>220</v>
      </c>
      <c r="P115" s="106"/>
      <c r="Q115" s="107"/>
      <c r="R115" t="s">
        <v>18</v>
      </c>
    </row>
    <row r="116" spans="3:18" ht="92.25" customHeight="1" x14ac:dyDescent="0.25">
      <c r="C116" s="50"/>
      <c r="D116" s="104"/>
      <c r="E116" s="43"/>
      <c r="F116" s="67"/>
      <c r="G116" s="32"/>
      <c r="H116" s="47"/>
      <c r="I116" s="15">
        <v>1</v>
      </c>
      <c r="J116" s="15">
        <v>1</v>
      </c>
      <c r="K116" s="15">
        <v>1</v>
      </c>
      <c r="L116" s="15">
        <v>1</v>
      </c>
      <c r="M116" s="48"/>
      <c r="N116" s="25"/>
      <c r="O116" s="108"/>
      <c r="P116" s="108"/>
      <c r="Q116" s="109"/>
      <c r="R116" t="s">
        <v>18</v>
      </c>
    </row>
    <row r="117" spans="3:18" ht="92.25" customHeight="1" x14ac:dyDescent="0.25">
      <c r="C117" s="100" t="s">
        <v>160</v>
      </c>
      <c r="D117" s="76" t="s">
        <v>59</v>
      </c>
      <c r="E117" s="77" t="s">
        <v>20</v>
      </c>
      <c r="F117" s="78" t="s">
        <v>22</v>
      </c>
      <c r="G117" s="79">
        <v>491</v>
      </c>
      <c r="H117" s="81" t="s">
        <v>23</v>
      </c>
      <c r="I117" s="14">
        <v>158</v>
      </c>
      <c r="J117" s="14">
        <v>141</v>
      </c>
      <c r="K117" s="14" t="s">
        <v>18</v>
      </c>
      <c r="L117" s="14" t="s">
        <v>18</v>
      </c>
      <c r="M117" s="82">
        <f>IFERROR(J117/J118,"ND")</f>
        <v>1.1557377049180328</v>
      </c>
      <c r="N117" s="83">
        <f>IFERROR(((I117+J117)/G117),"ND")</f>
        <v>0.6089613034623218</v>
      </c>
      <c r="O117" s="84" t="s">
        <v>221</v>
      </c>
      <c r="P117" s="84"/>
      <c r="Q117" s="85"/>
      <c r="R117" t="s">
        <v>18</v>
      </c>
    </row>
    <row r="118" spans="3:18" ht="92.25" customHeight="1" x14ac:dyDescent="0.25">
      <c r="C118" s="101"/>
      <c r="D118" s="76"/>
      <c r="E118" s="77"/>
      <c r="F118" s="78"/>
      <c r="G118" s="80"/>
      <c r="H118" s="81"/>
      <c r="I118" s="14">
        <v>123</v>
      </c>
      <c r="J118" s="14">
        <v>122</v>
      </c>
      <c r="K118" s="14">
        <v>123</v>
      </c>
      <c r="L118" s="14">
        <v>123</v>
      </c>
      <c r="M118" s="82"/>
      <c r="N118" s="83"/>
      <c r="O118" s="84"/>
      <c r="P118" s="84"/>
      <c r="Q118" s="85"/>
      <c r="R118" t="s">
        <v>18</v>
      </c>
    </row>
    <row r="119" spans="3:18" ht="92.25" customHeight="1" x14ac:dyDescent="0.25">
      <c r="C119" s="101"/>
      <c r="D119" s="76" t="s">
        <v>60</v>
      </c>
      <c r="E119" s="77" t="s">
        <v>20</v>
      </c>
      <c r="F119" s="78" t="s">
        <v>22</v>
      </c>
      <c r="G119" s="79">
        <v>176</v>
      </c>
      <c r="H119" s="81" t="s">
        <v>23</v>
      </c>
      <c r="I119" s="14">
        <v>43</v>
      </c>
      <c r="J119" s="14">
        <v>40</v>
      </c>
      <c r="K119" s="14" t="s">
        <v>18</v>
      </c>
      <c r="L119" s="14" t="s">
        <v>18</v>
      </c>
      <c r="M119" s="82">
        <f>IFERROR(J119/J120,"ND")</f>
        <v>0.90909090909090906</v>
      </c>
      <c r="N119" s="83">
        <f>IFERROR(((I119+J119)/G119),"ND")</f>
        <v>0.47159090909090912</v>
      </c>
      <c r="O119" s="84" t="s">
        <v>222</v>
      </c>
      <c r="P119" s="84"/>
      <c r="Q119" s="85"/>
      <c r="R119" t="s">
        <v>18</v>
      </c>
    </row>
    <row r="120" spans="3:18" ht="92.25" customHeight="1" x14ac:dyDescent="0.25">
      <c r="C120" s="102"/>
      <c r="D120" s="76"/>
      <c r="E120" s="77"/>
      <c r="F120" s="78"/>
      <c r="G120" s="80"/>
      <c r="H120" s="81"/>
      <c r="I120" s="14">
        <v>44</v>
      </c>
      <c r="J120" s="14">
        <v>44</v>
      </c>
      <c r="K120" s="14">
        <v>44</v>
      </c>
      <c r="L120" s="14">
        <v>44</v>
      </c>
      <c r="M120" s="82"/>
      <c r="N120" s="83"/>
      <c r="O120" s="84"/>
      <c r="P120" s="84"/>
      <c r="Q120" s="85"/>
      <c r="R120" t="s">
        <v>18</v>
      </c>
    </row>
    <row r="121" spans="3:18" ht="92.25" customHeight="1" x14ac:dyDescent="0.25">
      <c r="C121" s="50" t="s">
        <v>161</v>
      </c>
      <c r="D121" s="46" t="s">
        <v>61</v>
      </c>
      <c r="E121" s="37" t="s">
        <v>20</v>
      </c>
      <c r="F121" s="30" t="s">
        <v>22</v>
      </c>
      <c r="G121" s="31">
        <v>176</v>
      </c>
      <c r="H121" s="47" t="s">
        <v>26</v>
      </c>
      <c r="I121" s="15">
        <v>49</v>
      </c>
      <c r="J121" s="15">
        <v>49</v>
      </c>
      <c r="K121" s="15" t="s">
        <v>18</v>
      </c>
      <c r="L121" s="15" t="s">
        <v>18</v>
      </c>
      <c r="M121" s="48">
        <f>IFERROR(J121/J122,"ND")</f>
        <v>1.1136363636363635</v>
      </c>
      <c r="N121" s="25">
        <f>IFERROR(((I121+J121)/G121),"ND")</f>
        <v>0.55681818181818177</v>
      </c>
      <c r="O121" s="84" t="s">
        <v>116</v>
      </c>
      <c r="P121" s="84"/>
      <c r="Q121" s="85"/>
      <c r="R121" t="s">
        <v>18</v>
      </c>
    </row>
    <row r="122" spans="3:18" ht="92.25" customHeight="1" x14ac:dyDescent="0.25">
      <c r="C122" s="50"/>
      <c r="D122" s="46"/>
      <c r="E122" s="37"/>
      <c r="F122" s="30"/>
      <c r="G122" s="32"/>
      <c r="H122" s="47"/>
      <c r="I122" s="15">
        <v>44</v>
      </c>
      <c r="J122" s="15">
        <v>44</v>
      </c>
      <c r="K122" s="15">
        <v>44</v>
      </c>
      <c r="L122" s="15">
        <v>44</v>
      </c>
      <c r="M122" s="48"/>
      <c r="N122" s="25"/>
      <c r="O122" s="84"/>
      <c r="P122" s="84"/>
      <c r="Q122" s="85"/>
      <c r="R122" t="s">
        <v>18</v>
      </c>
    </row>
    <row r="123" spans="3:18" ht="92.25" customHeight="1" x14ac:dyDescent="0.25">
      <c r="C123" s="50" t="s">
        <v>162</v>
      </c>
      <c r="D123" s="46" t="s">
        <v>62</v>
      </c>
      <c r="E123" s="37" t="s">
        <v>20</v>
      </c>
      <c r="F123" s="30" t="s">
        <v>22</v>
      </c>
      <c r="G123" s="31">
        <f t="shared" ref="G123" si="38">I124+J124+K124+L124</f>
        <v>16</v>
      </c>
      <c r="H123" s="47" t="s">
        <v>26</v>
      </c>
      <c r="I123" s="15">
        <v>5</v>
      </c>
      <c r="J123" s="15">
        <v>2</v>
      </c>
      <c r="K123" s="15" t="s">
        <v>18</v>
      </c>
      <c r="L123" s="15" t="s">
        <v>18</v>
      </c>
      <c r="M123" s="48">
        <f>IFERROR(J123/J124,"ND")</f>
        <v>0.5</v>
      </c>
      <c r="N123" s="25">
        <f>IFERROR(((I123+J123)/G123),"ND")</f>
        <v>0.4375</v>
      </c>
      <c r="O123" s="61" t="s">
        <v>223</v>
      </c>
      <c r="P123" s="61"/>
      <c r="Q123" s="62"/>
      <c r="R123" t="s">
        <v>18</v>
      </c>
    </row>
    <row r="124" spans="3:18" ht="92.25" customHeight="1" x14ac:dyDescent="0.25">
      <c r="C124" s="50"/>
      <c r="D124" s="46"/>
      <c r="E124" s="37"/>
      <c r="F124" s="30"/>
      <c r="G124" s="32"/>
      <c r="H124" s="47"/>
      <c r="I124" s="15">
        <v>4</v>
      </c>
      <c r="J124" s="15">
        <v>4</v>
      </c>
      <c r="K124" s="15">
        <v>4</v>
      </c>
      <c r="L124" s="15">
        <v>4</v>
      </c>
      <c r="M124" s="48"/>
      <c r="N124" s="25"/>
      <c r="O124" s="61"/>
      <c r="P124" s="61"/>
      <c r="Q124" s="62"/>
      <c r="R124" t="s">
        <v>18</v>
      </c>
    </row>
    <row r="125" spans="3:18" ht="92.25" customHeight="1" x14ac:dyDescent="0.25">
      <c r="C125" s="50" t="s">
        <v>163</v>
      </c>
      <c r="D125" s="46" t="s">
        <v>63</v>
      </c>
      <c r="E125" s="37" t="s">
        <v>20</v>
      </c>
      <c r="F125" s="30" t="s">
        <v>22</v>
      </c>
      <c r="G125" s="31">
        <f t="shared" ref="G125" si="39">I126+J126+K126+L126</f>
        <v>20</v>
      </c>
      <c r="H125" s="47" t="s">
        <v>26</v>
      </c>
      <c r="I125" s="15">
        <v>4</v>
      </c>
      <c r="J125" s="15">
        <v>4</v>
      </c>
      <c r="K125" s="15" t="s">
        <v>18</v>
      </c>
      <c r="L125" s="15" t="s">
        <v>18</v>
      </c>
      <c r="M125" s="48">
        <f>IFERROR(J125/J126,"ND")</f>
        <v>1</v>
      </c>
      <c r="N125" s="25">
        <f>IFERROR(((I125+J125)/G125),"ND")</f>
        <v>0.4</v>
      </c>
      <c r="O125" s="61" t="s">
        <v>224</v>
      </c>
      <c r="P125" s="61"/>
      <c r="Q125" s="62"/>
      <c r="R125" t="s">
        <v>18</v>
      </c>
    </row>
    <row r="126" spans="3:18" ht="92.25" customHeight="1" x14ac:dyDescent="0.25">
      <c r="C126" s="50"/>
      <c r="D126" s="46"/>
      <c r="E126" s="37"/>
      <c r="F126" s="30"/>
      <c r="G126" s="32"/>
      <c r="H126" s="47"/>
      <c r="I126" s="15">
        <v>6</v>
      </c>
      <c r="J126" s="15">
        <v>4</v>
      </c>
      <c r="K126" s="15">
        <v>3</v>
      </c>
      <c r="L126" s="15">
        <v>7</v>
      </c>
      <c r="M126" s="48"/>
      <c r="N126" s="25"/>
      <c r="O126" s="61"/>
      <c r="P126" s="61"/>
      <c r="Q126" s="62"/>
      <c r="R126" t="s">
        <v>18</v>
      </c>
    </row>
    <row r="127" spans="3:18" ht="92.25" customHeight="1" x14ac:dyDescent="0.25">
      <c r="C127" s="50" t="s">
        <v>164</v>
      </c>
      <c r="D127" s="46" t="s">
        <v>64</v>
      </c>
      <c r="E127" s="37" t="s">
        <v>65</v>
      </c>
      <c r="F127" s="30" t="s">
        <v>22</v>
      </c>
      <c r="G127" s="31">
        <f t="shared" ref="G127" si="40">I128+J128+K128+L128</f>
        <v>11</v>
      </c>
      <c r="H127" s="47" t="s">
        <v>26</v>
      </c>
      <c r="I127" s="15">
        <v>4</v>
      </c>
      <c r="J127" s="15">
        <v>49</v>
      </c>
      <c r="K127" s="15" t="s">
        <v>18</v>
      </c>
      <c r="L127" s="15" t="s">
        <v>18</v>
      </c>
      <c r="M127" s="48">
        <f>IFERROR(J127/J128,"ND")</f>
        <v>16.333333333333332</v>
      </c>
      <c r="N127" s="25">
        <f>IFERROR(((I127+J127)/G127),"ND")</f>
        <v>4.8181818181818183</v>
      </c>
      <c r="O127" s="61" t="s">
        <v>117</v>
      </c>
      <c r="P127" s="61"/>
      <c r="Q127" s="62"/>
      <c r="R127" t="s">
        <v>18</v>
      </c>
    </row>
    <row r="128" spans="3:18" ht="92.25" customHeight="1" x14ac:dyDescent="0.25">
      <c r="C128" s="50"/>
      <c r="D128" s="46"/>
      <c r="E128" s="37"/>
      <c r="F128" s="30"/>
      <c r="G128" s="32"/>
      <c r="H128" s="47"/>
      <c r="I128" s="15">
        <v>2</v>
      </c>
      <c r="J128" s="15">
        <v>3</v>
      </c>
      <c r="K128" s="15">
        <v>3</v>
      </c>
      <c r="L128" s="15">
        <v>3</v>
      </c>
      <c r="M128" s="48"/>
      <c r="N128" s="25"/>
      <c r="O128" s="61"/>
      <c r="P128" s="61"/>
      <c r="Q128" s="62"/>
      <c r="R128" t="s">
        <v>18</v>
      </c>
    </row>
    <row r="129" spans="3:18" ht="92.25" customHeight="1" x14ac:dyDescent="0.25">
      <c r="C129" s="50" t="s">
        <v>165</v>
      </c>
      <c r="D129" s="46" t="s">
        <v>66</v>
      </c>
      <c r="E129" s="37" t="s">
        <v>65</v>
      </c>
      <c r="F129" s="30" t="s">
        <v>22</v>
      </c>
      <c r="G129" s="31">
        <f t="shared" ref="G129" si="41">I130+J130+K130+L130</f>
        <v>12</v>
      </c>
      <c r="H129" s="47" t="s">
        <v>26</v>
      </c>
      <c r="I129" s="15">
        <v>2</v>
      </c>
      <c r="J129" s="15">
        <v>1</v>
      </c>
      <c r="K129" s="15" t="s">
        <v>18</v>
      </c>
      <c r="L129" s="15" t="s">
        <v>18</v>
      </c>
      <c r="M129" s="48">
        <f>IFERROR(J129/J130,"ND")</f>
        <v>0.33333333333333331</v>
      </c>
      <c r="N129" s="25">
        <f>IFERROR(((I129+J129)/G129),"ND")</f>
        <v>0.25</v>
      </c>
      <c r="O129" s="61" t="s">
        <v>118</v>
      </c>
      <c r="P129" s="61"/>
      <c r="Q129" s="62"/>
      <c r="R129" t="s">
        <v>18</v>
      </c>
    </row>
    <row r="130" spans="3:18" ht="92.25" customHeight="1" x14ac:dyDescent="0.25">
      <c r="C130" s="50"/>
      <c r="D130" s="46"/>
      <c r="E130" s="37"/>
      <c r="F130" s="30"/>
      <c r="G130" s="32"/>
      <c r="H130" s="47"/>
      <c r="I130" s="15">
        <v>3</v>
      </c>
      <c r="J130" s="15">
        <v>3</v>
      </c>
      <c r="K130" s="15">
        <v>3</v>
      </c>
      <c r="L130" s="15">
        <v>3</v>
      </c>
      <c r="M130" s="48"/>
      <c r="N130" s="25"/>
      <c r="O130" s="61"/>
      <c r="P130" s="61"/>
      <c r="Q130" s="62"/>
      <c r="R130" t="s">
        <v>18</v>
      </c>
    </row>
    <row r="131" spans="3:18" ht="92.25" customHeight="1" x14ac:dyDescent="0.25">
      <c r="C131" s="50" t="s">
        <v>166</v>
      </c>
      <c r="D131" s="46" t="s">
        <v>67</v>
      </c>
      <c r="E131" s="37" t="s">
        <v>65</v>
      </c>
      <c r="F131" s="30" t="s">
        <v>22</v>
      </c>
      <c r="G131" s="31">
        <f t="shared" ref="G131:G133" si="42">I132+J132+K132+L132</f>
        <v>1</v>
      </c>
      <c r="H131" s="47" t="s">
        <v>26</v>
      </c>
      <c r="I131" s="15" t="s">
        <v>18</v>
      </c>
      <c r="J131" s="15">
        <v>0</v>
      </c>
      <c r="K131" s="15" t="s">
        <v>18</v>
      </c>
      <c r="L131" s="15" t="s">
        <v>18</v>
      </c>
      <c r="M131" s="48">
        <f>IFERROR(J131/J132,"ND")</f>
        <v>0</v>
      </c>
      <c r="N131" s="25" t="str">
        <f>IFERROR(((I131+J131)/G131),"ND")</f>
        <v>ND</v>
      </c>
      <c r="O131" s="61" t="s">
        <v>119</v>
      </c>
      <c r="P131" s="61"/>
      <c r="Q131" s="62"/>
      <c r="R131" t="s">
        <v>18</v>
      </c>
    </row>
    <row r="132" spans="3:18" ht="92.25" customHeight="1" x14ac:dyDescent="0.25">
      <c r="C132" s="50"/>
      <c r="D132" s="46"/>
      <c r="E132" s="37"/>
      <c r="F132" s="30"/>
      <c r="G132" s="32"/>
      <c r="H132" s="47"/>
      <c r="I132" s="15">
        <v>0</v>
      </c>
      <c r="J132" s="15">
        <v>1</v>
      </c>
      <c r="K132" s="15">
        <v>0</v>
      </c>
      <c r="L132" s="15">
        <v>0</v>
      </c>
      <c r="M132" s="48"/>
      <c r="N132" s="25"/>
      <c r="O132" s="61"/>
      <c r="P132" s="61"/>
      <c r="Q132" s="62"/>
      <c r="R132" t="s">
        <v>18</v>
      </c>
    </row>
    <row r="133" spans="3:18" ht="92.25" customHeight="1" x14ac:dyDescent="0.25">
      <c r="C133" s="50" t="s">
        <v>167</v>
      </c>
      <c r="D133" s="46" t="s">
        <v>68</v>
      </c>
      <c r="E133" s="37" t="s">
        <v>20</v>
      </c>
      <c r="F133" s="30" t="s">
        <v>22</v>
      </c>
      <c r="G133" s="31">
        <f t="shared" si="42"/>
        <v>150</v>
      </c>
      <c r="H133" s="47" t="s">
        <v>26</v>
      </c>
      <c r="I133" s="15">
        <v>4</v>
      </c>
      <c r="J133" s="15">
        <v>42</v>
      </c>
      <c r="K133" s="15" t="s">
        <v>18</v>
      </c>
      <c r="L133" s="15" t="s">
        <v>18</v>
      </c>
      <c r="M133" s="48">
        <f>IFERROR(J133/J134,"ND")</f>
        <v>1.05</v>
      </c>
      <c r="N133" s="25">
        <f>IFERROR(((I133+J133)/G133),"ND")</f>
        <v>0.30666666666666664</v>
      </c>
      <c r="O133" s="61" t="s">
        <v>225</v>
      </c>
      <c r="P133" s="61"/>
      <c r="Q133" s="62"/>
      <c r="R133" t="s">
        <v>18</v>
      </c>
    </row>
    <row r="134" spans="3:18" ht="92.25" customHeight="1" x14ac:dyDescent="0.25">
      <c r="C134" s="50"/>
      <c r="D134" s="46"/>
      <c r="E134" s="37"/>
      <c r="F134" s="30"/>
      <c r="G134" s="32"/>
      <c r="H134" s="47"/>
      <c r="I134" s="15">
        <v>40</v>
      </c>
      <c r="J134" s="15">
        <v>40</v>
      </c>
      <c r="K134" s="15">
        <v>30</v>
      </c>
      <c r="L134" s="15">
        <v>40</v>
      </c>
      <c r="M134" s="48"/>
      <c r="N134" s="25"/>
      <c r="O134" s="61"/>
      <c r="P134" s="61"/>
      <c r="Q134" s="62"/>
      <c r="R134" t="s">
        <v>18</v>
      </c>
    </row>
    <row r="135" spans="3:18" ht="92.25" customHeight="1" x14ac:dyDescent="0.25">
      <c r="C135" s="50" t="s">
        <v>168</v>
      </c>
      <c r="D135" s="46" t="s">
        <v>69</v>
      </c>
      <c r="E135" s="37" t="s">
        <v>20</v>
      </c>
      <c r="F135" s="30" t="s">
        <v>22</v>
      </c>
      <c r="G135" s="31">
        <f t="shared" ref="G135" si="43">I136+J136+K136+L136</f>
        <v>5</v>
      </c>
      <c r="H135" s="47" t="s">
        <v>26</v>
      </c>
      <c r="I135" s="15">
        <v>1</v>
      </c>
      <c r="J135" s="15">
        <v>6</v>
      </c>
      <c r="K135" s="15" t="s">
        <v>18</v>
      </c>
      <c r="L135" s="15" t="s">
        <v>18</v>
      </c>
      <c r="M135" s="48">
        <f>IFERROR(J135/J136,"ND")</f>
        <v>3</v>
      </c>
      <c r="N135" s="25">
        <f>IFERROR(((I135+J135)/G135),"ND")</f>
        <v>1.4</v>
      </c>
      <c r="O135" s="61" t="s">
        <v>226</v>
      </c>
      <c r="P135" s="61"/>
      <c r="Q135" s="62"/>
      <c r="R135" t="s">
        <v>18</v>
      </c>
    </row>
    <row r="136" spans="3:18" ht="92.25" customHeight="1" x14ac:dyDescent="0.25">
      <c r="C136" s="50"/>
      <c r="D136" s="46"/>
      <c r="E136" s="37"/>
      <c r="F136" s="30"/>
      <c r="G136" s="32"/>
      <c r="H136" s="47"/>
      <c r="I136" s="15">
        <v>1</v>
      </c>
      <c r="J136" s="15">
        <v>2</v>
      </c>
      <c r="K136" s="15">
        <v>1</v>
      </c>
      <c r="L136" s="15">
        <v>1</v>
      </c>
      <c r="M136" s="48"/>
      <c r="N136" s="25"/>
      <c r="O136" s="61"/>
      <c r="P136" s="61"/>
      <c r="Q136" s="62"/>
      <c r="R136" t="s">
        <v>18</v>
      </c>
    </row>
    <row r="137" spans="3:18" ht="92.25" customHeight="1" x14ac:dyDescent="0.25">
      <c r="C137" s="74" t="s">
        <v>169</v>
      </c>
      <c r="D137" s="76" t="s">
        <v>70</v>
      </c>
      <c r="E137" s="77" t="s">
        <v>20</v>
      </c>
      <c r="F137" s="78" t="s">
        <v>22</v>
      </c>
      <c r="G137" s="80">
        <v>4670</v>
      </c>
      <c r="H137" s="81" t="s">
        <v>23</v>
      </c>
      <c r="I137" s="14">
        <v>1951</v>
      </c>
      <c r="J137" s="14">
        <v>1671</v>
      </c>
      <c r="K137" s="14" t="s">
        <v>18</v>
      </c>
      <c r="L137" s="14" t="s">
        <v>18</v>
      </c>
      <c r="M137" s="82">
        <f>IFERROR(J137/J138,"ND")</f>
        <v>1.4318766066838047</v>
      </c>
      <c r="N137" s="83">
        <f>IFERROR(((I137+J137)/G137),"ND")</f>
        <v>0.77558886509635971</v>
      </c>
      <c r="O137" s="84" t="s">
        <v>237</v>
      </c>
      <c r="P137" s="84"/>
      <c r="Q137" s="85"/>
      <c r="R137" t="s">
        <v>18</v>
      </c>
    </row>
    <row r="138" spans="3:18" ht="92.25" customHeight="1" x14ac:dyDescent="0.25">
      <c r="C138" s="75"/>
      <c r="D138" s="76"/>
      <c r="E138" s="77"/>
      <c r="F138" s="78"/>
      <c r="G138" s="80"/>
      <c r="H138" s="81"/>
      <c r="I138" s="14">
        <v>1168</v>
      </c>
      <c r="J138" s="14">
        <v>1167</v>
      </c>
      <c r="K138" s="14">
        <v>1168</v>
      </c>
      <c r="L138" s="14">
        <v>1167</v>
      </c>
      <c r="M138" s="82"/>
      <c r="N138" s="83"/>
      <c r="O138" s="84"/>
      <c r="P138" s="84"/>
      <c r="Q138" s="85"/>
      <c r="R138" t="s">
        <v>18</v>
      </c>
    </row>
    <row r="139" spans="3:18" ht="92.25" customHeight="1" x14ac:dyDescent="0.25">
      <c r="C139" s="50" t="s">
        <v>170</v>
      </c>
      <c r="D139" s="46" t="s">
        <v>71</v>
      </c>
      <c r="E139" s="37" t="s">
        <v>20</v>
      </c>
      <c r="F139" s="30" t="s">
        <v>22</v>
      </c>
      <c r="G139" s="32">
        <v>27</v>
      </c>
      <c r="H139" s="47" t="s">
        <v>23</v>
      </c>
      <c r="I139" s="15">
        <v>29</v>
      </c>
      <c r="J139" s="15">
        <v>52</v>
      </c>
      <c r="K139" s="15" t="s">
        <v>18</v>
      </c>
      <c r="L139" s="15" t="s">
        <v>18</v>
      </c>
      <c r="M139" s="48">
        <f>IFERROR(J139/J140,"ND")</f>
        <v>8.6666666666666661</v>
      </c>
      <c r="N139" s="25">
        <f>IFERROR(((I139+J139)/G139),"ND")</f>
        <v>3</v>
      </c>
      <c r="O139" s="93" t="s">
        <v>236</v>
      </c>
      <c r="P139" s="94"/>
      <c r="Q139" s="95"/>
      <c r="R139" t="s">
        <v>18</v>
      </c>
    </row>
    <row r="140" spans="3:18" ht="92.25" customHeight="1" x14ac:dyDescent="0.25">
      <c r="C140" s="50"/>
      <c r="D140" s="46"/>
      <c r="E140" s="37"/>
      <c r="F140" s="30"/>
      <c r="G140" s="32"/>
      <c r="H140" s="47"/>
      <c r="I140" s="15">
        <v>9</v>
      </c>
      <c r="J140" s="15">
        <v>6</v>
      </c>
      <c r="K140" s="15">
        <v>6</v>
      </c>
      <c r="L140" s="15">
        <v>6</v>
      </c>
      <c r="M140" s="48"/>
      <c r="N140" s="25"/>
      <c r="O140" s="96"/>
      <c r="P140" s="97"/>
      <c r="Q140" s="98"/>
      <c r="R140" t="s">
        <v>18</v>
      </c>
    </row>
    <row r="141" spans="3:18" ht="92.25" customHeight="1" x14ac:dyDescent="0.25">
      <c r="C141" s="50" t="s">
        <v>227</v>
      </c>
      <c r="D141" s="46" t="s">
        <v>72</v>
      </c>
      <c r="E141" s="37" t="s">
        <v>20</v>
      </c>
      <c r="F141" s="30" t="s">
        <v>22</v>
      </c>
      <c r="G141" s="32">
        <v>210</v>
      </c>
      <c r="H141" s="47" t="s">
        <v>23</v>
      </c>
      <c r="I141" s="15">
        <v>55</v>
      </c>
      <c r="J141" s="15">
        <v>50</v>
      </c>
      <c r="K141" s="15" t="s">
        <v>18</v>
      </c>
      <c r="L141" s="15" t="s">
        <v>18</v>
      </c>
      <c r="M141" s="48">
        <f>IFERROR(J141/J142,"ND")</f>
        <v>0.96153846153846156</v>
      </c>
      <c r="N141" s="25">
        <f>IFERROR(((I141+J141)/G141),"ND")</f>
        <v>0.5</v>
      </c>
      <c r="O141" s="93" t="s">
        <v>238</v>
      </c>
      <c r="P141" s="94"/>
      <c r="Q141" s="95"/>
      <c r="R141" t="s">
        <v>18</v>
      </c>
    </row>
    <row r="142" spans="3:18" ht="92.25" customHeight="1" x14ac:dyDescent="0.25">
      <c r="C142" s="86"/>
      <c r="D142" s="46"/>
      <c r="E142" s="37"/>
      <c r="F142" s="30"/>
      <c r="G142" s="32"/>
      <c r="H142" s="47"/>
      <c r="I142" s="18">
        <v>53</v>
      </c>
      <c r="J142" s="18">
        <v>52</v>
      </c>
      <c r="K142" s="18">
        <v>53</v>
      </c>
      <c r="L142" s="18">
        <v>52</v>
      </c>
      <c r="M142" s="48"/>
      <c r="N142" s="25"/>
      <c r="O142" s="96"/>
      <c r="P142" s="97"/>
      <c r="Q142" s="98"/>
      <c r="R142" t="s">
        <v>18</v>
      </c>
    </row>
    <row r="143" spans="3:18" ht="92.25" customHeight="1" x14ac:dyDescent="0.25">
      <c r="C143" s="86" t="s">
        <v>228</v>
      </c>
      <c r="D143" s="92" t="s">
        <v>73</v>
      </c>
      <c r="E143" s="37" t="s">
        <v>20</v>
      </c>
      <c r="F143" s="66" t="s">
        <v>22</v>
      </c>
      <c r="G143" s="32">
        <v>48</v>
      </c>
      <c r="H143" s="47" t="s">
        <v>23</v>
      </c>
      <c r="I143" s="15">
        <v>45</v>
      </c>
      <c r="J143" s="15">
        <v>45</v>
      </c>
      <c r="K143" s="15" t="s">
        <v>18</v>
      </c>
      <c r="L143" s="15" t="s">
        <v>18</v>
      </c>
      <c r="M143" s="48">
        <f>IFERROR(J143/J144,"ND")</f>
        <v>3.75</v>
      </c>
      <c r="N143" s="25">
        <f>IFERROR(((I143+J143)/G143),"ND")</f>
        <v>1.875</v>
      </c>
      <c r="O143" s="93" t="s">
        <v>239</v>
      </c>
      <c r="P143" s="94"/>
      <c r="Q143" s="95"/>
      <c r="R143" t="s">
        <v>18</v>
      </c>
    </row>
    <row r="144" spans="3:18" ht="92.25" customHeight="1" x14ac:dyDescent="0.25">
      <c r="C144" s="87"/>
      <c r="D144" s="92"/>
      <c r="E144" s="42"/>
      <c r="F144" s="99"/>
      <c r="G144" s="32"/>
      <c r="H144" s="47"/>
      <c r="I144" s="18">
        <v>12</v>
      </c>
      <c r="J144" s="18">
        <v>12</v>
      </c>
      <c r="K144" s="18">
        <v>12</v>
      </c>
      <c r="L144" s="18">
        <v>12</v>
      </c>
      <c r="M144" s="48"/>
      <c r="N144" s="25"/>
      <c r="O144" s="96"/>
      <c r="P144" s="97"/>
      <c r="Q144" s="98"/>
      <c r="R144" t="s">
        <v>18</v>
      </c>
    </row>
    <row r="145" spans="3:18" ht="92.25" customHeight="1" x14ac:dyDescent="0.25">
      <c r="C145" s="86" t="s">
        <v>229</v>
      </c>
      <c r="D145" s="88" t="s">
        <v>74</v>
      </c>
      <c r="E145" s="37" t="s">
        <v>20</v>
      </c>
      <c r="F145" s="66" t="s">
        <v>22</v>
      </c>
      <c r="G145" s="32">
        <v>180</v>
      </c>
      <c r="H145" s="47" t="s">
        <v>23</v>
      </c>
      <c r="I145" s="15">
        <v>45</v>
      </c>
      <c r="J145" s="15">
        <v>45</v>
      </c>
      <c r="K145" s="15" t="s">
        <v>18</v>
      </c>
      <c r="L145" s="15" t="s">
        <v>18</v>
      </c>
      <c r="M145" s="48">
        <f>IFERROR(J145/J146,"ND")</f>
        <v>1</v>
      </c>
      <c r="N145" s="25">
        <f>IFERROR(((I145+J145)/G145),"ND")</f>
        <v>0.5</v>
      </c>
      <c r="O145" s="93" t="s">
        <v>240</v>
      </c>
      <c r="P145" s="94"/>
      <c r="Q145" s="95"/>
      <c r="R145" t="s">
        <v>18</v>
      </c>
    </row>
    <row r="146" spans="3:18" ht="92.25" customHeight="1" x14ac:dyDescent="0.25">
      <c r="C146" s="87"/>
      <c r="D146" s="89"/>
      <c r="E146" s="37"/>
      <c r="F146" s="99"/>
      <c r="G146" s="32"/>
      <c r="H146" s="47"/>
      <c r="I146" s="18">
        <v>45</v>
      </c>
      <c r="J146" s="18">
        <v>45</v>
      </c>
      <c r="K146" s="18">
        <v>45</v>
      </c>
      <c r="L146" s="18">
        <v>45</v>
      </c>
      <c r="M146" s="48"/>
      <c r="N146" s="25"/>
      <c r="O146" s="96"/>
      <c r="P146" s="97"/>
      <c r="Q146" s="98"/>
      <c r="R146" t="s">
        <v>18</v>
      </c>
    </row>
    <row r="147" spans="3:18" ht="92.25" customHeight="1" x14ac:dyDescent="0.25">
      <c r="C147" s="86" t="s">
        <v>230</v>
      </c>
      <c r="D147" s="92" t="s">
        <v>75</v>
      </c>
      <c r="E147" s="37" t="s">
        <v>20</v>
      </c>
      <c r="F147" s="66" t="s">
        <v>22</v>
      </c>
      <c r="G147" s="32">
        <v>16</v>
      </c>
      <c r="H147" s="47" t="s">
        <v>23</v>
      </c>
      <c r="I147" s="15">
        <v>3</v>
      </c>
      <c r="J147" s="15">
        <v>5</v>
      </c>
      <c r="K147" s="15" t="s">
        <v>18</v>
      </c>
      <c r="L147" s="15" t="s">
        <v>18</v>
      </c>
      <c r="M147" s="48">
        <f>IFERROR(J147/J148,"ND")</f>
        <v>1</v>
      </c>
      <c r="N147" s="25">
        <f>IFERROR(((I147+J147)/G147),"ND")</f>
        <v>0.5</v>
      </c>
      <c r="O147" s="93" t="s">
        <v>241</v>
      </c>
      <c r="P147" s="94"/>
      <c r="Q147" s="95"/>
      <c r="R147" t="s">
        <v>18</v>
      </c>
    </row>
    <row r="148" spans="3:18" ht="92.25" customHeight="1" x14ac:dyDescent="0.25">
      <c r="C148" s="87"/>
      <c r="D148" s="92"/>
      <c r="E148" s="37"/>
      <c r="F148" s="67"/>
      <c r="G148" s="32"/>
      <c r="H148" s="47"/>
      <c r="I148" s="18">
        <v>3</v>
      </c>
      <c r="J148" s="18">
        <v>5</v>
      </c>
      <c r="K148" s="18">
        <v>3</v>
      </c>
      <c r="L148" s="18">
        <v>5</v>
      </c>
      <c r="M148" s="48"/>
      <c r="N148" s="25"/>
      <c r="O148" s="96"/>
      <c r="P148" s="97"/>
      <c r="Q148" s="98"/>
      <c r="R148" t="s">
        <v>18</v>
      </c>
    </row>
    <row r="149" spans="3:18" ht="92.25" customHeight="1" x14ac:dyDescent="0.25">
      <c r="C149" s="86" t="s">
        <v>231</v>
      </c>
      <c r="D149" s="88" t="s">
        <v>76</v>
      </c>
      <c r="E149" s="37" t="s">
        <v>20</v>
      </c>
      <c r="F149" s="66" t="s">
        <v>22</v>
      </c>
      <c r="G149" s="32">
        <v>2161</v>
      </c>
      <c r="H149" s="47" t="s">
        <v>23</v>
      </c>
      <c r="I149" s="15">
        <v>804</v>
      </c>
      <c r="J149" s="15">
        <v>673</v>
      </c>
      <c r="K149" s="15" t="s">
        <v>18</v>
      </c>
      <c r="L149" s="15" t="s">
        <v>18</v>
      </c>
      <c r="M149" s="48">
        <f>IFERROR(J149/J150,"ND")</f>
        <v>1.2462962962962962</v>
      </c>
      <c r="N149" s="25">
        <f>IFERROR(((I149+J149)/G149),"ND")</f>
        <v>0.6834798704303563</v>
      </c>
      <c r="O149" s="90" t="s">
        <v>242</v>
      </c>
      <c r="P149" s="90"/>
      <c r="Q149" s="91"/>
      <c r="R149" t="s">
        <v>18</v>
      </c>
    </row>
    <row r="150" spans="3:18" ht="92.25" customHeight="1" x14ac:dyDescent="0.25">
      <c r="C150" s="87"/>
      <c r="D150" s="92"/>
      <c r="E150" s="37"/>
      <c r="F150" s="67"/>
      <c r="G150" s="32"/>
      <c r="H150" s="47"/>
      <c r="I150" s="18">
        <v>540</v>
      </c>
      <c r="J150" s="18">
        <v>540</v>
      </c>
      <c r="K150" s="18">
        <v>540</v>
      </c>
      <c r="L150" s="18">
        <v>541</v>
      </c>
      <c r="M150" s="48"/>
      <c r="N150" s="25"/>
      <c r="O150" s="90"/>
      <c r="P150" s="90"/>
      <c r="Q150" s="91"/>
      <c r="R150" t="s">
        <v>18</v>
      </c>
    </row>
    <row r="151" spans="3:18" ht="92.25" customHeight="1" x14ac:dyDescent="0.25">
      <c r="C151" s="86" t="s">
        <v>232</v>
      </c>
      <c r="D151" s="88" t="s">
        <v>77</v>
      </c>
      <c r="E151" s="37" t="s">
        <v>20</v>
      </c>
      <c r="F151" s="66" t="s">
        <v>22</v>
      </c>
      <c r="G151" s="32">
        <v>430</v>
      </c>
      <c r="H151" s="47" t="s">
        <v>23</v>
      </c>
      <c r="I151" s="15">
        <v>179</v>
      </c>
      <c r="J151" s="15">
        <v>216</v>
      </c>
      <c r="K151" s="15" t="s">
        <v>18</v>
      </c>
      <c r="L151" s="15" t="s">
        <v>18</v>
      </c>
      <c r="M151" s="48">
        <f>IFERROR(J151/J152,"ND")</f>
        <v>1.9816513761467891</v>
      </c>
      <c r="N151" s="25">
        <f>IFERROR(((I151+J151)/G151),"ND")</f>
        <v>0.91860465116279066</v>
      </c>
      <c r="O151" s="90" t="s">
        <v>243</v>
      </c>
      <c r="P151" s="90"/>
      <c r="Q151" s="91"/>
      <c r="R151" t="s">
        <v>18</v>
      </c>
    </row>
    <row r="152" spans="3:18" ht="92.25" customHeight="1" x14ac:dyDescent="0.25">
      <c r="C152" s="87"/>
      <c r="D152" s="92"/>
      <c r="E152" s="37"/>
      <c r="F152" s="67"/>
      <c r="G152" s="32"/>
      <c r="H152" s="47"/>
      <c r="I152" s="18">
        <v>107</v>
      </c>
      <c r="J152" s="18">
        <v>109</v>
      </c>
      <c r="K152" s="18">
        <v>107</v>
      </c>
      <c r="L152" s="18">
        <v>107</v>
      </c>
      <c r="M152" s="48"/>
      <c r="N152" s="25"/>
      <c r="O152" s="90"/>
      <c r="P152" s="90"/>
      <c r="Q152" s="91"/>
      <c r="R152" t="s">
        <v>18</v>
      </c>
    </row>
    <row r="153" spans="3:18" ht="92.25" customHeight="1" x14ac:dyDescent="0.25">
      <c r="C153" s="86" t="s">
        <v>233</v>
      </c>
      <c r="D153" s="88" t="s">
        <v>78</v>
      </c>
      <c r="E153" s="37" t="s">
        <v>20</v>
      </c>
      <c r="F153" s="66" t="s">
        <v>22</v>
      </c>
      <c r="G153" s="32">
        <v>1000</v>
      </c>
      <c r="H153" s="47" t="s">
        <v>23</v>
      </c>
      <c r="I153" s="15">
        <v>578</v>
      </c>
      <c r="J153" s="15">
        <v>448</v>
      </c>
      <c r="K153" s="15" t="s">
        <v>18</v>
      </c>
      <c r="L153" s="15" t="s">
        <v>18</v>
      </c>
      <c r="M153" s="48">
        <f>IFERROR(J153/J154,"ND")</f>
        <v>1.792</v>
      </c>
      <c r="N153" s="25">
        <f>IFERROR(((I153+J153)/G153),"ND")</f>
        <v>1.026</v>
      </c>
      <c r="O153" s="90" t="s">
        <v>244</v>
      </c>
      <c r="P153" s="90"/>
      <c r="Q153" s="91"/>
      <c r="R153" t="s">
        <v>18</v>
      </c>
    </row>
    <row r="154" spans="3:18" ht="92.25" customHeight="1" x14ac:dyDescent="0.25">
      <c r="C154" s="87"/>
      <c r="D154" s="92"/>
      <c r="E154" s="37"/>
      <c r="F154" s="67"/>
      <c r="G154" s="32"/>
      <c r="H154" s="47"/>
      <c r="I154" s="18">
        <v>250</v>
      </c>
      <c r="J154" s="18">
        <v>250</v>
      </c>
      <c r="K154" s="18">
        <v>250</v>
      </c>
      <c r="L154" s="18">
        <v>250</v>
      </c>
      <c r="M154" s="48"/>
      <c r="N154" s="25"/>
      <c r="O154" s="90"/>
      <c r="P154" s="90"/>
      <c r="Q154" s="91"/>
      <c r="R154" t="s">
        <v>18</v>
      </c>
    </row>
    <row r="155" spans="3:18" ht="92.25" customHeight="1" x14ac:dyDescent="0.25">
      <c r="C155" s="86" t="s">
        <v>234</v>
      </c>
      <c r="D155" s="88" t="s">
        <v>79</v>
      </c>
      <c r="E155" s="37" t="s">
        <v>20</v>
      </c>
      <c r="F155" s="66" t="s">
        <v>22</v>
      </c>
      <c r="G155" s="32">
        <v>1056</v>
      </c>
      <c r="H155" s="47" t="s">
        <v>23</v>
      </c>
      <c r="I155" s="15">
        <v>340</v>
      </c>
      <c r="J155" s="15">
        <v>280</v>
      </c>
      <c r="K155" s="15" t="s">
        <v>18</v>
      </c>
      <c r="L155" s="15" t="s">
        <v>18</v>
      </c>
      <c r="M155" s="48">
        <f>IFERROR(J155/J156,"ND")</f>
        <v>1.0606060606060606</v>
      </c>
      <c r="N155" s="25">
        <f>IFERROR(((I155+J155)/G155),"ND")</f>
        <v>0.58712121212121215</v>
      </c>
      <c r="O155" s="90" t="s">
        <v>245</v>
      </c>
      <c r="P155" s="90"/>
      <c r="Q155" s="91"/>
      <c r="R155" t="s">
        <v>18</v>
      </c>
    </row>
    <row r="156" spans="3:18" ht="92.25" customHeight="1" x14ac:dyDescent="0.25">
      <c r="C156" s="87"/>
      <c r="D156" s="89"/>
      <c r="E156" s="37"/>
      <c r="F156" s="67"/>
      <c r="G156" s="32"/>
      <c r="H156" s="47"/>
      <c r="I156" s="18">
        <v>264</v>
      </c>
      <c r="J156" s="18">
        <v>264</v>
      </c>
      <c r="K156" s="18">
        <v>264</v>
      </c>
      <c r="L156" s="18">
        <v>264</v>
      </c>
      <c r="M156" s="48"/>
      <c r="N156" s="25"/>
      <c r="O156" s="90"/>
      <c r="P156" s="90"/>
      <c r="Q156" s="91"/>
      <c r="R156" t="s">
        <v>18</v>
      </c>
    </row>
    <row r="157" spans="3:18" ht="92.25" customHeight="1" x14ac:dyDescent="0.25">
      <c r="C157" s="86" t="s">
        <v>235</v>
      </c>
      <c r="D157" s="88" t="s">
        <v>80</v>
      </c>
      <c r="E157" s="37" t="s">
        <v>20</v>
      </c>
      <c r="F157" s="66" t="s">
        <v>22</v>
      </c>
      <c r="G157" s="32">
        <v>6</v>
      </c>
      <c r="H157" s="32" t="s">
        <v>23</v>
      </c>
      <c r="I157" s="15">
        <v>5</v>
      </c>
      <c r="J157" s="15">
        <v>9</v>
      </c>
      <c r="K157" s="15" t="s">
        <v>18</v>
      </c>
      <c r="L157" s="15" t="s">
        <v>18</v>
      </c>
      <c r="M157" s="48">
        <f>IFERROR(J157/J158,"ND")</f>
        <v>9</v>
      </c>
      <c r="N157" s="25">
        <f>IFERROR(((I157+J157)/G157),"ND")</f>
        <v>2.3333333333333335</v>
      </c>
      <c r="O157" s="90" t="s">
        <v>246</v>
      </c>
      <c r="P157" s="90"/>
      <c r="Q157" s="91"/>
      <c r="R157" t="s">
        <v>18</v>
      </c>
    </row>
    <row r="158" spans="3:18" ht="92.25" customHeight="1" x14ac:dyDescent="0.25">
      <c r="C158" s="87"/>
      <c r="D158" s="89"/>
      <c r="E158" s="37"/>
      <c r="F158" s="67"/>
      <c r="G158" s="32"/>
      <c r="H158" s="32"/>
      <c r="I158" s="18">
        <v>1</v>
      </c>
      <c r="J158" s="18">
        <v>1</v>
      </c>
      <c r="K158" s="18">
        <v>2</v>
      </c>
      <c r="L158" s="18">
        <v>2</v>
      </c>
      <c r="M158" s="48"/>
      <c r="N158" s="25"/>
      <c r="O158" s="90"/>
      <c r="P158" s="90"/>
      <c r="Q158" s="91"/>
      <c r="R158" t="s">
        <v>18</v>
      </c>
    </row>
    <row r="159" spans="3:18" ht="92.25" customHeight="1" x14ac:dyDescent="0.25">
      <c r="C159" s="74" t="s">
        <v>171</v>
      </c>
      <c r="D159" s="76" t="s">
        <v>81</v>
      </c>
      <c r="E159" s="77" t="s">
        <v>33</v>
      </c>
      <c r="F159" s="78" t="s">
        <v>82</v>
      </c>
      <c r="G159" s="79">
        <f t="shared" ref="G159:G167" si="44">I160+J160+K160+L160</f>
        <v>700</v>
      </c>
      <c r="H159" s="81" t="s">
        <v>17</v>
      </c>
      <c r="I159" s="14">
        <v>349</v>
      </c>
      <c r="J159" s="14">
        <v>250</v>
      </c>
      <c r="K159" s="14" t="s">
        <v>18</v>
      </c>
      <c r="L159" s="14" t="s">
        <v>18</v>
      </c>
      <c r="M159" s="82">
        <f>IFERROR(J159/J160,"ND")</f>
        <v>1</v>
      </c>
      <c r="N159" s="83">
        <f>IFERROR(((I159+J159)/G159),"ND")</f>
        <v>0.85571428571428576</v>
      </c>
      <c r="O159" s="84" t="s">
        <v>247</v>
      </c>
      <c r="P159" s="84"/>
      <c r="Q159" s="85"/>
      <c r="R159" t="s">
        <v>18</v>
      </c>
    </row>
    <row r="160" spans="3:18" ht="92.25" customHeight="1" x14ac:dyDescent="0.25">
      <c r="C160" s="75"/>
      <c r="D160" s="76"/>
      <c r="E160" s="77"/>
      <c r="F160" s="78"/>
      <c r="G160" s="80"/>
      <c r="H160" s="81"/>
      <c r="I160" s="14">
        <v>100</v>
      </c>
      <c r="J160" s="14">
        <v>250</v>
      </c>
      <c r="K160" s="14">
        <v>250</v>
      </c>
      <c r="L160" s="14">
        <v>100</v>
      </c>
      <c r="M160" s="82"/>
      <c r="N160" s="83"/>
      <c r="O160" s="84"/>
      <c r="P160" s="84"/>
      <c r="Q160" s="85"/>
      <c r="R160" t="s">
        <v>18</v>
      </c>
    </row>
    <row r="161" spans="3:18" ht="92.25" customHeight="1" x14ac:dyDescent="0.25">
      <c r="C161" s="33" t="s">
        <v>172</v>
      </c>
      <c r="D161" s="35" t="s">
        <v>83</v>
      </c>
      <c r="E161" s="42" t="s">
        <v>84</v>
      </c>
      <c r="F161" s="66" t="s">
        <v>82</v>
      </c>
      <c r="G161" s="31">
        <f t="shared" si="44"/>
        <v>5</v>
      </c>
      <c r="H161" s="47" t="s">
        <v>17</v>
      </c>
      <c r="I161" s="15">
        <v>6</v>
      </c>
      <c r="J161" s="15">
        <v>2</v>
      </c>
      <c r="K161" s="15" t="s">
        <v>18</v>
      </c>
      <c r="L161" s="15" t="s">
        <v>18</v>
      </c>
      <c r="M161" s="48">
        <f>IFERROR(J161/J162,"ND")</f>
        <v>1</v>
      </c>
      <c r="N161" s="25">
        <f>IFERROR(((I161+J161)/G161),"ND")</f>
        <v>1.6</v>
      </c>
      <c r="O161" s="68" t="s">
        <v>248</v>
      </c>
      <c r="P161" s="69"/>
      <c r="Q161" s="70"/>
      <c r="R161" t="s">
        <v>18</v>
      </c>
    </row>
    <row r="162" spans="3:18" ht="92.25" customHeight="1" x14ac:dyDescent="0.25">
      <c r="C162" s="34"/>
      <c r="D162" s="36"/>
      <c r="E162" s="43"/>
      <c r="F162" s="67"/>
      <c r="G162" s="32"/>
      <c r="H162" s="47"/>
      <c r="I162" s="15">
        <v>0</v>
      </c>
      <c r="J162" s="15">
        <v>2</v>
      </c>
      <c r="K162" s="15">
        <v>2</v>
      </c>
      <c r="L162" s="15">
        <v>1</v>
      </c>
      <c r="M162" s="48"/>
      <c r="N162" s="25"/>
      <c r="O162" s="71"/>
      <c r="P162" s="72"/>
      <c r="Q162" s="73"/>
      <c r="R162" t="s">
        <v>18</v>
      </c>
    </row>
    <row r="163" spans="3:18" ht="92.25" customHeight="1" x14ac:dyDescent="0.25">
      <c r="C163" s="33" t="s">
        <v>173</v>
      </c>
      <c r="D163" s="35" t="s">
        <v>85</v>
      </c>
      <c r="E163" s="42" t="s">
        <v>84</v>
      </c>
      <c r="F163" s="66" t="s">
        <v>82</v>
      </c>
      <c r="G163" s="31">
        <f t="shared" si="44"/>
        <v>2</v>
      </c>
      <c r="H163" s="47" t="s">
        <v>17</v>
      </c>
      <c r="I163" s="15">
        <v>1</v>
      </c>
      <c r="J163" s="15">
        <v>0</v>
      </c>
      <c r="K163" s="15" t="s">
        <v>18</v>
      </c>
      <c r="L163" s="15" t="s">
        <v>18</v>
      </c>
      <c r="M163" s="48">
        <f>IFERROR(J163/J164,"ND")</f>
        <v>0</v>
      </c>
      <c r="N163" s="25">
        <f>IFERROR(((I163+J163)/G163),"ND")</f>
        <v>0.5</v>
      </c>
      <c r="O163" s="68" t="s">
        <v>249</v>
      </c>
      <c r="P163" s="69"/>
      <c r="Q163" s="70"/>
      <c r="R163" t="s">
        <v>18</v>
      </c>
    </row>
    <row r="164" spans="3:18" ht="92.25" customHeight="1" x14ac:dyDescent="0.25">
      <c r="C164" s="34"/>
      <c r="D164" s="36"/>
      <c r="E164" s="43"/>
      <c r="F164" s="67"/>
      <c r="G164" s="32"/>
      <c r="H164" s="47"/>
      <c r="I164" s="15">
        <v>0</v>
      </c>
      <c r="J164" s="15">
        <v>1</v>
      </c>
      <c r="K164" s="15">
        <v>1</v>
      </c>
      <c r="L164" s="15">
        <v>0</v>
      </c>
      <c r="M164" s="48"/>
      <c r="N164" s="25"/>
      <c r="O164" s="71"/>
      <c r="P164" s="72"/>
      <c r="Q164" s="73"/>
      <c r="R164" t="s">
        <v>18</v>
      </c>
    </row>
    <row r="165" spans="3:18" ht="92.25" customHeight="1" x14ac:dyDescent="0.25">
      <c r="C165" s="33" t="s">
        <v>174</v>
      </c>
      <c r="D165" s="35" t="s">
        <v>86</v>
      </c>
      <c r="E165" s="42" t="s">
        <v>84</v>
      </c>
      <c r="F165" s="66" t="s">
        <v>82</v>
      </c>
      <c r="G165" s="31">
        <f t="shared" si="44"/>
        <v>15</v>
      </c>
      <c r="H165" s="47" t="s">
        <v>17</v>
      </c>
      <c r="I165" s="15">
        <v>5</v>
      </c>
      <c r="J165" s="15">
        <v>5</v>
      </c>
      <c r="K165" s="15" t="s">
        <v>18</v>
      </c>
      <c r="L165" s="15" t="s">
        <v>18</v>
      </c>
      <c r="M165" s="48">
        <f>IFERROR(J165/J166,"ND")</f>
        <v>1</v>
      </c>
      <c r="N165" s="25">
        <f>IFERROR(((I165+J165)/G165),"ND")</f>
        <v>0.66666666666666663</v>
      </c>
      <c r="O165" s="68" t="s">
        <v>250</v>
      </c>
      <c r="P165" s="69"/>
      <c r="Q165" s="70"/>
      <c r="R165" t="s">
        <v>18</v>
      </c>
    </row>
    <row r="166" spans="3:18" ht="92.25" customHeight="1" x14ac:dyDescent="0.25">
      <c r="C166" s="34"/>
      <c r="D166" s="36"/>
      <c r="E166" s="43"/>
      <c r="F166" s="67"/>
      <c r="G166" s="32"/>
      <c r="H166" s="47"/>
      <c r="I166" s="15">
        <v>2</v>
      </c>
      <c r="J166" s="15">
        <v>5</v>
      </c>
      <c r="K166" s="15">
        <v>5</v>
      </c>
      <c r="L166" s="15">
        <v>3</v>
      </c>
      <c r="M166" s="48"/>
      <c r="N166" s="25"/>
      <c r="O166" s="71"/>
      <c r="P166" s="72"/>
      <c r="Q166" s="73"/>
      <c r="R166" t="s">
        <v>18</v>
      </c>
    </row>
    <row r="167" spans="3:18" ht="92.25" customHeight="1" x14ac:dyDescent="0.25">
      <c r="C167" s="50" t="s">
        <v>175</v>
      </c>
      <c r="D167" s="52" t="s">
        <v>87</v>
      </c>
      <c r="E167" s="37" t="s">
        <v>84</v>
      </c>
      <c r="F167" s="30" t="s">
        <v>82</v>
      </c>
      <c r="G167" s="31">
        <f t="shared" si="44"/>
        <v>8</v>
      </c>
      <c r="H167" s="47" t="s">
        <v>17</v>
      </c>
      <c r="I167" s="15">
        <v>1</v>
      </c>
      <c r="J167" s="15">
        <v>4</v>
      </c>
      <c r="K167" s="15" t="s">
        <v>18</v>
      </c>
      <c r="L167" s="15" t="s">
        <v>18</v>
      </c>
      <c r="M167" s="48">
        <f>IFERROR(J167/J168,"ND")</f>
        <v>2</v>
      </c>
      <c r="N167" s="25">
        <f>IFERROR(((I167+J167)/G167),"ND")</f>
        <v>0.625</v>
      </c>
      <c r="O167" s="60" t="s">
        <v>251</v>
      </c>
      <c r="P167" s="61"/>
      <c r="Q167" s="62"/>
      <c r="R167" t="s">
        <v>18</v>
      </c>
    </row>
    <row r="168" spans="3:18" ht="92.25" customHeight="1" thickBot="1" x14ac:dyDescent="0.3">
      <c r="C168" s="51"/>
      <c r="D168" s="53"/>
      <c r="E168" s="54"/>
      <c r="F168" s="55"/>
      <c r="G168" s="56"/>
      <c r="H168" s="57"/>
      <c r="I168" s="19">
        <v>0</v>
      </c>
      <c r="J168" s="19">
        <v>2</v>
      </c>
      <c r="K168" s="19">
        <v>3</v>
      </c>
      <c r="L168" s="19">
        <v>3</v>
      </c>
      <c r="M168" s="58"/>
      <c r="N168" s="59"/>
      <c r="O168" s="63"/>
      <c r="P168" s="64"/>
      <c r="Q168" s="65"/>
      <c r="R168" t="s">
        <v>18</v>
      </c>
    </row>
    <row r="170" spans="3:18" ht="18.75" x14ac:dyDescent="0.25">
      <c r="J170" s="24"/>
      <c r="K170" s="24"/>
      <c r="L170" s="24"/>
      <c r="M170" s="24"/>
      <c r="N170" s="24"/>
      <c r="O170" s="24"/>
      <c r="P170" s="24"/>
      <c r="Q170" s="24"/>
      <c r="R170" s="24"/>
    </row>
    <row r="171" spans="3:18" ht="18.75" x14ac:dyDescent="0.25">
      <c r="J171" s="24"/>
      <c r="K171" s="24"/>
      <c r="L171" s="24"/>
      <c r="M171" s="24"/>
      <c r="N171" s="24"/>
      <c r="O171" s="24"/>
      <c r="P171" s="24"/>
      <c r="Q171" s="24"/>
      <c r="R171" s="24"/>
    </row>
    <row r="172" spans="3:18" ht="166.5" customHeight="1" x14ac:dyDescent="0.25">
      <c r="J172" s="24"/>
      <c r="K172" s="24"/>
      <c r="L172" s="24"/>
      <c r="M172" s="24"/>
      <c r="N172" s="24"/>
      <c r="O172" s="24"/>
      <c r="P172" s="24"/>
      <c r="Q172" s="24"/>
      <c r="R172" s="24"/>
    </row>
  </sheetData>
  <mergeCells count="711">
    <mergeCell ref="C91:C92"/>
    <mergeCell ref="D91:D92"/>
    <mergeCell ref="E91:E92"/>
    <mergeCell ref="F91:F92"/>
    <mergeCell ref="G91:G92"/>
    <mergeCell ref="H91:H92"/>
    <mergeCell ref="M91:M92"/>
    <mergeCell ref="N91:N92"/>
    <mergeCell ref="O91:Q92"/>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87:H88"/>
    <mergeCell ref="M87:M88"/>
    <mergeCell ref="N87:N88"/>
    <mergeCell ref="O87:Q88"/>
    <mergeCell ref="C75:C76"/>
    <mergeCell ref="D75:D76"/>
    <mergeCell ref="E75:E76"/>
    <mergeCell ref="F75:F76"/>
    <mergeCell ref="G75:G76"/>
    <mergeCell ref="H75:H76"/>
    <mergeCell ref="M75:M76"/>
    <mergeCell ref="N75:N76"/>
    <mergeCell ref="O75:Q76"/>
    <mergeCell ref="F69:F70"/>
    <mergeCell ref="G69:G70"/>
    <mergeCell ref="H69:H70"/>
    <mergeCell ref="M69:M70"/>
    <mergeCell ref="N69:N70"/>
    <mergeCell ref="O69:Q70"/>
    <mergeCell ref="C73:C74"/>
    <mergeCell ref="D73:D74"/>
    <mergeCell ref="E73:E74"/>
    <mergeCell ref="F73:F74"/>
    <mergeCell ref="G73:G74"/>
    <mergeCell ref="H73:H74"/>
    <mergeCell ref="M73:M74"/>
    <mergeCell ref="N73:N74"/>
    <mergeCell ref="O73:Q74"/>
    <mergeCell ref="M63:M64"/>
    <mergeCell ref="N63:N64"/>
    <mergeCell ref="O63:Q64"/>
    <mergeCell ref="C65:C66"/>
    <mergeCell ref="D65:D66"/>
    <mergeCell ref="E65:E66"/>
    <mergeCell ref="F65:F66"/>
    <mergeCell ref="G65:G66"/>
    <mergeCell ref="H65:H66"/>
    <mergeCell ref="M65:M66"/>
    <mergeCell ref="N65:N66"/>
    <mergeCell ref="O65:Q66"/>
    <mergeCell ref="E61:E62"/>
    <mergeCell ref="F61:F62"/>
    <mergeCell ref="G61:G62"/>
    <mergeCell ref="H61:H62"/>
    <mergeCell ref="D61:D62"/>
    <mergeCell ref="C57:C62"/>
    <mergeCell ref="C63:C64"/>
    <mergeCell ref="D63:D64"/>
    <mergeCell ref="E63:E64"/>
    <mergeCell ref="F63:F64"/>
    <mergeCell ref="G63:G64"/>
    <mergeCell ref="H63:H64"/>
    <mergeCell ref="M57:M58"/>
    <mergeCell ref="N57:N58"/>
    <mergeCell ref="O57:Q58"/>
    <mergeCell ref="M59:M60"/>
    <mergeCell ref="N59:N60"/>
    <mergeCell ref="O59:Q60"/>
    <mergeCell ref="M61:M62"/>
    <mergeCell ref="N61:N62"/>
    <mergeCell ref="O61:Q62"/>
    <mergeCell ref="E54:E56"/>
    <mergeCell ref="D57:D58"/>
    <mergeCell ref="E57:E58"/>
    <mergeCell ref="F57:F58"/>
    <mergeCell ref="G57:G58"/>
    <mergeCell ref="H57:H58"/>
    <mergeCell ref="D59:D60"/>
    <mergeCell ref="E59:E60"/>
    <mergeCell ref="F59:F60"/>
    <mergeCell ref="G59:G60"/>
    <mergeCell ref="H59:H60"/>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C10:C12"/>
    <mergeCell ref="G13:G14"/>
    <mergeCell ref="N13:N14"/>
    <mergeCell ref="O13:Q14"/>
    <mergeCell ref="C13:C14"/>
    <mergeCell ref="E13:E14"/>
    <mergeCell ref="F13:F14"/>
    <mergeCell ref="D13:D14"/>
    <mergeCell ref="H13:H14"/>
    <mergeCell ref="M13:M14"/>
    <mergeCell ref="C15:C16"/>
    <mergeCell ref="N19:N20"/>
    <mergeCell ref="O19:Q20"/>
    <mergeCell ref="N17:N18"/>
    <mergeCell ref="M15:M16"/>
    <mergeCell ref="N15:N16"/>
    <mergeCell ref="O15:Q16"/>
    <mergeCell ref="D15:D16"/>
    <mergeCell ref="E15:E16"/>
    <mergeCell ref="F15:F16"/>
    <mergeCell ref="G15:G16"/>
    <mergeCell ref="H15:H16"/>
    <mergeCell ref="C17:C18"/>
    <mergeCell ref="C19:C20"/>
    <mergeCell ref="M17:M18"/>
    <mergeCell ref="O17:Q18"/>
    <mergeCell ref="O21:Q22"/>
    <mergeCell ref="H21:H22"/>
    <mergeCell ref="M21:M22"/>
    <mergeCell ref="D19:D20"/>
    <mergeCell ref="E19:E20"/>
    <mergeCell ref="F19:F20"/>
    <mergeCell ref="G19:G20"/>
    <mergeCell ref="D17:D18"/>
    <mergeCell ref="E17:E18"/>
    <mergeCell ref="F17:F18"/>
    <mergeCell ref="G17:G18"/>
    <mergeCell ref="C21:C22"/>
    <mergeCell ref="D21:D22"/>
    <mergeCell ref="E21:E22"/>
    <mergeCell ref="F21:F22"/>
    <mergeCell ref="G21:G22"/>
    <mergeCell ref="H17:H18"/>
    <mergeCell ref="N21:N22"/>
    <mergeCell ref="H19:H20"/>
    <mergeCell ref="M19:M20"/>
    <mergeCell ref="H23:H24"/>
    <mergeCell ref="M23:M24"/>
    <mergeCell ref="N23:N24"/>
    <mergeCell ref="O23:Q24"/>
    <mergeCell ref="C25:C26"/>
    <mergeCell ref="D25:D26"/>
    <mergeCell ref="E25:E26"/>
    <mergeCell ref="F25:F26"/>
    <mergeCell ref="G25:G26"/>
    <mergeCell ref="H25:H26"/>
    <mergeCell ref="M25:M26"/>
    <mergeCell ref="N25:N26"/>
    <mergeCell ref="O25:Q26"/>
    <mergeCell ref="C23:C24"/>
    <mergeCell ref="D23:D24"/>
    <mergeCell ref="E23:E24"/>
    <mergeCell ref="F23:F24"/>
    <mergeCell ref="G23:G24"/>
    <mergeCell ref="H27:H28"/>
    <mergeCell ref="M27:M28"/>
    <mergeCell ref="N27:N28"/>
    <mergeCell ref="O27:Q28"/>
    <mergeCell ref="C27:C28"/>
    <mergeCell ref="D27:D28"/>
    <mergeCell ref="E27:E28"/>
    <mergeCell ref="F27:F28"/>
    <mergeCell ref="G27:G28"/>
    <mergeCell ref="H29:H30"/>
    <mergeCell ref="M29:M30"/>
    <mergeCell ref="N29:N30"/>
    <mergeCell ref="O29:Q30"/>
    <mergeCell ref="C31:C32"/>
    <mergeCell ref="D31:D32"/>
    <mergeCell ref="E31:E32"/>
    <mergeCell ref="F31:F32"/>
    <mergeCell ref="G31:G32"/>
    <mergeCell ref="H31:H32"/>
    <mergeCell ref="M31:M32"/>
    <mergeCell ref="N31:N32"/>
    <mergeCell ref="O31:Q32"/>
    <mergeCell ref="C29:C30"/>
    <mergeCell ref="D29:D30"/>
    <mergeCell ref="E29:E30"/>
    <mergeCell ref="F29:F30"/>
    <mergeCell ref="G29:G30"/>
    <mergeCell ref="H33:H34"/>
    <mergeCell ref="M33:M34"/>
    <mergeCell ref="N33:N34"/>
    <mergeCell ref="O33:Q34"/>
    <mergeCell ref="C35:C36"/>
    <mergeCell ref="D35:D36"/>
    <mergeCell ref="E35:E36"/>
    <mergeCell ref="F35:F36"/>
    <mergeCell ref="G35:G36"/>
    <mergeCell ref="H35:H36"/>
    <mergeCell ref="M35:M36"/>
    <mergeCell ref="N35:N36"/>
    <mergeCell ref="O35:Q36"/>
    <mergeCell ref="C33:C34"/>
    <mergeCell ref="D33:D34"/>
    <mergeCell ref="E33:E34"/>
    <mergeCell ref="F33:F34"/>
    <mergeCell ref="G33:G34"/>
    <mergeCell ref="H37:H38"/>
    <mergeCell ref="M37:M38"/>
    <mergeCell ref="N37:N38"/>
    <mergeCell ref="O37:Q38"/>
    <mergeCell ref="C39:C40"/>
    <mergeCell ref="D39:D40"/>
    <mergeCell ref="E39:E40"/>
    <mergeCell ref="F39:F40"/>
    <mergeCell ref="G39:G40"/>
    <mergeCell ref="H39:H40"/>
    <mergeCell ref="M39:M40"/>
    <mergeCell ref="N39:N40"/>
    <mergeCell ref="O39:Q40"/>
    <mergeCell ref="C37:C38"/>
    <mergeCell ref="D37:D38"/>
    <mergeCell ref="E37:E38"/>
    <mergeCell ref="F37:F38"/>
    <mergeCell ref="G37:G38"/>
    <mergeCell ref="H41:H42"/>
    <mergeCell ref="M41:M42"/>
    <mergeCell ref="N41:N42"/>
    <mergeCell ref="O41:Q42"/>
    <mergeCell ref="C43:C44"/>
    <mergeCell ref="F43:F44"/>
    <mergeCell ref="G43:G44"/>
    <mergeCell ref="H43:H44"/>
    <mergeCell ref="C41:C42"/>
    <mergeCell ref="D41:D42"/>
    <mergeCell ref="E41:E42"/>
    <mergeCell ref="F41:F42"/>
    <mergeCell ref="G41:G42"/>
    <mergeCell ref="E43:E44"/>
    <mergeCell ref="D43:D44"/>
    <mergeCell ref="C45:C47"/>
    <mergeCell ref="D45:D47"/>
    <mergeCell ref="F45:F47"/>
    <mergeCell ref="G45:G47"/>
    <mergeCell ref="H45:H47"/>
    <mergeCell ref="I45:I46"/>
    <mergeCell ref="J45:J46"/>
    <mergeCell ref="K45:K46"/>
    <mergeCell ref="L45:L46"/>
    <mergeCell ref="E45:E47"/>
    <mergeCell ref="M45:M47"/>
    <mergeCell ref="O43:Q44"/>
    <mergeCell ref="I48:I49"/>
    <mergeCell ref="J48:J49"/>
    <mergeCell ref="K48:K49"/>
    <mergeCell ref="L48:L49"/>
    <mergeCell ref="M48:M50"/>
    <mergeCell ref="M43:M44"/>
    <mergeCell ref="N43:N44"/>
    <mergeCell ref="C48:C50"/>
    <mergeCell ref="D48:D50"/>
    <mergeCell ref="F48:F50"/>
    <mergeCell ref="G48:G50"/>
    <mergeCell ref="H48:H50"/>
    <mergeCell ref="G51:G53"/>
    <mergeCell ref="H51:H53"/>
    <mergeCell ref="I51:I52"/>
    <mergeCell ref="J51:J52"/>
    <mergeCell ref="E48:E50"/>
    <mergeCell ref="E51:E53"/>
    <mergeCell ref="M54:M56"/>
    <mergeCell ref="N54:N56"/>
    <mergeCell ref="C51:C53"/>
    <mergeCell ref="D51:D53"/>
    <mergeCell ref="F51:F53"/>
    <mergeCell ref="O45:Q47"/>
    <mergeCell ref="O48:Q50"/>
    <mergeCell ref="O51:Q53"/>
    <mergeCell ref="O54:Q56"/>
    <mergeCell ref="C54:C56"/>
    <mergeCell ref="D54:D56"/>
    <mergeCell ref="F54:F56"/>
    <mergeCell ref="G54:G56"/>
    <mergeCell ref="H54:H56"/>
    <mergeCell ref="I54:I55"/>
    <mergeCell ref="J54:J55"/>
    <mergeCell ref="K54:K55"/>
    <mergeCell ref="L54:L55"/>
    <mergeCell ref="K51:K52"/>
    <mergeCell ref="L51:L52"/>
    <mergeCell ref="M51:M53"/>
    <mergeCell ref="N51:N53"/>
    <mergeCell ref="N45:N47"/>
    <mergeCell ref="N48:N50"/>
    <mergeCell ref="C93:C94"/>
    <mergeCell ref="D93:D94"/>
    <mergeCell ref="E93:E94"/>
    <mergeCell ref="F93:F94"/>
    <mergeCell ref="G93:G94"/>
    <mergeCell ref="H93:H94"/>
    <mergeCell ref="M93:M94"/>
    <mergeCell ref="N93:N94"/>
    <mergeCell ref="O93:Q94"/>
    <mergeCell ref="C95:C96"/>
    <mergeCell ref="D95:D96"/>
    <mergeCell ref="E95:E96"/>
    <mergeCell ref="F95:F96"/>
    <mergeCell ref="G95:G96"/>
    <mergeCell ref="H95:H96"/>
    <mergeCell ref="M95:M96"/>
    <mergeCell ref="N95:N96"/>
    <mergeCell ref="O95:Q96"/>
    <mergeCell ref="C97:C98"/>
    <mergeCell ref="D97:D98"/>
    <mergeCell ref="E97:E98"/>
    <mergeCell ref="F97:F98"/>
    <mergeCell ref="G97:G98"/>
    <mergeCell ref="H97:H98"/>
    <mergeCell ref="M97:M98"/>
    <mergeCell ref="N97:N98"/>
    <mergeCell ref="O97:Q98"/>
    <mergeCell ref="C99:C100"/>
    <mergeCell ref="D99:D100"/>
    <mergeCell ref="E99:E100"/>
    <mergeCell ref="F99:F100"/>
    <mergeCell ref="G99:G100"/>
    <mergeCell ref="H99:H100"/>
    <mergeCell ref="M99:M100"/>
    <mergeCell ref="N99:N100"/>
    <mergeCell ref="O99:Q100"/>
    <mergeCell ref="C101:C102"/>
    <mergeCell ref="D101:D102"/>
    <mergeCell ref="E101:E102"/>
    <mergeCell ref="F101:F102"/>
    <mergeCell ref="G101:G102"/>
    <mergeCell ref="H101:H102"/>
    <mergeCell ref="M101:M102"/>
    <mergeCell ref="N101:N102"/>
    <mergeCell ref="O101:Q102"/>
    <mergeCell ref="C103:C104"/>
    <mergeCell ref="D103:D104"/>
    <mergeCell ref="E103:E104"/>
    <mergeCell ref="F103:F104"/>
    <mergeCell ref="G103:G104"/>
    <mergeCell ref="H103:H104"/>
    <mergeCell ref="M103:M104"/>
    <mergeCell ref="N103:N104"/>
    <mergeCell ref="O103:Q104"/>
    <mergeCell ref="C105:C106"/>
    <mergeCell ref="D105:D106"/>
    <mergeCell ref="E105:E106"/>
    <mergeCell ref="F105:F106"/>
    <mergeCell ref="G105:G106"/>
    <mergeCell ref="H105:H106"/>
    <mergeCell ref="M105:M106"/>
    <mergeCell ref="N105:N106"/>
    <mergeCell ref="O105:Q106"/>
    <mergeCell ref="C107:C108"/>
    <mergeCell ref="D107:D108"/>
    <mergeCell ref="E107:E108"/>
    <mergeCell ref="F107:F108"/>
    <mergeCell ref="G107:G108"/>
    <mergeCell ref="H107:H108"/>
    <mergeCell ref="M107:M108"/>
    <mergeCell ref="N107:N108"/>
    <mergeCell ref="O107:Q108"/>
    <mergeCell ref="O109:Q110"/>
    <mergeCell ref="C109:C110"/>
    <mergeCell ref="D109:D110"/>
    <mergeCell ref="E109:E110"/>
    <mergeCell ref="F109:F110"/>
    <mergeCell ref="G109:G110"/>
    <mergeCell ref="H109:H110"/>
    <mergeCell ref="M109:M110"/>
    <mergeCell ref="N109:N110"/>
    <mergeCell ref="C111:C112"/>
    <mergeCell ref="D111:D112"/>
    <mergeCell ref="E111:E112"/>
    <mergeCell ref="F111:F112"/>
    <mergeCell ref="G111:G112"/>
    <mergeCell ref="H111:H112"/>
    <mergeCell ref="M111:M112"/>
    <mergeCell ref="N111:N112"/>
    <mergeCell ref="O111:Q112"/>
    <mergeCell ref="C113:C114"/>
    <mergeCell ref="D113:D114"/>
    <mergeCell ref="E113:E114"/>
    <mergeCell ref="F113:F114"/>
    <mergeCell ref="G113:G114"/>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7:C120"/>
    <mergeCell ref="D117:D118"/>
    <mergeCell ref="E117:E118"/>
    <mergeCell ref="F117:F118"/>
    <mergeCell ref="G117:G118"/>
    <mergeCell ref="H117:H118"/>
    <mergeCell ref="M117:M118"/>
    <mergeCell ref="N117:N118"/>
    <mergeCell ref="O117:Q118"/>
    <mergeCell ref="D119:D120"/>
    <mergeCell ref="E119:E120"/>
    <mergeCell ref="F119:F120"/>
    <mergeCell ref="G119:G120"/>
    <mergeCell ref="H119:H120"/>
    <mergeCell ref="M119:M120"/>
    <mergeCell ref="N119:N120"/>
    <mergeCell ref="O119:Q120"/>
    <mergeCell ref="C121:C122"/>
    <mergeCell ref="D121:D122"/>
    <mergeCell ref="E121:E122"/>
    <mergeCell ref="F121:F122"/>
    <mergeCell ref="G121:G122"/>
    <mergeCell ref="H121:H122"/>
    <mergeCell ref="M121:M122"/>
    <mergeCell ref="N121:N122"/>
    <mergeCell ref="O121:Q122"/>
    <mergeCell ref="C123:C124"/>
    <mergeCell ref="D123:D124"/>
    <mergeCell ref="E123:E124"/>
    <mergeCell ref="F123:F124"/>
    <mergeCell ref="G123:G124"/>
    <mergeCell ref="H123:H124"/>
    <mergeCell ref="M123:M124"/>
    <mergeCell ref="N123:N124"/>
    <mergeCell ref="O123:Q124"/>
    <mergeCell ref="C125:C126"/>
    <mergeCell ref="D125:D126"/>
    <mergeCell ref="E125:E126"/>
    <mergeCell ref="F125:F126"/>
    <mergeCell ref="G125:G126"/>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9:C130"/>
    <mergeCell ref="D129:D130"/>
    <mergeCell ref="E129:E130"/>
    <mergeCell ref="F129:F130"/>
    <mergeCell ref="G129:G130"/>
    <mergeCell ref="H129:H130"/>
    <mergeCell ref="M129:M130"/>
    <mergeCell ref="N129:N130"/>
    <mergeCell ref="O129:Q130"/>
    <mergeCell ref="C131:C132"/>
    <mergeCell ref="D131:D132"/>
    <mergeCell ref="E131:E132"/>
    <mergeCell ref="F131:F132"/>
    <mergeCell ref="G131:G132"/>
    <mergeCell ref="H131:H132"/>
    <mergeCell ref="M131:M132"/>
    <mergeCell ref="N131:N132"/>
    <mergeCell ref="O131:Q132"/>
    <mergeCell ref="C133:C134"/>
    <mergeCell ref="D133:D134"/>
    <mergeCell ref="E133:E134"/>
    <mergeCell ref="F133:F134"/>
    <mergeCell ref="G133:G134"/>
    <mergeCell ref="H133:H134"/>
    <mergeCell ref="M133:M134"/>
    <mergeCell ref="N133:N134"/>
    <mergeCell ref="O133:Q134"/>
    <mergeCell ref="C135:C136"/>
    <mergeCell ref="D135:D136"/>
    <mergeCell ref="E135:E136"/>
    <mergeCell ref="F135:F136"/>
    <mergeCell ref="G135:G136"/>
    <mergeCell ref="H135:H136"/>
    <mergeCell ref="M135:M136"/>
    <mergeCell ref="N135:N136"/>
    <mergeCell ref="O135:Q136"/>
    <mergeCell ref="C137:C138"/>
    <mergeCell ref="D137:D138"/>
    <mergeCell ref="E137:E138"/>
    <mergeCell ref="F137:F138"/>
    <mergeCell ref="G137:G138"/>
    <mergeCell ref="H137:H138"/>
    <mergeCell ref="M137:M138"/>
    <mergeCell ref="N137:N138"/>
    <mergeCell ref="O137:Q138"/>
    <mergeCell ref="C139:C140"/>
    <mergeCell ref="D139:D140"/>
    <mergeCell ref="E139:E140"/>
    <mergeCell ref="F139:F140"/>
    <mergeCell ref="G139:G140"/>
    <mergeCell ref="H139:H140"/>
    <mergeCell ref="M139:M140"/>
    <mergeCell ref="N139:N140"/>
    <mergeCell ref="O139:Q140"/>
    <mergeCell ref="C141:C142"/>
    <mergeCell ref="D141:D142"/>
    <mergeCell ref="E141:E142"/>
    <mergeCell ref="F141:F142"/>
    <mergeCell ref="G141:G142"/>
    <mergeCell ref="H141:H142"/>
    <mergeCell ref="M141:M142"/>
    <mergeCell ref="N141:N142"/>
    <mergeCell ref="O141:Q142"/>
    <mergeCell ref="C143:C144"/>
    <mergeCell ref="D143:D144"/>
    <mergeCell ref="E143:E144"/>
    <mergeCell ref="F143:F144"/>
    <mergeCell ref="G143:G144"/>
    <mergeCell ref="H143:H144"/>
    <mergeCell ref="M143:M144"/>
    <mergeCell ref="N143:N144"/>
    <mergeCell ref="O143:Q144"/>
    <mergeCell ref="C145:C146"/>
    <mergeCell ref="D145:D146"/>
    <mergeCell ref="E145:E146"/>
    <mergeCell ref="F145:F146"/>
    <mergeCell ref="G145:G146"/>
    <mergeCell ref="H145:H146"/>
    <mergeCell ref="M145:M146"/>
    <mergeCell ref="N145:N146"/>
    <mergeCell ref="O145:Q146"/>
    <mergeCell ref="C147:C148"/>
    <mergeCell ref="D147:D148"/>
    <mergeCell ref="E147:E148"/>
    <mergeCell ref="F147:F148"/>
    <mergeCell ref="G147:G148"/>
    <mergeCell ref="H147:H148"/>
    <mergeCell ref="M147:M148"/>
    <mergeCell ref="N147:N148"/>
    <mergeCell ref="O147:Q148"/>
    <mergeCell ref="C149:C150"/>
    <mergeCell ref="D149:D150"/>
    <mergeCell ref="E149:E150"/>
    <mergeCell ref="F149:F150"/>
    <mergeCell ref="G149:G150"/>
    <mergeCell ref="H149:H150"/>
    <mergeCell ref="M149:M150"/>
    <mergeCell ref="N149:N150"/>
    <mergeCell ref="O149:Q150"/>
    <mergeCell ref="C151:C152"/>
    <mergeCell ref="D151:D152"/>
    <mergeCell ref="E151:E152"/>
    <mergeCell ref="F151:F152"/>
    <mergeCell ref="G151:G152"/>
    <mergeCell ref="H151:H152"/>
    <mergeCell ref="M151:M152"/>
    <mergeCell ref="N151:N152"/>
    <mergeCell ref="O151:Q152"/>
    <mergeCell ref="C153:C154"/>
    <mergeCell ref="D153:D154"/>
    <mergeCell ref="E153:E154"/>
    <mergeCell ref="F153:F154"/>
    <mergeCell ref="G153:G154"/>
    <mergeCell ref="H153:H154"/>
    <mergeCell ref="M153:M154"/>
    <mergeCell ref="N153:N154"/>
    <mergeCell ref="O153:Q154"/>
    <mergeCell ref="C155:C156"/>
    <mergeCell ref="D155:D156"/>
    <mergeCell ref="E155:E156"/>
    <mergeCell ref="F155:F156"/>
    <mergeCell ref="G155:G156"/>
    <mergeCell ref="H155:H156"/>
    <mergeCell ref="M155:M156"/>
    <mergeCell ref="N155:N156"/>
    <mergeCell ref="O155:Q156"/>
    <mergeCell ref="C157:C158"/>
    <mergeCell ref="D157:D158"/>
    <mergeCell ref="E157:E158"/>
    <mergeCell ref="F157:F158"/>
    <mergeCell ref="G157:G158"/>
    <mergeCell ref="H157:H158"/>
    <mergeCell ref="M157:M158"/>
    <mergeCell ref="N157:N158"/>
    <mergeCell ref="O157:Q158"/>
    <mergeCell ref="C159:C160"/>
    <mergeCell ref="D159:D160"/>
    <mergeCell ref="E159:E160"/>
    <mergeCell ref="F159:F160"/>
    <mergeCell ref="G159:G160"/>
    <mergeCell ref="H159:H160"/>
    <mergeCell ref="M159:M160"/>
    <mergeCell ref="N159:N160"/>
    <mergeCell ref="O159:Q160"/>
    <mergeCell ref="C161:C162"/>
    <mergeCell ref="D161:D162"/>
    <mergeCell ref="E161:E162"/>
    <mergeCell ref="F161:F162"/>
    <mergeCell ref="G161:G162"/>
    <mergeCell ref="H161:H162"/>
    <mergeCell ref="M161:M162"/>
    <mergeCell ref="N161:N162"/>
    <mergeCell ref="O161:Q162"/>
    <mergeCell ref="C163:C164"/>
    <mergeCell ref="D163:D164"/>
    <mergeCell ref="E163:E164"/>
    <mergeCell ref="F163:F164"/>
    <mergeCell ref="G163:G164"/>
    <mergeCell ref="H163:H164"/>
    <mergeCell ref="M163:M164"/>
    <mergeCell ref="N163:N164"/>
    <mergeCell ref="O163:Q164"/>
    <mergeCell ref="C165:C166"/>
    <mergeCell ref="D165:D166"/>
    <mergeCell ref="E165:E166"/>
    <mergeCell ref="F165:F166"/>
    <mergeCell ref="G165:G166"/>
    <mergeCell ref="H165:H166"/>
    <mergeCell ref="M165:M166"/>
    <mergeCell ref="N165:N166"/>
    <mergeCell ref="O165:Q166"/>
    <mergeCell ref="C167:C168"/>
    <mergeCell ref="D167:D168"/>
    <mergeCell ref="E167:E168"/>
    <mergeCell ref="F167:F168"/>
    <mergeCell ref="G167:G168"/>
    <mergeCell ref="H167:H168"/>
    <mergeCell ref="M167:M168"/>
    <mergeCell ref="N167:N168"/>
    <mergeCell ref="O167:Q168"/>
    <mergeCell ref="C67:C68"/>
    <mergeCell ref="D67:D68"/>
    <mergeCell ref="E67:E68"/>
    <mergeCell ref="F67:F68"/>
    <mergeCell ref="G67:G68"/>
    <mergeCell ref="M67:M68"/>
    <mergeCell ref="N67:N68"/>
    <mergeCell ref="O67:Q68"/>
    <mergeCell ref="C77:C78"/>
    <mergeCell ref="D77:D78"/>
    <mergeCell ref="F77:F78"/>
    <mergeCell ref="H77:H78"/>
    <mergeCell ref="N77:N78"/>
    <mergeCell ref="D71:D72"/>
    <mergeCell ref="E71:E72"/>
    <mergeCell ref="F71:F72"/>
    <mergeCell ref="G71:G72"/>
    <mergeCell ref="H71:H72"/>
    <mergeCell ref="M71:M72"/>
    <mergeCell ref="N71:N72"/>
    <mergeCell ref="O71:Q72"/>
    <mergeCell ref="C69:C72"/>
    <mergeCell ref="D69:D70"/>
    <mergeCell ref="E69:E70"/>
    <mergeCell ref="C79:C80"/>
    <mergeCell ref="C81:C82"/>
    <mergeCell ref="C83:C84"/>
    <mergeCell ref="C85:C86"/>
    <mergeCell ref="D79:D80"/>
    <mergeCell ref="D81:D82"/>
    <mergeCell ref="D83:D84"/>
    <mergeCell ref="D85:D86"/>
    <mergeCell ref="E77:E78"/>
    <mergeCell ref="E79:E80"/>
    <mergeCell ref="E81:E82"/>
    <mergeCell ref="E83:E84"/>
    <mergeCell ref="E85:E86"/>
    <mergeCell ref="F79:F80"/>
    <mergeCell ref="F81:F82"/>
    <mergeCell ref="F83:F84"/>
    <mergeCell ref="F85:F86"/>
    <mergeCell ref="G77:G78"/>
    <mergeCell ref="G79:G80"/>
    <mergeCell ref="G81:G82"/>
    <mergeCell ref="G83:G84"/>
    <mergeCell ref="G85:G86"/>
    <mergeCell ref="N79:N80"/>
    <mergeCell ref="N81:N82"/>
    <mergeCell ref="N83:N84"/>
    <mergeCell ref="N85:N86"/>
    <mergeCell ref="H67:H68"/>
    <mergeCell ref="O77:Q78"/>
    <mergeCell ref="O79:Q80"/>
    <mergeCell ref="O81:Q82"/>
    <mergeCell ref="O83:Q84"/>
    <mergeCell ref="O85:Q86"/>
    <mergeCell ref="H79:H80"/>
    <mergeCell ref="H81:H82"/>
    <mergeCell ref="H83:H84"/>
    <mergeCell ref="H85:H86"/>
    <mergeCell ref="M77:M78"/>
    <mergeCell ref="M79:M80"/>
    <mergeCell ref="M81:M82"/>
    <mergeCell ref="M83:M84"/>
    <mergeCell ref="M85:M86"/>
  </mergeCells>
  <phoneticPr fontId="7" type="noConversion"/>
  <conditionalFormatting sqref="J59">
    <cfRule type="containsBlanks" dxfId="0" priority="1">
      <formula>LEN(TRIM(J59))=0</formula>
    </cfRule>
  </conditionalFormatting>
  <pageMargins left="0.25" right="0.25" top="0.75" bottom="0.75" header="0.3" footer="0.3"/>
  <pageSetup paperSize="17" scale="49" fitToHeight="0" orientation="landscape" r:id="rId1"/>
  <rowBreaks count="1" manualBreakCount="1">
    <brk id="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2Tr24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2024-05-07T16:56:00Z</cp:lastPrinted>
  <dcterms:created xsi:type="dcterms:W3CDTF">2020-03-29T23:09:10Z</dcterms:created>
  <dcterms:modified xsi:type="dcterms:W3CDTF">2024-07-10T20:26:42Z</dcterms:modified>
  <cp:category/>
  <cp:contentStatus/>
</cp:coreProperties>
</file>