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monch\Desktop\REPORTE 2DO.TR 2024\2. Cédula de Avance Oficialía Mayor 2Tr24\"/>
    </mc:Choice>
  </mc:AlternateContent>
  <xr:revisionPtr revIDLastSave="0" documentId="13_ncr:1_{DB5C094C-FB14-4D09-BC19-71790F88A510}" xr6:coauthVersionLast="47" xr6:coauthVersionMax="47" xr10:uidLastSave="{00000000-0000-0000-0000-000000000000}"/>
  <bookViews>
    <workbookView xWindow="-108" yWindow="-108" windowWidth="23256" windowHeight="14616" xr2:uid="{00000000-000D-0000-FFFF-FFFF00000000}"/>
  </bookViews>
  <sheets>
    <sheet name="CEDULA 2Tr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1" l="1"/>
  <c r="L79" i="1" l="1"/>
  <c r="L15" i="1" l="1"/>
  <c r="L17" i="1"/>
  <c r="L19" i="1"/>
  <c r="L21" i="1"/>
  <c r="L23" i="1"/>
  <c r="L25" i="1"/>
  <c r="L27" i="1"/>
  <c r="L29" i="1"/>
  <c r="L31" i="1"/>
  <c r="L33" i="1"/>
  <c r="L35" i="1"/>
  <c r="L37" i="1"/>
  <c r="L39" i="1"/>
  <c r="L41" i="1"/>
  <c r="L43" i="1"/>
  <c r="L45" i="1"/>
  <c r="L47" i="1"/>
  <c r="L49" i="1"/>
  <c r="L51" i="1"/>
  <c r="L53" i="1"/>
  <c r="L55" i="1"/>
  <c r="L57" i="1"/>
  <c r="L59" i="1"/>
  <c r="L61" i="1"/>
  <c r="L63" i="1"/>
  <c r="L65" i="1"/>
  <c r="L67" i="1"/>
  <c r="L69" i="1"/>
  <c r="L71" i="1"/>
  <c r="L73" i="1"/>
  <c r="L75" i="1"/>
  <c r="L77" i="1"/>
  <c r="L81" i="1"/>
  <c r="L83" i="1"/>
  <c r="L85" i="1"/>
  <c r="L87" i="1"/>
  <c r="L89" i="1"/>
  <c r="L91" i="1"/>
  <c r="L13" i="1"/>
  <c r="F91" i="1" l="1"/>
  <c r="M91" i="1" s="1"/>
  <c r="F89" i="1"/>
  <c r="M89" i="1" s="1"/>
  <c r="F87" i="1"/>
  <c r="M87" i="1" s="1"/>
  <c r="F85" i="1"/>
  <c r="M85" i="1" s="1"/>
  <c r="F83" i="1"/>
  <c r="M83" i="1" s="1"/>
  <c r="F81" i="1"/>
  <c r="M81" i="1" s="1"/>
  <c r="F79" i="1"/>
  <c r="M79" i="1" s="1"/>
  <c r="F77" i="1"/>
  <c r="M77" i="1" s="1"/>
  <c r="F75" i="1"/>
  <c r="M75" i="1" s="1"/>
  <c r="F73" i="1"/>
  <c r="M73" i="1" s="1"/>
  <c r="F71" i="1"/>
  <c r="M71" i="1" s="1"/>
  <c r="F69" i="1"/>
  <c r="M69" i="1" s="1"/>
  <c r="F67" i="1"/>
  <c r="M67" i="1" s="1"/>
  <c r="F65" i="1"/>
  <c r="M65" i="1" s="1"/>
  <c r="F63" i="1"/>
  <c r="M63" i="1" s="1"/>
  <c r="F61" i="1"/>
  <c r="M61" i="1" s="1"/>
  <c r="F59" i="1"/>
  <c r="M59" i="1" s="1"/>
  <c r="F57" i="1"/>
  <c r="M57" i="1" s="1"/>
  <c r="F55" i="1"/>
  <c r="M55" i="1" s="1"/>
  <c r="F53" i="1"/>
  <c r="M53" i="1" s="1"/>
  <c r="F51" i="1"/>
  <c r="M51" i="1" s="1"/>
  <c r="F49" i="1"/>
  <c r="M49" i="1" s="1"/>
  <c r="F47" i="1"/>
  <c r="M47" i="1" s="1"/>
  <c r="F45" i="1"/>
  <c r="M45" i="1" s="1"/>
  <c r="F43" i="1"/>
  <c r="M43" i="1" s="1"/>
  <c r="F41" i="1"/>
  <c r="M41" i="1" s="1"/>
  <c r="F39" i="1"/>
  <c r="M39" i="1" s="1"/>
  <c r="F37" i="1"/>
  <c r="M37" i="1" s="1"/>
  <c r="F35" i="1"/>
  <c r="M35" i="1" s="1"/>
  <c r="F33" i="1"/>
  <c r="M33" i="1" s="1"/>
  <c r="F31" i="1"/>
  <c r="M31" i="1" s="1"/>
  <c r="F29" i="1"/>
  <c r="M29" i="1" s="1"/>
  <c r="F27" i="1"/>
  <c r="M27" i="1" s="1"/>
  <c r="F25" i="1"/>
  <c r="M25" i="1" s="1"/>
  <c r="F23" i="1"/>
  <c r="M23" i="1" s="1"/>
  <c r="F21" i="1"/>
  <c r="M21" i="1" s="1"/>
  <c r="F19" i="1"/>
  <c r="M19" i="1" s="1"/>
  <c r="F17" i="1"/>
  <c r="M17" i="1" s="1"/>
  <c r="F15" i="1"/>
  <c r="M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Ramón Góngora Canto</author>
  </authors>
  <commentList>
    <comment ref="B13" authorId="0" shapeId="0" xr:uid="{0C7EB343-CFCC-4731-9161-321585D791E7}">
      <text>
        <r>
          <rPr>
            <b/>
            <sz val="9"/>
            <color indexed="81"/>
            <rFont val="Tahoma"/>
            <family val="2"/>
          </rPr>
          <t>Juan Ramón Góngora Canto:</t>
        </r>
        <r>
          <rPr>
            <sz val="9"/>
            <color indexed="81"/>
            <rFont val="Tahoma"/>
            <family val="2"/>
          </rPr>
          <t xml:space="preserve">
FALTA EL NIVEL FIN</t>
        </r>
      </text>
    </comment>
  </commentList>
</comments>
</file>

<file path=xl/sharedStrings.xml><?xml version="1.0" encoding="utf-8"?>
<sst xmlns="http://schemas.openxmlformats.org/spreadsheetml/2006/main" count="263" uniqueCount="148">
  <si>
    <t>CÉDULA DE AVANCE DE CUMPLIMIENTO DE LOS OBJETIVOS Y METAS</t>
  </si>
  <si>
    <t>MUNICIPIO DE BENITO JUÁREZ QUINTANA ROO</t>
  </si>
  <si>
    <t xml:space="preserve">PROGRAMA PRESUPUESTARIO ANUAL: </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</si>
  <si>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</si>
  <si>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</si>
  <si>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</si>
  <si>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</si>
  <si>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</si>
  <si>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</si>
  <si>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</si>
  <si>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</si>
  <si>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</si>
  <si>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</si>
  <si>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</si>
  <si>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</si>
  <si>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</si>
  <si>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</si>
  <si>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</si>
  <si>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</si>
  <si>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Ascendente
Regular</t>
  </si>
  <si>
    <t>NO</t>
  </si>
  <si>
    <r>
      <rPr>
        <b/>
        <sz val="12"/>
        <rFont val="Calibri"/>
        <family val="2"/>
      </rPr>
      <t>PSAA:</t>
    </r>
    <r>
      <rPr>
        <sz val="12"/>
        <rFont val="Calibri"/>
        <family val="2"/>
      </rPr>
      <t xml:space="preserve"> Porcentaje de solicitudes administrativas atendidas.</t>
    </r>
  </si>
  <si>
    <t>Trimestral</t>
  </si>
  <si>
    <t>SI</t>
  </si>
  <si>
    <r>
      <rPr>
        <b/>
        <sz val="12"/>
        <rFont val="Calibri"/>
        <family val="2"/>
      </rPr>
      <t>PGER:</t>
    </r>
    <r>
      <rPr>
        <sz val="12"/>
        <color rgb="FF000000"/>
        <rFont val="Calibri"/>
        <family val="2"/>
      </rPr>
      <t xml:space="preserve"> Porcentaje de gestiones realizadas.</t>
    </r>
  </si>
  <si>
    <r>
      <rPr>
        <b/>
        <sz val="12"/>
        <color rgb="FF000000"/>
        <rFont val="Calibri"/>
        <family val="2"/>
      </rPr>
      <t>PEEOMA:</t>
    </r>
    <r>
      <rPr>
        <sz val="12"/>
        <color rgb="FF000000"/>
        <rFont val="Calibri"/>
        <family val="2"/>
      </rPr>
      <t xml:space="preserve"> Porcentaje de eventos especiales oficiales municipales atendidos</t>
    </r>
  </si>
  <si>
    <r>
      <rPr>
        <b/>
        <sz val="12"/>
        <color rgb="FF000000"/>
        <rFont val="Calibri"/>
        <family val="2"/>
      </rPr>
      <t>PCAE:</t>
    </r>
    <r>
      <rPr>
        <sz val="12"/>
        <color rgb="FF000000"/>
        <rFont val="Calibri"/>
        <family val="2"/>
      </rPr>
      <t xml:space="preserve"> Porcentaje de cumplimiento de los acuerdos establecidos. </t>
    </r>
  </si>
  <si>
    <r>
      <rPr>
        <b/>
        <sz val="12"/>
        <rFont val="Calibri"/>
        <family val="2"/>
      </rPr>
      <t>PRMS</t>
    </r>
    <r>
      <rPr>
        <sz val="12"/>
        <rFont val="Calibri"/>
        <family val="2"/>
      </rPr>
      <t xml:space="preserve">: </t>
    </r>
    <r>
      <rPr>
        <sz val="12"/>
        <color rgb="FF000000"/>
        <rFont val="Calibri"/>
        <family val="2"/>
      </rPr>
      <t xml:space="preserve">Porcentaje de los recursos materiales y servicios suministrados. </t>
    </r>
  </si>
  <si>
    <r>
      <rPr>
        <b/>
        <sz val="12"/>
        <color rgb="FF000000"/>
        <rFont val="Calibri"/>
        <family val="2"/>
      </rPr>
      <t xml:space="preserve">PSAL: </t>
    </r>
    <r>
      <rPr>
        <sz val="12"/>
        <color rgb="FF000000"/>
        <rFont val="Calibri"/>
        <family val="2"/>
      </rPr>
      <t>Porcentaje de Solicitudes Administrativas y de Logística Atendidas</t>
    </r>
  </si>
  <si>
    <r>
      <rPr>
        <b/>
        <sz val="12"/>
        <color rgb="FF000000"/>
        <rFont val="Calibri"/>
        <family val="2"/>
      </rPr>
      <t xml:space="preserve">PIE: </t>
    </r>
    <r>
      <rPr>
        <sz val="12"/>
        <color rgb="FF000000"/>
        <rFont val="Calibri"/>
        <family val="2"/>
      </rPr>
      <t>Porcentaje de Integración de Expedientes realizados</t>
    </r>
  </si>
  <si>
    <r>
      <rPr>
        <b/>
        <sz val="12"/>
        <color rgb="FF000000"/>
        <rFont val="Calibri"/>
        <family val="2"/>
      </rPr>
      <t xml:space="preserve">PRRE: </t>
    </r>
    <r>
      <rPr>
        <sz val="12"/>
        <color rgb="FF000000"/>
        <rFont val="Calibri"/>
        <family val="2"/>
      </rPr>
      <t>Porcentaje de  Requisiciones para Eventos Atendidos</t>
    </r>
  </si>
  <si>
    <r>
      <rPr>
        <b/>
        <sz val="12"/>
        <color rgb="FF000000"/>
        <rFont val="Calibri"/>
        <family val="2"/>
      </rPr>
      <t xml:space="preserve">PSP: </t>
    </r>
    <r>
      <rPr>
        <sz val="12"/>
        <color rgb="FF000000"/>
        <rFont val="Calibri"/>
        <family val="2"/>
      </rPr>
      <t xml:space="preserve">Porcentaje de las Solicitudes de Pago elaboradas. </t>
    </r>
  </si>
  <si>
    <r>
      <rPr>
        <b/>
        <sz val="12"/>
        <color rgb="FF000000"/>
        <rFont val="Calibri"/>
        <family val="2"/>
      </rPr>
      <t>PASA:</t>
    </r>
    <r>
      <rPr>
        <sz val="12"/>
        <color rgb="FF000000"/>
        <rFont val="Calibri"/>
        <family val="2"/>
      </rPr>
      <t xml:space="preserve"> Porcentaje de Asistencia de los Siniestros Atendidos.</t>
    </r>
  </si>
  <si>
    <r>
      <rPr>
        <b/>
        <sz val="12"/>
        <color rgb="FF000000"/>
        <rFont val="Calibri"/>
        <family val="2"/>
      </rPr>
      <t xml:space="preserve">PCS: </t>
    </r>
    <r>
      <rPr>
        <sz val="12"/>
        <color rgb="FF000000"/>
        <rFont val="Calibri"/>
        <family val="2"/>
      </rPr>
      <t>Porcentaje de Combustible Suministrado</t>
    </r>
    <r>
      <rPr>
        <sz val="12"/>
        <rFont val="Calibri"/>
        <family val="2"/>
      </rPr>
      <t>.</t>
    </r>
  </si>
  <si>
    <r>
      <rPr>
        <b/>
        <sz val="12"/>
        <rFont val="Calibri"/>
        <family val="2"/>
      </rPr>
      <t xml:space="preserve">A.1.04.1.1.2.7 </t>
    </r>
    <r>
      <rPr>
        <sz val="12"/>
        <color rgb="FF000000"/>
        <rFont val="Calibri"/>
        <family val="2"/>
      </rPr>
      <t>Atención a las solicitudes de reparaciones de los vehículos del municipio de Benito Juárez.</t>
    </r>
  </si>
  <si>
    <r>
      <rPr>
        <b/>
        <sz val="12"/>
        <color rgb="FF000000"/>
        <rFont val="Calibri"/>
        <family val="2"/>
      </rPr>
      <t xml:space="preserve">PSVA: </t>
    </r>
    <r>
      <rPr>
        <sz val="12"/>
        <color rgb="FF000000"/>
        <rFont val="Calibri"/>
        <family val="2"/>
      </rPr>
      <t xml:space="preserve">Porcentaje de solicitudes de vehículos atendidas.
</t>
    </r>
  </si>
  <si>
    <r>
      <rPr>
        <b/>
        <sz val="12"/>
        <rFont val="Calibri"/>
        <family val="2"/>
      </rPr>
      <t>PAORC:</t>
    </r>
    <r>
      <rPr>
        <sz val="12"/>
        <rFont val="Calibri"/>
        <family val="2"/>
      </rPr>
      <t xml:space="preserve"> </t>
    </r>
    <r>
      <rPr>
        <sz val="12"/>
        <color rgb="FF000000"/>
        <rFont val="Calibri"/>
        <family val="2"/>
      </rPr>
      <t>Porcentaje de Avance en las operaciones de resguardo y control.</t>
    </r>
  </si>
  <si>
    <r>
      <rPr>
        <b/>
        <sz val="12"/>
        <color rgb="FF000000"/>
        <rFont val="Calibri"/>
        <family val="2"/>
      </rPr>
      <t>PAMA:</t>
    </r>
    <r>
      <rPr>
        <sz val="12"/>
        <color rgb="FF000000"/>
        <rFont val="Calibri"/>
        <family val="2"/>
      </rPr>
      <t xml:space="preserve"> Porcentaje de Avance en el Mantenimiento de las Áreas.</t>
    </r>
  </si>
  <si>
    <r>
      <rPr>
        <b/>
        <sz val="12"/>
        <color rgb="FF000000"/>
        <rFont val="Calibri"/>
        <family val="2"/>
      </rPr>
      <t>PEABA:</t>
    </r>
    <r>
      <rPr>
        <sz val="12"/>
        <color rgb="FF000000"/>
        <rFont val="Calibri"/>
        <family val="2"/>
      </rPr>
      <t xml:space="preserve"> Porcentaje de Avance en Expedientes Actualizados.</t>
    </r>
  </si>
  <si>
    <r>
      <rPr>
        <b/>
        <sz val="12"/>
        <color rgb="FF000000"/>
        <rFont val="Calibri"/>
        <family val="2"/>
      </rPr>
      <t>PARB:</t>
    </r>
    <r>
      <rPr>
        <sz val="12"/>
        <color rgb="FF000000"/>
        <rFont val="Calibri"/>
        <family val="2"/>
      </rPr>
      <t xml:space="preserve"> porcentaje de avance en regulacion de bienes</t>
    </r>
  </si>
  <si>
    <r>
      <rPr>
        <b/>
        <sz val="12"/>
        <color rgb="FF000000"/>
        <rFont val="Calibri"/>
        <family val="2"/>
      </rPr>
      <t>PACB:</t>
    </r>
    <r>
      <rPr>
        <sz val="12"/>
        <color rgb="FF000000"/>
        <rFont val="Calibri"/>
        <family val="2"/>
      </rPr>
      <t xml:space="preserve"> Porcentaje de Avance en Claves de Bienes </t>
    </r>
  </si>
  <si>
    <r>
      <rPr>
        <b/>
        <sz val="12"/>
        <color rgb="FF000000"/>
        <rFont val="Calibri"/>
        <family val="2"/>
      </rPr>
      <t>PARI:</t>
    </r>
    <r>
      <rPr>
        <sz val="12"/>
        <color rgb="FF000000"/>
        <rFont val="Calibri"/>
        <family val="2"/>
      </rPr>
      <t xml:space="preserve"> Porcentaje de Avance en los Resguardos e Inventarios </t>
    </r>
  </si>
  <si>
    <r>
      <rPr>
        <b/>
        <sz val="12"/>
        <color rgb="FF000000"/>
        <rFont val="Calibri"/>
        <family val="2"/>
      </rPr>
      <t>PAEBA:</t>
    </r>
    <r>
      <rPr>
        <sz val="12"/>
        <color rgb="FF000000"/>
        <rFont val="Calibri"/>
        <family val="2"/>
      </rPr>
      <t xml:space="preserve"> Porcentaje de avance en evaluaciones basadas en las auditorias 
</t>
    </r>
  </si>
  <si>
    <r>
      <rPr>
        <b/>
        <sz val="12"/>
        <rFont val="Calibri"/>
        <family val="2"/>
      </rPr>
      <t xml:space="preserve">PPMP: </t>
    </r>
    <r>
      <rPr>
        <sz val="12"/>
        <color rgb="FF000000"/>
        <rFont val="Calibri"/>
        <family val="2"/>
      </rPr>
      <t xml:space="preserve">Porcentaje de integrantes del personal municipal profesionalizado. </t>
    </r>
  </si>
  <si>
    <r>
      <rPr>
        <b/>
        <sz val="12"/>
        <color rgb="FF000000"/>
        <rFont val="Calibri"/>
        <family val="2"/>
      </rPr>
      <t>PPCI:</t>
    </r>
    <r>
      <rPr>
        <sz val="12"/>
        <color rgb="FF000000"/>
        <rFont val="Calibri"/>
        <family val="2"/>
      </rPr>
      <t xml:space="preserve"> Porcentaje de Cursos de Capacitación Integral Institucional impartidos</t>
    </r>
  </si>
  <si>
    <r>
      <rPr>
        <b/>
        <sz val="12"/>
        <color rgb="FF000000"/>
        <rFont val="Calibri"/>
        <family val="2"/>
      </rPr>
      <t xml:space="preserve">PCC: </t>
    </r>
    <r>
      <rPr>
        <sz val="12"/>
        <color rgb="FF000000"/>
        <rFont val="Calibri"/>
        <family val="2"/>
      </rPr>
      <t>Porcentaje de convenios de colaboración para la capacitación celebrados</t>
    </r>
  </si>
  <si>
    <r>
      <rPr>
        <b/>
        <sz val="12"/>
        <color rgb="FF000000"/>
        <rFont val="Calibri"/>
        <family val="2"/>
      </rPr>
      <t xml:space="preserve">PSPE: </t>
    </r>
    <r>
      <rPr>
        <sz val="12"/>
        <color rgb="FF000000"/>
        <rFont val="Calibri"/>
        <family val="2"/>
      </rPr>
      <t>Porcentaje de servidores(as) públicos(as) evaluados(as)</t>
    </r>
  </si>
  <si>
    <r>
      <rPr>
        <b/>
        <sz val="12"/>
        <color rgb="FF000000"/>
        <rFont val="Calibri"/>
        <family val="2"/>
      </rPr>
      <t xml:space="preserve">PSIB: </t>
    </r>
    <r>
      <rPr>
        <sz val="12"/>
        <color rgb="FF000000"/>
        <rFont val="Calibri"/>
        <family val="2"/>
      </rPr>
      <t xml:space="preserve">Porcentaje de servicios de sistemas de información brindados. </t>
    </r>
  </si>
  <si>
    <r>
      <rPr>
        <b/>
        <sz val="12"/>
        <color rgb="FF000000"/>
        <rFont val="Calibri"/>
        <family val="2"/>
      </rPr>
      <t>PSI:</t>
    </r>
    <r>
      <rPr>
        <sz val="12"/>
        <color rgb="FF000000"/>
        <rFont val="Calibri"/>
        <family val="2"/>
      </rPr>
      <t xml:space="preserve"> Porcentaje de sistemas informáticos.</t>
    </r>
  </si>
  <si>
    <r>
      <rPr>
        <b/>
        <sz val="12"/>
        <color rgb="FF000000"/>
        <rFont val="Calibri"/>
        <family val="2"/>
      </rPr>
      <t>PSTC:</t>
    </r>
    <r>
      <rPr>
        <sz val="12"/>
        <color rgb="FF000000"/>
        <rFont val="Calibri"/>
        <family val="2"/>
      </rPr>
      <t xml:space="preserve"> Porcentaje de servicios de telecomunicaciones atendidas.</t>
    </r>
  </si>
  <si>
    <r>
      <rPr>
        <b/>
        <sz val="12"/>
        <color rgb="FF000000"/>
        <rFont val="Calibri"/>
        <family val="2"/>
      </rPr>
      <t>PSTA:</t>
    </r>
    <r>
      <rPr>
        <sz val="12"/>
        <color rgb="FF000000"/>
        <rFont val="Calibri"/>
        <family val="2"/>
      </rPr>
      <t xml:space="preserve"> Porcentaje de servicios técnicos atendidos.</t>
    </r>
  </si>
  <si>
    <r>
      <rPr>
        <b/>
        <sz val="12"/>
        <color rgb="FF000000"/>
        <rFont val="Calibri"/>
        <family val="2"/>
      </rPr>
      <t>PSML:</t>
    </r>
    <r>
      <rPr>
        <sz val="12"/>
        <color rgb="FF000000"/>
        <rFont val="Calibri"/>
        <family val="2"/>
      </rPr>
      <t xml:space="preserve">Porcentaje de Servicios de mantenimiento y logística realizados. </t>
    </r>
  </si>
  <si>
    <r>
      <rPr>
        <b/>
        <sz val="12"/>
        <color rgb="FF000000"/>
        <rFont val="Calibri"/>
        <family val="2"/>
      </rPr>
      <t>PSMR:</t>
    </r>
    <r>
      <rPr>
        <sz val="12"/>
        <color rgb="FF000000"/>
        <rFont val="Calibri"/>
        <family val="2"/>
      </rPr>
      <t xml:space="preserve">Porcentaje de servicios de mantenimiento municipal realizados. </t>
    </r>
  </si>
  <si>
    <r>
      <rPr>
        <b/>
        <sz val="12"/>
        <color rgb="FF000000"/>
        <rFont val="Calibri"/>
        <family val="2"/>
      </rPr>
      <t>PLEO:</t>
    </r>
    <r>
      <rPr>
        <sz val="12"/>
        <color rgb="FF000000"/>
        <rFont val="Calibri"/>
        <family val="2"/>
      </rPr>
      <t xml:space="preserve"> Porcentaje de servicios de logística de los eventos oficiales especiales brindados</t>
    </r>
  </si>
  <si>
    <r>
      <rPr>
        <b/>
        <sz val="12"/>
        <color rgb="FF000000"/>
        <rFont val="Calibri"/>
        <family val="2"/>
      </rPr>
      <t>PSLA:</t>
    </r>
    <r>
      <rPr>
        <sz val="12"/>
        <color rgb="FF000000"/>
        <rFont val="Calibri"/>
        <family val="2"/>
      </rPr>
      <t xml:space="preserve"> Porcentaje de solicitudes de Logística de Eventos atendidas           </t>
    </r>
  </si>
  <si>
    <r>
      <rPr>
        <b/>
        <sz val="12"/>
        <rFont val="Calibri"/>
        <family val="2"/>
      </rPr>
      <t>PECR:</t>
    </r>
    <r>
      <rPr>
        <sz val="12"/>
        <rFont val="Calibri"/>
        <family val="2"/>
      </rPr>
      <t xml:space="preserve"> </t>
    </r>
    <r>
      <rPr>
        <sz val="12"/>
        <color rgb="FF000000"/>
        <rFont val="Calibri"/>
        <family val="2"/>
      </rPr>
      <t xml:space="preserve">Porcentaje de Eventos Cívicos y Culturales realizados   </t>
    </r>
  </si>
  <si>
    <t>Anual</t>
  </si>
  <si>
    <r>
      <rPr>
        <b/>
        <sz val="12"/>
        <color rgb="FF000000"/>
        <rFont val="Calibri"/>
        <family val="2"/>
      </rPr>
      <t xml:space="preserve">PCCR: </t>
    </r>
    <r>
      <rPr>
        <sz val="12"/>
        <color rgb="FF000000"/>
        <rFont val="Calibri"/>
        <family val="2"/>
      </rPr>
      <t xml:space="preserve">  Porcentaje de Conmemoraciones y Celebraciones Cívicas realizadas    </t>
    </r>
  </si>
  <si>
    <r>
      <rPr>
        <b/>
        <sz val="12"/>
        <color rgb="FF000000"/>
        <rFont val="Calibri"/>
        <family val="2"/>
      </rPr>
      <t>PMR:</t>
    </r>
    <r>
      <rPr>
        <sz val="12"/>
        <color rgb="FF000000"/>
        <rFont val="Calibri"/>
        <family val="2"/>
      </rPr>
      <t xml:space="preserve"> Porcentaje de participaciones musicales realizadas.</t>
    </r>
  </si>
  <si>
    <r>
      <rPr>
        <b/>
        <sz val="12"/>
        <rFont val="Calibri"/>
        <family val="2"/>
      </rPr>
      <t>PSEA:</t>
    </r>
    <r>
      <rPr>
        <sz val="12"/>
        <rFont val="Calibri"/>
        <family val="2"/>
      </rPr>
      <t xml:space="preserve"> </t>
    </r>
    <r>
      <rPr>
        <sz val="12"/>
        <color rgb="FF000000"/>
        <rFont val="Calibri"/>
        <family val="2"/>
      </rPr>
      <t xml:space="preserve">Porcentaje de solicitudes en Eventos Especiales atendidos  </t>
    </r>
    <r>
      <rPr>
        <b/>
        <sz val="12"/>
        <color rgb="FF000000"/>
        <rFont val="Calibri"/>
        <family val="2"/>
      </rPr>
      <t xml:space="preserve"> </t>
    </r>
  </si>
  <si>
    <r>
      <rPr>
        <b/>
        <sz val="12"/>
        <rFont val="Calibri"/>
        <family val="2"/>
      </rPr>
      <t>PPPME:</t>
    </r>
    <r>
      <rPr>
        <sz val="12"/>
        <rFont val="Calibri"/>
        <family val="2"/>
      </rPr>
      <t xml:space="preserve"> </t>
    </r>
    <r>
      <rPr>
        <sz val="12"/>
        <color rgb="FF000000"/>
        <rFont val="Calibri"/>
        <family val="2"/>
      </rPr>
      <t>Porcentaje de plantillas de personal municipal entregadas.</t>
    </r>
  </si>
  <si>
    <r>
      <rPr>
        <b/>
        <sz val="12"/>
        <color rgb="FF000000"/>
        <rFont val="Calibri"/>
        <family val="2"/>
      </rPr>
      <t>PIA:</t>
    </r>
    <r>
      <rPr>
        <sz val="12"/>
        <color rgb="FF000000"/>
        <rFont val="Calibri"/>
        <family val="2"/>
      </rPr>
      <t xml:space="preserve">  Porcentaje de incidencias (altas, bajas, modificaciones, cambios de puestos o salarios) atendidas</t>
    </r>
  </si>
  <si>
    <r>
      <rPr>
        <b/>
        <sz val="12"/>
        <rFont val="Calibri"/>
        <family val="2"/>
      </rPr>
      <t>PRFLE:</t>
    </r>
    <r>
      <rPr>
        <sz val="12"/>
        <rFont val="Calibri"/>
        <family val="2"/>
      </rPr>
      <t xml:space="preserve"> </t>
    </r>
    <r>
      <rPr>
        <sz val="12"/>
        <color rgb="FF000000"/>
        <rFont val="Calibri"/>
        <family val="2"/>
      </rPr>
      <t>Porcentaje de reportes de finiquito y/o liquidación entregados.</t>
    </r>
  </si>
  <si>
    <r>
      <rPr>
        <b/>
        <sz val="12"/>
        <color rgb="FF000000"/>
        <rFont val="Calibri"/>
        <family val="2"/>
      </rPr>
      <t>PEPIA:</t>
    </r>
    <r>
      <rPr>
        <sz val="12"/>
        <color rgb="FF000000"/>
        <rFont val="Calibri"/>
        <family val="2"/>
      </rPr>
      <t xml:space="preserve"> Porcentaje de expedientes de personal por incidencias actualizados</t>
    </r>
  </si>
  <si>
    <t xml:space="preserve">    M-PPA 1.4 PROGRAMA DE ADMINISTRACIÓN DE BIENES Y SERVICIOS DEL MUNICIPIO.</t>
  </si>
  <si>
    <r>
      <rPr>
        <b/>
        <sz val="12"/>
        <rFont val="Calibri"/>
        <family val="2"/>
      </rPr>
      <t xml:space="preserve">F. 1.4.1. </t>
    </r>
    <r>
      <rPr>
        <sz val="12"/>
        <rFont val="Calibri"/>
        <family val="2"/>
      </rPr>
      <t>Contribuir a la renovación de los mecanismos de gestión flexibilizando nuestras estructuras y procedimientos administrativos con calidad, innovación tecnológica y combate a la corrupción mediante  la correcta optimización de los recursos, logrando con ello una administración eficiente que impacte en los tres ordenes de gobierno.</t>
    </r>
  </si>
  <si>
    <r>
      <rPr>
        <b/>
        <sz val="12"/>
        <color rgb="FF000000"/>
        <rFont val="Calibri"/>
        <family val="2"/>
      </rPr>
      <t>P.1.4.1.1</t>
    </r>
    <r>
      <rPr>
        <b/>
        <sz val="12"/>
        <rFont val="Calibri"/>
        <family val="2"/>
      </rPr>
      <t xml:space="preserve"> </t>
    </r>
    <r>
      <rPr>
        <sz val="12"/>
        <rFont val="Calibri"/>
        <family val="2"/>
      </rPr>
      <t xml:space="preserve">Las dependencias e instituciones municipales optimizan los recursos para una administración eficiente impactando en los tres ordenes de gobierno.  </t>
    </r>
  </si>
  <si>
    <r>
      <rPr>
        <b/>
        <sz val="12"/>
        <rFont val="Calibri"/>
        <family val="2"/>
      </rPr>
      <t xml:space="preserve">C.1.4.1.1.1 </t>
    </r>
    <r>
      <rPr>
        <sz val="12"/>
        <color rgb="FF000000"/>
        <rFont val="Calibri"/>
        <family val="2"/>
      </rPr>
      <t>Gestiones de apoyos para las diversas dependencias de la administración pública realizados.</t>
    </r>
  </si>
  <si>
    <r>
      <rPr>
        <b/>
        <sz val="12"/>
        <color rgb="FF000000"/>
        <rFont val="Calibri"/>
        <family val="2"/>
      </rPr>
      <t>A.1.4.1.1.1.1</t>
    </r>
    <r>
      <rPr>
        <sz val="12"/>
        <color rgb="FF000000"/>
        <rFont val="Calibri"/>
        <family val="2"/>
      </rPr>
      <t xml:space="preserve"> Realización de los eventos especiales oficiales municipales.   </t>
    </r>
  </si>
  <si>
    <r>
      <rPr>
        <b/>
        <sz val="12"/>
        <color rgb="FF000000"/>
        <rFont val="Calibri"/>
        <family val="2"/>
      </rPr>
      <t xml:space="preserve">A.1.4.1.1.1.2 </t>
    </r>
    <r>
      <rPr>
        <sz val="12"/>
        <color rgb="FF000000"/>
        <rFont val="Calibri"/>
        <family val="2"/>
      </rPr>
      <t xml:space="preserve">Cumplimiento de los acuerdos establecidos entre la administración pública municipal e instituciones externas. </t>
    </r>
  </si>
  <si>
    <r>
      <rPr>
        <b/>
        <sz val="12"/>
        <rFont val="Calibri"/>
        <family val="2"/>
      </rPr>
      <t xml:space="preserve">C.1.4.1.1.2 </t>
    </r>
    <r>
      <rPr>
        <sz val="12"/>
        <color rgb="FF000000"/>
        <rFont val="Calibri"/>
        <family val="2"/>
      </rPr>
      <t>Recursos materiales y servicios solicitados por las dependencias municipales suministrados</t>
    </r>
  </si>
  <si>
    <r>
      <rPr>
        <b/>
        <sz val="12"/>
        <rFont val="Calibri"/>
        <family val="2"/>
      </rPr>
      <t xml:space="preserve">A.1.4.1.1.2.1 </t>
    </r>
    <r>
      <rPr>
        <sz val="12"/>
        <color rgb="FF000000"/>
        <rFont val="Calibri"/>
        <family val="2"/>
      </rPr>
      <t>Atención a las solicitudes administrativas y de logística en los tiempos establecidos por la Dirección de Recursos Materiales.</t>
    </r>
  </si>
  <si>
    <r>
      <rPr>
        <b/>
        <sz val="12"/>
        <rFont val="Calibri"/>
        <family val="2"/>
      </rPr>
      <t xml:space="preserve">A.1.4.1.1.2.2 </t>
    </r>
    <r>
      <rPr>
        <sz val="12"/>
        <color rgb="FF000000"/>
        <rFont val="Calibri"/>
        <family val="2"/>
      </rPr>
      <t>Integración de los expedientes.</t>
    </r>
  </si>
  <si>
    <r>
      <rPr>
        <b/>
        <sz val="12"/>
        <rFont val="Calibri"/>
        <family val="2"/>
      </rPr>
      <t xml:space="preserve">A.1.4.1.1.2.3 </t>
    </r>
    <r>
      <rPr>
        <sz val="12"/>
        <rFont val="Calibri"/>
        <family val="2"/>
      </rPr>
      <t>Atención a las requisiciones de los diferentes eventos públicos y privados celebrados por el Municipio de Benito Juárez.</t>
    </r>
    <r>
      <rPr>
        <b/>
        <sz val="12"/>
        <rFont val="Calibri"/>
        <family val="2"/>
      </rPr>
      <t xml:space="preserve">
</t>
    </r>
  </si>
  <si>
    <r>
      <rPr>
        <b/>
        <sz val="12"/>
        <rFont val="Calibri"/>
        <family val="2"/>
      </rPr>
      <t xml:space="preserve">A.1.4.1.1.2.4 </t>
    </r>
    <r>
      <rPr>
        <sz val="12"/>
        <color rgb="FF000000"/>
        <rFont val="Calibri"/>
        <family val="2"/>
      </rPr>
      <t>Elaboración de Solicitudes de Pago de los materiales por el Almacén Municipal.</t>
    </r>
  </si>
  <si>
    <r>
      <rPr>
        <b/>
        <sz val="12"/>
        <rFont val="Calibri"/>
        <family val="2"/>
      </rPr>
      <t xml:space="preserve">A.1.4.1.1.2.5 </t>
    </r>
    <r>
      <rPr>
        <sz val="12"/>
        <color rgb="FF000000"/>
        <rFont val="Calibri"/>
        <family val="2"/>
      </rPr>
      <t>Atención a los siniestros reportados por las diferentes dependencias del Municipio de Benito Juárez.</t>
    </r>
  </si>
  <si>
    <r>
      <t xml:space="preserve">A.1.4.1.1.2.6 </t>
    </r>
    <r>
      <rPr>
        <sz val="12"/>
        <color rgb="FF000000"/>
        <rFont val="Calibri"/>
        <family val="2"/>
      </rPr>
      <t>Revisión del Sistema "Gasto y Control de Combustible" para obtener los reportes diarios de los litros de combustible suministrados alas unidades de las dependencias y entidades que conforman el H. Ayuntamiento de Benito Juárez.</t>
    </r>
  </si>
  <si>
    <r>
      <rPr>
        <b/>
        <sz val="12"/>
        <color rgb="FF000000"/>
        <rFont val="Calibri"/>
        <family val="2"/>
      </rPr>
      <t>C.1.4.1.1.3</t>
    </r>
    <r>
      <rPr>
        <sz val="12"/>
        <color rgb="FF000000"/>
        <rFont val="Calibri"/>
        <family val="2"/>
      </rPr>
      <t xml:space="preserve"> Operaciones de resguardo y control de los bienes municipales realizados</t>
    </r>
  </si>
  <si>
    <r>
      <rPr>
        <b/>
        <sz val="12"/>
        <color rgb="FF000000"/>
        <rFont val="Calibri"/>
        <family val="2"/>
      </rPr>
      <t xml:space="preserve">A.1.4.1.1.3.1 </t>
    </r>
    <r>
      <rPr>
        <sz val="12"/>
        <color rgb="FF000000"/>
        <rFont val="Calibri"/>
        <family val="2"/>
      </rPr>
      <t>Mantenimiento del área de trabajo y mercados de Patrimonio Municipal</t>
    </r>
  </si>
  <si>
    <r>
      <rPr>
        <b/>
        <sz val="12"/>
        <color rgb="FF000000"/>
        <rFont val="Calibri"/>
        <family val="2"/>
      </rPr>
      <t>A.1.4.1.1.3.2</t>
    </r>
    <r>
      <rPr>
        <sz val="12"/>
        <color rgb="FF000000"/>
        <rFont val="Calibri"/>
        <family val="2"/>
      </rPr>
      <t xml:space="preserve"> Verificación y actualización de expedientes de los Bienes Inmuebles, Arqueológicos, Históricos e Inealineables que son propiedad del H. Ayuntamiento.</t>
    </r>
  </si>
  <si>
    <r>
      <rPr>
        <b/>
        <sz val="12"/>
        <color rgb="FF000000"/>
        <rFont val="Calibri"/>
        <family val="2"/>
      </rPr>
      <t>A.1.4.1.1.3.3</t>
    </r>
    <r>
      <rPr>
        <sz val="12"/>
        <color rgb="FF000000"/>
        <rFont val="Calibri"/>
        <family val="2"/>
      </rPr>
      <t xml:space="preserve">  Regulación de Bienes Inmuebles, recuperando la plusvalía alineados al Control Contable del H. Ayuntamiento de Benito Juárez. </t>
    </r>
  </si>
  <si>
    <r>
      <rPr>
        <b/>
        <sz val="12"/>
        <color rgb="FF000000"/>
        <rFont val="Calibri"/>
        <family val="2"/>
      </rPr>
      <t>A.1.4.1.1.3.4</t>
    </r>
    <r>
      <rPr>
        <sz val="12"/>
        <color rgb="FF000000"/>
        <rFont val="Calibri"/>
        <family val="2"/>
      </rPr>
      <t xml:space="preserve"> Generacion de claves para el registro y control de los bienes conforme  a las reglas de la CONAC. 
</t>
    </r>
  </si>
  <si>
    <r>
      <t>A.1.4.1.1.3.5</t>
    </r>
    <r>
      <rPr>
        <sz val="12"/>
        <color rgb="FF000000"/>
        <rFont val="Calibri"/>
        <family val="2"/>
      </rPr>
      <t xml:space="preserve">  Elaboración de resguardos e inventarios de los bienes adquiridos por el H. Ayuntamiento de Benito Juárez. </t>
    </r>
  </si>
  <si>
    <r>
      <rPr>
        <b/>
        <sz val="12"/>
        <rFont val="Calibri"/>
        <family val="2"/>
      </rPr>
      <t>A.1.4.1.1.3.6</t>
    </r>
    <r>
      <rPr>
        <sz val="12"/>
        <color rgb="FF000000"/>
        <rFont val="Calibri"/>
        <family val="2"/>
      </rPr>
      <t xml:space="preserve">  Evaluación conforme las auditorías físicas de los bienes propiedad del H. Ayuntamiento de Benito Juárez. </t>
    </r>
  </si>
  <si>
    <r>
      <rPr>
        <b/>
        <sz val="12"/>
        <rFont val="Calibri"/>
        <family val="2"/>
      </rPr>
      <t xml:space="preserve">C.1.4.1.1.4 </t>
    </r>
    <r>
      <rPr>
        <sz val="12"/>
        <color rgb="FF000000"/>
        <rFont val="Calibri"/>
        <family val="2"/>
      </rPr>
      <t>Capacitación para la profesionalización del personal municipal realizada.</t>
    </r>
  </si>
  <si>
    <r>
      <rPr>
        <b/>
        <sz val="12"/>
        <rFont val="Calibri"/>
        <family val="2"/>
      </rPr>
      <t>A.1.4.1.1.4.1.</t>
    </r>
    <r>
      <rPr>
        <sz val="12"/>
        <color rgb="FF000000"/>
        <rFont val="Calibri"/>
        <family val="2"/>
      </rPr>
      <t xml:space="preserve"> Impartición de  Cursos de Capacitación Integral Institucional</t>
    </r>
  </si>
  <si>
    <r>
      <rPr>
        <b/>
        <sz val="12"/>
        <rFont val="Calibri"/>
        <family val="2"/>
      </rPr>
      <t>A.1.4.1.1.4.2</t>
    </r>
    <r>
      <rPr>
        <sz val="12"/>
        <color rgb="FF000000"/>
        <rFont val="Calibri"/>
        <family val="2"/>
      </rPr>
      <t xml:space="preserve"> Celebración de convenios de colaboración para la capacitación. </t>
    </r>
  </si>
  <si>
    <r>
      <rPr>
        <b/>
        <sz val="12"/>
        <rFont val="Calibri"/>
        <family val="2"/>
      </rPr>
      <t>A.1.4.1.1.4.3</t>
    </r>
    <r>
      <rPr>
        <sz val="12"/>
        <color rgb="FF000000"/>
        <rFont val="Calibri"/>
        <family val="2"/>
      </rPr>
      <t xml:space="preserve"> Evaluación al desempeño laboral hacia servidores(as) públicos(as).</t>
    </r>
  </si>
  <si>
    <r>
      <rPr>
        <b/>
        <sz val="12"/>
        <color rgb="FF000000"/>
        <rFont val="Calibri"/>
        <family val="2"/>
      </rPr>
      <t xml:space="preserve">C.1.4.1.1.5 </t>
    </r>
    <r>
      <rPr>
        <sz val="12"/>
        <color rgb="FF000000"/>
        <rFont val="Calibri"/>
        <family val="2"/>
      </rPr>
      <t>Servicios de sistemas de información de las dependencias municipales brindados.</t>
    </r>
  </si>
  <si>
    <r>
      <t>A.1.4.1.1.5.1</t>
    </r>
    <r>
      <rPr>
        <sz val="12"/>
        <color rgb="FF000000"/>
        <rFont val="Calibri"/>
        <family val="2"/>
      </rPr>
      <t xml:space="preserve"> Desarrollo y mantenimiento de sistemas informáticos para las dependencias municipales. </t>
    </r>
  </si>
  <si>
    <r>
      <t>A.1.4.1.1.5.2</t>
    </r>
    <r>
      <rPr>
        <sz val="12"/>
        <color rgb="FF000000"/>
        <rFont val="Calibri"/>
        <family val="2"/>
      </rPr>
      <t xml:space="preserve"> Atención de  servicios de telecomunicaciones para las dependencias municipales.</t>
    </r>
  </si>
  <si>
    <r>
      <t>A.1.4.1.1.5.3</t>
    </r>
    <r>
      <rPr>
        <sz val="12"/>
        <color rgb="FF000000"/>
        <rFont val="Calibri"/>
        <family val="2"/>
      </rPr>
      <t xml:space="preserve"> Atención de servicios de soporte técnico para las dependencias municipales.</t>
    </r>
  </si>
  <si>
    <r>
      <rPr>
        <b/>
        <sz val="12"/>
        <rFont val="Calibri"/>
        <family val="2"/>
      </rPr>
      <t xml:space="preserve">C.1.4.1.1.6 </t>
    </r>
    <r>
      <rPr>
        <sz val="12"/>
        <color rgb="FF000000"/>
        <rFont val="Calibri"/>
        <family val="2"/>
      </rPr>
      <t>Servicios de mantenimiento y logística de eventos brindados.</t>
    </r>
  </si>
  <si>
    <r>
      <t xml:space="preserve">A.1.4.1.1.6.1 </t>
    </r>
    <r>
      <rPr>
        <sz val="12"/>
        <color rgb="FF000000"/>
        <rFont val="Calibri"/>
        <family val="2"/>
      </rPr>
      <t>Realización del mantenimiento del Edificio del Palacio Municipal y áreas comúnes.</t>
    </r>
  </si>
  <si>
    <r>
      <t>A.1.4.1.1.6.2</t>
    </r>
    <r>
      <rPr>
        <sz val="12"/>
        <color rgb="FF000000"/>
        <rFont val="Calibri"/>
        <family val="2"/>
      </rPr>
      <t xml:space="preserve"> Brindar servicios de logística en los eventos oficiales especiales </t>
    </r>
  </si>
  <si>
    <r>
      <t xml:space="preserve">A.1.4.1.1.6.3 </t>
    </r>
    <r>
      <rPr>
        <sz val="12"/>
        <color rgb="FF000000"/>
        <rFont val="Calibri"/>
        <family val="2"/>
      </rPr>
      <t>Atención a las solicitudes de la logística de los eventos</t>
    </r>
  </si>
  <si>
    <r>
      <rPr>
        <b/>
        <sz val="12"/>
        <rFont val="Calibri"/>
        <family val="2"/>
      </rPr>
      <t xml:space="preserve">C.1.4.1.1.7 </t>
    </r>
    <r>
      <rPr>
        <sz val="12"/>
        <color rgb="FF000000"/>
        <rFont val="Calibri"/>
        <family val="2"/>
      </rPr>
      <t>Eventos Cívicos y Culturales realizados.</t>
    </r>
  </si>
  <si>
    <r>
      <rPr>
        <b/>
        <sz val="12"/>
        <rFont val="Calibri"/>
        <family val="2"/>
      </rPr>
      <t xml:space="preserve">A.1.4.1.1.7.1 </t>
    </r>
    <r>
      <rPr>
        <sz val="12"/>
        <color rgb="FF000000"/>
        <rFont val="Calibri"/>
        <family val="2"/>
      </rPr>
      <t>Realización de conmemoraciones y celebraciones cívicas.</t>
    </r>
  </si>
  <si>
    <r>
      <rPr>
        <b/>
        <sz val="12"/>
        <rFont val="Calibri"/>
        <family val="2"/>
      </rPr>
      <t xml:space="preserve">A.1.4.1.1.7.2 </t>
    </r>
    <r>
      <rPr>
        <sz val="12"/>
        <rFont val="Calibri"/>
        <family val="2"/>
      </rPr>
      <t xml:space="preserve">  Participación  Musical en Eventos. </t>
    </r>
  </si>
  <si>
    <r>
      <rPr>
        <b/>
        <sz val="12"/>
        <rFont val="Calibri"/>
        <family val="2"/>
      </rPr>
      <t xml:space="preserve">A.1.4.1.1.7.3  </t>
    </r>
    <r>
      <rPr>
        <sz val="12"/>
        <color rgb="FF000000"/>
        <rFont val="Calibri"/>
        <family val="2"/>
      </rPr>
      <t>Atención a Solicitudes para Eventos hacia Instituciones Externas</t>
    </r>
  </si>
  <si>
    <r>
      <rPr>
        <b/>
        <sz val="12"/>
        <rFont val="Calibri"/>
        <family val="2"/>
      </rPr>
      <t xml:space="preserve">C.1.4.1.1.8 </t>
    </r>
    <r>
      <rPr>
        <sz val="12"/>
        <color rgb="FF000000"/>
        <rFont val="Calibri"/>
        <family val="2"/>
      </rPr>
      <t>Reportes de plantillas de personal municipal</t>
    </r>
  </si>
  <si>
    <r>
      <rPr>
        <b/>
        <sz val="12"/>
        <rFont val="Calibri"/>
        <family val="2"/>
      </rPr>
      <t xml:space="preserve">A.1.4.1.1.8.1. </t>
    </r>
    <r>
      <rPr>
        <sz val="12"/>
        <color rgb="FF000000"/>
        <rFont val="Calibri"/>
        <family val="2"/>
      </rPr>
      <t>Atención de las incidencias enviadas por las Unidades Administrativas para actualizar la plantilla.</t>
    </r>
  </si>
  <si>
    <r>
      <rPr>
        <b/>
        <sz val="12"/>
        <rFont val="Calibri"/>
        <family val="2"/>
      </rPr>
      <t>A.1.4.1.1.8.2.</t>
    </r>
    <r>
      <rPr>
        <sz val="12"/>
        <color rgb="FF000000"/>
        <rFont val="Calibri"/>
        <family val="2"/>
      </rPr>
      <t xml:space="preserve"> Elaboración de reportes de finiquito y/o liquidación, solicitados por las Unidades Administrativas.</t>
    </r>
  </si>
  <si>
    <r>
      <rPr>
        <b/>
        <sz val="12"/>
        <rFont val="Calibri"/>
        <family val="2"/>
      </rPr>
      <t xml:space="preserve">A.1.4.1.1.8.3.  </t>
    </r>
    <r>
      <rPr>
        <sz val="12"/>
        <color rgb="FF000000"/>
        <rFont val="Calibri"/>
        <family val="2"/>
      </rPr>
      <t>Actualización de expedientes de personal activo y de baja por incidencias enviadas por las diferentes Unidades Administrativas.</t>
    </r>
  </si>
  <si>
    <t>IAG: Índice de Avance General en la implantación y operación del modelo PbR-SED</t>
  </si>
  <si>
    <t>Ascendente</t>
  </si>
  <si>
    <t>-</t>
  </si>
  <si>
    <t>PERÍODO QUE SE INFORMA: DEL 1 DE ENERO AL 30 DE JUNIO DE 2024</t>
  </si>
  <si>
    <r>
      <rPr>
        <b/>
        <sz val="12"/>
        <rFont val="Calibri"/>
        <family val="2"/>
        <scheme val="minor"/>
      </rPr>
      <t xml:space="preserve">Meta Trimestral: </t>
    </r>
    <r>
      <rPr>
        <sz val="12"/>
        <rFont val="Calibri"/>
        <family val="2"/>
        <scheme val="minor"/>
      </rPr>
      <t xml:space="preserve">Se logra el 94.35% al atender 585 solicitudes administrativas y de logística de un total de 620 programadas.
</t>
    </r>
    <r>
      <rPr>
        <b/>
        <sz val="12"/>
        <rFont val="Calibri"/>
        <family val="2"/>
        <scheme val="minor"/>
      </rPr>
      <t>Meta Anual:</t>
    </r>
    <r>
      <rPr>
        <sz val="12"/>
        <rFont val="Calibri"/>
        <family val="2"/>
        <scheme val="minor"/>
      </rPr>
      <t xml:space="preserve"> Al término del trimestre se tiene un avance del 48.94% de la meta anual al atender 1,150 solicitudes administrativas y de logística de  un total de 2,350  programadas.</t>
    </r>
  </si>
  <si>
    <r>
      <rPr>
        <b/>
        <sz val="12"/>
        <rFont val="Calibri"/>
        <family val="2"/>
        <scheme val="minor"/>
      </rPr>
      <t xml:space="preserve">Meta Trimestral: </t>
    </r>
    <r>
      <rPr>
        <sz val="12"/>
        <rFont val="Calibri"/>
        <family val="2"/>
        <scheme val="minor"/>
      </rPr>
      <t xml:space="preserve">Se logra el 50% de la meta al  integrar 20 expedientes de un total de 40 programados; no se alcanza la meta debido a que se realizaron en el primer trmestre.
</t>
    </r>
    <r>
      <rPr>
        <b/>
        <sz val="12"/>
        <rFont val="Calibri"/>
        <family val="2"/>
        <scheme val="minor"/>
      </rPr>
      <t>Meta Anual:</t>
    </r>
    <r>
      <rPr>
        <sz val="12"/>
        <rFont val="Calibri"/>
        <family val="2"/>
        <scheme val="minor"/>
      </rPr>
      <t xml:space="preserve"> En lo que va del año se tiene un avance del 69.88% de la meta al integrar 116 expedientes de  un total de 166 programados.</t>
    </r>
  </si>
  <si>
    <r>
      <rPr>
        <b/>
        <sz val="12"/>
        <rFont val="Calibri"/>
        <family val="2"/>
        <scheme val="minor"/>
      </rPr>
      <t xml:space="preserve">Meta Trimestral: </t>
    </r>
    <r>
      <rPr>
        <sz val="12"/>
        <rFont val="Calibri"/>
        <family val="2"/>
        <scheme val="minor"/>
      </rPr>
      <t xml:space="preserve">Se alcanza el 89.29% de la meta al atender 25 requisiciones para eventos de un total de 28 programados.
</t>
    </r>
    <r>
      <rPr>
        <b/>
        <sz val="12"/>
        <rFont val="Calibri"/>
        <family val="2"/>
        <scheme val="minor"/>
      </rPr>
      <t>Meta Anual:</t>
    </r>
    <r>
      <rPr>
        <sz val="12"/>
        <rFont val="Calibri"/>
        <family val="2"/>
        <scheme val="minor"/>
      </rPr>
      <t xml:space="preserve"> Se han atendido 36 requisiciones para eventos de  un total de 79 programados durante todo el año, alcanzando así un 45.57% de avance.</t>
    </r>
  </si>
  <si>
    <r>
      <rPr>
        <b/>
        <sz val="12"/>
        <rFont val="Calibri"/>
        <family val="2"/>
        <scheme val="minor"/>
      </rPr>
      <t xml:space="preserve">Meta Trimestral: </t>
    </r>
    <r>
      <rPr>
        <sz val="12"/>
        <rFont val="Calibri"/>
        <family val="2"/>
        <scheme val="minor"/>
      </rPr>
      <t xml:space="preserve">Se logra el 104% de la meta al dar atención a 104 solicitudes de pago de un total de 100 proyectados. 
</t>
    </r>
    <r>
      <rPr>
        <b/>
        <sz val="12"/>
        <rFont val="Calibri"/>
        <family val="2"/>
        <scheme val="minor"/>
      </rPr>
      <t>Meta Anual:</t>
    </r>
    <r>
      <rPr>
        <sz val="12"/>
        <rFont val="Calibri"/>
        <family val="2"/>
        <scheme val="minor"/>
      </rPr>
      <t xml:space="preserve"> En lo que va del año se tiene un avance del 19.77% de la meta al atender 104 solicitudes de pago de  un total de 526 programados.
</t>
    </r>
  </si>
  <si>
    <r>
      <rPr>
        <b/>
        <sz val="12"/>
        <rFont val="Calibri"/>
        <family val="2"/>
        <scheme val="minor"/>
      </rPr>
      <t xml:space="preserve">Meta Trimestral: </t>
    </r>
    <r>
      <rPr>
        <sz val="12"/>
        <rFont val="Calibri"/>
        <family val="2"/>
        <scheme val="minor"/>
      </rPr>
      <t xml:space="preserve"> Se logra el 65.63% de la meta al dar atención a 42 siniestros reportados de un total de 64 proyectados. 
</t>
    </r>
    <r>
      <rPr>
        <b/>
        <sz val="12"/>
        <rFont val="Calibri"/>
        <family val="2"/>
        <scheme val="minor"/>
      </rPr>
      <t>Meta Anual:</t>
    </r>
    <r>
      <rPr>
        <sz val="12"/>
        <rFont val="Calibri"/>
        <family val="2"/>
        <scheme val="minor"/>
      </rPr>
      <t xml:space="preserve"> Se han atendido en lo que va del año 98 siniestros reportados de  un total de 252 programados para un avance del 38.89%.</t>
    </r>
  </si>
  <si>
    <r>
      <rPr>
        <b/>
        <sz val="12"/>
        <rFont val="Calibri"/>
        <family val="2"/>
        <scheme val="minor"/>
      </rPr>
      <t xml:space="preserve">Meta Trimestral: </t>
    </r>
    <r>
      <rPr>
        <sz val="12"/>
        <rFont val="Calibri"/>
        <family val="2"/>
        <scheme val="minor"/>
      </rPr>
      <t xml:space="preserve">Al término del cuarto trimestre se tiene un logro del 120.57% de la meta al suministrar  1,205,702 litros de combustible de un total de 1,000,000 litros programados.
</t>
    </r>
    <r>
      <rPr>
        <b/>
        <sz val="12"/>
        <rFont val="Calibri"/>
        <family val="2"/>
        <scheme val="minor"/>
      </rPr>
      <t>Meta Anual:</t>
    </r>
    <r>
      <rPr>
        <sz val="12"/>
        <rFont val="Calibri"/>
        <family val="2"/>
        <scheme val="minor"/>
      </rPr>
      <t xml:space="preserve"> Se tiene un alcance de la meta anual del 59.05% al  suministrar 2,125,950 litros de combustible  de  un total de 3,600,000 litros programados.</t>
    </r>
  </si>
  <si>
    <r>
      <rPr>
        <b/>
        <sz val="12"/>
        <rFont val="Calibri"/>
        <family val="2"/>
        <scheme val="minor"/>
      </rPr>
      <t xml:space="preserve">Meta Trimestral: </t>
    </r>
    <r>
      <rPr>
        <sz val="12"/>
        <rFont val="Calibri"/>
        <family val="2"/>
        <scheme val="minor"/>
      </rPr>
      <t xml:space="preserve"> Se logra el 116.28% de la meta trimestral al dar atención a 50 solicitudes de reparación de vehículos de un total de 43 programados.
</t>
    </r>
    <r>
      <rPr>
        <b/>
        <sz val="12"/>
        <rFont val="Calibri"/>
        <family val="2"/>
        <scheme val="minor"/>
      </rPr>
      <t>Meta Anual:</t>
    </r>
    <r>
      <rPr>
        <sz val="12"/>
        <rFont val="Calibri"/>
        <family val="2"/>
        <scheme val="minor"/>
      </rPr>
      <t xml:space="preserve"> En lo que va del año se tiene un avance del 64.66% de la meta al  al dar atención a 75  solicitudes de reparación de vehículos   de  un total de 116 programadas durante el año.</t>
    </r>
  </si>
  <si>
    <r>
      <rPr>
        <b/>
        <sz val="12"/>
        <rFont val="Calibri"/>
        <family val="2"/>
        <scheme val="minor"/>
      </rPr>
      <t xml:space="preserve">Meta Trimestral: </t>
    </r>
    <r>
      <rPr>
        <sz val="12"/>
        <rFont val="Calibri"/>
        <family val="2"/>
        <scheme val="minor"/>
      </rPr>
      <t xml:space="preserve">Se logra el 86.57% de la meta trimestral al realizar 2,630 operaciones de resguardo y control de bienes de un total de 3,038 operaciones programadas.
</t>
    </r>
    <r>
      <rPr>
        <b/>
        <sz val="12"/>
        <rFont val="Calibri"/>
        <family val="2"/>
        <scheme val="minor"/>
      </rPr>
      <t>Meta Anual:</t>
    </r>
    <r>
      <rPr>
        <sz val="12"/>
        <rFont val="Calibri"/>
        <family val="2"/>
        <scheme val="minor"/>
      </rPr>
      <t xml:space="preserve"> Se tiene un avance anual del 36.64% de la meta al realizar 4,023 operaciones de resguardo y control de bienes de  un total de 10,981 operaciones programadas.</t>
    </r>
  </si>
  <si>
    <r>
      <rPr>
        <b/>
        <sz val="12"/>
        <rFont val="Calibri"/>
        <family val="2"/>
        <scheme val="minor"/>
      </rPr>
      <t xml:space="preserve">Meta Trimestral: </t>
    </r>
    <r>
      <rPr>
        <sz val="12"/>
        <rFont val="Calibri"/>
        <family val="2"/>
        <scheme val="minor"/>
      </rPr>
      <t xml:space="preserve"> En este trimestre se logra el 100% de la meta programada.
</t>
    </r>
    <r>
      <rPr>
        <b/>
        <sz val="12"/>
        <rFont val="Calibri"/>
        <family val="2"/>
        <scheme val="minor"/>
      </rPr>
      <t>Meta Anual:</t>
    </r>
    <r>
      <rPr>
        <sz val="12"/>
        <rFont val="Calibri"/>
        <family val="2"/>
        <scheme val="minor"/>
      </rPr>
      <t xml:space="preserve"> Se tiene un 50% de avance en la meta anual al realizarse 2 actividades de mantenimiento   de  un total de 4 programadas durante el año.</t>
    </r>
  </si>
  <si>
    <r>
      <rPr>
        <b/>
        <sz val="12"/>
        <rFont val="Calibri"/>
        <family val="2"/>
        <scheme val="minor"/>
      </rPr>
      <t>Meta Trimestral:</t>
    </r>
    <r>
      <rPr>
        <sz val="12"/>
        <rFont val="Calibri"/>
        <family val="2"/>
        <scheme val="minor"/>
      </rPr>
      <t xml:space="preserve"> Se logra el 101.12% en el cumplimiento de la meta al realizar la actualización de 721 expedientes de bienes de un total de 713 programados durante este período.
</t>
    </r>
    <r>
      <rPr>
        <b/>
        <sz val="12"/>
        <rFont val="Calibri"/>
        <family val="2"/>
        <scheme val="minor"/>
      </rPr>
      <t xml:space="preserve">
Meta Anual:</t>
    </r>
    <r>
      <rPr>
        <sz val="12"/>
        <rFont val="Calibri"/>
        <family val="2"/>
        <scheme val="minor"/>
      </rPr>
      <t xml:space="preserve"> Se logra un avance del  50.25% de la meta anual al concluir  la actualización de 1,430 expedientes de bienes   de  un total de 2,846 programados durante el año.</t>
    </r>
  </si>
  <si>
    <r>
      <rPr>
        <b/>
        <sz val="12"/>
        <rFont val="Calibri"/>
        <family val="2"/>
        <scheme val="minor"/>
      </rPr>
      <t xml:space="preserve">Meta Trimestral: </t>
    </r>
    <r>
      <rPr>
        <sz val="12"/>
        <rFont val="Calibri"/>
        <family val="2"/>
        <scheme val="minor"/>
      </rPr>
      <t xml:space="preserve">Se logra el 84.15% en la meta trimestral al poder regularizar 600 bienes inmuebles de un total de 713 programados.
</t>
    </r>
    <r>
      <rPr>
        <b/>
        <sz val="12"/>
        <rFont val="Calibri"/>
        <family val="2"/>
        <scheme val="minor"/>
      </rPr>
      <t>Meta Anual:</t>
    </r>
    <r>
      <rPr>
        <sz val="12"/>
        <rFont val="Calibri"/>
        <family val="2"/>
        <scheme val="minor"/>
      </rPr>
      <t xml:space="preserve"> Se logra un avance del  38.79% de la meta anual al concluir  la actualización de 1,104 expedientes de bienes   de  un total de 2,846 programados durante el año.</t>
    </r>
  </si>
  <si>
    <r>
      <rPr>
        <b/>
        <sz val="12"/>
        <rFont val="Calibri"/>
        <family val="2"/>
        <scheme val="minor"/>
      </rPr>
      <t xml:space="preserve">Meta Trimestral: </t>
    </r>
    <r>
      <rPr>
        <sz val="12"/>
        <rFont val="Calibri"/>
        <family val="2"/>
        <scheme val="minor"/>
      </rPr>
      <t xml:space="preserve">Se logra el 80.51% de la meta al generar 636 claves a bienes muebles de un total de 790 programados en el trimestre.
</t>
    </r>
    <r>
      <rPr>
        <b/>
        <sz val="12"/>
        <rFont val="Calibri"/>
        <family val="2"/>
        <scheme val="minor"/>
      </rPr>
      <t>Meta Anual:</t>
    </r>
    <r>
      <rPr>
        <sz val="12"/>
        <rFont val="Calibri"/>
        <family val="2"/>
        <scheme val="minor"/>
      </rPr>
      <t xml:space="preserve"> Se han podido generar 710 claves a bienes muebles   de  un total de 2,580 programadas, logrando así un avance del 27.52%.</t>
    </r>
  </si>
  <si>
    <r>
      <rPr>
        <b/>
        <sz val="12"/>
        <rFont val="Calibri"/>
        <family val="2"/>
        <scheme val="minor"/>
      </rPr>
      <t xml:space="preserve">Meta Trimestral: </t>
    </r>
    <r>
      <rPr>
        <sz val="12"/>
        <rFont val="Calibri"/>
        <family val="2"/>
        <scheme val="minor"/>
      </rPr>
      <t xml:space="preserve">Se logra el 80.51% de la meta al generar 636 claves a bienes muebles de un total de 790 programados en el trimestre.
</t>
    </r>
    <r>
      <rPr>
        <b/>
        <sz val="12"/>
        <rFont val="Calibri"/>
        <family val="2"/>
        <scheme val="minor"/>
      </rPr>
      <t>Meta Anual:</t>
    </r>
    <r>
      <rPr>
        <sz val="12"/>
        <rFont val="Calibri"/>
        <family val="2"/>
        <scheme val="minor"/>
      </rPr>
      <t xml:space="preserve"> Se logra un avance del 27.52% de la meta anual al realizarse 710  actividades de registro y control de resguardos e inventarios de bienes de  un total de 2,580 programadas.</t>
    </r>
  </si>
  <si>
    <r>
      <rPr>
        <b/>
        <sz val="12"/>
        <rFont val="Calibri"/>
        <family val="2"/>
        <scheme val="minor"/>
      </rPr>
      <t xml:space="preserve">Meta Trimestral: </t>
    </r>
    <r>
      <rPr>
        <sz val="12"/>
        <rFont val="Calibri"/>
        <family val="2"/>
        <scheme val="minor"/>
      </rPr>
      <t xml:space="preserve">Se logra el 116.13% de la meta al realizarse 36 auditorias físicas de bienes muebles de 31 programadas durante  el trimestre. 
</t>
    </r>
    <r>
      <rPr>
        <b/>
        <sz val="12"/>
        <rFont val="Calibri"/>
        <family val="2"/>
        <scheme val="minor"/>
      </rPr>
      <t>Meta Anual:</t>
    </r>
    <r>
      <rPr>
        <sz val="12"/>
        <rFont val="Calibri"/>
        <family val="2"/>
        <scheme val="minor"/>
      </rPr>
      <t xml:space="preserve"> Se han realizado 67 auditorias físicas de bienes muebles de 125 programadas; alcanzando así el 53.60% de logro.</t>
    </r>
  </si>
  <si>
    <r>
      <rPr>
        <b/>
        <sz val="12"/>
        <color theme="1"/>
        <rFont val="Calibri"/>
        <family val="2"/>
        <scheme val="minor"/>
      </rPr>
      <t xml:space="preserve">Meta trimestral: </t>
    </r>
    <r>
      <rPr>
        <sz val="12"/>
        <color theme="1"/>
        <rFont val="Calibri"/>
        <family val="2"/>
        <scheme val="minor"/>
      </rPr>
      <t xml:space="preserve">Se capacitaron a 701 servidores públicos de los 850 que estaban programados capacitar, teniendo como resultado un porcentaje de 82.47% teniendo mas participación en los cursos de Marco Integrado y Ley General de Responsabilidades Administrativas.
</t>
    </r>
    <r>
      <rPr>
        <b/>
        <sz val="12"/>
        <color theme="1"/>
        <rFont val="Calibri"/>
        <family val="2"/>
        <scheme val="minor"/>
      </rPr>
      <t xml:space="preserve">Meta anual: </t>
    </r>
    <r>
      <rPr>
        <sz val="12"/>
        <color theme="1"/>
        <rFont val="Calibri"/>
        <family val="2"/>
        <scheme val="minor"/>
      </rPr>
      <t>Se han capacitado a 1164 servidores públicos de 2500 que estan programados capacitar  durante el año logrando un avance del 46.56%.</t>
    </r>
  </si>
  <si>
    <r>
      <rPr>
        <b/>
        <sz val="12"/>
        <color theme="1"/>
        <rFont val="Calibri"/>
        <family val="2"/>
        <scheme val="minor"/>
      </rPr>
      <t>Meta trimestral:</t>
    </r>
    <r>
      <rPr>
        <sz val="12"/>
        <color theme="1"/>
        <rFont val="Calibri"/>
        <family val="2"/>
        <scheme val="minor"/>
      </rPr>
      <t xml:space="preserve"> Se impartieron 55 cursos de capacitación a los servidores públicos de los 50 que estaban programados, obteniendo un porcentaje de cumplimiento de 110%, los cursos programados son de carácter obligatorio en temas de violencia de género, código de ética, marco integrado y Ley General de Responsabilidades Administrativas.
</t>
    </r>
    <r>
      <rPr>
        <b/>
        <sz val="12"/>
        <color theme="1"/>
        <rFont val="Calibri"/>
        <family val="2"/>
        <scheme val="minor"/>
      </rPr>
      <t>Meta anual:</t>
    </r>
    <r>
      <rPr>
        <sz val="12"/>
        <color theme="1"/>
        <rFont val="Calibri"/>
        <family val="2"/>
        <scheme val="minor"/>
      </rPr>
      <t xml:space="preserve"> Se han impartido un total de 93 cursos para los servidores públicos de los 180 que estaban programados en el año para un avance del 51.67%.</t>
    </r>
  </si>
  <si>
    <r>
      <rPr>
        <b/>
        <sz val="12"/>
        <color theme="1"/>
        <rFont val="Calibri"/>
        <family val="2"/>
        <scheme val="minor"/>
      </rPr>
      <t>Meta trimestral:</t>
    </r>
    <r>
      <rPr>
        <sz val="12"/>
        <color theme="1"/>
        <rFont val="Calibri"/>
        <family val="2"/>
        <scheme val="minor"/>
      </rPr>
      <t xml:space="preserve"> Se aplicaron 200 evaluaciones a los servidores públicos de los 120 que se tenian programados, obteniendo una meta del 166.67%, las evaluaciones aplicadas fueron de las y los servidores públicos municipales de la Dirección General de Obras Públicas, enlace administrativo de Obras Públicas, Dirección de licitaciones y contratos, Dirección de proyectos, Dirección de construcción, Dirección de control y seguimiento de obra y la Delegación Municipal Alfredo V. Bonfil.</t>
    </r>
    <r>
      <rPr>
        <i/>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Meta anual: </t>
    </r>
    <r>
      <rPr>
        <sz val="12"/>
        <color theme="1"/>
        <rFont val="Calibri"/>
        <family val="2"/>
        <scheme val="minor"/>
      </rPr>
      <t>Se aplicaron un total de 350 evaluaciones a los servidores públicos de los 1200 que se tienen programados en el año para un avance del 29.17%.</t>
    </r>
  </si>
  <si>
    <r>
      <rPr>
        <b/>
        <sz val="12"/>
        <rFont val="Calibri"/>
        <family val="2"/>
        <scheme val="minor"/>
      </rPr>
      <t xml:space="preserve">Meta Trimestral: </t>
    </r>
    <r>
      <rPr>
        <sz val="12"/>
        <rFont val="Calibri"/>
        <family val="2"/>
        <scheme val="minor"/>
      </rPr>
      <t>Se logra el 93.83% en la meta trimestral al brindar 1004 Servicios de sistemas de información de un total de 1070 programados.</t>
    </r>
    <r>
      <rPr>
        <b/>
        <sz val="12"/>
        <rFont val="Calibri"/>
        <family val="2"/>
        <scheme val="minor"/>
      </rPr>
      <t xml:space="preserve">
Meta Anual: </t>
    </r>
    <r>
      <rPr>
        <sz val="12"/>
        <rFont val="Calibri"/>
        <family val="2"/>
        <scheme val="minor"/>
      </rPr>
      <t>Se han  realizado un total de 2,085 servicios de sistemas de información de 4,280 programados ; por lo que se obtiene un logro del 48.71%.</t>
    </r>
  </si>
  <si>
    <r>
      <rPr>
        <b/>
        <sz val="12"/>
        <rFont val="Calibri"/>
        <family val="2"/>
        <scheme val="minor"/>
      </rPr>
      <t xml:space="preserve">Meta Trimestral: </t>
    </r>
    <r>
      <rPr>
        <sz val="12"/>
        <rFont val="Calibri"/>
        <family val="2"/>
        <scheme val="minor"/>
      </rPr>
      <t xml:space="preserve">Se logra el 78.33% en la meta trimestral al desarrollar 94 de 120  Sistemas Informáticos proyectados. </t>
    </r>
    <r>
      <rPr>
        <b/>
        <sz val="12"/>
        <rFont val="Calibri"/>
        <family val="2"/>
        <scheme val="minor"/>
      </rPr>
      <t xml:space="preserve">
Meta Anual: </t>
    </r>
    <r>
      <rPr>
        <sz val="12"/>
        <rFont val="Calibri"/>
        <family val="2"/>
        <scheme val="minor"/>
      </rPr>
      <t>Se han desarrollado un total de 246  Sistemas Informáticos de 480 programados; por lo que se obtiene un avance de un 51.25%.</t>
    </r>
  </si>
  <si>
    <r>
      <rPr>
        <b/>
        <sz val="12"/>
        <rFont val="Calibri"/>
        <family val="2"/>
        <scheme val="minor"/>
      </rPr>
      <t xml:space="preserve">Meta Trimestral: </t>
    </r>
    <r>
      <rPr>
        <sz val="12"/>
        <rFont val="Calibri"/>
        <family val="2"/>
        <scheme val="minor"/>
      </rPr>
      <t xml:space="preserve"> Se proporcionaron 147 servicios de Telecomunicaciones de un total de 200 programados, logrando así el 73.50% en la meta trimestral. 
Deribado de la veda electoral se pausaron algunos eventos programados por lo que no se logra la meta.</t>
    </r>
    <r>
      <rPr>
        <b/>
        <sz val="12"/>
        <rFont val="Calibri"/>
        <family val="2"/>
        <scheme val="minor"/>
      </rPr>
      <t xml:space="preserve">
Meta Anual: </t>
    </r>
    <r>
      <rPr>
        <sz val="12"/>
        <rFont val="Calibri"/>
        <family val="2"/>
        <scheme val="minor"/>
      </rPr>
      <t>Se han realizado 292  servicios de Telecomunicaciones de un total de 800  programados en el año ; por lo que se obtiene avance del 36.50%.</t>
    </r>
  </si>
  <si>
    <r>
      <rPr>
        <b/>
        <sz val="12"/>
        <rFont val="Calibri"/>
        <family val="2"/>
        <scheme val="minor"/>
      </rPr>
      <t xml:space="preserve">Meta Trimestral: </t>
    </r>
    <r>
      <rPr>
        <sz val="12"/>
        <rFont val="Calibri"/>
        <family val="2"/>
        <scheme val="minor"/>
      </rPr>
      <t>Se logra el 101.73% en la meta trimestral al proporcionar 763 servicios de soporte técnico de un total de 750 programados.</t>
    </r>
    <r>
      <rPr>
        <b/>
        <sz val="12"/>
        <rFont val="Calibri"/>
        <family val="2"/>
        <scheme val="minor"/>
      </rPr>
      <t xml:space="preserve">
Meta Anual: </t>
    </r>
    <r>
      <rPr>
        <sz val="12"/>
        <rFont val="Calibri"/>
        <family val="2"/>
        <scheme val="minor"/>
      </rPr>
      <t xml:space="preserve">Se han  realizado un total de 1,547 servicios de soporte técnico de un total de 3,000 programados durante el año; por lo que el avance es del 51.57%. </t>
    </r>
  </si>
  <si>
    <r>
      <rPr>
        <b/>
        <sz val="12"/>
        <rFont val="Calibri"/>
        <family val="2"/>
        <scheme val="minor"/>
      </rPr>
      <t xml:space="preserve">Meta Trimestral: </t>
    </r>
    <r>
      <rPr>
        <sz val="12"/>
        <rFont val="Calibri"/>
        <family val="2"/>
        <scheme val="minor"/>
      </rPr>
      <t xml:space="preserve"> Se logra el 170% en la meta trimestral al realizar 680 Servicios de mantenimiento y logística de 400 programados; este incremento sustancial es debido a que las solicitudes de mantenimiento correctivo se han incrementado y tambien a las solicitudes de logística para la realización de las audiencias públicas, eventos oficiales de los tres órdenes de gobierno e instituciones educativas.
</t>
    </r>
    <r>
      <rPr>
        <b/>
        <sz val="12"/>
        <rFont val="Calibri"/>
        <family val="2"/>
        <scheme val="minor"/>
      </rPr>
      <t>Meta Anual:</t>
    </r>
    <r>
      <rPr>
        <sz val="12"/>
        <rFont val="Calibri"/>
        <family val="2"/>
        <scheme val="minor"/>
      </rPr>
      <t xml:space="preserve"> Se han realizado un total de 1,713 Servicios de mantenimiento y logística de 1,500 programados en todo el año; por lo que se obtiene un logro del 114.20%; de la misma manera el incremento en el logro es por la misma justificación relativa a la meta trimestral ya citada.</t>
    </r>
  </si>
  <si>
    <r>
      <rPr>
        <b/>
        <sz val="12"/>
        <rFont val="Calibri"/>
        <family val="2"/>
        <scheme val="minor"/>
      </rPr>
      <t xml:space="preserve">Meta Trimestral: </t>
    </r>
    <r>
      <rPr>
        <sz val="12"/>
        <rFont val="Calibri"/>
        <family val="2"/>
        <scheme val="minor"/>
      </rPr>
      <t>Se logra el 148.29% en la meta trimestral al realizarse 519 servicios de mantenimiento de un total de 350 programados; este incremento es debido a que las solicitudes de mantenimiento correctivo se han incrementado, así como las tareas de mantenimiento de albañilería, plomería, electricidad entre otras en oficinas fuera del Palacio Municipal debido a los cambios de instalaciones, además de los propios trabajos de mantenimiento en las instalaciones del edificio del Palacio Municipal; de igual manera de habilitaron 2 mercados municipales.</t>
    </r>
    <r>
      <rPr>
        <b/>
        <sz val="12"/>
        <rFont val="Calibri"/>
        <family val="2"/>
        <scheme val="minor"/>
      </rPr>
      <t xml:space="preserve">
Meta Anual: </t>
    </r>
    <r>
      <rPr>
        <sz val="12"/>
        <rFont val="Calibri"/>
        <family val="2"/>
        <scheme val="minor"/>
      </rPr>
      <t>Se han realizado un total de 1029 servicios de mantenimiento de 1,300 programados ; por lo que se obtiene un logro del 79.15%.</t>
    </r>
  </si>
  <si>
    <r>
      <rPr>
        <b/>
        <sz val="12"/>
        <rFont val="Calibri"/>
        <family val="2"/>
        <scheme val="minor"/>
      </rPr>
      <t xml:space="preserve">Meta Trimestral: </t>
    </r>
    <r>
      <rPr>
        <sz val="12"/>
        <rFont val="Calibri"/>
        <family val="2"/>
        <scheme val="minor"/>
      </rPr>
      <t xml:space="preserve">Se logra el 100% de la meta programada.
</t>
    </r>
    <r>
      <rPr>
        <b/>
        <sz val="12"/>
        <rFont val="Calibri"/>
        <family val="2"/>
        <scheme val="minor"/>
      </rPr>
      <t xml:space="preserve">Meta Anual: </t>
    </r>
    <r>
      <rPr>
        <sz val="12"/>
        <rFont val="Calibri"/>
        <family val="2"/>
        <scheme val="minor"/>
      </rPr>
      <t>Se alcanza el 33.33% de la meta anual al realizarse 2  de 6  eventos oficiales programados.</t>
    </r>
  </si>
  <si>
    <r>
      <rPr>
        <b/>
        <sz val="12"/>
        <rFont val="Calibri"/>
        <family val="2"/>
        <scheme val="minor"/>
      </rPr>
      <t xml:space="preserve">Meta Trimestral: </t>
    </r>
    <r>
      <rPr>
        <sz val="12"/>
        <rFont val="Calibri"/>
        <family val="2"/>
        <scheme val="minor"/>
      </rPr>
      <t xml:space="preserve">Se logra el 45.71% en la meta trimestral al atender 160 solicitudes de logística de eventos de un total de 350 programados en este trimestre. No se logra la meta deribado de la veda electoral en el proceso electoral que se tuvo en este período.
</t>
    </r>
    <r>
      <rPr>
        <b/>
        <sz val="12"/>
        <rFont val="Calibri"/>
        <family val="2"/>
        <scheme val="minor"/>
      </rPr>
      <t xml:space="preserve">
Meta Anual:</t>
    </r>
    <r>
      <rPr>
        <sz val="12"/>
        <rFont val="Calibri"/>
        <family val="2"/>
        <scheme val="minor"/>
      </rPr>
      <t xml:space="preserve"> Se logra el 52.46% de avance anual, al atender 682 solicitudes de logística de eventos de un total de 1,300 programados. Los servicios de logística se incrementaron debido a que se atienden eventos de índole municipal, estatal y federal; así como solicitudes de asociaciones civiles.  </t>
    </r>
  </si>
  <si>
    <r>
      <rPr>
        <b/>
        <sz val="12"/>
        <rFont val="Calibri"/>
        <family val="2"/>
        <scheme val="minor"/>
      </rPr>
      <t xml:space="preserve">Meta Trimestral: </t>
    </r>
    <r>
      <rPr>
        <sz val="12"/>
        <rFont val="Calibri"/>
        <family val="2"/>
        <scheme val="minor"/>
      </rPr>
      <t xml:space="preserve">Se realizaron 71  de 59 eventos civicos -  culturales programados para este período, logrando así un 120.34% de cumplimiento.
</t>
    </r>
    <r>
      <rPr>
        <b/>
        <sz val="12"/>
        <rFont val="Calibri"/>
        <family val="2"/>
        <scheme val="minor"/>
      </rPr>
      <t>Meta Anual:</t>
    </r>
    <r>
      <rPr>
        <sz val="12"/>
        <rFont val="Calibri"/>
        <family val="2"/>
        <scheme val="minor"/>
      </rPr>
      <t xml:space="preserve"> Se han realizado 130 eventos civico - culturales de los 216 programados, obteniendo un avance el 60.19% de acuerdo a lo programado.</t>
    </r>
  </si>
  <si>
    <r>
      <rPr>
        <b/>
        <sz val="12"/>
        <rFont val="Calibri"/>
        <family val="2"/>
        <scheme val="minor"/>
      </rPr>
      <t xml:space="preserve">Meta Trimestral: </t>
    </r>
    <r>
      <rPr>
        <sz val="12"/>
        <rFont val="Calibri"/>
        <family val="2"/>
        <scheme val="minor"/>
      </rPr>
      <t xml:space="preserve">   Se realizaron 20 de  13 eventos civicos programados para así obtener un logro del 153.85% de la meta trimestral programada.
</t>
    </r>
    <r>
      <rPr>
        <b/>
        <sz val="12"/>
        <rFont val="Calibri"/>
        <family val="2"/>
        <scheme val="minor"/>
      </rPr>
      <t>Meta Anual:</t>
    </r>
    <r>
      <rPr>
        <sz val="12"/>
        <rFont val="Calibri"/>
        <family val="2"/>
        <scheme val="minor"/>
      </rPr>
      <t xml:space="preserve"> Se han realizado 36 eventos civicos de los 47 programados, obteniendo un avance del 76.60% de acuerdo a lo programado.</t>
    </r>
  </si>
  <si>
    <r>
      <rPr>
        <b/>
        <sz val="12"/>
        <rFont val="Calibri"/>
        <family val="2"/>
        <scheme val="minor"/>
      </rPr>
      <t xml:space="preserve">Meta Trimestral: </t>
    </r>
    <r>
      <rPr>
        <sz val="12"/>
        <rFont val="Calibri"/>
        <family val="2"/>
        <scheme val="minor"/>
      </rPr>
      <t xml:space="preserve">Se realizaron  45 participaciones de un total de 40  programadas, logrando así un 112.50% con respecto a lo programado.               
</t>
    </r>
    <r>
      <rPr>
        <b/>
        <sz val="12"/>
        <rFont val="Calibri"/>
        <family val="2"/>
        <scheme val="minor"/>
      </rPr>
      <t>Meta Anual:</t>
    </r>
    <r>
      <rPr>
        <sz val="12"/>
        <rFont val="Calibri"/>
        <family val="2"/>
        <scheme val="minor"/>
      </rPr>
      <t xml:space="preserve"> Se han realizado 83 participaciones de 147 programadas, obteniendo un avance del 25.85% de acuerdo a lo programado para este 2024.</t>
    </r>
  </si>
  <si>
    <r>
      <rPr>
        <b/>
        <sz val="12"/>
        <color theme="1"/>
        <rFont val="Calibri"/>
        <family val="2"/>
        <scheme val="minor"/>
      </rPr>
      <t xml:space="preserve">Meta Trimestral: </t>
    </r>
    <r>
      <rPr>
        <sz val="12"/>
        <color theme="1"/>
        <rFont val="Calibri"/>
        <family val="2"/>
        <scheme val="minor"/>
      </rPr>
      <t xml:space="preserve">Como resultado de algunas renuncias de funcionarios de mandos medios y superiores, se logra el 129.56% en la meta trimestral al atenderse 412 solicitudes  de un total de 318 programados.
</t>
    </r>
    <r>
      <rPr>
        <b/>
        <sz val="12"/>
        <color theme="1"/>
        <rFont val="Calibri"/>
        <family val="2"/>
        <scheme val="minor"/>
      </rPr>
      <t xml:space="preserve">Meta Anual: </t>
    </r>
    <r>
      <rPr>
        <sz val="12"/>
        <color theme="1"/>
        <rFont val="Calibri"/>
        <family val="2"/>
        <scheme val="minor"/>
      </rPr>
      <t>Al  segundo trimestre 2024 se realizaron un total de 818 solicitudes de plantillas de 1272 programadas; por lo que se obtiene un logro del 64.31%.</t>
    </r>
  </si>
  <si>
    <r>
      <rPr>
        <b/>
        <sz val="12"/>
        <color theme="1"/>
        <rFont val="Calibri"/>
        <family val="2"/>
        <scheme val="minor"/>
      </rPr>
      <t>Meta Trimestral:</t>
    </r>
    <r>
      <rPr>
        <sz val="12"/>
        <color theme="1"/>
        <rFont val="Calibri"/>
        <family val="2"/>
        <scheme val="minor"/>
      </rPr>
      <t xml:space="preserve"> En el segundo trimestre de 2024 se aplican 1350 incidencias de personal (altas, bajas y modificaciones) se logra el  111.85%, de un total de 750 programadas.
</t>
    </r>
    <r>
      <rPr>
        <b/>
        <sz val="12"/>
        <color theme="1"/>
        <rFont val="Calibri"/>
        <family val="2"/>
        <scheme val="minor"/>
      </rPr>
      <t xml:space="preserve">Meta Anual: </t>
    </r>
    <r>
      <rPr>
        <sz val="12"/>
        <color theme="1"/>
        <rFont val="Calibri"/>
        <family val="2"/>
        <scheme val="minor"/>
      </rPr>
      <t>En el segundo trimestre 2024 se atendieron un total de 2300 incidencias de perosonal de 3576 programadas; por lo que se obtiene un logro del 64.32%.</t>
    </r>
  </si>
  <si>
    <r>
      <rPr>
        <b/>
        <sz val="12"/>
        <color theme="1"/>
        <rFont val="Calibri"/>
        <family val="2"/>
        <scheme val="minor"/>
      </rPr>
      <t>Meta Trimestral: E</t>
    </r>
    <r>
      <rPr>
        <sz val="12"/>
        <color theme="1"/>
        <rFont val="Calibri"/>
        <family val="2"/>
        <scheme val="minor"/>
      </rPr>
      <t xml:space="preserve">n el segundo trimestre se tramitan el pago de 250 finiquitos y laudos y se logra el 100.00%,  de un total de 250 programados.
</t>
    </r>
    <r>
      <rPr>
        <b/>
        <sz val="12"/>
        <color theme="1"/>
        <rFont val="Calibri"/>
        <family val="2"/>
        <scheme val="minor"/>
      </rPr>
      <t xml:space="preserve">Meta Anual: </t>
    </r>
    <r>
      <rPr>
        <sz val="12"/>
        <color theme="1"/>
        <rFont val="Calibri"/>
        <family val="2"/>
        <scheme val="minor"/>
      </rPr>
      <t>Al segundo</t>
    </r>
    <r>
      <rPr>
        <b/>
        <sz val="12"/>
        <color theme="1"/>
        <rFont val="Calibri"/>
        <family val="2"/>
        <scheme val="minor"/>
      </rPr>
      <t xml:space="preserve"> </t>
    </r>
    <r>
      <rPr>
        <sz val="12"/>
        <color theme="1"/>
        <rFont val="Calibri"/>
        <family val="2"/>
        <scheme val="minor"/>
      </rPr>
      <t>trimestre 2024 se realizaron un total de 268 finiquitos de 705 programados; por lo que se obtiene un avance del 38.01%.</t>
    </r>
  </si>
  <si>
    <r>
      <rPr>
        <b/>
        <sz val="12"/>
        <color theme="1"/>
        <rFont val="Calibri"/>
        <family val="2"/>
        <scheme val="minor"/>
      </rPr>
      <t>Meta Trimestral:</t>
    </r>
    <r>
      <rPr>
        <sz val="12"/>
        <color theme="1"/>
        <rFont val="Calibri"/>
        <family val="2"/>
        <scheme val="minor"/>
      </rPr>
      <t xml:space="preserve">  Durante el segunto trimestre se logra actualizar un total de 1500 expedientes lográndose el 124.28%, de un total de 950 programadas.
</t>
    </r>
    <r>
      <rPr>
        <b/>
        <sz val="12"/>
        <color theme="1"/>
        <rFont val="Calibri"/>
        <family val="2"/>
        <scheme val="minor"/>
      </rPr>
      <t xml:space="preserve">Meta Anual: </t>
    </r>
    <r>
      <rPr>
        <sz val="12"/>
        <color theme="1"/>
        <rFont val="Calibri"/>
        <family val="2"/>
        <scheme val="minor"/>
      </rPr>
      <t>Al segundo trimestre 2024 se atendieron un total de 2450 incidencias de personal de 3600 programadas; por lo que se obtiene un logro del 68.06%.</t>
    </r>
  </si>
  <si>
    <r>
      <rPr>
        <b/>
        <sz val="12"/>
        <rFont val="Calibri"/>
        <family val="2"/>
        <scheme val="minor"/>
      </rPr>
      <t xml:space="preserve">Meta Trimestral: </t>
    </r>
    <r>
      <rPr>
        <sz val="12"/>
        <rFont val="Calibri"/>
        <family val="2"/>
        <scheme val="minor"/>
      </rPr>
      <t xml:space="preserve"> Se logra el 120.55% de la meta trimestral al cumplir con el suministro de 1,206,528 de 1,000,895 recursos materiales y/o servicios solicitados por las dependencias municipales.
</t>
    </r>
    <r>
      <rPr>
        <b/>
        <sz val="12"/>
        <rFont val="Calibri"/>
        <family val="2"/>
        <scheme val="minor"/>
      </rPr>
      <t>Meta Anual:</t>
    </r>
    <r>
      <rPr>
        <sz val="12"/>
        <rFont val="Calibri"/>
        <family val="2"/>
        <scheme val="minor"/>
      </rPr>
      <t xml:space="preserve"> Se logra un avance del 59.04% de la meta anual al cumplir con el suministro de 2,127,529  recursos materiales y servicios de 3,603,489 programados.</t>
    </r>
  </si>
  <si>
    <r>
      <rPr>
        <b/>
        <sz val="12"/>
        <rFont val="Calibri"/>
        <family val="2"/>
        <scheme val="minor"/>
      </rPr>
      <t xml:space="preserve">Meta Trimestral: </t>
    </r>
    <r>
      <rPr>
        <sz val="12"/>
        <rFont val="Calibri"/>
        <family val="2"/>
        <scheme val="minor"/>
      </rPr>
      <t xml:space="preserve"> Se obtuvo un 120,16% de logro en la meta trimestral al atenderse 1,216,904 solicitudes administrativas de un total de 1,012,725 programadas. Este excedente es basicamente por la actividad "Suministro de Combustible" de la Dirección de Recursos Materiales.
</t>
    </r>
    <r>
      <rPr>
        <b/>
        <sz val="12"/>
        <rFont val="Calibri"/>
        <family val="2"/>
        <scheme val="minor"/>
      </rPr>
      <t>Meta Anual:</t>
    </r>
    <r>
      <rPr>
        <sz val="12"/>
        <rFont val="Calibri"/>
        <family val="2"/>
        <scheme val="minor"/>
      </rPr>
      <t xml:space="preserve"> Al término del trimestre se han atendido un total de 2,145.933 solicitudes administrativas de 3,645,007 proyectadas; por lo que el logro representa un avance del 58.87%.</t>
    </r>
  </si>
  <si>
    <r>
      <rPr>
        <b/>
        <sz val="12"/>
        <rFont val="Calibri"/>
        <family val="2"/>
        <scheme val="minor"/>
      </rPr>
      <t xml:space="preserve">Meta Trimestral: </t>
    </r>
    <r>
      <rPr>
        <sz val="12"/>
        <rFont val="Calibri"/>
        <family val="2"/>
        <scheme val="minor"/>
      </rPr>
      <t xml:space="preserve">Se alcanzó un 112.93% de logro en el trimestre al realizarse 1,502 gestiones de apoyos de un total de 1,292 programadas en el período.
</t>
    </r>
    <r>
      <rPr>
        <b/>
        <sz val="12"/>
        <rFont val="Calibri"/>
        <family val="2"/>
        <scheme val="minor"/>
      </rPr>
      <t>Meta Anual:</t>
    </r>
    <r>
      <rPr>
        <sz val="12"/>
        <rFont val="Calibri"/>
        <family val="2"/>
        <scheme val="minor"/>
      </rPr>
      <t xml:space="preserve"> Durante el año se han realizado un total de 2,968 gestiones de apoyos  de 5,220 programados; por lo que el logro representa un 56.86%.</t>
    </r>
  </si>
  <si>
    <r>
      <rPr>
        <b/>
        <sz val="12"/>
        <rFont val="Calibri"/>
        <family val="2"/>
        <scheme val="minor"/>
      </rPr>
      <t xml:space="preserve">Meta Trimestral: </t>
    </r>
    <r>
      <rPr>
        <sz val="12"/>
        <rFont val="Calibri"/>
        <family val="2"/>
        <scheme val="minor"/>
      </rPr>
      <t xml:space="preserve"> Se obtiene un 100% de logro en el trimestre al cumplir con el seguimiento de 20 acuerdos de un total de 20 programados en el período.
</t>
    </r>
    <r>
      <rPr>
        <b/>
        <sz val="12"/>
        <rFont val="Calibri"/>
        <family val="2"/>
        <scheme val="minor"/>
      </rPr>
      <t>Meta Anual:</t>
    </r>
    <r>
      <rPr>
        <sz val="12"/>
        <rFont val="Calibri"/>
        <family val="2"/>
        <scheme val="minor"/>
      </rPr>
      <t xml:space="preserve"> Al término del  trimestre se ha dado cumplimiento a 40 acuerdos de 72 programados; por lo que el logro representa un 55.56% de avance respecto a la meta anual.</t>
    </r>
  </si>
  <si>
    <r>
      <rPr>
        <b/>
        <sz val="12"/>
        <rFont val="Calibri"/>
        <family val="2"/>
        <scheme val="minor"/>
      </rPr>
      <t xml:space="preserve">Meta Trimestral: </t>
    </r>
    <r>
      <rPr>
        <sz val="12"/>
        <rFont val="Calibri"/>
        <family val="2"/>
        <scheme val="minor"/>
      </rPr>
      <t xml:space="preserve"> Se logra el 100% de la meta en este trimestre al realizarse el evento que se tenia programado (Informe de Gobierno).
</t>
    </r>
    <r>
      <rPr>
        <b/>
        <sz val="12"/>
        <rFont val="Calibri"/>
        <family val="2"/>
        <scheme val="minor"/>
      </rPr>
      <t>Meta Anual:</t>
    </r>
    <r>
      <rPr>
        <sz val="12"/>
        <rFont val="Calibri"/>
        <family val="2"/>
        <scheme val="minor"/>
      </rPr>
      <t xml:space="preserve">  Durante el año se ha realizado un evento de los 5 programados; por lo que el logro representa un 20%.</t>
    </r>
  </si>
  <si>
    <r>
      <rPr>
        <b/>
        <sz val="12"/>
        <rFont val="Calibri"/>
        <family val="2"/>
        <scheme val="minor"/>
      </rPr>
      <t xml:space="preserve">Meta Trimestral: </t>
    </r>
    <r>
      <rPr>
        <sz val="12"/>
        <rFont val="Calibri"/>
        <family val="2"/>
        <scheme val="minor"/>
      </rPr>
      <t xml:space="preserve">  Se atendieron 6 solicitudes de apoyo a eventos oficiales de un total de 6  programados, logrando así un 100% respecto a lo programado. 
</t>
    </r>
    <r>
      <rPr>
        <b/>
        <sz val="12"/>
        <rFont val="Calibri"/>
        <family val="2"/>
        <scheme val="minor"/>
      </rPr>
      <t>Meta Anual:</t>
    </r>
    <r>
      <rPr>
        <sz val="12"/>
        <rFont val="Calibri"/>
        <family val="2"/>
        <scheme val="minor"/>
      </rPr>
      <t xml:space="preserve"> Se han atendido 11 solicitudes de apoyo a eventos oficiales de 22 programados  obteniendo un  50% de avance anual.</t>
    </r>
  </si>
  <si>
    <r>
      <rPr>
        <b/>
        <sz val="12"/>
        <color theme="1"/>
        <rFont val="Calibri"/>
        <family val="2"/>
        <scheme val="minor"/>
      </rPr>
      <t>Meta Trimestral:</t>
    </r>
    <r>
      <rPr>
        <sz val="12"/>
        <rFont val="Calibri"/>
        <family val="2"/>
        <scheme val="minor"/>
      </rPr>
      <t xml:space="preserve"> 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t>
    </r>
    <r>
      <rPr>
        <b/>
        <sz val="12"/>
        <color theme="1"/>
        <rFont val="Calibri"/>
        <family val="2"/>
        <scheme val="minor"/>
      </rPr>
      <t xml:space="preserve">Meta Anual: </t>
    </r>
    <r>
      <rPr>
        <sz val="12"/>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rFont val="Calibri"/>
        <family val="2"/>
        <scheme val="minor"/>
      </rPr>
      <t>. Pag 23 https://www.aseqroo.mx/MARCO_JURIDICO/2023/Guias/GUIA%202023.pdf</t>
    </r>
  </si>
  <si>
    <r>
      <rPr>
        <b/>
        <sz val="12"/>
        <color theme="1"/>
        <rFont val="Calibri"/>
        <family val="2"/>
        <scheme val="minor"/>
      </rPr>
      <t>Meta trimestral:</t>
    </r>
    <r>
      <rPr>
        <sz val="12"/>
        <color theme="1"/>
        <rFont val="Calibri"/>
        <family val="2"/>
        <scheme val="minor"/>
      </rPr>
      <t xml:space="preserve"> No se logró firmar ningún convenio de colaboración de los 2 que se tenian programados, , esto derivado a que el período de la administración pública estába proximo a concluir.
</t>
    </r>
    <r>
      <rPr>
        <b/>
        <sz val="12"/>
        <color theme="1"/>
        <rFont val="Calibri"/>
        <family val="2"/>
        <scheme val="minor"/>
      </rPr>
      <t xml:space="preserve">Meta anual: </t>
    </r>
    <r>
      <rPr>
        <sz val="12"/>
        <color theme="1"/>
        <rFont val="Calibri"/>
        <family val="2"/>
        <scheme val="minor"/>
      </rPr>
      <t>Se firmó 1 convenio de colaboración  de las 5 programados teniendo un avance del 20% respecto a la meta anual.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</si>
</sst>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name val="Calibri"/>
      <scheme val="minor"/>
    </font>
    <font>
      <sz val="12"/>
      <name val="Calibri"/>
      <family val="2"/>
    </font>
    <font>
      <b/>
      <sz val="14"/>
      <name val="Arial"/>
      <family val="2"/>
    </font>
    <font>
      <sz val="12"/>
      <name val="Calibri"/>
      <family val="2"/>
    </font>
    <font>
      <b/>
      <sz val="12"/>
      <name val="Arial"/>
      <family val="2"/>
    </font>
    <font>
      <b/>
      <sz val="12"/>
      <name val="Calibri"/>
      <family val="2"/>
    </font>
    <font>
      <b/>
      <sz val="12"/>
      <name val="Calibri"/>
      <family val="2"/>
    </font>
    <font>
      <sz val="12"/>
      <name val="Calibri"/>
      <family val="2"/>
    </font>
    <font>
      <sz val="12"/>
      <color rgb="FF000000"/>
      <name val="Calibri"/>
      <family val="2"/>
    </font>
    <font>
      <b/>
      <sz val="12"/>
      <color rgb="FF000000"/>
      <name val="Calibri"/>
      <family val="2"/>
    </font>
    <font>
      <sz val="11"/>
      <name val="Arial"/>
      <family val="2"/>
    </font>
    <font>
      <sz val="14"/>
      <name val="Calibri"/>
      <family val="2"/>
    </font>
    <font>
      <b/>
      <sz val="12"/>
      <color theme="1"/>
      <name val="Calibri"/>
      <family val="2"/>
      <scheme val="minor"/>
    </font>
    <font>
      <sz val="12"/>
      <name val="Calibri"/>
      <family val="2"/>
      <scheme val="minor"/>
    </font>
    <font>
      <sz val="12"/>
      <color theme="1"/>
      <name val="Calibri"/>
      <family val="2"/>
      <scheme val="minor"/>
    </font>
    <font>
      <sz val="14"/>
      <color theme="1"/>
      <name val="Calibri"/>
      <family val="2"/>
      <scheme val="minor"/>
    </font>
    <font>
      <sz val="12"/>
      <name val="Calibri"/>
      <family val="2"/>
      <scheme val="minor"/>
    </font>
    <font>
      <b/>
      <sz val="12"/>
      <name val="Calibri"/>
      <family val="2"/>
      <scheme val="minor"/>
    </font>
    <font>
      <i/>
      <sz val="12"/>
      <color theme="1"/>
      <name val="Calibri"/>
      <family val="2"/>
      <scheme val="minor"/>
    </font>
    <font>
      <sz val="9"/>
      <color indexed="81"/>
      <name val="Tahoma"/>
      <family val="2"/>
    </font>
    <font>
      <b/>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theme="0"/>
        <bgColor rgb="FFBFBFBF"/>
      </patternFill>
    </fill>
    <fill>
      <patternFill patternType="solid">
        <fgColor theme="0"/>
        <bgColor rgb="FFF2F2F2"/>
      </patternFill>
    </fill>
    <fill>
      <patternFill patternType="solid">
        <fgColor theme="0"/>
        <bgColor rgb="FFD8D8D8"/>
      </patternFill>
    </fill>
  </fills>
  <borders count="10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style="dotted">
        <color rgb="FF000000"/>
      </left>
      <right style="dotted">
        <color rgb="FF000000"/>
      </right>
      <top/>
      <bottom/>
      <diagonal/>
    </border>
    <border>
      <left/>
      <right/>
      <top/>
      <bottom/>
      <diagonal/>
    </border>
    <border>
      <left style="medium">
        <color rgb="FF000000"/>
      </left>
      <right/>
      <top/>
      <bottom/>
      <diagonal/>
    </border>
    <border>
      <left style="hair">
        <color rgb="FF000000"/>
      </left>
      <right style="hair">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top/>
      <bottom style="dotted">
        <color rgb="FF000000"/>
      </bottom>
      <diagonal/>
    </border>
    <border>
      <left/>
      <right/>
      <top/>
      <bottom style="dotted">
        <color rgb="FF000000"/>
      </bottom>
      <diagonal/>
    </border>
    <border>
      <left/>
      <right style="medium">
        <color rgb="FF000000"/>
      </right>
      <top/>
      <bottom style="dotted">
        <color rgb="FF000000"/>
      </bottom>
      <diagonal/>
    </border>
    <border>
      <left style="hair">
        <color rgb="FF000000"/>
      </left>
      <right style="hair">
        <color rgb="FF000000"/>
      </right>
      <top style="dotted">
        <color rgb="FF000000"/>
      </top>
      <bottom/>
      <diagonal/>
    </border>
    <border>
      <left style="medium">
        <color rgb="FF000000"/>
      </left>
      <right style="dotted">
        <color rgb="FF000000"/>
      </right>
      <top style="dotted">
        <color rgb="FF000000"/>
      </top>
      <bottom/>
      <diagonal/>
    </border>
    <border>
      <left style="dotted">
        <color rgb="FF000000"/>
      </left>
      <right style="dotted">
        <color rgb="FF000000"/>
      </right>
      <top style="dotted">
        <color rgb="FF000000"/>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dotted">
        <color rgb="FF000000"/>
      </left>
      <right/>
      <top style="dotted">
        <color rgb="FF000000"/>
      </top>
      <bottom/>
      <diagonal/>
    </border>
    <border>
      <left/>
      <right/>
      <top style="dotted">
        <color rgb="FF000000"/>
      </top>
      <bottom/>
      <diagonal/>
    </border>
    <border>
      <left/>
      <right style="medium">
        <color rgb="FF000000"/>
      </right>
      <top style="dotted">
        <color rgb="FF000000"/>
      </top>
      <bottom/>
      <diagonal/>
    </border>
    <border>
      <left style="medium">
        <color rgb="FF000000"/>
      </left>
      <right style="dotted">
        <color rgb="FF000000"/>
      </right>
      <top/>
      <bottom style="dotted">
        <color auto="1"/>
      </bottom>
      <diagonal/>
    </border>
    <border>
      <left style="hair">
        <color rgb="FF000000"/>
      </left>
      <right style="hair">
        <color rgb="FF000000"/>
      </right>
      <top/>
      <bottom style="hair">
        <color rgb="FF000000"/>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hair">
        <color rgb="FF000000"/>
      </left>
      <right style="hair">
        <color rgb="FF000000"/>
      </right>
      <top style="hair">
        <color rgb="FF000000"/>
      </top>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otted">
        <color rgb="FF000000"/>
      </left>
      <right style="hair">
        <color rgb="FF000000"/>
      </right>
      <top style="hair">
        <color rgb="FF000000"/>
      </top>
      <bottom/>
      <diagonal/>
    </border>
    <border>
      <left style="dotted">
        <color rgb="FF000000"/>
      </left>
      <right style="hair">
        <color rgb="FF000000"/>
      </right>
      <top/>
      <bottom style="dotted">
        <color rgb="FF000000"/>
      </bottom>
      <diagonal/>
    </border>
    <border>
      <left style="hair">
        <color rgb="FF000000"/>
      </left>
      <right style="hair">
        <color rgb="FF000000"/>
      </right>
      <top style="hair">
        <color rgb="FF000000"/>
      </top>
      <bottom style="dotted">
        <color rgb="FF000000"/>
      </bottom>
      <diagonal/>
    </border>
    <border>
      <left style="medium">
        <color auto="1"/>
      </left>
      <right style="dotted">
        <color auto="1"/>
      </right>
      <top/>
      <bottom/>
      <diagonal/>
    </border>
    <border>
      <left style="dotted">
        <color auto="1"/>
      </left>
      <right style="dotted">
        <color auto="1"/>
      </right>
      <top/>
      <bottom/>
      <diagonal/>
    </border>
    <border>
      <left style="dotted">
        <color rgb="FF000000"/>
      </left>
      <right style="dotted">
        <color rgb="FF000000"/>
      </right>
      <top/>
      <bottom/>
      <diagonal/>
    </border>
    <border>
      <left style="dotted">
        <color rgb="FF000000"/>
      </left>
      <right style="dotted">
        <color rgb="FF000000"/>
      </right>
      <top style="dotted">
        <color auto="1"/>
      </top>
      <bottom/>
      <diagonal/>
    </border>
    <border>
      <left style="dotted">
        <color rgb="FF000000"/>
      </left>
      <right style="dotted">
        <color rgb="FF000000"/>
      </right>
      <top/>
      <bottom style="dotted">
        <color auto="1"/>
      </bottom>
      <diagonal/>
    </border>
    <border>
      <left style="medium">
        <color auto="1"/>
      </left>
      <right style="dotted">
        <color auto="1"/>
      </right>
      <top/>
      <bottom/>
      <diagonal/>
    </border>
    <border>
      <left style="dotted">
        <color auto="1"/>
      </left>
      <right style="dotted">
        <color auto="1"/>
      </right>
      <top/>
      <bottom/>
      <diagonal/>
    </border>
    <border>
      <left style="hair">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style="hair">
        <color rgb="FF000000"/>
      </left>
      <right/>
      <top/>
      <bottom style="dotted">
        <color rgb="FF000000"/>
      </bottom>
      <diagonal/>
    </border>
    <border>
      <left style="thin">
        <color rgb="FF000000"/>
      </left>
      <right/>
      <top style="dotted">
        <color rgb="FF000000"/>
      </top>
      <bottom/>
      <diagonal/>
    </border>
    <border>
      <left style="thin">
        <color rgb="FF000000"/>
      </left>
      <right/>
      <top/>
      <bottom style="dotted">
        <color rgb="FF000000"/>
      </bottom>
      <diagonal/>
    </border>
    <border>
      <left style="hair">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auto="1"/>
      </left>
      <right/>
      <top style="dotted">
        <color auto="1"/>
      </top>
      <bottom/>
      <diagonal/>
    </border>
    <border>
      <left style="dotted">
        <color auto="1"/>
      </left>
      <right style="dotted">
        <color rgb="FF000000"/>
      </right>
      <top style="dotted">
        <color auto="1"/>
      </top>
      <bottom/>
      <diagonal/>
    </border>
    <border>
      <left style="dotted">
        <color rgb="FF000000"/>
      </left>
      <right style="hair">
        <color rgb="FF000000"/>
      </right>
      <top style="dotted">
        <color rgb="FF000000"/>
      </top>
      <bottom/>
      <diagonal/>
    </border>
    <border>
      <left style="hair">
        <color rgb="FF000000"/>
      </left>
      <right style="hair">
        <color rgb="FF000000"/>
      </right>
      <top style="dotted">
        <color rgb="FF000000"/>
      </top>
      <bottom style="hair">
        <color rgb="FF000000"/>
      </bottom>
      <diagonal/>
    </border>
    <border>
      <left style="medium">
        <color auto="1"/>
      </left>
      <right/>
      <top/>
      <bottom style="medium">
        <color auto="1"/>
      </bottom>
      <diagonal/>
    </border>
    <border>
      <left style="dotted">
        <color auto="1"/>
      </left>
      <right style="dotted">
        <color rgb="FF000000"/>
      </right>
      <top/>
      <bottom style="medium">
        <color auto="1"/>
      </bottom>
      <diagonal/>
    </border>
    <border>
      <left style="dotted">
        <color rgb="FF000000"/>
      </left>
      <right style="dotted">
        <color rgb="FF000000"/>
      </right>
      <top/>
      <bottom style="medium">
        <color auto="1"/>
      </bottom>
      <diagonal/>
    </border>
    <border>
      <left style="dotted">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style="hair">
        <color rgb="FF000000"/>
      </right>
      <top style="hair">
        <color rgb="FF000000"/>
      </top>
      <bottom style="medium">
        <color rgb="FF000000"/>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style="dashed">
        <color rgb="FF000000"/>
      </left>
      <right style="dotted">
        <color rgb="FF000000"/>
      </right>
      <top style="dashed">
        <color rgb="FF000000"/>
      </top>
      <bottom style="dashed">
        <color rgb="FF000000"/>
      </bottom>
      <diagonal/>
    </border>
    <border>
      <left style="hair">
        <color indexed="64"/>
      </left>
      <right style="hair">
        <color indexed="64"/>
      </right>
      <top/>
      <bottom/>
      <diagonal/>
    </border>
    <border>
      <left style="hair">
        <color indexed="64"/>
      </left>
      <right style="hair">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medium">
        <color indexed="64"/>
      </right>
      <top/>
      <bottom style="dotted">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right style="medium">
        <color rgb="FF000000"/>
      </right>
      <top style="dotted">
        <color rgb="FF000000"/>
      </top>
      <bottom style="medium">
        <color rgb="FF000000"/>
      </bottom>
      <diagonal/>
    </border>
    <border>
      <left style="dashed">
        <color rgb="FF000000"/>
      </left>
      <right/>
      <top style="dashed">
        <color rgb="FF000000"/>
      </top>
      <bottom style="dashed">
        <color rgb="FF000000"/>
      </bottom>
      <diagonal/>
    </border>
    <border>
      <left style="dashed">
        <color rgb="FF000000"/>
      </left>
      <right/>
      <top style="dashed">
        <color rgb="FF000000"/>
      </top>
      <bottom style="medium">
        <color indexed="64"/>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style="dotted">
        <color rgb="FF000000"/>
      </left>
      <right/>
      <top style="dotted">
        <color rgb="FF000000"/>
      </top>
      <bottom style="medium">
        <color rgb="FF000000"/>
      </bottom>
      <diagonal/>
    </border>
    <border>
      <left/>
      <right/>
      <top style="dotted">
        <color rgb="FF000000"/>
      </top>
      <bottom style="medium">
        <color rgb="FF000000"/>
      </bottom>
      <diagonal/>
    </border>
  </borders>
  <cellStyleXfs count="2">
    <xf numFmtId="0" fontId="0" fillId="0" borderId="0"/>
    <xf numFmtId="9" fontId="13" fillId="0" borderId="0" applyFont="0" applyFill="0" applyBorder="0" applyAlignment="0" applyProtection="0"/>
  </cellStyleXfs>
  <cellXfs count="172">
    <xf numFmtId="0" fontId="0" fillId="0" borderId="0" xfId="0"/>
    <xf numFmtId="1" fontId="1" fillId="0" borderId="0" xfId="0" applyNumberFormat="1" applyFont="1"/>
    <xf numFmtId="0" fontId="1" fillId="0" borderId="1" xfId="0" applyFont="1" applyBorder="1"/>
    <xf numFmtId="0" fontId="1" fillId="0" borderId="2" xfId="0" applyFont="1" applyBorder="1"/>
    <xf numFmtId="1" fontId="1" fillId="0" borderId="2" xfId="0" applyNumberFormat="1" applyFont="1" applyBorder="1"/>
    <xf numFmtId="0" fontId="1" fillId="0" borderId="3" xfId="0" applyFont="1" applyBorder="1"/>
    <xf numFmtId="0" fontId="1" fillId="0" borderId="4" xfId="0" applyFont="1" applyBorder="1"/>
    <xf numFmtId="0" fontId="2" fillId="0" borderId="4" xfId="0" applyFont="1" applyBorder="1" applyAlignment="1">
      <alignment vertical="center"/>
    </xf>
    <xf numFmtId="0" fontId="1" fillId="0" borderId="5" xfId="0" applyFont="1" applyBorder="1"/>
    <xf numFmtId="0" fontId="5" fillId="0" borderId="0" xfId="0" applyFont="1" applyAlignment="1">
      <alignment vertical="center"/>
    </xf>
    <xf numFmtId="0" fontId="1" fillId="0" borderId="32" xfId="0" applyFont="1" applyBorder="1"/>
    <xf numFmtId="0" fontId="10" fillId="0" borderId="0" xfId="0" applyFont="1" applyAlignment="1">
      <alignment horizontal="center" vertical="center" wrapText="1"/>
    </xf>
    <xf numFmtId="0" fontId="10" fillId="0" borderId="0" xfId="0" applyFont="1" applyAlignment="1">
      <alignment horizontal="left" vertical="center" wrapText="1"/>
    </xf>
    <xf numFmtId="3" fontId="10" fillId="0" borderId="0" xfId="0" applyNumberFormat="1" applyFont="1" applyAlignment="1">
      <alignment horizontal="center" vertical="center" wrapText="1"/>
    </xf>
    <xf numFmtId="2" fontId="10" fillId="0" borderId="0" xfId="0" applyNumberFormat="1" applyFont="1" applyAlignment="1">
      <alignment horizontal="center" vertical="center" wrapText="1"/>
    </xf>
    <xf numFmtId="0" fontId="1" fillId="2" borderId="32" xfId="0" applyFont="1" applyFill="1" applyBorder="1"/>
    <xf numFmtId="0" fontId="5" fillId="3" borderId="26" xfId="0" applyFont="1" applyFill="1" applyBorder="1" applyAlignment="1">
      <alignment horizontal="center" vertical="center" wrapText="1"/>
    </xf>
    <xf numFmtId="10" fontId="0" fillId="2" borderId="53" xfId="0" applyNumberFormat="1" applyFill="1" applyBorder="1" applyAlignment="1">
      <alignment horizontal="center" vertical="center"/>
    </xf>
    <xf numFmtId="10" fontId="0" fillId="2" borderId="93" xfId="0" applyNumberFormat="1" applyFill="1" applyBorder="1" applyAlignment="1">
      <alignment horizontal="center" vertical="center"/>
    </xf>
    <xf numFmtId="3" fontId="1" fillId="3" borderId="42" xfId="0" applyNumberFormat="1" applyFont="1" applyFill="1" applyBorder="1" applyAlignment="1">
      <alignment horizontal="center" vertical="center"/>
    </xf>
    <xf numFmtId="3" fontId="1" fillId="3" borderId="43" xfId="0" applyNumberFormat="1" applyFont="1" applyFill="1" applyBorder="1" applyAlignment="1">
      <alignment horizontal="center" vertical="center"/>
    </xf>
    <xf numFmtId="3" fontId="1" fillId="5" borderId="42" xfId="0" applyNumberFormat="1" applyFont="1" applyFill="1" applyBorder="1" applyAlignment="1">
      <alignment horizontal="center" vertical="center"/>
    </xf>
    <xf numFmtId="3" fontId="1" fillId="4" borderId="42" xfId="0" applyNumberFormat="1" applyFont="1" applyFill="1" applyBorder="1" applyAlignment="1">
      <alignment horizontal="center" vertical="center"/>
    </xf>
    <xf numFmtId="3" fontId="1" fillId="4" borderId="56" xfId="0" applyNumberFormat="1" applyFont="1" applyFill="1" applyBorder="1" applyAlignment="1">
      <alignment horizontal="center" vertical="center" wrapText="1"/>
    </xf>
    <xf numFmtId="3" fontId="1" fillId="5" borderId="56" xfId="0" applyNumberFormat="1" applyFont="1" applyFill="1" applyBorder="1" applyAlignment="1">
      <alignment horizontal="center" vertical="center" wrapText="1"/>
    </xf>
    <xf numFmtId="3" fontId="1" fillId="4" borderId="76" xfId="0" applyNumberFormat="1" applyFont="1" applyFill="1" applyBorder="1" applyAlignment="1">
      <alignment horizontal="center" vertical="center"/>
    </xf>
    <xf numFmtId="3" fontId="1" fillId="4" borderId="82" xfId="0" applyNumberFormat="1" applyFont="1" applyFill="1" applyBorder="1" applyAlignment="1">
      <alignment horizontal="center" vertical="center" wrapText="1"/>
    </xf>
    <xf numFmtId="0" fontId="0" fillId="2" borderId="0" xfId="0" applyFill="1"/>
    <xf numFmtId="1" fontId="1" fillId="2" borderId="0" xfId="0" applyNumberFormat="1" applyFont="1" applyFill="1"/>
    <xf numFmtId="3" fontId="0" fillId="2" borderId="0" xfId="0" applyNumberFormat="1" applyFill="1"/>
    <xf numFmtId="10" fontId="0" fillId="0" borderId="53" xfId="0" applyNumberFormat="1" applyBorder="1" applyAlignment="1">
      <alignment horizontal="center" vertical="center"/>
    </xf>
    <xf numFmtId="0" fontId="9" fillId="4" borderId="49" xfId="0" applyFont="1" applyFill="1" applyBorder="1" applyAlignment="1">
      <alignment horizontal="left" vertical="center" wrapText="1"/>
    </xf>
    <xf numFmtId="0" fontId="3" fillId="2" borderId="52" xfId="0" applyFont="1" applyFill="1" applyBorder="1"/>
    <xf numFmtId="0" fontId="1" fillId="4" borderId="50" xfId="0" applyFont="1" applyFill="1" applyBorder="1" applyAlignment="1">
      <alignment horizontal="left" vertical="center" wrapText="1"/>
    </xf>
    <xf numFmtId="0" fontId="3" fillId="2" borderId="53" xfId="0" applyFont="1" applyFill="1" applyBorder="1"/>
    <xf numFmtId="0" fontId="1" fillId="4" borderId="41" xfId="0" applyFont="1" applyFill="1" applyBorder="1" applyAlignment="1">
      <alignment horizontal="center" vertical="center" wrapText="1"/>
    </xf>
    <xf numFmtId="0" fontId="3" fillId="2" borderId="35" xfId="0" applyFont="1" applyFill="1" applyBorder="1"/>
    <xf numFmtId="0" fontId="1" fillId="3" borderId="41" xfId="0" applyFont="1" applyFill="1" applyBorder="1" applyAlignment="1">
      <alignment horizontal="left" vertical="center" wrapText="1"/>
    </xf>
    <xf numFmtId="0" fontId="1" fillId="3" borderId="41" xfId="0" applyFont="1" applyFill="1" applyBorder="1" applyAlignment="1">
      <alignment horizontal="center" vertical="center" wrapText="1"/>
    </xf>
    <xf numFmtId="0" fontId="1" fillId="3" borderId="41" xfId="0" applyFont="1" applyFill="1" applyBorder="1" applyAlignment="1">
      <alignment horizontal="center" vertical="center"/>
    </xf>
    <xf numFmtId="3" fontId="1" fillId="3" borderId="39" xfId="0" applyNumberFormat="1" applyFont="1" applyFill="1" applyBorder="1" applyAlignment="1">
      <alignment horizontal="center" vertical="center" wrapText="1"/>
    </xf>
    <xf numFmtId="0" fontId="3" fillId="2" borderId="48" xfId="0" applyFont="1" applyFill="1" applyBorder="1"/>
    <xf numFmtId="3" fontId="1" fillId="3" borderId="39" xfId="0" applyNumberFormat="1" applyFont="1" applyFill="1" applyBorder="1" applyAlignment="1">
      <alignment horizontal="center" vertical="center"/>
    </xf>
    <xf numFmtId="3" fontId="1" fillId="5" borderId="51" xfId="0" applyNumberFormat="1" applyFont="1" applyFill="1" applyBorder="1" applyAlignment="1">
      <alignment horizontal="center" vertical="center"/>
    </xf>
    <xf numFmtId="0" fontId="1" fillId="5" borderId="41" xfId="0" applyFont="1" applyFill="1" applyBorder="1" applyAlignment="1">
      <alignment horizontal="center" vertical="center"/>
    </xf>
    <xf numFmtId="3" fontId="1" fillId="5" borderId="51" xfId="0" applyNumberFormat="1" applyFont="1" applyFill="1" applyBorder="1" applyAlignment="1">
      <alignment horizontal="center" vertical="center" wrapText="1"/>
    </xf>
    <xf numFmtId="0" fontId="1" fillId="4" borderId="41" xfId="0" applyFont="1" applyFill="1" applyBorder="1" applyAlignment="1">
      <alignment horizontal="center" vertical="center"/>
    </xf>
    <xf numFmtId="3" fontId="1" fillId="4" borderId="51" xfId="0" applyNumberFormat="1" applyFont="1" applyFill="1" applyBorder="1" applyAlignment="1">
      <alignment horizontal="center" vertical="center" wrapText="1"/>
    </xf>
    <xf numFmtId="3" fontId="1" fillId="4" borderId="54" xfId="0" applyNumberFormat="1" applyFont="1" applyFill="1" applyBorder="1" applyAlignment="1">
      <alignment horizontal="center" vertical="center" wrapText="1"/>
    </xf>
    <xf numFmtId="0" fontId="3" fillId="2" borderId="55" xfId="0" applyFont="1" applyFill="1" applyBorder="1"/>
    <xf numFmtId="10" fontId="11" fillId="4" borderId="87" xfId="0" applyNumberFormat="1" applyFont="1" applyFill="1" applyBorder="1" applyAlignment="1">
      <alignment horizontal="center" vertical="center" wrapText="1"/>
    </xf>
    <xf numFmtId="0" fontId="11" fillId="2" borderId="87" xfId="0" applyFont="1" applyFill="1" applyBorder="1"/>
    <xf numFmtId="3" fontId="1" fillId="4" borderId="51" xfId="0" applyNumberFormat="1" applyFont="1" applyFill="1" applyBorder="1" applyAlignment="1">
      <alignment horizontal="center" vertical="center"/>
    </xf>
    <xf numFmtId="10" fontId="15" fillId="2" borderId="97" xfId="0" applyNumberFormat="1" applyFont="1" applyFill="1" applyBorder="1" applyAlignment="1">
      <alignment horizontal="center" vertical="center" wrapText="1"/>
    </xf>
    <xf numFmtId="0" fontId="16" fillId="4" borderId="44" xfId="0" applyFont="1" applyFill="1" applyBorder="1" applyAlignment="1">
      <alignment horizontal="left" vertical="center" wrapText="1"/>
    </xf>
    <xf numFmtId="0" fontId="16" fillId="2" borderId="45" xfId="0" applyFont="1" applyFill="1" applyBorder="1" applyAlignment="1">
      <alignment vertical="center"/>
    </xf>
    <xf numFmtId="0" fontId="16" fillId="2" borderId="46" xfId="0" applyFont="1" applyFill="1" applyBorder="1" applyAlignment="1">
      <alignment vertical="center"/>
    </xf>
    <xf numFmtId="0" fontId="16" fillId="2" borderId="36" xfId="0" applyFont="1" applyFill="1" applyBorder="1" applyAlignment="1">
      <alignment vertical="center"/>
    </xf>
    <xf numFmtId="0" fontId="16" fillId="2" borderId="37" xfId="0" applyFont="1" applyFill="1" applyBorder="1" applyAlignment="1">
      <alignment vertical="center"/>
    </xf>
    <xf numFmtId="0" fontId="16" fillId="2" borderId="38" xfId="0" applyFont="1" applyFill="1" applyBorder="1" applyAlignment="1">
      <alignment vertical="center"/>
    </xf>
    <xf numFmtId="0" fontId="3" fillId="2" borderId="34" xfId="0" applyFont="1" applyFill="1" applyBorder="1"/>
    <xf numFmtId="0" fontId="16" fillId="5" borderId="44" xfId="0" applyFont="1" applyFill="1" applyBorder="1" applyAlignment="1">
      <alignment horizontal="left" vertical="center" wrapText="1"/>
    </xf>
    <xf numFmtId="3" fontId="1" fillId="5" borderId="39" xfId="0" applyNumberFormat="1" applyFont="1" applyFill="1" applyBorder="1" applyAlignment="1">
      <alignment horizontal="center" vertical="center"/>
    </xf>
    <xf numFmtId="3" fontId="1" fillId="5" borderId="54" xfId="0" applyNumberFormat="1" applyFont="1" applyFill="1" applyBorder="1" applyAlignment="1">
      <alignment horizontal="center" vertical="center" wrapText="1"/>
    </xf>
    <xf numFmtId="0" fontId="5" fillId="5" borderId="49" xfId="0" applyFont="1" applyFill="1" applyBorder="1" applyAlignment="1">
      <alignment horizontal="left" vertical="center" wrapText="1"/>
    </xf>
    <xf numFmtId="0" fontId="7" fillId="5" borderId="50" xfId="0" applyFont="1" applyFill="1" applyBorder="1" applyAlignment="1">
      <alignment horizontal="left" vertical="center" wrapText="1"/>
    </xf>
    <xf numFmtId="0" fontId="1" fillId="5" borderId="41" xfId="0" applyFont="1" applyFill="1" applyBorder="1" applyAlignment="1">
      <alignment horizontal="center" vertical="center" wrapText="1"/>
    </xf>
    <xf numFmtId="0" fontId="5" fillId="4" borderId="49" xfId="0" applyFont="1" applyFill="1" applyBorder="1" applyAlignment="1">
      <alignment horizontal="left" vertical="center" wrapText="1"/>
    </xf>
    <xf numFmtId="0" fontId="8" fillId="4" borderId="50" xfId="0" applyFont="1" applyFill="1" applyBorder="1" applyAlignment="1">
      <alignment horizontal="left" vertical="center" wrapText="1"/>
    </xf>
    <xf numFmtId="0" fontId="2" fillId="0" borderId="0" xfId="0" applyFont="1" applyAlignment="1">
      <alignment horizontal="center"/>
    </xf>
    <xf numFmtId="0" fontId="0" fillId="0" borderId="0" xfId="0"/>
    <xf numFmtId="0" fontId="3" fillId="0" borderId="5" xfId="0" applyFont="1" applyBorder="1"/>
    <xf numFmtId="0" fontId="2" fillId="0" borderId="0" xfId="0" applyFont="1" applyAlignment="1">
      <alignment horizontal="center" vertical="center"/>
    </xf>
    <xf numFmtId="0" fontId="5" fillId="3" borderId="14"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4" xfId="0" applyFont="1" applyFill="1" applyBorder="1"/>
    <xf numFmtId="0" fontId="0" fillId="2" borderId="0" xfId="0" applyFill="1"/>
    <xf numFmtId="0" fontId="3" fillId="2" borderId="23" xfId="0" applyFont="1" applyFill="1" applyBorder="1"/>
    <xf numFmtId="0" fontId="3" fillId="2" borderId="27" xfId="0" applyFont="1" applyFill="1" applyBorder="1"/>
    <xf numFmtId="0" fontId="3" fillId="2" borderId="28" xfId="0" applyFont="1" applyFill="1" applyBorder="1"/>
    <xf numFmtId="0" fontId="3" fillId="2" borderId="29" xfId="0" applyFont="1" applyFill="1" applyBorder="1"/>
    <xf numFmtId="0" fontId="5" fillId="3" borderId="10" xfId="0" applyFont="1" applyFill="1" applyBorder="1" applyAlignment="1">
      <alignment horizontal="center" vertical="center" wrapText="1"/>
    </xf>
    <xf numFmtId="0" fontId="3" fillId="2" borderId="18" xfId="0" applyFont="1" applyFill="1" applyBorder="1"/>
    <xf numFmtId="0" fontId="3" fillId="2" borderId="25" xfId="0" applyFont="1" applyFill="1" applyBorder="1"/>
    <xf numFmtId="0" fontId="1" fillId="3" borderId="40" xfId="0" applyFont="1" applyFill="1" applyBorder="1" applyAlignment="1">
      <alignment horizontal="left" vertical="center" wrapText="1"/>
    </xf>
    <xf numFmtId="0" fontId="3" fillId="2" borderId="47" xfId="0" applyFont="1" applyFill="1" applyBorder="1"/>
    <xf numFmtId="0" fontId="1" fillId="4" borderId="30" xfId="0" applyFont="1" applyFill="1" applyBorder="1" applyAlignment="1">
      <alignment horizontal="left" vertical="center" wrapText="1"/>
    </xf>
    <xf numFmtId="0" fontId="3" fillId="2" borderId="33" xfId="0" applyFont="1" applyFill="1" applyBorder="1"/>
    <xf numFmtId="0" fontId="0" fillId="2" borderId="89" xfId="0" applyFill="1" applyBorder="1" applyAlignment="1">
      <alignment horizontal="center" vertical="center" wrapText="1"/>
    </xf>
    <xf numFmtId="0" fontId="0" fillId="2" borderId="92" xfId="0" applyFill="1" applyBorder="1" applyAlignment="1">
      <alignment horizontal="center" vertical="center" wrapText="1"/>
    </xf>
    <xf numFmtId="0" fontId="0" fillId="2" borderId="88" xfId="0" applyFill="1" applyBorder="1" applyAlignment="1">
      <alignment horizontal="left" vertical="center" wrapText="1"/>
    </xf>
    <xf numFmtId="0" fontId="0" fillId="2" borderId="89" xfId="0" applyFill="1" applyBorder="1" applyAlignment="1">
      <alignment horizontal="left" vertical="center" wrapText="1"/>
    </xf>
    <xf numFmtId="0" fontId="5" fillId="3" borderId="9" xfId="0" applyFont="1" applyFill="1" applyBorder="1" applyAlignment="1">
      <alignment horizontal="center" vertical="center" wrapText="1"/>
    </xf>
    <xf numFmtId="0" fontId="3" fillId="2" borderId="17" xfId="0" applyFont="1" applyFill="1" applyBorder="1"/>
    <xf numFmtId="0" fontId="3" fillId="2" borderId="24" xfId="0" applyFont="1" applyFill="1" applyBorder="1"/>
    <xf numFmtId="0" fontId="4" fillId="3" borderId="6" xfId="0" applyFont="1" applyFill="1" applyBorder="1" applyAlignment="1">
      <alignment horizontal="center" vertical="center"/>
    </xf>
    <xf numFmtId="0" fontId="3" fillId="2" borderId="7" xfId="0" applyFont="1" applyFill="1" applyBorder="1"/>
    <xf numFmtId="0" fontId="3" fillId="2" borderId="8" xfId="0" applyFont="1" applyFill="1" applyBorder="1"/>
    <xf numFmtId="0" fontId="4" fillId="2" borderId="6" xfId="0" applyFont="1" applyFill="1" applyBorder="1" applyAlignment="1">
      <alignment horizontal="center" vertical="center"/>
    </xf>
    <xf numFmtId="0" fontId="5" fillId="3" borderId="11" xfId="0" applyFont="1" applyFill="1" applyBorder="1" applyAlignment="1">
      <alignment horizontal="center" vertical="center"/>
    </xf>
    <xf numFmtId="0" fontId="3" fillId="2" borderId="12" xfId="0" applyFont="1" applyFill="1" applyBorder="1"/>
    <xf numFmtId="0" fontId="3" fillId="2" borderId="13" xfId="0" applyFont="1" applyFill="1" applyBorder="1"/>
    <xf numFmtId="1" fontId="5" fillId="3" borderId="19"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16" fillId="2" borderId="53" xfId="0" applyFont="1" applyFill="1" applyBorder="1" applyAlignment="1">
      <alignment horizontal="left" vertical="top" wrapText="1"/>
    </xf>
    <xf numFmtId="0" fontId="16" fillId="2" borderId="91" xfId="0" applyFont="1" applyFill="1" applyBorder="1" applyAlignment="1">
      <alignment horizontal="left" vertical="top" wrapText="1"/>
    </xf>
    <xf numFmtId="0" fontId="16" fillId="2" borderId="93" xfId="0" applyFont="1" applyFill="1" applyBorder="1" applyAlignment="1">
      <alignment horizontal="left" vertical="top" wrapText="1"/>
    </xf>
    <xf numFmtId="0" fontId="16" fillId="2" borderId="95" xfId="0" applyFont="1" applyFill="1" applyBorder="1" applyAlignment="1">
      <alignment horizontal="left" vertical="top" wrapText="1"/>
    </xf>
    <xf numFmtId="0" fontId="0" fillId="2" borderId="89" xfId="0" applyFill="1" applyBorder="1" applyAlignment="1">
      <alignment horizontal="center" vertical="center"/>
    </xf>
    <xf numFmtId="0" fontId="0" fillId="2" borderId="92" xfId="0" applyFill="1" applyBorder="1" applyAlignment="1">
      <alignment horizontal="center" vertical="center"/>
    </xf>
    <xf numFmtId="10" fontId="15" fillId="2" borderId="96" xfId="0" applyNumberFormat="1" applyFont="1" applyFill="1" applyBorder="1" applyAlignment="1">
      <alignment horizontal="center" vertical="center" wrapText="1"/>
    </xf>
    <xf numFmtId="0" fontId="16" fillId="3" borderId="44" xfId="0" applyFont="1" applyFill="1" applyBorder="1" applyAlignment="1">
      <alignment horizontal="left" vertical="center" wrapText="1"/>
    </xf>
    <xf numFmtId="0" fontId="5" fillId="3" borderId="20" xfId="0" applyFont="1" applyFill="1" applyBorder="1" applyAlignment="1">
      <alignment horizontal="center" vertical="center"/>
    </xf>
    <xf numFmtId="0" fontId="3" fillId="2" borderId="21" xfId="0" applyFont="1" applyFill="1" applyBorder="1"/>
    <xf numFmtId="0" fontId="3" fillId="2" borderId="22" xfId="0" applyFont="1" applyFill="1" applyBorder="1"/>
    <xf numFmtId="10" fontId="0" fillId="2" borderId="53" xfId="0" applyNumberFormat="1" applyFill="1" applyBorder="1" applyAlignment="1">
      <alignment horizontal="center" vertical="center"/>
    </xf>
    <xf numFmtId="10" fontId="0" fillId="2" borderId="93" xfId="0" applyNumberFormat="1" applyFill="1" applyBorder="1" applyAlignment="1">
      <alignment horizontal="center" vertical="center"/>
    </xf>
    <xf numFmtId="0" fontId="0" fillId="2" borderId="53" xfId="0" applyFill="1" applyBorder="1" applyAlignment="1">
      <alignment horizontal="center" vertical="center"/>
    </xf>
    <xf numFmtId="0" fontId="0" fillId="2" borderId="93" xfId="0" applyFill="1" applyBorder="1" applyAlignment="1">
      <alignment horizontal="center" vertical="center"/>
    </xf>
    <xf numFmtId="10" fontId="15" fillId="2" borderId="90" xfId="0" applyNumberFormat="1" applyFont="1" applyFill="1" applyBorder="1" applyAlignment="1">
      <alignment horizontal="center" vertical="center" wrapText="1"/>
    </xf>
    <xf numFmtId="10" fontId="15" fillId="2" borderId="94" xfId="0" applyNumberFormat="1"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5" borderId="60" xfId="0" applyFont="1" applyFill="1" applyBorder="1" applyAlignment="1">
      <alignment horizontal="center" vertical="center" wrapText="1"/>
    </xf>
    <xf numFmtId="0" fontId="3" fillId="2" borderId="61" xfId="0" applyFont="1" applyFill="1" applyBorder="1"/>
    <xf numFmtId="0" fontId="16" fillId="4" borderId="64" xfId="0" applyFont="1" applyFill="1" applyBorder="1" applyAlignment="1">
      <alignment horizontal="left" vertical="center" wrapText="1"/>
    </xf>
    <xf numFmtId="0" fontId="16" fillId="2" borderId="65" xfId="0" applyFont="1" applyFill="1" applyBorder="1" applyAlignment="1">
      <alignment vertical="center"/>
    </xf>
    <xf numFmtId="0" fontId="16" fillId="2" borderId="66" xfId="0" applyFont="1" applyFill="1" applyBorder="1" applyAlignment="1">
      <alignment vertical="center"/>
    </xf>
    <xf numFmtId="0" fontId="16" fillId="2" borderId="67" xfId="0" applyFont="1" applyFill="1" applyBorder="1" applyAlignment="1">
      <alignment vertical="center"/>
    </xf>
    <xf numFmtId="9" fontId="14" fillId="2" borderId="102" xfId="1" applyFont="1" applyFill="1" applyBorder="1" applyAlignment="1">
      <alignment horizontal="justify" vertical="top" wrapText="1"/>
    </xf>
    <xf numFmtId="9" fontId="14" fillId="2" borderId="103" xfId="1" applyFont="1" applyFill="1" applyBorder="1" applyAlignment="1">
      <alignment horizontal="justify" vertical="top" wrapText="1"/>
    </xf>
    <xf numFmtId="9" fontId="14" fillId="2" borderId="104" xfId="1" applyFont="1" applyFill="1" applyBorder="1" applyAlignment="1">
      <alignment horizontal="justify" vertical="top" wrapText="1"/>
    </xf>
    <xf numFmtId="9" fontId="14" fillId="2" borderId="102" xfId="1" applyFont="1" applyFill="1" applyBorder="1" applyAlignment="1">
      <alignment horizontal="left" vertical="top" wrapText="1"/>
    </xf>
    <xf numFmtId="9" fontId="14" fillId="2" borderId="103" xfId="1" applyFont="1" applyFill="1" applyBorder="1" applyAlignment="1">
      <alignment horizontal="left" vertical="top" wrapText="1"/>
    </xf>
    <xf numFmtId="9" fontId="14" fillId="2" borderId="104" xfId="1" applyFont="1" applyFill="1" applyBorder="1" applyAlignment="1">
      <alignment horizontal="left" vertical="top" wrapText="1"/>
    </xf>
    <xf numFmtId="9" fontId="14" fillId="2" borderId="105" xfId="1" applyFont="1" applyFill="1" applyBorder="1" applyAlignment="1">
      <alignment horizontal="left" vertical="top" wrapText="1"/>
    </xf>
    <xf numFmtId="9" fontId="14" fillId="2" borderId="106" xfId="1" applyFont="1" applyFill="1" applyBorder="1" applyAlignment="1">
      <alignment horizontal="left" vertical="top" wrapText="1"/>
    </xf>
    <xf numFmtId="9" fontId="14" fillId="2" borderId="99" xfId="1" applyFont="1" applyFill="1" applyBorder="1" applyAlignment="1">
      <alignment horizontal="left" vertical="top" wrapText="1"/>
    </xf>
    <xf numFmtId="0" fontId="14" fillId="2" borderId="83" xfId="0" applyFont="1" applyFill="1" applyBorder="1" applyAlignment="1">
      <alignment horizontal="left" vertical="center" wrapText="1"/>
    </xf>
    <xf numFmtId="0" fontId="14" fillId="2" borderId="84" xfId="0" applyFont="1" applyFill="1" applyBorder="1" applyAlignment="1">
      <alignment horizontal="left" vertical="center" wrapText="1"/>
    </xf>
    <xf numFmtId="0" fontId="14" fillId="2" borderId="85" xfId="0" applyFont="1" applyFill="1" applyBorder="1" applyAlignment="1">
      <alignment horizontal="left" vertical="center" wrapText="1"/>
    </xf>
    <xf numFmtId="0" fontId="14" fillId="2" borderId="86" xfId="0" applyFont="1" applyFill="1" applyBorder="1" applyAlignment="1">
      <alignment horizontal="left" vertical="center" wrapText="1"/>
    </xf>
    <xf numFmtId="0" fontId="16" fillId="4" borderId="64" xfId="0" applyFont="1" applyFill="1" applyBorder="1" applyAlignment="1">
      <alignment vertical="center" wrapText="1"/>
    </xf>
    <xf numFmtId="0" fontId="16" fillId="2" borderId="70" xfId="0" applyFont="1" applyFill="1" applyBorder="1" applyAlignment="1">
      <alignment vertical="center"/>
    </xf>
    <xf numFmtId="0" fontId="16" fillId="2" borderId="71" xfId="0" applyFont="1" applyFill="1" applyBorder="1" applyAlignment="1">
      <alignment vertical="center"/>
    </xf>
    <xf numFmtId="0" fontId="16" fillId="2" borderId="72" xfId="0" applyFont="1" applyFill="1" applyBorder="1" applyAlignment="1">
      <alignment vertical="center"/>
    </xf>
    <xf numFmtId="0" fontId="16" fillId="5" borderId="68" xfId="0" applyFont="1" applyFill="1" applyBorder="1" applyAlignment="1">
      <alignment horizontal="left" vertical="center" wrapText="1"/>
    </xf>
    <xf numFmtId="0" fontId="16" fillId="2" borderId="69" xfId="0" applyFont="1" applyFill="1" applyBorder="1" applyAlignment="1">
      <alignment vertical="center"/>
    </xf>
    <xf numFmtId="0" fontId="16" fillId="5" borderId="64" xfId="0" applyFont="1" applyFill="1" applyBorder="1" applyAlignment="1">
      <alignment horizontal="left" vertical="center" wrapText="1"/>
    </xf>
    <xf numFmtId="10" fontId="11" fillId="4" borderId="100" xfId="0" applyNumberFormat="1" applyFont="1" applyFill="1" applyBorder="1" applyAlignment="1">
      <alignment horizontal="center" vertical="center" wrapText="1"/>
    </xf>
    <xf numFmtId="0" fontId="11" fillId="2" borderId="100" xfId="0" applyFont="1" applyFill="1" applyBorder="1"/>
    <xf numFmtId="10" fontId="15" fillId="2" borderId="98" xfId="0" applyNumberFormat="1" applyFont="1" applyFill="1" applyBorder="1" applyAlignment="1">
      <alignment horizontal="center" vertical="center" wrapText="1"/>
    </xf>
    <xf numFmtId="0" fontId="11" fillId="2" borderId="101" xfId="0" applyFont="1" applyFill="1" applyBorder="1"/>
    <xf numFmtId="0" fontId="8" fillId="5" borderId="50" xfId="0" applyFont="1" applyFill="1" applyBorder="1" applyAlignment="1">
      <alignment horizontal="left" vertical="center" wrapText="1"/>
    </xf>
    <xf numFmtId="0" fontId="5" fillId="4" borderId="73" xfId="0" applyFont="1" applyFill="1" applyBorder="1" applyAlignment="1">
      <alignment horizontal="left" vertical="center" wrapText="1"/>
    </xf>
    <xf numFmtId="0" fontId="3" fillId="2" borderId="77" xfId="0" applyFont="1" applyFill="1" applyBorder="1"/>
    <xf numFmtId="0" fontId="7" fillId="4" borderId="50" xfId="0" applyFont="1" applyFill="1" applyBorder="1" applyAlignment="1">
      <alignment horizontal="left" vertical="center" wrapText="1"/>
    </xf>
    <xf numFmtId="0" fontId="1" fillId="4" borderId="74" xfId="0" applyFont="1" applyFill="1" applyBorder="1" applyAlignment="1">
      <alignment horizontal="left" vertical="center" wrapText="1"/>
    </xf>
    <xf numFmtId="0" fontId="3" fillId="2" borderId="78" xfId="0" applyFont="1" applyFill="1" applyBorder="1"/>
    <xf numFmtId="0" fontId="9" fillId="5" borderId="49" xfId="0" applyFont="1" applyFill="1" applyBorder="1" applyAlignment="1">
      <alignment horizontal="left" vertical="center" wrapText="1"/>
    </xf>
    <xf numFmtId="0" fontId="3" fillId="2" borderId="79" xfId="0" applyFont="1" applyFill="1" applyBorder="1"/>
    <xf numFmtId="0" fontId="3" fillId="2" borderId="59" xfId="0" applyFont="1" applyFill="1" applyBorder="1"/>
    <xf numFmtId="0" fontId="1" fillId="5" borderId="31" xfId="0" applyFont="1" applyFill="1" applyBorder="1" applyAlignment="1">
      <alignment horizontal="center" vertical="center" wrapText="1"/>
    </xf>
    <xf numFmtId="3" fontId="1" fillId="4" borderId="75" xfId="0" applyNumberFormat="1" applyFont="1" applyFill="1" applyBorder="1" applyAlignment="1">
      <alignment horizontal="center" vertical="center" wrapText="1"/>
    </xf>
    <xf numFmtId="0" fontId="3" fillId="2" borderId="80" xfId="0" applyFont="1" applyFill="1" applyBorder="1"/>
    <xf numFmtId="3" fontId="1" fillId="4" borderId="39" xfId="0" applyNumberFormat="1" applyFont="1" applyFill="1" applyBorder="1" applyAlignment="1">
      <alignment horizontal="center" vertical="center"/>
    </xf>
    <xf numFmtId="0" fontId="3" fillId="2" borderId="81" xfId="0" applyFont="1" applyFill="1" applyBorder="1"/>
    <xf numFmtId="0" fontId="9" fillId="4" borderId="62" xfId="0" applyFont="1" applyFill="1" applyBorder="1" applyAlignment="1">
      <alignment horizontal="left" vertical="center" wrapText="1"/>
    </xf>
    <xf numFmtId="0" fontId="1" fillId="4" borderId="63"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3" fillId="2" borderId="57" xfId="0" applyFont="1" applyFill="1" applyBorder="1"/>
    <xf numFmtId="0" fontId="3" fillId="2" borderId="58" xfId="0" applyFont="1" applyFill="1" applyBorder="1"/>
  </cellXfs>
  <cellStyles count="2">
    <cellStyle name="Normal" xfId="0" builtinId="0"/>
    <cellStyle name="Porcentaje" xfId="1" builtinId="5"/>
  </cellStyles>
  <dxfs count="1">
    <dxf>
      <numFmt numFmtId="14" formatCode="0.00%"/>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1819275</xdr:colOff>
      <xdr:row>96</xdr:row>
      <xdr:rowOff>130540</xdr:rowOff>
    </xdr:from>
    <xdr:ext cx="4533900" cy="843821"/>
    <xdr:sp macro="" textlink="">
      <xdr:nvSpPr>
        <xdr:cNvPr id="12" name="CuadroTexto 11">
          <a:extLst>
            <a:ext uri="{FF2B5EF4-FFF2-40B4-BE49-F238E27FC236}">
              <a16:creationId xmlns:a16="http://schemas.microsoft.com/office/drawing/2014/main" id="{00000000-0008-0000-0000-00000C000000}"/>
            </a:ext>
          </a:extLst>
        </xdr:cNvPr>
        <xdr:cNvSpPr txBox="1"/>
      </xdr:nvSpPr>
      <xdr:spPr>
        <a:xfrm>
          <a:off x="19634835" y="56198500"/>
          <a:ext cx="4533900"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lvl="0" algn="ctr"/>
          <a:r>
            <a:rPr lang="es-MX" sz="1200"/>
            <a:t>_________________________</a:t>
          </a:r>
        </a:p>
        <a:p>
          <a:pPr lvl="0" algn="ctr"/>
          <a:r>
            <a:rPr lang="es-MX" sz="1200"/>
            <a:t>Autorizó</a:t>
          </a:r>
        </a:p>
        <a:p>
          <a:pPr lvl="0" algn="ctr"/>
          <a:r>
            <a:rPr lang="es-MX" sz="1200"/>
            <a:t>Lic. Nora Viviana Espinoza Hernández</a:t>
          </a:r>
        </a:p>
        <a:p>
          <a:pPr lvl="0" algn="ctr"/>
          <a:r>
            <a:rPr lang="es-MX" sz="1200"/>
            <a:t> Oficial Mayor</a:t>
          </a:r>
        </a:p>
      </xdr:txBody>
    </xdr:sp>
    <xdr:clientData fLocksWithSheet="0"/>
  </xdr:oneCellAnchor>
  <xdr:oneCellAnchor>
    <xdr:from>
      <xdr:col>7</xdr:col>
      <xdr:colOff>152400</xdr:colOff>
      <xdr:row>96</xdr:row>
      <xdr:rowOff>114300</xdr:rowOff>
    </xdr:from>
    <xdr:ext cx="3629025" cy="952500"/>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0184607" y="53171623"/>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lgn="ctr"/>
          <a:r>
            <a:rPr lang="es-MX" sz="1200"/>
            <a:t>_________________________</a:t>
          </a:r>
        </a:p>
        <a:p>
          <a:pPr lvl="0" algn="ctr"/>
          <a:r>
            <a:rPr lang="es-MX" sz="1200"/>
            <a:t>Revisó</a:t>
          </a:r>
        </a:p>
        <a:p>
          <a:pPr lvl="0" algn="ctr"/>
          <a:r>
            <a:rPr lang="es-MX" sz="1200"/>
            <a:t>M.C. Enrique Eduardo Encalada Sánchez</a:t>
          </a:r>
        </a:p>
        <a:p>
          <a:pPr lvl="0" algn="ctr"/>
          <a:r>
            <a:rPr lang="es-MX" sz="1200"/>
            <a:t>Director de Planeación de la DGPM</a:t>
          </a:r>
        </a:p>
      </xdr:txBody>
    </xdr:sp>
    <xdr:clientData fLocksWithSheet="0"/>
  </xdr:oneCellAnchor>
  <xdr:oneCellAnchor>
    <xdr:from>
      <xdr:col>1</xdr:col>
      <xdr:colOff>219075</xdr:colOff>
      <xdr:row>94</xdr:row>
      <xdr:rowOff>0</xdr:rowOff>
    </xdr:from>
    <xdr:ext cx="5600700" cy="2009775"/>
    <xdr:sp macro="" textlink="">
      <xdr:nvSpPr>
        <xdr:cNvPr id="17" name="CuadroTexto 16">
          <a:extLst>
            <a:ext uri="{FF2B5EF4-FFF2-40B4-BE49-F238E27FC236}">
              <a16:creationId xmlns:a16="http://schemas.microsoft.com/office/drawing/2014/main" id="{00000000-0008-0000-0000-000011000000}"/>
            </a:ext>
          </a:extLst>
        </xdr:cNvPr>
        <xdr:cNvSpPr txBox="1"/>
      </xdr:nvSpPr>
      <xdr:spPr>
        <a:xfrm>
          <a:off x="941294" y="54532587"/>
          <a:ext cx="5607050" cy="2011965"/>
        </a:xfrm>
        <a:prstGeom prst="rect">
          <a:avLst/>
        </a:prstGeom>
        <a:noFill/>
        <a:ln>
          <a:no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noProof="0">
              <a:ln>
                <a:noFill/>
              </a:ln>
              <a:solidFill>
                <a:prstClr val="black"/>
              </a:solidFill>
              <a:effectLst/>
              <a:latin typeface="Calibri" panose="020F0502020204030204"/>
              <a:ea typeface="+mn-ea"/>
              <a:cs typeface="+mn-cs"/>
            </a:rPr>
            <a:t>_______________                                                  _________________</a:t>
          </a:r>
          <a:r>
            <a:rPr kumimoji="0" lang="es-MX" sz="1100" b="0" i="0" u="none" strike="noStrike" kern="0" cap="none" spc="0" normalizeH="0" noProof="0">
              <a:ln>
                <a:noFill/>
              </a:ln>
              <a:solidFill>
                <a:sysClr val="windowText" lastClr="000000"/>
              </a:solidFill>
              <a:effectLst/>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Elaboró</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Juan Ramón Góngora Canto                                 Leydi Elizabeth Castro López</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Auxiliar Administrativo                                             Asistente Administrativo</a:t>
          </a:r>
          <a:endParaRPr kumimoji="0" lang="es-MX" sz="1400" b="0" i="0" u="none" strike="noStrike" kern="0" cap="none" spc="0" normalizeH="0" noProof="0">
            <a:ln>
              <a:noFill/>
            </a:ln>
            <a:solidFill>
              <a:sysClr val="windowText" lastClr="000000"/>
            </a:solidFill>
            <a:effectLst/>
            <a:latin typeface="Calibri" panose="020F0502020204030204"/>
            <a:ea typeface="+mn-ea"/>
            <a:cs typeface="+mn-cs"/>
          </a:endParaRPr>
        </a:p>
      </xdr:txBody>
    </xdr:sp>
    <xdr:clientData fLocksWithSheet="0"/>
  </xdr:oneCellAnchor>
  <xdr:twoCellAnchor editAs="oneCell">
    <xdr:from>
      <xdr:col>1</xdr:col>
      <xdr:colOff>397567</xdr:colOff>
      <xdr:row>2</xdr:row>
      <xdr:rowOff>138373</xdr:rowOff>
    </xdr:from>
    <xdr:to>
      <xdr:col>2</xdr:col>
      <xdr:colOff>735498</xdr:colOff>
      <xdr:row>7</xdr:row>
      <xdr:rowOff>17006</xdr:rowOff>
    </xdr:to>
    <xdr:pic>
      <xdr:nvPicPr>
        <xdr:cNvPr id="4" name="Imagen 3">
          <a:extLst>
            <a:ext uri="{FF2B5EF4-FFF2-40B4-BE49-F238E27FC236}">
              <a16:creationId xmlns:a16="http://schemas.microsoft.com/office/drawing/2014/main" id="{7426C93F-9041-44D7-9E27-12DB60ECBAA1}"/>
            </a:ext>
          </a:extLst>
        </xdr:cNvPr>
        <xdr:cNvPicPr>
          <a:picLocks noChangeAspect="1"/>
        </xdr:cNvPicPr>
      </xdr:nvPicPr>
      <xdr:blipFill>
        <a:blip xmlns:r="http://schemas.openxmlformats.org/officeDocument/2006/relationships" r:embed="rId1"/>
        <a:stretch>
          <a:fillRect/>
        </a:stretch>
      </xdr:blipFill>
      <xdr:spPr>
        <a:xfrm>
          <a:off x="861393" y="535938"/>
          <a:ext cx="2895600" cy="932181"/>
        </a:xfrm>
        <a:prstGeom prst="rect">
          <a:avLst/>
        </a:prstGeom>
      </xdr:spPr>
    </xdr:pic>
    <xdr:clientData/>
  </xdr:twoCellAnchor>
  <xdr:twoCellAnchor editAs="oneCell">
    <xdr:from>
      <xdr:col>15</xdr:col>
      <xdr:colOff>1167848</xdr:colOff>
      <xdr:row>2</xdr:row>
      <xdr:rowOff>34501</xdr:rowOff>
    </xdr:from>
    <xdr:to>
      <xdr:col>15</xdr:col>
      <xdr:colOff>2671971</xdr:colOff>
      <xdr:row>7</xdr:row>
      <xdr:rowOff>162198</xdr:rowOff>
    </xdr:to>
    <xdr:pic>
      <xdr:nvPicPr>
        <xdr:cNvPr id="5" name="Imagen 4">
          <a:extLst>
            <a:ext uri="{FF2B5EF4-FFF2-40B4-BE49-F238E27FC236}">
              <a16:creationId xmlns:a16="http://schemas.microsoft.com/office/drawing/2014/main" id="{FB6AD1A6-48C3-497E-A1CF-8DF20E6615AC}"/>
            </a:ext>
          </a:extLst>
        </xdr:cNvPr>
        <xdr:cNvPicPr>
          <a:picLocks noChangeAspect="1"/>
        </xdr:cNvPicPr>
      </xdr:nvPicPr>
      <xdr:blipFill rotWithShape="1">
        <a:blip xmlns:r="http://schemas.openxmlformats.org/officeDocument/2006/relationships" r:embed="rId2"/>
        <a:srcRect l="46714"/>
        <a:stretch/>
      </xdr:blipFill>
      <xdr:spPr>
        <a:xfrm>
          <a:off x="23746239" y="432066"/>
          <a:ext cx="1504123" cy="11961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5"/>
  <sheetViews>
    <sheetView tabSelected="1" zoomScale="87" zoomScaleNormal="115" workbookViewId="0">
      <selection activeCell="I57" sqref="I57"/>
    </sheetView>
  </sheetViews>
  <sheetFormatPr baseColWidth="10" defaultColWidth="12.59765625" defaultRowHeight="15" customHeight="1" x14ac:dyDescent="0.3"/>
  <cols>
    <col min="1" max="1" width="4.69921875" customWidth="1"/>
    <col min="2" max="2" width="33.59765625" customWidth="1"/>
    <col min="3" max="3" width="33" customWidth="1"/>
    <col min="4" max="4" width="15.09765625" customWidth="1"/>
    <col min="5" max="5" width="18" customWidth="1"/>
    <col min="6" max="6" width="16" customWidth="1"/>
    <col min="7" max="7" width="15.59765625" customWidth="1"/>
    <col min="8" max="11" width="12.09765625" customWidth="1"/>
    <col min="12" max="13" width="24" customWidth="1"/>
    <col min="14" max="15" width="25.19921875" customWidth="1"/>
    <col min="16" max="16" width="41.19921875" customWidth="1"/>
    <col min="17" max="17" width="5.09765625" customWidth="1"/>
    <col min="18" max="18" width="11" customWidth="1"/>
  </cols>
  <sheetData>
    <row r="1" spans="2:17" ht="15.6" x14ac:dyDescent="0.3">
      <c r="F1" s="1"/>
    </row>
    <row r="2" spans="2:17" ht="15.6" x14ac:dyDescent="0.3">
      <c r="F2" s="1"/>
    </row>
    <row r="3" spans="2:17" ht="15.6" x14ac:dyDescent="0.3">
      <c r="B3" s="2"/>
      <c r="C3" s="3"/>
      <c r="D3" s="3"/>
      <c r="E3" s="3"/>
      <c r="F3" s="4"/>
      <c r="G3" s="3"/>
      <c r="H3" s="3"/>
      <c r="I3" s="3"/>
      <c r="J3" s="3"/>
      <c r="K3" s="3"/>
      <c r="L3" s="3"/>
      <c r="M3" s="3"/>
      <c r="N3" s="3"/>
      <c r="O3" s="3"/>
      <c r="P3" s="5"/>
    </row>
    <row r="4" spans="2:17" ht="17.399999999999999" x14ac:dyDescent="0.3">
      <c r="B4" s="6"/>
      <c r="C4" s="69" t="s">
        <v>0</v>
      </c>
      <c r="D4" s="70"/>
      <c r="E4" s="70"/>
      <c r="F4" s="70"/>
      <c r="G4" s="70"/>
      <c r="H4" s="70"/>
      <c r="I4" s="70"/>
      <c r="J4" s="70"/>
      <c r="K4" s="70"/>
      <c r="L4" s="70"/>
      <c r="M4" s="70"/>
      <c r="N4" s="70"/>
      <c r="O4" s="70"/>
      <c r="P4" s="71"/>
    </row>
    <row r="5" spans="2:17" ht="17.399999999999999" x14ac:dyDescent="0.3">
      <c r="B5" s="6"/>
      <c r="C5" s="69" t="s">
        <v>1</v>
      </c>
      <c r="D5" s="70"/>
      <c r="E5" s="70"/>
      <c r="F5" s="70"/>
      <c r="G5" s="70"/>
      <c r="H5" s="70"/>
      <c r="I5" s="70"/>
      <c r="J5" s="70"/>
      <c r="K5" s="70"/>
      <c r="L5" s="70"/>
      <c r="M5" s="70"/>
      <c r="N5" s="70"/>
      <c r="O5" s="70"/>
      <c r="P5" s="71"/>
    </row>
    <row r="6" spans="2:17" ht="17.399999999999999" x14ac:dyDescent="0.3">
      <c r="B6" s="6"/>
      <c r="C6" s="72" t="s">
        <v>107</v>
      </c>
      <c r="D6" s="70"/>
      <c r="E6" s="70"/>
      <c r="F6" s="70"/>
      <c r="G6" s="70"/>
      <c r="H6" s="70"/>
      <c r="I6" s="70"/>
      <c r="J6" s="70"/>
      <c r="K6" s="70"/>
      <c r="L6" s="70"/>
      <c r="M6" s="70"/>
      <c r="N6" s="70"/>
      <c r="O6" s="70"/>
      <c r="P6" s="71"/>
      <c r="Q6" s="7"/>
    </row>
    <row r="7" spans="2:17" ht="15.6" x14ac:dyDescent="0.3">
      <c r="B7" s="6"/>
      <c r="F7" s="1"/>
      <c r="P7" s="8"/>
    </row>
    <row r="8" spans="2:17" ht="16.2" thickBot="1" x14ac:dyDescent="0.35">
      <c r="B8" s="6"/>
      <c r="F8" s="1"/>
      <c r="P8" s="8"/>
    </row>
    <row r="9" spans="2:17" ht="39" customHeight="1" thickBot="1" x14ac:dyDescent="0.35">
      <c r="B9" s="96" t="s">
        <v>2</v>
      </c>
      <c r="C9" s="97"/>
      <c r="D9" s="98"/>
      <c r="E9" s="99" t="s">
        <v>64</v>
      </c>
      <c r="F9" s="97"/>
      <c r="G9" s="97"/>
      <c r="H9" s="97"/>
      <c r="I9" s="97"/>
      <c r="J9" s="97"/>
      <c r="K9" s="97"/>
      <c r="L9" s="97"/>
      <c r="M9" s="97"/>
      <c r="N9" s="97"/>
      <c r="O9" s="97"/>
      <c r="P9" s="98"/>
      <c r="Q9" s="9"/>
    </row>
    <row r="10" spans="2:17" ht="27.75" customHeight="1" x14ac:dyDescent="0.3">
      <c r="B10" s="93" t="s">
        <v>3</v>
      </c>
      <c r="C10" s="82" t="s">
        <v>4</v>
      </c>
      <c r="D10" s="82" t="s">
        <v>5</v>
      </c>
      <c r="E10" s="82" t="s">
        <v>6</v>
      </c>
      <c r="F10" s="100" t="s">
        <v>7</v>
      </c>
      <c r="G10" s="101"/>
      <c r="H10" s="101"/>
      <c r="I10" s="101"/>
      <c r="J10" s="101"/>
      <c r="K10" s="101"/>
      <c r="L10" s="101"/>
      <c r="M10" s="102"/>
      <c r="N10" s="73" t="s">
        <v>8</v>
      </c>
      <c r="O10" s="74"/>
      <c r="P10" s="75"/>
    </row>
    <row r="11" spans="2:17" ht="31.5" customHeight="1" x14ac:dyDescent="0.3">
      <c r="B11" s="94"/>
      <c r="C11" s="83"/>
      <c r="D11" s="83"/>
      <c r="E11" s="83"/>
      <c r="F11" s="103" t="s">
        <v>9</v>
      </c>
      <c r="G11" s="104" t="s">
        <v>10</v>
      </c>
      <c r="H11" s="113" t="s">
        <v>11</v>
      </c>
      <c r="I11" s="114"/>
      <c r="J11" s="114"/>
      <c r="K11" s="115"/>
      <c r="L11" s="113" t="s">
        <v>12</v>
      </c>
      <c r="M11" s="115"/>
      <c r="N11" s="76"/>
      <c r="O11" s="77"/>
      <c r="P11" s="78"/>
    </row>
    <row r="12" spans="2:17" ht="31.2" x14ac:dyDescent="0.3">
      <c r="B12" s="95"/>
      <c r="C12" s="84"/>
      <c r="D12" s="84"/>
      <c r="E12" s="84"/>
      <c r="F12" s="84"/>
      <c r="G12" s="84"/>
      <c r="H12" s="16" t="s">
        <v>13</v>
      </c>
      <c r="I12" s="16" t="s">
        <v>14</v>
      </c>
      <c r="J12" s="16" t="s">
        <v>15</v>
      </c>
      <c r="K12" s="16" t="s">
        <v>16</v>
      </c>
      <c r="L12" s="16" t="s">
        <v>17</v>
      </c>
      <c r="M12" s="16" t="s">
        <v>18</v>
      </c>
      <c r="N12" s="79"/>
      <c r="O12" s="80"/>
      <c r="P12" s="81"/>
    </row>
    <row r="13" spans="2:17" ht="90.75" customHeight="1" x14ac:dyDescent="0.3">
      <c r="B13" s="87" t="s">
        <v>65</v>
      </c>
      <c r="C13" s="91" t="s">
        <v>104</v>
      </c>
      <c r="D13" s="89" t="s">
        <v>105</v>
      </c>
      <c r="E13" s="109" t="s">
        <v>56</v>
      </c>
      <c r="F13" s="116">
        <v>0.9</v>
      </c>
      <c r="G13" s="118" t="s">
        <v>20</v>
      </c>
      <c r="H13" s="17">
        <v>0.88700000000000001</v>
      </c>
      <c r="I13" s="30">
        <v>0.90800000000000003</v>
      </c>
      <c r="J13" s="17" t="s">
        <v>106</v>
      </c>
      <c r="K13" s="17" t="s">
        <v>106</v>
      </c>
      <c r="L13" s="111">
        <f>IFERROR(I13/I14,"ND")</f>
        <v>1.0088888888888889</v>
      </c>
      <c r="M13" s="120">
        <f>IFERROR(((I13)/F13),"ND")</f>
        <v>1.0088888888888889</v>
      </c>
      <c r="N13" s="105" t="s">
        <v>146</v>
      </c>
      <c r="O13" s="105"/>
      <c r="P13" s="106"/>
      <c r="Q13" s="10"/>
    </row>
    <row r="14" spans="2:17" ht="90.75" customHeight="1" x14ac:dyDescent="0.3">
      <c r="B14" s="88"/>
      <c r="C14" s="92"/>
      <c r="D14" s="90"/>
      <c r="E14" s="110"/>
      <c r="F14" s="117"/>
      <c r="G14" s="119"/>
      <c r="H14" s="18">
        <v>0.9</v>
      </c>
      <c r="I14" s="18">
        <v>0.9</v>
      </c>
      <c r="J14" s="18">
        <v>0.9</v>
      </c>
      <c r="K14" s="18">
        <v>0.9</v>
      </c>
      <c r="L14" s="53"/>
      <c r="M14" s="121"/>
      <c r="N14" s="107"/>
      <c r="O14" s="107"/>
      <c r="P14" s="108"/>
      <c r="Q14" s="10"/>
    </row>
    <row r="15" spans="2:17" ht="47.25" customHeight="1" x14ac:dyDescent="0.3">
      <c r="B15" s="85" t="s">
        <v>66</v>
      </c>
      <c r="C15" s="37" t="s">
        <v>21</v>
      </c>
      <c r="D15" s="38" t="s">
        <v>19</v>
      </c>
      <c r="E15" s="39" t="s">
        <v>22</v>
      </c>
      <c r="F15" s="40">
        <f>H16+I16+J16+K16</f>
        <v>3645007</v>
      </c>
      <c r="G15" s="42" t="s">
        <v>23</v>
      </c>
      <c r="H15" s="19">
        <v>929029</v>
      </c>
      <c r="I15" s="19">
        <v>1216903.6000000001</v>
      </c>
      <c r="J15" s="19"/>
      <c r="K15" s="20"/>
      <c r="L15" s="53">
        <f t="shared" ref="L15" si="0">IFERROR(I15/I16,"ND")</f>
        <v>1.2016130736379571</v>
      </c>
      <c r="M15" s="50">
        <f>IFERROR(((H15+I15+J15+K15)/F15),"ND")</f>
        <v>0.58873209296991746</v>
      </c>
      <c r="N15" s="112" t="s">
        <v>141</v>
      </c>
      <c r="O15" s="55"/>
      <c r="P15" s="56"/>
      <c r="Q15" s="15"/>
    </row>
    <row r="16" spans="2:17" ht="47.25" customHeight="1" x14ac:dyDescent="0.3">
      <c r="B16" s="86"/>
      <c r="C16" s="36"/>
      <c r="D16" s="36"/>
      <c r="E16" s="36"/>
      <c r="F16" s="41"/>
      <c r="G16" s="41"/>
      <c r="H16" s="19">
        <v>709995</v>
      </c>
      <c r="I16" s="19">
        <v>1012725</v>
      </c>
      <c r="J16" s="19">
        <v>912772</v>
      </c>
      <c r="K16" s="20">
        <v>1009515</v>
      </c>
      <c r="L16" s="53"/>
      <c r="M16" s="51"/>
      <c r="N16" s="57"/>
      <c r="O16" s="58"/>
      <c r="P16" s="59"/>
      <c r="Q16" s="15"/>
    </row>
    <row r="17" spans="2:18" ht="39.75" customHeight="1" x14ac:dyDescent="0.3">
      <c r="B17" s="64" t="s">
        <v>67</v>
      </c>
      <c r="C17" s="65" t="s">
        <v>24</v>
      </c>
      <c r="D17" s="66" t="s">
        <v>19</v>
      </c>
      <c r="E17" s="44" t="s">
        <v>22</v>
      </c>
      <c r="F17" s="45">
        <f>H18+I18+J18+K18</f>
        <v>5220</v>
      </c>
      <c r="G17" s="43" t="s">
        <v>23</v>
      </c>
      <c r="H17" s="21">
        <v>1466</v>
      </c>
      <c r="I17" s="21">
        <v>1502</v>
      </c>
      <c r="J17" s="21"/>
      <c r="K17" s="21"/>
      <c r="L17" s="53">
        <f t="shared" ref="L17" si="1">IFERROR(I17/I18,"ND")</f>
        <v>1.1293233082706766</v>
      </c>
      <c r="M17" s="50">
        <f>IFERROR(((H17+I17+J17+K17)/F17),"ND")</f>
        <v>0.5685823754789272</v>
      </c>
      <c r="N17" s="61" t="s">
        <v>142</v>
      </c>
      <c r="O17" s="55"/>
      <c r="P17" s="56"/>
      <c r="Q17" s="15"/>
    </row>
    <row r="18" spans="2:18" ht="39.75" customHeight="1" x14ac:dyDescent="0.3">
      <c r="B18" s="32"/>
      <c r="C18" s="34"/>
      <c r="D18" s="36"/>
      <c r="E18" s="36"/>
      <c r="F18" s="41"/>
      <c r="G18" s="41"/>
      <c r="H18" s="21">
        <v>1292</v>
      </c>
      <c r="I18" s="21">
        <v>1330</v>
      </c>
      <c r="J18" s="21">
        <v>1320</v>
      </c>
      <c r="K18" s="21">
        <v>1278</v>
      </c>
      <c r="L18" s="53"/>
      <c r="M18" s="51"/>
      <c r="N18" s="57"/>
      <c r="O18" s="58"/>
      <c r="P18" s="59"/>
      <c r="Q18" s="15"/>
    </row>
    <row r="19" spans="2:18" ht="38.25" customHeight="1" x14ac:dyDescent="0.3">
      <c r="B19" s="31" t="s">
        <v>68</v>
      </c>
      <c r="C19" s="33" t="s">
        <v>25</v>
      </c>
      <c r="D19" s="35" t="s">
        <v>19</v>
      </c>
      <c r="E19" s="46" t="s">
        <v>22</v>
      </c>
      <c r="F19" s="47">
        <f>H20+I20+J20+K20</f>
        <v>5</v>
      </c>
      <c r="G19" s="52" t="s">
        <v>23</v>
      </c>
      <c r="H19" s="22">
        <v>0</v>
      </c>
      <c r="I19" s="22">
        <v>1</v>
      </c>
      <c r="J19" s="22"/>
      <c r="K19" s="22"/>
      <c r="L19" s="53">
        <f t="shared" ref="L19" si="2">IFERROR(I19/I20,"ND")</f>
        <v>1</v>
      </c>
      <c r="M19" s="50">
        <f>IFERROR(((H19+I19+J19+K19)/F19),"ND")</f>
        <v>0.2</v>
      </c>
      <c r="N19" s="54" t="s">
        <v>144</v>
      </c>
      <c r="O19" s="55"/>
      <c r="P19" s="56"/>
      <c r="Q19" s="15"/>
    </row>
    <row r="20" spans="2:18" ht="41.25" customHeight="1" x14ac:dyDescent="0.3">
      <c r="B20" s="32"/>
      <c r="C20" s="34"/>
      <c r="D20" s="36"/>
      <c r="E20" s="36"/>
      <c r="F20" s="41"/>
      <c r="G20" s="41"/>
      <c r="H20" s="22">
        <v>0</v>
      </c>
      <c r="I20" s="22">
        <v>1</v>
      </c>
      <c r="J20" s="22">
        <v>4</v>
      </c>
      <c r="K20" s="22">
        <v>0</v>
      </c>
      <c r="L20" s="53"/>
      <c r="M20" s="51"/>
      <c r="N20" s="57"/>
      <c r="O20" s="58"/>
      <c r="P20" s="59"/>
      <c r="Q20" s="15"/>
    </row>
    <row r="21" spans="2:18" ht="46.5" customHeight="1" x14ac:dyDescent="0.3">
      <c r="B21" s="31" t="s">
        <v>69</v>
      </c>
      <c r="C21" s="33" t="s">
        <v>26</v>
      </c>
      <c r="D21" s="35" t="s">
        <v>19</v>
      </c>
      <c r="E21" s="46" t="s">
        <v>22</v>
      </c>
      <c r="F21" s="48">
        <f>H22+I22+J22+K22</f>
        <v>72</v>
      </c>
      <c r="G21" s="52" t="s">
        <v>23</v>
      </c>
      <c r="H21" s="22">
        <v>20</v>
      </c>
      <c r="I21" s="22">
        <v>20</v>
      </c>
      <c r="J21" s="22"/>
      <c r="K21" s="22"/>
      <c r="L21" s="53">
        <f t="shared" ref="L21" si="3">IFERROR(I21/I22,"ND")</f>
        <v>1</v>
      </c>
      <c r="M21" s="50">
        <f t="shared" ref="M21" si="4">IFERROR(((H21+I21+J21+K21)/F21),"ND")</f>
        <v>0.55555555555555558</v>
      </c>
      <c r="N21" s="54" t="s">
        <v>143</v>
      </c>
      <c r="O21" s="55"/>
      <c r="P21" s="56"/>
      <c r="Q21" s="15"/>
    </row>
    <row r="22" spans="2:18" ht="54" customHeight="1" x14ac:dyDescent="0.3">
      <c r="B22" s="32"/>
      <c r="C22" s="34"/>
      <c r="D22" s="36"/>
      <c r="E22" s="36"/>
      <c r="F22" s="49"/>
      <c r="G22" s="60"/>
      <c r="H22" s="23">
        <v>16</v>
      </c>
      <c r="I22" s="23">
        <v>20</v>
      </c>
      <c r="J22" s="23">
        <v>21</v>
      </c>
      <c r="K22" s="23">
        <v>15</v>
      </c>
      <c r="L22" s="53"/>
      <c r="M22" s="51"/>
      <c r="N22" s="57"/>
      <c r="O22" s="58"/>
      <c r="P22" s="59"/>
      <c r="Q22" s="15"/>
    </row>
    <row r="23" spans="2:18" s="27" customFormat="1" ht="39.75" customHeight="1" x14ac:dyDescent="0.3">
      <c r="B23" s="64" t="s">
        <v>70</v>
      </c>
      <c r="C23" s="65" t="s">
        <v>27</v>
      </c>
      <c r="D23" s="66" t="s">
        <v>19</v>
      </c>
      <c r="E23" s="44" t="s">
        <v>22</v>
      </c>
      <c r="F23" s="63">
        <f>H24+I24+J24+K24</f>
        <v>3603489</v>
      </c>
      <c r="G23" s="62" t="s">
        <v>23</v>
      </c>
      <c r="H23" s="21">
        <v>921001</v>
      </c>
      <c r="I23" s="21">
        <v>1206528</v>
      </c>
      <c r="J23" s="21"/>
      <c r="K23" s="21"/>
      <c r="L23" s="53">
        <f t="shared" ref="L23" si="5">IFERROR(I23/I24,"ND")</f>
        <v>1.2054491230348838</v>
      </c>
      <c r="M23" s="50">
        <f t="shared" ref="M23" si="6">IFERROR(((H23+I23+J23+K23)/F23),"ND")</f>
        <v>0.59040807395277184</v>
      </c>
      <c r="N23" s="61" t="s">
        <v>140</v>
      </c>
      <c r="O23" s="55"/>
      <c r="P23" s="56"/>
      <c r="Q23" s="15"/>
      <c r="R23" s="28"/>
    </row>
    <row r="24" spans="2:18" s="27" customFormat="1" ht="39.75" customHeight="1" x14ac:dyDescent="0.3">
      <c r="B24" s="32"/>
      <c r="C24" s="34"/>
      <c r="D24" s="36"/>
      <c r="E24" s="36"/>
      <c r="F24" s="49"/>
      <c r="G24" s="60"/>
      <c r="H24" s="24">
        <v>700712</v>
      </c>
      <c r="I24" s="24">
        <v>1000895</v>
      </c>
      <c r="J24" s="24">
        <v>900988</v>
      </c>
      <c r="K24" s="24">
        <v>1000894</v>
      </c>
      <c r="L24" s="53"/>
      <c r="M24" s="51"/>
      <c r="N24" s="57"/>
      <c r="O24" s="58"/>
      <c r="P24" s="59"/>
      <c r="Q24" s="15"/>
      <c r="R24" s="29"/>
    </row>
    <row r="25" spans="2:18" s="27" customFormat="1" ht="39.75" customHeight="1" x14ac:dyDescent="0.3">
      <c r="B25" s="67" t="s">
        <v>71</v>
      </c>
      <c r="C25" s="156" t="s">
        <v>28</v>
      </c>
      <c r="D25" s="35" t="s">
        <v>19</v>
      </c>
      <c r="E25" s="46" t="s">
        <v>22</v>
      </c>
      <c r="F25" s="48">
        <f>H26+I26+J26+K26</f>
        <v>2350</v>
      </c>
      <c r="G25" s="52" t="s">
        <v>23</v>
      </c>
      <c r="H25" s="22">
        <v>565</v>
      </c>
      <c r="I25" s="22">
        <v>585</v>
      </c>
      <c r="J25" s="22"/>
      <c r="K25" s="22"/>
      <c r="L25" s="53">
        <f t="shared" ref="L25" si="7">IFERROR(I25/I26,"ND")</f>
        <v>0.94354838709677424</v>
      </c>
      <c r="M25" s="50">
        <f t="shared" ref="M25" si="8">IFERROR(((H25+I25+J25+K25)/F25),"ND")</f>
        <v>0.48936170212765956</v>
      </c>
      <c r="N25" s="54" t="s">
        <v>108</v>
      </c>
      <c r="O25" s="55"/>
      <c r="P25" s="56"/>
      <c r="Q25" s="15"/>
      <c r="R25" s="29"/>
    </row>
    <row r="26" spans="2:18" s="27" customFormat="1" ht="39.75" customHeight="1" x14ac:dyDescent="0.3">
      <c r="B26" s="32"/>
      <c r="C26" s="34"/>
      <c r="D26" s="36"/>
      <c r="E26" s="36"/>
      <c r="F26" s="49"/>
      <c r="G26" s="60"/>
      <c r="H26" s="23">
        <v>586</v>
      </c>
      <c r="I26" s="23">
        <v>620</v>
      </c>
      <c r="J26" s="23">
        <v>584</v>
      </c>
      <c r="K26" s="23">
        <v>560</v>
      </c>
      <c r="L26" s="53"/>
      <c r="M26" s="51"/>
      <c r="N26" s="57"/>
      <c r="O26" s="58"/>
      <c r="P26" s="59"/>
      <c r="Q26" s="15"/>
    </row>
    <row r="27" spans="2:18" s="27" customFormat="1" ht="39.75" customHeight="1" x14ac:dyDescent="0.3">
      <c r="B27" s="67" t="s">
        <v>72</v>
      </c>
      <c r="C27" s="156" t="s">
        <v>29</v>
      </c>
      <c r="D27" s="35" t="s">
        <v>19</v>
      </c>
      <c r="E27" s="46" t="s">
        <v>22</v>
      </c>
      <c r="F27" s="48">
        <f>H28+I28+J28+K28</f>
        <v>166</v>
      </c>
      <c r="G27" s="52" t="s">
        <v>23</v>
      </c>
      <c r="H27" s="22">
        <v>96</v>
      </c>
      <c r="I27" s="22">
        <v>20</v>
      </c>
      <c r="J27" s="22"/>
      <c r="K27" s="22"/>
      <c r="L27" s="53">
        <f t="shared" ref="L27" si="9">IFERROR(I27/I28,"ND")</f>
        <v>0.5</v>
      </c>
      <c r="M27" s="50">
        <f t="shared" ref="M27" si="10">IFERROR(((H27+I27+J27+K27)/F27),"ND")</f>
        <v>0.6987951807228916</v>
      </c>
      <c r="N27" s="54" t="s">
        <v>109</v>
      </c>
      <c r="O27" s="55"/>
      <c r="P27" s="56"/>
      <c r="Q27" s="15"/>
    </row>
    <row r="28" spans="2:18" s="27" customFormat="1" ht="39.75" customHeight="1" x14ac:dyDescent="0.3">
      <c r="B28" s="32"/>
      <c r="C28" s="34"/>
      <c r="D28" s="36"/>
      <c r="E28" s="36"/>
      <c r="F28" s="49"/>
      <c r="G28" s="60"/>
      <c r="H28" s="23">
        <v>38</v>
      </c>
      <c r="I28" s="23">
        <v>40</v>
      </c>
      <c r="J28" s="23">
        <v>30</v>
      </c>
      <c r="K28" s="23">
        <v>58</v>
      </c>
      <c r="L28" s="53"/>
      <c r="M28" s="51"/>
      <c r="N28" s="57"/>
      <c r="O28" s="58"/>
      <c r="P28" s="59"/>
      <c r="Q28" s="15"/>
    </row>
    <row r="29" spans="2:18" s="27" customFormat="1" ht="53.25" customHeight="1" x14ac:dyDescent="0.3">
      <c r="B29" s="67" t="s">
        <v>73</v>
      </c>
      <c r="C29" s="156" t="s">
        <v>30</v>
      </c>
      <c r="D29" s="35" t="s">
        <v>19</v>
      </c>
      <c r="E29" s="46" t="s">
        <v>22</v>
      </c>
      <c r="F29" s="48">
        <f>H30+I30+J30+K30</f>
        <v>79</v>
      </c>
      <c r="G29" s="52" t="s">
        <v>23</v>
      </c>
      <c r="H29" s="22">
        <v>11</v>
      </c>
      <c r="I29" s="22">
        <v>25</v>
      </c>
      <c r="J29" s="22"/>
      <c r="K29" s="22"/>
      <c r="L29" s="53">
        <f t="shared" ref="L29" si="11">IFERROR(I29/I30,"ND")</f>
        <v>0.8928571428571429</v>
      </c>
      <c r="M29" s="50">
        <f t="shared" ref="M29" si="12">IFERROR(((H29+I29+J29+K29)/F29),"ND")</f>
        <v>0.45569620253164556</v>
      </c>
      <c r="N29" s="54" t="s">
        <v>110</v>
      </c>
      <c r="O29" s="55"/>
      <c r="P29" s="56"/>
      <c r="Q29" s="15"/>
    </row>
    <row r="30" spans="2:18" s="27" customFormat="1" ht="53.25" customHeight="1" x14ac:dyDescent="0.3">
      <c r="B30" s="32"/>
      <c r="C30" s="34"/>
      <c r="D30" s="36"/>
      <c r="E30" s="36"/>
      <c r="F30" s="49"/>
      <c r="G30" s="60"/>
      <c r="H30" s="23">
        <v>8</v>
      </c>
      <c r="I30" s="23">
        <v>28</v>
      </c>
      <c r="J30" s="23">
        <v>31</v>
      </c>
      <c r="K30" s="23">
        <v>12</v>
      </c>
      <c r="L30" s="53"/>
      <c r="M30" s="51"/>
      <c r="N30" s="57"/>
      <c r="O30" s="58"/>
      <c r="P30" s="59"/>
      <c r="Q30" s="15"/>
    </row>
    <row r="31" spans="2:18" s="27" customFormat="1" ht="51.75" customHeight="1" x14ac:dyDescent="0.3">
      <c r="B31" s="67" t="s">
        <v>74</v>
      </c>
      <c r="C31" s="156" t="s">
        <v>31</v>
      </c>
      <c r="D31" s="35" t="s">
        <v>19</v>
      </c>
      <c r="E31" s="46" t="s">
        <v>22</v>
      </c>
      <c r="F31" s="48">
        <f>H32+I32+J32+K32</f>
        <v>526</v>
      </c>
      <c r="G31" s="52" t="s">
        <v>23</v>
      </c>
      <c r="H31" s="22">
        <v>0</v>
      </c>
      <c r="I31" s="22">
        <v>104</v>
      </c>
      <c r="J31" s="22"/>
      <c r="K31" s="22"/>
      <c r="L31" s="53">
        <f t="shared" ref="L31" si="13">IFERROR(I31/I32,"ND")</f>
        <v>1.04</v>
      </c>
      <c r="M31" s="50">
        <f t="shared" ref="M31" si="14">IFERROR(((H31+I31+J31+K31)/F31),"ND")</f>
        <v>0.19771863117870722</v>
      </c>
      <c r="N31" s="54" t="s">
        <v>111</v>
      </c>
      <c r="O31" s="55"/>
      <c r="P31" s="56"/>
      <c r="Q31" s="15"/>
    </row>
    <row r="32" spans="2:18" s="27" customFormat="1" ht="51.75" customHeight="1" x14ac:dyDescent="0.3">
      <c r="B32" s="32"/>
      <c r="C32" s="34"/>
      <c r="D32" s="36"/>
      <c r="E32" s="36"/>
      <c r="F32" s="49"/>
      <c r="G32" s="60"/>
      <c r="H32" s="23">
        <v>0</v>
      </c>
      <c r="I32" s="23">
        <v>100</v>
      </c>
      <c r="J32" s="23">
        <v>246</v>
      </c>
      <c r="K32" s="23">
        <v>180</v>
      </c>
      <c r="L32" s="53"/>
      <c r="M32" s="51"/>
      <c r="N32" s="57"/>
      <c r="O32" s="58"/>
      <c r="P32" s="59"/>
      <c r="Q32" s="15"/>
    </row>
    <row r="33" spans="2:17" s="27" customFormat="1" ht="45.75" customHeight="1" x14ac:dyDescent="0.3">
      <c r="B33" s="67" t="s">
        <v>75</v>
      </c>
      <c r="C33" s="68" t="s">
        <v>32</v>
      </c>
      <c r="D33" s="35" t="s">
        <v>19</v>
      </c>
      <c r="E33" s="46" t="s">
        <v>22</v>
      </c>
      <c r="F33" s="48">
        <f>H34+I34+J34+K34</f>
        <v>252</v>
      </c>
      <c r="G33" s="52" t="s">
        <v>23</v>
      </c>
      <c r="H33" s="22">
        <v>56</v>
      </c>
      <c r="I33" s="22">
        <v>42</v>
      </c>
      <c r="J33" s="22"/>
      <c r="K33" s="22"/>
      <c r="L33" s="53">
        <f t="shared" ref="L33" si="15">IFERROR(I33/I34,"ND")</f>
        <v>0.65625</v>
      </c>
      <c r="M33" s="50">
        <f t="shared" ref="M33" si="16">IFERROR(((H33+I33+J33+K33)/F33),"ND")</f>
        <v>0.3888888888888889</v>
      </c>
      <c r="N33" s="54" t="s">
        <v>112</v>
      </c>
      <c r="O33" s="55"/>
      <c r="P33" s="56"/>
      <c r="Q33" s="15"/>
    </row>
    <row r="34" spans="2:17" s="27" customFormat="1" ht="45.75" customHeight="1" x14ac:dyDescent="0.3">
      <c r="B34" s="32"/>
      <c r="C34" s="34"/>
      <c r="D34" s="36"/>
      <c r="E34" s="36"/>
      <c r="F34" s="49"/>
      <c r="G34" s="60"/>
      <c r="H34" s="23">
        <v>55</v>
      </c>
      <c r="I34" s="23">
        <v>64</v>
      </c>
      <c r="J34" s="23">
        <v>68</v>
      </c>
      <c r="K34" s="23">
        <v>65</v>
      </c>
      <c r="L34" s="53"/>
      <c r="M34" s="51"/>
      <c r="N34" s="57"/>
      <c r="O34" s="58"/>
      <c r="P34" s="59"/>
      <c r="Q34" s="15"/>
    </row>
    <row r="35" spans="2:17" s="27" customFormat="1" ht="46.5" customHeight="1" x14ac:dyDescent="0.3">
      <c r="B35" s="67" t="s">
        <v>76</v>
      </c>
      <c r="C35" s="156" t="s">
        <v>33</v>
      </c>
      <c r="D35" s="35" t="s">
        <v>19</v>
      </c>
      <c r="E35" s="46" t="s">
        <v>22</v>
      </c>
      <c r="F35" s="48">
        <f>H36+I36+J36+K36</f>
        <v>3600000</v>
      </c>
      <c r="G35" s="52" t="s">
        <v>23</v>
      </c>
      <c r="H35" s="22">
        <v>920248</v>
      </c>
      <c r="I35" s="22">
        <v>1205702</v>
      </c>
      <c r="J35" s="22"/>
      <c r="K35" s="22"/>
      <c r="L35" s="53">
        <f t="shared" ref="L35" si="17">IFERROR(I35/I36,"ND")</f>
        <v>1.2057020000000001</v>
      </c>
      <c r="M35" s="50">
        <f t="shared" ref="M35" si="18">IFERROR(((H35+I35+J35+K35)/F35),"ND")</f>
        <v>0.59054166666666663</v>
      </c>
      <c r="N35" s="54" t="s">
        <v>113</v>
      </c>
      <c r="O35" s="55"/>
      <c r="P35" s="56"/>
      <c r="Q35" s="15"/>
    </row>
    <row r="36" spans="2:17" s="27" customFormat="1" ht="61.5" customHeight="1" x14ac:dyDescent="0.3">
      <c r="B36" s="32"/>
      <c r="C36" s="34"/>
      <c r="D36" s="36"/>
      <c r="E36" s="36"/>
      <c r="F36" s="49"/>
      <c r="G36" s="60"/>
      <c r="H36" s="23">
        <v>700000</v>
      </c>
      <c r="I36" s="23">
        <v>1000000</v>
      </c>
      <c r="J36" s="23">
        <v>900000</v>
      </c>
      <c r="K36" s="23">
        <v>1000000</v>
      </c>
      <c r="L36" s="53"/>
      <c r="M36" s="51"/>
      <c r="N36" s="57"/>
      <c r="O36" s="58"/>
      <c r="P36" s="59"/>
      <c r="Q36" s="15"/>
    </row>
    <row r="37" spans="2:17" s="27" customFormat="1" ht="39.75" customHeight="1" x14ac:dyDescent="0.3">
      <c r="B37" s="169" t="s">
        <v>34</v>
      </c>
      <c r="C37" s="68" t="s">
        <v>35</v>
      </c>
      <c r="D37" s="35" t="s">
        <v>19</v>
      </c>
      <c r="E37" s="46" t="s">
        <v>22</v>
      </c>
      <c r="F37" s="48">
        <f>H38+I38+J38+K38</f>
        <v>116</v>
      </c>
      <c r="G37" s="52" t="s">
        <v>23</v>
      </c>
      <c r="H37" s="22">
        <v>25</v>
      </c>
      <c r="I37" s="22">
        <v>50</v>
      </c>
      <c r="J37" s="22"/>
      <c r="K37" s="22"/>
      <c r="L37" s="53">
        <f t="shared" ref="L37" si="19">IFERROR(I37/I38,"ND")</f>
        <v>1.1627906976744187</v>
      </c>
      <c r="M37" s="50">
        <f t="shared" ref="M37:M39" si="20">IFERROR(((H37+I37+J37+K37)/F37),"ND")</f>
        <v>0.64655172413793105</v>
      </c>
      <c r="N37" s="54" t="s">
        <v>114</v>
      </c>
      <c r="O37" s="55"/>
      <c r="P37" s="56"/>
      <c r="Q37" s="15"/>
    </row>
    <row r="38" spans="2:17" s="27" customFormat="1" ht="39.75" customHeight="1" x14ac:dyDescent="0.3">
      <c r="B38" s="170"/>
      <c r="C38" s="171"/>
      <c r="D38" s="161"/>
      <c r="E38" s="161"/>
      <c r="F38" s="49"/>
      <c r="G38" s="60"/>
      <c r="H38" s="23">
        <v>25</v>
      </c>
      <c r="I38" s="23">
        <v>43</v>
      </c>
      <c r="J38" s="23">
        <v>29</v>
      </c>
      <c r="K38" s="23">
        <v>19</v>
      </c>
      <c r="L38" s="53"/>
      <c r="M38" s="51"/>
      <c r="N38" s="57"/>
      <c r="O38" s="58"/>
      <c r="P38" s="59"/>
      <c r="Q38" s="15"/>
    </row>
    <row r="39" spans="2:17" s="27" customFormat="1" ht="39.75" customHeight="1" x14ac:dyDescent="0.3">
      <c r="B39" s="159" t="s">
        <v>77</v>
      </c>
      <c r="C39" s="65" t="s">
        <v>36</v>
      </c>
      <c r="D39" s="123" t="s">
        <v>19</v>
      </c>
      <c r="E39" s="123" t="s">
        <v>22</v>
      </c>
      <c r="F39" s="63">
        <f>H40+I40+J40+K40</f>
        <v>10981</v>
      </c>
      <c r="G39" s="62" t="s">
        <v>23</v>
      </c>
      <c r="H39" s="21">
        <v>1393</v>
      </c>
      <c r="I39" s="21">
        <v>2630</v>
      </c>
      <c r="J39" s="21"/>
      <c r="K39" s="21"/>
      <c r="L39" s="53">
        <f t="shared" ref="L39" si="21">IFERROR(I39/I40,"ND")</f>
        <v>0.86570111915734038</v>
      </c>
      <c r="M39" s="50">
        <f t="shared" si="20"/>
        <v>0.36636007649576541</v>
      </c>
      <c r="N39" s="61" t="s">
        <v>115</v>
      </c>
      <c r="O39" s="55"/>
      <c r="P39" s="56"/>
      <c r="Q39" s="15"/>
    </row>
    <row r="40" spans="2:17" s="27" customFormat="1" ht="39.75" customHeight="1" x14ac:dyDescent="0.3">
      <c r="B40" s="32"/>
      <c r="C40" s="34"/>
      <c r="D40" s="124"/>
      <c r="E40" s="124"/>
      <c r="F40" s="49"/>
      <c r="G40" s="60"/>
      <c r="H40" s="24">
        <v>2454</v>
      </c>
      <c r="I40" s="24">
        <v>3038</v>
      </c>
      <c r="J40" s="24">
        <v>3034</v>
      </c>
      <c r="K40" s="24">
        <v>2455</v>
      </c>
      <c r="L40" s="53"/>
      <c r="M40" s="51"/>
      <c r="N40" s="57"/>
      <c r="O40" s="58"/>
      <c r="P40" s="59"/>
      <c r="Q40" s="15"/>
    </row>
    <row r="41" spans="2:17" s="27" customFormat="1" ht="39.75" customHeight="1" x14ac:dyDescent="0.3">
      <c r="B41" s="167" t="s">
        <v>78</v>
      </c>
      <c r="C41" s="168" t="s">
        <v>37</v>
      </c>
      <c r="D41" s="122" t="s">
        <v>19</v>
      </c>
      <c r="E41" s="122" t="s">
        <v>22</v>
      </c>
      <c r="F41" s="48">
        <f>H42+I42+J42+K42</f>
        <v>4</v>
      </c>
      <c r="G41" s="52" t="s">
        <v>23</v>
      </c>
      <c r="H41" s="22">
        <v>1</v>
      </c>
      <c r="I41" s="22">
        <v>1</v>
      </c>
      <c r="J41" s="22"/>
      <c r="K41" s="22"/>
      <c r="L41" s="53">
        <f t="shared" ref="L41" si="22">IFERROR(I41/I42,"ND")</f>
        <v>1</v>
      </c>
      <c r="M41" s="50">
        <f t="shared" ref="M41" si="23">IFERROR(((H41+I41+J41+K41)/F41),"ND")</f>
        <v>0.5</v>
      </c>
      <c r="N41" s="54" t="s">
        <v>116</v>
      </c>
      <c r="O41" s="55"/>
      <c r="P41" s="56"/>
      <c r="Q41" s="15"/>
    </row>
    <row r="42" spans="2:17" s="27" customFormat="1" ht="39.75" customHeight="1" x14ac:dyDescent="0.3">
      <c r="B42" s="32"/>
      <c r="C42" s="34"/>
      <c r="D42" s="36"/>
      <c r="E42" s="36"/>
      <c r="F42" s="49"/>
      <c r="G42" s="60"/>
      <c r="H42" s="23">
        <v>1</v>
      </c>
      <c r="I42" s="23">
        <v>1</v>
      </c>
      <c r="J42" s="23">
        <v>1</v>
      </c>
      <c r="K42" s="23">
        <v>1</v>
      </c>
      <c r="L42" s="53"/>
      <c r="M42" s="51"/>
      <c r="N42" s="57"/>
      <c r="O42" s="58"/>
      <c r="P42" s="59"/>
      <c r="Q42" s="15"/>
    </row>
    <row r="43" spans="2:17" s="27" customFormat="1" ht="39.75" customHeight="1" x14ac:dyDescent="0.3">
      <c r="B43" s="31" t="s">
        <v>79</v>
      </c>
      <c r="C43" s="33" t="s">
        <v>38</v>
      </c>
      <c r="D43" s="35" t="s">
        <v>19</v>
      </c>
      <c r="E43" s="35" t="s">
        <v>22</v>
      </c>
      <c r="F43" s="48">
        <f>H44+I44+J44+K44</f>
        <v>2846</v>
      </c>
      <c r="G43" s="52" t="s">
        <v>23</v>
      </c>
      <c r="H43" s="22">
        <v>709</v>
      </c>
      <c r="I43" s="22">
        <v>721</v>
      </c>
      <c r="J43" s="22"/>
      <c r="K43" s="22"/>
      <c r="L43" s="53">
        <f t="shared" ref="L43" si="24">IFERROR(I43/I44,"ND")</f>
        <v>1.0112201963534362</v>
      </c>
      <c r="M43" s="50">
        <f t="shared" ref="M43" si="25">IFERROR(((H43+I43+J43+K43)/F43),"ND")</f>
        <v>0.50245959241040061</v>
      </c>
      <c r="N43" s="54" t="s">
        <v>117</v>
      </c>
      <c r="O43" s="55"/>
      <c r="P43" s="56"/>
      <c r="Q43" s="15"/>
    </row>
    <row r="44" spans="2:17" s="27" customFormat="1" ht="39.75" customHeight="1" x14ac:dyDescent="0.3">
      <c r="B44" s="32"/>
      <c r="C44" s="34"/>
      <c r="D44" s="36"/>
      <c r="E44" s="36"/>
      <c r="F44" s="49"/>
      <c r="G44" s="60"/>
      <c r="H44" s="23">
        <v>711</v>
      </c>
      <c r="I44" s="23">
        <v>713</v>
      </c>
      <c r="J44" s="23">
        <v>711</v>
      </c>
      <c r="K44" s="23">
        <v>711</v>
      </c>
      <c r="L44" s="53"/>
      <c r="M44" s="51"/>
      <c r="N44" s="57"/>
      <c r="O44" s="58"/>
      <c r="P44" s="59"/>
      <c r="Q44" s="15"/>
    </row>
    <row r="45" spans="2:17" s="27" customFormat="1" ht="39.75" customHeight="1" x14ac:dyDescent="0.3">
      <c r="B45" s="31" t="s">
        <v>80</v>
      </c>
      <c r="C45" s="33" t="s">
        <v>39</v>
      </c>
      <c r="D45" s="35" t="s">
        <v>19</v>
      </c>
      <c r="E45" s="35" t="s">
        <v>22</v>
      </c>
      <c r="F45" s="48">
        <f>H46+I46+J46+K46</f>
        <v>2846</v>
      </c>
      <c r="G45" s="52" t="s">
        <v>23</v>
      </c>
      <c r="H45" s="22">
        <v>504</v>
      </c>
      <c r="I45" s="22">
        <v>600</v>
      </c>
      <c r="J45" s="22"/>
      <c r="K45" s="22"/>
      <c r="L45" s="53">
        <f t="shared" ref="L45" si="26">IFERROR(I45/I46,"ND")</f>
        <v>0.84151472650771386</v>
      </c>
      <c r="M45" s="50">
        <f t="shared" ref="M45" si="27">IFERROR(((H45+I45+J45+K45)/F45),"ND")</f>
        <v>0.38791286015460297</v>
      </c>
      <c r="N45" s="54" t="s">
        <v>118</v>
      </c>
      <c r="O45" s="55"/>
      <c r="P45" s="56"/>
      <c r="Q45" s="15"/>
    </row>
    <row r="46" spans="2:17" s="27" customFormat="1" ht="39.75" customHeight="1" x14ac:dyDescent="0.3">
      <c r="B46" s="32"/>
      <c r="C46" s="34"/>
      <c r="D46" s="36"/>
      <c r="E46" s="36"/>
      <c r="F46" s="49"/>
      <c r="G46" s="60"/>
      <c r="H46" s="23">
        <v>711</v>
      </c>
      <c r="I46" s="23">
        <v>713</v>
      </c>
      <c r="J46" s="23">
        <v>711</v>
      </c>
      <c r="K46" s="23">
        <v>711</v>
      </c>
      <c r="L46" s="53"/>
      <c r="M46" s="51"/>
      <c r="N46" s="57"/>
      <c r="O46" s="58"/>
      <c r="P46" s="59"/>
      <c r="Q46" s="15"/>
    </row>
    <row r="47" spans="2:17" s="27" customFormat="1" ht="39.75" customHeight="1" x14ac:dyDescent="0.3">
      <c r="B47" s="31" t="s">
        <v>81</v>
      </c>
      <c r="C47" s="33" t="s">
        <v>40</v>
      </c>
      <c r="D47" s="35" t="s">
        <v>19</v>
      </c>
      <c r="E47" s="35" t="s">
        <v>22</v>
      </c>
      <c r="F47" s="48">
        <f>H48+I48+J48+K48</f>
        <v>2580</v>
      </c>
      <c r="G47" s="52" t="s">
        <v>23</v>
      </c>
      <c r="H47" s="22">
        <v>74</v>
      </c>
      <c r="I47" s="22">
        <v>636</v>
      </c>
      <c r="J47" s="22"/>
      <c r="K47" s="22"/>
      <c r="L47" s="53">
        <f t="shared" ref="L47" si="28">IFERROR(I47/I48,"ND")</f>
        <v>0.80506329113924047</v>
      </c>
      <c r="M47" s="50">
        <f t="shared" ref="M47" si="29">IFERROR(((H47+I47+J47+K47)/F47),"ND")</f>
        <v>0.27519379844961239</v>
      </c>
      <c r="N47" s="54" t="s">
        <v>119</v>
      </c>
      <c r="O47" s="55"/>
      <c r="P47" s="56"/>
      <c r="Q47" s="15"/>
    </row>
    <row r="48" spans="2:17" s="27" customFormat="1" ht="51" customHeight="1" x14ac:dyDescent="0.3">
      <c r="B48" s="32"/>
      <c r="C48" s="34"/>
      <c r="D48" s="36"/>
      <c r="E48" s="36"/>
      <c r="F48" s="49"/>
      <c r="G48" s="60"/>
      <c r="H48" s="23">
        <v>500</v>
      </c>
      <c r="I48" s="23">
        <v>790</v>
      </c>
      <c r="J48" s="23">
        <v>790</v>
      </c>
      <c r="K48" s="23">
        <v>500</v>
      </c>
      <c r="L48" s="53"/>
      <c r="M48" s="51"/>
      <c r="N48" s="57"/>
      <c r="O48" s="58"/>
      <c r="P48" s="59"/>
      <c r="Q48" s="15"/>
    </row>
    <row r="49" spans="2:17" s="27" customFormat="1" ht="42.6" customHeight="1" x14ac:dyDescent="0.3">
      <c r="B49" s="67" t="s">
        <v>82</v>
      </c>
      <c r="C49" s="33" t="s">
        <v>41</v>
      </c>
      <c r="D49" s="35" t="s">
        <v>19</v>
      </c>
      <c r="E49" s="35" t="s">
        <v>22</v>
      </c>
      <c r="F49" s="48">
        <f>H50+I50+J50+K50</f>
        <v>2580</v>
      </c>
      <c r="G49" s="52" t="s">
        <v>23</v>
      </c>
      <c r="H49" s="22">
        <v>74</v>
      </c>
      <c r="I49" s="22">
        <v>636</v>
      </c>
      <c r="J49" s="22"/>
      <c r="K49" s="22"/>
      <c r="L49" s="53">
        <f t="shared" ref="L49" si="30">IFERROR(I49/I50,"ND")</f>
        <v>0.80506329113924047</v>
      </c>
      <c r="M49" s="50">
        <f t="shared" ref="M49" si="31">IFERROR(((H49+I49+J49+K49)/F49),"ND")</f>
        <v>0.27519379844961239</v>
      </c>
      <c r="N49" s="54" t="s">
        <v>120</v>
      </c>
      <c r="O49" s="55"/>
      <c r="P49" s="56"/>
      <c r="Q49" s="15"/>
    </row>
    <row r="50" spans="2:17" s="27" customFormat="1" ht="42.6" customHeight="1" x14ac:dyDescent="0.3">
      <c r="B50" s="32"/>
      <c r="C50" s="34"/>
      <c r="D50" s="36"/>
      <c r="E50" s="36"/>
      <c r="F50" s="49"/>
      <c r="G50" s="60"/>
      <c r="H50" s="23">
        <v>500</v>
      </c>
      <c r="I50" s="23">
        <v>790</v>
      </c>
      <c r="J50" s="23">
        <v>790</v>
      </c>
      <c r="K50" s="23">
        <v>500</v>
      </c>
      <c r="L50" s="53"/>
      <c r="M50" s="51"/>
      <c r="N50" s="57"/>
      <c r="O50" s="58"/>
      <c r="P50" s="59"/>
      <c r="Q50" s="15"/>
    </row>
    <row r="51" spans="2:17" s="27" customFormat="1" ht="39.75" customHeight="1" x14ac:dyDescent="0.3">
      <c r="B51" s="67" t="s">
        <v>83</v>
      </c>
      <c r="C51" s="33" t="s">
        <v>42</v>
      </c>
      <c r="D51" s="35" t="s">
        <v>19</v>
      </c>
      <c r="E51" s="35" t="s">
        <v>22</v>
      </c>
      <c r="F51" s="48">
        <f>H52+I52+J52+K52</f>
        <v>125</v>
      </c>
      <c r="G51" s="52" t="s">
        <v>23</v>
      </c>
      <c r="H51" s="22">
        <v>31</v>
      </c>
      <c r="I51" s="22">
        <v>36</v>
      </c>
      <c r="J51" s="22"/>
      <c r="K51" s="22"/>
      <c r="L51" s="53">
        <f t="shared" ref="L51" si="32">IFERROR(I51/I52,"ND")</f>
        <v>1.1612903225806452</v>
      </c>
      <c r="M51" s="50">
        <f t="shared" ref="M51" si="33">IFERROR(((H51+I51+J51+K51)/F51),"ND")</f>
        <v>0.53600000000000003</v>
      </c>
      <c r="N51" s="54" t="s">
        <v>121</v>
      </c>
      <c r="O51" s="55"/>
      <c r="P51" s="56"/>
      <c r="Q51" s="15"/>
    </row>
    <row r="52" spans="2:17" s="27" customFormat="1" ht="42.75" customHeight="1" x14ac:dyDescent="0.3">
      <c r="B52" s="32"/>
      <c r="C52" s="34"/>
      <c r="D52" s="36"/>
      <c r="E52" s="36"/>
      <c r="F52" s="49"/>
      <c r="G52" s="60"/>
      <c r="H52" s="23">
        <v>31</v>
      </c>
      <c r="I52" s="23">
        <v>31</v>
      </c>
      <c r="J52" s="23">
        <v>31</v>
      </c>
      <c r="K52" s="23">
        <v>32</v>
      </c>
      <c r="L52" s="53"/>
      <c r="M52" s="51"/>
      <c r="N52" s="57"/>
      <c r="O52" s="58"/>
      <c r="P52" s="59"/>
      <c r="Q52" s="15"/>
    </row>
    <row r="53" spans="2:17" s="27" customFormat="1" ht="50.25" customHeight="1" x14ac:dyDescent="0.3">
      <c r="B53" s="64" t="s">
        <v>84</v>
      </c>
      <c r="C53" s="65" t="s">
        <v>43</v>
      </c>
      <c r="D53" s="66" t="s">
        <v>19</v>
      </c>
      <c r="E53" s="162" t="s">
        <v>22</v>
      </c>
      <c r="F53" s="63">
        <f>H54+I54+J54+K54</f>
        <v>2500</v>
      </c>
      <c r="G53" s="43" t="s">
        <v>23</v>
      </c>
      <c r="H53" s="21">
        <v>463</v>
      </c>
      <c r="I53" s="21">
        <v>701</v>
      </c>
      <c r="J53" s="21"/>
      <c r="K53" s="21"/>
      <c r="L53" s="53">
        <f t="shared" ref="L53" si="34">IFERROR(I53/I54,"ND")</f>
        <v>0.82470588235294118</v>
      </c>
      <c r="M53" s="50">
        <f t="shared" ref="M53:M59" si="35">IFERROR(((H53+I53+J53+K53)/F53),"ND")</f>
        <v>0.46560000000000001</v>
      </c>
      <c r="N53" s="138" t="s">
        <v>122</v>
      </c>
      <c r="O53" s="138"/>
      <c r="P53" s="139"/>
      <c r="Q53" s="15"/>
    </row>
    <row r="54" spans="2:17" s="27" customFormat="1" ht="50.25" customHeight="1" x14ac:dyDescent="0.3">
      <c r="B54" s="32"/>
      <c r="C54" s="34"/>
      <c r="D54" s="36"/>
      <c r="E54" s="36"/>
      <c r="F54" s="49"/>
      <c r="G54" s="60"/>
      <c r="H54" s="24">
        <v>400</v>
      </c>
      <c r="I54" s="24">
        <v>850</v>
      </c>
      <c r="J54" s="24">
        <v>850</v>
      </c>
      <c r="K54" s="24">
        <v>400</v>
      </c>
      <c r="L54" s="53"/>
      <c r="M54" s="51"/>
      <c r="N54" s="140"/>
      <c r="O54" s="140"/>
      <c r="P54" s="141"/>
      <c r="Q54" s="15"/>
    </row>
    <row r="55" spans="2:17" s="27" customFormat="1" ht="54" customHeight="1" x14ac:dyDescent="0.3">
      <c r="B55" s="67" t="s">
        <v>85</v>
      </c>
      <c r="C55" s="156" t="s">
        <v>44</v>
      </c>
      <c r="D55" s="35" t="s">
        <v>19</v>
      </c>
      <c r="E55" s="35" t="s">
        <v>22</v>
      </c>
      <c r="F55" s="48">
        <f>H56+I56+J56+K56</f>
        <v>180</v>
      </c>
      <c r="G55" s="52" t="s">
        <v>23</v>
      </c>
      <c r="H55" s="22">
        <v>38</v>
      </c>
      <c r="I55" s="22">
        <v>55</v>
      </c>
      <c r="J55" s="22"/>
      <c r="K55" s="22"/>
      <c r="L55" s="53">
        <f t="shared" ref="L55" si="36">IFERROR(I55/I56,"ND")</f>
        <v>1.1000000000000001</v>
      </c>
      <c r="M55" s="50">
        <f t="shared" si="35"/>
        <v>0.51666666666666672</v>
      </c>
      <c r="N55" s="138" t="s">
        <v>123</v>
      </c>
      <c r="O55" s="138"/>
      <c r="P55" s="139"/>
      <c r="Q55" s="15"/>
    </row>
    <row r="56" spans="2:17" s="27" customFormat="1" ht="54" customHeight="1" x14ac:dyDescent="0.3">
      <c r="B56" s="32"/>
      <c r="C56" s="34"/>
      <c r="D56" s="36"/>
      <c r="E56" s="161"/>
      <c r="F56" s="49"/>
      <c r="G56" s="60"/>
      <c r="H56" s="23">
        <v>40</v>
      </c>
      <c r="I56" s="23">
        <v>50</v>
      </c>
      <c r="J56" s="23">
        <v>50</v>
      </c>
      <c r="K56" s="23">
        <v>40</v>
      </c>
      <c r="L56" s="53"/>
      <c r="M56" s="51"/>
      <c r="N56" s="140"/>
      <c r="O56" s="140"/>
      <c r="P56" s="141"/>
      <c r="Q56" s="15"/>
    </row>
    <row r="57" spans="2:17" s="27" customFormat="1" ht="48.6" customHeight="1" x14ac:dyDescent="0.3">
      <c r="B57" s="67" t="s">
        <v>86</v>
      </c>
      <c r="C57" s="156" t="s">
        <v>45</v>
      </c>
      <c r="D57" s="35" t="s">
        <v>19</v>
      </c>
      <c r="E57" s="35" t="s">
        <v>22</v>
      </c>
      <c r="F57" s="48">
        <f>H58+I58+J58+K58</f>
        <v>5</v>
      </c>
      <c r="G57" s="52" t="s">
        <v>23</v>
      </c>
      <c r="H57" s="22">
        <v>1</v>
      </c>
      <c r="I57" s="22">
        <v>0</v>
      </c>
      <c r="J57" s="22"/>
      <c r="K57" s="22"/>
      <c r="L57" s="53">
        <f t="shared" ref="L57" si="37">IFERROR(I57/I58,"ND")</f>
        <v>0</v>
      </c>
      <c r="M57" s="50">
        <f t="shared" si="35"/>
        <v>0.2</v>
      </c>
      <c r="N57" s="138" t="s">
        <v>147</v>
      </c>
      <c r="O57" s="138"/>
      <c r="P57" s="139"/>
      <c r="Q57" s="15"/>
    </row>
    <row r="58" spans="2:17" s="27" customFormat="1" ht="48.6" customHeight="1" x14ac:dyDescent="0.3">
      <c r="B58" s="32"/>
      <c r="C58" s="34"/>
      <c r="D58" s="36"/>
      <c r="E58" s="161"/>
      <c r="F58" s="49"/>
      <c r="G58" s="60"/>
      <c r="H58" s="23">
        <v>2</v>
      </c>
      <c r="I58" s="23">
        <v>2</v>
      </c>
      <c r="J58" s="23">
        <v>1</v>
      </c>
      <c r="K58" s="23">
        <v>0</v>
      </c>
      <c r="L58" s="53"/>
      <c r="M58" s="51"/>
      <c r="N58" s="140"/>
      <c r="O58" s="140"/>
      <c r="P58" s="141"/>
      <c r="Q58" s="15"/>
    </row>
    <row r="59" spans="2:17" s="27" customFormat="1" ht="61.2" customHeight="1" x14ac:dyDescent="0.3">
      <c r="B59" s="67" t="s">
        <v>87</v>
      </c>
      <c r="C59" s="156" t="s">
        <v>46</v>
      </c>
      <c r="D59" s="35" t="s">
        <v>19</v>
      </c>
      <c r="E59" s="35" t="s">
        <v>22</v>
      </c>
      <c r="F59" s="48">
        <f>H60+I60+J60+K60</f>
        <v>1200</v>
      </c>
      <c r="G59" s="52" t="s">
        <v>23</v>
      </c>
      <c r="H59" s="22">
        <v>150</v>
      </c>
      <c r="I59" s="22">
        <v>200</v>
      </c>
      <c r="J59" s="22"/>
      <c r="K59" s="22"/>
      <c r="L59" s="53">
        <f t="shared" ref="L59" si="38">IFERROR(I59/I60,"ND")</f>
        <v>1.6666666666666667</v>
      </c>
      <c r="M59" s="50">
        <f t="shared" si="35"/>
        <v>0.29166666666666669</v>
      </c>
      <c r="N59" s="138" t="s">
        <v>124</v>
      </c>
      <c r="O59" s="138"/>
      <c r="P59" s="139"/>
      <c r="Q59" s="15"/>
    </row>
    <row r="60" spans="2:17" s="27" customFormat="1" ht="63.6" customHeight="1" x14ac:dyDescent="0.3">
      <c r="B60" s="32"/>
      <c r="C60" s="34"/>
      <c r="D60" s="36"/>
      <c r="E60" s="36"/>
      <c r="F60" s="49"/>
      <c r="G60" s="60"/>
      <c r="H60" s="23">
        <v>360</v>
      </c>
      <c r="I60" s="23">
        <v>120</v>
      </c>
      <c r="J60" s="23">
        <v>360</v>
      </c>
      <c r="K60" s="23">
        <v>360</v>
      </c>
      <c r="L60" s="53"/>
      <c r="M60" s="51"/>
      <c r="N60" s="140"/>
      <c r="O60" s="140"/>
      <c r="P60" s="141"/>
      <c r="Q60" s="15"/>
    </row>
    <row r="61" spans="2:17" s="27" customFormat="1" ht="39.75" customHeight="1" x14ac:dyDescent="0.3">
      <c r="B61" s="159" t="s">
        <v>88</v>
      </c>
      <c r="C61" s="65" t="s">
        <v>47</v>
      </c>
      <c r="D61" s="66" t="s">
        <v>19</v>
      </c>
      <c r="E61" s="66" t="s">
        <v>22</v>
      </c>
      <c r="F61" s="63">
        <f>H62+I62+J62+K62</f>
        <v>4280</v>
      </c>
      <c r="G61" s="43" t="s">
        <v>23</v>
      </c>
      <c r="H61" s="21">
        <v>1081</v>
      </c>
      <c r="I61" s="21">
        <v>1004</v>
      </c>
      <c r="J61" s="21"/>
      <c r="K61" s="21"/>
      <c r="L61" s="53">
        <f t="shared" ref="L61" si="39">IFERROR(I61/I62,"ND")</f>
        <v>0.93831775700934583</v>
      </c>
      <c r="M61" s="50">
        <f t="shared" ref="M61" si="40">IFERROR(((H61+I61+J61+K61)/F61),"ND")</f>
        <v>0.48714953271028039</v>
      </c>
      <c r="N61" s="146" t="s">
        <v>125</v>
      </c>
      <c r="O61" s="55"/>
      <c r="P61" s="56"/>
      <c r="Q61" s="15"/>
    </row>
    <row r="62" spans="2:17" s="27" customFormat="1" ht="39.75" customHeight="1" x14ac:dyDescent="0.3">
      <c r="B62" s="32"/>
      <c r="C62" s="34"/>
      <c r="D62" s="36"/>
      <c r="E62" s="36"/>
      <c r="F62" s="49"/>
      <c r="G62" s="60"/>
      <c r="H62" s="24">
        <v>1070</v>
      </c>
      <c r="I62" s="24">
        <v>1070</v>
      </c>
      <c r="J62" s="24">
        <v>1070</v>
      </c>
      <c r="K62" s="24">
        <v>1070</v>
      </c>
      <c r="L62" s="53"/>
      <c r="M62" s="51"/>
      <c r="N62" s="147"/>
      <c r="O62" s="58"/>
      <c r="P62" s="59"/>
      <c r="Q62" s="15"/>
    </row>
    <row r="63" spans="2:17" s="27" customFormat="1" ht="39.75" customHeight="1" x14ac:dyDescent="0.3">
      <c r="B63" s="31" t="s">
        <v>89</v>
      </c>
      <c r="C63" s="68" t="s">
        <v>48</v>
      </c>
      <c r="D63" s="35" t="s">
        <v>19</v>
      </c>
      <c r="E63" s="35" t="s">
        <v>22</v>
      </c>
      <c r="F63" s="48">
        <f>H64+I64+J64+K64</f>
        <v>480</v>
      </c>
      <c r="G63" s="52" t="s">
        <v>23</v>
      </c>
      <c r="H63" s="22">
        <v>152</v>
      </c>
      <c r="I63" s="22">
        <v>94</v>
      </c>
      <c r="J63" s="22"/>
      <c r="K63" s="22"/>
      <c r="L63" s="53">
        <f t="shared" ref="L63" si="41">IFERROR(I63/I64,"ND")</f>
        <v>0.78333333333333333</v>
      </c>
      <c r="M63" s="50">
        <f t="shared" ref="M63" si="42">IFERROR(((H63+I63+J63+K63)/F63),"ND")</f>
        <v>0.51249999999999996</v>
      </c>
      <c r="N63" s="125" t="s">
        <v>126</v>
      </c>
      <c r="O63" s="126"/>
      <c r="P63" s="127"/>
      <c r="Q63" s="15"/>
    </row>
    <row r="64" spans="2:17" s="27" customFormat="1" ht="48" customHeight="1" x14ac:dyDescent="0.3">
      <c r="B64" s="32"/>
      <c r="C64" s="34"/>
      <c r="D64" s="36"/>
      <c r="E64" s="36"/>
      <c r="F64" s="49"/>
      <c r="G64" s="60"/>
      <c r="H64" s="23">
        <v>120</v>
      </c>
      <c r="I64" s="23">
        <v>120</v>
      </c>
      <c r="J64" s="23">
        <v>120</v>
      </c>
      <c r="K64" s="23">
        <v>120</v>
      </c>
      <c r="L64" s="53"/>
      <c r="M64" s="51"/>
      <c r="N64" s="143"/>
      <c r="O64" s="144"/>
      <c r="P64" s="145"/>
      <c r="Q64" s="15"/>
    </row>
    <row r="65" spans="2:17" s="27" customFormat="1" ht="45.6" customHeight="1" x14ac:dyDescent="0.3">
      <c r="B65" s="31" t="s">
        <v>90</v>
      </c>
      <c r="C65" s="156" t="s">
        <v>49</v>
      </c>
      <c r="D65" s="35" t="s">
        <v>19</v>
      </c>
      <c r="E65" s="35" t="s">
        <v>22</v>
      </c>
      <c r="F65" s="48">
        <f>H66+I66+J66+K66</f>
        <v>800</v>
      </c>
      <c r="G65" s="52" t="s">
        <v>23</v>
      </c>
      <c r="H65" s="22">
        <v>145</v>
      </c>
      <c r="I65" s="22">
        <v>147</v>
      </c>
      <c r="J65" s="22"/>
      <c r="K65" s="22"/>
      <c r="L65" s="53">
        <f t="shared" ref="L65" si="43">IFERROR(I65/I66,"ND")</f>
        <v>0.73499999999999999</v>
      </c>
      <c r="M65" s="50">
        <f t="shared" ref="M65" si="44">IFERROR(((H65+I65+J65+K65)/F65),"ND")</f>
        <v>0.36499999999999999</v>
      </c>
      <c r="N65" s="142" t="s">
        <v>127</v>
      </c>
      <c r="O65" s="126"/>
      <c r="P65" s="127"/>
      <c r="Q65" s="15"/>
    </row>
    <row r="66" spans="2:17" s="27" customFormat="1" ht="45.6" customHeight="1" x14ac:dyDescent="0.3">
      <c r="B66" s="32"/>
      <c r="C66" s="34"/>
      <c r="D66" s="36"/>
      <c r="E66" s="36"/>
      <c r="F66" s="49"/>
      <c r="G66" s="60"/>
      <c r="H66" s="23">
        <v>200</v>
      </c>
      <c r="I66" s="23">
        <v>200</v>
      </c>
      <c r="J66" s="23">
        <v>200</v>
      </c>
      <c r="K66" s="23">
        <v>200</v>
      </c>
      <c r="L66" s="53"/>
      <c r="M66" s="51"/>
      <c r="N66" s="143"/>
      <c r="O66" s="144"/>
      <c r="P66" s="145"/>
      <c r="Q66" s="15"/>
    </row>
    <row r="67" spans="2:17" s="27" customFormat="1" ht="39.75" customHeight="1" x14ac:dyDescent="0.3">
      <c r="B67" s="31" t="s">
        <v>91</v>
      </c>
      <c r="C67" s="68" t="s">
        <v>50</v>
      </c>
      <c r="D67" s="35" t="s">
        <v>19</v>
      </c>
      <c r="E67" s="35" t="s">
        <v>22</v>
      </c>
      <c r="F67" s="48">
        <f>H68+I68+J68+K68</f>
        <v>3000</v>
      </c>
      <c r="G67" s="52" t="s">
        <v>23</v>
      </c>
      <c r="H67" s="22">
        <v>784</v>
      </c>
      <c r="I67" s="22">
        <v>763</v>
      </c>
      <c r="J67" s="22"/>
      <c r="K67" s="22"/>
      <c r="L67" s="53">
        <f t="shared" ref="L67" si="45">IFERROR(I67/I68,"ND")</f>
        <v>1.0173333333333334</v>
      </c>
      <c r="M67" s="50">
        <f t="shared" ref="M67:M91" si="46">IFERROR(((H67+I67+J67+K67)/F67),"ND")</f>
        <v>0.51566666666666672</v>
      </c>
      <c r="N67" s="142" t="s">
        <v>128</v>
      </c>
      <c r="O67" s="126"/>
      <c r="P67" s="127"/>
      <c r="Q67" s="15"/>
    </row>
    <row r="68" spans="2:17" s="27" customFormat="1" ht="39.75" customHeight="1" x14ac:dyDescent="0.3">
      <c r="B68" s="32"/>
      <c r="C68" s="34"/>
      <c r="D68" s="36"/>
      <c r="E68" s="36"/>
      <c r="F68" s="49"/>
      <c r="G68" s="60"/>
      <c r="H68" s="23">
        <v>750</v>
      </c>
      <c r="I68" s="23">
        <v>750</v>
      </c>
      <c r="J68" s="23">
        <v>750</v>
      </c>
      <c r="K68" s="23">
        <v>750</v>
      </c>
      <c r="L68" s="53"/>
      <c r="M68" s="51"/>
      <c r="N68" s="143"/>
      <c r="O68" s="144"/>
      <c r="P68" s="145"/>
      <c r="Q68" s="15"/>
    </row>
    <row r="69" spans="2:17" s="27" customFormat="1" ht="61.2" customHeight="1" x14ac:dyDescent="0.3">
      <c r="B69" s="64" t="s">
        <v>92</v>
      </c>
      <c r="C69" s="153" t="s">
        <v>51</v>
      </c>
      <c r="D69" s="66" t="s">
        <v>19</v>
      </c>
      <c r="E69" s="44" t="s">
        <v>22</v>
      </c>
      <c r="F69" s="63">
        <f>H70+I70+J70+K70</f>
        <v>1500</v>
      </c>
      <c r="G69" s="43" t="s">
        <v>23</v>
      </c>
      <c r="H69" s="21">
        <v>1033</v>
      </c>
      <c r="I69" s="21">
        <v>680</v>
      </c>
      <c r="J69" s="21"/>
      <c r="K69" s="21"/>
      <c r="L69" s="53">
        <f t="shared" ref="L69" si="47">IFERROR(I69/I70,"ND")</f>
        <v>1.7</v>
      </c>
      <c r="M69" s="50">
        <f t="shared" si="46"/>
        <v>1.1419999999999999</v>
      </c>
      <c r="N69" s="148" t="s">
        <v>129</v>
      </c>
      <c r="O69" s="126"/>
      <c r="P69" s="127"/>
      <c r="Q69" s="15"/>
    </row>
    <row r="70" spans="2:17" s="27" customFormat="1" ht="66" customHeight="1" x14ac:dyDescent="0.3">
      <c r="B70" s="32"/>
      <c r="C70" s="34"/>
      <c r="D70" s="36"/>
      <c r="E70" s="36"/>
      <c r="F70" s="49"/>
      <c r="G70" s="60"/>
      <c r="H70" s="24">
        <v>350</v>
      </c>
      <c r="I70" s="24">
        <v>400</v>
      </c>
      <c r="J70" s="24">
        <v>400</v>
      </c>
      <c r="K70" s="24">
        <v>350</v>
      </c>
      <c r="L70" s="53"/>
      <c r="M70" s="51"/>
      <c r="N70" s="128"/>
      <c r="O70" s="58"/>
      <c r="P70" s="59"/>
      <c r="Q70" s="15"/>
    </row>
    <row r="71" spans="2:17" s="27" customFormat="1" ht="68.400000000000006" customHeight="1" x14ac:dyDescent="0.3">
      <c r="B71" s="31" t="s">
        <v>93</v>
      </c>
      <c r="C71" s="68" t="s">
        <v>52</v>
      </c>
      <c r="D71" s="35" t="s">
        <v>19</v>
      </c>
      <c r="E71" s="46" t="s">
        <v>22</v>
      </c>
      <c r="F71" s="48">
        <f>H72+I72+J72+K72</f>
        <v>1300</v>
      </c>
      <c r="G71" s="52" t="s">
        <v>23</v>
      </c>
      <c r="H71" s="22">
        <v>510</v>
      </c>
      <c r="I71" s="22">
        <v>519</v>
      </c>
      <c r="J71" s="22"/>
      <c r="K71" s="22"/>
      <c r="L71" s="53">
        <f t="shared" ref="L71" si="48">IFERROR(I71/I72,"ND")</f>
        <v>1.4828571428571429</v>
      </c>
      <c r="M71" s="50">
        <f t="shared" si="46"/>
        <v>0.79153846153846152</v>
      </c>
      <c r="N71" s="125" t="s">
        <v>130</v>
      </c>
      <c r="O71" s="126"/>
      <c r="P71" s="127"/>
      <c r="Q71" s="15"/>
    </row>
    <row r="72" spans="2:17" s="27" customFormat="1" ht="68.400000000000006" customHeight="1" x14ac:dyDescent="0.3">
      <c r="B72" s="32"/>
      <c r="C72" s="34"/>
      <c r="D72" s="36"/>
      <c r="E72" s="36"/>
      <c r="F72" s="49"/>
      <c r="G72" s="60"/>
      <c r="H72" s="23">
        <v>300</v>
      </c>
      <c r="I72" s="23">
        <v>350</v>
      </c>
      <c r="J72" s="23">
        <v>350</v>
      </c>
      <c r="K72" s="23">
        <v>300</v>
      </c>
      <c r="L72" s="53"/>
      <c r="M72" s="51"/>
      <c r="N72" s="128"/>
      <c r="O72" s="58"/>
      <c r="P72" s="59"/>
      <c r="Q72" s="15"/>
    </row>
    <row r="73" spans="2:17" s="27" customFormat="1" ht="49.5" customHeight="1" x14ac:dyDescent="0.3">
      <c r="B73" s="31" t="s">
        <v>94</v>
      </c>
      <c r="C73" s="68" t="s">
        <v>53</v>
      </c>
      <c r="D73" s="35" t="s">
        <v>19</v>
      </c>
      <c r="E73" s="46" t="s">
        <v>22</v>
      </c>
      <c r="F73" s="48">
        <f>H74+I74+J74+K74</f>
        <v>6</v>
      </c>
      <c r="G73" s="52" t="s">
        <v>23</v>
      </c>
      <c r="H73" s="22">
        <v>1</v>
      </c>
      <c r="I73" s="22">
        <v>1</v>
      </c>
      <c r="J73" s="22"/>
      <c r="K73" s="22"/>
      <c r="L73" s="53">
        <f t="shared" ref="L73" si="49">IFERROR(I73/I74,"ND")</f>
        <v>1</v>
      </c>
      <c r="M73" s="50">
        <f t="shared" si="46"/>
        <v>0.33333333333333331</v>
      </c>
      <c r="N73" s="125" t="s">
        <v>131</v>
      </c>
      <c r="O73" s="126"/>
      <c r="P73" s="127"/>
      <c r="Q73" s="15"/>
    </row>
    <row r="74" spans="2:17" s="27" customFormat="1" ht="49.5" customHeight="1" x14ac:dyDescent="0.3">
      <c r="B74" s="32"/>
      <c r="C74" s="34"/>
      <c r="D74" s="36"/>
      <c r="E74" s="161"/>
      <c r="F74" s="49"/>
      <c r="G74" s="60"/>
      <c r="H74" s="23">
        <v>1</v>
      </c>
      <c r="I74" s="23">
        <v>1</v>
      </c>
      <c r="J74" s="23">
        <v>2</v>
      </c>
      <c r="K74" s="23">
        <v>2</v>
      </c>
      <c r="L74" s="53"/>
      <c r="M74" s="51"/>
      <c r="N74" s="128"/>
      <c r="O74" s="58"/>
      <c r="P74" s="59"/>
      <c r="Q74" s="15"/>
    </row>
    <row r="75" spans="2:17" s="27" customFormat="1" ht="54" customHeight="1" x14ac:dyDescent="0.3">
      <c r="B75" s="31" t="s">
        <v>95</v>
      </c>
      <c r="C75" s="68" t="s">
        <v>54</v>
      </c>
      <c r="D75" s="35" t="s">
        <v>19</v>
      </c>
      <c r="E75" s="46" t="s">
        <v>22</v>
      </c>
      <c r="F75" s="48">
        <f>H76+I76+J76+K76</f>
        <v>1300</v>
      </c>
      <c r="G75" s="52" t="s">
        <v>23</v>
      </c>
      <c r="H75" s="22">
        <v>522</v>
      </c>
      <c r="I75" s="22">
        <v>160</v>
      </c>
      <c r="J75" s="22"/>
      <c r="K75" s="22"/>
      <c r="L75" s="53">
        <f t="shared" ref="L75" si="50">IFERROR(I75/I76,"ND")</f>
        <v>0.45714285714285713</v>
      </c>
      <c r="M75" s="50">
        <f t="shared" si="46"/>
        <v>0.52461538461538459</v>
      </c>
      <c r="N75" s="125" t="s">
        <v>132</v>
      </c>
      <c r="O75" s="126"/>
      <c r="P75" s="127"/>
      <c r="Q75" s="15"/>
    </row>
    <row r="76" spans="2:17" s="27" customFormat="1" ht="54.6" customHeight="1" x14ac:dyDescent="0.3">
      <c r="B76" s="32"/>
      <c r="C76" s="34"/>
      <c r="D76" s="36"/>
      <c r="E76" s="36"/>
      <c r="F76" s="49"/>
      <c r="G76" s="60"/>
      <c r="H76" s="23">
        <v>300</v>
      </c>
      <c r="I76" s="23">
        <v>350</v>
      </c>
      <c r="J76" s="23">
        <v>350</v>
      </c>
      <c r="K76" s="23">
        <v>300</v>
      </c>
      <c r="L76" s="53"/>
      <c r="M76" s="51"/>
      <c r="N76" s="128"/>
      <c r="O76" s="58"/>
      <c r="P76" s="59"/>
      <c r="Q76" s="15"/>
    </row>
    <row r="77" spans="2:17" s="27" customFormat="1" ht="45" customHeight="1" x14ac:dyDescent="0.3">
      <c r="B77" s="64" t="s">
        <v>96</v>
      </c>
      <c r="C77" s="65" t="s">
        <v>55</v>
      </c>
      <c r="D77" s="66" t="s">
        <v>19</v>
      </c>
      <c r="E77" s="44" t="s">
        <v>56</v>
      </c>
      <c r="F77" s="63">
        <f>H78+I78+J78+K78</f>
        <v>216</v>
      </c>
      <c r="G77" s="43" t="s">
        <v>23</v>
      </c>
      <c r="H77" s="21">
        <v>59</v>
      </c>
      <c r="I77" s="21">
        <v>71</v>
      </c>
      <c r="J77" s="21"/>
      <c r="K77" s="21"/>
      <c r="L77" s="53">
        <f t="shared" ref="L77:L79" si="51">IFERROR(I77/I78,"ND")</f>
        <v>1.2033898305084745</v>
      </c>
      <c r="M77" s="50">
        <f t="shared" si="46"/>
        <v>0.60185185185185186</v>
      </c>
      <c r="N77" s="148" t="s">
        <v>133</v>
      </c>
      <c r="O77" s="126"/>
      <c r="P77" s="127"/>
      <c r="Q77" s="15"/>
    </row>
    <row r="78" spans="2:17" s="27" customFormat="1" ht="45" customHeight="1" x14ac:dyDescent="0.3">
      <c r="B78" s="32"/>
      <c r="C78" s="34"/>
      <c r="D78" s="36"/>
      <c r="E78" s="36"/>
      <c r="F78" s="49"/>
      <c r="G78" s="60"/>
      <c r="H78" s="24">
        <v>50</v>
      </c>
      <c r="I78" s="24">
        <v>59</v>
      </c>
      <c r="J78" s="24">
        <v>56</v>
      </c>
      <c r="K78" s="24">
        <v>51</v>
      </c>
      <c r="L78" s="53"/>
      <c r="M78" s="51"/>
      <c r="N78" s="128"/>
      <c r="O78" s="58"/>
      <c r="P78" s="59"/>
      <c r="Q78" s="15"/>
    </row>
    <row r="79" spans="2:17" s="27" customFormat="1" ht="45" customHeight="1" x14ac:dyDescent="0.3">
      <c r="B79" s="67" t="s">
        <v>97</v>
      </c>
      <c r="C79" s="68" t="s">
        <v>57</v>
      </c>
      <c r="D79" s="35" t="s">
        <v>19</v>
      </c>
      <c r="E79" s="46" t="s">
        <v>22</v>
      </c>
      <c r="F79" s="48">
        <f>H80+I80+J80+K80</f>
        <v>47</v>
      </c>
      <c r="G79" s="52" t="s">
        <v>23</v>
      </c>
      <c r="H79" s="22">
        <v>16</v>
      </c>
      <c r="I79" s="22">
        <v>20</v>
      </c>
      <c r="J79" s="22"/>
      <c r="K79" s="22"/>
      <c r="L79" s="53">
        <f t="shared" si="51"/>
        <v>1.5384615384615385</v>
      </c>
      <c r="M79" s="50">
        <f t="shared" si="46"/>
        <v>0.76595744680851063</v>
      </c>
      <c r="N79" s="125" t="s">
        <v>134</v>
      </c>
      <c r="O79" s="126"/>
      <c r="P79" s="127"/>
      <c r="Q79" s="15"/>
    </row>
    <row r="80" spans="2:17" s="27" customFormat="1" ht="45" customHeight="1" x14ac:dyDescent="0.3">
      <c r="B80" s="32"/>
      <c r="C80" s="34"/>
      <c r="D80" s="36"/>
      <c r="E80" s="36"/>
      <c r="F80" s="49"/>
      <c r="G80" s="60"/>
      <c r="H80" s="23">
        <v>10</v>
      </c>
      <c r="I80" s="23">
        <v>13</v>
      </c>
      <c r="J80" s="23">
        <v>13</v>
      </c>
      <c r="K80" s="23">
        <v>11</v>
      </c>
      <c r="L80" s="53"/>
      <c r="M80" s="51"/>
      <c r="N80" s="128"/>
      <c r="O80" s="58"/>
      <c r="P80" s="59"/>
      <c r="Q80" s="15"/>
    </row>
    <row r="81" spans="2:17" s="27" customFormat="1" ht="51" customHeight="1" x14ac:dyDescent="0.3">
      <c r="B81" s="67" t="s">
        <v>98</v>
      </c>
      <c r="C81" s="68" t="s">
        <v>58</v>
      </c>
      <c r="D81" s="35" t="s">
        <v>19</v>
      </c>
      <c r="E81" s="46" t="s">
        <v>22</v>
      </c>
      <c r="F81" s="48">
        <f>H82+I82+J82+K82</f>
        <v>147</v>
      </c>
      <c r="G81" s="52" t="s">
        <v>23</v>
      </c>
      <c r="H81" s="22">
        <v>38</v>
      </c>
      <c r="I81" s="22">
        <v>45</v>
      </c>
      <c r="J81" s="22"/>
      <c r="K81" s="22"/>
      <c r="L81" s="53">
        <f t="shared" ref="L81" si="52">IFERROR(I81/I82,"ND")</f>
        <v>1.125</v>
      </c>
      <c r="M81" s="50">
        <f t="shared" si="46"/>
        <v>0.56462585034013602</v>
      </c>
      <c r="N81" s="125" t="s">
        <v>135</v>
      </c>
      <c r="O81" s="126"/>
      <c r="P81" s="127"/>
      <c r="Q81" s="15"/>
    </row>
    <row r="82" spans="2:17" s="27" customFormat="1" ht="51" customHeight="1" x14ac:dyDescent="0.3">
      <c r="B82" s="32"/>
      <c r="C82" s="34"/>
      <c r="D82" s="36"/>
      <c r="E82" s="36"/>
      <c r="F82" s="49"/>
      <c r="G82" s="60"/>
      <c r="H82" s="23">
        <v>35</v>
      </c>
      <c r="I82" s="23">
        <v>40</v>
      </c>
      <c r="J82" s="23">
        <v>37</v>
      </c>
      <c r="K82" s="23">
        <v>35</v>
      </c>
      <c r="L82" s="53"/>
      <c r="M82" s="51"/>
      <c r="N82" s="128"/>
      <c r="O82" s="58"/>
      <c r="P82" s="59"/>
      <c r="Q82" s="15"/>
    </row>
    <row r="83" spans="2:17" s="27" customFormat="1" ht="54.75" customHeight="1" x14ac:dyDescent="0.3">
      <c r="B83" s="67" t="s">
        <v>99</v>
      </c>
      <c r="C83" s="156" t="s">
        <v>59</v>
      </c>
      <c r="D83" s="35" t="s">
        <v>19</v>
      </c>
      <c r="E83" s="46" t="s">
        <v>22</v>
      </c>
      <c r="F83" s="48">
        <f>H84+I84+J84+K84</f>
        <v>22</v>
      </c>
      <c r="G83" s="52" t="s">
        <v>23</v>
      </c>
      <c r="H83" s="22">
        <v>5</v>
      </c>
      <c r="I83" s="22">
        <v>6</v>
      </c>
      <c r="J83" s="22"/>
      <c r="K83" s="22"/>
      <c r="L83" s="53">
        <f t="shared" ref="L83" si="53">IFERROR(I83/I84,"ND")</f>
        <v>1</v>
      </c>
      <c r="M83" s="50">
        <f t="shared" si="46"/>
        <v>0.5</v>
      </c>
      <c r="N83" s="125" t="s">
        <v>145</v>
      </c>
      <c r="O83" s="126"/>
      <c r="P83" s="127"/>
      <c r="Q83" s="15"/>
    </row>
    <row r="84" spans="2:17" s="27" customFormat="1" ht="54.75" customHeight="1" x14ac:dyDescent="0.3">
      <c r="B84" s="32"/>
      <c r="C84" s="34"/>
      <c r="D84" s="36"/>
      <c r="E84" s="36"/>
      <c r="F84" s="49"/>
      <c r="G84" s="60"/>
      <c r="H84" s="23">
        <v>5</v>
      </c>
      <c r="I84" s="23">
        <v>6</v>
      </c>
      <c r="J84" s="23">
        <v>6</v>
      </c>
      <c r="K84" s="23">
        <v>5</v>
      </c>
      <c r="L84" s="53"/>
      <c r="M84" s="51"/>
      <c r="N84" s="128"/>
      <c r="O84" s="58"/>
      <c r="P84" s="59"/>
      <c r="Q84" s="15"/>
    </row>
    <row r="85" spans="2:17" ht="43.95" customHeight="1" x14ac:dyDescent="0.3">
      <c r="B85" s="64" t="s">
        <v>100</v>
      </c>
      <c r="C85" s="65" t="s">
        <v>60</v>
      </c>
      <c r="D85" s="66" t="s">
        <v>19</v>
      </c>
      <c r="E85" s="44" t="s">
        <v>22</v>
      </c>
      <c r="F85" s="63">
        <f>H86+I86+J86+K86</f>
        <v>1272</v>
      </c>
      <c r="G85" s="43" t="s">
        <v>23</v>
      </c>
      <c r="H85" s="21">
        <v>406</v>
      </c>
      <c r="I85" s="21">
        <v>412</v>
      </c>
      <c r="J85" s="21"/>
      <c r="K85" s="21"/>
      <c r="L85" s="53">
        <f t="shared" ref="L85" si="54">IFERROR(I85/I86,"ND")</f>
        <v>1.2955974842767295</v>
      </c>
      <c r="M85" s="149">
        <f t="shared" si="46"/>
        <v>0.64308176100628933</v>
      </c>
      <c r="N85" s="129" t="s">
        <v>136</v>
      </c>
      <c r="O85" s="130"/>
      <c r="P85" s="131"/>
      <c r="Q85" s="15"/>
    </row>
    <row r="86" spans="2:17" ht="43.95" customHeight="1" x14ac:dyDescent="0.3">
      <c r="B86" s="32"/>
      <c r="C86" s="34"/>
      <c r="D86" s="36"/>
      <c r="E86" s="36"/>
      <c r="F86" s="49"/>
      <c r="G86" s="60"/>
      <c r="H86" s="24">
        <v>318</v>
      </c>
      <c r="I86" s="24">
        <v>318</v>
      </c>
      <c r="J86" s="24">
        <v>318</v>
      </c>
      <c r="K86" s="24">
        <v>318</v>
      </c>
      <c r="L86" s="53"/>
      <c r="M86" s="150"/>
      <c r="N86" s="129"/>
      <c r="O86" s="130"/>
      <c r="P86" s="131"/>
      <c r="Q86" s="15"/>
    </row>
    <row r="87" spans="2:17" ht="49.5" customHeight="1" x14ac:dyDescent="0.3">
      <c r="B87" s="67" t="s">
        <v>101</v>
      </c>
      <c r="C87" s="33" t="s">
        <v>61</v>
      </c>
      <c r="D87" s="35" t="s">
        <v>19</v>
      </c>
      <c r="E87" s="46" t="s">
        <v>22</v>
      </c>
      <c r="F87" s="48">
        <f>H88+I88+J88+K88</f>
        <v>3576</v>
      </c>
      <c r="G87" s="52" t="s">
        <v>23</v>
      </c>
      <c r="H87" s="22">
        <v>950</v>
      </c>
      <c r="I87" s="22">
        <v>1350</v>
      </c>
      <c r="J87" s="22"/>
      <c r="K87" s="22"/>
      <c r="L87" s="53">
        <f t="shared" ref="L87" si="55">IFERROR(I87/I88,"ND")</f>
        <v>1.1184755592377795</v>
      </c>
      <c r="M87" s="149">
        <f t="shared" si="46"/>
        <v>0.64317673378076068</v>
      </c>
      <c r="N87" s="129" t="s">
        <v>137</v>
      </c>
      <c r="O87" s="130"/>
      <c r="P87" s="131"/>
      <c r="Q87" s="15"/>
    </row>
    <row r="88" spans="2:17" ht="49.5" customHeight="1" x14ac:dyDescent="0.3">
      <c r="B88" s="32"/>
      <c r="C88" s="34"/>
      <c r="D88" s="36"/>
      <c r="E88" s="36"/>
      <c r="F88" s="49"/>
      <c r="G88" s="60"/>
      <c r="H88" s="23">
        <v>750</v>
      </c>
      <c r="I88" s="23">
        <v>1207</v>
      </c>
      <c r="J88" s="23">
        <v>1100</v>
      </c>
      <c r="K88" s="23">
        <v>519</v>
      </c>
      <c r="L88" s="53"/>
      <c r="M88" s="150"/>
      <c r="N88" s="129"/>
      <c r="O88" s="130"/>
      <c r="P88" s="131"/>
      <c r="Q88" s="15"/>
    </row>
    <row r="89" spans="2:17" ht="49.5" customHeight="1" x14ac:dyDescent="0.3">
      <c r="B89" s="67" t="s">
        <v>102</v>
      </c>
      <c r="C89" s="156" t="s">
        <v>62</v>
      </c>
      <c r="D89" s="35" t="s">
        <v>19</v>
      </c>
      <c r="E89" s="46" t="s">
        <v>22</v>
      </c>
      <c r="F89" s="48">
        <f>H90+I90+J90+K90</f>
        <v>705</v>
      </c>
      <c r="G89" s="52" t="s">
        <v>23</v>
      </c>
      <c r="H89" s="22">
        <v>18</v>
      </c>
      <c r="I89" s="22">
        <v>250</v>
      </c>
      <c r="J89" s="22"/>
      <c r="K89" s="22"/>
      <c r="L89" s="53">
        <f t="shared" ref="L89" si="56">IFERROR(I89/I90,"ND")</f>
        <v>1</v>
      </c>
      <c r="M89" s="149">
        <f t="shared" si="46"/>
        <v>0.3801418439716312</v>
      </c>
      <c r="N89" s="129" t="s">
        <v>138</v>
      </c>
      <c r="O89" s="130"/>
      <c r="P89" s="131"/>
      <c r="Q89" s="15"/>
    </row>
    <row r="90" spans="2:17" ht="49.5" customHeight="1" x14ac:dyDescent="0.3">
      <c r="B90" s="32"/>
      <c r="C90" s="34"/>
      <c r="D90" s="36"/>
      <c r="E90" s="36"/>
      <c r="F90" s="49"/>
      <c r="G90" s="60"/>
      <c r="H90" s="23">
        <v>80</v>
      </c>
      <c r="I90" s="23">
        <v>250</v>
      </c>
      <c r="J90" s="23">
        <v>250</v>
      </c>
      <c r="K90" s="23">
        <v>125</v>
      </c>
      <c r="L90" s="53"/>
      <c r="M90" s="150"/>
      <c r="N90" s="129"/>
      <c r="O90" s="130"/>
      <c r="P90" s="131"/>
      <c r="Q90" s="15"/>
    </row>
    <row r="91" spans="2:17" ht="48" customHeight="1" x14ac:dyDescent="0.3">
      <c r="B91" s="154" t="s">
        <v>103</v>
      </c>
      <c r="C91" s="157" t="s">
        <v>63</v>
      </c>
      <c r="D91" s="35" t="s">
        <v>19</v>
      </c>
      <c r="E91" s="46" t="s">
        <v>22</v>
      </c>
      <c r="F91" s="163">
        <f>H92+I92+J92+K92</f>
        <v>3600</v>
      </c>
      <c r="G91" s="165" t="s">
        <v>23</v>
      </c>
      <c r="H91" s="25">
        <v>950</v>
      </c>
      <c r="I91" s="25">
        <v>1500</v>
      </c>
      <c r="J91" s="25"/>
      <c r="K91" s="25"/>
      <c r="L91" s="53">
        <f t="shared" ref="L91" si="57">IFERROR(I91/I92,"ND")</f>
        <v>1.2427506213753108</v>
      </c>
      <c r="M91" s="149">
        <f t="shared" si="46"/>
        <v>0.68055555555555558</v>
      </c>
      <c r="N91" s="132" t="s">
        <v>139</v>
      </c>
      <c r="O91" s="133"/>
      <c r="P91" s="134"/>
      <c r="Q91" s="15"/>
    </row>
    <row r="92" spans="2:17" ht="48" customHeight="1" thickBot="1" x14ac:dyDescent="0.35">
      <c r="B92" s="155"/>
      <c r="C92" s="158"/>
      <c r="D92" s="160"/>
      <c r="E92" s="160"/>
      <c r="F92" s="164"/>
      <c r="G92" s="166"/>
      <c r="H92" s="26">
        <v>750</v>
      </c>
      <c r="I92" s="26">
        <v>1207</v>
      </c>
      <c r="J92" s="26">
        <v>1124</v>
      </c>
      <c r="K92" s="26">
        <v>519</v>
      </c>
      <c r="L92" s="151"/>
      <c r="M92" s="152"/>
      <c r="N92" s="135"/>
      <c r="O92" s="136"/>
      <c r="P92" s="137"/>
      <c r="Q92" s="15"/>
    </row>
    <row r="93" spans="2:17" ht="15.6" x14ac:dyDescent="0.3">
      <c r="F93" s="1"/>
    </row>
    <row r="94" spans="2:17" ht="15.6" x14ac:dyDescent="0.3">
      <c r="F94" s="1"/>
    </row>
    <row r="95" spans="2:17" ht="15.6" x14ac:dyDescent="0.3">
      <c r="F95" s="1"/>
    </row>
    <row r="96" spans="2:17" ht="15.6" x14ac:dyDescent="0.3">
      <c r="F96" s="1"/>
    </row>
    <row r="97" spans="1:18" ht="15.6" x14ac:dyDescent="0.3">
      <c r="A97" s="11"/>
      <c r="B97" s="12"/>
      <c r="C97" s="11"/>
      <c r="D97" s="11"/>
      <c r="E97" s="11"/>
      <c r="F97" s="11"/>
      <c r="G97" s="12"/>
      <c r="H97" s="11"/>
      <c r="I97" s="11"/>
      <c r="J97" s="13"/>
      <c r="K97" s="13"/>
      <c r="L97" s="11"/>
      <c r="M97" s="11"/>
      <c r="N97" s="14"/>
      <c r="O97" s="11"/>
      <c r="P97" s="11"/>
      <c r="Q97" s="11"/>
      <c r="R97" s="11"/>
    </row>
    <row r="98" spans="1:18" ht="15.6" x14ac:dyDescent="0.3">
      <c r="A98" s="11"/>
      <c r="B98" s="12"/>
      <c r="C98" s="11"/>
      <c r="D98" s="11"/>
      <c r="E98" s="11"/>
      <c r="F98" s="11"/>
      <c r="G98" s="12"/>
      <c r="H98" s="11"/>
      <c r="I98" s="11"/>
      <c r="J98" s="13"/>
      <c r="K98" s="13"/>
      <c r="L98" s="11"/>
      <c r="M98" s="11"/>
      <c r="N98" s="14"/>
      <c r="O98" s="11"/>
      <c r="P98" s="11"/>
      <c r="Q98" s="11"/>
      <c r="R98" s="11"/>
    </row>
    <row r="99" spans="1:18" ht="15.6" x14ac:dyDescent="0.3">
      <c r="A99" s="11"/>
      <c r="B99" s="12"/>
      <c r="C99" s="11"/>
      <c r="D99" s="11"/>
      <c r="E99" s="11"/>
      <c r="F99" s="11"/>
      <c r="G99" s="12"/>
      <c r="H99" s="11"/>
      <c r="I99" s="11"/>
      <c r="J99" s="13"/>
      <c r="K99" s="13"/>
      <c r="L99" s="11"/>
      <c r="M99" s="11"/>
      <c r="N99" s="14"/>
      <c r="O99" s="11"/>
      <c r="P99" s="11"/>
      <c r="Q99" s="11"/>
      <c r="R99" s="11"/>
    </row>
    <row r="100" spans="1:18" ht="15.6" x14ac:dyDescent="0.3">
      <c r="A100" s="11"/>
      <c r="B100" s="12"/>
      <c r="C100" s="11"/>
      <c r="D100" s="11"/>
      <c r="E100" s="11"/>
      <c r="F100" s="11"/>
      <c r="G100" s="12"/>
      <c r="H100" s="11"/>
      <c r="I100" s="11"/>
      <c r="J100" s="13"/>
      <c r="K100" s="13"/>
      <c r="L100" s="11"/>
      <c r="M100" s="11"/>
      <c r="N100" s="14"/>
      <c r="O100" s="11"/>
      <c r="P100" s="11"/>
      <c r="Q100" s="11"/>
      <c r="R100" s="11"/>
    </row>
    <row r="101" spans="1:18" ht="15.6" x14ac:dyDescent="0.3">
      <c r="F101" s="1"/>
    </row>
    <row r="102" spans="1:18" ht="15.6" x14ac:dyDescent="0.3">
      <c r="F102" s="1"/>
    </row>
    <row r="103" spans="1:18" ht="15.6" x14ac:dyDescent="0.3">
      <c r="F103" s="1"/>
    </row>
    <row r="104" spans="1:18" ht="15.6" x14ac:dyDescent="0.3">
      <c r="F104" s="1"/>
    </row>
    <row r="105" spans="1:18" ht="15.6" x14ac:dyDescent="0.3">
      <c r="F105" s="1"/>
    </row>
  </sheetData>
  <mergeCells count="375">
    <mergeCell ref="E91:E92"/>
    <mergeCell ref="E89:E90"/>
    <mergeCell ref="E73:E74"/>
    <mergeCell ref="E77:E78"/>
    <mergeCell ref="E75:E76"/>
    <mergeCell ref="E81:E82"/>
    <mergeCell ref="E79:E80"/>
    <mergeCell ref="E85:E86"/>
    <mergeCell ref="E83:E84"/>
    <mergeCell ref="E87:E88"/>
    <mergeCell ref="F79:F80"/>
    <mergeCell ref="G79:G80"/>
    <mergeCell ref="F77:F78"/>
    <mergeCell ref="G77:G78"/>
    <mergeCell ref="F81:F82"/>
    <mergeCell ref="G81:G82"/>
    <mergeCell ref="G85:G86"/>
    <mergeCell ref="F83:F84"/>
    <mergeCell ref="G83:G84"/>
    <mergeCell ref="F85:F86"/>
    <mergeCell ref="E63:E64"/>
    <mergeCell ref="F63:F64"/>
    <mergeCell ref="E67:E68"/>
    <mergeCell ref="F67:F68"/>
    <mergeCell ref="E61:E62"/>
    <mergeCell ref="F61:F62"/>
    <mergeCell ref="G61:G62"/>
    <mergeCell ref="E65:E66"/>
    <mergeCell ref="F65:F66"/>
    <mergeCell ref="G65:G66"/>
    <mergeCell ref="G67:G68"/>
    <mergeCell ref="E71:E72"/>
    <mergeCell ref="F71:F72"/>
    <mergeCell ref="E69:E70"/>
    <mergeCell ref="F69:F70"/>
    <mergeCell ref="G69:G70"/>
    <mergeCell ref="G71:G72"/>
    <mergeCell ref="F73:F74"/>
    <mergeCell ref="G73:G74"/>
    <mergeCell ref="G75:G76"/>
    <mergeCell ref="F75:F76"/>
    <mergeCell ref="F91:F92"/>
    <mergeCell ref="F89:F90"/>
    <mergeCell ref="F87:F88"/>
    <mergeCell ref="G87:G88"/>
    <mergeCell ref="G89:G90"/>
    <mergeCell ref="G91:G92"/>
    <mergeCell ref="B35:B36"/>
    <mergeCell ref="C35:C36"/>
    <mergeCell ref="B41:B42"/>
    <mergeCell ref="C41:C42"/>
    <mergeCell ref="E41:E42"/>
    <mergeCell ref="F41:F42"/>
    <mergeCell ref="G41:G42"/>
    <mergeCell ref="E39:E40"/>
    <mergeCell ref="F39:F40"/>
    <mergeCell ref="B37:B38"/>
    <mergeCell ref="C37:C38"/>
    <mergeCell ref="D37:D38"/>
    <mergeCell ref="E37:E38"/>
    <mergeCell ref="F37:F38"/>
    <mergeCell ref="G37:G38"/>
    <mergeCell ref="G39:G40"/>
    <mergeCell ref="C49:C50"/>
    <mergeCell ref="E49:E50"/>
    <mergeCell ref="E55:E56"/>
    <mergeCell ref="F55:F56"/>
    <mergeCell ref="F49:F50"/>
    <mergeCell ref="G49:G50"/>
    <mergeCell ref="D47:D48"/>
    <mergeCell ref="E47:E48"/>
    <mergeCell ref="F47:F48"/>
    <mergeCell ref="D49:D50"/>
    <mergeCell ref="D53:D54"/>
    <mergeCell ref="E53:E54"/>
    <mergeCell ref="F53:F54"/>
    <mergeCell ref="D51:D52"/>
    <mergeCell ref="E51:E52"/>
    <mergeCell ref="F51:F52"/>
    <mergeCell ref="B31:B32"/>
    <mergeCell ref="C31:C32"/>
    <mergeCell ref="D31:D32"/>
    <mergeCell ref="B25:B26"/>
    <mergeCell ref="B29:B30"/>
    <mergeCell ref="C29:C30"/>
    <mergeCell ref="D29:D30"/>
    <mergeCell ref="E29:E30"/>
    <mergeCell ref="F29:F30"/>
    <mergeCell ref="B27:B28"/>
    <mergeCell ref="C27:C28"/>
    <mergeCell ref="D27:D28"/>
    <mergeCell ref="C25:C26"/>
    <mergeCell ref="E25:E26"/>
    <mergeCell ref="F25:F26"/>
    <mergeCell ref="D61:D62"/>
    <mergeCell ref="D69:D70"/>
    <mergeCell ref="D67:D68"/>
    <mergeCell ref="D73:D74"/>
    <mergeCell ref="D71:D72"/>
    <mergeCell ref="D77:D78"/>
    <mergeCell ref="D75:D76"/>
    <mergeCell ref="G45:G46"/>
    <mergeCell ref="G47:G48"/>
    <mergeCell ref="G51:G52"/>
    <mergeCell ref="G53:G54"/>
    <mergeCell ref="G55:G56"/>
    <mergeCell ref="G59:G60"/>
    <mergeCell ref="G63:G64"/>
    <mergeCell ref="D65:D66"/>
    <mergeCell ref="D63:D64"/>
    <mergeCell ref="D59:D60"/>
    <mergeCell ref="E59:E60"/>
    <mergeCell ref="F59:F60"/>
    <mergeCell ref="D57:D58"/>
    <mergeCell ref="E57:E58"/>
    <mergeCell ref="F57:F58"/>
    <mergeCell ref="G57:G58"/>
    <mergeCell ref="D55:D56"/>
    <mergeCell ref="B77:B78"/>
    <mergeCell ref="B75:B76"/>
    <mergeCell ref="D81:D82"/>
    <mergeCell ref="D79:D80"/>
    <mergeCell ref="D85:D86"/>
    <mergeCell ref="D83:D84"/>
    <mergeCell ref="D91:D92"/>
    <mergeCell ref="D89:D90"/>
    <mergeCell ref="D87:D88"/>
    <mergeCell ref="B53:B54"/>
    <mergeCell ref="C53:C54"/>
    <mergeCell ref="B57:B58"/>
    <mergeCell ref="C57:C58"/>
    <mergeCell ref="B55:B56"/>
    <mergeCell ref="C55:C56"/>
    <mergeCell ref="C59:C60"/>
    <mergeCell ref="C61:C62"/>
    <mergeCell ref="C65:C66"/>
    <mergeCell ref="B61:B62"/>
    <mergeCell ref="B59:B60"/>
    <mergeCell ref="B65:B66"/>
    <mergeCell ref="B63:B64"/>
    <mergeCell ref="C63:C64"/>
    <mergeCell ref="B47:B48"/>
    <mergeCell ref="C47:C48"/>
    <mergeCell ref="B51:B52"/>
    <mergeCell ref="C51:C52"/>
    <mergeCell ref="B39:B40"/>
    <mergeCell ref="C39:C40"/>
    <mergeCell ref="B45:B46"/>
    <mergeCell ref="C45:C46"/>
    <mergeCell ref="B43:B44"/>
    <mergeCell ref="C43:C44"/>
    <mergeCell ref="B49:B50"/>
    <mergeCell ref="C69:C70"/>
    <mergeCell ref="C67:C68"/>
    <mergeCell ref="C73:C74"/>
    <mergeCell ref="C71:C72"/>
    <mergeCell ref="B91:B92"/>
    <mergeCell ref="B89:B90"/>
    <mergeCell ref="B87:B88"/>
    <mergeCell ref="C89:C90"/>
    <mergeCell ref="C87:C88"/>
    <mergeCell ref="C77:C78"/>
    <mergeCell ref="C75:C76"/>
    <mergeCell ref="C81:C82"/>
    <mergeCell ref="C79:C80"/>
    <mergeCell ref="C85:C86"/>
    <mergeCell ref="C83:C84"/>
    <mergeCell ref="C91:C92"/>
    <mergeCell ref="B81:B82"/>
    <mergeCell ref="B79:B80"/>
    <mergeCell ref="B85:B86"/>
    <mergeCell ref="B83:B84"/>
    <mergeCell ref="B69:B70"/>
    <mergeCell ref="B67:B68"/>
    <mergeCell ref="B71:B72"/>
    <mergeCell ref="B73:B74"/>
    <mergeCell ref="M49:M50"/>
    <mergeCell ref="N49:P50"/>
    <mergeCell ref="N45:P46"/>
    <mergeCell ref="L51:L52"/>
    <mergeCell ref="M51:M52"/>
    <mergeCell ref="N51:P52"/>
    <mergeCell ref="M41:M42"/>
    <mergeCell ref="N41:P42"/>
    <mergeCell ref="L43:L44"/>
    <mergeCell ref="M43:M44"/>
    <mergeCell ref="N43:P44"/>
    <mergeCell ref="L45:L46"/>
    <mergeCell ref="M45:M46"/>
    <mergeCell ref="M47:M48"/>
    <mergeCell ref="N47:P48"/>
    <mergeCell ref="L49:L50"/>
    <mergeCell ref="L47:L48"/>
    <mergeCell ref="N57:P58"/>
    <mergeCell ref="M53:M54"/>
    <mergeCell ref="N53:P54"/>
    <mergeCell ref="N55:P56"/>
    <mergeCell ref="L67:L68"/>
    <mergeCell ref="L69:L70"/>
    <mergeCell ref="L53:L54"/>
    <mergeCell ref="L55:L56"/>
    <mergeCell ref="L65:L66"/>
    <mergeCell ref="L61:L62"/>
    <mergeCell ref="L63:L64"/>
    <mergeCell ref="N69:P70"/>
    <mergeCell ref="M65:M66"/>
    <mergeCell ref="M67:M68"/>
    <mergeCell ref="M63:M64"/>
    <mergeCell ref="M69:M70"/>
    <mergeCell ref="L57:L58"/>
    <mergeCell ref="M57:M58"/>
    <mergeCell ref="L59:L60"/>
    <mergeCell ref="M59:M60"/>
    <mergeCell ref="M55:M56"/>
    <mergeCell ref="M61:M62"/>
    <mergeCell ref="L73:L74"/>
    <mergeCell ref="L71:L72"/>
    <mergeCell ref="L79:L80"/>
    <mergeCell ref="M79:M80"/>
    <mergeCell ref="L89:L90"/>
    <mergeCell ref="M89:M90"/>
    <mergeCell ref="L91:L92"/>
    <mergeCell ref="M91:M92"/>
    <mergeCell ref="L85:L86"/>
    <mergeCell ref="M85:M86"/>
    <mergeCell ref="L87:L88"/>
    <mergeCell ref="M87:M88"/>
    <mergeCell ref="L75:L76"/>
    <mergeCell ref="L81:L82"/>
    <mergeCell ref="M81:M82"/>
    <mergeCell ref="L83:L84"/>
    <mergeCell ref="M83:M84"/>
    <mergeCell ref="L77:L78"/>
    <mergeCell ref="M77:M78"/>
    <mergeCell ref="M73:M74"/>
    <mergeCell ref="M75:M76"/>
    <mergeCell ref="M71:M72"/>
    <mergeCell ref="N71:P72"/>
    <mergeCell ref="N89:P90"/>
    <mergeCell ref="N91:P92"/>
    <mergeCell ref="N85:P86"/>
    <mergeCell ref="N87:P88"/>
    <mergeCell ref="N59:P60"/>
    <mergeCell ref="N65:P66"/>
    <mergeCell ref="N67:P68"/>
    <mergeCell ref="N61:P62"/>
    <mergeCell ref="N63:P64"/>
    <mergeCell ref="N73:P74"/>
    <mergeCell ref="N75:P76"/>
    <mergeCell ref="N81:P82"/>
    <mergeCell ref="N83:P84"/>
    <mergeCell ref="N77:P78"/>
    <mergeCell ref="N79:P80"/>
    <mergeCell ref="N17:P18"/>
    <mergeCell ref="D41:D42"/>
    <mergeCell ref="D39:D40"/>
    <mergeCell ref="G43:G44"/>
    <mergeCell ref="D45:D46"/>
    <mergeCell ref="E45:E46"/>
    <mergeCell ref="F45:F46"/>
    <mergeCell ref="F43:F44"/>
    <mergeCell ref="D43:D44"/>
    <mergeCell ref="E43:E44"/>
    <mergeCell ref="L41:L42"/>
    <mergeCell ref="L39:L40"/>
    <mergeCell ref="M39:M40"/>
    <mergeCell ref="N39:P40"/>
    <mergeCell ref="D35:D36"/>
    <mergeCell ref="E35:E36"/>
    <mergeCell ref="D25:D26"/>
    <mergeCell ref="N33:P34"/>
    <mergeCell ref="L35:L36"/>
    <mergeCell ref="N25:P26"/>
    <mergeCell ref="F31:F32"/>
    <mergeCell ref="M37:M38"/>
    <mergeCell ref="N37:P38"/>
    <mergeCell ref="L25:L26"/>
    <mergeCell ref="H11:K11"/>
    <mergeCell ref="L11:M11"/>
    <mergeCell ref="F13:F14"/>
    <mergeCell ref="G13:G14"/>
    <mergeCell ref="M13:M14"/>
    <mergeCell ref="M17:M18"/>
    <mergeCell ref="L15:L16"/>
    <mergeCell ref="M15:M16"/>
    <mergeCell ref="L17:L18"/>
    <mergeCell ref="C4:P4"/>
    <mergeCell ref="C5:P5"/>
    <mergeCell ref="C6:P6"/>
    <mergeCell ref="N10:P12"/>
    <mergeCell ref="E10:E12"/>
    <mergeCell ref="B15:B16"/>
    <mergeCell ref="B17:B18"/>
    <mergeCell ref="C17:C18"/>
    <mergeCell ref="D17:D18"/>
    <mergeCell ref="B13:B14"/>
    <mergeCell ref="D13:D14"/>
    <mergeCell ref="C13:C14"/>
    <mergeCell ref="B10:B12"/>
    <mergeCell ref="B9:D9"/>
    <mergeCell ref="C10:C12"/>
    <mergeCell ref="D10:D12"/>
    <mergeCell ref="E9:P9"/>
    <mergeCell ref="F10:M10"/>
    <mergeCell ref="F11:F12"/>
    <mergeCell ref="G11:G12"/>
    <mergeCell ref="N13:P14"/>
    <mergeCell ref="E13:E14"/>
    <mergeCell ref="L13:L14"/>
    <mergeCell ref="N15:P16"/>
    <mergeCell ref="M25:M26"/>
    <mergeCell ref="L33:L34"/>
    <mergeCell ref="L27:L28"/>
    <mergeCell ref="L29:L30"/>
    <mergeCell ref="L31:L32"/>
    <mergeCell ref="L37:L38"/>
    <mergeCell ref="M27:M28"/>
    <mergeCell ref="N27:P28"/>
    <mergeCell ref="M29:M30"/>
    <mergeCell ref="N29:P30"/>
    <mergeCell ref="M31:M32"/>
    <mergeCell ref="N31:P32"/>
    <mergeCell ref="M33:M34"/>
    <mergeCell ref="E23:E24"/>
    <mergeCell ref="F23:F24"/>
    <mergeCell ref="M19:M20"/>
    <mergeCell ref="N19:P20"/>
    <mergeCell ref="B23:B24"/>
    <mergeCell ref="C23:C24"/>
    <mergeCell ref="D23:D24"/>
    <mergeCell ref="M35:M36"/>
    <mergeCell ref="N35:P36"/>
    <mergeCell ref="G25:G26"/>
    <mergeCell ref="G27:G28"/>
    <mergeCell ref="G29:G30"/>
    <mergeCell ref="B33:B34"/>
    <mergeCell ref="C33:C34"/>
    <mergeCell ref="D33:D34"/>
    <mergeCell ref="E33:E34"/>
    <mergeCell ref="F33:F34"/>
    <mergeCell ref="G33:G34"/>
    <mergeCell ref="G35:G36"/>
    <mergeCell ref="F35:F36"/>
    <mergeCell ref="E27:E28"/>
    <mergeCell ref="F27:F28"/>
    <mergeCell ref="G31:G32"/>
    <mergeCell ref="E31:E32"/>
    <mergeCell ref="M21:M22"/>
    <mergeCell ref="G19:G20"/>
    <mergeCell ref="L19:L20"/>
    <mergeCell ref="N21:P22"/>
    <mergeCell ref="G21:G22"/>
    <mergeCell ref="L21:L22"/>
    <mergeCell ref="L23:L24"/>
    <mergeCell ref="M23:M24"/>
    <mergeCell ref="N23:P24"/>
    <mergeCell ref="G23:G24"/>
    <mergeCell ref="B21:B22"/>
    <mergeCell ref="B19:B20"/>
    <mergeCell ref="C19:C20"/>
    <mergeCell ref="D19:D20"/>
    <mergeCell ref="C15:C16"/>
    <mergeCell ref="D15:D16"/>
    <mergeCell ref="E15:E16"/>
    <mergeCell ref="F15:F16"/>
    <mergeCell ref="G15:G16"/>
    <mergeCell ref="G17:G18"/>
    <mergeCell ref="C21:C22"/>
    <mergeCell ref="D21:D22"/>
    <mergeCell ref="E17:E18"/>
    <mergeCell ref="F17:F18"/>
    <mergeCell ref="E19:E20"/>
    <mergeCell ref="F19:F20"/>
    <mergeCell ref="E21:E22"/>
    <mergeCell ref="F21:F22"/>
  </mergeCells>
  <conditionalFormatting sqref="M15:M92">
    <cfRule type="containsText" dxfId="0" priority="5" operator="containsText" text="ND">
      <formula>NOT(ISERROR(SEARCH(("ND"),(M15))))</formula>
    </cfRule>
  </conditionalFormatting>
  <printOptions horizontalCentered="1"/>
  <pageMargins left="0.23622047244094491" right="0.23622047244094491" top="0.71" bottom="0.39370078740157483" header="0" footer="0"/>
  <pageSetup paperSize="17" scale="57" fitToHeight="0" orientation="landscape" r:id="rId1"/>
  <rowBreaks count="4" manualBreakCount="4">
    <brk id="22" max="16383" man="1"/>
    <brk id="38" max="16383" man="1"/>
    <brk id="60" max="16383" man="1"/>
    <brk id="7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CEDULA 2Tr24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Juan Ramón Góngora Canto</cp:lastModifiedBy>
  <cp:revision/>
  <cp:lastPrinted>2024-07-11T17:19:40Z</cp:lastPrinted>
  <dcterms:created xsi:type="dcterms:W3CDTF">2020-03-29T23:09:10Z</dcterms:created>
  <dcterms:modified xsi:type="dcterms:W3CDTF">2024-07-11T22:17:43Z</dcterms:modified>
  <cp:category/>
  <cp:contentStatus/>
</cp:coreProperties>
</file>