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ssica Silveyra\Desktop\Reportes trimestrales 2023\4to trimestre\1.05 CM\2. Cédula de Avance 4T2023\"/>
    </mc:Choice>
  </mc:AlternateContent>
  <bookViews>
    <workbookView xWindow="0" yWindow="0" windowWidth="23040" windowHeight="7632"/>
  </bookViews>
  <sheets>
    <sheet name="CEDULA 1Tr23 (2)" sheetId="6" r:id="rId1"/>
    <sheet name="CEDULA 1Tr23 (3)" sheetId="8" r:id="rId2"/>
  </sheets>
  <definedNames>
    <definedName name="_xlnm.Print_Area" localSheetId="0">'CEDULA 1Tr23 (2)'!$A$1:$S$113</definedName>
    <definedName name="_xlnm.Print_Area" localSheetId="1">'CEDULA 1Tr23 (3)'!$A$1:$K$113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7" i="6" l="1"/>
  <c r="N89" i="6"/>
  <c r="N91" i="6"/>
  <c r="N93" i="6"/>
  <c r="N95" i="6"/>
  <c r="M95" i="6"/>
  <c r="M93" i="6"/>
  <c r="M89" i="6"/>
  <c r="M87" i="6"/>
  <c r="M85" i="6"/>
  <c r="M83" i="6"/>
  <c r="M81" i="6"/>
  <c r="M77" i="6"/>
  <c r="M75" i="6"/>
  <c r="M73" i="6"/>
  <c r="M71" i="6"/>
  <c r="M69" i="6"/>
  <c r="M67" i="6"/>
  <c r="M65" i="6"/>
  <c r="M63" i="6"/>
  <c r="M61" i="6"/>
  <c r="M59" i="6"/>
  <c r="M57" i="6"/>
  <c r="M55" i="6"/>
  <c r="M53" i="6"/>
  <c r="M51" i="6"/>
  <c r="M49" i="6"/>
  <c r="M47" i="6"/>
  <c r="M45" i="6"/>
  <c r="M43" i="6"/>
  <c r="M41" i="6"/>
  <c r="M35" i="6"/>
  <c r="M33" i="6"/>
  <c r="M39" i="6"/>
  <c r="M37" i="6"/>
  <c r="M31" i="6"/>
  <c r="M29" i="6"/>
  <c r="M27" i="6"/>
  <c r="M25" i="6"/>
  <c r="M21" i="6"/>
  <c r="M19" i="6"/>
  <c r="M13" i="6"/>
  <c r="M15" i="6"/>
  <c r="M17" i="6"/>
  <c r="N19" i="6"/>
  <c r="N17" i="6"/>
  <c r="N15" i="6"/>
  <c r="N13" i="6"/>
  <c r="M91" i="6" l="1"/>
  <c r="M23" i="6"/>
  <c r="N43" i="6"/>
  <c r="L79" i="6"/>
  <c r="M79" i="6" s="1"/>
  <c r="N83" i="6" l="1"/>
  <c r="N81" i="6"/>
  <c r="N79" i="6"/>
  <c r="N77" i="6"/>
  <c r="N75" i="6"/>
  <c r="N73" i="6"/>
  <c r="N71" i="6"/>
  <c r="N69" i="6"/>
  <c r="N67" i="6"/>
  <c r="N65" i="6"/>
  <c r="N63" i="6"/>
  <c r="N61" i="6"/>
  <c r="N59" i="6"/>
  <c r="N57" i="6"/>
  <c r="N55" i="6"/>
  <c r="N53" i="6"/>
  <c r="N51" i="6"/>
  <c r="N49" i="6"/>
  <c r="N47" i="6"/>
  <c r="N45" i="6"/>
  <c r="N41" i="6"/>
  <c r="N39" i="6"/>
  <c r="N37" i="6"/>
  <c r="N35" i="6"/>
  <c r="N33" i="6"/>
  <c r="N31" i="6"/>
  <c r="N29" i="6"/>
  <c r="N27" i="6"/>
  <c r="N25" i="6"/>
  <c r="N23" i="6"/>
  <c r="N21" i="6"/>
  <c r="K79" i="6" l="1"/>
  <c r="G95" i="6" l="1"/>
  <c r="G93" i="6"/>
  <c r="G91" i="6"/>
  <c r="G89" i="6"/>
  <c r="G87" i="6"/>
  <c r="G85" i="6"/>
  <c r="N85" i="6" s="1"/>
  <c r="G83" i="6"/>
  <c r="G81" i="6"/>
  <c r="G79" i="6"/>
  <c r="G77" i="6"/>
  <c r="G75" i="6"/>
  <c r="G73" i="6"/>
  <c r="G71" i="6"/>
  <c r="G69" i="6"/>
  <c r="G67" i="6"/>
  <c r="G65" i="6"/>
  <c r="G63" i="6"/>
  <c r="G61" i="6"/>
  <c r="G59" i="6"/>
  <c r="G57" i="6"/>
  <c r="G55" i="6"/>
  <c r="G53" i="6"/>
  <c r="G51" i="6"/>
  <c r="G49" i="6"/>
  <c r="G47" i="6"/>
  <c r="G45" i="6"/>
  <c r="G43" i="6"/>
  <c r="G41" i="6"/>
  <c r="G39" i="6"/>
  <c r="G37" i="6"/>
  <c r="G35" i="6"/>
  <c r="G33" i="6"/>
  <c r="G31" i="6"/>
  <c r="G29" i="6"/>
  <c r="G27" i="6"/>
  <c r="G25" i="6"/>
  <c r="G23" i="6"/>
  <c r="G21" i="6"/>
</calcChain>
</file>

<file path=xl/sharedStrings.xml><?xml version="1.0" encoding="utf-8"?>
<sst xmlns="http://schemas.openxmlformats.org/spreadsheetml/2006/main" count="397" uniqueCount="151">
  <si>
    <t>CÉDULA DE AVANCE DE CUMPLIMIENTO DE LOS OBJETIVOS Y METAS</t>
  </si>
  <si>
    <t>MUNICIPIO DE BENITO JUÁREZ QUINTANA ROO</t>
  </si>
  <si>
    <t>NIVEL MIR CON RESUMEN
 NARRATIVO</t>
  </si>
  <si>
    <t>NOMBRE DEL
 INDICADOR</t>
  </si>
  <si>
    <t>FRECUENCIA DE
 MEDICIÓN</t>
  </si>
  <si>
    <t>METAS-AVANCE</t>
  </si>
  <si>
    <t>JUSTIFICACIONES</t>
  </si>
  <si>
    <t>META ANUAL
 PROGRAMADA</t>
  </si>
  <si>
    <t>ACUMULABLE
SI/NO</t>
  </si>
  <si>
    <t>PROGRAMADO Y REALIZADO EN EL PERIODO</t>
  </si>
  <si>
    <t>AVANCE DE LA META PROGRAMADA</t>
  </si>
  <si>
    <t>1er
TRIM</t>
  </si>
  <si>
    <t>2do
TRIM</t>
  </si>
  <si>
    <t>3er
TRIM</t>
  </si>
  <si>
    <t>4to
TRIM</t>
  </si>
  <si>
    <t>TRIM</t>
  </si>
  <si>
    <t>ANUAL</t>
  </si>
  <si>
    <t>NO</t>
  </si>
  <si>
    <r>
      <rPr>
        <b/>
        <sz val="12"/>
        <color theme="1"/>
        <rFont val="Calibri"/>
        <family val="2"/>
        <scheme val="minor"/>
      </rPr>
      <t xml:space="preserve">IBG: </t>
    </r>
    <r>
      <rPr>
        <sz val="12"/>
        <color theme="1"/>
        <rFont val="Calibri"/>
        <family val="2"/>
        <scheme val="minor"/>
      </rPr>
      <t xml:space="preserve">Índice de Buen Gobierno. </t>
    </r>
  </si>
  <si>
    <r>
      <rPr>
        <b/>
        <sz val="12"/>
        <color theme="1"/>
        <rFont val="Calibri"/>
        <family val="2"/>
        <scheme val="minor"/>
      </rPr>
      <t>CDCOP18GM:</t>
    </r>
    <r>
      <rPr>
        <sz val="12"/>
        <color theme="1"/>
        <rFont val="Calibri"/>
        <family val="2"/>
        <scheme val="minor"/>
      </rPr>
      <t xml:space="preserve"> Calificación de confianza otorgada por la población de 18 años y más al gobierno municipal </t>
    </r>
  </si>
  <si>
    <r>
      <rPr>
        <b/>
        <sz val="12"/>
        <color theme="1"/>
        <rFont val="Calibri"/>
        <family val="2"/>
        <scheme val="minor"/>
      </rPr>
      <t>PSCSPM</t>
    </r>
    <r>
      <rPr>
        <sz val="12"/>
        <color theme="1"/>
        <rFont val="Calibri"/>
        <family val="2"/>
        <scheme val="minor"/>
      </rPr>
      <t>: Porcentaje de la población que se siente muy satisfecha con los servicios municipales de agua potable, drenaje y alcantarillado, alumbrado público, parques y jardines, recolección de basura, policía y mantenimiento de calles y avenidas.</t>
    </r>
  </si>
  <si>
    <t>Bienal</t>
  </si>
  <si>
    <t>SENTIDO DEL INDICADOR      (ascendente, descendente, regular o nominal)</t>
  </si>
  <si>
    <t>Ascendente
Regular</t>
  </si>
  <si>
    <t xml:space="preserve">PROGRAMA PRESUPUESTARIO ANUAL: </t>
  </si>
  <si>
    <r>
      <rPr>
        <b/>
        <sz val="12"/>
        <color theme="1"/>
        <rFont val="Calibri"/>
        <family val="2"/>
        <scheme val="minor"/>
      </rPr>
      <t>Meta Trimestral:</t>
    </r>
    <r>
      <rPr>
        <sz val="12"/>
        <color theme="1"/>
        <rFont val="Calibri"/>
        <family val="2"/>
        <scheme val="minor"/>
      </rPr>
      <t xml:space="preserve"> El Instituto Nacional de Estadística y Geografía INEGI publica la Encuesta Nacional de Calidad e Impacto Gubernamental de manera bienal con la información relativa a los grados de satisfacción de la población de 18 años y más.  </t>
    </r>
    <r>
      <rPr>
        <b/>
        <sz val="12"/>
        <color theme="1"/>
        <rFont val="Calibri"/>
        <family val="2"/>
        <scheme val="minor"/>
      </rPr>
      <t>El úlimo periodo del levantamiento de la información fue  del 01 de noviembre al 16 de diciembre de 2021 con el 34.7%</t>
    </r>
    <r>
      <rPr>
        <sz val="12"/>
        <color theme="1"/>
        <rFont val="Calibri"/>
        <family val="2"/>
        <scheme val="minor"/>
      </rPr>
      <t xml:space="preserve"> de población encuestada que se siente muy satisfecha y safisfecha.  Sin embargo...
</t>
    </r>
    <r>
      <rPr>
        <b/>
        <sz val="12"/>
        <color theme="1"/>
        <rFont val="Calibri"/>
        <family val="2"/>
        <scheme val="minor"/>
      </rPr>
      <t xml:space="preserve">Meta Anual: </t>
    </r>
    <r>
      <rPr>
        <sz val="12"/>
        <color theme="1"/>
        <rFont val="Calibri"/>
        <family val="2"/>
        <scheme val="minor"/>
      </rPr>
      <t>De acuerdo a la Guía para la integración y rendición de los informes de avance de gestión financiera y de la información para la planeación de la fiscalización de la cuenta pública que emite la ASEQROO para el ejercicio fiscal 2023, para</t>
    </r>
    <r>
      <rPr>
        <b/>
        <sz val="12"/>
        <color theme="1"/>
        <rFont val="Calibri"/>
        <family val="2"/>
        <scheme val="minor"/>
      </rPr>
      <t xml:space="preserve"> indicadores NO acumulativos</t>
    </r>
    <r>
      <rPr>
        <sz val="12"/>
        <color theme="1"/>
        <rFont val="Calibri"/>
        <family val="2"/>
        <scheme val="minor"/>
      </rPr>
      <t xml:space="preserve">, se registra en el avance de la meta anual programada, </t>
    </r>
    <r>
      <rPr>
        <b/>
        <sz val="12"/>
        <color theme="1"/>
        <rFont val="Calibri"/>
        <family val="2"/>
        <scheme val="minor"/>
      </rPr>
      <t>el promedio de los porcentajes de cumplimiento alcanzados</t>
    </r>
    <r>
      <rPr>
        <sz val="12"/>
        <color theme="1"/>
        <rFont val="Calibri"/>
        <family val="2"/>
        <scheme val="minor"/>
      </rPr>
      <t>. Pag 23 https://www.aseqroo.mx/MARCO_JURIDICO/2023/Guias/GUIA%202023.pdf</t>
    </r>
  </si>
  <si>
    <r>
      <rPr>
        <b/>
        <sz val="12"/>
        <color theme="1"/>
        <rFont val="Calibri"/>
        <family val="2"/>
        <scheme val="minor"/>
      </rPr>
      <t xml:space="preserve">Meta Trimestral: </t>
    </r>
    <r>
      <rPr>
        <sz val="12"/>
        <color theme="1"/>
        <rFont val="Calibri"/>
        <family val="2"/>
        <scheme val="minor"/>
      </rPr>
      <t xml:space="preserve">El Instituto Mexicano para la Competitividad A. C. IMCO actualiza y publica los índices y subíndices cada dos años. </t>
    </r>
    <r>
      <rPr>
        <b/>
        <sz val="12"/>
        <color theme="1"/>
        <rFont val="Calibri"/>
        <family val="2"/>
        <scheme val="minor"/>
      </rPr>
      <t>El índice se actualizó en 2022 obteniendo una calificación de 59 puntos.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 xml:space="preserve">Meta Anual: </t>
    </r>
    <r>
      <rPr>
        <sz val="12"/>
        <color theme="1"/>
        <rFont val="Calibri"/>
        <family val="2"/>
        <scheme val="minor"/>
      </rPr>
      <t>De acuerdo a la Guía para la integración y rendición de los informes de avance de gestión financiera y de la información para la planeación de la fiscalización de la cuenta pública que emite la ASEQROO para el ejercicio fiscal 2023, para</t>
    </r>
    <r>
      <rPr>
        <b/>
        <sz val="12"/>
        <color theme="1"/>
        <rFont val="Calibri"/>
        <family val="2"/>
        <scheme val="minor"/>
      </rPr>
      <t xml:space="preserve"> indicadores NO acumulativos</t>
    </r>
    <r>
      <rPr>
        <sz val="12"/>
        <color theme="1"/>
        <rFont val="Calibri"/>
        <family val="2"/>
        <scheme val="minor"/>
      </rPr>
      <t>, se registra en el avance de la meta anual programada,</t>
    </r>
    <r>
      <rPr>
        <b/>
        <sz val="12"/>
        <color theme="1"/>
        <rFont val="Calibri"/>
        <family val="2"/>
        <scheme val="minor"/>
      </rPr>
      <t xml:space="preserve"> el promedio de los porcentajes de cumplimiento alcanzados</t>
    </r>
    <r>
      <rPr>
        <sz val="12"/>
        <color theme="1"/>
        <rFont val="Calibri"/>
        <family val="2"/>
        <scheme val="minor"/>
      </rPr>
      <t>. Pag 23 https://www.aseqroo.mx/MARCO_JURIDICO/2023/Guias/GUIA%202023.pdf</t>
    </r>
  </si>
  <si>
    <r>
      <rPr>
        <b/>
        <sz val="12"/>
        <color theme="1"/>
        <rFont val="Calibri"/>
        <family val="2"/>
        <scheme val="minor"/>
      </rPr>
      <t xml:space="preserve">Meta Trimestral: </t>
    </r>
    <r>
      <rPr>
        <sz val="12"/>
        <color theme="1"/>
        <rFont val="Calibri"/>
        <family val="2"/>
        <scheme val="minor"/>
      </rPr>
      <t xml:space="preserve">El Instituto Nacional de Estadística y Geografía INEGI publica la Encuesta Nacional de Calidad e Impacto Gubernamental de manera bienal con la información relativa a la Confianza de la población de 18 años y más en el Gobierno Municipal.
</t>
    </r>
    <r>
      <rPr>
        <b/>
        <sz val="12"/>
        <color theme="1"/>
        <rFont val="Calibri"/>
        <family val="2"/>
        <scheme val="minor"/>
      </rPr>
      <t>En diciembre 2021 se obtuvo la Calificación de Confianza al Gobierno Municipal de 5.0.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Meta Anual:</t>
    </r>
    <r>
      <rPr>
        <sz val="12"/>
        <color theme="1"/>
        <rFont val="Calibri"/>
        <family val="2"/>
        <scheme val="minor"/>
      </rPr>
      <t xml:space="preserve"> De acuerdo a la Guía para la integración y rendición de los informes de avance de gestión financiera y de la información para la planeación de la fiscalización de la cuenta pública que emite la ASEQROO para el ejercicio fiscal 2023, para</t>
    </r>
    <r>
      <rPr>
        <b/>
        <sz val="12"/>
        <color theme="1"/>
        <rFont val="Calibri"/>
        <family val="2"/>
        <scheme val="minor"/>
      </rPr>
      <t xml:space="preserve"> indicadores NO acumulativos</t>
    </r>
    <r>
      <rPr>
        <sz val="12"/>
        <color theme="1"/>
        <rFont val="Calibri"/>
        <family val="2"/>
        <scheme val="minor"/>
      </rPr>
      <t xml:space="preserve">, se registra en el avance de la meta anual programada, </t>
    </r>
    <r>
      <rPr>
        <b/>
        <sz val="12"/>
        <color theme="1"/>
        <rFont val="Calibri"/>
        <family val="2"/>
        <scheme val="minor"/>
      </rPr>
      <t>el promedio de los porcentajes de cumplimiento alcanzados</t>
    </r>
    <r>
      <rPr>
        <sz val="12"/>
        <color theme="1"/>
        <rFont val="Calibri"/>
        <family val="2"/>
        <scheme val="minor"/>
      </rPr>
      <t>. Pag 23 https://www.aseqroo.mx/MARCO_JURIDICO/2023/Guias/GUIA%202023.pdf</t>
    </r>
  </si>
  <si>
    <t>SI</t>
  </si>
  <si>
    <r>
      <t xml:space="preserve">P.1.05.1.1. </t>
    </r>
    <r>
      <rPr>
        <sz val="11"/>
        <rFont val="Arial"/>
        <family val="2"/>
      </rPr>
      <t>El Municipio de Benito Juárez, Quintana Roo cuenta con la implementación de acciones de control y seguimiento al ingreso y al ejercicio del gasto público y evaluación de la actuación de los servidores públicos que fomenten la eficiencia operativa y mayor rendición de cuentas a la ciudadanía sobre el desempeño de la Administración Pública Municipal</t>
    </r>
    <r>
      <rPr>
        <b/>
        <sz val="11"/>
        <rFont val="Arial"/>
        <family val="2"/>
      </rPr>
      <t>.</t>
    </r>
  </si>
  <si>
    <r>
      <t xml:space="preserve">PAVCySRC: </t>
    </r>
    <r>
      <rPr>
        <sz val="11"/>
        <rFont val="Arial"/>
        <family val="2"/>
      </rPr>
      <t>Porcentaje de acciones de verificación, cumplimiento y seguimiento de las rendición de cuentas de las Dependencias y Entidades de la Administración Pública Municipal.</t>
    </r>
  </si>
  <si>
    <r>
      <t xml:space="preserve">C.1.05.1.1.1. </t>
    </r>
    <r>
      <rPr>
        <sz val="11"/>
        <color theme="1"/>
        <rFont val="Arial"/>
        <family val="2"/>
      </rPr>
      <t>Acciones de seguimiento para que el ejercicio de los recursos públicos aplicados para la ejecución de la obra pública, adquisiciones y servicios relacionados, así como el otorgamiento de licencias y autorizaciones en materia de construcción se ejerzan en cumplimiento con la normatividad aplicable, realizadas.</t>
    </r>
  </si>
  <si>
    <r>
      <t>PAROPASR:</t>
    </r>
    <r>
      <rPr>
        <sz val="11"/>
        <color theme="1"/>
        <rFont val="Arial"/>
        <family val="2"/>
      </rPr>
      <t xml:space="preserve"> Porcentaje de Auditorías y Revisiones a la Obra Pública, Adquisiciones y Servicios Relacionados.</t>
    </r>
  </si>
  <si>
    <r>
      <t xml:space="preserve">A.1.05.1.1.1.1. </t>
    </r>
    <r>
      <rPr>
        <sz val="11"/>
        <color theme="1"/>
        <rFont val="Arial"/>
        <family val="2"/>
      </rPr>
      <t>Realización de auditorías y revisiones a la obra pública, adquisiciones y servicios relacionados.</t>
    </r>
  </si>
  <si>
    <r>
      <rPr>
        <b/>
        <sz val="11"/>
        <color theme="1"/>
        <rFont val="Arial"/>
        <family val="2"/>
      </rPr>
      <t>PAROPASR:</t>
    </r>
    <r>
      <rPr>
        <sz val="11"/>
        <color theme="1"/>
        <rFont val="Arial"/>
        <family val="2"/>
      </rPr>
      <t xml:space="preserve"> Porcentaje de Auditorías y Revisiones a la Obra Pública, Adquisiciones y Servicios Relacionados</t>
    </r>
  </si>
  <si>
    <r>
      <t xml:space="preserve">A.1.05.1.1.1.2. </t>
    </r>
    <r>
      <rPr>
        <sz val="11"/>
        <color theme="1"/>
        <rFont val="Arial"/>
        <family val="2"/>
      </rPr>
      <t>Verificación de licencias y autorizaciones en materia de construcción.</t>
    </r>
  </si>
  <si>
    <r>
      <rPr>
        <b/>
        <sz val="11"/>
        <color theme="1"/>
        <rFont val="Arial"/>
        <family val="2"/>
      </rPr>
      <t xml:space="preserve"> PVMC:</t>
    </r>
    <r>
      <rPr>
        <sz val="11"/>
        <color theme="1"/>
        <rFont val="Arial"/>
        <family val="2"/>
      </rPr>
      <t xml:space="preserve"> Porcentaje de Verificaciones en Materia de Construcción</t>
    </r>
  </si>
  <si>
    <r>
      <t xml:space="preserve">C.1.05.1.1.2. </t>
    </r>
    <r>
      <rPr>
        <sz val="11"/>
        <color theme="1"/>
        <rFont val="Arial"/>
        <family val="2"/>
      </rPr>
      <t>Acciones de auditoría, revisión, verificación y vigilancia para que el ejercicio de los recursos públicos asignados a las Secretarías, Dependencias y Direcciones de la Administración Pública Municipal  que se ejerzan en el cumplimiento de la normatividad aplicable.</t>
    </r>
  </si>
  <si>
    <r>
      <t xml:space="preserve">PACSIE: </t>
    </r>
    <r>
      <rPr>
        <sz val="11"/>
        <color theme="1"/>
        <rFont val="Arial"/>
        <family val="2"/>
      </rPr>
      <t>Porcentaje de Acciones de Control y Seguimiento al Ingreso y Egreso</t>
    </r>
  </si>
  <si>
    <r>
      <t xml:space="preserve">A.1.05.1.1.2.1. </t>
    </r>
    <r>
      <rPr>
        <sz val="11"/>
        <color theme="1"/>
        <rFont val="Arial"/>
        <family val="2"/>
      </rPr>
      <t>Realización de acciones de control y seguimiento a la cuenta pública   de la Administración Pública Municipal Centralizada.</t>
    </r>
  </si>
  <si>
    <r>
      <t xml:space="preserve">PACSCP: </t>
    </r>
    <r>
      <rPr>
        <sz val="11"/>
        <color theme="1"/>
        <rFont val="Arial"/>
        <family val="2"/>
      </rPr>
      <t>Porcentaje de  Acciones de Control y Seguimiento a la Cuenta Publica.</t>
    </r>
  </si>
  <si>
    <r>
      <t xml:space="preserve">A.1.05.1.1.2.2. </t>
    </r>
    <r>
      <rPr>
        <sz val="11"/>
        <color theme="1"/>
        <rFont val="Arial"/>
        <family val="2"/>
      </rPr>
      <t>Realización de auditorías, revisiones y arqueos a las Dependencias y Entidades de la Administración Pública Municipal</t>
    </r>
    <r>
      <rPr>
        <b/>
        <sz val="11"/>
        <color theme="1"/>
        <rFont val="Arial"/>
        <family val="2"/>
      </rPr>
      <t>.</t>
    </r>
  </si>
  <si>
    <r>
      <t xml:space="preserve">PARA: </t>
    </r>
    <r>
      <rPr>
        <sz val="11"/>
        <color theme="1"/>
        <rFont val="Arial"/>
        <family val="2"/>
      </rPr>
      <t>Porcentaje de  Auditorías, Revisiones y Arqueos</t>
    </r>
  </si>
  <si>
    <r>
      <t xml:space="preserve">C.1.05.1.1.3 </t>
    </r>
    <r>
      <rPr>
        <sz val="11"/>
        <color theme="1"/>
        <rFont val="Arial"/>
        <family val="2"/>
      </rPr>
      <t>Actividades de Combate a la Corrupción Implementadas</t>
    </r>
  </si>
  <si>
    <r>
      <rPr>
        <b/>
        <sz val="11"/>
        <color theme="1"/>
        <rFont val="Arial"/>
        <family val="2"/>
      </rPr>
      <t>PACCI:</t>
    </r>
    <r>
      <rPr>
        <sz val="11"/>
        <color theme="1"/>
        <rFont val="Arial"/>
        <family val="2"/>
      </rPr>
      <t xml:space="preserve"> Porcentaje de Actividades de Combate a la Corrupción Implementadas</t>
    </r>
  </si>
  <si>
    <r>
      <rPr>
        <b/>
        <sz val="11"/>
        <color theme="1"/>
        <rFont val="Arial"/>
        <family val="2"/>
      </rPr>
      <t>A.1.05.1.1.3.1</t>
    </r>
    <r>
      <rPr>
        <sz val="11"/>
        <color theme="1"/>
        <rFont val="Arial"/>
        <family val="2"/>
      </rPr>
      <t xml:space="preserve"> Implementación, evaluación y seguimiento al Programa Especial Anticorrupción</t>
    </r>
  </si>
  <si>
    <r>
      <rPr>
        <b/>
        <sz val="11"/>
        <color theme="1"/>
        <rFont val="Arial"/>
        <family val="2"/>
      </rPr>
      <t>PESPEAI :</t>
    </r>
    <r>
      <rPr>
        <sz val="11"/>
        <color theme="1"/>
        <rFont val="Arial"/>
        <family val="2"/>
      </rPr>
      <t xml:space="preserve"> Porcentaje de Evaluación y Seguimiento al Programa Especial Anticorrupción Implementado</t>
    </r>
  </si>
  <si>
    <r>
      <rPr>
        <b/>
        <sz val="11"/>
        <color theme="1"/>
        <rFont val="Arial"/>
        <family val="2"/>
      </rPr>
      <t>A.1.05.1.1.3.2</t>
    </r>
    <r>
      <rPr>
        <sz val="11"/>
        <color theme="1"/>
        <rFont val="Arial"/>
        <family val="2"/>
      </rPr>
      <t xml:space="preserve"> Seguimiento a actividades de Combate a la Corrupción Implementadas</t>
    </r>
  </si>
  <si>
    <r>
      <rPr>
        <b/>
        <sz val="11"/>
        <color theme="1"/>
        <rFont val="Arial"/>
        <family val="2"/>
      </rPr>
      <t xml:space="preserve">PACCI: </t>
    </r>
    <r>
      <rPr>
        <sz val="11"/>
        <color theme="1"/>
        <rFont val="Arial"/>
        <family val="2"/>
      </rPr>
      <t>Porcentaje de Actividades de Combate a la Corrupción Implementadas</t>
    </r>
  </si>
  <si>
    <r>
      <rPr>
        <b/>
        <sz val="11"/>
        <color theme="1"/>
        <rFont val="Arial"/>
        <family val="2"/>
      </rPr>
      <t xml:space="preserve">A.1.05.1.1.3.3 </t>
    </r>
    <r>
      <rPr>
        <sz val="11"/>
        <color theme="1"/>
        <rFont val="Arial"/>
        <family val="2"/>
      </rPr>
      <t>Intervención en el proceso de Entrega y Recepción de los servidores públicos, conforme a la normatividad vigente.</t>
    </r>
  </si>
  <si>
    <r>
      <rPr>
        <b/>
        <sz val="11"/>
        <color theme="1"/>
        <rFont val="Arial"/>
        <family val="2"/>
      </rPr>
      <t>PAERC:</t>
    </r>
    <r>
      <rPr>
        <sz val="11"/>
        <color theme="1"/>
        <rFont val="Arial"/>
        <family val="2"/>
      </rPr>
      <t xml:space="preserve"> Porcentaje de Actas de Entrega y Recepción Concluidas     </t>
    </r>
  </si>
  <si>
    <r>
      <rPr>
        <b/>
        <sz val="11"/>
        <color theme="1"/>
        <rFont val="Arial"/>
        <family val="2"/>
      </rPr>
      <t>A.1.05.1.1.3.4</t>
    </r>
    <r>
      <rPr>
        <sz val="11"/>
        <color theme="1"/>
        <rFont val="Arial"/>
        <family val="2"/>
      </rPr>
      <t xml:space="preserve"> Recepción, Control y Resguardo de las Declaraciones de Situación Patrimonial y de Interés de todos los servidores públicos  de la Administración Pública Municipal.</t>
    </r>
  </si>
  <si>
    <r>
      <rPr>
        <b/>
        <sz val="11"/>
        <color theme="1"/>
        <rFont val="Arial"/>
        <family val="2"/>
      </rPr>
      <t xml:space="preserve">PCDPISO: </t>
    </r>
    <r>
      <rPr>
        <sz val="11"/>
        <color theme="1"/>
        <rFont val="Arial"/>
        <family val="2"/>
      </rPr>
      <t xml:space="preserve"> Porcentaje de Cumplimiento en Declaraciones Patrimoniales y de Interés  de sujetos obligados                             </t>
    </r>
  </si>
  <si>
    <r>
      <rPr>
        <b/>
        <sz val="11"/>
        <color theme="1"/>
        <rFont val="Arial"/>
        <family val="2"/>
      </rPr>
      <t xml:space="preserve">A.1.05.1.1.3.5 </t>
    </r>
    <r>
      <rPr>
        <sz val="11"/>
        <color theme="1"/>
        <rFont val="Arial"/>
        <family val="2"/>
      </rPr>
      <t>Registro y Control en el  Sistema Municipal de Inspectores</t>
    </r>
  </si>
  <si>
    <r>
      <rPr>
        <b/>
        <sz val="11"/>
        <color theme="1"/>
        <rFont val="Arial"/>
        <family val="2"/>
      </rPr>
      <t xml:space="preserve">PRPSMI: </t>
    </r>
    <r>
      <rPr>
        <sz val="11"/>
        <color theme="1"/>
        <rFont val="Arial"/>
        <family val="2"/>
      </rPr>
      <t>Porcentaje de Registros del Padrón en el Sistema Municipal de Inspectores</t>
    </r>
  </si>
  <si>
    <r>
      <rPr>
        <b/>
        <sz val="11"/>
        <color theme="1"/>
        <rFont val="Arial"/>
        <family val="2"/>
      </rPr>
      <t xml:space="preserve">A.1.05.1.1.3.6 </t>
    </r>
    <r>
      <rPr>
        <sz val="11"/>
        <color theme="1"/>
        <rFont val="Arial"/>
        <family val="2"/>
      </rPr>
      <t xml:space="preserve"> Monitoreo de la satisfacción ciudadana sobre servicios recibidos mediante la Contraloría Itinerante</t>
    </r>
  </si>
  <si>
    <r>
      <rPr>
        <b/>
        <sz val="11"/>
        <color theme="1"/>
        <rFont val="Arial"/>
        <family val="2"/>
      </rPr>
      <t xml:space="preserve">PEADSUTYS: </t>
    </r>
    <r>
      <rPr>
        <sz val="11"/>
        <color theme="1"/>
        <rFont val="Arial"/>
        <family val="2"/>
      </rPr>
      <t xml:space="preserve"> Porcentaje de evaluaciones aplicadas para detectar la satisfacción de los usuarios en Trámites y Servicios.</t>
    </r>
  </si>
  <si>
    <r>
      <rPr>
        <b/>
        <sz val="11"/>
        <color theme="1"/>
        <rFont val="Arial"/>
        <family val="2"/>
      </rPr>
      <t xml:space="preserve">A.1.05.1.1.3.7  </t>
    </r>
    <r>
      <rPr>
        <sz val="11"/>
        <color theme="1"/>
        <rFont val="Arial"/>
        <family val="2"/>
      </rPr>
      <t>Eficientar Trámites y Servicios mediante el Programa Municipal de Acreditación "Calidad y Servicio con CUENTAS CLARAS", Auditorías Administrativas de "5 S's" y el Protocolo de Atención Ciudadana para Trámites y Servicios.</t>
    </r>
  </si>
  <si>
    <r>
      <rPr>
        <b/>
        <sz val="11"/>
        <color theme="1"/>
        <rFont val="Arial"/>
        <family val="2"/>
      </rPr>
      <t>PEPMACSCC:</t>
    </r>
    <r>
      <rPr>
        <sz val="11"/>
        <color theme="1"/>
        <rFont val="Arial"/>
        <family val="2"/>
      </rPr>
      <t xml:space="preserve"> Porcentaje de Evaluaciones del Programa Municipal de Acreditación "Calidad y Servicio con CUENTAS CLARAS".(PMACSCC)
</t>
    </r>
  </si>
  <si>
    <r>
      <rPr>
        <b/>
        <sz val="11"/>
        <color theme="1"/>
        <rFont val="Arial"/>
        <family val="2"/>
      </rPr>
      <t>A.1.05.1.1.3.8</t>
    </r>
    <r>
      <rPr>
        <sz val="11"/>
        <color theme="1"/>
        <rFont val="Arial"/>
        <family val="2"/>
      </rPr>
      <t xml:space="preserve">  Supervisión y Auditoría a Programas y/o recursos asignados para estímulos económicos y programas sociales.</t>
    </r>
  </si>
  <si>
    <r>
      <rPr>
        <b/>
        <sz val="11"/>
        <color theme="1"/>
        <rFont val="Arial"/>
        <family val="2"/>
      </rPr>
      <t>PCAAAPS:</t>
    </r>
    <r>
      <rPr>
        <sz val="11"/>
        <color theme="1"/>
        <rFont val="Arial"/>
        <family val="2"/>
      </rPr>
      <t xml:space="preserve"> Porcentaje de cumplimiento en la aplicación de Auditorías Administrativas a Programas Sociales.</t>
    </r>
  </si>
  <si>
    <r>
      <rPr>
        <b/>
        <sz val="11"/>
        <color theme="1"/>
        <rFont val="Arial"/>
        <family val="2"/>
      </rPr>
      <t>A.1.05.1.1.3.9</t>
    </r>
    <r>
      <rPr>
        <sz val="11"/>
        <color theme="1"/>
        <rFont val="Arial"/>
        <family val="2"/>
      </rPr>
      <t xml:space="preserve">  Supervisión de la integración de Comités de Contraloría Social, que sean requeridos para el seguimiento de la Obra Pública Municipal.</t>
    </r>
  </si>
  <si>
    <r>
      <rPr>
        <b/>
        <sz val="11"/>
        <color theme="1"/>
        <rFont val="Arial"/>
        <family val="2"/>
      </rPr>
      <t>PICCS:</t>
    </r>
    <r>
      <rPr>
        <sz val="11"/>
        <color theme="1"/>
        <rFont val="Arial"/>
        <family val="2"/>
      </rPr>
      <t xml:space="preserve"> Porcentaje de Integración de Comités de Contraloría Social</t>
    </r>
  </si>
  <si>
    <r>
      <t>C.1.05.1.1.4.</t>
    </r>
    <r>
      <rPr>
        <sz val="11"/>
        <rFont val="Arial Nova Cond"/>
        <family val="2"/>
      </rPr>
      <t xml:space="preserve"> Actos de investigación de los hechos denunciados en contra de Servidores Públicos y/o Particulares a fin de determinar la falta administrativa como grave o no grave.</t>
    </r>
  </si>
  <si>
    <r>
      <rPr>
        <b/>
        <sz val="11"/>
        <rFont val="Arial Nova Cond"/>
        <family val="2"/>
      </rPr>
      <t>PIPRAR:</t>
    </r>
    <r>
      <rPr>
        <sz val="11"/>
        <rFont val="Arial Nova Cond"/>
        <family val="2"/>
      </rPr>
      <t xml:space="preserve"> Porcentaje de Informes de Presunta Responsabilidad Administrativa realizados</t>
    </r>
  </si>
  <si>
    <r>
      <rPr>
        <b/>
        <sz val="11"/>
        <rFont val="Arial Nova Cond"/>
        <family val="2"/>
      </rPr>
      <t>PEC:</t>
    </r>
    <r>
      <rPr>
        <sz val="11"/>
        <rFont val="Arial Nova Cond"/>
        <family val="2"/>
      </rPr>
      <t xml:space="preserve"> Porcentaje de Expedientes Cerrados </t>
    </r>
  </si>
  <si>
    <r>
      <rPr>
        <b/>
        <sz val="11"/>
        <rFont val="Arial Nova Cond"/>
        <family val="2"/>
      </rPr>
      <t>A.1.05.1.1.4.1</t>
    </r>
    <r>
      <rPr>
        <sz val="11"/>
        <rFont val="Arial Nova Cond"/>
        <family val="2"/>
      </rPr>
      <t xml:space="preserve"> Integración de expedientes respecto a las quejas y/o denuncias presentadas por la ciudadanía.</t>
    </r>
  </si>
  <si>
    <r>
      <t xml:space="preserve">TVQDR: </t>
    </r>
    <r>
      <rPr>
        <sz val="11"/>
        <rFont val="Arial Nova Cond"/>
        <family val="2"/>
      </rPr>
      <t>Porcentaje  de Expedientes de Quejas y/o Denuncias Recibidas</t>
    </r>
  </si>
  <si>
    <r>
      <rPr>
        <b/>
        <sz val="11"/>
        <rFont val="Arial Nova Cond"/>
        <family val="2"/>
      </rPr>
      <t>A.1.05.1.1.4.2</t>
    </r>
    <r>
      <rPr>
        <sz val="11"/>
        <rFont val="Arial Nova Cond"/>
        <family val="2"/>
      </rPr>
      <t xml:space="preserve"> Atención a la ciudadanía en materia de responsabilidad administrativa por los servidores públicos y/o particulares.</t>
    </r>
  </si>
  <si>
    <r>
      <t>PPA:</t>
    </r>
    <r>
      <rPr>
        <sz val="11"/>
        <rFont val="Arial Nova Cond"/>
        <family val="2"/>
      </rPr>
      <t xml:space="preserve"> Porcentaje de personas atendidas por la contraloría municipal</t>
    </r>
    <r>
      <rPr>
        <b/>
        <sz val="11"/>
        <rFont val="Arial Nova Cond"/>
        <family val="2"/>
      </rPr>
      <t>.</t>
    </r>
  </si>
  <si>
    <r>
      <t>C.1.05.1.1.5.</t>
    </r>
    <r>
      <rPr>
        <sz val="11"/>
        <rFont val="Arial Nova Cond"/>
        <family val="2"/>
      </rPr>
      <t xml:space="preserve"> Procedimientos de Responsabilidades Administrativa de acuerdo con la Ley General de Responsabilidades Administrativas; en contra de los Servidores Públicos y/o Particulares, iniciados .</t>
    </r>
  </si>
  <si>
    <r>
      <rPr>
        <b/>
        <sz val="11"/>
        <rFont val="Arial Nova Cond"/>
        <family val="2"/>
      </rPr>
      <t>PPSRACSPP:</t>
    </r>
    <r>
      <rPr>
        <sz val="11"/>
        <rFont val="Arial Nova Cond"/>
        <family val="2"/>
      </rPr>
      <t xml:space="preserve"> Porcentaje de Procedimientos Substanciados de Responsabilidad Administrativa contra Servidores Públicos y/o Particulares </t>
    </r>
  </si>
  <si>
    <r>
      <t>A.1.05.1.1.5.1.</t>
    </r>
    <r>
      <rPr>
        <sz val="11"/>
        <rFont val="Arial Nova Cond"/>
        <family val="2"/>
      </rPr>
      <t xml:space="preserve"> Emisión de Acuerdos de notificación e integración a los Servidores Públicos y/o Particulares en el seguimiento a los  Procedimientos de Responsabilidad Administrativa.</t>
    </r>
  </si>
  <si>
    <r>
      <rPr>
        <b/>
        <sz val="11"/>
        <rFont val="Arial Nova Cond"/>
        <family val="2"/>
      </rPr>
      <t>PANIPRA:</t>
    </r>
    <r>
      <rPr>
        <sz val="11"/>
        <rFont val="Arial Nova Cond"/>
        <family val="2"/>
      </rPr>
      <t xml:space="preserve"> Porcentaje de Acuerdos de Notificación e Integración de los Procedimientos de Responsabilidad Administrativa</t>
    </r>
  </si>
  <si>
    <r>
      <rPr>
        <b/>
        <sz val="11"/>
        <color theme="1"/>
        <rFont val="Arial"/>
        <family val="2"/>
      </rPr>
      <t>A.1.05.1.1.5.2</t>
    </r>
    <r>
      <rPr>
        <sz val="11"/>
        <color theme="1"/>
        <rFont val="Arial"/>
        <family val="2"/>
      </rPr>
      <t xml:space="preserve"> Emisión de resoluciones de Responsabilidad Administrativa</t>
    </r>
  </si>
  <si>
    <r>
      <rPr>
        <b/>
        <sz val="11"/>
        <color theme="1"/>
        <rFont val="Arial"/>
        <family val="2"/>
      </rPr>
      <t>PRSPP</t>
    </r>
    <r>
      <rPr>
        <sz val="11"/>
        <color theme="1"/>
        <rFont val="Arial"/>
        <family val="2"/>
      </rPr>
      <t>: Porcentaje de Resoluciones a Servidores Públicos y/o particulares</t>
    </r>
  </si>
  <si>
    <r>
      <rPr>
        <b/>
        <sz val="11"/>
        <color theme="1"/>
        <rFont val="Arial"/>
        <family val="2"/>
      </rPr>
      <t>PSISPP:</t>
    </r>
    <r>
      <rPr>
        <sz val="11"/>
        <color theme="1"/>
        <rFont val="Arial"/>
        <family val="2"/>
      </rPr>
      <t xml:space="preserve"> Porcentaje de sanciones impuestas a servidores públicos y/o particulares</t>
    </r>
  </si>
  <si>
    <r>
      <rPr>
        <b/>
        <sz val="11"/>
        <rFont val="Arial Nova Cond"/>
        <family val="2"/>
      </rPr>
      <t xml:space="preserve">A.1.05.1.1.5.3 </t>
    </r>
    <r>
      <rPr>
        <sz val="11"/>
        <rFont val="Arial Nova Cond"/>
        <family val="2"/>
      </rPr>
      <t>Emisión de constancias de No Inhabilitación.</t>
    </r>
  </si>
  <si>
    <r>
      <t>PCNIE:</t>
    </r>
    <r>
      <rPr>
        <sz val="11"/>
        <rFont val="Arial Nova Cond"/>
        <family val="2"/>
      </rPr>
      <t xml:space="preserve"> Porcentaje de Constancias de No Inhabilitación Emitidas</t>
    </r>
  </si>
  <si>
    <r>
      <t>C.1.05.1.1.6.</t>
    </r>
    <r>
      <rPr>
        <sz val="11"/>
        <rFont val="Arial Nova Cond"/>
        <family val="2"/>
      </rPr>
      <t xml:space="preserve"> Acciones de control y vigilancia de las Contralorías Internas en las Secretarías y Entidades, para el desarrollo y evaluación de la gestión gubernamental del Municipio de Benito Juárez.</t>
    </r>
  </si>
  <si>
    <r>
      <rPr>
        <b/>
        <sz val="11"/>
        <rFont val="Arial Nova Cond"/>
        <family val="2"/>
      </rPr>
      <t>PAccCI:</t>
    </r>
    <r>
      <rPr>
        <sz val="11"/>
        <rFont val="Arial Nova Cond"/>
        <family val="2"/>
      </rPr>
      <t xml:space="preserve"> Porcentaje de Acciones de Control por las Contralorías Internas</t>
    </r>
  </si>
  <si>
    <r>
      <t>A.1.05.1.1.6.1.</t>
    </r>
    <r>
      <rPr>
        <sz val="11"/>
        <rFont val="Arial Nova Cond"/>
        <family val="2"/>
      </rPr>
      <t xml:space="preserve"> Realización de acciones de control y seguimiento a las actividades realizadas en el Sistema DIF Municipal. </t>
    </r>
  </si>
  <si>
    <r>
      <rPr>
        <b/>
        <sz val="11"/>
        <rFont val="Arial Nova Cond"/>
        <family val="2"/>
      </rPr>
      <t xml:space="preserve">PAccCSCISDIFM: </t>
    </r>
    <r>
      <rPr>
        <sz val="11"/>
        <rFont val="Arial Nova Cond"/>
        <family val="2"/>
      </rPr>
      <t>Porcentaje de Acciones de Control y Seguimiento de la Contraloria Interna del Sistema DIF Municipal</t>
    </r>
  </si>
  <si>
    <r>
      <t>A.1.05.1.1.6.2.</t>
    </r>
    <r>
      <rPr>
        <sz val="11"/>
        <rFont val="Arial Nova Cond"/>
        <family val="2"/>
      </rPr>
      <t xml:space="preserve"> Realización de acciones de control y seguimiento a las actividades realizadas en la Secretaría Municipal de Obras Públicas y Servicios.</t>
    </r>
  </si>
  <si>
    <r>
      <rPr>
        <b/>
        <sz val="11"/>
        <rFont val="Arial Nova Cond"/>
        <family val="2"/>
      </rPr>
      <t xml:space="preserve">PAccCSCISMOPyS: </t>
    </r>
    <r>
      <rPr>
        <sz val="11"/>
        <rFont val="Arial Nova Cond"/>
        <family val="2"/>
      </rPr>
      <t>Porcentaje de Acciones de Control y Seguimiento de la Contraloría Interna de la SMOPyS</t>
    </r>
  </si>
  <si>
    <r>
      <t>A.1.05.1.1.6.3.</t>
    </r>
    <r>
      <rPr>
        <sz val="11"/>
        <rFont val="Arial Nova Cond"/>
        <family val="2"/>
      </rPr>
      <t xml:space="preserve"> Realización de acciones de control y seguimiento a las actividades realizadas en la Secretaría Municipal de Seguridad Pública y Tránsito.</t>
    </r>
  </si>
  <si>
    <r>
      <rPr>
        <b/>
        <sz val="11"/>
        <rFont val="Arial Nova Cond"/>
        <family val="2"/>
      </rPr>
      <t xml:space="preserve">PAccCSCISMSPyT: </t>
    </r>
    <r>
      <rPr>
        <sz val="11"/>
        <rFont val="Arial Nova Cond"/>
        <family val="2"/>
      </rPr>
      <t>Porcentaje de Acciones de Control y Seguimiento de la Contraloría Interna de la SMSPyT</t>
    </r>
  </si>
  <si>
    <r>
      <rPr>
        <b/>
        <sz val="11"/>
        <color theme="1"/>
        <rFont val="Arial Nova Cond"/>
        <family val="2"/>
      </rPr>
      <t xml:space="preserve">C.1.05.1.1.7. </t>
    </r>
    <r>
      <rPr>
        <sz val="11"/>
        <color theme="1"/>
        <rFont val="Arial Nova Cond"/>
        <family val="2"/>
      </rPr>
      <t xml:space="preserve">  Actividades de administración, control y apoyo a las Dependencias y Entidades de la Administración Pública Municipal, por parte de la oficina de la Contraloría.</t>
    </r>
  </si>
  <si>
    <r>
      <rPr>
        <b/>
        <sz val="11"/>
        <color theme="1"/>
        <rFont val="Arial Nova Cond"/>
        <family val="2"/>
      </rPr>
      <t>PAACA:</t>
    </r>
    <r>
      <rPr>
        <sz val="11"/>
        <color theme="1"/>
        <rFont val="Arial Nova Cond"/>
        <family val="2"/>
      </rPr>
      <t xml:space="preserve"> Porcentaje de Actividades de Administración, Control y Apoyo por la oficina de la Contraloría</t>
    </r>
  </si>
  <si>
    <r>
      <t>A.1.05.1.1.7.1.</t>
    </r>
    <r>
      <rPr>
        <sz val="11"/>
        <rFont val="Arial Nova Cond"/>
        <family val="2"/>
      </rPr>
      <t xml:space="preserve"> Implementación del programa de Control Interno bajo el modelo COSO; así como la revision de instrumentos jurídicos y asesorias a las Dependencias y Entidades de la Administración Pública Municipal </t>
    </r>
  </si>
  <si>
    <r>
      <rPr>
        <b/>
        <sz val="11"/>
        <rFont val="Arial Nova Cond"/>
        <family val="2"/>
      </rPr>
      <t>PINRyAJS:</t>
    </r>
    <r>
      <rPr>
        <sz val="11"/>
        <rFont val="Arial Nova Cond"/>
        <family val="2"/>
      </rPr>
      <t xml:space="preserve"> Porcentaje de Instrumentos normativos revisados y asesorías Juridicas  solicitadas.</t>
    </r>
  </si>
  <si>
    <r>
      <rPr>
        <b/>
        <sz val="11"/>
        <rFont val="Arial Nova Cond"/>
        <family val="2"/>
      </rPr>
      <t>PAyCCIIMC:</t>
    </r>
    <r>
      <rPr>
        <sz val="11"/>
        <rFont val="Arial Nova Cond"/>
        <family val="2"/>
      </rPr>
      <t xml:space="preserve"> Porcentaje de Asesorías y Capacitaciones de Control Interno e Implementación del modelo COSO  en las Dependencias y Entidades </t>
    </r>
  </si>
  <si>
    <r>
      <t>A.1.05.1.1.7.2.</t>
    </r>
    <r>
      <rPr>
        <sz val="11"/>
        <color theme="1"/>
        <rFont val="Arial Nova Cond"/>
        <family val="2"/>
      </rPr>
      <t xml:space="preserve"> Atención y representación jurÍdica gratuita a las personas  que así lo soliciten que figuren como presuntos responsables en un Procedimiento de Responsabilidad Administrativa, por faltas graves o no graves que se inicien dentro de la contralorÍa municipal.</t>
    </r>
  </si>
  <si>
    <r>
      <rPr>
        <b/>
        <sz val="11"/>
        <color theme="1"/>
        <rFont val="Arial Nova Cond"/>
        <family val="2"/>
      </rPr>
      <t>PE:</t>
    </r>
    <r>
      <rPr>
        <sz val="11"/>
        <color theme="1"/>
        <rFont val="Arial Nova Cond"/>
        <family val="2"/>
      </rPr>
      <t xml:space="preserve"> Porcentaje de expedientes</t>
    </r>
  </si>
  <si>
    <r>
      <t>A.1.05.1.1.7.3.</t>
    </r>
    <r>
      <rPr>
        <sz val="11"/>
        <rFont val="Arial Nova Cond"/>
        <family val="2"/>
      </rPr>
      <t xml:space="preserve"> Administración eficiente de los recursos humanos, materiales,  servicios generales y  patrimonio del Municipio asignado a la Contraloría Municipal.</t>
    </r>
  </si>
  <si>
    <r>
      <rPr>
        <b/>
        <sz val="11"/>
        <rFont val="Arial Nova Cond"/>
        <family val="2"/>
      </rPr>
      <t>PAAFCI:</t>
    </r>
    <r>
      <rPr>
        <sz val="11"/>
        <rFont val="Arial Nova Cond"/>
        <family val="2"/>
      </rPr>
      <t xml:space="preserve"> Porcentaje de actividades administrativas, financieras y de control interno de la Contraloría Municipal </t>
    </r>
  </si>
  <si>
    <r>
      <rPr>
        <b/>
        <sz val="11"/>
        <rFont val="Arial Nova Cond"/>
        <family val="2"/>
      </rPr>
      <t xml:space="preserve">PAIBM: </t>
    </r>
    <r>
      <rPr>
        <sz val="11"/>
        <rFont val="Arial Nova Cond"/>
        <family val="2"/>
      </rPr>
      <t>Porcentaje de actualización de inventarios de bienes muebles</t>
    </r>
  </si>
  <si>
    <r>
      <t>A.1.05.1.1.7.4.</t>
    </r>
    <r>
      <rPr>
        <sz val="11"/>
        <rFont val="Arial Nova Cond"/>
        <family val="2"/>
      </rPr>
      <t xml:space="preserve"> Revisión factual de la gestión y cumplimiento normativo de los Organismos Descentralizados de la Administración Pública Municipal.   </t>
    </r>
  </si>
  <si>
    <r>
      <rPr>
        <b/>
        <sz val="11"/>
        <rFont val="Arial Nova Cond"/>
        <family val="2"/>
      </rPr>
      <t>PVSAOD:</t>
    </r>
    <r>
      <rPr>
        <sz val="11"/>
        <rFont val="Arial Nova Cond"/>
        <family val="2"/>
      </rPr>
      <t xml:space="preserve"> Porcentaje de Visitas de Supervisión y Asesorías a Organismos Descentralizados</t>
    </r>
  </si>
  <si>
    <r>
      <rPr>
        <b/>
        <sz val="11"/>
        <rFont val="Arial Nova Cond"/>
        <family val="2"/>
      </rPr>
      <t>PCNOD:</t>
    </r>
    <r>
      <rPr>
        <sz val="11"/>
        <rFont val="Arial Nova Cond"/>
        <family val="2"/>
      </rPr>
      <t xml:space="preserve"> Promedio de Cumplimiento Normativo de Organismos Descentralizados</t>
    </r>
  </si>
  <si>
    <r>
      <t xml:space="preserve">A.1.05.1.1.7.5. </t>
    </r>
    <r>
      <rPr>
        <sz val="11"/>
        <rFont val="Arial Nova Cond"/>
        <family val="2"/>
      </rPr>
      <t>Sistematización de la gestión que apoye el control y seguimiento para la mejora de la eficiencia operativa de las Dependencias de la Administración Pública Municipal.</t>
    </r>
  </si>
  <si>
    <r>
      <rPr>
        <b/>
        <sz val="11"/>
        <rFont val="Arial Nova Cond"/>
        <family val="2"/>
      </rPr>
      <t xml:space="preserve">PSI: </t>
    </r>
    <r>
      <rPr>
        <sz val="11"/>
        <rFont val="Arial Nova Cond"/>
        <family val="2"/>
      </rPr>
      <t xml:space="preserve">Porcentaje de Sistemas Informáticos </t>
    </r>
  </si>
  <si>
    <t>Anual</t>
  </si>
  <si>
    <t>Semestral</t>
  </si>
  <si>
    <t>Trimestral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</si>
  <si>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</si>
  <si>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O-PPA 1.05 PROGRAMA DE CONTROL DEL EJERCICIO DEL GASTO Y LA RENDICION DE CUENTAS</t>
  </si>
  <si>
    <r>
      <rPr>
        <b/>
        <sz val="12"/>
        <color theme="1"/>
        <rFont val="Calibri"/>
        <family val="2"/>
        <scheme val="minor"/>
      </rPr>
      <t>1.05.1</t>
    </r>
    <r>
      <rPr>
        <sz val="12"/>
        <color theme="1"/>
        <rFont val="Calibri"/>
        <family val="2"/>
        <scheme val="minor"/>
      </rPr>
      <t xml:space="preserve"> Contribuir a la renovación de los mecanismos de gestión flexibilizando nuestras estructuras y procedimientos administrativos con calidad, innovación tecnológica y combate a la corrupción mediante  la  implementación de acciones de control, seguimiento del ejercicio del gasto público y la evaluación de la actuación de los servidores públicos que fomenten la eficacia operativa y mayor rendición de cuentas a la ciudadanía sobre el desempeño de la Administración Pública Municipal.</t>
    </r>
  </si>
  <si>
    <r>
      <t xml:space="preserve">Justificacion Trimestral: </t>
    </r>
    <r>
      <rPr>
        <sz val="12"/>
        <color theme="1"/>
        <rFont val="Calibri"/>
        <family val="2"/>
        <scheme val="minor"/>
      </rPr>
      <t>Se superó la meta programada debido a al regularización de procesos resagados por la pandemia SARS-COVID19.</t>
    </r>
    <r>
      <rPr>
        <b/>
        <sz val="12"/>
        <color theme="1"/>
        <rFont val="Calibri"/>
        <family val="2"/>
        <scheme val="minor"/>
      </rPr>
      <t xml:space="preserve">
Justificación Anual: </t>
    </r>
    <r>
      <rPr>
        <sz val="12"/>
        <color theme="1"/>
        <rFont val="Calibri"/>
        <family val="2"/>
        <scheme val="minor"/>
      </rPr>
      <t>Se alcanzo un avance del 133.33% de avance anual conforme a lo proyectado por el area.</t>
    </r>
  </si>
  <si>
    <t>PERÍODO QUE SE INFORMA: DEL 1 DE ENERO AL 31 DE DICIEMBRE 2023.</t>
  </si>
  <si>
    <r>
      <t xml:space="preserve">Justificacion Trimestral: </t>
    </r>
    <r>
      <rPr>
        <sz val="12"/>
        <color theme="1"/>
        <rFont val="Calibri"/>
        <family val="2"/>
        <scheme val="minor"/>
      </rPr>
      <t>Se alcanzó la meta de lo proyectado de las metas y objetivos por parte de la dirección.</t>
    </r>
    <r>
      <rPr>
        <b/>
        <sz val="12"/>
        <color theme="1"/>
        <rFont val="Calibri"/>
        <family val="2"/>
        <scheme val="minor"/>
      </rPr>
      <t xml:space="preserve">
Justificación Anual: </t>
    </r>
    <r>
      <rPr>
        <sz val="12"/>
        <color theme="1"/>
        <rFont val="Calibri"/>
        <family val="2"/>
        <scheme val="minor"/>
      </rPr>
      <t>Se alcanzo un avance del 100% de avance anual conforme a lo proyectado por el area.</t>
    </r>
  </si>
  <si>
    <r>
      <t xml:space="preserve">Justificacion Trimestral: </t>
    </r>
    <r>
      <rPr>
        <sz val="12"/>
        <color theme="1"/>
        <rFont val="Calibri"/>
        <family val="2"/>
        <scheme val="minor"/>
      </rPr>
      <t>Se alcanzó la meta de lo proyectado de las metas y objetivos por parte de la dirección.</t>
    </r>
    <r>
      <rPr>
        <b/>
        <sz val="12"/>
        <color theme="1"/>
        <rFont val="Calibri"/>
        <family val="2"/>
        <scheme val="minor"/>
      </rPr>
      <t xml:space="preserve">
Justificación Anual: </t>
    </r>
    <r>
      <rPr>
        <sz val="12"/>
        <color theme="1"/>
        <rFont val="Calibri"/>
        <family val="2"/>
        <scheme val="minor"/>
      </rPr>
      <t>Se alcanzo un avance del 100.00% de avance anual conforme a lo proyectado por el area.</t>
    </r>
  </si>
  <si>
    <r>
      <rPr>
        <b/>
        <sz val="12"/>
        <color theme="1"/>
        <rFont val="Calibri"/>
        <family val="2"/>
        <scheme val="minor"/>
      </rPr>
      <t xml:space="preserve">Justificacion Trimestral: </t>
    </r>
    <r>
      <rPr>
        <sz val="12"/>
        <color theme="1"/>
        <rFont val="Calibri"/>
        <family val="2"/>
        <scheme val="minor"/>
      </rPr>
      <t xml:space="preserve">Se alcanzó la meta de lo proyectado de las metas y objetivos por parte de la dirección.
</t>
    </r>
    <r>
      <rPr>
        <b/>
        <sz val="12"/>
        <color theme="1"/>
        <rFont val="Calibri"/>
        <family val="2"/>
        <scheme val="minor"/>
      </rPr>
      <t xml:space="preserve">Justificación Anual: </t>
    </r>
    <r>
      <rPr>
        <sz val="12"/>
        <color theme="1"/>
        <rFont val="Calibri"/>
        <family val="2"/>
        <scheme val="minor"/>
      </rPr>
      <t>Se alcanzo un avance del 100.00% de avance anual conforme a lo proyectado por el area.</t>
    </r>
  </si>
  <si>
    <r>
      <t xml:space="preserve">Justificacion Trimestral: </t>
    </r>
    <r>
      <rPr>
        <sz val="12"/>
        <color theme="1"/>
        <rFont val="Calibri"/>
        <family val="2"/>
        <scheme val="minor"/>
      </rPr>
      <t>No se alcanzó la meta planeada planeada por el area.</t>
    </r>
    <r>
      <rPr>
        <b/>
        <sz val="12"/>
        <color theme="1"/>
        <rFont val="Calibri"/>
        <family val="2"/>
        <scheme val="minor"/>
      </rPr>
      <t xml:space="preserve">
Justificación Anual: </t>
    </r>
    <r>
      <rPr>
        <sz val="12"/>
        <color theme="1"/>
        <rFont val="Calibri"/>
        <family val="2"/>
        <scheme val="minor"/>
      </rPr>
      <t>Se alcanzo un avance del 87.60% de avance anual conforme a lo proyectado por el area.</t>
    </r>
  </si>
  <si>
    <t xml:space="preserve">Justificacion Trimestral: Se cumplió la meta ya que se contaron con los recursos necesarios para llevarlos a cabo.
Justificación Anual: Se alcanzo un avance del 100.00% de avance anual conforme a lo proyectado por el area </t>
  </si>
  <si>
    <r>
      <t xml:space="preserve">Justificacion Trimestral: </t>
    </r>
    <r>
      <rPr>
        <sz val="12"/>
        <color theme="1"/>
        <rFont val="Calibri"/>
        <family val="2"/>
        <scheme val="minor"/>
      </rPr>
      <t>Se cumplio cumplio la meta conforme a lo proyectado por la dirección.</t>
    </r>
    <r>
      <rPr>
        <b/>
        <sz val="12"/>
        <color theme="1"/>
        <rFont val="Calibri"/>
        <family val="2"/>
        <scheme val="minor"/>
      </rPr>
      <t xml:space="preserve">
Justificación Anual: </t>
    </r>
    <r>
      <rPr>
        <sz val="12"/>
        <color theme="1"/>
        <rFont val="Calibri"/>
        <family val="2"/>
        <scheme val="minor"/>
      </rPr>
      <t>Se alcanzo un avance del 100.00% de avance anual conforme a lo proyectado por el area.</t>
    </r>
  </si>
  <si>
    <r>
      <t xml:space="preserve">Justificacion Trimestral: </t>
    </r>
    <r>
      <rPr>
        <sz val="12"/>
        <color theme="1"/>
        <rFont val="Calibri"/>
        <family val="2"/>
        <scheme val="minor"/>
      </rPr>
      <t>No se alcanzó la meta debido a la falta de personal de servicio social para la instalación de modulos de encuestas.</t>
    </r>
    <r>
      <rPr>
        <b/>
        <sz val="12"/>
        <color theme="1"/>
        <rFont val="Calibri"/>
        <family val="2"/>
        <scheme val="minor"/>
      </rPr>
      <t xml:space="preserve">
Justificación Anual: </t>
    </r>
    <r>
      <rPr>
        <sz val="12"/>
        <color theme="1"/>
        <rFont val="Calibri"/>
        <family val="2"/>
        <scheme val="minor"/>
      </rPr>
      <t xml:space="preserve">Se alcanzo un avance del 50.24% de avance anual conforme a lo proyectado por el area </t>
    </r>
  </si>
  <si>
    <r>
      <t xml:space="preserve">Justificacion Trimestral: </t>
    </r>
    <r>
      <rPr>
        <sz val="12"/>
        <color theme="1"/>
        <rFont val="Calibri"/>
        <family val="2"/>
        <scheme val="minor"/>
      </rPr>
      <t>Se cumplió la meta ya que se contaron con los recursos necesarios para llevarlos a cabo.</t>
    </r>
    <r>
      <rPr>
        <b/>
        <sz val="12"/>
        <color theme="1"/>
        <rFont val="Calibri"/>
        <family val="2"/>
        <scheme val="minor"/>
      </rPr>
      <t xml:space="preserve">
Justificación Anual:</t>
    </r>
    <r>
      <rPr>
        <sz val="12"/>
        <color theme="1"/>
        <rFont val="Calibri"/>
        <family val="2"/>
        <scheme val="minor"/>
      </rPr>
      <t xml:space="preserve"> Se alcanzo un avance del 100.00% de avance anual conforme a lo proyectado por el area.</t>
    </r>
  </si>
  <si>
    <r>
      <t xml:space="preserve">Justificacion Trimestral: </t>
    </r>
    <r>
      <rPr>
        <sz val="12"/>
        <color theme="1"/>
        <rFont val="Calibri"/>
        <family val="2"/>
        <scheme val="minor"/>
      </rPr>
      <t>Se cumplió la meta ya que se contaron con los recursos necesarios para llevarlos a cabo.</t>
    </r>
    <r>
      <rPr>
        <b/>
        <sz val="12"/>
        <color theme="1"/>
        <rFont val="Calibri"/>
        <family val="2"/>
        <scheme val="minor"/>
      </rPr>
      <t xml:space="preserve">
Justificación Anual: </t>
    </r>
    <r>
      <rPr>
        <sz val="12"/>
        <color theme="1"/>
        <rFont val="Calibri"/>
        <family val="2"/>
        <scheme val="minor"/>
      </rPr>
      <t>Se alcanzo un avance del 100.00% de avance anual conforme a lo proyectado por el area.</t>
    </r>
  </si>
  <si>
    <r>
      <t xml:space="preserve">Justificacion Trimestral: </t>
    </r>
    <r>
      <rPr>
        <sz val="12"/>
        <color theme="1"/>
        <rFont val="Calibri"/>
        <family val="2"/>
        <scheme val="minor"/>
      </rPr>
      <t>Se superó  la meta debido a que se realizaron obras públicas que no se pudieron realizar en los periodos anteriores por distintos motivos.</t>
    </r>
    <r>
      <rPr>
        <b/>
        <sz val="12"/>
        <color theme="1"/>
        <rFont val="Calibri"/>
        <family val="2"/>
        <scheme val="minor"/>
      </rPr>
      <t xml:space="preserve">
Justificación Anual: </t>
    </r>
    <r>
      <rPr>
        <sz val="12"/>
        <color theme="1"/>
        <rFont val="Calibri"/>
        <family val="2"/>
        <scheme val="minor"/>
      </rPr>
      <t>Se alcanzo un avance del 245.00% de avance anual conforme a lo proyectado por el area.</t>
    </r>
  </si>
  <si>
    <r>
      <t xml:space="preserve">Justificacion Trimestral: </t>
    </r>
    <r>
      <rPr>
        <sz val="12"/>
        <color theme="1"/>
        <rFont val="Calibri"/>
        <family val="2"/>
        <scheme val="minor"/>
      </rPr>
      <t xml:space="preserve">No se alcanzó la meta a razón de que no se concluyeron las suficientes indagatorias correspondientes.
</t>
    </r>
    <r>
      <rPr>
        <b/>
        <sz val="12"/>
        <color theme="1"/>
        <rFont val="Calibri"/>
        <family val="2"/>
        <scheme val="minor"/>
      </rPr>
      <t xml:space="preserve">
Justificación Anual: </t>
    </r>
    <r>
      <rPr>
        <sz val="12"/>
        <color theme="1"/>
        <rFont val="Calibri"/>
        <family val="2"/>
        <scheme val="minor"/>
      </rPr>
      <t xml:space="preserve">Se alcanzo un avance del 65.83% de avance anual conforme a lo proyectado por el area </t>
    </r>
  </si>
  <si>
    <r>
      <t xml:space="preserve">Justificacion Trimestral: </t>
    </r>
    <r>
      <rPr>
        <sz val="12"/>
        <color theme="1"/>
        <rFont val="Calibri"/>
        <family val="2"/>
        <scheme val="minor"/>
      </rPr>
      <t>Se rebasó la meta trimestral ya que se allego de la documental necesaria para el cierre de expedientes.</t>
    </r>
    <r>
      <rPr>
        <b/>
        <sz val="12"/>
        <color theme="1"/>
        <rFont val="Calibri"/>
        <family val="2"/>
        <scheme val="minor"/>
      </rPr>
      <t xml:space="preserve">
Justificación Anual: </t>
    </r>
    <r>
      <rPr>
        <sz val="12"/>
        <color theme="1"/>
        <rFont val="Calibri"/>
        <family val="2"/>
        <scheme val="minor"/>
      </rPr>
      <t>Se alcanzo un avance del 164.21% de avance anual conforme a lo proyectado por el area.</t>
    </r>
  </si>
  <si>
    <r>
      <t xml:space="preserve">Justificacion Trimestral: </t>
    </r>
    <r>
      <rPr>
        <sz val="12"/>
        <color theme="1"/>
        <rFont val="Calibri"/>
        <family val="2"/>
        <scheme val="minor"/>
      </rPr>
      <t>No se superó la meta programada debido a que los ciudadanos no asistieron a presentar quejas y denuncias correspondientes.</t>
    </r>
    <r>
      <rPr>
        <b/>
        <sz val="12"/>
        <color theme="1"/>
        <rFont val="Calibri"/>
        <family val="2"/>
        <scheme val="minor"/>
      </rPr>
      <t xml:space="preserve">
Justificación Anual: </t>
    </r>
    <r>
      <rPr>
        <sz val="12"/>
        <color theme="1"/>
        <rFont val="Calibri"/>
        <family val="2"/>
        <scheme val="minor"/>
      </rPr>
      <t>Se alcanzo un avance del 96.50% de avance anual conforme a lo proyectado por el area.</t>
    </r>
  </si>
  <si>
    <r>
      <t xml:space="preserve">Justificacion Trimestral: </t>
    </r>
    <r>
      <rPr>
        <sz val="12"/>
        <color theme="1"/>
        <rFont val="Calibri"/>
        <family val="2"/>
        <scheme val="minor"/>
      </rPr>
      <t>No se alacanzo la meta debido a que las personas que asisten a esta contaloría es variable y no depende de la dirección.</t>
    </r>
    <r>
      <rPr>
        <b/>
        <sz val="12"/>
        <color theme="1"/>
        <rFont val="Calibri"/>
        <family val="2"/>
        <scheme val="minor"/>
      </rPr>
      <t xml:space="preserve">
Justificación Anual: </t>
    </r>
    <r>
      <rPr>
        <sz val="12"/>
        <color theme="1"/>
        <rFont val="Calibri"/>
        <family val="2"/>
        <scheme val="minor"/>
      </rPr>
      <t xml:space="preserve">Se alcanzo un avance del 44.67% de avance anual conforme a lo proyectado por el area </t>
    </r>
  </si>
  <si>
    <r>
      <t xml:space="preserve">Justificacion Trimestral: </t>
    </r>
    <r>
      <rPr>
        <sz val="12"/>
        <color theme="1"/>
        <rFont val="Calibri"/>
        <family val="2"/>
        <scheme val="minor"/>
      </rPr>
      <t>No se alcanzo la meta programada a por el area para este trimestre.</t>
    </r>
    <r>
      <rPr>
        <b/>
        <sz val="12"/>
        <color theme="1"/>
        <rFont val="Calibri"/>
        <family val="2"/>
        <scheme val="minor"/>
      </rPr>
      <t xml:space="preserve">
Justificación Anual:</t>
    </r>
    <r>
      <rPr>
        <sz val="12"/>
        <color theme="1"/>
        <rFont val="Calibri"/>
        <family val="2"/>
        <scheme val="minor"/>
      </rPr>
      <t xml:space="preserve"> Se alcanzo un avance del 58.33% de avance anual conforme a lo proyectado por el area </t>
    </r>
  </si>
  <si>
    <r>
      <t xml:space="preserve">Justificacion Trimestral: </t>
    </r>
    <r>
      <rPr>
        <sz val="12"/>
        <color theme="1"/>
        <rFont val="Calibri"/>
        <family val="2"/>
        <scheme val="minor"/>
      </rPr>
      <t>No se alcanzó la meta debido a que no fue posible notificar a las personas sujetas al proceso.</t>
    </r>
    <r>
      <rPr>
        <b/>
        <sz val="12"/>
        <color theme="1"/>
        <rFont val="Calibri"/>
        <family val="2"/>
        <scheme val="minor"/>
      </rPr>
      <t xml:space="preserve">
Justificación Anual: </t>
    </r>
    <r>
      <rPr>
        <sz val="12"/>
        <color theme="1"/>
        <rFont val="Calibri"/>
        <family val="2"/>
        <scheme val="minor"/>
      </rPr>
      <t xml:space="preserve">Se alcanzo un avance del 77.61% de avance anual conforme a lo proyectado por el area </t>
    </r>
  </si>
  <si>
    <r>
      <t xml:space="preserve">Justificacion Trimestral: </t>
    </r>
    <r>
      <rPr>
        <sz val="12"/>
        <color theme="1"/>
        <rFont val="Calibri"/>
        <family val="2"/>
        <scheme val="minor"/>
      </rPr>
      <t>No se alcanzó la meta debido a intancias del proceso que permiten retarazar la ejecutoria.</t>
    </r>
    <r>
      <rPr>
        <b/>
        <sz val="12"/>
        <color theme="1"/>
        <rFont val="Calibri"/>
        <family val="2"/>
        <scheme val="minor"/>
      </rPr>
      <t xml:space="preserve">
Justificación Anual: </t>
    </r>
    <r>
      <rPr>
        <sz val="12"/>
        <color theme="1"/>
        <rFont val="Calibri"/>
        <family val="2"/>
        <scheme val="minor"/>
      </rPr>
      <t xml:space="preserve">Se alcanzo un avance del 76.32% de avance anual conforme a lo proyectado por el area </t>
    </r>
  </si>
  <si>
    <r>
      <rPr>
        <b/>
        <sz val="12"/>
        <color theme="1"/>
        <rFont val="Calibri"/>
        <family val="2"/>
        <scheme val="minor"/>
      </rPr>
      <t xml:space="preserve">Justificacion Trimestral: </t>
    </r>
    <r>
      <rPr>
        <sz val="12"/>
        <color theme="1"/>
        <rFont val="Calibri"/>
        <family val="2"/>
        <scheme val="minor"/>
      </rPr>
      <t xml:space="preserve"> No se alcanzó la meta programada debido a que no fueron solicitadas las contancias como se tenia proyectado.
</t>
    </r>
    <r>
      <rPr>
        <b/>
        <sz val="12"/>
        <color theme="1"/>
        <rFont val="Calibri"/>
        <family val="2"/>
        <scheme val="minor"/>
      </rPr>
      <t>Justificación Anual:</t>
    </r>
    <r>
      <rPr>
        <sz val="12"/>
        <color theme="1"/>
        <rFont val="Calibri"/>
        <family val="2"/>
        <scheme val="minor"/>
      </rPr>
      <t xml:space="preserve"> Se alcanzo un avance del 59.93% de avance anual conforme a lo proyectado por el area </t>
    </r>
  </si>
  <si>
    <r>
      <t>Justificacion Trimestral:</t>
    </r>
    <r>
      <rPr>
        <sz val="12"/>
        <color theme="1"/>
        <rFont val="Calibri"/>
        <family val="2"/>
        <scheme val="minor"/>
      </rPr>
      <t xml:space="preserve"> No se alcanzó la meta por carga de trabajo y falta de recursos humanos.</t>
    </r>
    <r>
      <rPr>
        <b/>
        <sz val="12"/>
        <color theme="1"/>
        <rFont val="Calibri"/>
        <family val="2"/>
        <scheme val="minor"/>
      </rPr>
      <t xml:space="preserve">
Justificación Anual: </t>
    </r>
    <r>
      <rPr>
        <sz val="12"/>
        <color theme="1"/>
        <rFont val="Calibri"/>
        <family val="2"/>
        <scheme val="minor"/>
      </rPr>
      <t xml:space="preserve">Se alcanzo un avance del 79.17% de avance anual conforme a lo proyectado por el area </t>
    </r>
  </si>
  <si>
    <r>
      <t xml:space="preserve">Justificacion Trimestral: </t>
    </r>
    <r>
      <rPr>
        <sz val="12"/>
        <color theme="1"/>
        <rFont val="Calibri"/>
        <family val="2"/>
        <scheme val="minor"/>
      </rPr>
      <t>No se alcanzo la meta programada a nivel componente ya que este depende de varias unidades administrativas</t>
    </r>
    <r>
      <rPr>
        <b/>
        <sz val="12"/>
        <color theme="1"/>
        <rFont val="Calibri"/>
        <family val="2"/>
        <scheme val="minor"/>
      </rPr>
      <t xml:space="preserve">
Justificación Anual: </t>
    </r>
    <r>
      <rPr>
        <sz val="12"/>
        <color theme="1"/>
        <rFont val="Calibri"/>
        <family val="2"/>
        <scheme val="minor"/>
      </rPr>
      <t>Se alcanzo un avance del 90.70% de avance anual conforme a lo proyectado por el area.</t>
    </r>
  </si>
  <si>
    <r>
      <t xml:space="preserve">Justificacion Trimestral: </t>
    </r>
    <r>
      <rPr>
        <sz val="12"/>
        <color theme="1"/>
        <rFont val="Calibri"/>
        <family val="2"/>
        <scheme val="minor"/>
      </rPr>
      <t>Se supero la meta programada por la Coordinación Administrativa.</t>
    </r>
    <r>
      <rPr>
        <b/>
        <sz val="12"/>
        <color theme="1"/>
        <rFont val="Calibri"/>
        <family val="2"/>
        <scheme val="minor"/>
      </rPr>
      <t xml:space="preserve">
Justificación Anual:</t>
    </r>
    <r>
      <rPr>
        <sz val="12"/>
        <color theme="1"/>
        <rFont val="Calibri"/>
        <family val="2"/>
        <scheme val="minor"/>
      </rPr>
      <t xml:space="preserve"> Se alcanzo un avance del 100.00% de avance anual conforme a lo proyectado por el area </t>
    </r>
  </si>
  <si>
    <r>
      <t>Justificacion Trimestral:</t>
    </r>
    <r>
      <rPr>
        <sz val="12"/>
        <color theme="1"/>
        <rFont val="Calibri"/>
        <family val="2"/>
        <scheme val="minor"/>
      </rPr>
      <t xml:space="preserve"> No se alcanzo la meta conforme a la proyección realizada por el area.</t>
    </r>
    <r>
      <rPr>
        <b/>
        <sz val="12"/>
        <color theme="1"/>
        <rFont val="Calibri"/>
        <family val="2"/>
        <scheme val="minor"/>
      </rPr>
      <t xml:space="preserve">
Justificación Anual: </t>
    </r>
    <r>
      <rPr>
        <sz val="12"/>
        <color theme="1"/>
        <rFont val="Calibri"/>
        <family val="2"/>
        <scheme val="minor"/>
      </rPr>
      <t xml:space="preserve">Se alcanzo un avance del 71.63% de avance anual conforme a lo proyectado por el area </t>
    </r>
  </si>
  <si>
    <r>
      <t xml:space="preserve">Justificacion Trimestral: </t>
    </r>
    <r>
      <rPr>
        <sz val="12"/>
        <color theme="1"/>
        <rFont val="Calibri"/>
        <family val="2"/>
        <scheme val="minor"/>
      </rPr>
      <t>Se alcanzo la meta programada por el area con la creación de un sistema informatico que ya esta en uso.</t>
    </r>
    <r>
      <rPr>
        <b/>
        <sz val="12"/>
        <color theme="1"/>
        <rFont val="Calibri"/>
        <family val="2"/>
        <scheme val="minor"/>
      </rPr>
      <t xml:space="preserve">
Justificación Anual: </t>
    </r>
    <r>
      <rPr>
        <sz val="12"/>
        <color theme="1"/>
        <rFont val="Calibri"/>
        <family val="2"/>
        <scheme val="minor"/>
      </rPr>
      <t>Se alcanzo un avance del 100% de avance anual conforme a lo proyectado por el area.</t>
    </r>
  </si>
  <si>
    <r>
      <t>Justificacion Trimestral: Se superó</t>
    </r>
    <r>
      <rPr>
        <sz val="12"/>
        <color theme="1"/>
        <rFont val="Calibri"/>
        <family val="2"/>
        <scheme val="minor"/>
      </rPr>
      <t xml:space="preserve"> la meta programada por la coordinación este trimestre.</t>
    </r>
    <r>
      <rPr>
        <b/>
        <sz val="12"/>
        <color theme="1"/>
        <rFont val="Calibri"/>
        <family val="2"/>
        <scheme val="minor"/>
      </rPr>
      <t xml:space="preserve">
Justificación Anual: </t>
    </r>
    <r>
      <rPr>
        <sz val="12"/>
        <color theme="1"/>
        <rFont val="Calibri"/>
        <family val="2"/>
        <scheme val="minor"/>
      </rPr>
      <t xml:space="preserve">Se alcanzo un avance del 97.93% de avance anual conforme a lo proyectado por el area </t>
    </r>
  </si>
  <si>
    <r>
      <t>Justificacion Trimestral:</t>
    </r>
    <r>
      <rPr>
        <sz val="12"/>
        <color theme="1"/>
        <rFont val="Calibri"/>
        <family val="2"/>
        <scheme val="minor"/>
      </rPr>
      <t xml:space="preserve"> No se alcanzo la meta programada por el area.</t>
    </r>
    <r>
      <rPr>
        <b/>
        <sz val="12"/>
        <color theme="1"/>
        <rFont val="Calibri"/>
        <family val="2"/>
        <scheme val="minor"/>
      </rPr>
      <t xml:space="preserve">
Justificación Anual: </t>
    </r>
    <r>
      <rPr>
        <sz val="12"/>
        <color theme="1"/>
        <rFont val="Calibri"/>
        <family val="2"/>
        <scheme val="minor"/>
      </rPr>
      <t xml:space="preserve">Se alcanzo un avance del 82.78% de avance anual conforme a lo proyectado por el area </t>
    </r>
  </si>
  <si>
    <r>
      <t>Justificacion Trimestral: No se</t>
    </r>
    <r>
      <rPr>
        <sz val="12"/>
        <color theme="1"/>
        <rFont val="Calibri"/>
        <family val="2"/>
        <scheme val="minor"/>
      </rPr>
      <t xml:space="preserve"> superó la meta programada por el area este trimestre. </t>
    </r>
    <r>
      <rPr>
        <b/>
        <sz val="12"/>
        <color theme="1"/>
        <rFont val="Calibri"/>
        <family val="2"/>
        <scheme val="minor"/>
      </rPr>
      <t xml:space="preserve">
Justificación Anual: </t>
    </r>
    <r>
      <rPr>
        <sz val="12"/>
        <color theme="1"/>
        <rFont val="Calibri"/>
        <family val="2"/>
        <scheme val="minor"/>
      </rPr>
      <t>Se alcanzo un avance del 110.00% de avance anual conforme a lo proyectado por el area.</t>
    </r>
  </si>
  <si>
    <r>
      <t xml:space="preserve">Justificacion Trimestral: </t>
    </r>
    <r>
      <rPr>
        <sz val="12"/>
        <color theme="1"/>
        <rFont val="Calibri"/>
        <family val="2"/>
        <scheme val="minor"/>
      </rPr>
      <t>Se alcanzó la meta programada por el area este trimestre.</t>
    </r>
    <r>
      <rPr>
        <b/>
        <sz val="12"/>
        <color theme="1"/>
        <rFont val="Calibri"/>
        <family val="2"/>
        <scheme val="minor"/>
      </rPr>
      <t xml:space="preserve">
Justificación Anual: </t>
    </r>
    <r>
      <rPr>
        <sz val="12"/>
        <color theme="1"/>
        <rFont val="Calibri"/>
        <family val="2"/>
        <scheme val="minor"/>
      </rPr>
      <t>Se alcanzo un avance del 100.00% de avance anual conforme a lo proyectado por el area.</t>
    </r>
  </si>
  <si>
    <r>
      <t xml:space="preserve">Justificacion Trimestral: </t>
    </r>
    <r>
      <rPr>
        <sz val="12"/>
        <color theme="1"/>
        <rFont val="Calibri"/>
        <family val="2"/>
        <scheme val="minor"/>
      </rPr>
      <t>No se superó la meta ya no se se realizo reseteo de contraseñas de la plataforma de evolución patrimonial y asesorías para la declaración patrimonial.</t>
    </r>
    <r>
      <rPr>
        <b/>
        <sz val="12"/>
        <color theme="1"/>
        <rFont val="Calibri"/>
        <family val="2"/>
        <scheme val="minor"/>
      </rPr>
      <t xml:space="preserve">
Justificación Anual: </t>
    </r>
    <r>
      <rPr>
        <sz val="12"/>
        <color theme="1"/>
        <rFont val="Calibri"/>
        <family val="2"/>
        <scheme val="minor"/>
      </rPr>
      <t>Se alcanzo un avance del 98.39% de avance anual conforme a lo proyectado por el area.</t>
    </r>
  </si>
  <si>
    <r>
      <t xml:space="preserve">Justificacion Trimestral: </t>
    </r>
    <r>
      <rPr>
        <sz val="12"/>
        <color theme="1"/>
        <rFont val="Calibri"/>
        <family val="2"/>
        <scheme val="minor"/>
      </rPr>
      <t>No se revasó la meta debido a la realización de diversas verificaciones realizadas con motivo de implementación de lineamientos que normaron los diferentes procedimientos en las areas de Sistema DIF Municipal.</t>
    </r>
    <r>
      <rPr>
        <b/>
        <sz val="12"/>
        <color theme="1"/>
        <rFont val="Calibri"/>
        <family val="2"/>
        <scheme val="minor"/>
      </rPr>
      <t xml:space="preserve">
Justificación Anual: </t>
    </r>
    <r>
      <rPr>
        <sz val="12"/>
        <color theme="1"/>
        <rFont val="Calibri"/>
        <family val="2"/>
        <scheme val="minor"/>
      </rPr>
      <t>Se alcanzo un avance del 196.57% de avance anual a razón de diversas verificaciones realizadas.</t>
    </r>
  </si>
  <si>
    <r>
      <t xml:space="preserve">Justificacion Trimestral: </t>
    </r>
    <r>
      <rPr>
        <sz val="12"/>
        <color theme="1"/>
        <rFont val="Calibri"/>
        <family val="2"/>
        <scheme val="minor"/>
      </rPr>
      <t>No se superó la meta programada a nivel componente ya que este depende del desempeño de las contralorias internas</t>
    </r>
    <r>
      <rPr>
        <b/>
        <sz val="12"/>
        <color theme="1"/>
        <rFont val="Calibri"/>
        <family val="2"/>
        <scheme val="minor"/>
      </rPr>
      <t xml:space="preserve">
Justificación Anual:</t>
    </r>
    <r>
      <rPr>
        <sz val="12"/>
        <color theme="1"/>
        <rFont val="Calibri"/>
        <family val="2"/>
        <scheme val="minor"/>
      </rPr>
      <t xml:space="preserve"> Se alcanzo un avance del 160.60% de avance anual conforme a lo proyectado por el area.</t>
    </r>
  </si>
  <si>
    <r>
      <rPr>
        <b/>
        <sz val="12"/>
        <color theme="1"/>
        <rFont val="Calibri"/>
        <family val="2"/>
        <scheme val="minor"/>
      </rPr>
      <t xml:space="preserve">Justificacion Trimestral: </t>
    </r>
    <r>
      <rPr>
        <sz val="12"/>
        <color theme="1"/>
        <rFont val="Calibri"/>
        <family val="2"/>
        <scheme val="minor"/>
      </rPr>
      <t xml:space="preserve">Se superó la meta en atención a que es resoluciones del Tribunal de Justicia Administrativa de Quintana Roo  solicitaron se emitira nuevamente resoluciones en los terminos citados por esa autoridad.
</t>
    </r>
    <r>
      <rPr>
        <b/>
        <sz val="12"/>
        <color theme="1"/>
        <rFont val="Calibri"/>
        <family val="2"/>
        <scheme val="minor"/>
      </rPr>
      <t xml:space="preserve">Justificación Anual: </t>
    </r>
    <r>
      <rPr>
        <sz val="12"/>
        <color theme="1"/>
        <rFont val="Calibri"/>
        <family val="2"/>
        <scheme val="minor"/>
      </rPr>
      <t>Se alcanzo un avance del 103.70% de avance anual conforme a lo proyectado por el area.</t>
    </r>
  </si>
  <si>
    <r>
      <t xml:space="preserve">Justificacion Trimestral: </t>
    </r>
    <r>
      <rPr>
        <sz val="12"/>
        <color theme="1"/>
        <rFont val="Calibri"/>
        <family val="2"/>
        <scheme val="minor"/>
      </rPr>
      <t>No se rebasó la meta debido a la migración de información al nuevo sistema de registro de personal en permiso o vacaciones en las diversas dependencias municipales.</t>
    </r>
    <r>
      <rPr>
        <b/>
        <sz val="12"/>
        <color theme="1"/>
        <rFont val="Calibri"/>
        <family val="2"/>
        <scheme val="minor"/>
      </rPr>
      <t xml:space="preserve">
Justificación Anual: </t>
    </r>
    <r>
      <rPr>
        <sz val="12"/>
        <color theme="1"/>
        <rFont val="Calibri"/>
        <family val="2"/>
        <scheme val="minor"/>
      </rPr>
      <t>Se alcanzo un avance del 111.12% de avance anual conforme a lo proyectado por el area.</t>
    </r>
  </si>
  <si>
    <r>
      <t xml:space="preserve">Justificacion Trimestral: </t>
    </r>
    <r>
      <rPr>
        <sz val="12"/>
        <color theme="1"/>
        <rFont val="Calibri"/>
        <family val="2"/>
        <scheme val="minor"/>
      </rPr>
      <t>No se rebasó la meta debido a que  se realizaron diversos registros de inicio, modificación y conclusión de personal en diferentes dependencias municipales.</t>
    </r>
    <r>
      <rPr>
        <b/>
        <sz val="12"/>
        <color theme="1"/>
        <rFont val="Calibri"/>
        <family val="2"/>
        <scheme val="minor"/>
      </rPr>
      <t xml:space="preserve">
Justificación Anual: </t>
    </r>
    <r>
      <rPr>
        <sz val="12"/>
        <color theme="1"/>
        <rFont val="Calibri"/>
        <family val="2"/>
        <scheme val="minor"/>
      </rPr>
      <t>Se alcanzo un avance del 102.96% de avance anual conforme a lo proyectado por el area.</t>
    </r>
  </si>
  <si>
    <r>
      <t xml:space="preserve">Justificacion Trimestral: </t>
    </r>
    <r>
      <rPr>
        <sz val="12"/>
        <color theme="1"/>
        <rFont val="Calibri"/>
        <family val="2"/>
        <scheme val="minor"/>
      </rPr>
      <t>No se superó la meta de lo proyectada a razón de que no se recibieron las solicitudes proyectadas en ese rubro.</t>
    </r>
    <r>
      <rPr>
        <b/>
        <sz val="12"/>
        <color theme="1"/>
        <rFont val="Calibri"/>
        <family val="2"/>
        <scheme val="minor"/>
      </rPr>
      <t xml:space="preserve">
Justificación Anual: </t>
    </r>
    <r>
      <rPr>
        <sz val="12"/>
        <color theme="1"/>
        <rFont val="Calibri"/>
        <family val="2"/>
        <scheme val="minor"/>
      </rPr>
      <t>Se alcanzo un avance del 124.10% de avance anual conforme a lo proyectado por el area.</t>
    </r>
  </si>
  <si>
    <r>
      <t xml:space="preserve">Justificacion Trimestral: </t>
    </r>
    <r>
      <rPr>
        <sz val="12"/>
        <color theme="1"/>
        <rFont val="Calibri"/>
        <family val="2"/>
        <scheme val="minor"/>
      </rPr>
      <t>Se alcanzo la metra programada por el area.</t>
    </r>
    <r>
      <rPr>
        <b/>
        <sz val="12"/>
        <color theme="1"/>
        <rFont val="Calibri"/>
        <family val="2"/>
        <scheme val="minor"/>
      </rPr>
      <t xml:space="preserve">
Justificación Anual: </t>
    </r>
    <r>
      <rPr>
        <sz val="12"/>
        <color theme="1"/>
        <rFont val="Calibri"/>
        <family val="2"/>
        <scheme val="minor"/>
      </rPr>
      <t>Se alcanzo un avance del 141.74% de avance anual conforme a lo proyectado por el area.</t>
    </r>
  </si>
  <si>
    <r>
      <t xml:space="preserve">Justificacion Trimestral: </t>
    </r>
    <r>
      <rPr>
        <sz val="12"/>
        <color theme="1"/>
        <rFont val="Calibri"/>
        <family val="2"/>
        <scheme val="minor"/>
      </rPr>
      <t>No se superó la meta estimada debido a que la actividad depende de la información proporcionada de otras dependencias.</t>
    </r>
    <r>
      <rPr>
        <b/>
        <sz val="12"/>
        <color theme="1"/>
        <rFont val="Calibri"/>
        <family val="2"/>
        <scheme val="minor"/>
      </rPr>
      <t xml:space="preserve">
Justificación Anual: </t>
    </r>
    <r>
      <rPr>
        <sz val="12"/>
        <color theme="1"/>
        <rFont val="Calibri"/>
        <family val="2"/>
        <scheme val="minor"/>
      </rPr>
      <t>Se alcanzo un avance del 118.89% de avance anual conforme a lo proyectado por el area.</t>
    </r>
  </si>
  <si>
    <r>
      <t xml:space="preserve">Justificacion Trimestral: </t>
    </r>
    <r>
      <rPr>
        <sz val="12"/>
        <color theme="1"/>
        <rFont val="Calibri"/>
        <family val="2"/>
        <scheme val="minor"/>
      </rPr>
      <t>No se superó la meta estimada debido a que la actividad de Cuenta Pública depende de la información proporcionada de otras dependencias.</t>
    </r>
    <r>
      <rPr>
        <b/>
        <sz val="12"/>
        <color theme="1"/>
        <rFont val="Calibri"/>
        <family val="2"/>
        <scheme val="minor"/>
      </rPr>
      <t xml:space="preserve">
Justificación Anual: </t>
    </r>
    <r>
      <rPr>
        <sz val="12"/>
        <color theme="1"/>
        <rFont val="Calibri"/>
        <family val="2"/>
        <scheme val="minor"/>
      </rPr>
      <t>Se alcanzo un avance del 119.14% de avance anual conforme a lo proyectado por el area.</t>
    </r>
  </si>
  <si>
    <r>
      <t xml:space="preserve">Justificacion Trimestral: </t>
    </r>
    <r>
      <rPr>
        <sz val="12"/>
        <color theme="1"/>
        <rFont val="Calibri"/>
        <family val="2"/>
        <scheme val="minor"/>
      </rPr>
      <t>No se superó la meta progamada a nivel propósito, siento esta la suma de las diversas actividades en las que interviene la Contraloría Municipal, correspondientes a verificaciones y revisiones del cumplimiento normativo por parte de las Dependencias y Entidades de la Administración Pública Municipal, entre otras.</t>
    </r>
    <r>
      <rPr>
        <b/>
        <sz val="12"/>
        <color theme="1"/>
        <rFont val="Calibri"/>
        <family val="2"/>
        <scheme val="minor"/>
      </rPr>
      <t xml:space="preserve">
Justificación Anual: </t>
    </r>
    <r>
      <rPr>
        <sz val="12"/>
        <color theme="1"/>
        <rFont val="Calibri"/>
        <family val="2"/>
        <scheme val="minor"/>
      </rPr>
      <t>Se realizo un avance del 95.98% de la meta anual con forme a lo proyectado.</t>
    </r>
  </si>
  <si>
    <r>
      <t xml:space="preserve">Justificacion Trimestral: </t>
    </r>
    <r>
      <rPr>
        <sz val="12"/>
        <color theme="1"/>
        <rFont val="Calibri"/>
        <family val="2"/>
        <scheme val="minor"/>
      </rPr>
      <t>No se alcanzó la meta programada este trimestre.</t>
    </r>
    <r>
      <rPr>
        <b/>
        <sz val="12"/>
        <color theme="1"/>
        <rFont val="Calibri"/>
        <family val="2"/>
        <scheme val="minor"/>
      </rPr>
      <t xml:space="preserve">
Justificación Anual: </t>
    </r>
    <r>
      <rPr>
        <sz val="12"/>
        <color theme="1"/>
        <rFont val="Calibri"/>
        <family val="2"/>
        <scheme val="minor"/>
      </rPr>
      <t>Se alcanzo un avance del 133.33% de avance anual conforme a lo proyectado por el area.</t>
    </r>
  </si>
  <si>
    <r>
      <t xml:space="preserve">Justificacion Trimestral: </t>
    </r>
    <r>
      <rPr>
        <sz val="12"/>
        <color theme="1"/>
        <rFont val="Calibri"/>
        <family val="2"/>
        <scheme val="minor"/>
      </rPr>
      <t>No se alcanzó la meta debido a que no fue posible notificar a las personas sujetas al proceso.</t>
    </r>
    <r>
      <rPr>
        <b/>
        <sz val="12"/>
        <color theme="1"/>
        <rFont val="Calibri"/>
        <family val="2"/>
        <scheme val="minor"/>
      </rPr>
      <t xml:space="preserve">
Justificación Anual: </t>
    </r>
    <r>
      <rPr>
        <sz val="12"/>
        <color theme="1"/>
        <rFont val="Calibri"/>
        <family val="2"/>
        <scheme val="minor"/>
      </rPr>
      <t xml:space="preserve">Se alcanzo un avance del 77.77% de avance anual conforme a lo proyectado por el area </t>
    </r>
  </si>
  <si>
    <r>
      <t xml:space="preserve">Justificacion Trimestral: </t>
    </r>
    <r>
      <rPr>
        <sz val="12"/>
        <color theme="1"/>
        <rFont val="Calibri"/>
        <family val="2"/>
        <scheme val="minor"/>
      </rPr>
      <t>No se superó la meta progamada a nivel propósito, siento esta la suma de las diversas actividades en las que interviene la Contraloría Municipal, correspondientes a verificaciones y revisiones del cumplimiento normativo por parte de las Dependencias y Entidades de la Administración Pública Municipal, entre otras.</t>
    </r>
    <r>
      <rPr>
        <b/>
        <sz val="12"/>
        <color theme="1"/>
        <rFont val="Calibri"/>
        <family val="2"/>
        <scheme val="minor"/>
      </rPr>
      <t xml:space="preserve">
Justificación Anual: </t>
    </r>
    <r>
      <rPr>
        <sz val="12"/>
        <color theme="1"/>
        <rFont val="Calibri"/>
        <family val="2"/>
        <scheme val="minor"/>
      </rPr>
      <t>Se realizo un avance del 96.03% de la meta anual con forme a lo proyectado.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</si>
</sst>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name val="Arial Nova Cond"/>
      <family val="2"/>
    </font>
    <font>
      <sz val="11"/>
      <name val="Arial Nova Cond"/>
      <family val="2"/>
    </font>
    <font>
      <sz val="12"/>
      <name val="Calibri"/>
      <family val="2"/>
      <scheme val="minor"/>
    </font>
    <font>
      <sz val="11"/>
      <color theme="1"/>
      <name val="Arial Nova Cond"/>
      <family val="2"/>
    </font>
    <font>
      <b/>
      <sz val="11"/>
      <color theme="1"/>
      <name val="Arial Nova Cond"/>
      <family val="2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rgb="FF000000"/>
      </patternFill>
    </fill>
  </fills>
  <borders count="6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auto="1"/>
      </left>
      <right style="dashed">
        <color theme="1"/>
      </right>
      <top style="hair">
        <color auto="1"/>
      </top>
      <bottom style="hair">
        <color auto="1"/>
      </bottom>
      <diagonal/>
    </border>
    <border>
      <left style="dashed">
        <color theme="1"/>
      </left>
      <right style="hair">
        <color auto="1"/>
      </right>
      <top style="dotted">
        <color indexed="64"/>
      </top>
      <bottom/>
      <diagonal/>
    </border>
    <border>
      <left style="dashed">
        <color theme="1"/>
      </left>
      <right style="hair">
        <color auto="1"/>
      </right>
      <top/>
      <bottom style="hair">
        <color auto="1"/>
      </bottom>
      <diagonal/>
    </border>
    <border>
      <left style="dashed">
        <color theme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dotted">
        <color indexed="64"/>
      </right>
      <top style="hair">
        <color auto="1"/>
      </top>
      <bottom/>
      <diagonal/>
    </border>
    <border>
      <left style="dotted">
        <color indexed="64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dotted">
        <color indexed="64"/>
      </right>
      <top/>
      <bottom style="hair">
        <color auto="1"/>
      </bottom>
      <diagonal/>
    </border>
    <border>
      <left style="dotted">
        <color indexed="64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dashed">
        <color theme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 style="medium">
        <color auto="1"/>
      </left>
      <right style="dashed">
        <color theme="1"/>
      </right>
      <top/>
      <bottom/>
      <diagonal/>
    </border>
    <border>
      <left style="medium">
        <color auto="1"/>
      </left>
      <right style="dashed">
        <color theme="1"/>
      </right>
      <top/>
      <bottom style="hair">
        <color auto="1"/>
      </bottom>
      <diagonal/>
    </border>
    <border>
      <left style="dotted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ashed">
        <color theme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dotted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dashed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ashed">
        <color theme="1"/>
      </left>
      <right style="hair">
        <color auto="1"/>
      </right>
      <top style="dotted">
        <color auto="1"/>
      </top>
      <bottom style="hair">
        <color auto="1"/>
      </bottom>
      <diagonal/>
    </border>
    <border>
      <left style="medium">
        <color auto="1"/>
      </left>
      <right style="dashed">
        <color theme="1"/>
      </right>
      <top style="hair">
        <color auto="1"/>
      </top>
      <bottom style="medium">
        <color auto="1"/>
      </bottom>
      <diagonal/>
    </border>
    <border>
      <left style="dashed">
        <color theme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83">
    <xf numFmtId="0" fontId="0" fillId="0" borderId="0" xfId="0"/>
    <xf numFmtId="0" fontId="0" fillId="0" borderId="10" xfId="0" applyBorder="1"/>
    <xf numFmtId="0" fontId="0" fillId="0" borderId="1" xfId="0" applyBorder="1"/>
    <xf numFmtId="0" fontId="0" fillId="0" borderId="3" xfId="0" applyBorder="1"/>
    <xf numFmtId="0" fontId="0" fillId="0" borderId="11" xfId="0" applyBorder="1"/>
    <xf numFmtId="0" fontId="0" fillId="0" borderId="4" xfId="0" applyBorder="1"/>
    <xf numFmtId="10" fontId="0" fillId="0" borderId="0" xfId="0" applyNumberFormat="1"/>
    <xf numFmtId="0" fontId="1" fillId="0" borderId="1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10" fontId="14" fillId="3" borderId="31" xfId="0" applyNumberFormat="1" applyFont="1" applyFill="1" applyBorder="1" applyAlignment="1">
      <alignment horizontal="center" vertical="center"/>
    </xf>
    <xf numFmtId="10" fontId="14" fillId="3" borderId="25" xfId="0" applyNumberFormat="1" applyFont="1" applyFill="1" applyBorder="1" applyAlignment="1">
      <alignment horizontal="center" vertical="center"/>
    </xf>
    <xf numFmtId="2" fontId="14" fillId="3" borderId="21" xfId="0" applyNumberFormat="1" applyFont="1" applyFill="1" applyBorder="1" applyAlignment="1">
      <alignment horizontal="center" vertical="center"/>
    </xf>
    <xf numFmtId="1" fontId="14" fillId="2" borderId="12" xfId="0" applyNumberFormat="1" applyFont="1" applyFill="1" applyBorder="1" applyAlignment="1">
      <alignment horizontal="center" vertical="center"/>
    </xf>
    <xf numFmtId="1" fontId="14" fillId="4" borderId="12" xfId="0" applyNumberFormat="1" applyFont="1" applyFill="1" applyBorder="1" applyAlignment="1">
      <alignment horizontal="center" vertical="center"/>
    </xf>
    <xf numFmtId="1" fontId="14" fillId="4" borderId="28" xfId="0" applyNumberFormat="1" applyFont="1" applyFill="1" applyBorder="1" applyAlignment="1">
      <alignment horizontal="center" vertical="center"/>
    </xf>
    <xf numFmtId="1" fontId="14" fillId="3" borderId="12" xfId="0" applyNumberFormat="1" applyFont="1" applyFill="1" applyBorder="1" applyAlignment="1">
      <alignment horizontal="center" vertical="center" wrapText="1"/>
    </xf>
    <xf numFmtId="1" fontId="14" fillId="3" borderId="12" xfId="0" applyNumberFormat="1" applyFont="1" applyFill="1" applyBorder="1" applyAlignment="1">
      <alignment horizontal="center" vertical="center"/>
    </xf>
    <xf numFmtId="1" fontId="14" fillId="4" borderId="12" xfId="0" applyNumberFormat="1" applyFont="1" applyFill="1" applyBorder="1" applyAlignment="1">
      <alignment horizontal="center" vertical="center" wrapText="1"/>
    </xf>
    <xf numFmtId="1" fontId="14" fillId="3" borderId="14" xfId="0" applyNumberFormat="1" applyFont="1" applyFill="1" applyBorder="1" applyAlignment="1">
      <alignment horizontal="center" vertical="center"/>
    </xf>
    <xf numFmtId="10" fontId="14" fillId="3" borderId="25" xfId="0" applyNumberFormat="1" applyFont="1" applyFill="1" applyBorder="1" applyAlignment="1">
      <alignment horizontal="center" vertical="center"/>
    </xf>
    <xf numFmtId="0" fontId="0" fillId="3" borderId="21" xfId="0" applyFill="1" applyBorder="1" applyAlignment="1">
      <alignment horizontal="justify" vertical="center" wrapText="1"/>
    </xf>
    <xf numFmtId="0" fontId="0" fillId="3" borderId="21" xfId="0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/>
    </xf>
    <xf numFmtId="2" fontId="14" fillId="3" borderId="21" xfId="0" applyNumberFormat="1" applyFont="1" applyFill="1" applyBorder="1" applyAlignment="1">
      <alignment horizontal="center" vertical="center"/>
    </xf>
    <xf numFmtId="10" fontId="14" fillId="3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4" fillId="3" borderId="31" xfId="0" applyFont="1" applyFill="1" applyBorder="1" applyAlignment="1">
      <alignment horizontal="center" vertical="center"/>
    </xf>
    <xf numFmtId="0" fontId="14" fillId="3" borderId="25" xfId="0" applyFont="1" applyFill="1" applyBorder="1" applyAlignment="1">
      <alignment horizontal="center" vertical="center"/>
    </xf>
    <xf numFmtId="0" fontId="0" fillId="3" borderId="31" xfId="0" applyFill="1" applyBorder="1" applyAlignment="1">
      <alignment horizontal="left" vertical="top" wrapText="1"/>
    </xf>
    <xf numFmtId="0" fontId="0" fillId="3" borderId="32" xfId="0" applyFill="1" applyBorder="1" applyAlignment="1">
      <alignment horizontal="left" vertical="top" wrapText="1"/>
    </xf>
    <xf numFmtId="0" fontId="0" fillId="3" borderId="25" xfId="0" applyFill="1" applyBorder="1" applyAlignment="1">
      <alignment horizontal="left" vertical="top" wrapText="1"/>
    </xf>
    <xf numFmtId="0" fontId="0" fillId="3" borderId="26" xfId="0" applyFill="1" applyBorder="1" applyAlignment="1">
      <alignment horizontal="left" vertical="top" wrapText="1"/>
    </xf>
    <xf numFmtId="2" fontId="14" fillId="3" borderId="21" xfId="1" applyNumberFormat="1" applyFont="1" applyFill="1" applyBorder="1" applyAlignment="1">
      <alignment horizontal="center" vertical="center"/>
    </xf>
    <xf numFmtId="0" fontId="0" fillId="3" borderId="24" xfId="0" applyFill="1" applyBorder="1" applyAlignment="1">
      <alignment horizontal="left" vertical="top" wrapText="1"/>
    </xf>
    <xf numFmtId="0" fontId="0" fillId="3" borderId="23" xfId="0" applyFill="1" applyBorder="1" applyAlignment="1">
      <alignment horizontal="left" vertical="top" wrapText="1"/>
    </xf>
    <xf numFmtId="10" fontId="14" fillId="2" borderId="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8" fillId="4" borderId="34" xfId="0" applyFont="1" applyFill="1" applyBorder="1" applyAlignment="1">
      <alignment horizontal="justify" vertical="center" wrapText="1"/>
    </xf>
    <xf numFmtId="0" fontId="8" fillId="4" borderId="37" xfId="0" applyFont="1" applyFill="1" applyBorder="1" applyAlignment="1">
      <alignment horizontal="justify" vertical="center" wrapText="1"/>
    </xf>
    <xf numFmtId="0" fontId="8" fillId="4" borderId="36" xfId="0" applyFont="1" applyFill="1" applyBorder="1" applyAlignment="1">
      <alignment horizontal="justify" vertical="center" wrapText="1"/>
    </xf>
    <xf numFmtId="0" fontId="0" fillId="4" borderId="21" xfId="0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4" fillId="4" borderId="28" xfId="0" applyFont="1" applyFill="1" applyBorder="1" applyAlignment="1">
      <alignment horizontal="center" vertical="center" wrapText="1"/>
    </xf>
    <xf numFmtId="1" fontId="14" fillId="4" borderId="28" xfId="0" applyNumberFormat="1" applyFont="1" applyFill="1" applyBorder="1" applyAlignment="1">
      <alignment horizontal="center" vertical="center" wrapText="1"/>
    </xf>
    <xf numFmtId="1" fontId="14" fillId="4" borderId="30" xfId="0" applyNumberFormat="1" applyFont="1" applyFill="1" applyBorder="1" applyAlignment="1">
      <alignment horizontal="center" vertical="center" wrapText="1"/>
    </xf>
    <xf numFmtId="0" fontId="14" fillId="4" borderId="28" xfId="0" applyFont="1" applyFill="1" applyBorder="1" applyAlignment="1">
      <alignment horizontal="center" vertical="center"/>
    </xf>
    <xf numFmtId="0" fontId="14" fillId="4" borderId="30" xfId="0" applyFont="1" applyFill="1" applyBorder="1" applyAlignment="1">
      <alignment horizontal="center" vertical="center"/>
    </xf>
    <xf numFmtId="10" fontId="14" fillId="4" borderId="2" xfId="0" applyNumberFormat="1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justify" vertical="center" wrapText="1"/>
    </xf>
    <xf numFmtId="0" fontId="6" fillId="2" borderId="35" xfId="0" applyFont="1" applyFill="1" applyBorder="1" applyAlignment="1">
      <alignment horizontal="justify" vertical="center" wrapText="1"/>
    </xf>
    <xf numFmtId="0" fontId="6" fillId="2" borderId="36" xfId="0" applyFont="1" applyFill="1" applyBorder="1" applyAlignment="1">
      <alignment horizontal="justify" vertical="center" wrapText="1"/>
    </xf>
    <xf numFmtId="0" fontId="0" fillId="2" borderId="21" xfId="0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1" fontId="14" fillId="2" borderId="28" xfId="0" applyNumberFormat="1" applyFont="1" applyFill="1" applyBorder="1" applyAlignment="1">
      <alignment horizontal="center" vertical="center" wrapText="1"/>
    </xf>
    <xf numFmtId="1" fontId="14" fillId="2" borderId="20" xfId="0" applyNumberFormat="1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10" fontId="14" fillId="4" borderId="58" xfId="0" applyNumberFormat="1" applyFont="1" applyFill="1" applyBorder="1" applyAlignment="1">
      <alignment horizontal="center" vertical="center" wrapText="1"/>
    </xf>
    <xf numFmtId="10" fontId="14" fillId="4" borderId="57" xfId="0" applyNumberFormat="1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left" vertical="center" wrapText="1"/>
    </xf>
    <xf numFmtId="0" fontId="2" fillId="4" borderId="28" xfId="0" applyFont="1" applyFill="1" applyBorder="1" applyAlignment="1">
      <alignment horizontal="left" vertical="center" wrapText="1"/>
    </xf>
    <xf numFmtId="0" fontId="2" fillId="4" borderId="33" xfId="0" applyFont="1" applyFill="1" applyBorder="1" applyAlignment="1">
      <alignment horizontal="left" vertical="center" wrapText="1"/>
    </xf>
    <xf numFmtId="0" fontId="0" fillId="3" borderId="19" xfId="0" applyFill="1" applyBorder="1" applyAlignment="1">
      <alignment horizontal="justify" vertical="center" wrapText="1"/>
    </xf>
    <xf numFmtId="0" fontId="0" fillId="3" borderId="22" xfId="0" applyFill="1" applyBorder="1" applyAlignment="1">
      <alignment horizontal="justify" vertical="center" wrapText="1"/>
    </xf>
    <xf numFmtId="0" fontId="0" fillId="3" borderId="30" xfId="0" applyFill="1" applyBorder="1" applyAlignment="1">
      <alignment horizontal="justify" vertical="center" wrapText="1"/>
    </xf>
    <xf numFmtId="0" fontId="0" fillId="3" borderId="27" xfId="0" applyFill="1" applyBorder="1" applyAlignment="1">
      <alignment horizontal="justify" vertical="center" wrapText="1"/>
    </xf>
    <xf numFmtId="0" fontId="0" fillId="3" borderId="27" xfId="0" applyFill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center" vertical="center"/>
    </xf>
    <xf numFmtId="10" fontId="14" fillId="3" borderId="31" xfId="0" applyNumberFormat="1" applyFont="1" applyFill="1" applyBorder="1" applyAlignment="1">
      <alignment horizontal="center" vertical="center"/>
    </xf>
    <xf numFmtId="10" fontId="14" fillId="3" borderId="25" xfId="0" applyNumberFormat="1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justify" vertical="center" wrapText="1"/>
    </xf>
    <xf numFmtId="0" fontId="5" fillId="3" borderId="37" xfId="0" applyFont="1" applyFill="1" applyBorder="1" applyAlignment="1">
      <alignment horizontal="justify" vertical="center" wrapText="1"/>
    </xf>
    <xf numFmtId="0" fontId="5" fillId="3" borderId="36" xfId="0" applyFont="1" applyFill="1" applyBorder="1" applyAlignment="1">
      <alignment horizontal="justify" vertical="center" wrapText="1"/>
    </xf>
    <xf numFmtId="0" fontId="14" fillId="3" borderId="12" xfId="0" applyFont="1" applyFill="1" applyBorder="1" applyAlignment="1">
      <alignment horizontal="center" vertical="center" wrapText="1"/>
    </xf>
    <xf numFmtId="1" fontId="14" fillId="3" borderId="12" xfId="0" applyNumberFormat="1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/>
    </xf>
    <xf numFmtId="10" fontId="14" fillId="3" borderId="58" xfId="0" applyNumberFormat="1" applyFont="1" applyFill="1" applyBorder="1" applyAlignment="1">
      <alignment horizontal="center" vertical="center" wrapText="1"/>
    </xf>
    <xf numFmtId="10" fontId="14" fillId="3" borderId="57" xfId="0" applyNumberFormat="1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0" fillId="3" borderId="12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0" fontId="8" fillId="3" borderId="37" xfId="0" applyFont="1" applyFill="1" applyBorder="1" applyAlignment="1">
      <alignment horizontal="justify" vertical="center" wrapText="1"/>
    </xf>
    <xf numFmtId="0" fontId="8" fillId="3" borderId="36" xfId="0" applyFont="1" applyFill="1" applyBorder="1" applyAlignment="1">
      <alignment horizontal="justify" vertical="center" wrapText="1"/>
    </xf>
    <xf numFmtId="1" fontId="14" fillId="4" borderId="12" xfId="0" applyNumberFormat="1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/>
    </xf>
    <xf numFmtId="0" fontId="5" fillId="5" borderId="38" xfId="0" applyFont="1" applyFill="1" applyBorder="1" applyAlignment="1">
      <alignment horizontal="justify" vertical="center" wrapText="1"/>
    </xf>
    <xf numFmtId="0" fontId="5" fillId="5" borderId="40" xfId="0" applyFont="1" applyFill="1" applyBorder="1" applyAlignment="1">
      <alignment horizontal="justify" vertical="center" wrapText="1"/>
    </xf>
    <xf numFmtId="0" fontId="5" fillId="5" borderId="39" xfId="0" applyFont="1" applyFill="1" applyBorder="1" applyAlignment="1">
      <alignment horizontal="justify" vertical="center" wrapText="1"/>
    </xf>
    <xf numFmtId="0" fontId="5" fillId="5" borderId="41" xfId="0" applyFont="1" applyFill="1" applyBorder="1" applyAlignment="1">
      <alignment horizontal="justify" vertical="center" wrapText="1"/>
    </xf>
    <xf numFmtId="0" fontId="9" fillId="4" borderId="42" xfId="0" applyFont="1" applyFill="1" applyBorder="1" applyAlignment="1">
      <alignment horizontal="justify" vertical="center" wrapText="1"/>
    </xf>
    <xf numFmtId="0" fontId="9" fillId="4" borderId="44" xfId="0" applyFont="1" applyFill="1" applyBorder="1" applyAlignment="1">
      <alignment horizontal="justify" vertical="center" wrapText="1"/>
    </xf>
    <xf numFmtId="0" fontId="9" fillId="4" borderId="45" xfId="0" applyFont="1" applyFill="1" applyBorder="1" applyAlignment="1">
      <alignment horizontal="justify" vertical="center" wrapText="1"/>
    </xf>
    <xf numFmtId="0" fontId="9" fillId="4" borderId="37" xfId="0" applyFont="1" applyFill="1" applyBorder="1" applyAlignment="1">
      <alignment horizontal="justify" vertical="center" wrapText="1"/>
    </xf>
    <xf numFmtId="0" fontId="9" fillId="4" borderId="36" xfId="0" applyFont="1" applyFill="1" applyBorder="1" applyAlignment="1">
      <alignment horizontal="justify" vertical="center" wrapText="1"/>
    </xf>
    <xf numFmtId="0" fontId="11" fillId="4" borderId="43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/>
    </xf>
    <xf numFmtId="0" fontId="10" fillId="3" borderId="38" xfId="0" applyFont="1" applyFill="1" applyBorder="1" applyAlignment="1">
      <alignment horizontal="justify" vertical="center" wrapText="1"/>
    </xf>
    <xf numFmtId="0" fontId="10" fillId="3" borderId="40" xfId="0" applyFont="1" applyFill="1" applyBorder="1" applyAlignment="1">
      <alignment horizontal="justify" vertical="center" wrapText="1"/>
    </xf>
    <xf numFmtId="0" fontId="9" fillId="3" borderId="46" xfId="0" applyFont="1" applyFill="1" applyBorder="1" applyAlignment="1">
      <alignment horizontal="justify" vertical="center" wrapText="1"/>
    </xf>
    <xf numFmtId="0" fontId="11" fillId="3" borderId="4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/>
    </xf>
    <xf numFmtId="0" fontId="8" fillId="4" borderId="47" xfId="0" applyFont="1" applyFill="1" applyBorder="1" applyAlignment="1">
      <alignment horizontal="justify" vertical="center" wrapText="1"/>
    </xf>
    <xf numFmtId="0" fontId="9" fillId="3" borderId="38" xfId="0" applyFont="1" applyFill="1" applyBorder="1" applyAlignment="1">
      <alignment horizontal="justify" vertical="center" wrapText="1"/>
    </xf>
    <xf numFmtId="0" fontId="9" fillId="3" borderId="40" xfId="0" applyFont="1" applyFill="1" applyBorder="1" applyAlignment="1">
      <alignment horizontal="justify" vertical="center" wrapText="1"/>
    </xf>
    <xf numFmtId="0" fontId="8" fillId="3" borderId="46" xfId="0" applyFont="1" applyFill="1" applyBorder="1" applyAlignment="1">
      <alignment horizontal="justify" vertical="center" wrapText="1"/>
    </xf>
    <xf numFmtId="0" fontId="5" fillId="3" borderId="46" xfId="0" applyFont="1" applyFill="1" applyBorder="1" applyAlignment="1">
      <alignment horizontal="justify" vertical="center" wrapText="1"/>
    </xf>
    <xf numFmtId="0" fontId="5" fillId="3" borderId="48" xfId="0" applyFont="1" applyFill="1" applyBorder="1" applyAlignment="1">
      <alignment horizontal="justify" vertical="center" wrapText="1"/>
    </xf>
    <xf numFmtId="0" fontId="9" fillId="3" borderId="34" xfId="0" applyFont="1" applyFill="1" applyBorder="1" applyAlignment="1">
      <alignment horizontal="justify" vertical="center" wrapText="1"/>
    </xf>
    <xf numFmtId="0" fontId="8" fillId="3" borderId="47" xfId="0" applyFont="1" applyFill="1" applyBorder="1" applyAlignment="1">
      <alignment horizontal="justify" vertical="center" wrapText="1"/>
    </xf>
    <xf numFmtId="0" fontId="9" fillId="4" borderId="34" xfId="0" applyFont="1" applyFill="1" applyBorder="1" applyAlignment="1">
      <alignment horizontal="justify" vertical="center" wrapText="1"/>
    </xf>
    <xf numFmtId="0" fontId="10" fillId="3" borderId="49" xfId="0" applyFont="1" applyFill="1" applyBorder="1" applyAlignment="1">
      <alignment horizontal="justify" vertical="center" wrapText="1"/>
    </xf>
    <xf numFmtId="0" fontId="9" fillId="5" borderId="50" xfId="0" applyFont="1" applyFill="1" applyBorder="1" applyAlignment="1">
      <alignment horizontal="justify" vertical="center" wrapText="1"/>
    </xf>
    <xf numFmtId="49" fontId="12" fillId="4" borderId="34" xfId="0" applyNumberFormat="1" applyFont="1" applyFill="1" applyBorder="1" applyAlignment="1">
      <alignment horizontal="left" vertical="center" wrapText="1"/>
    </xf>
    <xf numFmtId="0" fontId="12" fillId="4" borderId="47" xfId="0" applyFont="1" applyFill="1" applyBorder="1" applyAlignment="1">
      <alignment horizontal="justify" vertical="center" wrapText="1"/>
    </xf>
    <xf numFmtId="0" fontId="13" fillId="3" borderId="34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3" borderId="28" xfId="0" applyFont="1" applyFill="1" applyBorder="1" applyAlignment="1">
      <alignment horizontal="left" vertical="center" wrapText="1"/>
    </xf>
    <xf numFmtId="0" fontId="2" fillId="3" borderId="33" xfId="0" applyFont="1" applyFill="1" applyBorder="1" applyAlignment="1">
      <alignment horizontal="left" vertical="center" wrapText="1"/>
    </xf>
    <xf numFmtId="0" fontId="9" fillId="3" borderId="52" xfId="0" applyFont="1" applyFill="1" applyBorder="1" applyAlignment="1">
      <alignment horizontal="justify" vertical="center" wrapText="1"/>
    </xf>
    <xf numFmtId="0" fontId="8" fillId="3" borderId="51" xfId="0" applyFont="1" applyFill="1" applyBorder="1" applyAlignment="1">
      <alignment horizontal="justify" vertical="center" wrapText="1"/>
    </xf>
    <xf numFmtId="0" fontId="8" fillId="3" borderId="53" xfId="0" applyFont="1" applyFill="1" applyBorder="1" applyAlignment="1">
      <alignment horizontal="justify" vertical="center" wrapText="1"/>
    </xf>
    <xf numFmtId="0" fontId="11" fillId="3" borderId="29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 wrapText="1"/>
    </xf>
    <xf numFmtId="1" fontId="14" fillId="3" borderId="14" xfId="0" applyNumberFormat="1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/>
    </xf>
    <xf numFmtId="10" fontId="14" fillId="3" borderId="56" xfId="0" applyNumberFormat="1" applyFont="1" applyFill="1" applyBorder="1" applyAlignment="1">
      <alignment horizontal="center" vertical="center" wrapText="1"/>
    </xf>
    <xf numFmtId="10" fontId="14" fillId="3" borderId="59" xfId="0" applyNumberFormat="1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left" vertical="center" wrapText="1"/>
    </xf>
    <xf numFmtId="0" fontId="2" fillId="3" borderId="55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9" fillId="3" borderId="42" xfId="0" applyFont="1" applyFill="1" applyBorder="1" applyAlignment="1">
      <alignment horizontal="center" vertical="center" wrapText="1"/>
    </xf>
    <xf numFmtId="0" fontId="9" fillId="3" borderId="44" xfId="0" applyFont="1" applyFill="1" applyBorder="1" applyAlignment="1">
      <alignment horizontal="center" vertical="center" wrapText="1"/>
    </xf>
    <xf numFmtId="0" fontId="9" fillId="3" borderId="45" xfId="0" applyFont="1" applyFill="1" applyBorder="1" applyAlignment="1">
      <alignment horizontal="center" vertical="center" wrapText="1"/>
    </xf>
    <xf numFmtId="0" fontId="0" fillId="3" borderId="25" xfId="0" applyFill="1" applyBorder="1" applyAlignment="1">
      <alignment horizontal="left" vertical="center" wrapText="1"/>
    </xf>
    <xf numFmtId="0" fontId="0" fillId="3" borderId="26" xfId="0" applyFill="1" applyBorder="1" applyAlignment="1">
      <alignment horizontal="left" vertical="center" wrapText="1"/>
    </xf>
    <xf numFmtId="0" fontId="0" fillId="3" borderId="24" xfId="0" applyFill="1" applyBorder="1" applyAlignment="1">
      <alignment horizontal="left" vertical="center" wrapText="1"/>
    </xf>
    <xf numFmtId="0" fontId="0" fillId="3" borderId="23" xfId="0" applyFill="1" applyBorder="1" applyAlignment="1">
      <alignment horizontal="left" vertical="center" wrapText="1"/>
    </xf>
    <xf numFmtId="10" fontId="14" fillId="3" borderId="24" xfId="0" applyNumberFormat="1" applyFont="1" applyFill="1" applyBorder="1" applyAlignment="1">
      <alignment horizontal="center" vertical="center"/>
    </xf>
    <xf numFmtId="10" fontId="14" fillId="3" borderId="24" xfId="0" applyNumberFormat="1" applyFont="1" applyFill="1" applyBorder="1" applyAlignment="1">
      <alignment horizontal="center" vertical="center" wrapText="1"/>
    </xf>
    <xf numFmtId="10" fontId="14" fillId="3" borderId="25" xfId="0" applyNumberFormat="1" applyFont="1" applyFill="1" applyBorder="1" applyAlignment="1">
      <alignment horizontal="center" vertical="center" wrapText="1"/>
    </xf>
    <xf numFmtId="2" fontId="14" fillId="3" borderId="60" xfId="0" applyNumberFormat="1" applyFont="1" applyFill="1" applyBorder="1" applyAlignment="1">
      <alignment horizontal="center" vertical="center"/>
    </xf>
    <xf numFmtId="1" fontId="14" fillId="2" borderId="60" xfId="0" applyNumberFormat="1" applyFont="1" applyFill="1" applyBorder="1" applyAlignment="1">
      <alignment horizontal="center" vertical="center"/>
    </xf>
    <xf numFmtId="10" fontId="14" fillId="2" borderId="25" xfId="0" applyNumberFormat="1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1" fontId="14" fillId="4" borderId="60" xfId="0" applyNumberFormat="1" applyFont="1" applyFill="1" applyBorder="1" applyAlignment="1">
      <alignment horizontal="center" vertical="center"/>
    </xf>
    <xf numFmtId="10" fontId="14" fillId="4" borderId="25" xfId="0" applyNumberFormat="1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left" vertical="center" wrapText="1"/>
    </xf>
    <xf numFmtId="0" fontId="2" fillId="4" borderId="26" xfId="0" applyFont="1" applyFill="1" applyBorder="1" applyAlignment="1">
      <alignment horizontal="left" vertical="center" wrapText="1"/>
    </xf>
    <xf numFmtId="1" fontId="14" fillId="3" borderId="60" xfId="0" applyNumberFormat="1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left" vertical="center" wrapText="1"/>
    </xf>
    <xf numFmtId="0" fontId="2" fillId="3" borderId="26" xfId="0" applyFont="1" applyFill="1" applyBorder="1" applyAlignment="1">
      <alignment horizontal="left" vertical="center" wrapText="1"/>
    </xf>
    <xf numFmtId="1" fontId="14" fillId="3" borderId="60" xfId="0" applyNumberFormat="1" applyFont="1" applyFill="1" applyBorder="1" applyAlignment="1">
      <alignment horizontal="center" vertical="center" wrapText="1"/>
    </xf>
    <xf numFmtId="1" fontId="14" fillId="4" borderId="60" xfId="0" applyNumberFormat="1" applyFont="1" applyFill="1" applyBorder="1" applyAlignment="1">
      <alignment horizontal="center" vertical="center" wrapText="1"/>
    </xf>
    <xf numFmtId="1" fontId="14" fillId="3" borderId="61" xfId="0" applyNumberFormat="1" applyFont="1" applyFill="1" applyBorder="1" applyAlignment="1">
      <alignment horizontal="center" vertical="center"/>
    </xf>
    <xf numFmtId="10" fontId="14" fillId="3" borderId="62" xfId="0" applyNumberFormat="1" applyFont="1" applyFill="1" applyBorder="1" applyAlignment="1">
      <alignment horizontal="center" vertical="center" wrapText="1"/>
    </xf>
    <xf numFmtId="0" fontId="2" fillId="3" borderId="62" xfId="0" applyFont="1" applyFill="1" applyBorder="1" applyAlignment="1">
      <alignment horizontal="left" vertical="center" wrapText="1"/>
    </xf>
    <xf numFmtId="0" fontId="2" fillId="3" borderId="63" xfId="0" applyFont="1" applyFill="1" applyBorder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860651</xdr:colOff>
      <xdr:row>2</xdr:row>
      <xdr:rowOff>194231</xdr:rowOff>
    </xdr:from>
    <xdr:to>
      <xdr:col>3</xdr:col>
      <xdr:colOff>242455</xdr:colOff>
      <xdr:row>6</xdr:row>
      <xdr:rowOff>87938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9FD4C1-F6C1-4381-AC71-5427852538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523196" y="609867"/>
          <a:ext cx="2516395" cy="776935"/>
        </a:xfrm>
        <a:prstGeom prst="rect">
          <a:avLst/>
        </a:prstGeom>
      </xdr:spPr>
    </xdr:pic>
    <xdr:clientData/>
  </xdr:twoCellAnchor>
  <xdr:twoCellAnchor editAs="oneCell">
    <xdr:from>
      <xdr:col>14</xdr:col>
      <xdr:colOff>1373909</xdr:colOff>
      <xdr:row>2</xdr:row>
      <xdr:rowOff>22550</xdr:rowOff>
    </xdr:from>
    <xdr:to>
      <xdr:col>16</xdr:col>
      <xdr:colOff>1563852</xdr:colOff>
      <xdr:row>6</xdr:row>
      <xdr:rowOff>173182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AA8A202-04A0-4049-B08A-D47D9829C1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082000" y="438186"/>
          <a:ext cx="4034580" cy="1033860"/>
        </a:xfrm>
        <a:prstGeom prst="rect">
          <a:avLst/>
        </a:prstGeom>
      </xdr:spPr>
    </xdr:pic>
    <xdr:clientData/>
  </xdr:twoCellAnchor>
  <xdr:oneCellAnchor>
    <xdr:from>
      <xdr:col>0</xdr:col>
      <xdr:colOff>190500</xdr:colOff>
      <xdr:row>95</xdr:row>
      <xdr:rowOff>1017443</xdr:rowOff>
    </xdr:from>
    <xdr:ext cx="9001125" cy="2222500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FF1665B8-D4B2-4316-8431-F5A55FDB88C4}"/>
            </a:ext>
          </a:extLst>
        </xdr:cNvPr>
        <xdr:cNvSpPr txBox="1"/>
      </xdr:nvSpPr>
      <xdr:spPr>
        <a:xfrm>
          <a:off x="190500" y="92809868"/>
          <a:ext cx="9001125" cy="2222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1200"/>
            <a:t>_________________________</a:t>
          </a:r>
        </a:p>
        <a:p>
          <a:pPr algn="ctr"/>
          <a:r>
            <a:rPr lang="es-MX" sz="1600"/>
            <a:t>Elaboró</a:t>
          </a:r>
        </a:p>
        <a:p>
          <a:pPr algn="ctr"/>
          <a:r>
            <a:rPr lang="es-MX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 Zuleica Estefania Salazar</a:t>
          </a:r>
          <a:r>
            <a:rPr lang="es-MX" sz="16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Fregoso</a:t>
          </a:r>
          <a:endParaRPr lang="es-MX" sz="1600">
            <a:effectLst/>
          </a:endParaRPr>
        </a:p>
        <a:p>
          <a:pPr algn="ctr"/>
          <a:r>
            <a:rPr lang="es-MX" sz="16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Coordinación Administrativa de la Contraloría Municipal</a:t>
          </a:r>
          <a:endParaRPr lang="es-MX" sz="1600">
            <a:effectLst/>
          </a:endParaRPr>
        </a:p>
      </xdr:txBody>
    </xdr:sp>
    <xdr:clientData/>
  </xdr:oneCellAnchor>
  <xdr:oneCellAnchor>
    <xdr:from>
      <xdr:col>5</xdr:col>
      <xdr:colOff>1335665</xdr:colOff>
      <xdr:row>96</xdr:row>
      <xdr:rowOff>125557</xdr:rowOff>
    </xdr:from>
    <xdr:ext cx="7762875" cy="1873249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E32CE0F-BB77-495F-8D66-994F7545671C}"/>
            </a:ext>
          </a:extLst>
        </xdr:cNvPr>
        <xdr:cNvSpPr txBox="1"/>
      </xdr:nvSpPr>
      <xdr:spPr>
        <a:xfrm>
          <a:off x="9927215" y="92965732"/>
          <a:ext cx="7762875" cy="18732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1200"/>
            <a:t>_________________________</a:t>
          </a:r>
        </a:p>
        <a:p>
          <a:pPr algn="ctr"/>
          <a:r>
            <a:rPr lang="es-MX" sz="1600"/>
            <a:t>Revisó</a:t>
          </a:r>
        </a:p>
        <a:p>
          <a:pPr algn="ctr"/>
          <a:r>
            <a:rPr lang="es-MX" sz="1600"/>
            <a:t>C. Enrique Eduardo Encalada Sánchez</a:t>
          </a:r>
        </a:p>
        <a:p>
          <a:pPr algn="ctr"/>
          <a:r>
            <a:rPr lang="es-MX" sz="1600"/>
            <a:t>Dirección de Planeación de la DGPM</a:t>
          </a:r>
        </a:p>
      </xdr:txBody>
    </xdr:sp>
    <xdr:clientData/>
  </xdr:oneCellAnchor>
  <xdr:oneCellAnchor>
    <xdr:from>
      <xdr:col>13</xdr:col>
      <xdr:colOff>1361642</xdr:colOff>
      <xdr:row>96</xdr:row>
      <xdr:rowOff>162359</xdr:rowOff>
    </xdr:from>
    <xdr:ext cx="7762875" cy="1873249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986A8BEC-6EF0-42C3-B2A8-2D39275EEE74}"/>
            </a:ext>
          </a:extLst>
        </xdr:cNvPr>
        <xdr:cNvSpPr txBox="1"/>
      </xdr:nvSpPr>
      <xdr:spPr>
        <a:xfrm>
          <a:off x="19259117" y="93002534"/>
          <a:ext cx="7762875" cy="18732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1200"/>
            <a:t>_________________________</a:t>
          </a:r>
        </a:p>
        <a:p>
          <a:pPr algn="ctr"/>
          <a:r>
            <a:rPr lang="es-MX" sz="1600"/>
            <a:t>Autorizó</a:t>
          </a:r>
        </a:p>
        <a:p>
          <a:pPr algn="ctr"/>
          <a:r>
            <a:rPr lang="es-MX" sz="1600"/>
            <a:t>C.</a:t>
          </a:r>
          <a:r>
            <a:rPr lang="es-MX" sz="1600" baseline="0"/>
            <a:t> Virginia Guadalupe Poot Vega</a:t>
          </a:r>
          <a:endParaRPr lang="es-MX" sz="1600"/>
        </a:p>
        <a:p>
          <a:pPr algn="ctr"/>
          <a:r>
            <a:rPr lang="es-MX" sz="1600"/>
            <a:t>Contraloría Municipal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860651</xdr:colOff>
      <xdr:row>2</xdr:row>
      <xdr:rowOff>194231</xdr:rowOff>
    </xdr:from>
    <xdr:to>
      <xdr:col>3</xdr:col>
      <xdr:colOff>242455</xdr:colOff>
      <xdr:row>6</xdr:row>
      <xdr:rowOff>87938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F09AE70-ABF7-43C2-B6D5-3ACD9C8153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537051" y="594281"/>
          <a:ext cx="2515529" cy="779532"/>
        </a:xfrm>
        <a:prstGeom prst="rect">
          <a:avLst/>
        </a:prstGeom>
      </xdr:spPr>
    </xdr:pic>
    <xdr:clientData/>
  </xdr:twoCellAnchor>
  <xdr:twoCellAnchor editAs="oneCell">
    <xdr:from>
      <xdr:col>6</xdr:col>
      <xdr:colOff>1373909</xdr:colOff>
      <xdr:row>2</xdr:row>
      <xdr:rowOff>22550</xdr:rowOff>
    </xdr:from>
    <xdr:to>
      <xdr:col>8</xdr:col>
      <xdr:colOff>1563853</xdr:colOff>
      <xdr:row>6</xdr:row>
      <xdr:rowOff>173182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5A86232-AA7E-4599-9B57-ABFCE43CD3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100184" y="422600"/>
          <a:ext cx="4038044" cy="1036457"/>
        </a:xfrm>
        <a:prstGeom prst="rect">
          <a:avLst/>
        </a:prstGeom>
      </xdr:spPr>
    </xdr:pic>
    <xdr:clientData/>
  </xdr:twoCellAnchor>
  <xdr:oneCellAnchor>
    <xdr:from>
      <xdr:col>0</xdr:col>
      <xdr:colOff>190500</xdr:colOff>
      <xdr:row>95</xdr:row>
      <xdr:rowOff>1017443</xdr:rowOff>
    </xdr:from>
    <xdr:ext cx="9001125" cy="2222500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FDA616AD-4C1F-4D73-A6AB-40C9F1272E4B}"/>
            </a:ext>
          </a:extLst>
        </xdr:cNvPr>
        <xdr:cNvSpPr txBox="1"/>
      </xdr:nvSpPr>
      <xdr:spPr>
        <a:xfrm>
          <a:off x="190500" y="92809868"/>
          <a:ext cx="9001125" cy="2222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1200"/>
            <a:t>_________________________</a:t>
          </a:r>
        </a:p>
        <a:p>
          <a:pPr algn="ctr"/>
          <a:r>
            <a:rPr lang="es-MX" sz="1600"/>
            <a:t>Elaboró</a:t>
          </a:r>
        </a:p>
        <a:p>
          <a:pPr algn="ctr"/>
          <a:r>
            <a:rPr lang="es-MX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 Zuleica Estefania Salazar</a:t>
          </a:r>
          <a:r>
            <a:rPr lang="es-MX" sz="16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Fregoso</a:t>
          </a:r>
          <a:endParaRPr lang="es-MX" sz="1600">
            <a:effectLst/>
          </a:endParaRPr>
        </a:p>
        <a:p>
          <a:pPr algn="ctr"/>
          <a:r>
            <a:rPr lang="es-MX" sz="16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Coordinación Administrativa de la Contraloría Municipal</a:t>
          </a:r>
          <a:endParaRPr lang="es-MX" sz="1600">
            <a:effectLst/>
          </a:endParaRPr>
        </a:p>
      </xdr:txBody>
    </xdr:sp>
    <xdr:clientData/>
  </xdr:oneCellAnchor>
  <xdr:oneCellAnchor>
    <xdr:from>
      <xdr:col>4</xdr:col>
      <xdr:colOff>0</xdr:colOff>
      <xdr:row>96</xdr:row>
      <xdr:rowOff>125557</xdr:rowOff>
    </xdr:from>
    <xdr:ext cx="7762875" cy="1873249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20E5DBD1-01E7-459D-8694-34BA3CDA5070}"/>
            </a:ext>
          </a:extLst>
        </xdr:cNvPr>
        <xdr:cNvSpPr txBox="1"/>
      </xdr:nvSpPr>
      <xdr:spPr>
        <a:xfrm>
          <a:off x="9927215" y="92965732"/>
          <a:ext cx="7762875" cy="18732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1200"/>
            <a:t>_________________________</a:t>
          </a:r>
        </a:p>
        <a:p>
          <a:pPr algn="ctr"/>
          <a:r>
            <a:rPr lang="es-MX" sz="1600"/>
            <a:t>Revisó</a:t>
          </a:r>
        </a:p>
        <a:p>
          <a:pPr algn="ctr"/>
          <a:r>
            <a:rPr lang="es-MX" sz="1600"/>
            <a:t>C. Enrique Eduardo Encalada Sánchez</a:t>
          </a:r>
        </a:p>
        <a:p>
          <a:pPr algn="ctr"/>
          <a:r>
            <a:rPr lang="es-MX" sz="1600"/>
            <a:t>Dirección de Planeación de la DGPM</a:t>
          </a:r>
        </a:p>
      </xdr:txBody>
    </xdr:sp>
    <xdr:clientData/>
  </xdr:oneCellAnchor>
  <xdr:oneCellAnchor>
    <xdr:from>
      <xdr:col>5</xdr:col>
      <xdr:colOff>1361642</xdr:colOff>
      <xdr:row>96</xdr:row>
      <xdr:rowOff>162359</xdr:rowOff>
    </xdr:from>
    <xdr:ext cx="7762875" cy="1873249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81882DEA-5EBC-42EF-8470-F549C06C720A}"/>
            </a:ext>
          </a:extLst>
        </xdr:cNvPr>
        <xdr:cNvSpPr txBox="1"/>
      </xdr:nvSpPr>
      <xdr:spPr>
        <a:xfrm>
          <a:off x="19259117" y="93002534"/>
          <a:ext cx="7762875" cy="18732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1200"/>
            <a:t>_________________________</a:t>
          </a:r>
        </a:p>
        <a:p>
          <a:pPr algn="ctr"/>
          <a:r>
            <a:rPr lang="es-MX" sz="1600"/>
            <a:t>Autorizó</a:t>
          </a:r>
        </a:p>
        <a:p>
          <a:pPr algn="ctr"/>
          <a:r>
            <a:rPr lang="es-MX" sz="1600"/>
            <a:t>C.</a:t>
          </a:r>
          <a:r>
            <a:rPr lang="es-MX" sz="1600" baseline="0"/>
            <a:t> Virginia Guadalupe Poot Vega</a:t>
          </a:r>
          <a:endParaRPr lang="es-MX" sz="1600"/>
        </a:p>
        <a:p>
          <a:pPr algn="ctr"/>
          <a:r>
            <a:rPr lang="es-MX" sz="1600"/>
            <a:t>Contraloría Municipal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W110"/>
  <sheetViews>
    <sheetView tabSelected="1" topLeftCell="K90" zoomScale="55" zoomScaleNormal="55" zoomScaleSheetLayoutView="40" workbookViewId="0">
      <selection activeCell="N95" sqref="N95:N96"/>
    </sheetView>
  </sheetViews>
  <sheetFormatPr baseColWidth="10" defaultColWidth="11" defaultRowHeight="15.6" x14ac:dyDescent="0.3"/>
  <cols>
    <col min="3" max="3" width="41.09765625" customWidth="1"/>
    <col min="4" max="4" width="34.5" customWidth="1"/>
    <col min="5" max="5" width="19" customWidth="1"/>
    <col min="6" max="6" width="17.296875" customWidth="1"/>
    <col min="7" max="7" width="19.09765625" customWidth="1"/>
    <col min="8" max="8" width="18.19921875" customWidth="1"/>
    <col min="9" max="12" width="13.69921875" customWidth="1"/>
    <col min="13" max="14" width="22.3984375" customWidth="1"/>
    <col min="15" max="16" width="25.19921875" customWidth="1"/>
    <col min="17" max="17" width="36.09765625" customWidth="1"/>
  </cols>
  <sheetData>
    <row r="3" spans="3:18" x14ac:dyDescent="0.3"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</row>
    <row r="4" spans="3:18" ht="17.399999999999999" x14ac:dyDescent="0.3">
      <c r="C4" s="4"/>
      <c r="D4" s="27" t="s">
        <v>0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</row>
    <row r="5" spans="3:18" ht="17.399999999999999" x14ac:dyDescent="0.3">
      <c r="C5" s="4"/>
      <c r="D5" s="27" t="s">
        <v>1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8"/>
    </row>
    <row r="6" spans="3:18" ht="17.399999999999999" x14ac:dyDescent="0.3">
      <c r="C6" s="4"/>
      <c r="D6" s="29" t="s">
        <v>109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  <c r="R6" s="7"/>
    </row>
    <row r="7" spans="3:18" x14ac:dyDescent="0.3">
      <c r="C7" s="4"/>
      <c r="Q7" s="5"/>
    </row>
    <row r="8" spans="3:18" ht="16.2" thickBot="1" x14ac:dyDescent="0.35">
      <c r="C8" s="4"/>
      <c r="Q8" s="5"/>
    </row>
    <row r="9" spans="3:18" ht="39" customHeight="1" thickBot="1" x14ac:dyDescent="0.35">
      <c r="C9" s="31" t="s">
        <v>24</v>
      </c>
      <c r="D9" s="32"/>
      <c r="E9" s="33"/>
      <c r="F9" s="34" t="s">
        <v>106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6"/>
      <c r="R9" s="9"/>
    </row>
    <row r="10" spans="3:18" ht="27.9" customHeight="1" x14ac:dyDescent="0.3">
      <c r="C10" s="37" t="s">
        <v>2</v>
      </c>
      <c r="D10" s="39" t="s">
        <v>3</v>
      </c>
      <c r="E10" s="39" t="s">
        <v>22</v>
      </c>
      <c r="F10" s="39" t="s">
        <v>4</v>
      </c>
      <c r="G10" s="41" t="s">
        <v>5</v>
      </c>
      <c r="H10" s="41"/>
      <c r="I10" s="41"/>
      <c r="J10" s="41"/>
      <c r="K10" s="41"/>
      <c r="L10" s="41"/>
      <c r="M10" s="41"/>
      <c r="N10" s="41"/>
      <c r="O10" s="41" t="s">
        <v>6</v>
      </c>
      <c r="P10" s="41"/>
      <c r="Q10" s="42"/>
    </row>
    <row r="11" spans="3:18" ht="32.1" customHeight="1" x14ac:dyDescent="0.3">
      <c r="C11" s="38"/>
      <c r="D11" s="40"/>
      <c r="E11" s="40"/>
      <c r="F11" s="40"/>
      <c r="G11" s="40" t="s">
        <v>7</v>
      </c>
      <c r="H11" s="40" t="s">
        <v>8</v>
      </c>
      <c r="I11" s="43" t="s">
        <v>9</v>
      </c>
      <c r="J11" s="43"/>
      <c r="K11" s="43"/>
      <c r="L11" s="43"/>
      <c r="M11" s="43" t="s">
        <v>10</v>
      </c>
      <c r="N11" s="43"/>
      <c r="O11" s="43"/>
      <c r="P11" s="43"/>
      <c r="Q11" s="44"/>
    </row>
    <row r="12" spans="3:18" ht="31.2" x14ac:dyDescent="0.3">
      <c r="C12" s="38"/>
      <c r="D12" s="40"/>
      <c r="E12" s="40"/>
      <c r="F12" s="40"/>
      <c r="G12" s="40"/>
      <c r="H12" s="40"/>
      <c r="I12" s="10" t="s">
        <v>11</v>
      </c>
      <c r="J12" s="10" t="s">
        <v>12</v>
      </c>
      <c r="K12" s="10" t="s">
        <v>13</v>
      </c>
      <c r="L12" s="10" t="s">
        <v>14</v>
      </c>
      <c r="M12" s="10" t="s">
        <v>15</v>
      </c>
      <c r="N12" s="10" t="s">
        <v>16</v>
      </c>
      <c r="O12" s="43"/>
      <c r="P12" s="43"/>
      <c r="Q12" s="44"/>
    </row>
    <row r="13" spans="3:18" ht="109.5" customHeight="1" x14ac:dyDescent="0.3">
      <c r="C13" s="83" t="s">
        <v>107</v>
      </c>
      <c r="D13" s="85" t="s">
        <v>20</v>
      </c>
      <c r="E13" s="87" t="s">
        <v>23</v>
      </c>
      <c r="F13" s="88" t="s">
        <v>21</v>
      </c>
      <c r="G13" s="89">
        <v>0.37009999999999998</v>
      </c>
      <c r="H13" s="45" t="s">
        <v>17</v>
      </c>
      <c r="I13" s="11">
        <v>0.34699999999999998</v>
      </c>
      <c r="J13" s="11">
        <v>0.34699999999999998</v>
      </c>
      <c r="K13" s="11">
        <v>0.34699999999999998</v>
      </c>
      <c r="L13" s="162">
        <v>0.34699999999999998</v>
      </c>
      <c r="M13" s="163">
        <f>IFERROR(L13/L14,"ND")</f>
        <v>0.93758443663874624</v>
      </c>
      <c r="N13" s="163">
        <f>((I13/I14)+(J13/J14)+(K13/K14)+(L13/L14))/4</f>
        <v>0.93758443663874624</v>
      </c>
      <c r="O13" s="160" t="s">
        <v>25</v>
      </c>
      <c r="P13" s="160"/>
      <c r="Q13" s="161"/>
    </row>
    <row r="14" spans="3:18" ht="109.5" customHeight="1" x14ac:dyDescent="0.3">
      <c r="C14" s="83"/>
      <c r="D14" s="86"/>
      <c r="E14" s="23"/>
      <c r="F14" s="24"/>
      <c r="G14" s="90"/>
      <c r="H14" s="46"/>
      <c r="I14" s="12">
        <v>0.37009999999999998</v>
      </c>
      <c r="J14" s="12">
        <v>0.37009999999999998</v>
      </c>
      <c r="K14" s="12">
        <v>0.37009999999999998</v>
      </c>
      <c r="L14" s="21">
        <v>0.37009999999999998</v>
      </c>
      <c r="M14" s="164"/>
      <c r="N14" s="164"/>
      <c r="O14" s="158"/>
      <c r="P14" s="158"/>
      <c r="Q14" s="159"/>
    </row>
    <row r="15" spans="3:18" ht="86.25" customHeight="1" x14ac:dyDescent="0.3">
      <c r="C15" s="83"/>
      <c r="D15" s="22" t="s">
        <v>18</v>
      </c>
      <c r="E15" s="23" t="s">
        <v>23</v>
      </c>
      <c r="F15" s="24" t="s">
        <v>21</v>
      </c>
      <c r="G15" s="51">
        <v>70.5</v>
      </c>
      <c r="H15" s="24" t="s">
        <v>17</v>
      </c>
      <c r="I15" s="13">
        <v>59</v>
      </c>
      <c r="J15" s="13">
        <v>59</v>
      </c>
      <c r="K15" s="13">
        <v>59</v>
      </c>
      <c r="L15" s="165">
        <v>59</v>
      </c>
      <c r="M15" s="164">
        <f>IFERROR(L15/L16,"ND")</f>
        <v>0.83687943262411346</v>
      </c>
      <c r="N15" s="164">
        <f>((I15/I16)+(J15/J16)+(K15/K16)+(L15/L16))/4</f>
        <v>0.83687943262411346</v>
      </c>
      <c r="O15" s="158" t="s">
        <v>26</v>
      </c>
      <c r="P15" s="158"/>
      <c r="Q15" s="159"/>
    </row>
    <row r="16" spans="3:18" ht="86.25" customHeight="1" x14ac:dyDescent="0.3">
      <c r="C16" s="83"/>
      <c r="D16" s="22"/>
      <c r="E16" s="23"/>
      <c r="F16" s="24"/>
      <c r="G16" s="51"/>
      <c r="H16" s="24"/>
      <c r="I16" s="13">
        <v>70.5</v>
      </c>
      <c r="J16" s="13">
        <v>70.5</v>
      </c>
      <c r="K16" s="13">
        <v>70.5</v>
      </c>
      <c r="L16" s="165">
        <v>70.5</v>
      </c>
      <c r="M16" s="164"/>
      <c r="N16" s="164"/>
      <c r="O16" s="158"/>
      <c r="P16" s="158"/>
      <c r="Q16" s="159"/>
    </row>
    <row r="17" spans="3:19" ht="110.25" customHeight="1" x14ac:dyDescent="0.3">
      <c r="C17" s="83"/>
      <c r="D17" s="22" t="s">
        <v>19</v>
      </c>
      <c r="E17" s="23" t="s">
        <v>23</v>
      </c>
      <c r="F17" s="24" t="s">
        <v>21</v>
      </c>
      <c r="G17" s="25">
        <v>5.8</v>
      </c>
      <c r="H17" s="24" t="s">
        <v>17</v>
      </c>
      <c r="I17" s="13">
        <v>5</v>
      </c>
      <c r="J17" s="13">
        <v>5</v>
      </c>
      <c r="K17" s="13">
        <v>5</v>
      </c>
      <c r="L17" s="165">
        <v>5</v>
      </c>
      <c r="M17" s="164">
        <f>IFERROR(L17/L18,"ND")</f>
        <v>0.86206896551724144</v>
      </c>
      <c r="N17" s="164">
        <f>((I17/I18)+(J17/J18)+(K17/K18)+(L17/L18))/4</f>
        <v>0.86206896551724144</v>
      </c>
      <c r="O17" s="158" t="s">
        <v>27</v>
      </c>
      <c r="P17" s="158"/>
      <c r="Q17" s="159"/>
    </row>
    <row r="18" spans="3:19" ht="110.25" customHeight="1" x14ac:dyDescent="0.3">
      <c r="C18" s="84"/>
      <c r="D18" s="22"/>
      <c r="E18" s="23"/>
      <c r="F18" s="24"/>
      <c r="G18" s="25"/>
      <c r="H18" s="24"/>
      <c r="I18" s="13">
        <v>5.8</v>
      </c>
      <c r="J18" s="13">
        <v>5.8</v>
      </c>
      <c r="K18" s="13">
        <v>5.8</v>
      </c>
      <c r="L18" s="165">
        <v>5.8</v>
      </c>
      <c r="M18" s="164"/>
      <c r="N18" s="164"/>
      <c r="O18" s="158"/>
      <c r="P18" s="158"/>
      <c r="Q18" s="159"/>
      <c r="R18" s="6"/>
      <c r="S18" s="6"/>
    </row>
    <row r="19" spans="3:19" ht="82.5" customHeight="1" x14ac:dyDescent="0.3">
      <c r="C19" s="68" t="s">
        <v>29</v>
      </c>
      <c r="D19" s="69" t="s">
        <v>30</v>
      </c>
      <c r="E19" s="71" t="s">
        <v>23</v>
      </c>
      <c r="F19" s="72" t="s">
        <v>102</v>
      </c>
      <c r="G19" s="73">
        <v>38151</v>
      </c>
      <c r="H19" s="75" t="s">
        <v>28</v>
      </c>
      <c r="I19" s="14">
        <v>6450</v>
      </c>
      <c r="J19" s="14">
        <v>16486</v>
      </c>
      <c r="K19" s="14">
        <v>8205</v>
      </c>
      <c r="L19" s="166">
        <v>5495</v>
      </c>
      <c r="M19" s="167">
        <f>IFERROR(L19/L20,"ND")</f>
        <v>0.76340650180605729</v>
      </c>
      <c r="N19" s="167">
        <f>IFERROR(((J19+I19+K19+L19)/G19),"ND")</f>
        <v>0.96028937642525758</v>
      </c>
      <c r="O19" s="168" t="s">
        <v>150</v>
      </c>
      <c r="P19" s="168"/>
      <c r="Q19" s="169"/>
    </row>
    <row r="20" spans="3:19" ht="82.5" customHeight="1" x14ac:dyDescent="0.3">
      <c r="C20" s="68"/>
      <c r="D20" s="70"/>
      <c r="E20" s="71"/>
      <c r="F20" s="72"/>
      <c r="G20" s="74"/>
      <c r="H20" s="76"/>
      <c r="I20" s="14">
        <v>7646</v>
      </c>
      <c r="J20" s="14">
        <v>15422</v>
      </c>
      <c r="K20" s="14">
        <v>7885</v>
      </c>
      <c r="L20" s="166">
        <v>7198</v>
      </c>
      <c r="M20" s="167"/>
      <c r="N20" s="167"/>
      <c r="O20" s="168"/>
      <c r="P20" s="168"/>
      <c r="Q20" s="169"/>
    </row>
    <row r="21" spans="3:19" ht="82.5" customHeight="1" x14ac:dyDescent="0.3">
      <c r="C21" s="57" t="s">
        <v>31</v>
      </c>
      <c r="D21" s="58" t="s">
        <v>32</v>
      </c>
      <c r="E21" s="60" t="s">
        <v>23</v>
      </c>
      <c r="F21" s="61" t="s">
        <v>103</v>
      </c>
      <c r="G21" s="63">
        <f t="shared" ref="G21" si="0">I22+J22+K22+L22</f>
        <v>899</v>
      </c>
      <c r="H21" s="65" t="s">
        <v>28</v>
      </c>
      <c r="I21" s="15">
        <v>152</v>
      </c>
      <c r="J21" s="15">
        <v>241</v>
      </c>
      <c r="K21" s="15">
        <v>278</v>
      </c>
      <c r="L21" s="170">
        <v>228</v>
      </c>
      <c r="M21" s="171">
        <f>IFERROR(L21/L22,"ND")</f>
        <v>1</v>
      </c>
      <c r="N21" s="171">
        <f t="shared" ref="N21" si="1">IFERROR(((J21+I21+K21+L21)/G21),"ND")</f>
        <v>1</v>
      </c>
      <c r="O21" s="172" t="s">
        <v>110</v>
      </c>
      <c r="P21" s="172"/>
      <c r="Q21" s="173"/>
    </row>
    <row r="22" spans="3:19" ht="82.5" customHeight="1" x14ac:dyDescent="0.3">
      <c r="C22" s="57"/>
      <c r="D22" s="59"/>
      <c r="E22" s="60"/>
      <c r="F22" s="62"/>
      <c r="G22" s="64"/>
      <c r="H22" s="66"/>
      <c r="I22" s="16">
        <v>155</v>
      </c>
      <c r="J22" s="16">
        <v>238</v>
      </c>
      <c r="K22" s="16">
        <v>278</v>
      </c>
      <c r="L22" s="170">
        <v>228</v>
      </c>
      <c r="M22" s="171"/>
      <c r="N22" s="171"/>
      <c r="O22" s="172"/>
      <c r="P22" s="172"/>
      <c r="Q22" s="173"/>
    </row>
    <row r="23" spans="3:19" ht="82.5" customHeight="1" x14ac:dyDescent="0.3">
      <c r="C23" s="91" t="s">
        <v>33</v>
      </c>
      <c r="D23" s="92" t="s">
        <v>34</v>
      </c>
      <c r="E23" s="23" t="s">
        <v>23</v>
      </c>
      <c r="F23" s="94" t="s">
        <v>104</v>
      </c>
      <c r="G23" s="95">
        <f t="shared" ref="G23" si="2">I24+J24+K24+L24</f>
        <v>827</v>
      </c>
      <c r="H23" s="96" t="s">
        <v>28</v>
      </c>
      <c r="I23" s="18">
        <v>137</v>
      </c>
      <c r="J23" s="18">
        <v>220</v>
      </c>
      <c r="K23" s="18">
        <v>260</v>
      </c>
      <c r="L23" s="174">
        <v>210</v>
      </c>
      <c r="M23" s="164">
        <f t="shared" ref="M23" si="3">IFERROR(L23/L24,"ND")</f>
        <v>1</v>
      </c>
      <c r="N23" s="164">
        <f t="shared" ref="N23" si="4">IFERROR(((J23+I23+K23+L23)/G23),"ND")</f>
        <v>1</v>
      </c>
      <c r="O23" s="175" t="s">
        <v>111</v>
      </c>
      <c r="P23" s="175"/>
      <c r="Q23" s="176"/>
    </row>
    <row r="24" spans="3:19" ht="82.5" customHeight="1" x14ac:dyDescent="0.3">
      <c r="C24" s="91"/>
      <c r="D24" s="93"/>
      <c r="E24" s="23"/>
      <c r="F24" s="94"/>
      <c r="G24" s="95"/>
      <c r="H24" s="96"/>
      <c r="I24" s="18">
        <v>137</v>
      </c>
      <c r="J24" s="18">
        <v>220</v>
      </c>
      <c r="K24" s="18">
        <v>260</v>
      </c>
      <c r="L24" s="174">
        <v>210</v>
      </c>
      <c r="M24" s="164"/>
      <c r="N24" s="164"/>
      <c r="O24" s="175"/>
      <c r="P24" s="175"/>
      <c r="Q24" s="176"/>
    </row>
    <row r="25" spans="3:19" ht="82.5" customHeight="1" x14ac:dyDescent="0.3">
      <c r="C25" s="91" t="s">
        <v>35</v>
      </c>
      <c r="D25" s="92" t="s">
        <v>36</v>
      </c>
      <c r="E25" s="23" t="s">
        <v>23</v>
      </c>
      <c r="F25" s="94" t="s">
        <v>104</v>
      </c>
      <c r="G25" s="95">
        <f t="shared" ref="G25" si="5">I26+J26+K26+L26</f>
        <v>72</v>
      </c>
      <c r="H25" s="96" t="s">
        <v>28</v>
      </c>
      <c r="I25" s="18">
        <v>15</v>
      </c>
      <c r="J25" s="18">
        <v>21</v>
      </c>
      <c r="K25" s="18">
        <v>18</v>
      </c>
      <c r="L25" s="174">
        <v>18</v>
      </c>
      <c r="M25" s="164">
        <f>IFERROR(L25/L26,"ND")</f>
        <v>1</v>
      </c>
      <c r="N25" s="164">
        <f t="shared" ref="N25" si="6">IFERROR(((J25+I25+K25+L25)/G25),"ND")</f>
        <v>1</v>
      </c>
      <c r="O25" s="158" t="s">
        <v>112</v>
      </c>
      <c r="P25" s="158"/>
      <c r="Q25" s="159"/>
    </row>
    <row r="26" spans="3:19" ht="82.5" customHeight="1" x14ac:dyDescent="0.3">
      <c r="C26" s="91"/>
      <c r="D26" s="93"/>
      <c r="E26" s="23"/>
      <c r="F26" s="94"/>
      <c r="G26" s="95"/>
      <c r="H26" s="96"/>
      <c r="I26" s="17">
        <v>18</v>
      </c>
      <c r="J26" s="17">
        <v>18</v>
      </c>
      <c r="K26" s="17">
        <v>18</v>
      </c>
      <c r="L26" s="177">
        <v>18</v>
      </c>
      <c r="M26" s="164"/>
      <c r="N26" s="164"/>
      <c r="O26" s="158"/>
      <c r="P26" s="158"/>
      <c r="Q26" s="159"/>
    </row>
    <row r="27" spans="3:19" ht="82.5" customHeight="1" x14ac:dyDescent="0.3">
      <c r="C27" s="57" t="s">
        <v>37</v>
      </c>
      <c r="D27" s="58" t="s">
        <v>38</v>
      </c>
      <c r="E27" s="60" t="s">
        <v>23</v>
      </c>
      <c r="F27" s="61" t="s">
        <v>103</v>
      </c>
      <c r="G27" s="105">
        <f t="shared" ref="G27" si="7">I28+J28+K28+L28</f>
        <v>10280</v>
      </c>
      <c r="H27" s="106" t="s">
        <v>28</v>
      </c>
      <c r="I27" s="15">
        <v>2623</v>
      </c>
      <c r="J27" s="15">
        <v>2965</v>
      </c>
      <c r="K27" s="15">
        <v>4436</v>
      </c>
      <c r="L27" s="170">
        <v>2224</v>
      </c>
      <c r="M27" s="171">
        <f>IFERROR(L27/L28,"ND")</f>
        <v>0.84723809523809523</v>
      </c>
      <c r="N27" s="171">
        <f t="shared" ref="N27" si="8">IFERROR(((J27+I27+K27+L27)/G27),"ND")</f>
        <v>1.1914396887159533</v>
      </c>
      <c r="O27" s="172" t="s">
        <v>146</v>
      </c>
      <c r="P27" s="172"/>
      <c r="Q27" s="173"/>
    </row>
    <row r="28" spans="3:19" ht="82.5" customHeight="1" x14ac:dyDescent="0.3">
      <c r="C28" s="57"/>
      <c r="D28" s="59"/>
      <c r="E28" s="60"/>
      <c r="F28" s="61"/>
      <c r="G28" s="105"/>
      <c r="H28" s="106"/>
      <c r="I28" s="15">
        <v>2620</v>
      </c>
      <c r="J28" s="15">
        <v>2035</v>
      </c>
      <c r="K28" s="15">
        <v>3000</v>
      </c>
      <c r="L28" s="170">
        <v>2625</v>
      </c>
      <c r="M28" s="171"/>
      <c r="N28" s="171"/>
      <c r="O28" s="172"/>
      <c r="P28" s="172"/>
      <c r="Q28" s="173"/>
    </row>
    <row r="29" spans="3:19" ht="82.5" customHeight="1" x14ac:dyDescent="0.3">
      <c r="C29" s="91" t="s">
        <v>39</v>
      </c>
      <c r="D29" s="103" t="s">
        <v>40</v>
      </c>
      <c r="E29" s="23" t="s">
        <v>23</v>
      </c>
      <c r="F29" s="94" t="s">
        <v>104</v>
      </c>
      <c r="G29" s="95">
        <f t="shared" ref="G29" si="9">I30+J30+K30+L30</f>
        <v>10165</v>
      </c>
      <c r="H29" s="96" t="s">
        <v>28</v>
      </c>
      <c r="I29" s="18">
        <v>2603</v>
      </c>
      <c r="J29" s="18">
        <v>2861</v>
      </c>
      <c r="K29" s="18">
        <v>4422</v>
      </c>
      <c r="L29" s="174">
        <v>2199</v>
      </c>
      <c r="M29" s="164">
        <f>IFERROR(L29/L30,"ND")</f>
        <v>0.84576923076923072</v>
      </c>
      <c r="N29" s="164">
        <f t="shared" ref="N29" si="10">IFERROR(((J29+I29+K29+L29)/G29),"ND")</f>
        <v>1.1888834235120511</v>
      </c>
      <c r="O29" s="175" t="s">
        <v>145</v>
      </c>
      <c r="P29" s="175"/>
      <c r="Q29" s="176"/>
    </row>
    <row r="30" spans="3:19" ht="82.5" customHeight="1" x14ac:dyDescent="0.3">
      <c r="C30" s="91"/>
      <c r="D30" s="104"/>
      <c r="E30" s="23"/>
      <c r="F30" s="94"/>
      <c r="G30" s="95"/>
      <c r="H30" s="96"/>
      <c r="I30" s="17">
        <v>2600</v>
      </c>
      <c r="J30" s="17">
        <v>2000</v>
      </c>
      <c r="K30" s="17">
        <v>2965</v>
      </c>
      <c r="L30" s="177">
        <v>2600</v>
      </c>
      <c r="M30" s="164"/>
      <c r="N30" s="164"/>
      <c r="O30" s="175"/>
      <c r="P30" s="175"/>
      <c r="Q30" s="176"/>
    </row>
    <row r="31" spans="3:19" ht="82.5" customHeight="1" x14ac:dyDescent="0.3">
      <c r="C31" s="91" t="s">
        <v>41</v>
      </c>
      <c r="D31" s="103" t="s">
        <v>42</v>
      </c>
      <c r="E31" s="23" t="s">
        <v>23</v>
      </c>
      <c r="F31" s="94" t="s">
        <v>104</v>
      </c>
      <c r="G31" s="95">
        <f t="shared" ref="G31" si="11">I32+J32+K32+L32</f>
        <v>115</v>
      </c>
      <c r="H31" s="96" t="s">
        <v>28</v>
      </c>
      <c r="I31" s="18">
        <v>20</v>
      </c>
      <c r="J31" s="18">
        <v>104</v>
      </c>
      <c r="K31" s="18">
        <v>14</v>
      </c>
      <c r="L31" s="174">
        <v>25</v>
      </c>
      <c r="M31" s="164">
        <f>IFERROR(L31/L32,"ND")</f>
        <v>1</v>
      </c>
      <c r="N31" s="164">
        <f t="shared" ref="N31" si="12">IFERROR(((J31+I31+K31+L31)/G31),"ND")</f>
        <v>1.4173913043478261</v>
      </c>
      <c r="O31" s="175" t="s">
        <v>144</v>
      </c>
      <c r="P31" s="175"/>
      <c r="Q31" s="176"/>
    </row>
    <row r="32" spans="3:19" ht="82.5" customHeight="1" x14ac:dyDescent="0.3">
      <c r="C32" s="91"/>
      <c r="D32" s="104"/>
      <c r="E32" s="23"/>
      <c r="F32" s="94"/>
      <c r="G32" s="95"/>
      <c r="H32" s="96"/>
      <c r="I32" s="18">
        <v>20</v>
      </c>
      <c r="J32" s="18">
        <v>35</v>
      </c>
      <c r="K32" s="18">
        <v>35</v>
      </c>
      <c r="L32" s="174">
        <v>25</v>
      </c>
      <c r="M32" s="164"/>
      <c r="N32" s="164"/>
      <c r="O32" s="175"/>
      <c r="P32" s="175"/>
      <c r="Q32" s="176"/>
    </row>
    <row r="33" spans="3:17" ht="82.5" customHeight="1" x14ac:dyDescent="0.3">
      <c r="C33" s="57" t="s">
        <v>43</v>
      </c>
      <c r="D33" s="58" t="s">
        <v>44</v>
      </c>
      <c r="E33" s="60" t="s">
        <v>23</v>
      </c>
      <c r="F33" s="61" t="s">
        <v>104</v>
      </c>
      <c r="G33" s="105">
        <f t="shared" ref="G33" si="13">I34+J34+K34+L34</f>
        <v>15583</v>
      </c>
      <c r="H33" s="106" t="s">
        <v>28</v>
      </c>
      <c r="I33" s="15">
        <v>1728</v>
      </c>
      <c r="J33" s="15">
        <v>9425</v>
      </c>
      <c r="K33" s="15">
        <v>1375</v>
      </c>
      <c r="L33" s="170">
        <v>1123</v>
      </c>
      <c r="M33" s="171">
        <f>IFERROR(L33/L34,"ND")</f>
        <v>0.56574307304785898</v>
      </c>
      <c r="N33" s="171">
        <f t="shared" ref="N33" si="14">IFERROR(((J33+I33+K33+L33)/G33),"ND")</f>
        <v>0.87601873836873512</v>
      </c>
      <c r="O33" s="172" t="s">
        <v>113</v>
      </c>
      <c r="P33" s="172"/>
      <c r="Q33" s="173"/>
    </row>
    <row r="34" spans="3:17" ht="82.5" customHeight="1" x14ac:dyDescent="0.3">
      <c r="C34" s="57"/>
      <c r="D34" s="59"/>
      <c r="E34" s="60"/>
      <c r="F34" s="61"/>
      <c r="G34" s="105"/>
      <c r="H34" s="106"/>
      <c r="I34" s="19">
        <v>1875</v>
      </c>
      <c r="J34" s="19">
        <v>9622</v>
      </c>
      <c r="K34" s="19">
        <v>2101</v>
      </c>
      <c r="L34" s="178">
        <v>1985</v>
      </c>
      <c r="M34" s="171"/>
      <c r="N34" s="171"/>
      <c r="O34" s="172"/>
      <c r="P34" s="172"/>
      <c r="Q34" s="173"/>
    </row>
    <row r="35" spans="3:17" ht="82.5" customHeight="1" x14ac:dyDescent="0.3">
      <c r="C35" s="107" t="s">
        <v>45</v>
      </c>
      <c r="D35" s="109" t="s">
        <v>46</v>
      </c>
      <c r="E35" s="23" t="s">
        <v>23</v>
      </c>
      <c r="F35" s="94" t="s">
        <v>104</v>
      </c>
      <c r="G35" s="95">
        <f t="shared" ref="G35" si="15">I36+J36+K36+L36</f>
        <v>7</v>
      </c>
      <c r="H35" s="96" t="s">
        <v>28</v>
      </c>
      <c r="I35" s="18">
        <v>2</v>
      </c>
      <c r="J35" s="18">
        <v>1</v>
      </c>
      <c r="K35" s="18">
        <v>2</v>
      </c>
      <c r="L35" s="174">
        <v>2</v>
      </c>
      <c r="M35" s="164">
        <f>IFERROR(L35/L36,"ND")</f>
        <v>1</v>
      </c>
      <c r="N35" s="164">
        <f t="shared" ref="N35" si="16">IFERROR(((J35+I35+K35+L35)/G35),"ND")</f>
        <v>1</v>
      </c>
      <c r="O35" s="158" t="s">
        <v>114</v>
      </c>
      <c r="P35" s="158"/>
      <c r="Q35" s="159"/>
    </row>
    <row r="36" spans="3:17" ht="82.5" customHeight="1" x14ac:dyDescent="0.3">
      <c r="C36" s="108"/>
      <c r="D36" s="110"/>
      <c r="E36" s="23"/>
      <c r="F36" s="94"/>
      <c r="G36" s="95"/>
      <c r="H36" s="96"/>
      <c r="I36" s="18">
        <v>2</v>
      </c>
      <c r="J36" s="18">
        <v>1</v>
      </c>
      <c r="K36" s="18">
        <v>2</v>
      </c>
      <c r="L36" s="174">
        <v>2</v>
      </c>
      <c r="M36" s="164"/>
      <c r="N36" s="164"/>
      <c r="O36" s="158"/>
      <c r="P36" s="158"/>
      <c r="Q36" s="159"/>
    </row>
    <row r="37" spans="3:17" ht="82.5" customHeight="1" x14ac:dyDescent="0.3">
      <c r="C37" s="107" t="s">
        <v>47</v>
      </c>
      <c r="D37" s="109" t="s">
        <v>48</v>
      </c>
      <c r="E37" s="23" t="s">
        <v>23</v>
      </c>
      <c r="F37" s="94" t="s">
        <v>104</v>
      </c>
      <c r="G37" s="95">
        <f t="shared" ref="G37" si="17">I38+J38+K38+L38</f>
        <v>5</v>
      </c>
      <c r="H37" s="96" t="s">
        <v>28</v>
      </c>
      <c r="I37" s="18">
        <v>2</v>
      </c>
      <c r="J37" s="18">
        <v>1</v>
      </c>
      <c r="K37" s="18">
        <v>0</v>
      </c>
      <c r="L37" s="174">
        <v>2</v>
      </c>
      <c r="M37" s="164">
        <f>IFERROR(L37/L38,"ND")</f>
        <v>1</v>
      </c>
      <c r="N37" s="164">
        <f t="shared" ref="N37" si="18">IFERROR(((J37+I37+K37+L37)/G37),"ND")</f>
        <v>1</v>
      </c>
      <c r="O37" s="175" t="s">
        <v>115</v>
      </c>
      <c r="P37" s="175"/>
      <c r="Q37" s="176"/>
    </row>
    <row r="38" spans="3:17" ht="82.5" customHeight="1" x14ac:dyDescent="0.3">
      <c r="C38" s="108"/>
      <c r="D38" s="110"/>
      <c r="E38" s="23"/>
      <c r="F38" s="94"/>
      <c r="G38" s="95"/>
      <c r="H38" s="96"/>
      <c r="I38" s="17">
        <v>2</v>
      </c>
      <c r="J38" s="17">
        <v>1</v>
      </c>
      <c r="K38" s="17">
        <v>0</v>
      </c>
      <c r="L38" s="177">
        <v>2</v>
      </c>
      <c r="M38" s="164"/>
      <c r="N38" s="164"/>
      <c r="O38" s="175"/>
      <c r="P38" s="175"/>
      <c r="Q38" s="176"/>
    </row>
    <row r="39" spans="3:17" ht="82.5" customHeight="1" x14ac:dyDescent="0.3">
      <c r="C39" s="107" t="s">
        <v>49</v>
      </c>
      <c r="D39" s="109" t="s">
        <v>50</v>
      </c>
      <c r="E39" s="23" t="s">
        <v>23</v>
      </c>
      <c r="F39" s="94" t="s">
        <v>104</v>
      </c>
      <c r="G39" s="95">
        <f t="shared" ref="G39" si="19">I40+J40+K40+L40</f>
        <v>83</v>
      </c>
      <c r="H39" s="96" t="s">
        <v>28</v>
      </c>
      <c r="I39" s="18">
        <v>24</v>
      </c>
      <c r="J39" s="18">
        <v>24</v>
      </c>
      <c r="K39" s="18">
        <v>34</v>
      </c>
      <c r="L39" s="174">
        <v>21</v>
      </c>
      <c r="M39" s="164">
        <f>IFERROR(L39/L40,"ND")</f>
        <v>0.84</v>
      </c>
      <c r="N39" s="164">
        <f t="shared" ref="N39" si="20">IFERROR(((J39+I39+K39+L39)/G39),"ND")</f>
        <v>1.2409638554216869</v>
      </c>
      <c r="O39" s="175" t="s">
        <v>143</v>
      </c>
      <c r="P39" s="175"/>
      <c r="Q39" s="176"/>
    </row>
    <row r="40" spans="3:17" ht="82.5" customHeight="1" x14ac:dyDescent="0.3">
      <c r="C40" s="108"/>
      <c r="D40" s="110"/>
      <c r="E40" s="23"/>
      <c r="F40" s="94"/>
      <c r="G40" s="95"/>
      <c r="H40" s="96"/>
      <c r="I40" s="18">
        <v>25</v>
      </c>
      <c r="J40" s="18">
        <v>20</v>
      </c>
      <c r="K40" s="18">
        <v>13</v>
      </c>
      <c r="L40" s="174">
        <v>25</v>
      </c>
      <c r="M40" s="164"/>
      <c r="N40" s="164"/>
      <c r="O40" s="175"/>
      <c r="P40" s="175"/>
      <c r="Q40" s="176"/>
    </row>
    <row r="41" spans="3:17" ht="82.5" customHeight="1" x14ac:dyDescent="0.3">
      <c r="C41" s="107" t="s">
        <v>51</v>
      </c>
      <c r="D41" s="109" t="s">
        <v>52</v>
      </c>
      <c r="E41" s="23" t="s">
        <v>23</v>
      </c>
      <c r="F41" s="94" t="s">
        <v>104</v>
      </c>
      <c r="G41" s="95">
        <f t="shared" ref="G41" si="21">I42+J42+K42+L42</f>
        <v>9100</v>
      </c>
      <c r="H41" s="96" t="s">
        <v>28</v>
      </c>
      <c r="I41" s="18">
        <v>417</v>
      </c>
      <c r="J41" s="18">
        <v>8269</v>
      </c>
      <c r="K41" s="18">
        <v>456</v>
      </c>
      <c r="L41" s="174">
        <v>227</v>
      </c>
      <c r="M41" s="164">
        <f>IFERROR(L41/L42,"ND")</f>
        <v>0.90800000000000003</v>
      </c>
      <c r="N41" s="164">
        <f t="shared" ref="N41" si="22">IFERROR(((J41+I41+K41+L41)/G41),"ND")</f>
        <v>1.0295604395604396</v>
      </c>
      <c r="O41" s="175" t="s">
        <v>142</v>
      </c>
      <c r="P41" s="175"/>
      <c r="Q41" s="176"/>
    </row>
    <row r="42" spans="3:17" ht="82.5" customHeight="1" x14ac:dyDescent="0.3">
      <c r="C42" s="108"/>
      <c r="D42" s="110"/>
      <c r="E42" s="23"/>
      <c r="F42" s="94"/>
      <c r="G42" s="95"/>
      <c r="H42" s="96"/>
      <c r="I42" s="17">
        <v>290</v>
      </c>
      <c r="J42" s="17">
        <v>8240</v>
      </c>
      <c r="K42" s="17">
        <v>320</v>
      </c>
      <c r="L42" s="177">
        <v>250</v>
      </c>
      <c r="M42" s="164"/>
      <c r="N42" s="164"/>
      <c r="O42" s="175"/>
      <c r="P42" s="175"/>
      <c r="Q42" s="176"/>
    </row>
    <row r="43" spans="3:17" ht="82.5" customHeight="1" x14ac:dyDescent="0.3">
      <c r="C43" s="107" t="s">
        <v>53</v>
      </c>
      <c r="D43" s="109" t="s">
        <v>54</v>
      </c>
      <c r="E43" s="23" t="s">
        <v>23</v>
      </c>
      <c r="F43" s="94" t="s">
        <v>104</v>
      </c>
      <c r="G43" s="95">
        <f t="shared" ref="G43" si="23">I44+J44+K44+L44</f>
        <v>1340</v>
      </c>
      <c r="H43" s="96" t="s">
        <v>28</v>
      </c>
      <c r="I43" s="18">
        <v>542</v>
      </c>
      <c r="J43" s="18">
        <v>382</v>
      </c>
      <c r="K43" s="18">
        <v>336</v>
      </c>
      <c r="L43" s="174">
        <v>299</v>
      </c>
      <c r="M43" s="164">
        <f>IFERROR(L43/L44,"ND")</f>
        <v>0.66444444444444439</v>
      </c>
      <c r="N43" s="164">
        <f>IFERROR(((J43+I43+K43+L43)/G43),"ND")</f>
        <v>1.1634328358208956</v>
      </c>
      <c r="O43" s="175" t="s">
        <v>141</v>
      </c>
      <c r="P43" s="175"/>
      <c r="Q43" s="176"/>
    </row>
    <row r="44" spans="3:17" ht="82.5" customHeight="1" x14ac:dyDescent="0.3">
      <c r="C44" s="108"/>
      <c r="D44" s="110"/>
      <c r="E44" s="23"/>
      <c r="F44" s="94"/>
      <c r="G44" s="95"/>
      <c r="H44" s="96"/>
      <c r="I44" s="18">
        <v>300</v>
      </c>
      <c r="J44" s="18">
        <v>350</v>
      </c>
      <c r="K44" s="18">
        <v>240</v>
      </c>
      <c r="L44" s="174">
        <v>450</v>
      </c>
      <c r="M44" s="164"/>
      <c r="N44" s="164"/>
      <c r="O44" s="175"/>
      <c r="P44" s="175"/>
      <c r="Q44" s="176"/>
    </row>
    <row r="45" spans="3:17" ht="82.5" customHeight="1" x14ac:dyDescent="0.3">
      <c r="C45" s="107" t="s">
        <v>55</v>
      </c>
      <c r="D45" s="109" t="s">
        <v>56</v>
      </c>
      <c r="E45" s="23" t="s">
        <v>23</v>
      </c>
      <c r="F45" s="94" t="s">
        <v>104</v>
      </c>
      <c r="G45" s="95">
        <f t="shared" ref="G45" si="24">I46+J46+K46+L46</f>
        <v>5000</v>
      </c>
      <c r="H45" s="96" t="s">
        <v>28</v>
      </c>
      <c r="I45" s="18">
        <v>739</v>
      </c>
      <c r="J45" s="18">
        <v>707</v>
      </c>
      <c r="K45" s="18">
        <v>515</v>
      </c>
      <c r="L45" s="174">
        <v>551</v>
      </c>
      <c r="M45" s="164">
        <f>IFERROR(L45/L46,"ND")</f>
        <v>0.44080000000000003</v>
      </c>
      <c r="N45" s="164">
        <f t="shared" ref="N45" si="25">IFERROR(((J45+I45+K45+L45)/G45),"ND")</f>
        <v>0.50239999999999996</v>
      </c>
      <c r="O45" s="175" t="s">
        <v>116</v>
      </c>
      <c r="P45" s="175"/>
      <c r="Q45" s="176"/>
    </row>
    <row r="46" spans="3:17" ht="82.5" customHeight="1" x14ac:dyDescent="0.3">
      <c r="C46" s="108"/>
      <c r="D46" s="110"/>
      <c r="E46" s="23"/>
      <c r="F46" s="94"/>
      <c r="G46" s="95"/>
      <c r="H46" s="96"/>
      <c r="I46" s="17">
        <v>1250</v>
      </c>
      <c r="J46" s="17">
        <v>1000</v>
      </c>
      <c r="K46" s="17">
        <v>1500</v>
      </c>
      <c r="L46" s="177">
        <v>1250</v>
      </c>
      <c r="M46" s="164"/>
      <c r="N46" s="164"/>
      <c r="O46" s="175"/>
      <c r="P46" s="175"/>
      <c r="Q46" s="176"/>
    </row>
    <row r="47" spans="3:17" ht="82.5" customHeight="1" x14ac:dyDescent="0.3">
      <c r="C47" s="107" t="s">
        <v>57</v>
      </c>
      <c r="D47" s="109" t="s">
        <v>58</v>
      </c>
      <c r="E47" s="23" t="s">
        <v>23</v>
      </c>
      <c r="F47" s="94" t="s">
        <v>104</v>
      </c>
      <c r="G47" s="95">
        <f t="shared" ref="G47" si="26">I48+J48+K48+L48</f>
        <v>6</v>
      </c>
      <c r="H47" s="96" t="s">
        <v>28</v>
      </c>
      <c r="I47" s="18">
        <v>2</v>
      </c>
      <c r="J47" s="18">
        <v>1</v>
      </c>
      <c r="K47" s="18">
        <v>2</v>
      </c>
      <c r="L47" s="174">
        <v>1</v>
      </c>
      <c r="M47" s="164">
        <f>IFERROR(L47/L48,"ND")</f>
        <v>1</v>
      </c>
      <c r="N47" s="164">
        <f t="shared" ref="N47" si="27">IFERROR(((J47+I47+K47+L47)/G47),"ND")</f>
        <v>1</v>
      </c>
      <c r="O47" s="175" t="s">
        <v>117</v>
      </c>
      <c r="P47" s="175"/>
      <c r="Q47" s="176"/>
    </row>
    <row r="48" spans="3:17" ht="82.5" customHeight="1" x14ac:dyDescent="0.3">
      <c r="C48" s="108"/>
      <c r="D48" s="110"/>
      <c r="E48" s="23"/>
      <c r="F48" s="94"/>
      <c r="G48" s="95"/>
      <c r="H48" s="96"/>
      <c r="I48" s="18">
        <v>2</v>
      </c>
      <c r="J48" s="18">
        <v>1</v>
      </c>
      <c r="K48" s="18">
        <v>2</v>
      </c>
      <c r="L48" s="174">
        <v>1</v>
      </c>
      <c r="M48" s="164"/>
      <c r="N48" s="164"/>
      <c r="O48" s="175"/>
      <c r="P48" s="175"/>
      <c r="Q48" s="176"/>
    </row>
    <row r="49" spans="3:17" ht="82.5" customHeight="1" x14ac:dyDescent="0.3">
      <c r="C49" s="107" t="s">
        <v>59</v>
      </c>
      <c r="D49" s="109" t="s">
        <v>60</v>
      </c>
      <c r="E49" s="23" t="s">
        <v>23</v>
      </c>
      <c r="F49" s="94" t="s">
        <v>104</v>
      </c>
      <c r="G49" s="95">
        <f t="shared" ref="G49" si="28">I50+J50+K50+L50</f>
        <v>2</v>
      </c>
      <c r="H49" s="96" t="s">
        <v>28</v>
      </c>
      <c r="I49" s="18">
        <v>0</v>
      </c>
      <c r="J49" s="18">
        <v>1</v>
      </c>
      <c r="K49" s="18">
        <v>0</v>
      </c>
      <c r="L49" s="174">
        <v>1</v>
      </c>
      <c r="M49" s="164">
        <f>IFERROR(L49/L50,"ND")</f>
        <v>1</v>
      </c>
      <c r="N49" s="164">
        <f t="shared" ref="N49" si="29">IFERROR(((J49+I49+K49+L49)/G49),"ND")</f>
        <v>1</v>
      </c>
      <c r="O49" s="175" t="s">
        <v>118</v>
      </c>
      <c r="P49" s="175"/>
      <c r="Q49" s="176"/>
    </row>
    <row r="50" spans="3:17" ht="82.5" customHeight="1" x14ac:dyDescent="0.3">
      <c r="C50" s="108"/>
      <c r="D50" s="110"/>
      <c r="E50" s="23"/>
      <c r="F50" s="94"/>
      <c r="G50" s="95"/>
      <c r="H50" s="96"/>
      <c r="I50" s="17">
        <v>0</v>
      </c>
      <c r="J50" s="17">
        <v>1</v>
      </c>
      <c r="K50" s="17">
        <v>0</v>
      </c>
      <c r="L50" s="177">
        <v>1</v>
      </c>
      <c r="M50" s="164"/>
      <c r="N50" s="164"/>
      <c r="O50" s="175"/>
      <c r="P50" s="175"/>
      <c r="Q50" s="176"/>
    </row>
    <row r="51" spans="3:17" ht="82.5" customHeight="1" x14ac:dyDescent="0.3">
      <c r="C51" s="107" t="s">
        <v>61</v>
      </c>
      <c r="D51" s="109" t="s">
        <v>62</v>
      </c>
      <c r="E51" s="23" t="s">
        <v>23</v>
      </c>
      <c r="F51" s="94" t="s">
        <v>104</v>
      </c>
      <c r="G51" s="95">
        <f t="shared" ref="G51" si="30">I52+J52+K52+L52</f>
        <v>40</v>
      </c>
      <c r="H51" s="96" t="s">
        <v>28</v>
      </c>
      <c r="I51" s="18">
        <v>0</v>
      </c>
      <c r="J51" s="18">
        <v>39</v>
      </c>
      <c r="K51" s="18">
        <v>30</v>
      </c>
      <c r="L51" s="174">
        <v>29</v>
      </c>
      <c r="M51" s="164">
        <f>IFERROR(L51/L52,"ND")</f>
        <v>7.25</v>
      </c>
      <c r="N51" s="164">
        <f t="shared" ref="N51" si="31">IFERROR(((J51+I51+K51+L51)/G51),"ND")</f>
        <v>2.4500000000000002</v>
      </c>
      <c r="O51" s="175" t="s">
        <v>119</v>
      </c>
      <c r="P51" s="175"/>
      <c r="Q51" s="176"/>
    </row>
    <row r="52" spans="3:17" ht="82.5" customHeight="1" x14ac:dyDescent="0.3">
      <c r="C52" s="108"/>
      <c r="D52" s="110"/>
      <c r="E52" s="23"/>
      <c r="F52" s="94"/>
      <c r="G52" s="95"/>
      <c r="H52" s="96"/>
      <c r="I52" s="18">
        <v>4</v>
      </c>
      <c r="J52" s="18">
        <v>8</v>
      </c>
      <c r="K52" s="18">
        <v>24</v>
      </c>
      <c r="L52" s="174">
        <v>4</v>
      </c>
      <c r="M52" s="164"/>
      <c r="N52" s="164"/>
      <c r="O52" s="175"/>
      <c r="P52" s="175"/>
      <c r="Q52" s="176"/>
    </row>
    <row r="53" spans="3:17" ht="82.5" customHeight="1" x14ac:dyDescent="0.3">
      <c r="C53" s="111" t="s">
        <v>63</v>
      </c>
      <c r="D53" s="114" t="s">
        <v>64</v>
      </c>
      <c r="E53" s="116" t="s">
        <v>23</v>
      </c>
      <c r="F53" s="61" t="s">
        <v>104</v>
      </c>
      <c r="G53" s="105">
        <f t="shared" ref="G53" si="32">I54+J54+K54+L54</f>
        <v>120</v>
      </c>
      <c r="H53" s="106" t="s">
        <v>28</v>
      </c>
      <c r="I53" s="15">
        <v>30</v>
      </c>
      <c r="J53" s="15">
        <v>30</v>
      </c>
      <c r="K53" s="15">
        <v>9</v>
      </c>
      <c r="L53" s="170">
        <v>10</v>
      </c>
      <c r="M53" s="171">
        <f>IFERROR(L53/L54,"ND")</f>
        <v>0.33333333333333331</v>
      </c>
      <c r="N53" s="171">
        <f t="shared" ref="N53" si="33">IFERROR(((J53+I53+K53+L53)/G53),"ND")</f>
        <v>0.65833333333333333</v>
      </c>
      <c r="O53" s="172" t="s">
        <v>120</v>
      </c>
      <c r="P53" s="172"/>
      <c r="Q53" s="173"/>
    </row>
    <row r="54" spans="3:17" ht="82.5" customHeight="1" x14ac:dyDescent="0.3">
      <c r="C54" s="112"/>
      <c r="D54" s="115"/>
      <c r="E54" s="117"/>
      <c r="F54" s="61"/>
      <c r="G54" s="105"/>
      <c r="H54" s="106"/>
      <c r="I54" s="19">
        <v>30</v>
      </c>
      <c r="J54" s="19">
        <v>30</v>
      </c>
      <c r="K54" s="19">
        <v>30</v>
      </c>
      <c r="L54" s="178">
        <v>30</v>
      </c>
      <c r="M54" s="171"/>
      <c r="N54" s="171"/>
      <c r="O54" s="172"/>
      <c r="P54" s="172"/>
      <c r="Q54" s="173"/>
    </row>
    <row r="55" spans="3:17" ht="82.5" customHeight="1" x14ac:dyDescent="0.3">
      <c r="C55" s="112"/>
      <c r="D55" s="114" t="s">
        <v>65</v>
      </c>
      <c r="E55" s="116" t="s">
        <v>23</v>
      </c>
      <c r="F55" s="61" t="s">
        <v>104</v>
      </c>
      <c r="G55" s="105">
        <f t="shared" ref="G55" si="34">I56+J56+K56+L56</f>
        <v>95</v>
      </c>
      <c r="H55" s="106" t="s">
        <v>28</v>
      </c>
      <c r="I55" s="15">
        <v>35</v>
      </c>
      <c r="J55" s="15">
        <v>39</v>
      </c>
      <c r="K55" s="15">
        <v>41</v>
      </c>
      <c r="L55" s="170">
        <v>41</v>
      </c>
      <c r="M55" s="171">
        <f>IFERROR(L55/L56,"ND")</f>
        <v>1.64</v>
      </c>
      <c r="N55" s="171">
        <f t="shared" ref="N55" si="35">IFERROR(((J55+I55+K55+L55)/G55),"ND")</f>
        <v>1.6421052631578947</v>
      </c>
      <c r="O55" s="172" t="s">
        <v>121</v>
      </c>
      <c r="P55" s="172"/>
      <c r="Q55" s="173"/>
    </row>
    <row r="56" spans="3:17" ht="82.5" customHeight="1" x14ac:dyDescent="0.3">
      <c r="C56" s="113"/>
      <c r="D56" s="115"/>
      <c r="E56" s="117"/>
      <c r="F56" s="61"/>
      <c r="G56" s="105"/>
      <c r="H56" s="106"/>
      <c r="I56" s="15">
        <v>23</v>
      </c>
      <c r="J56" s="15">
        <v>24</v>
      </c>
      <c r="K56" s="15">
        <v>23</v>
      </c>
      <c r="L56" s="170">
        <v>25</v>
      </c>
      <c r="M56" s="171"/>
      <c r="N56" s="171"/>
      <c r="O56" s="172"/>
      <c r="P56" s="172"/>
      <c r="Q56" s="173"/>
    </row>
    <row r="57" spans="3:17" ht="82.5" customHeight="1" x14ac:dyDescent="0.3">
      <c r="C57" s="118" t="s">
        <v>66</v>
      </c>
      <c r="D57" s="120" t="s">
        <v>67</v>
      </c>
      <c r="E57" s="121" t="s">
        <v>23</v>
      </c>
      <c r="F57" s="94" t="s">
        <v>104</v>
      </c>
      <c r="G57" s="95">
        <f t="shared" ref="G57" si="36">I58+J58+K58+L58</f>
        <v>200</v>
      </c>
      <c r="H57" s="96" t="s">
        <v>28</v>
      </c>
      <c r="I57" s="18">
        <v>51</v>
      </c>
      <c r="J57" s="18">
        <v>64</v>
      </c>
      <c r="K57" s="18">
        <v>36</v>
      </c>
      <c r="L57" s="174">
        <v>42</v>
      </c>
      <c r="M57" s="164">
        <f>IFERROR(L57/L58,"ND")</f>
        <v>0.84</v>
      </c>
      <c r="N57" s="164">
        <f t="shared" ref="N57" si="37">IFERROR(((J57+I57+K57+L57)/G57),"ND")</f>
        <v>0.96499999999999997</v>
      </c>
      <c r="O57" s="175" t="s">
        <v>122</v>
      </c>
      <c r="P57" s="175"/>
      <c r="Q57" s="176"/>
    </row>
    <row r="58" spans="3:17" ht="82.5" customHeight="1" x14ac:dyDescent="0.3">
      <c r="C58" s="119"/>
      <c r="D58" s="120"/>
      <c r="E58" s="122"/>
      <c r="F58" s="94"/>
      <c r="G58" s="95"/>
      <c r="H58" s="96"/>
      <c r="I58" s="17">
        <v>50</v>
      </c>
      <c r="J58" s="17">
        <v>50</v>
      </c>
      <c r="K58" s="17">
        <v>50</v>
      </c>
      <c r="L58" s="177">
        <v>50</v>
      </c>
      <c r="M58" s="164"/>
      <c r="N58" s="164"/>
      <c r="O58" s="175"/>
      <c r="P58" s="175"/>
      <c r="Q58" s="176"/>
    </row>
    <row r="59" spans="3:17" ht="82.5" customHeight="1" x14ac:dyDescent="0.3">
      <c r="C59" s="118" t="s">
        <v>68</v>
      </c>
      <c r="D59" s="120" t="s">
        <v>69</v>
      </c>
      <c r="E59" s="121" t="s">
        <v>23</v>
      </c>
      <c r="F59" s="94" t="s">
        <v>104</v>
      </c>
      <c r="G59" s="95">
        <f t="shared" ref="G59" si="38">I60+J60+K60+L60</f>
        <v>300</v>
      </c>
      <c r="H59" s="96" t="s">
        <v>28</v>
      </c>
      <c r="I59" s="18">
        <v>29</v>
      </c>
      <c r="J59" s="18">
        <v>30</v>
      </c>
      <c r="K59" s="18">
        <v>42</v>
      </c>
      <c r="L59" s="174">
        <v>33</v>
      </c>
      <c r="M59" s="164">
        <f>IFERROR(L59/L60,"ND")</f>
        <v>0.44</v>
      </c>
      <c r="N59" s="164">
        <f t="shared" ref="N59" si="39">IFERROR(((J59+I59+K59+L59)/G59),"ND")</f>
        <v>0.44666666666666666</v>
      </c>
      <c r="O59" s="175" t="s">
        <v>123</v>
      </c>
      <c r="P59" s="175"/>
      <c r="Q59" s="176"/>
    </row>
    <row r="60" spans="3:17" ht="82.5" customHeight="1" x14ac:dyDescent="0.3">
      <c r="C60" s="119"/>
      <c r="D60" s="120"/>
      <c r="E60" s="122"/>
      <c r="F60" s="94"/>
      <c r="G60" s="95"/>
      <c r="H60" s="96"/>
      <c r="I60" s="18">
        <v>75</v>
      </c>
      <c r="J60" s="18">
        <v>75</v>
      </c>
      <c r="K60" s="18">
        <v>75</v>
      </c>
      <c r="L60" s="174">
        <v>75</v>
      </c>
      <c r="M60" s="164"/>
      <c r="N60" s="164"/>
      <c r="O60" s="175"/>
      <c r="P60" s="175"/>
      <c r="Q60" s="176"/>
    </row>
    <row r="61" spans="3:17" ht="82.5" customHeight="1" x14ac:dyDescent="0.3">
      <c r="C61" s="111" t="s">
        <v>70</v>
      </c>
      <c r="D61" s="123" t="s">
        <v>71</v>
      </c>
      <c r="E61" s="116" t="s">
        <v>23</v>
      </c>
      <c r="F61" s="61" t="s">
        <v>103</v>
      </c>
      <c r="G61" s="105">
        <f t="shared" ref="G61" si="40">I62+J62+K62+L62</f>
        <v>120</v>
      </c>
      <c r="H61" s="106" t="s">
        <v>28</v>
      </c>
      <c r="I61" s="15">
        <v>15</v>
      </c>
      <c r="J61" s="15">
        <v>19</v>
      </c>
      <c r="K61" s="15">
        <v>13</v>
      </c>
      <c r="L61" s="170">
        <v>13</v>
      </c>
      <c r="M61" s="171">
        <f>IFERROR(L61/L62,"ND")</f>
        <v>0.43333333333333335</v>
      </c>
      <c r="N61" s="171">
        <f t="shared" ref="N61" si="41">IFERROR(((J61+I61+K61+L61)/G61),"ND")</f>
        <v>0.5</v>
      </c>
      <c r="O61" s="172" t="s">
        <v>124</v>
      </c>
      <c r="P61" s="172"/>
      <c r="Q61" s="173"/>
    </row>
    <row r="62" spans="3:17" ht="82.5" customHeight="1" x14ac:dyDescent="0.3">
      <c r="C62" s="113"/>
      <c r="D62" s="123"/>
      <c r="E62" s="117"/>
      <c r="F62" s="61"/>
      <c r="G62" s="105"/>
      <c r="H62" s="106"/>
      <c r="I62" s="19">
        <v>30</v>
      </c>
      <c r="J62" s="19">
        <v>30</v>
      </c>
      <c r="K62" s="19">
        <v>30</v>
      </c>
      <c r="L62" s="178">
        <v>30</v>
      </c>
      <c r="M62" s="171"/>
      <c r="N62" s="171"/>
      <c r="O62" s="172"/>
      <c r="P62" s="172"/>
      <c r="Q62" s="173"/>
    </row>
    <row r="63" spans="3:17" ht="82.5" customHeight="1" x14ac:dyDescent="0.3">
      <c r="C63" s="124" t="s">
        <v>72</v>
      </c>
      <c r="D63" s="126" t="s">
        <v>73</v>
      </c>
      <c r="E63" s="121" t="s">
        <v>23</v>
      </c>
      <c r="F63" s="94" t="s">
        <v>104</v>
      </c>
      <c r="G63" s="95">
        <f t="shared" ref="G63" si="42">I64+J64+K64+L64</f>
        <v>3100</v>
      </c>
      <c r="H63" s="96" t="s">
        <v>28</v>
      </c>
      <c r="I63" s="18">
        <v>581</v>
      </c>
      <c r="J63" s="18">
        <v>624</v>
      </c>
      <c r="K63" s="18">
        <v>656</v>
      </c>
      <c r="L63" s="174">
        <v>550</v>
      </c>
      <c r="M63" s="164">
        <f>IFERROR(L63/L64,"ND")</f>
        <v>0.710594315245478</v>
      </c>
      <c r="N63" s="164">
        <f t="shared" ref="N63" si="43">IFERROR(((J63+I63+K63+L63)/G63),"ND")</f>
        <v>0.77774193548387094</v>
      </c>
      <c r="O63" s="175" t="s">
        <v>149</v>
      </c>
      <c r="P63" s="175"/>
      <c r="Q63" s="176"/>
    </row>
    <row r="64" spans="3:17" ht="82.5" customHeight="1" x14ac:dyDescent="0.3">
      <c r="C64" s="125"/>
      <c r="D64" s="126"/>
      <c r="E64" s="122"/>
      <c r="F64" s="94"/>
      <c r="G64" s="95"/>
      <c r="H64" s="96"/>
      <c r="I64" s="18">
        <v>776</v>
      </c>
      <c r="J64" s="18">
        <v>776</v>
      </c>
      <c r="K64" s="18">
        <v>774</v>
      </c>
      <c r="L64" s="174">
        <v>774</v>
      </c>
      <c r="M64" s="164"/>
      <c r="N64" s="164"/>
      <c r="O64" s="175"/>
      <c r="P64" s="175"/>
      <c r="Q64" s="176"/>
    </row>
    <row r="65" spans="3:17" ht="82.5" customHeight="1" x14ac:dyDescent="0.3">
      <c r="C65" s="128" t="s">
        <v>74</v>
      </c>
      <c r="D65" s="127" t="s">
        <v>75</v>
      </c>
      <c r="E65" s="121" t="s">
        <v>23</v>
      </c>
      <c r="F65" s="94" t="s">
        <v>104</v>
      </c>
      <c r="G65" s="95">
        <f t="shared" ref="G65" si="44">I66+J66+K66+L66</f>
        <v>54</v>
      </c>
      <c r="H65" s="96" t="s">
        <v>28</v>
      </c>
      <c r="I65" s="18">
        <v>13</v>
      </c>
      <c r="J65" s="18">
        <v>16</v>
      </c>
      <c r="K65" s="18">
        <v>11</v>
      </c>
      <c r="L65" s="174">
        <v>16</v>
      </c>
      <c r="M65" s="164">
        <f>IFERROR(L65/L66,"ND")</f>
        <v>1.3333333333333333</v>
      </c>
      <c r="N65" s="164">
        <f t="shared" ref="N65" si="45">IFERROR(((J65+I65+K65+L65)/G65),"ND")</f>
        <v>1.037037037037037</v>
      </c>
      <c r="O65" s="158" t="s">
        <v>140</v>
      </c>
      <c r="P65" s="158"/>
      <c r="Q65" s="159"/>
    </row>
    <row r="66" spans="3:17" ht="82.5" customHeight="1" x14ac:dyDescent="0.3">
      <c r="C66" s="128"/>
      <c r="D66" s="127"/>
      <c r="E66" s="122"/>
      <c r="F66" s="94"/>
      <c r="G66" s="95"/>
      <c r="H66" s="96"/>
      <c r="I66" s="17">
        <v>16</v>
      </c>
      <c r="J66" s="17">
        <v>13</v>
      </c>
      <c r="K66" s="17">
        <v>13</v>
      </c>
      <c r="L66" s="177">
        <v>12</v>
      </c>
      <c r="M66" s="164"/>
      <c r="N66" s="164"/>
      <c r="O66" s="158"/>
      <c r="P66" s="158"/>
      <c r="Q66" s="159"/>
    </row>
    <row r="67" spans="3:17" ht="82.5" customHeight="1" x14ac:dyDescent="0.3">
      <c r="C67" s="128"/>
      <c r="D67" s="127" t="s">
        <v>76</v>
      </c>
      <c r="E67" s="121" t="s">
        <v>23</v>
      </c>
      <c r="F67" s="94" t="s">
        <v>104</v>
      </c>
      <c r="G67" s="95">
        <f t="shared" ref="G67" si="46">I68+J68+K68+L68</f>
        <v>38</v>
      </c>
      <c r="H67" s="96" t="s">
        <v>28</v>
      </c>
      <c r="I67" s="18">
        <v>4</v>
      </c>
      <c r="J67" s="18">
        <v>4</v>
      </c>
      <c r="K67" s="18">
        <v>15</v>
      </c>
      <c r="L67" s="174">
        <v>6</v>
      </c>
      <c r="M67" s="164">
        <f>IFERROR(L67/L68,"ND")</f>
        <v>0.8571428571428571</v>
      </c>
      <c r="N67" s="164">
        <f t="shared" ref="N67" si="47">IFERROR(((J67+I67+K67+L67)/G67),"ND")</f>
        <v>0.76315789473684215</v>
      </c>
      <c r="O67" s="175" t="s">
        <v>126</v>
      </c>
      <c r="P67" s="175"/>
      <c r="Q67" s="176"/>
    </row>
    <row r="68" spans="3:17" ht="82.5" customHeight="1" x14ac:dyDescent="0.3">
      <c r="C68" s="128"/>
      <c r="D68" s="127"/>
      <c r="E68" s="122"/>
      <c r="F68" s="94"/>
      <c r="G68" s="95"/>
      <c r="H68" s="96"/>
      <c r="I68" s="18">
        <v>12</v>
      </c>
      <c r="J68" s="18">
        <v>10</v>
      </c>
      <c r="K68" s="18">
        <v>9</v>
      </c>
      <c r="L68" s="174">
        <v>7</v>
      </c>
      <c r="M68" s="164"/>
      <c r="N68" s="164"/>
      <c r="O68" s="175"/>
      <c r="P68" s="175"/>
      <c r="Q68" s="176"/>
    </row>
    <row r="69" spans="3:17" ht="82.5" customHeight="1" x14ac:dyDescent="0.3">
      <c r="C69" s="132" t="s">
        <v>77</v>
      </c>
      <c r="D69" s="133" t="s">
        <v>78</v>
      </c>
      <c r="E69" s="121" t="s">
        <v>23</v>
      </c>
      <c r="F69" s="94" t="s">
        <v>104</v>
      </c>
      <c r="G69" s="95">
        <f t="shared" ref="G69" si="48">I70+J70+K70+L70</f>
        <v>2900</v>
      </c>
      <c r="H69" s="96" t="s">
        <v>28</v>
      </c>
      <c r="I69" s="18">
        <v>511</v>
      </c>
      <c r="J69" s="18">
        <v>426</v>
      </c>
      <c r="K69" s="18">
        <v>366</v>
      </c>
      <c r="L69" s="174">
        <v>435</v>
      </c>
      <c r="M69" s="164">
        <f>IFERROR(L69/L70,"ND")</f>
        <v>0.83653846153846156</v>
      </c>
      <c r="N69" s="164">
        <f t="shared" ref="N69" si="49">IFERROR(((J69+I69+K69+L69)/G69),"ND")</f>
        <v>0.59931034482758616</v>
      </c>
      <c r="O69" s="158" t="s">
        <v>127</v>
      </c>
      <c r="P69" s="158"/>
      <c r="Q69" s="159"/>
    </row>
    <row r="70" spans="3:17" ht="82.5" customHeight="1" x14ac:dyDescent="0.3">
      <c r="C70" s="132"/>
      <c r="D70" s="133"/>
      <c r="E70" s="122"/>
      <c r="F70" s="94"/>
      <c r="G70" s="95"/>
      <c r="H70" s="96"/>
      <c r="I70" s="17">
        <v>1270</v>
      </c>
      <c r="J70" s="17">
        <v>545</v>
      </c>
      <c r="K70" s="17">
        <v>565</v>
      </c>
      <c r="L70" s="177">
        <v>520</v>
      </c>
      <c r="M70" s="164"/>
      <c r="N70" s="164"/>
      <c r="O70" s="158"/>
      <c r="P70" s="158"/>
      <c r="Q70" s="159"/>
    </row>
    <row r="71" spans="3:17" ht="82.5" customHeight="1" x14ac:dyDescent="0.3">
      <c r="C71" s="131" t="s">
        <v>79</v>
      </c>
      <c r="D71" s="123" t="s">
        <v>80</v>
      </c>
      <c r="E71" s="116" t="s">
        <v>23</v>
      </c>
      <c r="F71" s="61" t="s">
        <v>103</v>
      </c>
      <c r="G71" s="105">
        <f t="shared" ref="G71" si="50">I72+J72+K72+L72</f>
        <v>2132</v>
      </c>
      <c r="H71" s="106" t="s">
        <v>28</v>
      </c>
      <c r="I71" s="15">
        <v>423</v>
      </c>
      <c r="J71" s="15">
        <v>2179</v>
      </c>
      <c r="K71" s="15">
        <v>439</v>
      </c>
      <c r="L71" s="170">
        <v>383</v>
      </c>
      <c r="M71" s="171">
        <f>IFERROR(L71/L72,"ND")</f>
        <v>0.95511221945137159</v>
      </c>
      <c r="N71" s="171">
        <f t="shared" ref="N71" si="51">IFERROR(((J71+I71+K71+L71)/G71),"ND")</f>
        <v>1.6060037523452158</v>
      </c>
      <c r="O71" s="172" t="s">
        <v>139</v>
      </c>
      <c r="P71" s="172"/>
      <c r="Q71" s="173"/>
    </row>
    <row r="72" spans="3:17" ht="82.5" customHeight="1" x14ac:dyDescent="0.3">
      <c r="C72" s="131"/>
      <c r="D72" s="123"/>
      <c r="E72" s="117"/>
      <c r="F72" s="61"/>
      <c r="G72" s="105"/>
      <c r="H72" s="106"/>
      <c r="I72" s="15">
        <v>354</v>
      </c>
      <c r="J72" s="15">
        <v>973</v>
      </c>
      <c r="K72" s="15">
        <v>404</v>
      </c>
      <c r="L72" s="170">
        <v>401</v>
      </c>
      <c r="M72" s="171"/>
      <c r="N72" s="171"/>
      <c r="O72" s="172"/>
      <c r="P72" s="172"/>
      <c r="Q72" s="173"/>
    </row>
    <row r="73" spans="3:17" ht="82.5" customHeight="1" x14ac:dyDescent="0.3">
      <c r="C73" s="129" t="s">
        <v>81</v>
      </c>
      <c r="D73" s="130" t="s">
        <v>82</v>
      </c>
      <c r="E73" s="121" t="s">
        <v>23</v>
      </c>
      <c r="F73" s="94" t="s">
        <v>104</v>
      </c>
      <c r="G73" s="95">
        <f t="shared" ref="G73" si="52">I74+J74+K74+L74</f>
        <v>787</v>
      </c>
      <c r="H73" s="96" t="s">
        <v>28</v>
      </c>
      <c r="I73" s="18">
        <v>222</v>
      </c>
      <c r="J73" s="18">
        <v>898</v>
      </c>
      <c r="K73" s="18">
        <v>243</v>
      </c>
      <c r="L73" s="174">
        <v>184</v>
      </c>
      <c r="M73" s="164">
        <f>IFERROR(L73/L74,"ND")</f>
        <v>0.84792626728110598</v>
      </c>
      <c r="N73" s="164">
        <f t="shared" ref="N73" si="53">IFERROR(((J73+I73+K73+L73)/G73),"ND")</f>
        <v>1.9656925031766201</v>
      </c>
      <c r="O73" s="175" t="s">
        <v>138</v>
      </c>
      <c r="P73" s="175"/>
      <c r="Q73" s="176"/>
    </row>
    <row r="74" spans="3:17" ht="82.5" customHeight="1" x14ac:dyDescent="0.3">
      <c r="C74" s="129"/>
      <c r="D74" s="130"/>
      <c r="E74" s="122"/>
      <c r="F74" s="94"/>
      <c r="G74" s="95"/>
      <c r="H74" s="96"/>
      <c r="I74" s="17">
        <v>190</v>
      </c>
      <c r="J74" s="17">
        <v>190</v>
      </c>
      <c r="K74" s="17">
        <v>190</v>
      </c>
      <c r="L74" s="177">
        <v>217</v>
      </c>
      <c r="M74" s="164"/>
      <c r="N74" s="164"/>
      <c r="O74" s="175"/>
      <c r="P74" s="175"/>
      <c r="Q74" s="176"/>
    </row>
    <row r="75" spans="3:17" ht="82.5" customHeight="1" x14ac:dyDescent="0.3">
      <c r="C75" s="129" t="s">
        <v>83</v>
      </c>
      <c r="D75" s="130" t="s">
        <v>84</v>
      </c>
      <c r="E75" s="121" t="s">
        <v>23</v>
      </c>
      <c r="F75" s="94" t="s">
        <v>104</v>
      </c>
      <c r="G75" s="95">
        <f t="shared" ref="G75" si="54">I76+J76+K76+L76</f>
        <v>360</v>
      </c>
      <c r="H75" s="96" t="s">
        <v>28</v>
      </c>
      <c r="I75" s="18">
        <v>45</v>
      </c>
      <c r="J75" s="18">
        <v>73</v>
      </c>
      <c r="K75" s="18">
        <v>92</v>
      </c>
      <c r="L75" s="174">
        <v>75</v>
      </c>
      <c r="M75" s="164">
        <f>IFERROR(L75/L76,"ND")</f>
        <v>0.84269662921348309</v>
      </c>
      <c r="N75" s="164">
        <f t="shared" ref="N75" si="55">IFERROR(((J75+I75+K75+L75)/G75),"ND")</f>
        <v>0.79166666666666663</v>
      </c>
      <c r="O75" s="175" t="s">
        <v>128</v>
      </c>
      <c r="P75" s="175"/>
      <c r="Q75" s="176"/>
    </row>
    <row r="76" spans="3:17" ht="82.5" customHeight="1" x14ac:dyDescent="0.3">
      <c r="C76" s="129"/>
      <c r="D76" s="130"/>
      <c r="E76" s="122"/>
      <c r="F76" s="94"/>
      <c r="G76" s="95"/>
      <c r="H76" s="96"/>
      <c r="I76" s="18">
        <v>72</v>
      </c>
      <c r="J76" s="18">
        <v>95</v>
      </c>
      <c r="K76" s="18">
        <v>104</v>
      </c>
      <c r="L76" s="174">
        <v>89</v>
      </c>
      <c r="M76" s="164"/>
      <c r="N76" s="164"/>
      <c r="O76" s="175"/>
      <c r="P76" s="175"/>
      <c r="Q76" s="176"/>
    </row>
    <row r="77" spans="3:17" ht="82.5" customHeight="1" x14ac:dyDescent="0.3">
      <c r="C77" s="129" t="s">
        <v>85</v>
      </c>
      <c r="D77" s="130" t="s">
        <v>86</v>
      </c>
      <c r="E77" s="121" t="s">
        <v>23</v>
      </c>
      <c r="F77" s="94" t="s">
        <v>104</v>
      </c>
      <c r="G77" s="95">
        <f t="shared" ref="G77" si="56">I78+J78+K78+L78</f>
        <v>1618</v>
      </c>
      <c r="H77" s="96" t="s">
        <v>28</v>
      </c>
      <c r="I77" s="18">
        <v>156</v>
      </c>
      <c r="J77" s="18">
        <v>1208</v>
      </c>
      <c r="K77" s="18">
        <v>104</v>
      </c>
      <c r="L77" s="174">
        <v>124</v>
      </c>
      <c r="M77" s="164">
        <f>IFERROR(L77/L78,"ND")</f>
        <v>0.89855072463768115</v>
      </c>
      <c r="N77" s="164">
        <f t="shared" ref="N77" si="57">IFERROR(((J77+I77+K77+L77)/G77),"ND")</f>
        <v>0.98393077873918422</v>
      </c>
      <c r="O77" s="175" t="s">
        <v>137</v>
      </c>
      <c r="P77" s="175"/>
      <c r="Q77" s="176"/>
    </row>
    <row r="78" spans="3:17" ht="82.5" customHeight="1" x14ac:dyDescent="0.3">
      <c r="C78" s="129"/>
      <c r="D78" s="130"/>
      <c r="E78" s="122"/>
      <c r="F78" s="94"/>
      <c r="G78" s="95"/>
      <c r="H78" s="96"/>
      <c r="I78" s="17">
        <v>132</v>
      </c>
      <c r="J78" s="17">
        <v>1205</v>
      </c>
      <c r="K78" s="17">
        <v>143</v>
      </c>
      <c r="L78" s="177">
        <v>138</v>
      </c>
      <c r="M78" s="164"/>
      <c r="N78" s="164"/>
      <c r="O78" s="175"/>
      <c r="P78" s="175"/>
      <c r="Q78" s="176"/>
    </row>
    <row r="79" spans="3:17" ht="82.5" customHeight="1" x14ac:dyDescent="0.3">
      <c r="C79" s="134" t="s">
        <v>87</v>
      </c>
      <c r="D79" s="135" t="s">
        <v>88</v>
      </c>
      <c r="E79" s="116" t="s">
        <v>23</v>
      </c>
      <c r="F79" s="61" t="s">
        <v>104</v>
      </c>
      <c r="G79" s="105">
        <f t="shared" ref="G79" si="58">I80+J80+K80+L80</f>
        <v>2032</v>
      </c>
      <c r="H79" s="106" t="s">
        <v>28</v>
      </c>
      <c r="I79" s="15">
        <v>335</v>
      </c>
      <c r="J79" s="15">
        <v>512</v>
      </c>
      <c r="K79" s="15">
        <f>SUM(K81,K83,K85,K87,K89,K91,K93,K95)</f>
        <v>551</v>
      </c>
      <c r="L79" s="170">
        <f>SUM(L81,L83,L85,L87,L89,L91,L93,L95)</f>
        <v>445</v>
      </c>
      <c r="M79" s="171">
        <f>IFERROR(L79/L80,"ND")</f>
        <v>0.93096234309623427</v>
      </c>
      <c r="N79" s="171">
        <f t="shared" ref="N79" si="59">IFERROR(((J79+I79+K79+L79)/G79),"ND")</f>
        <v>0.90698818897637801</v>
      </c>
      <c r="O79" s="172" t="s">
        <v>129</v>
      </c>
      <c r="P79" s="172"/>
      <c r="Q79" s="173"/>
    </row>
    <row r="80" spans="3:17" ht="82.5" customHeight="1" x14ac:dyDescent="0.3">
      <c r="C80" s="134"/>
      <c r="D80" s="135"/>
      <c r="E80" s="117"/>
      <c r="F80" s="61"/>
      <c r="G80" s="105"/>
      <c r="H80" s="106"/>
      <c r="I80" s="15">
        <v>403</v>
      </c>
      <c r="J80" s="15">
        <v>568</v>
      </c>
      <c r="K80" s="15">
        <v>583</v>
      </c>
      <c r="L80" s="170">
        <v>478</v>
      </c>
      <c r="M80" s="171"/>
      <c r="N80" s="171"/>
      <c r="O80" s="172"/>
      <c r="P80" s="172"/>
      <c r="Q80" s="173"/>
    </row>
    <row r="81" spans="3:17" ht="82.5" customHeight="1" x14ac:dyDescent="0.3">
      <c r="C81" s="129" t="s">
        <v>89</v>
      </c>
      <c r="D81" s="130" t="s">
        <v>90</v>
      </c>
      <c r="E81" s="121" t="s">
        <v>23</v>
      </c>
      <c r="F81" s="94" t="s">
        <v>104</v>
      </c>
      <c r="G81" s="95">
        <f t="shared" ref="G81" si="60">I82+J82+K82+L82</f>
        <v>55</v>
      </c>
      <c r="H81" s="96" t="s">
        <v>28</v>
      </c>
      <c r="I81" s="18">
        <v>16</v>
      </c>
      <c r="J81" s="18">
        <v>12</v>
      </c>
      <c r="K81" s="18">
        <v>17</v>
      </c>
      <c r="L81" s="174">
        <v>10</v>
      </c>
      <c r="M81" s="164">
        <f>IFERROR(L81/L82,"ND")</f>
        <v>1</v>
      </c>
      <c r="N81" s="164">
        <f t="shared" ref="N81" si="61">IFERROR(((J81+I81+K81+L81)/G81),"ND")</f>
        <v>1</v>
      </c>
      <c r="O81" s="175" t="s">
        <v>136</v>
      </c>
      <c r="P81" s="175"/>
      <c r="Q81" s="176"/>
    </row>
    <row r="82" spans="3:17" ht="82.5" customHeight="1" x14ac:dyDescent="0.3">
      <c r="C82" s="129"/>
      <c r="D82" s="130"/>
      <c r="E82" s="122"/>
      <c r="F82" s="94"/>
      <c r="G82" s="95"/>
      <c r="H82" s="96"/>
      <c r="I82" s="17">
        <v>15</v>
      </c>
      <c r="J82" s="17">
        <v>15</v>
      </c>
      <c r="K82" s="17">
        <v>15</v>
      </c>
      <c r="L82" s="177">
        <v>10</v>
      </c>
      <c r="M82" s="164"/>
      <c r="N82" s="164"/>
      <c r="O82" s="175"/>
      <c r="P82" s="175"/>
      <c r="Q82" s="176"/>
    </row>
    <row r="83" spans="3:17" ht="82.5" customHeight="1" x14ac:dyDescent="0.3">
      <c r="C83" s="129"/>
      <c r="D83" s="130" t="s">
        <v>91</v>
      </c>
      <c r="E83" s="121" t="s">
        <v>23</v>
      </c>
      <c r="F83" s="94" t="s">
        <v>104</v>
      </c>
      <c r="G83" s="95">
        <f t="shared" ref="G83" si="62">I84+J84+K84+L84</f>
        <v>60</v>
      </c>
      <c r="H83" s="96" t="s">
        <v>28</v>
      </c>
      <c r="I83" s="18">
        <v>12</v>
      </c>
      <c r="J83" s="18">
        <v>16</v>
      </c>
      <c r="K83" s="18">
        <v>29</v>
      </c>
      <c r="L83" s="174">
        <v>9</v>
      </c>
      <c r="M83" s="164">
        <f>IFERROR(L83/L84,"ND")</f>
        <v>0.9</v>
      </c>
      <c r="N83" s="164">
        <f t="shared" ref="N83" si="63">IFERROR(((J83+I83+K83+L83)/G83),"ND")</f>
        <v>1.1000000000000001</v>
      </c>
      <c r="O83" s="175" t="s">
        <v>135</v>
      </c>
      <c r="P83" s="175"/>
      <c r="Q83" s="176"/>
    </row>
    <row r="84" spans="3:17" ht="82.5" customHeight="1" x14ac:dyDescent="0.3">
      <c r="C84" s="91"/>
      <c r="D84" s="130"/>
      <c r="E84" s="122"/>
      <c r="F84" s="94"/>
      <c r="G84" s="95"/>
      <c r="H84" s="96"/>
      <c r="I84" s="18">
        <v>12</v>
      </c>
      <c r="J84" s="18">
        <v>16</v>
      </c>
      <c r="K84" s="18">
        <v>22</v>
      </c>
      <c r="L84" s="174">
        <v>10</v>
      </c>
      <c r="M84" s="164"/>
      <c r="N84" s="164"/>
      <c r="O84" s="175"/>
      <c r="P84" s="175"/>
      <c r="Q84" s="176"/>
    </row>
    <row r="85" spans="3:17" ht="82.5" customHeight="1" x14ac:dyDescent="0.3">
      <c r="C85" s="136" t="s">
        <v>92</v>
      </c>
      <c r="D85" s="130" t="s">
        <v>93</v>
      </c>
      <c r="E85" s="121" t="s">
        <v>23</v>
      </c>
      <c r="F85" s="94" t="s">
        <v>104</v>
      </c>
      <c r="G85" s="95">
        <f t="shared" ref="G85" si="64">I86+J86+K86+L86</f>
        <v>12</v>
      </c>
      <c r="H85" s="96" t="s">
        <v>28</v>
      </c>
      <c r="I85" s="18">
        <v>6</v>
      </c>
      <c r="J85" s="18">
        <v>5</v>
      </c>
      <c r="K85" s="18">
        <v>5</v>
      </c>
      <c r="L85" s="174">
        <v>0</v>
      </c>
      <c r="M85" s="164">
        <f>IFERROR(L85/L86,"ND")</f>
        <v>0</v>
      </c>
      <c r="N85" s="164">
        <f t="shared" ref="N85" si="65">IFERROR(((J85+I85+K85+L85)/G85),"ND")</f>
        <v>1.3333333333333333</v>
      </c>
      <c r="O85" s="175" t="s">
        <v>148</v>
      </c>
      <c r="P85" s="175"/>
      <c r="Q85" s="176"/>
    </row>
    <row r="86" spans="3:17" ht="82.5" customHeight="1" x14ac:dyDescent="0.3">
      <c r="C86" s="136"/>
      <c r="D86" s="130"/>
      <c r="E86" s="122"/>
      <c r="F86" s="94"/>
      <c r="G86" s="95"/>
      <c r="H86" s="96"/>
      <c r="I86" s="17">
        <v>3</v>
      </c>
      <c r="J86" s="17">
        <v>3</v>
      </c>
      <c r="K86" s="17">
        <v>3</v>
      </c>
      <c r="L86" s="177">
        <v>3</v>
      </c>
      <c r="M86" s="164"/>
      <c r="N86" s="164"/>
      <c r="O86" s="175"/>
      <c r="P86" s="175"/>
      <c r="Q86" s="176"/>
    </row>
    <row r="87" spans="3:17" ht="82.5" customHeight="1" x14ac:dyDescent="0.3">
      <c r="C87" s="129" t="s">
        <v>94</v>
      </c>
      <c r="D87" s="130" t="s">
        <v>95</v>
      </c>
      <c r="E87" s="121" t="s">
        <v>23</v>
      </c>
      <c r="F87" s="94" t="s">
        <v>104</v>
      </c>
      <c r="G87" s="95">
        <f t="shared" ref="G87" si="66">I88+J88+K88+L88</f>
        <v>1210</v>
      </c>
      <c r="H87" s="96" t="s">
        <v>28</v>
      </c>
      <c r="I87" s="18">
        <v>182</v>
      </c>
      <c r="J87" s="18">
        <v>323</v>
      </c>
      <c r="K87" s="18">
        <v>378</v>
      </c>
      <c r="L87" s="174">
        <v>302</v>
      </c>
      <c r="M87" s="164">
        <f>IFERROR(L87/L88,"ND")</f>
        <v>1.0785714285714285</v>
      </c>
      <c r="N87" s="164">
        <f>IFERROR(((J87+I87+K87+L87)/G87),"ND")</f>
        <v>0.97933884297520657</v>
      </c>
      <c r="O87" s="175" t="s">
        <v>133</v>
      </c>
      <c r="P87" s="175"/>
      <c r="Q87" s="176"/>
    </row>
    <row r="88" spans="3:17" ht="82.5" customHeight="1" x14ac:dyDescent="0.3">
      <c r="C88" s="129"/>
      <c r="D88" s="130"/>
      <c r="E88" s="122"/>
      <c r="F88" s="94"/>
      <c r="G88" s="95"/>
      <c r="H88" s="96"/>
      <c r="I88" s="18">
        <v>200</v>
      </c>
      <c r="J88" s="18">
        <v>360</v>
      </c>
      <c r="K88" s="18">
        <v>370</v>
      </c>
      <c r="L88" s="174">
        <v>280</v>
      </c>
      <c r="M88" s="164"/>
      <c r="N88" s="164"/>
      <c r="O88" s="175"/>
      <c r="P88" s="175"/>
      <c r="Q88" s="176"/>
    </row>
    <row r="89" spans="3:17" ht="82.5" customHeight="1" x14ac:dyDescent="0.3">
      <c r="C89" s="129"/>
      <c r="D89" s="130" t="s">
        <v>96</v>
      </c>
      <c r="E89" s="121" t="s">
        <v>23</v>
      </c>
      <c r="F89" s="94" t="s">
        <v>104</v>
      </c>
      <c r="G89" s="95">
        <f t="shared" ref="G89" si="67">I90+J90+K90+L90</f>
        <v>7</v>
      </c>
      <c r="H89" s="96" t="s">
        <v>28</v>
      </c>
      <c r="I89" s="18">
        <v>1</v>
      </c>
      <c r="J89" s="18">
        <v>2</v>
      </c>
      <c r="K89" s="18">
        <v>2</v>
      </c>
      <c r="L89" s="174">
        <v>2</v>
      </c>
      <c r="M89" s="164">
        <f>IFERROR(L89/L90,"ND")</f>
        <v>0.66666666666666663</v>
      </c>
      <c r="N89" s="164">
        <f>IFERROR(((J89+I89+K89+L89)/G89),"ND")</f>
        <v>1</v>
      </c>
      <c r="O89" s="175" t="s">
        <v>130</v>
      </c>
      <c r="P89" s="175"/>
      <c r="Q89" s="176"/>
    </row>
    <row r="90" spans="3:17" ht="82.5" customHeight="1" x14ac:dyDescent="0.3">
      <c r="C90" s="91"/>
      <c r="D90" s="130"/>
      <c r="E90" s="122"/>
      <c r="F90" s="94"/>
      <c r="G90" s="95"/>
      <c r="H90" s="96"/>
      <c r="I90" s="17">
        <v>1</v>
      </c>
      <c r="J90" s="17">
        <v>2</v>
      </c>
      <c r="K90" s="17">
        <v>1</v>
      </c>
      <c r="L90" s="177">
        <v>3</v>
      </c>
      <c r="M90" s="164"/>
      <c r="N90" s="164"/>
      <c r="O90" s="175"/>
      <c r="P90" s="175"/>
      <c r="Q90" s="176"/>
    </row>
    <row r="91" spans="3:17" ht="82.5" customHeight="1" x14ac:dyDescent="0.3">
      <c r="C91" s="155" t="s">
        <v>97</v>
      </c>
      <c r="D91" s="130" t="s">
        <v>98</v>
      </c>
      <c r="E91" s="121" t="s">
        <v>23</v>
      </c>
      <c r="F91" s="94" t="s">
        <v>104</v>
      </c>
      <c r="G91" s="95">
        <f t="shared" ref="G91" si="68">I92+J92+K92+L92</f>
        <v>504</v>
      </c>
      <c r="H91" s="96" t="s">
        <v>28</v>
      </c>
      <c r="I91" s="18">
        <v>82</v>
      </c>
      <c r="J91" s="18">
        <v>108</v>
      </c>
      <c r="K91" s="18">
        <v>74</v>
      </c>
      <c r="L91" s="174">
        <v>97</v>
      </c>
      <c r="M91" s="164">
        <f t="shared" ref="M91" si="69">IFERROR(L91/L92,"ND")</f>
        <v>0.76984126984126988</v>
      </c>
      <c r="N91" s="164">
        <f>IFERROR(((J91+I91+K91+L91)/G91),"ND")</f>
        <v>0.71626984126984128</v>
      </c>
      <c r="O91" s="175" t="s">
        <v>131</v>
      </c>
      <c r="P91" s="175"/>
      <c r="Q91" s="176"/>
    </row>
    <row r="92" spans="3:17" ht="82.5" customHeight="1" x14ac:dyDescent="0.3">
      <c r="C92" s="156"/>
      <c r="D92" s="130"/>
      <c r="E92" s="122"/>
      <c r="F92" s="94"/>
      <c r="G92" s="95"/>
      <c r="H92" s="96"/>
      <c r="I92" s="18">
        <v>126</v>
      </c>
      <c r="J92" s="18">
        <v>126</v>
      </c>
      <c r="K92" s="18">
        <v>126</v>
      </c>
      <c r="L92" s="174">
        <v>126</v>
      </c>
      <c r="M92" s="164"/>
      <c r="N92" s="164"/>
      <c r="O92" s="175"/>
      <c r="P92" s="175"/>
      <c r="Q92" s="176"/>
    </row>
    <row r="93" spans="3:17" ht="82.5" customHeight="1" x14ac:dyDescent="0.3">
      <c r="C93" s="156"/>
      <c r="D93" s="130" t="s">
        <v>99</v>
      </c>
      <c r="E93" s="121" t="s">
        <v>23</v>
      </c>
      <c r="F93" s="94" t="s">
        <v>104</v>
      </c>
      <c r="G93" s="95">
        <f t="shared" ref="G93" si="70">I94+J94+K94+L94</f>
        <v>180</v>
      </c>
      <c r="H93" s="96" t="s">
        <v>28</v>
      </c>
      <c r="I93" s="18">
        <v>35</v>
      </c>
      <c r="J93" s="18">
        <v>45</v>
      </c>
      <c r="K93" s="18">
        <v>45</v>
      </c>
      <c r="L93" s="174">
        <v>24</v>
      </c>
      <c r="M93" s="164">
        <f>IFERROR(L93/L94,"ND")</f>
        <v>0.53333333333333333</v>
      </c>
      <c r="N93" s="164">
        <f>IFERROR(((J93+I93+K93+L93)/G93),"ND")</f>
        <v>0.82777777777777772</v>
      </c>
      <c r="O93" s="175" t="s">
        <v>134</v>
      </c>
      <c r="P93" s="175"/>
      <c r="Q93" s="176"/>
    </row>
    <row r="94" spans="3:17" ht="82.5" customHeight="1" x14ac:dyDescent="0.3">
      <c r="C94" s="157"/>
      <c r="D94" s="103"/>
      <c r="E94" s="122"/>
      <c r="F94" s="94"/>
      <c r="G94" s="95"/>
      <c r="H94" s="96"/>
      <c r="I94" s="17">
        <v>45</v>
      </c>
      <c r="J94" s="17">
        <v>45</v>
      </c>
      <c r="K94" s="17">
        <v>45</v>
      </c>
      <c r="L94" s="177">
        <v>45</v>
      </c>
      <c r="M94" s="164"/>
      <c r="N94" s="164"/>
      <c r="O94" s="175"/>
      <c r="P94" s="175"/>
      <c r="Q94" s="176"/>
    </row>
    <row r="95" spans="3:17" ht="82.5" customHeight="1" x14ac:dyDescent="0.3">
      <c r="C95" s="129" t="s">
        <v>100</v>
      </c>
      <c r="D95" s="143" t="s">
        <v>101</v>
      </c>
      <c r="E95" s="121" t="s">
        <v>23</v>
      </c>
      <c r="F95" s="94" t="s">
        <v>104</v>
      </c>
      <c r="G95" s="95">
        <f t="shared" ref="G95" si="71">I96+J96+K96+L96</f>
        <v>4</v>
      </c>
      <c r="H95" s="96" t="s">
        <v>28</v>
      </c>
      <c r="I95" s="18">
        <v>1</v>
      </c>
      <c r="J95" s="18">
        <v>1</v>
      </c>
      <c r="K95" s="18">
        <v>1</v>
      </c>
      <c r="L95" s="174">
        <v>1</v>
      </c>
      <c r="M95" s="164">
        <f>IFERROR(L95/L96,"ND")</f>
        <v>1</v>
      </c>
      <c r="N95" s="164">
        <f>IFERROR(((J95+I95+K95+L95)/G95),"ND")</f>
        <v>1</v>
      </c>
      <c r="O95" s="175" t="s">
        <v>132</v>
      </c>
      <c r="P95" s="175"/>
      <c r="Q95" s="176"/>
    </row>
    <row r="96" spans="3:17" ht="82.5" customHeight="1" thickBot="1" x14ac:dyDescent="0.35">
      <c r="C96" s="142"/>
      <c r="D96" s="144"/>
      <c r="E96" s="145"/>
      <c r="F96" s="146"/>
      <c r="G96" s="147"/>
      <c r="H96" s="148"/>
      <c r="I96" s="20">
        <v>1</v>
      </c>
      <c r="J96" s="20">
        <v>1</v>
      </c>
      <c r="K96" s="20">
        <v>1</v>
      </c>
      <c r="L96" s="179">
        <v>1</v>
      </c>
      <c r="M96" s="180"/>
      <c r="N96" s="180"/>
      <c r="O96" s="181"/>
      <c r="P96" s="181"/>
      <c r="Q96" s="182"/>
    </row>
    <row r="97" spans="3:23" x14ac:dyDescent="0.3">
      <c r="I97" s="8"/>
    </row>
    <row r="98" spans="3:23" x14ac:dyDescent="0.3">
      <c r="I98" s="8"/>
    </row>
    <row r="99" spans="3:23" x14ac:dyDescent="0.3">
      <c r="I99" s="8"/>
    </row>
    <row r="100" spans="3:23" x14ac:dyDescent="0.3">
      <c r="I100" s="8"/>
    </row>
    <row r="101" spans="3:23" x14ac:dyDescent="0.3">
      <c r="I101" s="8"/>
    </row>
    <row r="105" spans="3:23" x14ac:dyDescent="0.3">
      <c r="F105" s="8"/>
      <c r="G105" s="8"/>
    </row>
    <row r="106" spans="3:23" x14ac:dyDescent="0.3">
      <c r="C106" s="137"/>
      <c r="D106" s="137"/>
      <c r="E106" s="137"/>
      <c r="F106" s="9"/>
      <c r="G106" s="9"/>
      <c r="L106" s="138"/>
      <c r="M106" s="139"/>
      <c r="N106" s="139"/>
      <c r="O106" s="139"/>
      <c r="P106" s="139"/>
      <c r="Q106" s="139"/>
      <c r="U106" s="137"/>
      <c r="V106" s="137"/>
      <c r="W106" s="137"/>
    </row>
    <row r="110" spans="3:23" x14ac:dyDescent="0.3">
      <c r="V110" t="s">
        <v>105</v>
      </c>
    </row>
  </sheetData>
  <mergeCells count="389">
    <mergeCell ref="C106:E106"/>
    <mergeCell ref="L106:Q106"/>
    <mergeCell ref="U106:W106"/>
    <mergeCell ref="O93:Q94"/>
    <mergeCell ref="C95:C96"/>
    <mergeCell ref="D95:D96"/>
    <mergeCell ref="E95:E96"/>
    <mergeCell ref="F95:F96"/>
    <mergeCell ref="G95:G96"/>
    <mergeCell ref="H95:H96"/>
    <mergeCell ref="M95:M96"/>
    <mergeCell ref="N95:N96"/>
    <mergeCell ref="O95:Q96"/>
    <mergeCell ref="C91:C94"/>
    <mergeCell ref="H89:H90"/>
    <mergeCell ref="M89:M90"/>
    <mergeCell ref="N89:N90"/>
    <mergeCell ref="O89:Q90"/>
    <mergeCell ref="M91:M92"/>
    <mergeCell ref="N91:N92"/>
    <mergeCell ref="O91:Q92"/>
    <mergeCell ref="D93:D94"/>
    <mergeCell ref="E93:E94"/>
    <mergeCell ref="F93:F94"/>
    <mergeCell ref="G93:G94"/>
    <mergeCell ref="H93:H94"/>
    <mergeCell ref="M93:M94"/>
    <mergeCell ref="N93:N94"/>
    <mergeCell ref="D91:D92"/>
    <mergeCell ref="E91:E92"/>
    <mergeCell ref="F91:F92"/>
    <mergeCell ref="G91:G92"/>
    <mergeCell ref="H91:H92"/>
    <mergeCell ref="N83:N84"/>
    <mergeCell ref="O83:Q84"/>
    <mergeCell ref="M85:M86"/>
    <mergeCell ref="N85:N86"/>
    <mergeCell ref="O85:Q86"/>
    <mergeCell ref="C87:C90"/>
    <mergeCell ref="D87:D88"/>
    <mergeCell ref="E87:E88"/>
    <mergeCell ref="F87:F88"/>
    <mergeCell ref="G87:G88"/>
    <mergeCell ref="H87:H88"/>
    <mergeCell ref="M87:M88"/>
    <mergeCell ref="C85:C86"/>
    <mergeCell ref="D85:D86"/>
    <mergeCell ref="E85:E86"/>
    <mergeCell ref="F85:F86"/>
    <mergeCell ref="G85:G86"/>
    <mergeCell ref="H85:H86"/>
    <mergeCell ref="N87:N88"/>
    <mergeCell ref="O87:Q88"/>
    <mergeCell ref="D89:D90"/>
    <mergeCell ref="E89:E90"/>
    <mergeCell ref="F89:F90"/>
    <mergeCell ref="G89:G90"/>
    <mergeCell ref="M79:M80"/>
    <mergeCell ref="N79:N80"/>
    <mergeCell ref="O79:Q80"/>
    <mergeCell ref="C81:C84"/>
    <mergeCell ref="D81:D82"/>
    <mergeCell ref="E81:E82"/>
    <mergeCell ref="F81:F82"/>
    <mergeCell ref="G81:G82"/>
    <mergeCell ref="H81:H82"/>
    <mergeCell ref="M81:M82"/>
    <mergeCell ref="C79:C80"/>
    <mergeCell ref="D79:D80"/>
    <mergeCell ref="E79:E80"/>
    <mergeCell ref="F79:F80"/>
    <mergeCell ref="G79:G80"/>
    <mergeCell ref="H79:H80"/>
    <mergeCell ref="N81:N82"/>
    <mergeCell ref="O81:Q82"/>
    <mergeCell ref="D83:D84"/>
    <mergeCell ref="E83:E84"/>
    <mergeCell ref="F83:F84"/>
    <mergeCell ref="G83:G84"/>
    <mergeCell ref="H83:H84"/>
    <mergeCell ref="M83:M84"/>
    <mergeCell ref="C77:C78"/>
    <mergeCell ref="D77:D78"/>
    <mergeCell ref="E77:E78"/>
    <mergeCell ref="F77:F78"/>
    <mergeCell ref="G77:G78"/>
    <mergeCell ref="H77:H78"/>
    <mergeCell ref="M77:M78"/>
    <mergeCell ref="N77:N78"/>
    <mergeCell ref="O77:Q78"/>
    <mergeCell ref="C75:C76"/>
    <mergeCell ref="D75:D76"/>
    <mergeCell ref="E75:E76"/>
    <mergeCell ref="F75:F76"/>
    <mergeCell ref="G75:G76"/>
    <mergeCell ref="H75:H76"/>
    <mergeCell ref="M75:M76"/>
    <mergeCell ref="N75:N76"/>
    <mergeCell ref="O75:Q76"/>
    <mergeCell ref="C65:C68"/>
    <mergeCell ref="M71:M72"/>
    <mergeCell ref="N71:N72"/>
    <mergeCell ref="O71:Q72"/>
    <mergeCell ref="C73:C74"/>
    <mergeCell ref="D73:D74"/>
    <mergeCell ref="E73:E74"/>
    <mergeCell ref="F73:F74"/>
    <mergeCell ref="G73:G74"/>
    <mergeCell ref="H73:H74"/>
    <mergeCell ref="M73:M74"/>
    <mergeCell ref="C71:C72"/>
    <mergeCell ref="D71:D72"/>
    <mergeCell ref="E71:E72"/>
    <mergeCell ref="F71:F72"/>
    <mergeCell ref="G71:G72"/>
    <mergeCell ref="H71:H72"/>
    <mergeCell ref="N73:N74"/>
    <mergeCell ref="O73:Q74"/>
    <mergeCell ref="C69:C70"/>
    <mergeCell ref="D69:D70"/>
    <mergeCell ref="E69:E70"/>
    <mergeCell ref="F69:F70"/>
    <mergeCell ref="G69:G70"/>
    <mergeCell ref="H69:H70"/>
    <mergeCell ref="M69:M70"/>
    <mergeCell ref="N69:N70"/>
    <mergeCell ref="O69:Q70"/>
    <mergeCell ref="M65:M66"/>
    <mergeCell ref="N65:N66"/>
    <mergeCell ref="O65:Q66"/>
    <mergeCell ref="D67:D68"/>
    <mergeCell ref="E67:E68"/>
    <mergeCell ref="F67:F68"/>
    <mergeCell ref="G67:G68"/>
    <mergeCell ref="H67:H68"/>
    <mergeCell ref="M67:M68"/>
    <mergeCell ref="N67:N68"/>
    <mergeCell ref="D65:D66"/>
    <mergeCell ref="E65:E66"/>
    <mergeCell ref="F65:F66"/>
    <mergeCell ref="G65:G66"/>
    <mergeCell ref="H65:H66"/>
    <mergeCell ref="O67:Q68"/>
    <mergeCell ref="C63:C64"/>
    <mergeCell ref="D63:D64"/>
    <mergeCell ref="E63:E64"/>
    <mergeCell ref="F63:F64"/>
    <mergeCell ref="G63:G64"/>
    <mergeCell ref="H63:H64"/>
    <mergeCell ref="M63:M64"/>
    <mergeCell ref="N63:N64"/>
    <mergeCell ref="O63:Q64"/>
    <mergeCell ref="C61:C62"/>
    <mergeCell ref="D61:D62"/>
    <mergeCell ref="E61:E62"/>
    <mergeCell ref="F61:F62"/>
    <mergeCell ref="G61:G62"/>
    <mergeCell ref="H61:H62"/>
    <mergeCell ref="M61:M62"/>
    <mergeCell ref="N61:N62"/>
    <mergeCell ref="O61:Q62"/>
    <mergeCell ref="N55:N56"/>
    <mergeCell ref="O55:Q56"/>
    <mergeCell ref="M57:M58"/>
    <mergeCell ref="N57:N58"/>
    <mergeCell ref="O57:Q58"/>
    <mergeCell ref="C59:C60"/>
    <mergeCell ref="D59:D60"/>
    <mergeCell ref="E59:E60"/>
    <mergeCell ref="F59:F60"/>
    <mergeCell ref="G59:G60"/>
    <mergeCell ref="H59:H60"/>
    <mergeCell ref="M59:M60"/>
    <mergeCell ref="C57:C58"/>
    <mergeCell ref="D57:D58"/>
    <mergeCell ref="E57:E58"/>
    <mergeCell ref="F57:F58"/>
    <mergeCell ref="G57:G58"/>
    <mergeCell ref="H57:H58"/>
    <mergeCell ref="N59:N60"/>
    <mergeCell ref="O59:Q60"/>
    <mergeCell ref="M51:M52"/>
    <mergeCell ref="N51:N52"/>
    <mergeCell ref="O51:Q52"/>
    <mergeCell ref="C53:C56"/>
    <mergeCell ref="D53:D54"/>
    <mergeCell ref="E53:E54"/>
    <mergeCell ref="F53:F54"/>
    <mergeCell ref="G53:G54"/>
    <mergeCell ref="H53:H54"/>
    <mergeCell ref="M53:M54"/>
    <mergeCell ref="C51:C52"/>
    <mergeCell ref="D51:D52"/>
    <mergeCell ref="E51:E52"/>
    <mergeCell ref="F51:F52"/>
    <mergeCell ref="G51:G52"/>
    <mergeCell ref="H51:H52"/>
    <mergeCell ref="N53:N54"/>
    <mergeCell ref="O53:Q54"/>
    <mergeCell ref="D55:D56"/>
    <mergeCell ref="E55:E56"/>
    <mergeCell ref="F55:F56"/>
    <mergeCell ref="G55:G56"/>
    <mergeCell ref="H55:H56"/>
    <mergeCell ref="M55:M56"/>
    <mergeCell ref="C49:C50"/>
    <mergeCell ref="D49:D50"/>
    <mergeCell ref="E49:E50"/>
    <mergeCell ref="F49:F50"/>
    <mergeCell ref="G49:G50"/>
    <mergeCell ref="H49:H50"/>
    <mergeCell ref="M49:M50"/>
    <mergeCell ref="N49:N50"/>
    <mergeCell ref="O49:Q50"/>
    <mergeCell ref="C47:C48"/>
    <mergeCell ref="D47:D48"/>
    <mergeCell ref="E47:E48"/>
    <mergeCell ref="F47:F48"/>
    <mergeCell ref="G47:G48"/>
    <mergeCell ref="H47:H48"/>
    <mergeCell ref="M47:M48"/>
    <mergeCell ref="N47:N48"/>
    <mergeCell ref="O47:Q48"/>
    <mergeCell ref="M43:M44"/>
    <mergeCell ref="N43:N44"/>
    <mergeCell ref="O43:Q44"/>
    <mergeCell ref="C45:C46"/>
    <mergeCell ref="D45:D46"/>
    <mergeCell ref="E45:E46"/>
    <mergeCell ref="F45:F46"/>
    <mergeCell ref="G45:G46"/>
    <mergeCell ref="H45:H46"/>
    <mergeCell ref="M45:M46"/>
    <mergeCell ref="C43:C44"/>
    <mergeCell ref="D43:D44"/>
    <mergeCell ref="E43:E44"/>
    <mergeCell ref="F43:F44"/>
    <mergeCell ref="G43:G44"/>
    <mergeCell ref="H43:H44"/>
    <mergeCell ref="N45:N46"/>
    <mergeCell ref="O45:Q46"/>
    <mergeCell ref="C41:C42"/>
    <mergeCell ref="D41:D42"/>
    <mergeCell ref="E41:E42"/>
    <mergeCell ref="F41:F42"/>
    <mergeCell ref="G41:G42"/>
    <mergeCell ref="H41:H42"/>
    <mergeCell ref="M41:M42"/>
    <mergeCell ref="N41:N42"/>
    <mergeCell ref="O41:Q42"/>
    <mergeCell ref="C39:C40"/>
    <mergeCell ref="D39:D40"/>
    <mergeCell ref="E39:E40"/>
    <mergeCell ref="F39:F40"/>
    <mergeCell ref="G39:G40"/>
    <mergeCell ref="H39:H40"/>
    <mergeCell ref="M39:M40"/>
    <mergeCell ref="N39:N40"/>
    <mergeCell ref="O39:Q40"/>
    <mergeCell ref="M35:M36"/>
    <mergeCell ref="N35:N36"/>
    <mergeCell ref="O35:Q36"/>
    <mergeCell ref="C37:C38"/>
    <mergeCell ref="D37:D38"/>
    <mergeCell ref="E37:E38"/>
    <mergeCell ref="F37:F38"/>
    <mergeCell ref="G37:G38"/>
    <mergeCell ref="H37:H38"/>
    <mergeCell ref="M37:M38"/>
    <mergeCell ref="C35:C36"/>
    <mergeCell ref="D35:D36"/>
    <mergeCell ref="E35:E36"/>
    <mergeCell ref="F35:F36"/>
    <mergeCell ref="G35:G36"/>
    <mergeCell ref="H35:H36"/>
    <mergeCell ref="N37:N38"/>
    <mergeCell ref="O37:Q38"/>
    <mergeCell ref="C33:C34"/>
    <mergeCell ref="D33:D34"/>
    <mergeCell ref="E33:E34"/>
    <mergeCell ref="F33:F34"/>
    <mergeCell ref="G33:G34"/>
    <mergeCell ref="H33:H34"/>
    <mergeCell ref="M33:M34"/>
    <mergeCell ref="N33:N34"/>
    <mergeCell ref="O33:Q34"/>
    <mergeCell ref="C31:C32"/>
    <mergeCell ref="D31:D32"/>
    <mergeCell ref="E31:E32"/>
    <mergeCell ref="F31:F32"/>
    <mergeCell ref="G31:G32"/>
    <mergeCell ref="H31:H32"/>
    <mergeCell ref="M31:M32"/>
    <mergeCell ref="N31:N32"/>
    <mergeCell ref="O31:Q32"/>
    <mergeCell ref="M27:M28"/>
    <mergeCell ref="N27:N28"/>
    <mergeCell ref="O27:Q28"/>
    <mergeCell ref="C29:C30"/>
    <mergeCell ref="D29:D30"/>
    <mergeCell ref="E29:E30"/>
    <mergeCell ref="F29:F30"/>
    <mergeCell ref="G29:G30"/>
    <mergeCell ref="H29:H30"/>
    <mergeCell ref="M29:M30"/>
    <mergeCell ref="C27:C28"/>
    <mergeCell ref="D27:D28"/>
    <mergeCell ref="E27:E28"/>
    <mergeCell ref="F27:F28"/>
    <mergeCell ref="G27:G28"/>
    <mergeCell ref="H27:H28"/>
    <mergeCell ref="N29:N30"/>
    <mergeCell ref="O29:Q30"/>
    <mergeCell ref="C25:C26"/>
    <mergeCell ref="D25:D26"/>
    <mergeCell ref="E25:E26"/>
    <mergeCell ref="F25:F26"/>
    <mergeCell ref="G25:G26"/>
    <mergeCell ref="H25:H26"/>
    <mergeCell ref="M25:M26"/>
    <mergeCell ref="N25:N26"/>
    <mergeCell ref="O25:Q26"/>
    <mergeCell ref="C23:C24"/>
    <mergeCell ref="D23:D24"/>
    <mergeCell ref="E23:E24"/>
    <mergeCell ref="F23:F24"/>
    <mergeCell ref="G23:G24"/>
    <mergeCell ref="H23:H24"/>
    <mergeCell ref="M23:M24"/>
    <mergeCell ref="N23:N24"/>
    <mergeCell ref="O23:Q24"/>
    <mergeCell ref="O17:Q18"/>
    <mergeCell ref="M19:M20"/>
    <mergeCell ref="N19:N20"/>
    <mergeCell ref="O19:Q20"/>
    <mergeCell ref="C21:C22"/>
    <mergeCell ref="D21:D22"/>
    <mergeCell ref="E21:E22"/>
    <mergeCell ref="F21:F22"/>
    <mergeCell ref="G21:G22"/>
    <mergeCell ref="H21:H22"/>
    <mergeCell ref="M21:M22"/>
    <mergeCell ref="C19:C20"/>
    <mergeCell ref="D19:D20"/>
    <mergeCell ref="E19:E20"/>
    <mergeCell ref="F19:F20"/>
    <mergeCell ref="G19:G20"/>
    <mergeCell ref="H19:H20"/>
    <mergeCell ref="N21:N22"/>
    <mergeCell ref="O21:Q22"/>
    <mergeCell ref="C13:C18"/>
    <mergeCell ref="D13:D14"/>
    <mergeCell ref="E13:E14"/>
    <mergeCell ref="F13:F14"/>
    <mergeCell ref="G13:G14"/>
    <mergeCell ref="N13:N14"/>
    <mergeCell ref="O13:Q14"/>
    <mergeCell ref="D15:D16"/>
    <mergeCell ref="E15:E16"/>
    <mergeCell ref="F15:F16"/>
    <mergeCell ref="G15:G16"/>
    <mergeCell ref="H15:H16"/>
    <mergeCell ref="M15:M16"/>
    <mergeCell ref="N15:N16"/>
    <mergeCell ref="O15:Q16"/>
    <mergeCell ref="D17:D18"/>
    <mergeCell ref="E17:E18"/>
    <mergeCell ref="F17:F18"/>
    <mergeCell ref="G17:G18"/>
    <mergeCell ref="H17:H18"/>
    <mergeCell ref="M17:M18"/>
    <mergeCell ref="N17:N18"/>
    <mergeCell ref="D4:Q4"/>
    <mergeCell ref="D5:Q5"/>
    <mergeCell ref="D6:Q6"/>
    <mergeCell ref="C9:E9"/>
    <mergeCell ref="F9:Q9"/>
    <mergeCell ref="C10:C12"/>
    <mergeCell ref="D10:D12"/>
    <mergeCell ref="E10:E12"/>
    <mergeCell ref="F10:F12"/>
    <mergeCell ref="G10:N10"/>
    <mergeCell ref="O10:Q12"/>
    <mergeCell ref="G11:G12"/>
    <mergeCell ref="H11:H12"/>
    <mergeCell ref="I11:L11"/>
    <mergeCell ref="M11:N11"/>
    <mergeCell ref="H13:H14"/>
    <mergeCell ref="M13:M14"/>
  </mergeCells>
  <conditionalFormatting sqref="C45">
    <cfRule type="duplicateValues" dxfId="19" priority="7"/>
    <cfRule type="duplicateValues" dxfId="18" priority="8"/>
  </conditionalFormatting>
  <conditionalFormatting sqref="C73">
    <cfRule type="duplicateValues" dxfId="17" priority="13"/>
    <cfRule type="duplicateValues" dxfId="16" priority="14"/>
  </conditionalFormatting>
  <conditionalFormatting sqref="C75">
    <cfRule type="duplicateValues" dxfId="15" priority="11"/>
    <cfRule type="duplicateValues" dxfId="14" priority="12"/>
  </conditionalFormatting>
  <conditionalFormatting sqref="C77">
    <cfRule type="duplicateValues" dxfId="13" priority="9"/>
    <cfRule type="duplicateValues" dxfId="12" priority="10"/>
  </conditionalFormatting>
  <conditionalFormatting sqref="C79">
    <cfRule type="duplicateValues" dxfId="11" priority="5"/>
    <cfRule type="duplicateValues" dxfId="10" priority="6"/>
  </conditionalFormatting>
  <pageMargins left="0.7" right="0.7" top="0.75" bottom="0.75" header="0.3" footer="0.3"/>
  <pageSetup paperSize="309" scale="38" fitToHeight="0" orientation="landscape" r:id="rId1"/>
  <rowBreaks count="7" manualBreakCount="7">
    <brk id="20" max="18" man="1"/>
    <brk id="32" max="18" man="1"/>
    <brk id="42" max="18" man="1"/>
    <brk id="52" max="18" man="1"/>
    <brk id="62" max="18" man="1"/>
    <brk id="74" max="18" man="1"/>
    <brk id="86" max="1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O110"/>
  <sheetViews>
    <sheetView view="pageBreakPreview" topLeftCell="A16" zoomScale="70" zoomScaleNormal="55" zoomScaleSheetLayoutView="70" workbookViewId="0">
      <selection activeCell="F19" sqref="F19:F20"/>
    </sheetView>
  </sheetViews>
  <sheetFormatPr baseColWidth="10" defaultColWidth="11" defaultRowHeight="15.6" x14ac:dyDescent="0.3"/>
  <cols>
    <col min="3" max="3" width="41.09765625" customWidth="1"/>
    <col min="4" max="4" width="34.5" customWidth="1"/>
    <col min="5" max="6" width="24" customWidth="1"/>
    <col min="7" max="8" width="25.19921875" customWidth="1"/>
    <col min="9" max="9" width="36.09765625" customWidth="1"/>
  </cols>
  <sheetData>
    <row r="3" spans="3:10" x14ac:dyDescent="0.3">
      <c r="C3" s="1"/>
      <c r="D3" s="2"/>
      <c r="E3" s="2"/>
      <c r="F3" s="2"/>
      <c r="G3" s="2"/>
      <c r="H3" s="2"/>
      <c r="I3" s="3"/>
    </row>
    <row r="4" spans="3:10" ht="17.399999999999999" x14ac:dyDescent="0.3">
      <c r="C4" s="4"/>
      <c r="D4" s="27" t="s">
        <v>0</v>
      </c>
      <c r="E4" s="27"/>
      <c r="F4" s="27"/>
      <c r="G4" s="27"/>
      <c r="H4" s="27"/>
      <c r="I4" s="28"/>
    </row>
    <row r="5" spans="3:10" ht="17.399999999999999" x14ac:dyDescent="0.3">
      <c r="C5" s="4"/>
      <c r="D5" s="27" t="s">
        <v>1</v>
      </c>
      <c r="E5" s="27"/>
      <c r="F5" s="27"/>
      <c r="G5" s="27"/>
      <c r="H5" s="27"/>
      <c r="I5" s="28"/>
    </row>
    <row r="6" spans="3:10" ht="17.399999999999999" x14ac:dyDescent="0.3">
      <c r="C6" s="4"/>
      <c r="D6" s="29" t="s">
        <v>109</v>
      </c>
      <c r="E6" s="29"/>
      <c r="F6" s="29"/>
      <c r="G6" s="29"/>
      <c r="H6" s="29"/>
      <c r="I6" s="30"/>
      <c r="J6" s="7"/>
    </row>
    <row r="7" spans="3:10" x14ac:dyDescent="0.3">
      <c r="C7" s="4"/>
      <c r="I7" s="5"/>
    </row>
    <row r="8" spans="3:10" ht="16.2" thickBot="1" x14ac:dyDescent="0.35">
      <c r="C8" s="4"/>
      <c r="I8" s="5"/>
    </row>
    <row r="9" spans="3:10" ht="39" customHeight="1" thickBot="1" x14ac:dyDescent="0.35">
      <c r="C9" s="31" t="s">
        <v>24</v>
      </c>
      <c r="D9" s="32"/>
      <c r="E9" s="35"/>
      <c r="F9" s="35"/>
      <c r="G9" s="35"/>
      <c r="H9" s="35"/>
      <c r="I9" s="36"/>
      <c r="J9" s="9"/>
    </row>
    <row r="10" spans="3:10" ht="27.9" customHeight="1" x14ac:dyDescent="0.3">
      <c r="C10" s="37" t="s">
        <v>2</v>
      </c>
      <c r="D10" s="39" t="s">
        <v>3</v>
      </c>
      <c r="E10" s="41"/>
      <c r="F10" s="41"/>
      <c r="G10" s="41" t="s">
        <v>6</v>
      </c>
      <c r="H10" s="41"/>
      <c r="I10" s="42"/>
    </row>
    <row r="11" spans="3:10" ht="32.1" customHeight="1" x14ac:dyDescent="0.3">
      <c r="C11" s="38"/>
      <c r="D11" s="40"/>
      <c r="E11" s="43" t="s">
        <v>10</v>
      </c>
      <c r="F11" s="43"/>
      <c r="G11" s="43"/>
      <c r="H11" s="43"/>
      <c r="I11" s="44"/>
    </row>
    <row r="12" spans="3:10" x14ac:dyDescent="0.3">
      <c r="C12" s="38"/>
      <c r="D12" s="40"/>
      <c r="E12" s="10" t="s">
        <v>15</v>
      </c>
      <c r="F12" s="10" t="s">
        <v>16</v>
      </c>
      <c r="G12" s="43"/>
      <c r="H12" s="43"/>
      <c r="I12" s="44"/>
    </row>
    <row r="13" spans="3:10" ht="109.5" customHeight="1" x14ac:dyDescent="0.3">
      <c r="C13" s="83" t="s">
        <v>107</v>
      </c>
      <c r="D13" s="85" t="s">
        <v>20</v>
      </c>
      <c r="E13" s="26">
        <v>0.93758443663874624</v>
      </c>
      <c r="F13" s="26">
        <v>0.93758443663874624</v>
      </c>
      <c r="G13" s="47" t="s">
        <v>25</v>
      </c>
      <c r="H13" s="47"/>
      <c r="I13" s="48"/>
    </row>
    <row r="14" spans="3:10" ht="109.5" customHeight="1" x14ac:dyDescent="0.3">
      <c r="C14" s="83"/>
      <c r="D14" s="86"/>
      <c r="E14" s="26"/>
      <c r="F14" s="26"/>
      <c r="G14" s="49"/>
      <c r="H14" s="49"/>
      <c r="I14" s="50"/>
    </row>
    <row r="15" spans="3:10" ht="86.25" customHeight="1" x14ac:dyDescent="0.3">
      <c r="C15" s="83"/>
      <c r="D15" s="22" t="s">
        <v>18</v>
      </c>
      <c r="E15" s="26">
        <v>0.83687943262411346</v>
      </c>
      <c r="F15" s="26">
        <v>0.83687943262411346</v>
      </c>
      <c r="G15" s="52" t="s">
        <v>26</v>
      </c>
      <c r="H15" s="52"/>
      <c r="I15" s="53"/>
    </row>
    <row r="16" spans="3:10" ht="86.25" customHeight="1" x14ac:dyDescent="0.3">
      <c r="C16" s="83"/>
      <c r="D16" s="22"/>
      <c r="E16" s="26"/>
      <c r="F16" s="26"/>
      <c r="G16" s="49"/>
      <c r="H16" s="49"/>
      <c r="I16" s="50"/>
    </row>
    <row r="17" spans="3:11" ht="110.25" customHeight="1" x14ac:dyDescent="0.3">
      <c r="C17" s="83"/>
      <c r="D17" s="22" t="s">
        <v>19</v>
      </c>
      <c r="E17" s="26">
        <v>0.86206896551724144</v>
      </c>
      <c r="F17" s="26">
        <v>0.86206896551724144</v>
      </c>
      <c r="G17" s="52" t="s">
        <v>27</v>
      </c>
      <c r="H17" s="52"/>
      <c r="I17" s="53"/>
    </row>
    <row r="18" spans="3:11" ht="110.25" customHeight="1" x14ac:dyDescent="0.3">
      <c r="C18" s="84"/>
      <c r="D18" s="22"/>
      <c r="E18" s="26"/>
      <c r="F18" s="26"/>
      <c r="G18" s="49"/>
      <c r="H18" s="49"/>
      <c r="I18" s="50"/>
      <c r="J18" s="6"/>
      <c r="K18" s="6"/>
    </row>
    <row r="19" spans="3:11" ht="82.5" customHeight="1" x14ac:dyDescent="0.3">
      <c r="C19" s="68" t="s">
        <v>29</v>
      </c>
      <c r="D19" s="69" t="s">
        <v>30</v>
      </c>
      <c r="E19" s="54">
        <v>0.76271186440677963</v>
      </c>
      <c r="F19" s="54">
        <v>0.95976514377080546</v>
      </c>
      <c r="G19" s="55" t="s">
        <v>147</v>
      </c>
      <c r="H19" s="55"/>
      <c r="I19" s="56"/>
    </row>
    <row r="20" spans="3:11" ht="82.5" customHeight="1" x14ac:dyDescent="0.3">
      <c r="C20" s="68"/>
      <c r="D20" s="70"/>
      <c r="E20" s="54"/>
      <c r="F20" s="54"/>
      <c r="G20" s="55"/>
      <c r="H20" s="55"/>
      <c r="I20" s="56"/>
    </row>
    <row r="21" spans="3:11" ht="82.5" customHeight="1" x14ac:dyDescent="0.3">
      <c r="C21" s="57" t="s">
        <v>31</v>
      </c>
      <c r="D21" s="58" t="s">
        <v>32</v>
      </c>
      <c r="E21" s="67">
        <v>1</v>
      </c>
      <c r="F21" s="77">
        <v>1</v>
      </c>
      <c r="G21" s="79" t="s">
        <v>110</v>
      </c>
      <c r="H21" s="79"/>
      <c r="I21" s="80"/>
    </row>
    <row r="22" spans="3:11" ht="82.5" customHeight="1" x14ac:dyDescent="0.3">
      <c r="C22" s="57"/>
      <c r="D22" s="59"/>
      <c r="E22" s="67"/>
      <c r="F22" s="78"/>
      <c r="G22" s="81"/>
      <c r="H22" s="81"/>
      <c r="I22" s="82"/>
    </row>
    <row r="23" spans="3:11" ht="82.5" customHeight="1" x14ac:dyDescent="0.3">
      <c r="C23" s="91" t="s">
        <v>33</v>
      </c>
      <c r="D23" s="92" t="s">
        <v>34</v>
      </c>
      <c r="E23" s="26">
        <v>1</v>
      </c>
      <c r="F23" s="97">
        <v>1</v>
      </c>
      <c r="G23" s="99" t="s">
        <v>111</v>
      </c>
      <c r="H23" s="99"/>
      <c r="I23" s="100"/>
    </row>
    <row r="24" spans="3:11" ht="82.5" customHeight="1" x14ac:dyDescent="0.3">
      <c r="C24" s="91"/>
      <c r="D24" s="93"/>
      <c r="E24" s="26"/>
      <c r="F24" s="98"/>
      <c r="G24" s="99"/>
      <c r="H24" s="99"/>
      <c r="I24" s="100"/>
    </row>
    <row r="25" spans="3:11" ht="82.5" customHeight="1" x14ac:dyDescent="0.3">
      <c r="C25" s="91" t="s">
        <v>35</v>
      </c>
      <c r="D25" s="92" t="s">
        <v>36</v>
      </c>
      <c r="E25" s="26">
        <v>1</v>
      </c>
      <c r="F25" s="97">
        <v>1</v>
      </c>
      <c r="G25" s="101" t="s">
        <v>112</v>
      </c>
      <c r="H25" s="101"/>
      <c r="I25" s="102"/>
    </row>
    <row r="26" spans="3:11" ht="82.5" customHeight="1" x14ac:dyDescent="0.3">
      <c r="C26" s="91"/>
      <c r="D26" s="93"/>
      <c r="E26" s="26"/>
      <c r="F26" s="98"/>
      <c r="G26" s="101"/>
      <c r="H26" s="101"/>
      <c r="I26" s="102"/>
    </row>
    <row r="27" spans="3:11" ht="82.5" customHeight="1" x14ac:dyDescent="0.3">
      <c r="C27" s="57" t="s">
        <v>37</v>
      </c>
      <c r="D27" s="58" t="s">
        <v>38</v>
      </c>
      <c r="E27" s="67">
        <v>0.84723809523809523</v>
      </c>
      <c r="F27" s="77">
        <v>1.1914396887159533</v>
      </c>
      <c r="G27" s="79" t="s">
        <v>146</v>
      </c>
      <c r="H27" s="79"/>
      <c r="I27" s="80"/>
    </row>
    <row r="28" spans="3:11" ht="82.5" customHeight="1" x14ac:dyDescent="0.3">
      <c r="C28" s="57"/>
      <c r="D28" s="59"/>
      <c r="E28" s="67"/>
      <c r="F28" s="78"/>
      <c r="G28" s="79"/>
      <c r="H28" s="79"/>
      <c r="I28" s="80"/>
    </row>
    <row r="29" spans="3:11" ht="82.5" customHeight="1" x14ac:dyDescent="0.3">
      <c r="C29" s="91" t="s">
        <v>39</v>
      </c>
      <c r="D29" s="103" t="s">
        <v>40</v>
      </c>
      <c r="E29" s="26">
        <v>0.84576923076923072</v>
      </c>
      <c r="F29" s="97">
        <v>1.1888834235120511</v>
      </c>
      <c r="G29" s="99" t="s">
        <v>145</v>
      </c>
      <c r="H29" s="99"/>
      <c r="I29" s="100"/>
    </row>
    <row r="30" spans="3:11" ht="82.5" customHeight="1" x14ac:dyDescent="0.3">
      <c r="C30" s="91"/>
      <c r="D30" s="104"/>
      <c r="E30" s="26"/>
      <c r="F30" s="98"/>
      <c r="G30" s="99"/>
      <c r="H30" s="99"/>
      <c r="I30" s="100"/>
    </row>
    <row r="31" spans="3:11" ht="82.5" customHeight="1" x14ac:dyDescent="0.3">
      <c r="C31" s="91" t="s">
        <v>41</v>
      </c>
      <c r="D31" s="103" t="s">
        <v>42</v>
      </c>
      <c r="E31" s="26">
        <v>1</v>
      </c>
      <c r="F31" s="97">
        <v>1.4173913043478261</v>
      </c>
      <c r="G31" s="99" t="s">
        <v>144</v>
      </c>
      <c r="H31" s="99"/>
      <c r="I31" s="100"/>
    </row>
    <row r="32" spans="3:11" ht="82.5" customHeight="1" x14ac:dyDescent="0.3">
      <c r="C32" s="91"/>
      <c r="D32" s="104"/>
      <c r="E32" s="26"/>
      <c r="F32" s="98"/>
      <c r="G32" s="99"/>
      <c r="H32" s="99"/>
      <c r="I32" s="100"/>
    </row>
    <row r="33" spans="3:9" ht="82.5" customHeight="1" x14ac:dyDescent="0.3">
      <c r="C33" s="57" t="s">
        <v>43</v>
      </c>
      <c r="D33" s="58" t="s">
        <v>44</v>
      </c>
      <c r="E33" s="67">
        <v>0.56574307304785898</v>
      </c>
      <c r="F33" s="77">
        <v>0.87601873836873512</v>
      </c>
      <c r="G33" s="79" t="s">
        <v>113</v>
      </c>
      <c r="H33" s="79"/>
      <c r="I33" s="80"/>
    </row>
    <row r="34" spans="3:9" ht="82.5" customHeight="1" x14ac:dyDescent="0.3">
      <c r="C34" s="57"/>
      <c r="D34" s="59"/>
      <c r="E34" s="67"/>
      <c r="F34" s="78"/>
      <c r="G34" s="79"/>
      <c r="H34" s="79"/>
      <c r="I34" s="80"/>
    </row>
    <row r="35" spans="3:9" ht="82.5" customHeight="1" x14ac:dyDescent="0.3">
      <c r="C35" s="107" t="s">
        <v>45</v>
      </c>
      <c r="D35" s="109" t="s">
        <v>46</v>
      </c>
      <c r="E35" s="26">
        <v>1</v>
      </c>
      <c r="F35" s="97">
        <v>1</v>
      </c>
      <c r="G35" s="101" t="s">
        <v>114</v>
      </c>
      <c r="H35" s="101"/>
      <c r="I35" s="102"/>
    </row>
    <row r="36" spans="3:9" ht="82.5" customHeight="1" x14ac:dyDescent="0.3">
      <c r="C36" s="108"/>
      <c r="D36" s="110"/>
      <c r="E36" s="26"/>
      <c r="F36" s="98"/>
      <c r="G36" s="101"/>
      <c r="H36" s="101"/>
      <c r="I36" s="102"/>
    </row>
    <row r="37" spans="3:9" ht="82.5" customHeight="1" x14ac:dyDescent="0.3">
      <c r="C37" s="107" t="s">
        <v>47</v>
      </c>
      <c r="D37" s="109" t="s">
        <v>48</v>
      </c>
      <c r="E37" s="26">
        <v>1</v>
      </c>
      <c r="F37" s="97">
        <v>1</v>
      </c>
      <c r="G37" s="99" t="s">
        <v>115</v>
      </c>
      <c r="H37" s="99"/>
      <c r="I37" s="100"/>
    </row>
    <row r="38" spans="3:9" ht="82.5" customHeight="1" x14ac:dyDescent="0.3">
      <c r="C38" s="108"/>
      <c r="D38" s="110"/>
      <c r="E38" s="26"/>
      <c r="F38" s="98"/>
      <c r="G38" s="99"/>
      <c r="H38" s="99"/>
      <c r="I38" s="100"/>
    </row>
    <row r="39" spans="3:9" ht="82.5" customHeight="1" x14ac:dyDescent="0.3">
      <c r="C39" s="107" t="s">
        <v>49</v>
      </c>
      <c r="D39" s="109" t="s">
        <v>50</v>
      </c>
      <c r="E39" s="26">
        <v>0.84</v>
      </c>
      <c r="F39" s="97">
        <v>1.2409638554216869</v>
      </c>
      <c r="G39" s="99" t="s">
        <v>143</v>
      </c>
      <c r="H39" s="99"/>
      <c r="I39" s="100"/>
    </row>
    <row r="40" spans="3:9" ht="82.5" customHeight="1" x14ac:dyDescent="0.3">
      <c r="C40" s="108"/>
      <c r="D40" s="110"/>
      <c r="E40" s="26"/>
      <c r="F40" s="98"/>
      <c r="G40" s="99"/>
      <c r="H40" s="99"/>
      <c r="I40" s="100"/>
    </row>
    <row r="41" spans="3:9" ht="82.5" customHeight="1" x14ac:dyDescent="0.3">
      <c r="C41" s="107" t="s">
        <v>51</v>
      </c>
      <c r="D41" s="109" t="s">
        <v>52</v>
      </c>
      <c r="E41" s="26">
        <v>0.90800000000000003</v>
      </c>
      <c r="F41" s="97">
        <v>1.0295604395604396</v>
      </c>
      <c r="G41" s="99" t="s">
        <v>142</v>
      </c>
      <c r="H41" s="99"/>
      <c r="I41" s="100"/>
    </row>
    <row r="42" spans="3:9" ht="82.5" customHeight="1" x14ac:dyDescent="0.3">
      <c r="C42" s="108"/>
      <c r="D42" s="110"/>
      <c r="E42" s="26"/>
      <c r="F42" s="98"/>
      <c r="G42" s="99"/>
      <c r="H42" s="99"/>
      <c r="I42" s="100"/>
    </row>
    <row r="43" spans="3:9" ht="82.5" customHeight="1" x14ac:dyDescent="0.3">
      <c r="C43" s="107" t="s">
        <v>53</v>
      </c>
      <c r="D43" s="109" t="s">
        <v>54</v>
      </c>
      <c r="E43" s="26">
        <v>0.66444444444444439</v>
      </c>
      <c r="F43" s="97">
        <v>1.1634328358208956</v>
      </c>
      <c r="G43" s="99" t="s">
        <v>141</v>
      </c>
      <c r="H43" s="99"/>
      <c r="I43" s="100"/>
    </row>
    <row r="44" spans="3:9" ht="82.5" customHeight="1" x14ac:dyDescent="0.3">
      <c r="C44" s="108"/>
      <c r="D44" s="110"/>
      <c r="E44" s="26"/>
      <c r="F44" s="98"/>
      <c r="G44" s="99"/>
      <c r="H44" s="99"/>
      <c r="I44" s="100"/>
    </row>
    <row r="45" spans="3:9" ht="82.5" customHeight="1" x14ac:dyDescent="0.3">
      <c r="C45" s="107" t="s">
        <v>55</v>
      </c>
      <c r="D45" s="109" t="s">
        <v>56</v>
      </c>
      <c r="E45" s="26">
        <v>0.44080000000000003</v>
      </c>
      <c r="F45" s="97">
        <v>0.50239999999999996</v>
      </c>
      <c r="G45" s="99" t="s">
        <v>116</v>
      </c>
      <c r="H45" s="99"/>
      <c r="I45" s="100"/>
    </row>
    <row r="46" spans="3:9" ht="82.5" customHeight="1" x14ac:dyDescent="0.3">
      <c r="C46" s="108"/>
      <c r="D46" s="110"/>
      <c r="E46" s="26"/>
      <c r="F46" s="98"/>
      <c r="G46" s="99"/>
      <c r="H46" s="99"/>
      <c r="I46" s="100"/>
    </row>
    <row r="47" spans="3:9" ht="82.5" customHeight="1" x14ac:dyDescent="0.3">
      <c r="C47" s="107" t="s">
        <v>57</v>
      </c>
      <c r="D47" s="109" t="s">
        <v>58</v>
      </c>
      <c r="E47" s="26">
        <v>1</v>
      </c>
      <c r="F47" s="97">
        <v>1</v>
      </c>
      <c r="G47" s="99" t="s">
        <v>117</v>
      </c>
      <c r="H47" s="99"/>
      <c r="I47" s="100"/>
    </row>
    <row r="48" spans="3:9" ht="82.5" customHeight="1" x14ac:dyDescent="0.3">
      <c r="C48" s="108"/>
      <c r="D48" s="110"/>
      <c r="E48" s="26"/>
      <c r="F48" s="98"/>
      <c r="G48" s="99"/>
      <c r="H48" s="99"/>
      <c r="I48" s="100"/>
    </row>
    <row r="49" spans="3:9" ht="82.5" customHeight="1" x14ac:dyDescent="0.3">
      <c r="C49" s="107" t="s">
        <v>59</v>
      </c>
      <c r="D49" s="109" t="s">
        <v>60</v>
      </c>
      <c r="E49" s="26">
        <v>1</v>
      </c>
      <c r="F49" s="97">
        <v>1</v>
      </c>
      <c r="G49" s="99" t="s">
        <v>118</v>
      </c>
      <c r="H49" s="99"/>
      <c r="I49" s="100"/>
    </row>
    <row r="50" spans="3:9" ht="82.5" customHeight="1" x14ac:dyDescent="0.3">
      <c r="C50" s="108"/>
      <c r="D50" s="110"/>
      <c r="E50" s="26"/>
      <c r="F50" s="98"/>
      <c r="G50" s="99"/>
      <c r="H50" s="99"/>
      <c r="I50" s="100"/>
    </row>
    <row r="51" spans="3:9" ht="82.5" customHeight="1" x14ac:dyDescent="0.3">
      <c r="C51" s="107" t="s">
        <v>61</v>
      </c>
      <c r="D51" s="109" t="s">
        <v>62</v>
      </c>
      <c r="E51" s="26">
        <v>7.25</v>
      </c>
      <c r="F51" s="97">
        <v>2.4500000000000002</v>
      </c>
      <c r="G51" s="99" t="s">
        <v>119</v>
      </c>
      <c r="H51" s="99"/>
      <c r="I51" s="100"/>
    </row>
    <row r="52" spans="3:9" ht="82.5" customHeight="1" x14ac:dyDescent="0.3">
      <c r="C52" s="108"/>
      <c r="D52" s="110"/>
      <c r="E52" s="26"/>
      <c r="F52" s="98"/>
      <c r="G52" s="99"/>
      <c r="H52" s="99"/>
      <c r="I52" s="100"/>
    </row>
    <row r="53" spans="3:9" ht="82.5" customHeight="1" x14ac:dyDescent="0.3">
      <c r="C53" s="111" t="s">
        <v>63</v>
      </c>
      <c r="D53" s="114" t="s">
        <v>64</v>
      </c>
      <c r="E53" s="67">
        <v>0.33333333333333331</v>
      </c>
      <c r="F53" s="77">
        <v>0.65833333333333333</v>
      </c>
      <c r="G53" s="79" t="s">
        <v>120</v>
      </c>
      <c r="H53" s="79"/>
      <c r="I53" s="80"/>
    </row>
    <row r="54" spans="3:9" ht="82.5" customHeight="1" x14ac:dyDescent="0.3">
      <c r="C54" s="112"/>
      <c r="D54" s="115"/>
      <c r="E54" s="67"/>
      <c r="F54" s="78"/>
      <c r="G54" s="79"/>
      <c r="H54" s="79"/>
      <c r="I54" s="80"/>
    </row>
    <row r="55" spans="3:9" ht="82.5" customHeight="1" x14ac:dyDescent="0.3">
      <c r="C55" s="112"/>
      <c r="D55" s="114" t="s">
        <v>65</v>
      </c>
      <c r="E55" s="67">
        <v>1.64</v>
      </c>
      <c r="F55" s="77">
        <v>1.6421052631578947</v>
      </c>
      <c r="G55" s="79" t="s">
        <v>121</v>
      </c>
      <c r="H55" s="79"/>
      <c r="I55" s="80"/>
    </row>
    <row r="56" spans="3:9" ht="82.5" customHeight="1" x14ac:dyDescent="0.3">
      <c r="C56" s="113"/>
      <c r="D56" s="115"/>
      <c r="E56" s="67"/>
      <c r="F56" s="78"/>
      <c r="G56" s="79"/>
      <c r="H56" s="79"/>
      <c r="I56" s="80"/>
    </row>
    <row r="57" spans="3:9" ht="82.5" customHeight="1" x14ac:dyDescent="0.3">
      <c r="C57" s="118" t="s">
        <v>66</v>
      </c>
      <c r="D57" s="120" t="s">
        <v>67</v>
      </c>
      <c r="E57" s="26">
        <v>0.84</v>
      </c>
      <c r="F57" s="97">
        <v>0.96499999999999997</v>
      </c>
      <c r="G57" s="99" t="s">
        <v>122</v>
      </c>
      <c r="H57" s="99"/>
      <c r="I57" s="100"/>
    </row>
    <row r="58" spans="3:9" ht="82.5" customHeight="1" x14ac:dyDescent="0.3">
      <c r="C58" s="119"/>
      <c r="D58" s="120"/>
      <c r="E58" s="26"/>
      <c r="F58" s="98"/>
      <c r="G58" s="99"/>
      <c r="H58" s="99"/>
      <c r="I58" s="100"/>
    </row>
    <row r="59" spans="3:9" ht="82.5" customHeight="1" x14ac:dyDescent="0.3">
      <c r="C59" s="118" t="s">
        <v>68</v>
      </c>
      <c r="D59" s="120" t="s">
        <v>69</v>
      </c>
      <c r="E59" s="26">
        <v>0.44</v>
      </c>
      <c r="F59" s="97">
        <v>0.44666666666666666</v>
      </c>
      <c r="G59" s="99" t="s">
        <v>123</v>
      </c>
      <c r="H59" s="99"/>
      <c r="I59" s="100"/>
    </row>
    <row r="60" spans="3:9" ht="82.5" customHeight="1" x14ac:dyDescent="0.3">
      <c r="C60" s="119"/>
      <c r="D60" s="120"/>
      <c r="E60" s="26"/>
      <c r="F60" s="98"/>
      <c r="G60" s="99"/>
      <c r="H60" s="99"/>
      <c r="I60" s="100"/>
    </row>
    <row r="61" spans="3:9" ht="82.5" customHeight="1" x14ac:dyDescent="0.3">
      <c r="C61" s="111" t="s">
        <v>70</v>
      </c>
      <c r="D61" s="123" t="s">
        <v>71</v>
      </c>
      <c r="E61" s="67">
        <v>0.26666666666666666</v>
      </c>
      <c r="F61" s="77">
        <v>0.58333333333333337</v>
      </c>
      <c r="G61" s="79" t="s">
        <v>124</v>
      </c>
      <c r="H61" s="79"/>
      <c r="I61" s="80"/>
    </row>
    <row r="62" spans="3:9" ht="82.5" customHeight="1" x14ac:dyDescent="0.3">
      <c r="C62" s="113"/>
      <c r="D62" s="123"/>
      <c r="E62" s="67"/>
      <c r="F62" s="78"/>
      <c r="G62" s="79"/>
      <c r="H62" s="79"/>
      <c r="I62" s="80"/>
    </row>
    <row r="63" spans="3:9" ht="82.5" customHeight="1" x14ac:dyDescent="0.3">
      <c r="C63" s="124" t="s">
        <v>72</v>
      </c>
      <c r="D63" s="126" t="s">
        <v>73</v>
      </c>
      <c r="E63" s="26">
        <v>0.70413436692506459</v>
      </c>
      <c r="F63" s="97">
        <v>0.77612903225806451</v>
      </c>
      <c r="G63" s="99" t="s">
        <v>125</v>
      </c>
      <c r="H63" s="99"/>
      <c r="I63" s="100"/>
    </row>
    <row r="64" spans="3:9" ht="82.5" customHeight="1" x14ac:dyDescent="0.3">
      <c r="C64" s="125"/>
      <c r="D64" s="126"/>
      <c r="E64" s="26"/>
      <c r="F64" s="98"/>
      <c r="G64" s="99"/>
      <c r="H64" s="99"/>
      <c r="I64" s="100"/>
    </row>
    <row r="65" spans="3:9" ht="82.5" customHeight="1" x14ac:dyDescent="0.3">
      <c r="C65" s="128" t="s">
        <v>74</v>
      </c>
      <c r="D65" s="127" t="s">
        <v>75</v>
      </c>
      <c r="E65" s="26">
        <v>1.3333333333333333</v>
      </c>
      <c r="F65" s="97">
        <v>1.037037037037037</v>
      </c>
      <c r="G65" s="101" t="s">
        <v>140</v>
      </c>
      <c r="H65" s="101"/>
      <c r="I65" s="102"/>
    </row>
    <row r="66" spans="3:9" ht="82.5" customHeight="1" x14ac:dyDescent="0.3">
      <c r="C66" s="128"/>
      <c r="D66" s="127"/>
      <c r="E66" s="26"/>
      <c r="F66" s="98"/>
      <c r="G66" s="101"/>
      <c r="H66" s="101"/>
      <c r="I66" s="102"/>
    </row>
    <row r="67" spans="3:9" ht="82.5" customHeight="1" x14ac:dyDescent="0.3">
      <c r="C67" s="128"/>
      <c r="D67" s="127" t="s">
        <v>76</v>
      </c>
      <c r="E67" s="26">
        <v>0.8571428571428571</v>
      </c>
      <c r="F67" s="97">
        <v>0.76315789473684215</v>
      </c>
      <c r="G67" s="99" t="s">
        <v>126</v>
      </c>
      <c r="H67" s="99"/>
      <c r="I67" s="100"/>
    </row>
    <row r="68" spans="3:9" ht="82.5" customHeight="1" x14ac:dyDescent="0.3">
      <c r="C68" s="128"/>
      <c r="D68" s="127"/>
      <c r="E68" s="26"/>
      <c r="F68" s="98"/>
      <c r="G68" s="99"/>
      <c r="H68" s="99"/>
      <c r="I68" s="100"/>
    </row>
    <row r="69" spans="3:9" ht="82.5" customHeight="1" x14ac:dyDescent="0.3">
      <c r="C69" s="132" t="s">
        <v>77</v>
      </c>
      <c r="D69" s="133" t="s">
        <v>78</v>
      </c>
      <c r="E69" s="26">
        <v>0.83653846153846156</v>
      </c>
      <c r="F69" s="97">
        <v>0.59931034482758616</v>
      </c>
      <c r="G69" s="101" t="s">
        <v>127</v>
      </c>
      <c r="H69" s="101"/>
      <c r="I69" s="102"/>
    </row>
    <row r="70" spans="3:9" ht="82.5" customHeight="1" x14ac:dyDescent="0.3">
      <c r="C70" s="132"/>
      <c r="D70" s="133"/>
      <c r="E70" s="26"/>
      <c r="F70" s="98"/>
      <c r="G70" s="101"/>
      <c r="H70" s="101"/>
      <c r="I70" s="102"/>
    </row>
    <row r="71" spans="3:9" ht="82.5" customHeight="1" x14ac:dyDescent="0.3">
      <c r="C71" s="131" t="s">
        <v>79</v>
      </c>
      <c r="D71" s="123" t="s">
        <v>80</v>
      </c>
      <c r="E71" s="67">
        <v>0.95511221945137159</v>
      </c>
      <c r="F71" s="77">
        <v>1.6060037523452158</v>
      </c>
      <c r="G71" s="79" t="s">
        <v>139</v>
      </c>
      <c r="H71" s="79"/>
      <c r="I71" s="80"/>
    </row>
    <row r="72" spans="3:9" ht="82.5" customHeight="1" x14ac:dyDescent="0.3">
      <c r="C72" s="131"/>
      <c r="D72" s="123"/>
      <c r="E72" s="67"/>
      <c r="F72" s="78"/>
      <c r="G72" s="79"/>
      <c r="H72" s="79"/>
      <c r="I72" s="80"/>
    </row>
    <row r="73" spans="3:9" ht="82.5" customHeight="1" x14ac:dyDescent="0.3">
      <c r="C73" s="129" t="s">
        <v>81</v>
      </c>
      <c r="D73" s="130" t="s">
        <v>82</v>
      </c>
      <c r="E73" s="26">
        <v>0.84792626728110598</v>
      </c>
      <c r="F73" s="97">
        <v>1.9656925031766201</v>
      </c>
      <c r="G73" s="99" t="s">
        <v>138</v>
      </c>
      <c r="H73" s="99"/>
      <c r="I73" s="100"/>
    </row>
    <row r="74" spans="3:9" ht="82.5" customHeight="1" x14ac:dyDescent="0.3">
      <c r="C74" s="129"/>
      <c r="D74" s="130"/>
      <c r="E74" s="26"/>
      <c r="F74" s="98"/>
      <c r="G74" s="99"/>
      <c r="H74" s="99"/>
      <c r="I74" s="100"/>
    </row>
    <row r="75" spans="3:9" ht="82.5" customHeight="1" x14ac:dyDescent="0.3">
      <c r="C75" s="129" t="s">
        <v>83</v>
      </c>
      <c r="D75" s="130" t="s">
        <v>84</v>
      </c>
      <c r="E75" s="26">
        <v>0.84269662921348309</v>
      </c>
      <c r="F75" s="97">
        <v>0.79166666666666663</v>
      </c>
      <c r="G75" s="99" t="s">
        <v>128</v>
      </c>
      <c r="H75" s="99"/>
      <c r="I75" s="100"/>
    </row>
    <row r="76" spans="3:9" ht="82.5" customHeight="1" x14ac:dyDescent="0.3">
      <c r="C76" s="129"/>
      <c r="D76" s="130"/>
      <c r="E76" s="26"/>
      <c r="F76" s="98"/>
      <c r="G76" s="99"/>
      <c r="H76" s="99"/>
      <c r="I76" s="100"/>
    </row>
    <row r="77" spans="3:9" ht="82.5" customHeight="1" x14ac:dyDescent="0.3">
      <c r="C77" s="129" t="s">
        <v>85</v>
      </c>
      <c r="D77" s="130" t="s">
        <v>86</v>
      </c>
      <c r="E77" s="26">
        <v>0.89855072463768115</v>
      </c>
      <c r="F77" s="97">
        <v>0.98393077873918422</v>
      </c>
      <c r="G77" s="99" t="s">
        <v>137</v>
      </c>
      <c r="H77" s="99"/>
      <c r="I77" s="100"/>
    </row>
    <row r="78" spans="3:9" ht="82.5" customHeight="1" x14ac:dyDescent="0.3">
      <c r="C78" s="129"/>
      <c r="D78" s="130"/>
      <c r="E78" s="26"/>
      <c r="F78" s="98"/>
      <c r="G78" s="99"/>
      <c r="H78" s="99"/>
      <c r="I78" s="100"/>
    </row>
    <row r="79" spans="3:9" ht="82.5" customHeight="1" x14ac:dyDescent="0.3">
      <c r="C79" s="134" t="s">
        <v>87</v>
      </c>
      <c r="D79" s="135" t="s">
        <v>88</v>
      </c>
      <c r="E79" s="67">
        <v>0.93096234309623427</v>
      </c>
      <c r="F79" s="77">
        <v>0.90698818897637801</v>
      </c>
      <c r="G79" s="79" t="s">
        <v>129</v>
      </c>
      <c r="H79" s="79"/>
      <c r="I79" s="80"/>
    </row>
    <row r="80" spans="3:9" ht="82.5" customHeight="1" x14ac:dyDescent="0.3">
      <c r="C80" s="134"/>
      <c r="D80" s="135"/>
      <c r="E80" s="67"/>
      <c r="F80" s="78"/>
      <c r="G80" s="79"/>
      <c r="H80" s="79"/>
      <c r="I80" s="80"/>
    </row>
    <row r="81" spans="3:9" ht="82.5" customHeight="1" x14ac:dyDescent="0.3">
      <c r="C81" s="129" t="s">
        <v>89</v>
      </c>
      <c r="D81" s="130" t="s">
        <v>90</v>
      </c>
      <c r="E81" s="26">
        <v>1</v>
      </c>
      <c r="F81" s="97">
        <v>1</v>
      </c>
      <c r="G81" s="99" t="s">
        <v>136</v>
      </c>
      <c r="H81" s="99"/>
      <c r="I81" s="100"/>
    </row>
    <row r="82" spans="3:9" ht="82.5" customHeight="1" x14ac:dyDescent="0.3">
      <c r="C82" s="129"/>
      <c r="D82" s="130"/>
      <c r="E82" s="26"/>
      <c r="F82" s="98"/>
      <c r="G82" s="99"/>
      <c r="H82" s="99"/>
      <c r="I82" s="100"/>
    </row>
    <row r="83" spans="3:9" ht="82.5" customHeight="1" x14ac:dyDescent="0.3">
      <c r="C83" s="129"/>
      <c r="D83" s="130" t="s">
        <v>91</v>
      </c>
      <c r="E83" s="26">
        <v>0.9</v>
      </c>
      <c r="F83" s="97">
        <v>1.1000000000000001</v>
      </c>
      <c r="G83" s="99" t="s">
        <v>135</v>
      </c>
      <c r="H83" s="99"/>
      <c r="I83" s="100"/>
    </row>
    <row r="84" spans="3:9" ht="82.5" customHeight="1" x14ac:dyDescent="0.3">
      <c r="C84" s="91"/>
      <c r="D84" s="130"/>
      <c r="E84" s="26"/>
      <c r="F84" s="98"/>
      <c r="G84" s="99"/>
      <c r="H84" s="99"/>
      <c r="I84" s="100"/>
    </row>
    <row r="85" spans="3:9" ht="82.5" customHeight="1" x14ac:dyDescent="0.3">
      <c r="C85" s="136" t="s">
        <v>92</v>
      </c>
      <c r="D85" s="130" t="s">
        <v>93</v>
      </c>
      <c r="E85" s="26">
        <v>0</v>
      </c>
      <c r="F85" s="97">
        <v>1.3333333333333333</v>
      </c>
      <c r="G85" s="99" t="s">
        <v>108</v>
      </c>
      <c r="H85" s="99"/>
      <c r="I85" s="100"/>
    </row>
    <row r="86" spans="3:9" ht="82.5" customHeight="1" x14ac:dyDescent="0.3">
      <c r="C86" s="136"/>
      <c r="D86" s="130"/>
      <c r="E86" s="26"/>
      <c r="F86" s="98"/>
      <c r="G86" s="99"/>
      <c r="H86" s="99"/>
      <c r="I86" s="100"/>
    </row>
    <row r="87" spans="3:9" ht="82.5" customHeight="1" x14ac:dyDescent="0.3">
      <c r="C87" s="129" t="s">
        <v>94</v>
      </c>
      <c r="D87" s="130" t="s">
        <v>95</v>
      </c>
      <c r="E87" s="26">
        <v>1.0785714285714285</v>
      </c>
      <c r="F87" s="97">
        <v>0.97933884297520657</v>
      </c>
      <c r="G87" s="99" t="s">
        <v>133</v>
      </c>
      <c r="H87" s="99"/>
      <c r="I87" s="100"/>
    </row>
    <row r="88" spans="3:9" ht="82.5" customHeight="1" x14ac:dyDescent="0.3">
      <c r="C88" s="129"/>
      <c r="D88" s="130"/>
      <c r="E88" s="26"/>
      <c r="F88" s="98"/>
      <c r="G88" s="99"/>
      <c r="H88" s="99"/>
      <c r="I88" s="100"/>
    </row>
    <row r="89" spans="3:9" ht="82.5" customHeight="1" x14ac:dyDescent="0.3">
      <c r="C89" s="129"/>
      <c r="D89" s="130" t="s">
        <v>96</v>
      </c>
      <c r="E89" s="26">
        <v>0.66666666666666663</v>
      </c>
      <c r="F89" s="97">
        <v>1</v>
      </c>
      <c r="G89" s="99" t="s">
        <v>130</v>
      </c>
      <c r="H89" s="99"/>
      <c r="I89" s="100"/>
    </row>
    <row r="90" spans="3:9" ht="82.5" customHeight="1" x14ac:dyDescent="0.3">
      <c r="C90" s="91"/>
      <c r="D90" s="130"/>
      <c r="E90" s="26"/>
      <c r="F90" s="98"/>
      <c r="G90" s="99"/>
      <c r="H90" s="99"/>
      <c r="I90" s="100"/>
    </row>
    <row r="91" spans="3:9" ht="82.5" customHeight="1" x14ac:dyDescent="0.3">
      <c r="C91" s="155" t="s">
        <v>97</v>
      </c>
      <c r="D91" s="130" t="s">
        <v>98</v>
      </c>
      <c r="E91" s="26">
        <v>0.76984126984126988</v>
      </c>
      <c r="F91" s="97">
        <v>0.71626984126984128</v>
      </c>
      <c r="G91" s="99" t="s">
        <v>131</v>
      </c>
      <c r="H91" s="99"/>
      <c r="I91" s="100"/>
    </row>
    <row r="92" spans="3:9" ht="82.5" customHeight="1" x14ac:dyDescent="0.3">
      <c r="C92" s="156"/>
      <c r="D92" s="130"/>
      <c r="E92" s="26"/>
      <c r="F92" s="98"/>
      <c r="G92" s="99"/>
      <c r="H92" s="99"/>
      <c r="I92" s="100"/>
    </row>
    <row r="93" spans="3:9" ht="82.5" customHeight="1" x14ac:dyDescent="0.3">
      <c r="C93" s="156"/>
      <c r="D93" s="130" t="s">
        <v>99</v>
      </c>
      <c r="E93" s="26">
        <v>0.53333333333333333</v>
      </c>
      <c r="F93" s="97">
        <v>0.82777777777777772</v>
      </c>
      <c r="G93" s="99" t="s">
        <v>134</v>
      </c>
      <c r="H93" s="99"/>
      <c r="I93" s="100"/>
    </row>
    <row r="94" spans="3:9" ht="82.5" customHeight="1" x14ac:dyDescent="0.3">
      <c r="C94" s="157"/>
      <c r="D94" s="103"/>
      <c r="E94" s="26"/>
      <c r="F94" s="98"/>
      <c r="G94" s="140"/>
      <c r="H94" s="140"/>
      <c r="I94" s="141"/>
    </row>
    <row r="95" spans="3:9" ht="82.5" customHeight="1" x14ac:dyDescent="0.3">
      <c r="C95" s="129" t="s">
        <v>100</v>
      </c>
      <c r="D95" s="143" t="s">
        <v>101</v>
      </c>
      <c r="E95" s="26">
        <v>1</v>
      </c>
      <c r="F95" s="97">
        <v>1</v>
      </c>
      <c r="G95" s="151" t="s">
        <v>132</v>
      </c>
      <c r="H95" s="151"/>
      <c r="I95" s="152"/>
    </row>
    <row r="96" spans="3:9" ht="82.5" customHeight="1" thickBot="1" x14ac:dyDescent="0.35">
      <c r="C96" s="142"/>
      <c r="D96" s="144"/>
      <c r="E96" s="149"/>
      <c r="F96" s="150"/>
      <c r="G96" s="153"/>
      <c r="H96" s="153"/>
      <c r="I96" s="154"/>
    </row>
    <row r="106" spans="3:15" x14ac:dyDescent="0.3">
      <c r="C106" s="137"/>
      <c r="D106" s="137"/>
      <c r="E106" s="139"/>
      <c r="F106" s="139"/>
      <c r="G106" s="139"/>
      <c r="H106" s="139"/>
      <c r="I106" s="139"/>
      <c r="M106" s="137"/>
      <c r="N106" s="137"/>
      <c r="O106" s="137"/>
    </row>
    <row r="110" spans="3:15" x14ac:dyDescent="0.3">
      <c r="N110" t="s">
        <v>105</v>
      </c>
    </row>
  </sheetData>
  <mergeCells count="216">
    <mergeCell ref="G10:I12"/>
    <mergeCell ref="E11:F11"/>
    <mergeCell ref="C13:C18"/>
    <mergeCell ref="D13:D14"/>
    <mergeCell ref="E19:E20"/>
    <mergeCell ref="F19:F20"/>
    <mergeCell ref="G19:I20"/>
    <mergeCell ref="D4:I4"/>
    <mergeCell ref="D5:I5"/>
    <mergeCell ref="D6:I6"/>
    <mergeCell ref="C9:D9"/>
    <mergeCell ref="E9:I9"/>
    <mergeCell ref="C10:C12"/>
    <mergeCell ref="D10:D12"/>
    <mergeCell ref="E10:F10"/>
    <mergeCell ref="E13:E14"/>
    <mergeCell ref="F13:F14"/>
    <mergeCell ref="G13:I14"/>
    <mergeCell ref="C19:C20"/>
    <mergeCell ref="D19:D20"/>
    <mergeCell ref="F15:F16"/>
    <mergeCell ref="G15:I16"/>
    <mergeCell ref="D17:D18"/>
    <mergeCell ref="E17:E18"/>
    <mergeCell ref="F17:F18"/>
    <mergeCell ref="G17:I18"/>
    <mergeCell ref="D15:D16"/>
    <mergeCell ref="E15:E16"/>
    <mergeCell ref="G23:I24"/>
    <mergeCell ref="C25:C26"/>
    <mergeCell ref="D25:D26"/>
    <mergeCell ref="E25:E26"/>
    <mergeCell ref="F25:F26"/>
    <mergeCell ref="G25:I26"/>
    <mergeCell ref="F21:F22"/>
    <mergeCell ref="G21:I22"/>
    <mergeCell ref="C23:C24"/>
    <mergeCell ref="D23:D24"/>
    <mergeCell ref="E23:E24"/>
    <mergeCell ref="F23:F24"/>
    <mergeCell ref="C21:C22"/>
    <mergeCell ref="D21:D22"/>
    <mergeCell ref="E21:E22"/>
    <mergeCell ref="F29:F30"/>
    <mergeCell ref="G29:I30"/>
    <mergeCell ref="C31:C32"/>
    <mergeCell ref="D31:D32"/>
    <mergeCell ref="E31:E32"/>
    <mergeCell ref="F31:F32"/>
    <mergeCell ref="E27:E28"/>
    <mergeCell ref="F27:F28"/>
    <mergeCell ref="G27:I28"/>
    <mergeCell ref="C29:C30"/>
    <mergeCell ref="D29:D30"/>
    <mergeCell ref="E29:E30"/>
    <mergeCell ref="C27:C28"/>
    <mergeCell ref="D27:D28"/>
    <mergeCell ref="E35:E36"/>
    <mergeCell ref="F35:F36"/>
    <mergeCell ref="G35:I36"/>
    <mergeCell ref="C37:C38"/>
    <mergeCell ref="D37:D38"/>
    <mergeCell ref="E37:E38"/>
    <mergeCell ref="C35:C36"/>
    <mergeCell ref="D35:D36"/>
    <mergeCell ref="G31:I32"/>
    <mergeCell ref="C33:C34"/>
    <mergeCell ref="D33:D34"/>
    <mergeCell ref="E33:E34"/>
    <mergeCell ref="F33:F34"/>
    <mergeCell ref="G33:I34"/>
    <mergeCell ref="G39:I40"/>
    <mergeCell ref="C41:C42"/>
    <mergeCell ref="D41:D42"/>
    <mergeCell ref="E41:E42"/>
    <mergeCell ref="F41:F42"/>
    <mergeCell ref="G41:I42"/>
    <mergeCell ref="F37:F38"/>
    <mergeCell ref="G37:I38"/>
    <mergeCell ref="C39:C40"/>
    <mergeCell ref="D39:D40"/>
    <mergeCell ref="E39:E40"/>
    <mergeCell ref="F39:F40"/>
    <mergeCell ref="F45:F46"/>
    <mergeCell ref="G45:I46"/>
    <mergeCell ref="C47:C48"/>
    <mergeCell ref="D47:D48"/>
    <mergeCell ref="E47:E48"/>
    <mergeCell ref="F47:F48"/>
    <mergeCell ref="E43:E44"/>
    <mergeCell ref="F43:F44"/>
    <mergeCell ref="G43:I44"/>
    <mergeCell ref="C45:C46"/>
    <mergeCell ref="D45:D46"/>
    <mergeCell ref="E45:E46"/>
    <mergeCell ref="C43:C44"/>
    <mergeCell ref="D43:D44"/>
    <mergeCell ref="E51:E52"/>
    <mergeCell ref="F51:F52"/>
    <mergeCell ref="G51:I52"/>
    <mergeCell ref="C53:C56"/>
    <mergeCell ref="D53:D54"/>
    <mergeCell ref="E53:E54"/>
    <mergeCell ref="C51:C52"/>
    <mergeCell ref="D51:D52"/>
    <mergeCell ref="G47:I48"/>
    <mergeCell ref="C49:C50"/>
    <mergeCell ref="D49:D50"/>
    <mergeCell ref="E49:E50"/>
    <mergeCell ref="F49:F50"/>
    <mergeCell ref="G49:I50"/>
    <mergeCell ref="E57:E58"/>
    <mergeCell ref="F57:F58"/>
    <mergeCell ref="G57:I58"/>
    <mergeCell ref="C59:C60"/>
    <mergeCell ref="D59:D60"/>
    <mergeCell ref="E59:E60"/>
    <mergeCell ref="C57:C58"/>
    <mergeCell ref="D57:D58"/>
    <mergeCell ref="F53:F54"/>
    <mergeCell ref="G53:I54"/>
    <mergeCell ref="D55:D56"/>
    <mergeCell ref="E55:E56"/>
    <mergeCell ref="F55:F56"/>
    <mergeCell ref="G55:I56"/>
    <mergeCell ref="G61:I62"/>
    <mergeCell ref="C63:C64"/>
    <mergeCell ref="D63:D64"/>
    <mergeCell ref="E63:E64"/>
    <mergeCell ref="F63:F64"/>
    <mergeCell ref="G63:I64"/>
    <mergeCell ref="F59:F60"/>
    <mergeCell ref="G59:I60"/>
    <mergeCell ref="C61:C62"/>
    <mergeCell ref="D61:D62"/>
    <mergeCell ref="E61:E62"/>
    <mergeCell ref="F61:F62"/>
    <mergeCell ref="G67:I68"/>
    <mergeCell ref="C69:C70"/>
    <mergeCell ref="D69:D70"/>
    <mergeCell ref="E69:E70"/>
    <mergeCell ref="F69:F70"/>
    <mergeCell ref="G69:I70"/>
    <mergeCell ref="E65:E66"/>
    <mergeCell ref="F65:F66"/>
    <mergeCell ref="G65:I66"/>
    <mergeCell ref="D67:D68"/>
    <mergeCell ref="E67:E68"/>
    <mergeCell ref="F67:F68"/>
    <mergeCell ref="C65:C68"/>
    <mergeCell ref="D65:D66"/>
    <mergeCell ref="F73:F74"/>
    <mergeCell ref="G73:I74"/>
    <mergeCell ref="C75:C76"/>
    <mergeCell ref="D75:D76"/>
    <mergeCell ref="E75:E76"/>
    <mergeCell ref="F75:F76"/>
    <mergeCell ref="E71:E72"/>
    <mergeCell ref="F71:F72"/>
    <mergeCell ref="G71:I72"/>
    <mergeCell ref="C73:C74"/>
    <mergeCell ref="D73:D74"/>
    <mergeCell ref="E73:E74"/>
    <mergeCell ref="C71:C72"/>
    <mergeCell ref="D71:D72"/>
    <mergeCell ref="E79:E80"/>
    <mergeCell ref="F79:F80"/>
    <mergeCell ref="G79:I80"/>
    <mergeCell ref="C81:C84"/>
    <mergeCell ref="D81:D82"/>
    <mergeCell ref="E81:E82"/>
    <mergeCell ref="C79:C80"/>
    <mergeCell ref="D79:D80"/>
    <mergeCell ref="G75:I76"/>
    <mergeCell ref="C77:C78"/>
    <mergeCell ref="D77:D78"/>
    <mergeCell ref="E77:E78"/>
    <mergeCell ref="F77:F78"/>
    <mergeCell ref="G77:I78"/>
    <mergeCell ref="E85:E86"/>
    <mergeCell ref="F85:F86"/>
    <mergeCell ref="G85:I86"/>
    <mergeCell ref="C87:C90"/>
    <mergeCell ref="D87:D88"/>
    <mergeCell ref="E87:E88"/>
    <mergeCell ref="C85:C86"/>
    <mergeCell ref="D85:D86"/>
    <mergeCell ref="F81:F82"/>
    <mergeCell ref="G81:I82"/>
    <mergeCell ref="D83:D84"/>
    <mergeCell ref="E83:E84"/>
    <mergeCell ref="F83:F84"/>
    <mergeCell ref="G83:I84"/>
    <mergeCell ref="E91:E92"/>
    <mergeCell ref="F91:F92"/>
    <mergeCell ref="G91:I92"/>
    <mergeCell ref="D93:D94"/>
    <mergeCell ref="E93:E94"/>
    <mergeCell ref="F93:F94"/>
    <mergeCell ref="C91:C94"/>
    <mergeCell ref="D91:D92"/>
    <mergeCell ref="F87:F88"/>
    <mergeCell ref="G87:I88"/>
    <mergeCell ref="D89:D90"/>
    <mergeCell ref="E89:E90"/>
    <mergeCell ref="F89:F90"/>
    <mergeCell ref="G89:I90"/>
    <mergeCell ref="C106:D106"/>
    <mergeCell ref="E106:I106"/>
    <mergeCell ref="M106:O106"/>
    <mergeCell ref="G93:I94"/>
    <mergeCell ref="C95:C96"/>
    <mergeCell ref="D95:D96"/>
    <mergeCell ref="E95:E96"/>
    <mergeCell ref="F95:F96"/>
    <mergeCell ref="G95:I96"/>
  </mergeCells>
  <conditionalFormatting sqref="C45">
    <cfRule type="duplicateValues" dxfId="9" priority="3"/>
    <cfRule type="duplicateValues" dxfId="8" priority="4"/>
  </conditionalFormatting>
  <conditionalFormatting sqref="C73">
    <cfRule type="duplicateValues" dxfId="7" priority="9"/>
    <cfRule type="duplicateValues" dxfId="6" priority="10"/>
  </conditionalFormatting>
  <conditionalFormatting sqref="C75">
    <cfRule type="duplicateValues" dxfId="5" priority="7"/>
    <cfRule type="duplicateValues" dxfId="4" priority="8"/>
  </conditionalFormatting>
  <conditionalFormatting sqref="C77">
    <cfRule type="duplicateValues" dxfId="3" priority="5"/>
    <cfRule type="duplicateValues" dxfId="2" priority="6"/>
  </conditionalFormatting>
  <conditionalFormatting sqref="C79">
    <cfRule type="duplicateValues" dxfId="1" priority="1"/>
    <cfRule type="duplicateValues" dxfId="0" priority="2"/>
  </conditionalFormatting>
  <pageMargins left="0.7" right="0.7" top="0.75" bottom="0.75" header="0.3" footer="0.3"/>
  <pageSetup scale="44" fitToHeight="0" orientation="landscape" r:id="rId1"/>
  <rowBreaks count="7" manualBreakCount="7">
    <brk id="20" max="18" man="1"/>
    <brk id="32" max="18" man="1"/>
    <brk id="42" max="18" man="1"/>
    <brk id="52" max="18" man="1"/>
    <brk id="62" max="18" man="1"/>
    <brk id="74" max="18" man="1"/>
    <brk id="86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CEDULA 1Tr23 (2)</vt:lpstr>
      <vt:lpstr>CEDULA 1Tr23 (3)</vt:lpstr>
      <vt:lpstr>'CEDULA 1Tr23 (2)'!Área_de_impresión</vt:lpstr>
      <vt:lpstr>'CEDULA 1Tr23 (3)'!Área_de_impresión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Eduardo Encalada Sánchez</dc:creator>
  <cp:keywords/>
  <dc:description/>
  <cp:lastModifiedBy>Jessica Silveyra</cp:lastModifiedBy>
  <cp:revision/>
  <cp:lastPrinted>2024-01-05T19:53:18Z</cp:lastPrinted>
  <dcterms:created xsi:type="dcterms:W3CDTF">2020-03-29T23:09:10Z</dcterms:created>
  <dcterms:modified xsi:type="dcterms:W3CDTF">2024-01-17T17:05:30Z</dcterms:modified>
  <cp:category/>
  <cp:contentStatus/>
</cp:coreProperties>
</file>