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F:\PLANEACIÓN\MIR\2024\2DO TRIMESTRE\"/>
    </mc:Choice>
  </mc:AlternateContent>
  <xr:revisionPtr revIDLastSave="0" documentId="13_ncr:1_{4978DE9E-E2E4-4ABE-B014-59D5A0BBAE7B}" xr6:coauthVersionLast="47" xr6:coauthVersionMax="47" xr10:uidLastSave="{00000000-0000-0000-0000-000000000000}"/>
  <bookViews>
    <workbookView xWindow="-120" yWindow="-120" windowWidth="21840" windowHeight="13140" xr2:uid="{00000000-000D-0000-FFFF-FFFF00000000}"/>
  </bookViews>
  <sheets>
    <sheet name="CEDULA 1TR24 E2" sheetId="1" r:id="rId1"/>
  </sheets>
  <definedNames>
    <definedName name="_xlnm.Print_Area" localSheetId="0">'CEDULA 1TR24 E2'!$C$4:$Q$46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7" i="1" l="1"/>
  <c r="M37" i="1"/>
  <c r="M17" i="1"/>
  <c r="M19" i="1"/>
  <c r="M21" i="1"/>
  <c r="M23" i="1"/>
  <c r="M25" i="1"/>
  <c r="M27" i="1"/>
  <c r="M29" i="1"/>
  <c r="M31" i="1"/>
  <c r="M33" i="1"/>
  <c r="M35" i="1"/>
  <c r="M15" i="1"/>
  <c r="M13" i="1"/>
  <c r="N15" i="1"/>
  <c r="N17" i="1"/>
  <c r="N19" i="1"/>
  <c r="N21" i="1"/>
  <c r="N23" i="1"/>
  <c r="N25" i="1"/>
  <c r="N27" i="1"/>
  <c r="N29" i="1"/>
  <c r="N31" i="1"/>
  <c r="N33" i="1"/>
  <c r="N35" i="1"/>
  <c r="N37" i="1"/>
  <c r="N13" i="1"/>
  <c r="G21" i="1" l="1"/>
  <c r="G23" i="1"/>
  <c r="G25" i="1"/>
  <c r="G27" i="1"/>
  <c r="G29" i="1"/>
  <c r="G31" i="1"/>
  <c r="G33" i="1"/>
  <c r="G35" i="1"/>
  <c r="G37" i="1"/>
  <c r="G19" i="1"/>
  <c r="G15" i="1"/>
</calcChain>
</file>

<file path=xl/sharedStrings.xml><?xml version="1.0" encoding="utf-8"?>
<sst xmlns="http://schemas.openxmlformats.org/spreadsheetml/2006/main" count="125" uniqueCount="66">
  <si>
    <t>CÉDULA DE AVANCE DE CUMPLIMIENTO DE LOS OBJETIVOS Y METAS</t>
  </si>
  <si>
    <t>MUNICIPIO DE BENITO JUÁREZ QUINTANA ROO</t>
  </si>
  <si>
    <t>NIVEL MIR CON RESUMEN
 NARRATIVO</t>
  </si>
  <si>
    <t>NOMBRE DEL
 INDICADOR</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</si>
  <si>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</si>
  <si>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</si>
  <si>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</si>
  <si>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</si>
  <si>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</si>
  <si>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</si>
  <si>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</si>
  <si>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</si>
  <si>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</si>
  <si>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</si>
  <si>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</si>
  <si>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TRIM</t>
  </si>
  <si>
    <t>ANUAL</t>
  </si>
  <si>
    <t>Bienal</t>
  </si>
  <si>
    <t>NO</t>
  </si>
  <si>
    <t>-</t>
  </si>
  <si>
    <t>SENTIDO DEL INDICADOR 
( ascendente, descendente, regular o nominal)</t>
  </si>
  <si>
    <t>Ascendente
Regular</t>
  </si>
  <si>
    <t xml:space="preserve">PROGRAMA PRESUPUESTARIO ANUAL: </t>
  </si>
  <si>
    <t>Trimestral</t>
  </si>
  <si>
    <t>SI</t>
  </si>
  <si>
    <t>Anual</t>
  </si>
  <si>
    <t>E-PPA 2.5 PROGRAMA DE IMPULSO TURÍSTICO</t>
  </si>
  <si>
    <t>C. 2.5.1.1.2 Atenciones a turistas brindadas</t>
  </si>
  <si>
    <t>2.1.1   Contribuir a implementar acciones que permitan cerrar las brechas de desigualdad social reactivando la economía y  diversificándola contribuyendo a reducir la exclusión social, fortalecer y mejorar la calidad de vida de las familias mediante acciones y políticas orientadas al desarrollo económico y social en el municipio así como la articulación de actividades en materia de educación, salud y participación ciudadana.</t>
  </si>
  <si>
    <t>ICU: Índice de Competitividad Urbana (se compone de 10 Indicadores)</t>
  </si>
  <si>
    <t xml:space="preserve">El Instituto Mexicano para la Competitividad A. C. IMCO actualiza y publica los índices y subíndices de manera bienal. En 2023 se obtuvo la posición 5 y para este año 2024 se busca obtener la posición 4. </t>
  </si>
  <si>
    <r>
      <rPr>
        <b/>
        <sz val="11"/>
        <rFont val="Arial"/>
        <family val="2"/>
      </rPr>
      <t>P. 2.5.1.1</t>
    </r>
    <r>
      <rPr>
        <sz val="11"/>
        <rFont val="Arial"/>
        <family val="2"/>
      </rPr>
      <t xml:space="preserve"> Coadyuvar al crecimiento económico de la población a través de la promoción de la diversidad turística y el trabajo coordinado con el sector hotelero  garantizando un aumento en la afluencia y la ocupación sostenible del sector.</t>
    </r>
  </si>
  <si>
    <r>
      <rPr>
        <b/>
        <sz val="11"/>
        <rFont val="Arial"/>
        <family val="2"/>
      </rPr>
      <t>PAT</t>
    </r>
    <r>
      <rPr>
        <sz val="11"/>
        <rFont val="Arial"/>
        <family val="2"/>
      </rPr>
      <t>: Porcentaje de la Afluencia Turística.</t>
    </r>
  </si>
  <si>
    <r>
      <rPr>
        <b/>
        <sz val="11"/>
        <rFont val="Arial"/>
        <family val="2"/>
      </rPr>
      <t>POH:</t>
    </r>
    <r>
      <rPr>
        <sz val="11"/>
        <rFont val="Arial"/>
        <family val="2"/>
      </rPr>
      <t xml:space="preserve"> Porcentaje de Ocupación Hotelera</t>
    </r>
  </si>
  <si>
    <r>
      <rPr>
        <b/>
        <sz val="11"/>
        <rFont val="Calibri"/>
        <family val="2"/>
        <scheme val="minor"/>
      </rPr>
      <t>PETR</t>
    </r>
    <r>
      <rPr>
        <sz val="11"/>
        <rFont val="Calibri"/>
        <family val="2"/>
        <scheme val="minor"/>
      </rPr>
      <t>: Porcentaje de eventos turísticos realizados</t>
    </r>
  </si>
  <si>
    <r>
      <rPr>
        <b/>
        <sz val="11"/>
        <rFont val="Calibri"/>
        <family val="2"/>
        <scheme val="minor"/>
      </rPr>
      <t>A. 2.5.1.1.1.1</t>
    </r>
    <r>
      <rPr>
        <sz val="11"/>
        <rFont val="Calibri"/>
        <family val="2"/>
        <scheme val="minor"/>
      </rPr>
      <t xml:space="preserve"> Difusión de eventos, productos y servicios con potencial turístico.</t>
    </r>
  </si>
  <si>
    <r>
      <rPr>
        <b/>
        <sz val="11"/>
        <rFont val="Calibri"/>
        <family val="2"/>
        <scheme val="minor"/>
      </rPr>
      <t>PETD:</t>
    </r>
    <r>
      <rPr>
        <sz val="11"/>
        <rFont val="Calibri"/>
        <family val="2"/>
        <scheme val="minor"/>
      </rPr>
      <t xml:space="preserve">Porcentaje de eventos turísticos  difundidos </t>
    </r>
  </si>
  <si>
    <r>
      <rPr>
        <b/>
        <sz val="11"/>
        <rFont val="Calibri"/>
        <family val="2"/>
        <scheme val="minor"/>
      </rPr>
      <t>A. 2.5.1.1.1.2</t>
    </r>
    <r>
      <rPr>
        <sz val="11"/>
        <rFont val="Calibri"/>
        <family val="2"/>
        <scheme val="minor"/>
      </rPr>
      <t xml:space="preserve"> Participación en las principales ferias y caravanas de promoción turística del destino a nivel nacional e internacional.</t>
    </r>
  </si>
  <si>
    <r>
      <rPr>
        <b/>
        <sz val="11"/>
        <rFont val="Calibri"/>
        <family val="2"/>
        <scheme val="minor"/>
      </rPr>
      <t>PPFCT:</t>
    </r>
    <r>
      <rPr>
        <sz val="11"/>
        <rFont val="Calibri"/>
        <family val="2"/>
        <scheme val="minor"/>
      </rPr>
      <t xml:space="preserve"> Porcentaje de participación en ferias y caravanas turísticas</t>
    </r>
  </si>
  <si>
    <r>
      <rPr>
        <b/>
        <sz val="11"/>
        <rFont val="Calibri"/>
        <family val="2"/>
        <scheme val="minor"/>
      </rPr>
      <t>A. 2.5.1.1.1.3</t>
    </r>
    <r>
      <rPr>
        <sz val="11"/>
        <rFont val="Calibri"/>
        <family val="2"/>
        <scheme val="minor"/>
      </rPr>
      <t xml:space="preserve"> Promoción de las actividades turísticas en redes sociales </t>
    </r>
  </si>
  <si>
    <r>
      <rPr>
        <b/>
        <sz val="11"/>
        <rFont val="Calibri"/>
        <family val="2"/>
        <scheme val="minor"/>
      </rPr>
      <t>PPPTV:</t>
    </r>
    <r>
      <rPr>
        <sz val="11"/>
        <rFont val="Calibri"/>
        <family val="2"/>
        <scheme val="minor"/>
      </rPr>
      <t xml:space="preserve"> Porcentaje de publicaciones de promoción turística visualizadas</t>
    </r>
  </si>
  <si>
    <r>
      <rPr>
        <b/>
        <sz val="11"/>
        <rFont val="Calibri"/>
        <family val="2"/>
        <scheme val="minor"/>
      </rPr>
      <t>A.</t>
    </r>
    <r>
      <rPr>
        <sz val="11"/>
        <rFont val="Calibri"/>
        <family val="2"/>
        <scheme val="minor"/>
      </rPr>
      <t xml:space="preserve"> </t>
    </r>
    <r>
      <rPr>
        <b/>
        <sz val="11"/>
        <rFont val="Calibri"/>
        <family val="2"/>
        <scheme val="minor"/>
      </rPr>
      <t xml:space="preserve">2.5.1.1.1.4 </t>
    </r>
    <r>
      <rPr>
        <sz val="11"/>
        <rFont val="Calibri"/>
        <family val="2"/>
        <scheme val="minor"/>
      </rPr>
      <t>Realización de eventos sociales, culturales e inclusivos en sinergia con el sector hotelero.</t>
    </r>
  </si>
  <si>
    <r>
      <rPr>
        <b/>
        <sz val="11"/>
        <rFont val="Calibri"/>
        <family val="2"/>
        <scheme val="minor"/>
      </rPr>
      <t>PECSIR:</t>
    </r>
    <r>
      <rPr>
        <sz val="11"/>
        <rFont val="Calibri"/>
        <family val="2"/>
        <scheme val="minor"/>
      </rPr>
      <t xml:space="preserve"> Porcentaje de eventos culturales, sociales e inclusivos realizados </t>
    </r>
  </si>
  <si>
    <r>
      <rPr>
        <b/>
        <sz val="11"/>
        <rFont val="Calibri"/>
        <family val="2"/>
        <scheme val="minor"/>
      </rPr>
      <t>A.</t>
    </r>
    <r>
      <rPr>
        <sz val="11"/>
        <rFont val="Calibri"/>
        <family val="2"/>
        <scheme val="minor"/>
      </rPr>
      <t xml:space="preserve"> </t>
    </r>
    <r>
      <rPr>
        <b/>
        <sz val="11"/>
        <rFont val="Calibri"/>
        <family val="2"/>
        <scheme val="minor"/>
      </rPr>
      <t>2.5.1.1.1.5</t>
    </r>
    <r>
      <rPr>
        <sz val="11"/>
        <rFont val="Calibri"/>
        <family val="2"/>
        <scheme val="minor"/>
      </rPr>
      <t xml:space="preserve"> Realización de eventos deportivos con potencial turístico en sinergia con el sector hotelero</t>
    </r>
  </si>
  <si>
    <r>
      <rPr>
        <b/>
        <sz val="11"/>
        <rFont val="Calibri"/>
        <family val="2"/>
        <scheme val="minor"/>
      </rPr>
      <t>PEDRD</t>
    </r>
    <r>
      <rPr>
        <sz val="11"/>
        <rFont val="Calibri"/>
        <family val="2"/>
        <scheme val="minor"/>
      </rPr>
      <t xml:space="preserve">: Porcentaje de eventos deportivos realizados y difundidos </t>
    </r>
  </si>
  <si>
    <r>
      <rPr>
        <b/>
        <sz val="11"/>
        <rFont val="Calibri"/>
        <family val="2"/>
        <scheme val="minor"/>
      </rPr>
      <t>A. 2.5.1.1.1.6</t>
    </r>
    <r>
      <rPr>
        <sz val="11"/>
        <rFont val="Calibri"/>
        <family val="2"/>
        <scheme val="minor"/>
      </rPr>
      <t xml:space="preserve"> Promoción a través de pláticas sobre la importancia de la sostenibilidad ambiental en la actividad turística</t>
    </r>
  </si>
  <si>
    <r>
      <rPr>
        <b/>
        <sz val="11"/>
        <rFont val="Calibri"/>
        <family val="2"/>
        <scheme val="minor"/>
      </rPr>
      <t>PPSAI</t>
    </r>
    <r>
      <rPr>
        <sz val="11"/>
        <rFont val="Calibri"/>
        <family val="2"/>
        <scheme val="minor"/>
      </rPr>
      <t>: Porcentaje de pláticas sobre sostenibilidad ambiental en la actividad turística impartidas</t>
    </r>
  </si>
  <si>
    <r>
      <t xml:space="preserve">Meta Trimestral: </t>
    </r>
    <r>
      <rPr>
        <sz val="11"/>
        <rFont val="Calibri"/>
        <family val="2"/>
        <scheme val="minor"/>
      </rPr>
      <t xml:space="preserve">En este periodo no se tenía programado ninguna plática, por ello no se realizó ninguna y el avance es del 0%.
</t>
    </r>
    <r>
      <rPr>
        <b/>
        <sz val="11"/>
        <rFont val="Calibri"/>
        <family val="2"/>
        <scheme val="minor"/>
      </rPr>
      <t xml:space="preserve">
Meta Anual: </t>
    </r>
    <r>
      <rPr>
        <sz val="11"/>
        <rFont val="Calibri"/>
        <family val="2"/>
        <scheme val="minor"/>
      </rPr>
      <t>Son pláticas impartidas a estudiantes con la intención de incentivar una cultura ambiental y ecológica para propiciar la actividad turística sostenible. Se tiene programado 1 plática en este 2024.</t>
    </r>
  </si>
  <si>
    <r>
      <rPr>
        <b/>
        <sz val="11"/>
        <rFont val="Calibri"/>
        <family val="2"/>
        <scheme val="minor"/>
      </rPr>
      <t>PATB:</t>
    </r>
    <r>
      <rPr>
        <sz val="11"/>
        <rFont val="Calibri"/>
        <family val="2"/>
        <scheme val="minor"/>
      </rPr>
      <t xml:space="preserve"> Porcentaje de atenciones a turistas brindadas</t>
    </r>
  </si>
  <si>
    <r>
      <rPr>
        <b/>
        <sz val="11"/>
        <rFont val="Calibri"/>
        <family val="2"/>
        <scheme val="minor"/>
      </rPr>
      <t>A. 2.5.1.1.2.1</t>
    </r>
    <r>
      <rPr>
        <sz val="11"/>
        <rFont val="Calibri"/>
        <family val="2"/>
        <scheme val="minor"/>
      </rPr>
      <t xml:space="preserve"> Resolución a los casos de diversa índole que se presentan, comunican, y generan a/en la Casa Consular.</t>
    </r>
  </si>
  <si>
    <r>
      <rPr>
        <b/>
        <sz val="11"/>
        <rFont val="Calibri"/>
        <family val="2"/>
        <scheme val="minor"/>
      </rPr>
      <t>PCR:</t>
    </r>
    <r>
      <rPr>
        <sz val="11"/>
        <rFont val="Calibri"/>
        <family val="2"/>
        <scheme val="minor"/>
      </rPr>
      <t xml:space="preserve"> Porcentaje de casos con resolución de la casa consular</t>
    </r>
  </si>
  <si>
    <r>
      <rPr>
        <b/>
        <sz val="11"/>
        <rFont val="Calibri"/>
        <family val="2"/>
        <scheme val="minor"/>
      </rPr>
      <t>A. 2.5.1.1.2.2</t>
    </r>
    <r>
      <rPr>
        <sz val="11"/>
        <rFont val="Calibri"/>
        <family val="2"/>
        <scheme val="minor"/>
      </rPr>
      <t xml:space="preserve"> Colaboración entre ciudades por medio de hermanamientos</t>
    </r>
  </si>
  <si>
    <r>
      <rPr>
        <b/>
        <sz val="11"/>
        <rFont val="Calibri"/>
        <family val="2"/>
        <scheme val="minor"/>
      </rPr>
      <t>PHF</t>
    </r>
    <r>
      <rPr>
        <sz val="11"/>
        <rFont val="Calibri"/>
        <family val="2"/>
        <scheme val="minor"/>
      </rPr>
      <t>: Porcentaje de hermanamientos formalizados</t>
    </r>
  </si>
  <si>
    <r>
      <t xml:space="preserve">Meta Trimestral: </t>
    </r>
    <r>
      <rPr>
        <sz val="11"/>
        <rFont val="Calibri"/>
        <family val="2"/>
        <scheme val="minor"/>
      </rPr>
      <t>En este periodo no se realizó ninguna colaboración entre ciudades por medio de hermanamientos y de igual manera no se estableció una meta en este trimestre.</t>
    </r>
    <r>
      <rPr>
        <b/>
        <sz val="11"/>
        <rFont val="Calibri"/>
        <family val="2"/>
        <scheme val="minor"/>
      </rPr>
      <t xml:space="preserve">
Meta Anual: </t>
    </r>
    <r>
      <rPr>
        <sz val="11"/>
        <rFont val="Calibri"/>
        <family val="2"/>
        <scheme val="minor"/>
      </rPr>
      <t xml:space="preserve"> Son los hermanamientos formalizados, cuyo objetivo es el de  fomentar las relaciones armónicas y de colaboración entre ciudades de todos los países, obteniendo un beneficio que sume al municipio de Benito Juárez. Se estableció como meta 1 hermaniento formalizado en el año. </t>
    </r>
  </si>
  <si>
    <r>
      <t xml:space="preserve">Meta Trimestral: </t>
    </r>
    <r>
      <rPr>
        <sz val="11"/>
        <rFont val="Calibri"/>
        <family val="2"/>
        <scheme val="minor"/>
      </rPr>
      <t xml:space="preserve">No se solicitó apoyo a la Sria de Turismo en  eventos para su difusión y colaboración, más de lo estimado en el periodo. Los cuales se tenían programado 2 eventos, alcanzando un avance del 0%. No se cumplió la meta establecida en este periodo. </t>
    </r>
    <r>
      <rPr>
        <b/>
        <sz val="11"/>
        <rFont val="Calibri"/>
        <family val="2"/>
        <scheme val="minor"/>
      </rPr>
      <t xml:space="preserve">
Meta Anual: </t>
    </r>
    <r>
      <rPr>
        <sz val="11"/>
        <rFont val="Calibri"/>
        <family val="2"/>
        <scheme val="minor"/>
      </rPr>
      <t xml:space="preserve">Son los eventos de vocación turística a los cuales se contribuye y difunden a través de los canales de comunicación de la Secretaria Municipal de Turismo. Se estableció un obejtivo de 7 eventos difundidos. </t>
    </r>
  </si>
  <si>
    <t>PERÍODO QUE SE INFORMA: DEL 1 DE ABRIL AL 30 DE JUNIO 2024.</t>
  </si>
  <si>
    <r>
      <rPr>
        <b/>
        <sz val="11"/>
        <rFont val="Calibri"/>
        <family val="2"/>
        <scheme val="minor"/>
      </rPr>
      <t>C. 2.5.1.1.1</t>
    </r>
    <r>
      <rPr>
        <sz val="11"/>
        <rFont val="Calibri"/>
        <family val="2"/>
        <scheme val="minor"/>
      </rPr>
      <t xml:space="preserve"> Eventos turísticos que promuevan al sector realizados</t>
    </r>
  </si>
  <si>
    <r>
      <t xml:space="preserve">Meta Trimestral: </t>
    </r>
    <r>
      <rPr>
        <sz val="11"/>
        <rFont val="Calibri"/>
        <family val="2"/>
        <scheme val="minor"/>
      </rPr>
      <t xml:space="preserve">En este segundo trimestre no se realizó eventos realizados, lo cual  no cumple con la meta establecida en este periodo con un resultado de avance del 0%. </t>
    </r>
    <r>
      <rPr>
        <b/>
        <sz val="11"/>
        <rFont val="Calibri"/>
        <family val="2"/>
        <scheme val="minor"/>
      </rPr>
      <t xml:space="preserve">
Meta Anual: </t>
    </r>
    <r>
      <rPr>
        <sz val="11"/>
        <rFont val="Calibri"/>
        <family val="2"/>
        <scheme val="minor"/>
      </rPr>
      <t>Son el cumplimiento de las actividades y eventos que tiene como finalidad de reactivar la economía de nuestro destino por medio de campañas de gestión, desarrollo, difusión y promoción turística.</t>
    </r>
    <r>
      <rPr>
        <b/>
        <sz val="11"/>
        <rFont val="Calibri"/>
        <family val="2"/>
        <scheme val="minor"/>
      </rPr>
      <t xml:space="preserve"> </t>
    </r>
    <r>
      <rPr>
        <sz val="11"/>
        <rFont val="Calibri"/>
        <family val="2"/>
        <scheme val="minor"/>
      </rPr>
      <t>Se estableció que la meta de este año 2024 será de 12 eventos turísticos.</t>
    </r>
  </si>
  <si>
    <r>
      <t xml:space="preserve">Meta Trimestral: </t>
    </r>
    <r>
      <rPr>
        <sz val="11"/>
        <rFont val="Calibri"/>
        <family val="2"/>
        <scheme val="minor"/>
      </rPr>
      <t>Asistió el Secretario a 1 evento internacional enfocado en sector turístico cumpliendo la meta programada. Cumpliendo un avance del 100% en este trimestre.</t>
    </r>
    <r>
      <rPr>
        <b/>
        <sz val="11"/>
        <rFont val="Calibri"/>
        <family val="2"/>
        <scheme val="minor"/>
      </rPr>
      <t xml:space="preserve">
Meta Anual: </t>
    </r>
    <r>
      <rPr>
        <sz val="11"/>
        <rFont val="Calibri"/>
        <family val="2"/>
        <scheme val="minor"/>
      </rPr>
      <t>Son las ferias y caravanas turísticas asistidas por el titular de la Secretaria de Turismo Municipal para la promoción, el fomento y desarrollo del destino.Se estableció el objetivo meta de 5 eventos asisitidos en este año.</t>
    </r>
  </si>
  <si>
    <r>
      <t xml:space="preserve">Meta Trimestral: </t>
    </r>
    <r>
      <rPr>
        <sz val="11"/>
        <rFont val="Calibri"/>
        <family val="2"/>
        <scheme val="minor"/>
      </rPr>
      <t>Total entre reacciones, comentarios, compartidos y guardados en medios de comunciación, como referencia al trimestre anterior, el número disminuyo, esto se debió a  la frecuencia de publicaciónes y diferente tipo de contenido que se subió a las redes sociales y medios de difusión, por lo que el avance en el trimestre fue menor a lo programado con 17,336 de interacciones, teniendo como avance del 34.67%</t>
    </r>
    <r>
      <rPr>
        <b/>
        <sz val="11"/>
        <rFont val="Calibri"/>
        <family val="2"/>
        <scheme val="minor"/>
      </rPr>
      <t xml:space="preserve">
Meta Anual: </t>
    </r>
    <r>
      <rPr>
        <sz val="11"/>
        <rFont val="Calibri"/>
        <family val="2"/>
        <scheme val="minor"/>
      </rPr>
      <t xml:space="preserve">Es el alcance de publicaciones creadas por la Secretaría Municipal de Turismo para el apoyo de la reactivación económica y la difusión de información turística. Se etsableció una meta de 200,000 visualizaciones en las redes sociales de la Secretaría. </t>
    </r>
  </si>
  <si>
    <r>
      <t xml:space="preserve">Meta Trimestral: </t>
    </r>
    <r>
      <rPr>
        <sz val="11"/>
        <rFont val="Calibri"/>
        <family val="2"/>
        <scheme val="minor"/>
      </rPr>
      <t xml:space="preserve">No se realizó eventos culturales y sociales,  y se  programado 1 evento, por ello el avance fue menor a lo estimado con un avance del 0% en este periodo. </t>
    </r>
    <r>
      <rPr>
        <b/>
        <sz val="11"/>
        <rFont val="Calibri"/>
        <family val="2"/>
        <scheme val="minor"/>
      </rPr>
      <t xml:space="preserve">
Meta Anual: </t>
    </r>
    <r>
      <rPr>
        <sz val="11"/>
        <rFont val="Calibri"/>
        <family val="2"/>
        <scheme val="minor"/>
      </rPr>
      <t>Son eventos realizados, en sinergia con el sector hotelero cuyo objetivo es la preservación de lazos culturales, sociales e inclusivos, reforzando la unión con la comunidad hotelera para el beneficio de la población benitojuarense.</t>
    </r>
    <r>
      <rPr>
        <b/>
        <sz val="11"/>
        <rFont val="Calibri"/>
        <family val="2"/>
        <scheme val="minor"/>
      </rPr>
      <t xml:space="preserve"> </t>
    </r>
    <r>
      <rPr>
        <sz val="11"/>
        <rFont val="Calibri"/>
        <family val="2"/>
        <scheme val="minor"/>
      </rPr>
      <t>Se estableció 4 eventos como meta en esta año, logrando en este trimestre alcanzar la meta anual.</t>
    </r>
  </si>
  <si>
    <r>
      <t xml:space="preserve">Meta Trimestral: </t>
    </r>
    <r>
      <rPr>
        <sz val="11"/>
        <rFont val="Calibri"/>
        <family val="2"/>
        <scheme val="minor"/>
      </rPr>
      <t>Se realizaron 2 eventos de turismo-deportivo.No se tenía programado eventos en este periodo, por lo que el avance fue del 0.0%</t>
    </r>
    <r>
      <rPr>
        <b/>
        <sz val="11"/>
        <rFont val="Calibri"/>
        <family val="2"/>
        <scheme val="minor"/>
      </rPr>
      <t xml:space="preserve">
Meta Anual: </t>
    </r>
    <r>
      <rPr>
        <sz val="11"/>
        <rFont val="Calibri"/>
        <family val="2"/>
        <scheme val="minor"/>
      </rPr>
      <t>Son eventos realizados por la Secretaria Municipal de Turismo, en sinergia con el sector hotelero cuyo objetivo es la motivación del deporte reforzando la unión con la comunidad hotelera para el beneficio de la población benitojuarense.Se estableció un total de 2 eventos este año.Sobrepasando la meta anual.</t>
    </r>
  </si>
  <si>
    <r>
      <t xml:space="preserve">Meta Trimestral: </t>
    </r>
    <r>
      <rPr>
        <sz val="11"/>
        <rFont val="Calibri"/>
        <family val="2"/>
        <scheme val="minor"/>
      </rPr>
      <t xml:space="preserve"> Se atendieron a un total de 74 turistas, sobrepasando la meta estimada de 60 personas atendidas, cumpliendo con un avance de 123.33%, teniendo con ello un avance superior a lo programado en  este periodo. </t>
    </r>
    <r>
      <rPr>
        <b/>
        <sz val="11"/>
        <rFont val="Calibri"/>
        <family val="2"/>
        <scheme val="minor"/>
      </rPr>
      <t xml:space="preserve">
Meta Anual: </t>
    </r>
    <r>
      <rPr>
        <sz val="11"/>
        <rFont val="Calibri"/>
        <family val="2"/>
        <scheme val="minor"/>
      </rPr>
      <t>Son los</t>
    </r>
    <r>
      <rPr>
        <b/>
        <sz val="11"/>
        <rFont val="Calibri"/>
        <family val="2"/>
        <scheme val="minor"/>
      </rPr>
      <t xml:space="preserve"> </t>
    </r>
    <r>
      <rPr>
        <sz val="11"/>
        <rFont val="Calibri"/>
        <family val="2"/>
        <scheme val="minor"/>
      </rPr>
      <t xml:space="preserve">números de turistas atendidos por las áreas que son la oficina de la Secretaria de Turismo Municipal, propiciando información de los atractivos turísticos y actividades del destino. Se estableció una meta anual de 240 turistas atendidos. </t>
    </r>
  </si>
  <si>
    <r>
      <t xml:space="preserve">Meta Trimestral: </t>
    </r>
    <r>
      <rPr>
        <sz val="11"/>
        <rFont val="Calibri"/>
        <family val="2"/>
        <scheme val="minor"/>
      </rPr>
      <t>Se resolvieron 143 casos en la Casa Consular, con un avance de 286%, teniendo con ello un avance superior a lo programado en este trimestre. Se estableció cumplir y lograr las atenciones a los turistas con mejor ubicación y acceso para informes turísticos.</t>
    </r>
    <r>
      <rPr>
        <b/>
        <sz val="11"/>
        <rFont val="Calibri"/>
        <family val="2"/>
        <scheme val="minor"/>
      </rPr>
      <t xml:space="preserve">
Meta Anual: </t>
    </r>
    <r>
      <rPr>
        <sz val="11"/>
        <rFont val="Calibri"/>
        <family val="2"/>
        <scheme val="minor"/>
      </rPr>
      <t>Son las resoluciones de los casos registrados que pueden suscitarse durante el periodo de medición, los tipos de casos varían de acuerdo a la temporada.</t>
    </r>
  </si>
  <si>
    <r>
      <rPr>
        <b/>
        <sz val="11"/>
        <rFont val="Calibri"/>
        <family val="2"/>
        <scheme val="minor"/>
      </rPr>
      <t>Avance Trimestral</t>
    </r>
    <r>
      <rPr>
        <sz val="11"/>
        <rFont val="Calibri"/>
        <family val="2"/>
        <scheme val="minor"/>
      </rPr>
      <t xml:space="preserve">: Este segundo trimestre se obtuvo la información de la Asociación de Hoteles de Cancún, Puerto Morelos &amp; Isla Mujeres, en el cual se representa la temporada baja en el sector turístico, ya que se obtuvo una afluencia turística de 698,060 </t>
    </r>
    <r>
      <rPr>
        <b/>
        <sz val="11"/>
        <rFont val="Calibri"/>
        <family val="2"/>
        <scheme val="minor"/>
      </rPr>
      <t>(preliminar)</t>
    </r>
    <r>
      <rPr>
        <sz val="11"/>
        <rFont val="Calibri"/>
        <family val="2"/>
        <scheme val="minor"/>
      </rPr>
      <t xml:space="preserve">, turistas en el destino de Cancún.
</t>
    </r>
    <r>
      <rPr>
        <b/>
        <sz val="11"/>
        <rFont val="Calibri"/>
        <family val="2"/>
        <scheme val="minor"/>
      </rPr>
      <t>Meta Anual:</t>
    </r>
    <r>
      <rPr>
        <sz val="11"/>
        <rFont val="Calibri"/>
        <family val="2"/>
        <scheme val="minor"/>
      </rPr>
      <t xml:space="preserve"> 
La afluencia turística mide el número de turistas que se desplazan por algún motivo de su lugar de origen hacia alguno de los destinos turísticos de la entidad. Solo se considera el destino de Cancún. La meta que se estableció para este año 2024 fue de 6,255, 000 de turistas.</t>
    </r>
  </si>
  <si>
    <r>
      <rPr>
        <b/>
        <sz val="11"/>
        <rFont val="Calibri"/>
        <family val="2"/>
        <scheme val="minor"/>
      </rPr>
      <t>Avance Trimestral</t>
    </r>
    <r>
      <rPr>
        <sz val="11"/>
        <rFont val="Calibri"/>
        <family val="2"/>
        <scheme val="minor"/>
      </rPr>
      <t xml:space="preserve">: Este segundo trimestre se obtuvo la información de la Asociación de Hoteles de Cancún, Puerto Morelos &amp; Isla Mujeres, en el cual se representa la temporada baja en el sector turístico, ya que se obtuvo una ocupación hotelera de 80% </t>
    </r>
    <r>
      <rPr>
        <b/>
        <sz val="11"/>
        <rFont val="Calibri"/>
        <family val="2"/>
        <scheme val="minor"/>
      </rPr>
      <t>(preliminar)</t>
    </r>
    <r>
      <rPr>
        <sz val="11"/>
        <rFont val="Calibri"/>
        <family val="2"/>
        <scheme val="minor"/>
      </rPr>
      <t xml:space="preserve">, en el destino de Cancún.
</t>
    </r>
    <r>
      <rPr>
        <b/>
        <sz val="11"/>
        <rFont val="Calibri"/>
        <family val="2"/>
        <scheme val="minor"/>
      </rPr>
      <t>Meta Anual:</t>
    </r>
    <r>
      <rPr>
        <sz val="11"/>
        <rFont val="Calibri"/>
        <family val="2"/>
        <scheme val="minor"/>
      </rPr>
      <t xml:space="preserve"> El porcentaje de ocupación es un indicador que muestra el número de habitaciones alquiladas en comparación con el número total de habitaciones disponibles. Solo se considera el destino de Cancún. La meta que se tiene para este año es de  82 % </t>
    </r>
    <r>
      <rPr>
        <b/>
        <sz val="11"/>
        <rFont val="Calibri"/>
        <family val="2"/>
        <scheme val="minor"/>
      </rPr>
      <t xml:space="preserve"> (preliminar)</t>
    </r>
    <r>
      <rPr>
        <sz val="11"/>
        <rFont val="Calibri"/>
        <family val="2"/>
        <scheme val="minor"/>
      </rPr>
      <t xml:space="preserve"> de ocupación en el destino.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</si>
</sst>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b/>
      <sz val="16"/>
      <color theme="1"/>
      <name val="Arial"/>
      <family val="2"/>
    </font>
    <font>
      <b/>
      <sz val="14"/>
      <name val="Calibri"/>
      <family val="2"/>
      <scheme val="minor"/>
    </font>
    <font>
      <b/>
      <sz val="22"/>
      <name val="Calibri"/>
      <family val="2"/>
      <scheme val="minor"/>
    </font>
    <font>
      <b/>
      <sz val="12"/>
      <name val="Calibri"/>
      <family val="2"/>
      <scheme val="minor"/>
    </font>
    <font>
      <sz val="10"/>
      <name val="Calibri"/>
      <family val="2"/>
      <scheme val="minor"/>
    </font>
    <font>
      <sz val="11"/>
      <name val="Calibri"/>
      <family val="2"/>
      <scheme val="minor"/>
    </font>
    <font>
      <sz val="9"/>
      <name val="Calibri"/>
      <family val="2"/>
      <scheme val="minor"/>
    </font>
    <font>
      <sz val="11"/>
      <name val="Arial"/>
      <family val="2"/>
    </font>
    <font>
      <b/>
      <sz val="11"/>
      <name val="Arial"/>
      <family val="2"/>
    </font>
    <font>
      <sz val="11"/>
      <name val="Calibri Light"/>
      <family val="2"/>
      <scheme val="major"/>
    </font>
    <font>
      <b/>
      <sz val="11"/>
      <name val="Calibri"/>
      <family val="2"/>
      <scheme val="minor"/>
    </font>
  </fonts>
  <fills count="2">
    <fill>
      <patternFill patternType="none"/>
    </fill>
    <fill>
      <patternFill patternType="gray125"/>
    </fill>
  </fills>
  <borders count="50">
    <border>
      <left/>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style="dashed">
        <color indexed="64"/>
      </top>
      <bottom/>
      <diagonal/>
    </border>
    <border>
      <left/>
      <right/>
      <top style="dotted">
        <color indexed="64"/>
      </top>
      <bottom/>
      <diagonal/>
    </border>
    <border>
      <left/>
      <right style="medium">
        <color indexed="64"/>
      </right>
      <top style="dotted">
        <color indexed="64"/>
      </top>
      <bottom/>
      <diagonal/>
    </border>
    <border>
      <left/>
      <right/>
      <top/>
      <bottom style="dotted">
        <color indexed="64"/>
      </bottom>
      <diagonal/>
    </border>
    <border>
      <left/>
      <right style="medium">
        <color indexed="64"/>
      </right>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medium">
        <color indexed="64"/>
      </left>
      <right style="dotted">
        <color indexed="64"/>
      </right>
      <top style="dotted">
        <color indexed="64"/>
      </top>
      <bottom/>
      <diagonal/>
    </border>
    <border>
      <left style="medium">
        <color indexed="64"/>
      </left>
      <right style="dotted">
        <color indexed="64"/>
      </right>
      <top/>
      <bottom style="dotted">
        <color indexed="64"/>
      </bottom>
      <diagonal/>
    </border>
    <border>
      <left style="medium">
        <color indexed="64"/>
      </left>
      <right style="dotted">
        <color indexed="64"/>
      </right>
      <top style="dashed">
        <color indexed="64"/>
      </top>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medium">
        <color indexed="64"/>
      </bottom>
      <diagonal/>
    </border>
    <border>
      <left style="medium">
        <color indexed="64"/>
      </left>
      <right style="dotted">
        <color indexed="64"/>
      </right>
      <top/>
      <bottom/>
      <diagonal/>
    </border>
    <border>
      <left/>
      <right/>
      <top style="medium">
        <color indexed="64"/>
      </top>
      <bottom/>
      <diagonal/>
    </border>
    <border>
      <left style="thin">
        <color indexed="64"/>
      </left>
      <right/>
      <top style="dotted">
        <color indexed="64"/>
      </top>
      <bottom/>
      <diagonal/>
    </border>
    <border>
      <left style="thin">
        <color indexed="64"/>
      </left>
      <right/>
      <top/>
      <bottom style="dotted">
        <color indexed="64"/>
      </bottom>
      <diagonal/>
    </border>
    <border>
      <left style="thin">
        <color indexed="64"/>
      </left>
      <right style="dotted">
        <color indexed="64"/>
      </right>
      <top style="dotted">
        <color indexed="64"/>
      </top>
      <bottom/>
      <diagonal/>
    </border>
    <border>
      <left style="dotted">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dotted">
        <color indexed="64"/>
      </right>
      <top style="thin">
        <color indexed="64"/>
      </top>
      <bottom/>
      <diagonal/>
    </border>
    <border>
      <left style="dotted">
        <color indexed="64"/>
      </left>
      <right style="thin">
        <color indexed="64"/>
      </right>
      <top style="dotted">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03">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vertical="center"/>
    </xf>
    <xf numFmtId="10" fontId="0" fillId="0" borderId="0" xfId="0" applyNumberFormat="1"/>
    <xf numFmtId="0" fontId="0" fillId="0" borderId="0" xfId="0" applyAlignment="1">
      <alignment horizontal="center"/>
    </xf>
    <xf numFmtId="0" fontId="0" fillId="0" borderId="0" xfId="0" applyAlignment="1">
      <alignment horizontal="center" vertical="top"/>
    </xf>
    <xf numFmtId="0" fontId="0" fillId="0" borderId="10" xfId="0" applyBorder="1"/>
    <xf numFmtId="0" fontId="0" fillId="0" borderId="14" xfId="0" applyBorder="1"/>
    <xf numFmtId="0" fontId="0" fillId="0" borderId="15" xfId="0" applyBorder="1"/>
    <xf numFmtId="0" fontId="0" fillId="0" borderId="1" xfId="0" applyBorder="1"/>
    <xf numFmtId="0" fontId="0" fillId="0" borderId="16" xfId="0" applyBorder="1"/>
    <xf numFmtId="0" fontId="0" fillId="0" borderId="41" xfId="0" applyBorder="1" applyAlignment="1">
      <alignment vertical="center"/>
    </xf>
    <xf numFmtId="0" fontId="0" fillId="0" borderId="41" xfId="0" applyBorder="1" applyAlignment="1">
      <alignment vertical="center" wrapText="1"/>
    </xf>
    <xf numFmtId="10" fontId="0" fillId="0" borderId="41" xfId="0" applyNumberFormat="1" applyBorder="1"/>
    <xf numFmtId="0" fontId="3" fillId="0" borderId="2" xfId="0" applyFont="1" applyBorder="1" applyAlignment="1">
      <alignment vertical="center" wrapText="1"/>
    </xf>
    <xf numFmtId="0" fontId="5" fillId="0" borderId="5" xfId="0" applyFont="1" applyBorder="1" applyAlignment="1">
      <alignment horizontal="center" vertical="center" wrapText="1"/>
    </xf>
    <xf numFmtId="10" fontId="5" fillId="0" borderId="5" xfId="0" applyNumberFormat="1" applyFont="1" applyBorder="1" applyAlignment="1">
      <alignment horizontal="center" vertical="center" wrapText="1"/>
    </xf>
    <xf numFmtId="0" fontId="7" fillId="0" borderId="18" xfId="0" applyFont="1" applyBorder="1" applyAlignment="1">
      <alignment horizontal="center" vertical="center" wrapText="1"/>
    </xf>
    <xf numFmtId="0" fontId="7" fillId="0" borderId="21" xfId="0" applyFont="1" applyBorder="1" applyAlignment="1">
      <alignment horizontal="center" vertical="center" wrapText="1"/>
    </xf>
    <xf numFmtId="3" fontId="11" fillId="0" borderId="21" xfId="0" applyNumberFormat="1" applyFont="1" applyBorder="1" applyAlignment="1">
      <alignment horizontal="center" vertical="center" wrapText="1"/>
    </xf>
    <xf numFmtId="10" fontId="11" fillId="0" borderId="21" xfId="1" applyNumberFormat="1" applyFont="1" applyFill="1" applyBorder="1" applyAlignment="1">
      <alignment horizontal="center" vertical="center" wrapText="1"/>
    </xf>
    <xf numFmtId="9" fontId="11" fillId="0" borderId="21" xfId="1" applyFont="1" applyFill="1" applyBorder="1" applyAlignment="1">
      <alignment horizontal="center" vertical="center" wrapText="1"/>
    </xf>
    <xf numFmtId="3" fontId="11" fillId="0" borderId="24" xfId="0" applyNumberFormat="1" applyFont="1" applyBorder="1" applyAlignment="1">
      <alignment horizontal="center" vertical="center" wrapText="1"/>
    </xf>
    <xf numFmtId="3" fontId="11" fillId="0" borderId="21" xfId="0" applyNumberFormat="1" applyFont="1" applyBorder="1" applyAlignment="1">
      <alignment horizontal="center" vertical="center" wrapText="1"/>
    </xf>
    <xf numFmtId="3" fontId="11" fillId="0" borderId="31" xfId="0" applyNumberFormat="1" applyFont="1" applyBorder="1" applyAlignment="1">
      <alignment horizontal="center" vertical="center" wrapText="1"/>
    </xf>
    <xf numFmtId="10" fontId="8" fillId="0" borderId="37" xfId="0" applyNumberFormat="1" applyFont="1" applyBorder="1" applyAlignment="1">
      <alignment horizontal="center" vertical="center" wrapText="1"/>
    </xf>
    <xf numFmtId="10" fontId="8" fillId="0" borderId="39" xfId="0" applyNumberFormat="1" applyFont="1" applyBorder="1" applyAlignment="1">
      <alignment horizontal="center" vertical="center" wrapText="1"/>
    </xf>
    <xf numFmtId="0" fontId="12" fillId="0" borderId="37" xfId="0" applyFont="1" applyBorder="1" applyAlignment="1">
      <alignment horizontal="left" vertical="top" wrapText="1"/>
    </xf>
    <xf numFmtId="0" fontId="7" fillId="0" borderId="21" xfId="0" applyFont="1" applyBorder="1" applyAlignment="1">
      <alignment horizontal="left" vertical="top" wrapText="1"/>
    </xf>
    <xf numFmtId="0" fontId="7" fillId="0" borderId="22" xfId="0" applyFont="1" applyBorder="1" applyAlignment="1">
      <alignment horizontal="left" vertical="top" wrapText="1"/>
    </xf>
    <xf numFmtId="0" fontId="7" fillId="0" borderId="39" xfId="0" applyFont="1" applyBorder="1" applyAlignment="1">
      <alignment horizontal="left" vertical="top" wrapText="1"/>
    </xf>
    <xf numFmtId="0" fontId="7" fillId="0" borderId="24" xfId="0" applyFont="1" applyBorder="1" applyAlignment="1">
      <alignment horizontal="left" vertical="top" wrapText="1"/>
    </xf>
    <xf numFmtId="0" fontId="7" fillId="0" borderId="25" xfId="0" applyFont="1" applyBorder="1" applyAlignment="1">
      <alignment horizontal="left" vertical="top" wrapText="1"/>
    </xf>
    <xf numFmtId="0" fontId="7" fillId="0" borderId="18" xfId="0" applyFont="1" applyBorder="1" applyAlignment="1">
      <alignment horizontal="left" vertical="center" wrapText="1"/>
    </xf>
    <xf numFmtId="0" fontId="7" fillId="0" borderId="21" xfId="0" applyFont="1" applyBorder="1" applyAlignment="1">
      <alignment horizontal="left" vertical="center" wrapText="1"/>
    </xf>
    <xf numFmtId="0" fontId="7" fillId="0" borderId="18" xfId="0" applyFont="1" applyBorder="1" applyAlignment="1">
      <alignment horizontal="center" vertical="center" wrapText="1"/>
    </xf>
    <xf numFmtId="0" fontId="7" fillId="0" borderId="21" xfId="0" applyFont="1" applyBorder="1" applyAlignment="1">
      <alignment horizontal="center" vertical="center" wrapText="1"/>
    </xf>
    <xf numFmtId="10" fontId="8" fillId="0" borderId="38" xfId="0" applyNumberFormat="1" applyFont="1" applyBorder="1" applyAlignment="1">
      <alignment horizontal="center" vertical="center" wrapText="1"/>
    </xf>
    <xf numFmtId="10" fontId="8" fillId="0" borderId="49" xfId="0" applyNumberFormat="1" applyFont="1" applyBorder="1" applyAlignment="1">
      <alignment horizontal="center" vertical="center" wrapText="1"/>
    </xf>
    <xf numFmtId="3" fontId="11" fillId="0" borderId="26" xfId="0" applyNumberFormat="1" applyFont="1" applyBorder="1" applyAlignment="1">
      <alignment horizontal="center" vertical="center" wrapText="1"/>
    </xf>
    <xf numFmtId="3" fontId="11" fillId="0" borderId="32" xfId="0" applyNumberFormat="1" applyFont="1" applyBorder="1" applyAlignment="1">
      <alignment horizontal="center" vertical="center" wrapText="1"/>
    </xf>
    <xf numFmtId="0" fontId="7" fillId="0" borderId="24"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1" xfId="0" applyFont="1" applyBorder="1" applyAlignment="1">
      <alignment horizontal="center" vertical="center" wrapText="1"/>
    </xf>
    <xf numFmtId="1" fontId="7" fillId="0" borderId="18" xfId="1" applyNumberFormat="1" applyFont="1" applyFill="1" applyBorder="1" applyAlignment="1">
      <alignment horizontal="center" vertical="center" wrapText="1"/>
    </xf>
    <xf numFmtId="1" fontId="7" fillId="0" borderId="21" xfId="1" applyNumberFormat="1" applyFont="1" applyFill="1" applyBorder="1" applyAlignment="1">
      <alignment horizontal="center" vertical="center" wrapText="1"/>
    </xf>
    <xf numFmtId="10" fontId="8" fillId="0" borderId="44" xfId="0" applyNumberFormat="1" applyFont="1" applyBorder="1" applyAlignment="1">
      <alignment horizontal="center" vertical="center" wrapText="1"/>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6" fillId="0" borderId="17" xfId="0" applyFont="1" applyBorder="1" applyAlignment="1">
      <alignment horizontal="justify" vertical="center" wrapText="1"/>
    </xf>
    <xf numFmtId="0" fontId="6" fillId="0" borderId="20" xfId="0" applyFont="1" applyBorder="1" applyAlignment="1">
      <alignment horizontal="justify" vertical="center" wrapText="1"/>
    </xf>
    <xf numFmtId="3" fontId="9" fillId="0" borderId="26" xfId="0" applyNumberFormat="1" applyFont="1" applyBorder="1" applyAlignment="1">
      <alignment horizontal="left" vertical="center" wrapText="1"/>
    </xf>
    <xf numFmtId="3" fontId="9" fillId="0" borderId="32" xfId="0" applyNumberFormat="1" applyFont="1" applyBorder="1" applyAlignment="1">
      <alignment horizontal="left" vertical="center" wrapText="1"/>
    </xf>
    <xf numFmtId="3" fontId="9" fillId="0" borderId="26" xfId="0" applyNumberFormat="1" applyFont="1" applyBorder="1" applyAlignment="1">
      <alignment horizontal="center" vertical="center" wrapText="1"/>
    </xf>
    <xf numFmtId="3" fontId="9" fillId="0" borderId="32" xfId="0" applyNumberFormat="1" applyFont="1" applyBorder="1" applyAlignment="1">
      <alignment horizontal="center" vertical="center" wrapText="1"/>
    </xf>
    <xf numFmtId="3" fontId="9" fillId="0" borderId="35" xfId="0" applyNumberFormat="1" applyFont="1" applyBorder="1" applyAlignment="1">
      <alignment horizontal="left" vertical="center" wrapText="1"/>
    </xf>
    <xf numFmtId="3" fontId="9" fillId="0" borderId="40" xfId="0" applyNumberFormat="1" applyFont="1" applyBorder="1" applyAlignment="1">
      <alignment horizontal="left" vertical="center" wrapText="1"/>
    </xf>
    <xf numFmtId="3" fontId="9" fillId="0" borderId="34" xfId="0" applyNumberFormat="1" applyFont="1" applyBorder="1" applyAlignment="1">
      <alignment horizontal="left" vertical="center" wrapText="1"/>
    </xf>
    <xf numFmtId="3" fontId="9" fillId="0" borderId="31" xfId="0" applyNumberFormat="1" applyFont="1" applyBorder="1" applyAlignment="1">
      <alignment horizontal="left" vertical="center" wrapText="1"/>
    </xf>
    <xf numFmtId="3" fontId="9" fillId="0" borderId="31" xfId="0" applyNumberFormat="1" applyFont="1" applyBorder="1" applyAlignment="1">
      <alignment horizontal="center" vertical="center" wrapText="1"/>
    </xf>
    <xf numFmtId="0" fontId="2" fillId="0" borderId="0" xfId="0" applyFont="1" applyAlignment="1">
      <alignment horizontal="center"/>
    </xf>
    <xf numFmtId="0" fontId="2" fillId="0" borderId="16" xfId="0" applyFont="1" applyBorder="1" applyAlignment="1">
      <alignment horizontal="center"/>
    </xf>
    <xf numFmtId="0" fontId="7" fillId="0" borderId="42" xfId="0" applyFont="1" applyBorder="1" applyAlignment="1">
      <alignment horizontal="left" vertical="center" wrapText="1"/>
    </xf>
    <xf numFmtId="0" fontId="8" fillId="0" borderId="27" xfId="0" applyFont="1" applyBorder="1" applyAlignment="1">
      <alignment horizontal="left" vertical="center" wrapText="1"/>
    </xf>
    <xf numFmtId="0" fontId="8" fillId="0" borderId="28" xfId="0" applyFont="1" applyBorder="1" applyAlignment="1">
      <alignment horizontal="left" vertical="center" wrapText="1"/>
    </xf>
    <xf numFmtId="0" fontId="8" fillId="0" borderId="43" xfId="0" applyFont="1" applyBorder="1" applyAlignment="1">
      <alignment horizontal="left" vertical="center" wrapText="1"/>
    </xf>
    <xf numFmtId="0" fontId="8" fillId="0" borderId="29" xfId="0" applyFont="1" applyBorder="1" applyAlignment="1">
      <alignment horizontal="left" vertical="center" wrapText="1"/>
    </xf>
    <xf numFmtId="0" fontId="8" fillId="0" borderId="30" xfId="0" applyFont="1" applyBorder="1" applyAlignment="1">
      <alignment horizontal="left" vertical="center" wrapText="1"/>
    </xf>
    <xf numFmtId="10" fontId="8" fillId="0" borderId="46"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8" xfId="0" applyFont="1" applyBorder="1" applyAlignment="1">
      <alignment horizontal="center" vertical="center" wrapText="1"/>
    </xf>
    <xf numFmtId="10" fontId="8" fillId="0" borderId="48" xfId="0" applyNumberFormat="1" applyFont="1" applyBorder="1" applyAlignment="1">
      <alignment horizontal="center"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6" xfId="0" applyFont="1" applyBorder="1" applyAlignment="1">
      <alignment horizontal="center" vertical="center" wrapText="1"/>
    </xf>
    <xf numFmtId="10" fontId="5" fillId="0" borderId="5" xfId="0" applyNumberFormat="1" applyFont="1" applyBorder="1" applyAlignment="1">
      <alignment horizontal="center" vertical="center" wrapText="1"/>
    </xf>
    <xf numFmtId="0" fontId="7" fillId="0" borderId="20" xfId="0" applyFont="1" applyBorder="1" applyAlignment="1">
      <alignment horizontal="left" vertical="center" wrapText="1"/>
    </xf>
    <xf numFmtId="0" fontId="7" fillId="0" borderId="23" xfId="0" applyFont="1" applyBorder="1" applyAlignment="1">
      <alignment horizontal="left" vertical="center" wrapText="1"/>
    </xf>
    <xf numFmtId="0" fontId="7" fillId="0" borderId="24" xfId="0" applyFont="1" applyBorder="1" applyAlignment="1">
      <alignment horizontal="left" vertical="center" wrapText="1"/>
    </xf>
    <xf numFmtId="0" fontId="5" fillId="0" borderId="4" xfId="0" applyFont="1" applyBorder="1" applyAlignment="1">
      <alignment horizontal="center" vertical="center" wrapText="1"/>
    </xf>
    <xf numFmtId="0" fontId="2" fillId="0" borderId="0" xfId="0" applyFont="1" applyAlignment="1">
      <alignment horizontal="center" vertical="center"/>
    </xf>
    <xf numFmtId="0" fontId="2" fillId="0" borderId="16" xfId="0" applyFont="1" applyBorder="1" applyAlignment="1">
      <alignment horizontal="center" vertical="center"/>
    </xf>
    <xf numFmtId="0" fontId="7" fillId="0" borderId="18" xfId="0" applyFont="1" applyBorder="1" applyAlignment="1">
      <alignment horizontal="justify" vertical="center" wrapText="1"/>
    </xf>
    <xf numFmtId="0" fontId="7" fillId="0" borderId="19" xfId="0" applyFont="1" applyBorder="1" applyAlignment="1">
      <alignment horizontal="justify" vertical="center" wrapText="1"/>
    </xf>
    <xf numFmtId="0" fontId="7" fillId="0" borderId="21" xfId="0" applyFont="1" applyBorder="1" applyAlignment="1">
      <alignment horizontal="justify" vertical="center" wrapText="1"/>
    </xf>
    <xf numFmtId="0" fontId="7" fillId="0" borderId="22" xfId="0" applyFont="1" applyBorder="1" applyAlignment="1">
      <alignment horizontal="justify" vertical="center" wrapText="1"/>
    </xf>
    <xf numFmtId="10" fontId="8" fillId="0" borderId="47" xfId="0" applyNumberFormat="1" applyFont="1" applyBorder="1" applyAlignment="1">
      <alignment horizontal="center" vertical="center" wrapText="1"/>
    </xf>
    <xf numFmtId="10" fontId="8" fillId="0" borderId="36" xfId="0" applyNumberFormat="1" applyFont="1" applyBorder="1" applyAlignment="1">
      <alignment horizontal="center" vertical="center" wrapText="1"/>
    </xf>
    <xf numFmtId="10" fontId="8" fillId="0" borderId="45" xfId="0" applyNumberFormat="1" applyFont="1" applyBorder="1" applyAlignment="1">
      <alignment horizontal="center" vertical="center" wrapText="1"/>
    </xf>
    <xf numFmtId="0" fontId="12" fillId="0" borderId="21" xfId="0" applyFont="1" applyBorder="1" applyAlignment="1">
      <alignment horizontal="left" vertical="top" wrapText="1"/>
    </xf>
    <xf numFmtId="0" fontId="7" fillId="0" borderId="31" xfId="0" applyFont="1" applyBorder="1" applyAlignment="1">
      <alignment horizontal="left" vertical="center" wrapText="1"/>
    </xf>
    <xf numFmtId="0" fontId="7" fillId="0" borderId="32" xfId="0" applyFont="1" applyBorder="1" applyAlignment="1">
      <alignment horizontal="left" vertical="center" wrapText="1"/>
    </xf>
    <xf numFmtId="0" fontId="7" fillId="0" borderId="33" xfId="0" applyFont="1" applyBorder="1" applyAlignment="1">
      <alignment horizontal="left" vertical="center" wrapText="1"/>
    </xf>
    <xf numFmtId="0" fontId="12" fillId="0" borderId="33" xfId="0" applyFont="1" applyBorder="1" applyAlignment="1">
      <alignment horizontal="left" vertical="center" wrapText="1"/>
    </xf>
    <xf numFmtId="0" fontId="12" fillId="0" borderId="34" xfId="0" applyFont="1" applyBorder="1" applyAlignment="1">
      <alignment horizontal="left" vertical="center" wrapText="1"/>
    </xf>
    <xf numFmtId="10" fontId="11" fillId="0" borderId="26" xfId="1" applyNumberFormat="1" applyFont="1" applyFill="1" applyBorder="1" applyAlignment="1">
      <alignment horizontal="center" vertical="center" wrapText="1"/>
    </xf>
    <xf numFmtId="10" fontId="11" fillId="0" borderId="32" xfId="1" applyNumberFormat="1"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mruColors>
      <color rgb="FFFDE9EB"/>
      <color rgb="FFBD2452"/>
      <color rgb="FFF7ABB2"/>
      <color rgb="FFFAE6EC"/>
      <color rgb="FFDDEBF7"/>
      <color rgb="FFDD5148"/>
      <color rgb="FF9BC2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1121492</xdr:colOff>
      <xdr:row>3</xdr:row>
      <xdr:rowOff>-1</xdr:rowOff>
    </xdr:from>
    <xdr:to>
      <xdr:col>2</xdr:col>
      <xdr:colOff>2089356</xdr:colOff>
      <xdr:row>6</xdr:row>
      <xdr:rowOff>181434</xdr:rowOff>
    </xdr:to>
    <xdr:pic>
      <xdr:nvPicPr>
        <xdr:cNvPr id="2" name="Imagen 1">
          <a:extLst>
            <a:ext uri="{FF2B5EF4-FFF2-40B4-BE49-F238E27FC236}">
              <a16:creationId xmlns:a16="http://schemas.microsoft.com/office/drawing/2014/main" id="{FC3C8FFA-DD06-4CC8-AFAD-4242108A34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57782" y="553064"/>
          <a:ext cx="967864" cy="964943"/>
        </a:xfrm>
        <a:prstGeom prst="rect">
          <a:avLst/>
        </a:prstGeom>
      </xdr:spPr>
    </xdr:pic>
    <xdr:clientData/>
  </xdr:twoCellAnchor>
  <xdr:twoCellAnchor>
    <xdr:from>
      <xdr:col>14</xdr:col>
      <xdr:colOff>768144</xdr:colOff>
      <xdr:row>3</xdr:row>
      <xdr:rowOff>30725</xdr:rowOff>
    </xdr:from>
    <xdr:to>
      <xdr:col>16</xdr:col>
      <xdr:colOff>1044677</xdr:colOff>
      <xdr:row>6</xdr:row>
      <xdr:rowOff>168992</xdr:rowOff>
    </xdr:to>
    <xdr:grpSp>
      <xdr:nvGrpSpPr>
        <xdr:cNvPr id="5" name="Grupo 4">
          <a:extLst>
            <a:ext uri="{FF2B5EF4-FFF2-40B4-BE49-F238E27FC236}">
              <a16:creationId xmlns:a16="http://schemas.microsoft.com/office/drawing/2014/main" id="{6D778CC3-37CC-4FB0-AA9E-865D66D924DB}"/>
            </a:ext>
          </a:extLst>
        </xdr:cNvPr>
        <xdr:cNvGrpSpPr/>
      </xdr:nvGrpSpPr>
      <xdr:grpSpPr>
        <a:xfrm>
          <a:off x="18973184" y="583790"/>
          <a:ext cx="3502743" cy="921775"/>
          <a:chOff x="24896117" y="646906"/>
          <a:chExt cx="3783584" cy="1008063"/>
        </a:xfrm>
      </xdr:grpSpPr>
      <xdr:pic>
        <xdr:nvPicPr>
          <xdr:cNvPr id="6" name="Imagen 5">
            <a:extLst>
              <a:ext uri="{FF2B5EF4-FFF2-40B4-BE49-F238E27FC236}">
                <a16:creationId xmlns:a16="http://schemas.microsoft.com/office/drawing/2014/main" id="{1D741CDD-D33B-C664-A6C1-DF44C585C12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7" name="Imagen 6">
            <a:extLst>
              <a:ext uri="{FF2B5EF4-FFF2-40B4-BE49-F238E27FC236}">
                <a16:creationId xmlns:a16="http://schemas.microsoft.com/office/drawing/2014/main" id="{31EACC80-1E4D-7CAF-D93D-1BD29BE269B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3:T39"/>
  <sheetViews>
    <sheetView tabSelected="1" topLeftCell="C10" zoomScale="62" zoomScaleNormal="62" workbookViewId="0">
      <selection activeCell="K17" sqref="K17"/>
    </sheetView>
  </sheetViews>
  <sheetFormatPr baseColWidth="10" defaultColWidth="11.42578125" defaultRowHeight="15" x14ac:dyDescent="0.25"/>
  <cols>
    <col min="3" max="3" width="56.28515625" style="1" customWidth="1"/>
    <col min="4" max="4" width="19.85546875" style="2" customWidth="1"/>
    <col min="5" max="5" width="21.5703125" style="2" customWidth="1"/>
    <col min="6" max="6" width="17.85546875" customWidth="1"/>
    <col min="7" max="7" width="23.5703125" style="3" customWidth="1"/>
    <col min="8" max="8" width="21" style="4" customWidth="1"/>
    <col min="9" max="12" width="14.5703125" customWidth="1"/>
    <col min="13" max="13" width="15" style="5" customWidth="1"/>
    <col min="14" max="14" width="16.7109375" style="5" customWidth="1"/>
    <col min="15" max="17" width="24.28515625" style="7" customWidth="1"/>
  </cols>
  <sheetData>
    <row r="3" spans="3:20" x14ac:dyDescent="0.25">
      <c r="C3" s="8"/>
      <c r="D3" s="9"/>
      <c r="E3" s="9"/>
      <c r="F3" s="9"/>
      <c r="G3" s="9"/>
      <c r="H3" s="9"/>
      <c r="I3" s="9"/>
      <c r="J3" s="9"/>
      <c r="K3" s="9"/>
      <c r="L3" s="9"/>
      <c r="M3" s="9"/>
      <c r="N3" s="9"/>
      <c r="O3" s="9"/>
      <c r="P3" s="9"/>
      <c r="Q3" s="10"/>
    </row>
    <row r="4" spans="3:20" ht="20.25" x14ac:dyDescent="0.3">
      <c r="C4" s="11"/>
      <c r="D4" s="62" t="s">
        <v>0</v>
      </c>
      <c r="E4" s="62"/>
      <c r="F4" s="62"/>
      <c r="G4" s="62"/>
      <c r="H4" s="62"/>
      <c r="I4" s="62"/>
      <c r="J4" s="62"/>
      <c r="K4" s="62"/>
      <c r="L4" s="62"/>
      <c r="M4" s="62"/>
      <c r="N4" s="62"/>
      <c r="O4" s="62"/>
      <c r="P4" s="62"/>
      <c r="Q4" s="63"/>
    </row>
    <row r="5" spans="3:20" ht="20.25" x14ac:dyDescent="0.3">
      <c r="C5" s="11"/>
      <c r="D5" s="62" t="s">
        <v>1</v>
      </c>
      <c r="E5" s="62"/>
      <c r="F5" s="62"/>
      <c r="G5" s="62"/>
      <c r="H5" s="62"/>
      <c r="I5" s="62"/>
      <c r="J5" s="62"/>
      <c r="K5" s="62"/>
      <c r="L5" s="62"/>
      <c r="M5" s="62"/>
      <c r="N5" s="62"/>
      <c r="O5" s="62"/>
      <c r="P5" s="62"/>
      <c r="Q5" s="63"/>
    </row>
    <row r="6" spans="3:20" ht="20.25" x14ac:dyDescent="0.25">
      <c r="C6" s="11"/>
      <c r="D6" s="86" t="s">
        <v>55</v>
      </c>
      <c r="E6" s="86"/>
      <c r="F6" s="86"/>
      <c r="G6" s="86"/>
      <c r="H6" s="86"/>
      <c r="I6" s="86"/>
      <c r="J6" s="86"/>
      <c r="K6" s="86"/>
      <c r="L6" s="86"/>
      <c r="M6" s="86"/>
      <c r="N6" s="86"/>
      <c r="O6" s="86"/>
      <c r="P6" s="86"/>
      <c r="Q6" s="87"/>
    </row>
    <row r="7" spans="3:20" x14ac:dyDescent="0.25">
      <c r="C7" s="11"/>
      <c r="D7"/>
      <c r="E7"/>
      <c r="G7"/>
      <c r="H7"/>
      <c r="M7"/>
      <c r="N7"/>
      <c r="O7"/>
      <c r="P7"/>
      <c r="Q7" s="12"/>
    </row>
    <row r="8" spans="3:20" ht="15.75" thickBot="1" x14ac:dyDescent="0.3">
      <c r="C8" s="11"/>
      <c r="D8"/>
      <c r="E8"/>
      <c r="G8"/>
      <c r="H8"/>
      <c r="M8"/>
      <c r="N8"/>
      <c r="O8"/>
      <c r="P8"/>
      <c r="Q8" s="12"/>
    </row>
    <row r="9" spans="3:20" ht="54" customHeight="1" x14ac:dyDescent="0.25">
      <c r="C9" s="16" t="s">
        <v>22</v>
      </c>
      <c r="D9" s="71" t="s">
        <v>26</v>
      </c>
      <c r="E9" s="72"/>
      <c r="F9" s="72"/>
      <c r="G9" s="72"/>
      <c r="H9" s="72"/>
      <c r="I9" s="72"/>
      <c r="J9" s="72"/>
      <c r="K9" s="72"/>
      <c r="L9" s="72"/>
      <c r="M9" s="72"/>
      <c r="N9" s="72"/>
      <c r="O9" s="72"/>
      <c r="P9" s="72"/>
      <c r="Q9" s="73"/>
    </row>
    <row r="10" spans="3:20" ht="15.75" x14ac:dyDescent="0.25">
      <c r="C10" s="85" t="s">
        <v>2</v>
      </c>
      <c r="D10" s="78" t="s">
        <v>3</v>
      </c>
      <c r="E10" s="74" t="s">
        <v>20</v>
      </c>
      <c r="F10" s="74" t="s">
        <v>4</v>
      </c>
      <c r="G10" s="78" t="s">
        <v>5</v>
      </c>
      <c r="H10" s="78"/>
      <c r="I10" s="78"/>
      <c r="J10" s="78"/>
      <c r="K10" s="78"/>
      <c r="L10" s="78"/>
      <c r="M10" s="78"/>
      <c r="N10" s="78"/>
      <c r="O10" s="78" t="s">
        <v>6</v>
      </c>
      <c r="P10" s="79"/>
      <c r="Q10" s="80"/>
    </row>
    <row r="11" spans="3:20" ht="27.75" customHeight="1" x14ac:dyDescent="0.25">
      <c r="C11" s="85"/>
      <c r="D11" s="78"/>
      <c r="E11" s="75"/>
      <c r="F11" s="75"/>
      <c r="G11" s="78" t="s">
        <v>7</v>
      </c>
      <c r="H11" s="78" t="s">
        <v>8</v>
      </c>
      <c r="I11" s="78" t="s">
        <v>9</v>
      </c>
      <c r="J11" s="78"/>
      <c r="K11" s="78"/>
      <c r="L11" s="78"/>
      <c r="M11" s="81" t="s">
        <v>10</v>
      </c>
      <c r="N11" s="81"/>
      <c r="O11" s="78"/>
      <c r="P11" s="79"/>
      <c r="Q11" s="80"/>
    </row>
    <row r="12" spans="3:20" ht="31.5" x14ac:dyDescent="0.25">
      <c r="C12" s="85"/>
      <c r="D12" s="78"/>
      <c r="E12" s="76"/>
      <c r="F12" s="76"/>
      <c r="G12" s="78"/>
      <c r="H12" s="78"/>
      <c r="I12" s="17" t="s">
        <v>11</v>
      </c>
      <c r="J12" s="17" t="s">
        <v>12</v>
      </c>
      <c r="K12" s="17" t="s">
        <v>13</v>
      </c>
      <c r="L12" s="17" t="s">
        <v>14</v>
      </c>
      <c r="M12" s="18" t="s">
        <v>15</v>
      </c>
      <c r="N12" s="18" t="s">
        <v>16</v>
      </c>
      <c r="O12" s="78"/>
      <c r="P12" s="79"/>
      <c r="Q12" s="80"/>
    </row>
    <row r="13" spans="3:20" ht="97.5" customHeight="1" x14ac:dyDescent="0.25">
      <c r="C13" s="51" t="s">
        <v>28</v>
      </c>
      <c r="D13" s="35" t="s">
        <v>29</v>
      </c>
      <c r="E13" s="44" t="s">
        <v>21</v>
      </c>
      <c r="F13" s="37" t="s">
        <v>17</v>
      </c>
      <c r="G13" s="46">
        <v>4</v>
      </c>
      <c r="H13" s="37" t="s">
        <v>18</v>
      </c>
      <c r="I13" s="19">
        <v>4</v>
      </c>
      <c r="J13" s="19" t="s">
        <v>19</v>
      </c>
      <c r="K13" s="19" t="s">
        <v>19</v>
      </c>
      <c r="L13" s="19" t="s">
        <v>19</v>
      </c>
      <c r="M13" s="77" t="str">
        <f>IFERROR(J13/J14,"ND")</f>
        <v>ND</v>
      </c>
      <c r="N13" s="93" t="str">
        <f>IFERROR(((I13+J13)/G13),"ND")</f>
        <v>ND</v>
      </c>
      <c r="O13" s="88" t="s">
        <v>30</v>
      </c>
      <c r="P13" s="88"/>
      <c r="Q13" s="89"/>
    </row>
    <row r="14" spans="3:20" ht="97.5" customHeight="1" x14ac:dyDescent="0.25">
      <c r="C14" s="52"/>
      <c r="D14" s="36"/>
      <c r="E14" s="45"/>
      <c r="F14" s="38"/>
      <c r="G14" s="47"/>
      <c r="H14" s="38"/>
      <c r="I14" s="20">
        <v>4</v>
      </c>
      <c r="J14" s="20">
        <v>4</v>
      </c>
      <c r="K14" s="20">
        <v>4</v>
      </c>
      <c r="L14" s="20">
        <v>4</v>
      </c>
      <c r="M14" s="70"/>
      <c r="N14" s="92"/>
      <c r="O14" s="90"/>
      <c r="P14" s="90"/>
      <c r="Q14" s="91"/>
    </row>
    <row r="15" spans="3:20" ht="84" customHeight="1" x14ac:dyDescent="0.25">
      <c r="C15" s="57" t="s">
        <v>31</v>
      </c>
      <c r="D15" s="53" t="s">
        <v>32</v>
      </c>
      <c r="E15" s="55" t="s">
        <v>21</v>
      </c>
      <c r="F15" s="55" t="s">
        <v>23</v>
      </c>
      <c r="G15" s="41">
        <f>SUM(I16:L16)</f>
        <v>6255000</v>
      </c>
      <c r="H15" s="41" t="s">
        <v>24</v>
      </c>
      <c r="I15" s="21">
        <v>2034260</v>
      </c>
      <c r="J15" s="21">
        <v>698060</v>
      </c>
      <c r="K15" s="21" t="s">
        <v>19</v>
      </c>
      <c r="L15" s="21" t="s">
        <v>19</v>
      </c>
      <c r="M15" s="27">
        <f>IFERROR(J15/J16,"ND")</f>
        <v>0.46537333333333336</v>
      </c>
      <c r="N15" s="39">
        <f t="shared" ref="N15" si="0">IFERROR(((I15+J15)/G15),"ND")</f>
        <v>0.43682174260591528</v>
      </c>
      <c r="O15" s="64" t="s">
        <v>64</v>
      </c>
      <c r="P15" s="65"/>
      <c r="Q15" s="66"/>
    </row>
    <row r="16" spans="3:20" ht="81" customHeight="1" x14ac:dyDescent="0.25">
      <c r="C16" s="58"/>
      <c r="D16" s="54"/>
      <c r="E16" s="56"/>
      <c r="F16" s="56"/>
      <c r="G16" s="42"/>
      <c r="H16" s="42"/>
      <c r="I16" s="21">
        <v>1955000</v>
      </c>
      <c r="J16" s="21">
        <v>1500000</v>
      </c>
      <c r="K16" s="21">
        <v>1900000</v>
      </c>
      <c r="L16" s="21">
        <v>900000</v>
      </c>
      <c r="M16" s="27"/>
      <c r="N16" s="92"/>
      <c r="O16" s="67"/>
      <c r="P16" s="68"/>
      <c r="Q16" s="69"/>
      <c r="T16" s="6"/>
    </row>
    <row r="17" spans="3:20" ht="76.5" customHeight="1" x14ac:dyDescent="0.25">
      <c r="C17" s="58"/>
      <c r="D17" s="60" t="s">
        <v>33</v>
      </c>
      <c r="E17" s="61" t="s">
        <v>21</v>
      </c>
      <c r="F17" s="55" t="s">
        <v>23</v>
      </c>
      <c r="G17" s="101">
        <f>AVERAGE(I18:L18)</f>
        <v>0.82000000000000006</v>
      </c>
      <c r="H17" s="26" t="s">
        <v>24</v>
      </c>
      <c r="I17" s="22">
        <v>0.85</v>
      </c>
      <c r="J17" s="23">
        <v>0.8</v>
      </c>
      <c r="K17" s="23" t="s">
        <v>19</v>
      </c>
      <c r="L17" s="23" t="s">
        <v>19</v>
      </c>
      <c r="M17" s="70">
        <f t="shared" ref="M17" si="1">IFERROR(J17/J18,"ND")</f>
        <v>1.0666666666666667</v>
      </c>
      <c r="N17" s="39">
        <f t="shared" ref="N17" si="2">IFERROR(((I17+J17)/G17),"ND")</f>
        <v>2.0121951219512191</v>
      </c>
      <c r="O17" s="64" t="s">
        <v>65</v>
      </c>
      <c r="P17" s="65"/>
      <c r="Q17" s="66"/>
      <c r="T17" s="6"/>
    </row>
    <row r="18" spans="3:20" ht="73.5" customHeight="1" x14ac:dyDescent="0.25">
      <c r="C18" s="59"/>
      <c r="D18" s="54"/>
      <c r="E18" s="56"/>
      <c r="F18" s="56"/>
      <c r="G18" s="102"/>
      <c r="H18" s="42"/>
      <c r="I18" s="22">
        <v>0.85</v>
      </c>
      <c r="J18" s="22">
        <v>0.75</v>
      </c>
      <c r="K18" s="22">
        <v>0.87</v>
      </c>
      <c r="L18" s="22">
        <v>0.81</v>
      </c>
      <c r="M18" s="48"/>
      <c r="N18" s="39"/>
      <c r="O18" s="67"/>
      <c r="P18" s="68"/>
      <c r="Q18" s="69"/>
      <c r="T18" s="6"/>
    </row>
    <row r="19" spans="3:20" ht="73.5" customHeight="1" x14ac:dyDescent="0.25">
      <c r="C19" s="82" t="s">
        <v>56</v>
      </c>
      <c r="D19" s="36" t="s">
        <v>34</v>
      </c>
      <c r="E19" s="38" t="s">
        <v>21</v>
      </c>
      <c r="F19" s="49" t="s">
        <v>23</v>
      </c>
      <c r="G19" s="26">
        <f>SUM(I20:L20)</f>
        <v>12</v>
      </c>
      <c r="H19" s="25" t="s">
        <v>24</v>
      </c>
      <c r="I19" s="21">
        <v>1</v>
      </c>
      <c r="J19" s="21">
        <v>0</v>
      </c>
      <c r="K19" s="21" t="s">
        <v>19</v>
      </c>
      <c r="L19" s="21" t="s">
        <v>19</v>
      </c>
      <c r="M19" s="27">
        <f t="shared" ref="M19" si="3">IFERROR(J19/J20,"ND")</f>
        <v>0</v>
      </c>
      <c r="N19" s="94">
        <f t="shared" ref="N19" si="4">IFERROR(((I19+J19)/G19),"ND")</f>
        <v>8.3333333333333329E-2</v>
      </c>
      <c r="O19" s="95" t="s">
        <v>57</v>
      </c>
      <c r="P19" s="30"/>
      <c r="Q19" s="31"/>
    </row>
    <row r="20" spans="3:20" ht="78" customHeight="1" x14ac:dyDescent="0.25">
      <c r="C20" s="82"/>
      <c r="D20" s="36"/>
      <c r="E20" s="38"/>
      <c r="F20" s="50"/>
      <c r="G20" s="42"/>
      <c r="H20" s="25"/>
      <c r="I20" s="21">
        <v>2</v>
      </c>
      <c r="J20" s="21">
        <v>3</v>
      </c>
      <c r="K20" s="21">
        <v>3</v>
      </c>
      <c r="L20" s="21">
        <v>4</v>
      </c>
      <c r="M20" s="48"/>
      <c r="N20" s="92"/>
      <c r="O20" s="30"/>
      <c r="P20" s="30"/>
      <c r="Q20" s="31"/>
    </row>
    <row r="21" spans="3:20" ht="75" customHeight="1" x14ac:dyDescent="0.25">
      <c r="C21" s="82" t="s">
        <v>35</v>
      </c>
      <c r="D21" s="36" t="s">
        <v>36</v>
      </c>
      <c r="E21" s="38" t="s">
        <v>21</v>
      </c>
      <c r="F21" s="49" t="s">
        <v>23</v>
      </c>
      <c r="G21" s="26">
        <f t="shared" ref="G21" si="5">SUM(I22:L22)</f>
        <v>7</v>
      </c>
      <c r="H21" s="25" t="s">
        <v>24</v>
      </c>
      <c r="I21" s="21">
        <v>1</v>
      </c>
      <c r="J21" s="21">
        <v>0</v>
      </c>
      <c r="K21" s="21" t="s">
        <v>19</v>
      </c>
      <c r="L21" s="21" t="s">
        <v>19</v>
      </c>
      <c r="M21" s="27">
        <f t="shared" ref="M21" si="6">IFERROR(J21/J22,"ND")</f>
        <v>0</v>
      </c>
      <c r="N21" s="39">
        <f t="shared" ref="N21" si="7">IFERROR(((I21+J21)/G21),"ND")</f>
        <v>0.14285714285714285</v>
      </c>
      <c r="O21" s="95" t="s">
        <v>54</v>
      </c>
      <c r="P21" s="30"/>
      <c r="Q21" s="31"/>
    </row>
    <row r="22" spans="3:20" ht="73.5" customHeight="1" x14ac:dyDescent="0.25">
      <c r="C22" s="82"/>
      <c r="D22" s="36"/>
      <c r="E22" s="38"/>
      <c r="F22" s="50"/>
      <c r="G22" s="42"/>
      <c r="H22" s="25"/>
      <c r="I22" s="21">
        <v>1</v>
      </c>
      <c r="J22" s="21">
        <v>2</v>
      </c>
      <c r="K22" s="21">
        <v>1</v>
      </c>
      <c r="L22" s="21">
        <v>3</v>
      </c>
      <c r="M22" s="48"/>
      <c r="N22" s="39"/>
      <c r="O22" s="30"/>
      <c r="P22" s="30"/>
      <c r="Q22" s="31"/>
    </row>
    <row r="23" spans="3:20" ht="57" customHeight="1" x14ac:dyDescent="0.25">
      <c r="C23" s="82" t="s">
        <v>37</v>
      </c>
      <c r="D23" s="96" t="s">
        <v>38</v>
      </c>
      <c r="E23" s="38" t="s">
        <v>21</v>
      </c>
      <c r="F23" s="49" t="s">
        <v>23</v>
      </c>
      <c r="G23" s="26">
        <f t="shared" ref="G23" si="8">SUM(I24:L24)</f>
        <v>5</v>
      </c>
      <c r="H23" s="25" t="s">
        <v>24</v>
      </c>
      <c r="I23" s="21">
        <v>1</v>
      </c>
      <c r="J23" s="21">
        <v>1</v>
      </c>
      <c r="K23" s="21" t="s">
        <v>19</v>
      </c>
      <c r="L23" s="21" t="s">
        <v>19</v>
      </c>
      <c r="M23" s="27">
        <f t="shared" ref="M23" si="9">IFERROR(J23/J24,"ND")</f>
        <v>1</v>
      </c>
      <c r="N23" s="94">
        <f t="shared" ref="N23" si="10">IFERROR(((I23+J23)/G23),"ND")</f>
        <v>0.4</v>
      </c>
      <c r="O23" s="95" t="s">
        <v>58</v>
      </c>
      <c r="P23" s="30"/>
      <c r="Q23" s="31"/>
    </row>
    <row r="24" spans="3:20" ht="63.75" customHeight="1" x14ac:dyDescent="0.25">
      <c r="C24" s="82"/>
      <c r="D24" s="97"/>
      <c r="E24" s="38"/>
      <c r="F24" s="50"/>
      <c r="G24" s="42"/>
      <c r="H24" s="25"/>
      <c r="I24" s="21">
        <v>3</v>
      </c>
      <c r="J24" s="21">
        <v>1</v>
      </c>
      <c r="K24" s="21">
        <v>0</v>
      </c>
      <c r="L24" s="21">
        <v>1</v>
      </c>
      <c r="M24" s="48"/>
      <c r="N24" s="92"/>
      <c r="O24" s="30"/>
      <c r="P24" s="30"/>
      <c r="Q24" s="31"/>
    </row>
    <row r="25" spans="3:20" ht="71.25" customHeight="1" x14ac:dyDescent="0.25">
      <c r="C25" s="82" t="s">
        <v>39</v>
      </c>
      <c r="D25" s="96" t="s">
        <v>40</v>
      </c>
      <c r="E25" s="38" t="s">
        <v>21</v>
      </c>
      <c r="F25" s="49" t="s">
        <v>23</v>
      </c>
      <c r="G25" s="26">
        <f t="shared" ref="G25" si="11">SUM(I26:L26)</f>
        <v>200000</v>
      </c>
      <c r="H25" s="25" t="s">
        <v>24</v>
      </c>
      <c r="I25" s="21">
        <v>89359</v>
      </c>
      <c r="J25" s="21">
        <v>17336</v>
      </c>
      <c r="K25" s="21" t="s">
        <v>19</v>
      </c>
      <c r="L25" s="21" t="s">
        <v>19</v>
      </c>
      <c r="M25" s="27">
        <f t="shared" ref="M25" si="12">IFERROR(J25/J26,"ND")</f>
        <v>0.34671999999999997</v>
      </c>
      <c r="N25" s="39">
        <f t="shared" ref="N25" si="13">IFERROR(((I25+J25)/G25),"ND")</f>
        <v>0.53347500000000003</v>
      </c>
      <c r="O25" s="95" t="s">
        <v>59</v>
      </c>
      <c r="P25" s="30"/>
      <c r="Q25" s="31"/>
    </row>
    <row r="26" spans="3:20" ht="76.5" customHeight="1" x14ac:dyDescent="0.25">
      <c r="C26" s="82"/>
      <c r="D26" s="97"/>
      <c r="E26" s="38"/>
      <c r="F26" s="50"/>
      <c r="G26" s="42"/>
      <c r="H26" s="25"/>
      <c r="I26" s="21">
        <v>50000</v>
      </c>
      <c r="J26" s="21">
        <v>50000</v>
      </c>
      <c r="K26" s="21">
        <v>50000</v>
      </c>
      <c r="L26" s="21">
        <v>50000</v>
      </c>
      <c r="M26" s="48"/>
      <c r="N26" s="92"/>
      <c r="O26" s="30"/>
      <c r="P26" s="30"/>
      <c r="Q26" s="31"/>
    </row>
    <row r="27" spans="3:20" ht="69" customHeight="1" x14ac:dyDescent="0.25">
      <c r="C27" s="82" t="s">
        <v>41</v>
      </c>
      <c r="D27" s="96" t="s">
        <v>42</v>
      </c>
      <c r="E27" s="38" t="s">
        <v>21</v>
      </c>
      <c r="F27" s="49" t="s">
        <v>23</v>
      </c>
      <c r="G27" s="26">
        <f t="shared" ref="G27" si="14">SUM(I28:L28)</f>
        <v>4</v>
      </c>
      <c r="H27" s="25" t="s">
        <v>24</v>
      </c>
      <c r="I27" s="21">
        <v>1</v>
      </c>
      <c r="J27" s="21">
        <v>0</v>
      </c>
      <c r="K27" s="21" t="s">
        <v>19</v>
      </c>
      <c r="L27" s="21" t="s">
        <v>19</v>
      </c>
      <c r="M27" s="27">
        <f t="shared" ref="M27" si="15">IFERROR(J27/J28,"ND")</f>
        <v>0</v>
      </c>
      <c r="N27" s="39">
        <f t="shared" ref="N27" si="16">IFERROR(((I27+J27)/G27),"ND")</f>
        <v>0.25</v>
      </c>
      <c r="O27" s="95" t="s">
        <v>60</v>
      </c>
      <c r="P27" s="30"/>
      <c r="Q27" s="31"/>
    </row>
    <row r="28" spans="3:20" ht="72.75" customHeight="1" x14ac:dyDescent="0.25">
      <c r="C28" s="82"/>
      <c r="D28" s="97"/>
      <c r="E28" s="38"/>
      <c r="F28" s="50"/>
      <c r="G28" s="42"/>
      <c r="H28" s="25"/>
      <c r="I28" s="21">
        <v>0</v>
      </c>
      <c r="J28" s="21">
        <v>1</v>
      </c>
      <c r="K28" s="21">
        <v>1</v>
      </c>
      <c r="L28" s="21">
        <v>2</v>
      </c>
      <c r="M28" s="48"/>
      <c r="N28" s="92"/>
      <c r="O28" s="30"/>
      <c r="P28" s="30"/>
      <c r="Q28" s="31"/>
    </row>
    <row r="29" spans="3:20" ht="65.25" customHeight="1" x14ac:dyDescent="0.25">
      <c r="C29" s="82" t="s">
        <v>43</v>
      </c>
      <c r="D29" s="96" t="s">
        <v>44</v>
      </c>
      <c r="E29" s="38" t="s">
        <v>21</v>
      </c>
      <c r="F29" s="49" t="s">
        <v>23</v>
      </c>
      <c r="G29" s="26">
        <f t="shared" ref="G29" si="17">SUM(I30:L30)</f>
        <v>2</v>
      </c>
      <c r="H29" s="25" t="s">
        <v>24</v>
      </c>
      <c r="I29" s="21">
        <v>0</v>
      </c>
      <c r="J29" s="21">
        <v>2</v>
      </c>
      <c r="K29" s="21" t="s">
        <v>19</v>
      </c>
      <c r="L29" s="21" t="s">
        <v>19</v>
      </c>
      <c r="M29" s="27" t="str">
        <f t="shared" ref="M29" si="18">IFERROR(J29/J30,"ND")</f>
        <v>ND</v>
      </c>
      <c r="N29" s="39">
        <f t="shared" ref="N29" si="19">IFERROR(((I29+J29)/G29),"ND")</f>
        <v>1</v>
      </c>
      <c r="O29" s="95" t="s">
        <v>61</v>
      </c>
      <c r="P29" s="30"/>
      <c r="Q29" s="31"/>
    </row>
    <row r="30" spans="3:20" ht="72" customHeight="1" x14ac:dyDescent="0.25">
      <c r="C30" s="82"/>
      <c r="D30" s="97"/>
      <c r="E30" s="38"/>
      <c r="F30" s="50"/>
      <c r="G30" s="42"/>
      <c r="H30" s="25"/>
      <c r="I30" s="21">
        <v>1</v>
      </c>
      <c r="J30" s="21">
        <v>0</v>
      </c>
      <c r="K30" s="21">
        <v>1</v>
      </c>
      <c r="L30" s="21">
        <v>0</v>
      </c>
      <c r="M30" s="27"/>
      <c r="N30" s="39"/>
      <c r="O30" s="30"/>
      <c r="P30" s="30"/>
      <c r="Q30" s="31"/>
    </row>
    <row r="31" spans="3:20" ht="56.25" customHeight="1" x14ac:dyDescent="0.25">
      <c r="C31" s="82" t="s">
        <v>45</v>
      </c>
      <c r="D31" s="96" t="s">
        <v>46</v>
      </c>
      <c r="E31" s="38" t="s">
        <v>21</v>
      </c>
      <c r="F31" s="49" t="s">
        <v>25</v>
      </c>
      <c r="G31" s="26">
        <f t="shared" ref="G31" si="20">SUM(I32:L32)</f>
        <v>1</v>
      </c>
      <c r="H31" s="25" t="s">
        <v>24</v>
      </c>
      <c r="I31" s="21">
        <v>0</v>
      </c>
      <c r="J31" s="21">
        <v>0</v>
      </c>
      <c r="K31" s="21" t="s">
        <v>19</v>
      </c>
      <c r="L31" s="21" t="s">
        <v>19</v>
      </c>
      <c r="M31" s="27" t="str">
        <f t="shared" ref="M31" si="21">IFERROR(J31/J32,"ND")</f>
        <v>ND</v>
      </c>
      <c r="N31" s="39">
        <f t="shared" ref="N31" si="22">IFERROR(((I31+J31)/G31),"ND")</f>
        <v>0</v>
      </c>
      <c r="O31" s="95" t="s">
        <v>47</v>
      </c>
      <c r="P31" s="30"/>
      <c r="Q31" s="31"/>
    </row>
    <row r="32" spans="3:20" ht="63" customHeight="1" x14ac:dyDescent="0.25">
      <c r="C32" s="82"/>
      <c r="D32" s="97"/>
      <c r="E32" s="38"/>
      <c r="F32" s="50"/>
      <c r="G32" s="42"/>
      <c r="H32" s="25"/>
      <c r="I32" s="21">
        <v>0</v>
      </c>
      <c r="J32" s="21">
        <v>0</v>
      </c>
      <c r="K32" s="21">
        <v>1</v>
      </c>
      <c r="L32" s="21">
        <v>0</v>
      </c>
      <c r="M32" s="27"/>
      <c r="N32" s="39"/>
      <c r="O32" s="30"/>
      <c r="P32" s="30"/>
      <c r="Q32" s="31"/>
    </row>
    <row r="33" spans="3:17" ht="68.25" customHeight="1" x14ac:dyDescent="0.25">
      <c r="C33" s="99" t="s">
        <v>27</v>
      </c>
      <c r="D33" s="96" t="s">
        <v>48</v>
      </c>
      <c r="E33" s="49" t="s">
        <v>21</v>
      </c>
      <c r="F33" s="49" t="s">
        <v>23</v>
      </c>
      <c r="G33" s="26">
        <f t="shared" ref="G33" si="23">SUM(I34:L34)</f>
        <v>240</v>
      </c>
      <c r="H33" s="26" t="s">
        <v>24</v>
      </c>
      <c r="I33" s="21">
        <v>105</v>
      </c>
      <c r="J33" s="21">
        <v>74</v>
      </c>
      <c r="K33" s="21" t="s">
        <v>19</v>
      </c>
      <c r="L33" s="21" t="s">
        <v>19</v>
      </c>
      <c r="M33" s="70">
        <f t="shared" ref="M33" si="24">IFERROR(J33/J34,"ND")</f>
        <v>1.2333333333333334</v>
      </c>
      <c r="N33" s="39">
        <f t="shared" ref="N33" si="25">IFERROR(((I33+J33)/G33),"ND")</f>
        <v>0.74583333333333335</v>
      </c>
      <c r="O33" s="95" t="s">
        <v>62</v>
      </c>
      <c r="P33" s="30"/>
      <c r="Q33" s="31"/>
    </row>
    <row r="34" spans="3:17" ht="75.75" customHeight="1" x14ac:dyDescent="0.25">
      <c r="C34" s="100"/>
      <c r="D34" s="97"/>
      <c r="E34" s="50"/>
      <c r="F34" s="50"/>
      <c r="G34" s="42"/>
      <c r="H34" s="42"/>
      <c r="I34" s="21">
        <v>60</v>
      </c>
      <c r="J34" s="21">
        <v>60</v>
      </c>
      <c r="K34" s="21">
        <v>60</v>
      </c>
      <c r="L34" s="21">
        <v>60</v>
      </c>
      <c r="M34" s="48"/>
      <c r="N34" s="39"/>
      <c r="O34" s="30"/>
      <c r="P34" s="30"/>
      <c r="Q34" s="31"/>
    </row>
    <row r="35" spans="3:17" ht="55.5" customHeight="1" x14ac:dyDescent="0.25">
      <c r="C35" s="82" t="s">
        <v>49</v>
      </c>
      <c r="D35" s="96" t="s">
        <v>50</v>
      </c>
      <c r="E35" s="38" t="s">
        <v>21</v>
      </c>
      <c r="F35" s="49" t="s">
        <v>23</v>
      </c>
      <c r="G35" s="26">
        <f t="shared" ref="G35" si="26">SUM(I36:L36)</f>
        <v>200</v>
      </c>
      <c r="H35" s="25" t="s">
        <v>24</v>
      </c>
      <c r="I35" s="21">
        <v>150</v>
      </c>
      <c r="J35" s="21">
        <v>143</v>
      </c>
      <c r="K35" s="21" t="s">
        <v>19</v>
      </c>
      <c r="L35" s="21" t="s">
        <v>19</v>
      </c>
      <c r="M35" s="27">
        <f t="shared" ref="M35" si="27">IFERROR(J35/J36,"ND")</f>
        <v>2.86</v>
      </c>
      <c r="N35" s="94">
        <f t="shared" ref="N35" si="28">IFERROR(((I35+J35)/G35),"ND")</f>
        <v>1.4650000000000001</v>
      </c>
      <c r="O35" s="95" t="s">
        <v>63</v>
      </c>
      <c r="P35" s="30"/>
      <c r="Q35" s="31"/>
    </row>
    <row r="36" spans="3:17" ht="65.25" customHeight="1" x14ac:dyDescent="0.25">
      <c r="C36" s="98"/>
      <c r="D36" s="97"/>
      <c r="E36" s="38"/>
      <c r="F36" s="50"/>
      <c r="G36" s="42"/>
      <c r="H36" s="25"/>
      <c r="I36" s="21">
        <v>50</v>
      </c>
      <c r="J36" s="21">
        <v>50</v>
      </c>
      <c r="K36" s="21">
        <v>50</v>
      </c>
      <c r="L36" s="21">
        <v>50</v>
      </c>
      <c r="M36" s="48"/>
      <c r="N36" s="92"/>
      <c r="O36" s="30"/>
      <c r="P36" s="30"/>
      <c r="Q36" s="31"/>
    </row>
    <row r="37" spans="3:17" ht="59.25" customHeight="1" x14ac:dyDescent="0.25">
      <c r="C37" s="82" t="s">
        <v>51</v>
      </c>
      <c r="D37" s="36" t="s">
        <v>52</v>
      </c>
      <c r="E37" s="38" t="s">
        <v>21</v>
      </c>
      <c r="F37" s="38" t="s">
        <v>25</v>
      </c>
      <c r="G37" s="26">
        <f t="shared" ref="G37" si="29">SUM(I38:L38)</f>
        <v>1</v>
      </c>
      <c r="H37" s="25" t="s">
        <v>24</v>
      </c>
      <c r="I37" s="21">
        <v>0</v>
      </c>
      <c r="J37" s="21">
        <v>0</v>
      </c>
      <c r="K37" s="21" t="s">
        <v>19</v>
      </c>
      <c r="L37" s="21" t="s">
        <v>19</v>
      </c>
      <c r="M37" s="27" t="str">
        <f>IFERROR(J37/J38,"ND")</f>
        <v>ND</v>
      </c>
      <c r="N37" s="39">
        <f t="shared" ref="N37" si="30">IFERROR(((I37+J37)/G37),"ND")</f>
        <v>0</v>
      </c>
      <c r="O37" s="29" t="s">
        <v>53</v>
      </c>
      <c r="P37" s="30"/>
      <c r="Q37" s="31"/>
    </row>
    <row r="38" spans="3:17" ht="60" customHeight="1" thickBot="1" x14ac:dyDescent="0.3">
      <c r="C38" s="83"/>
      <c r="D38" s="84"/>
      <c r="E38" s="43"/>
      <c r="F38" s="43"/>
      <c r="G38" s="42"/>
      <c r="H38" s="26"/>
      <c r="I38" s="24">
        <v>0</v>
      </c>
      <c r="J38" s="24">
        <v>0</v>
      </c>
      <c r="K38" s="24">
        <v>1</v>
      </c>
      <c r="L38" s="24">
        <v>0</v>
      </c>
      <c r="M38" s="28"/>
      <c r="N38" s="40"/>
      <c r="O38" s="32"/>
      <c r="P38" s="33"/>
      <c r="Q38" s="34"/>
    </row>
    <row r="39" spans="3:17" x14ac:dyDescent="0.25">
      <c r="G39" s="14"/>
      <c r="H39" s="13"/>
      <c r="N39" s="15"/>
    </row>
  </sheetData>
  <mergeCells count="130">
    <mergeCell ref="O31:Q32"/>
    <mergeCell ref="O33:Q34"/>
    <mergeCell ref="O35:Q36"/>
    <mergeCell ref="M31:M32"/>
    <mergeCell ref="N31:N32"/>
    <mergeCell ref="M33:M34"/>
    <mergeCell ref="N33:N34"/>
    <mergeCell ref="M35:M36"/>
    <mergeCell ref="N35:N36"/>
    <mergeCell ref="O21:Q22"/>
    <mergeCell ref="C19:C20"/>
    <mergeCell ref="D19:D20"/>
    <mergeCell ref="F19:F20"/>
    <mergeCell ref="G19:G20"/>
    <mergeCell ref="O23:Q24"/>
    <mergeCell ref="O25:Q26"/>
    <mergeCell ref="O27:Q28"/>
    <mergeCell ref="O29:Q30"/>
    <mergeCell ref="M25:M26"/>
    <mergeCell ref="N25:N26"/>
    <mergeCell ref="M27:M28"/>
    <mergeCell ref="N27:N28"/>
    <mergeCell ref="M29:M30"/>
    <mergeCell ref="N29:N30"/>
    <mergeCell ref="M23:M24"/>
    <mergeCell ref="N23:N24"/>
    <mergeCell ref="H27:H28"/>
    <mergeCell ref="H29:H30"/>
    <mergeCell ref="N21:N22"/>
    <mergeCell ref="H31:H32"/>
    <mergeCell ref="C33:C34"/>
    <mergeCell ref="H33:H34"/>
    <mergeCell ref="G17:G18"/>
    <mergeCell ref="H17:H18"/>
    <mergeCell ref="C23:C24"/>
    <mergeCell ref="D23:D24"/>
    <mergeCell ref="E23:E24"/>
    <mergeCell ref="F23:F24"/>
    <mergeCell ref="G23:G24"/>
    <mergeCell ref="H23:H24"/>
    <mergeCell ref="F25:F26"/>
    <mergeCell ref="G25:G26"/>
    <mergeCell ref="C27:C28"/>
    <mergeCell ref="C29:C30"/>
    <mergeCell ref="C31:C32"/>
    <mergeCell ref="D27:D28"/>
    <mergeCell ref="D29:D30"/>
    <mergeCell ref="D31:D32"/>
    <mergeCell ref="E27:E28"/>
    <mergeCell ref="E29:E30"/>
    <mergeCell ref="E31:E32"/>
    <mergeCell ref="C35:C36"/>
    <mergeCell ref="D33:D34"/>
    <mergeCell ref="D35:D36"/>
    <mergeCell ref="E33:E34"/>
    <mergeCell ref="F33:F34"/>
    <mergeCell ref="E35:E36"/>
    <mergeCell ref="F35:F36"/>
    <mergeCell ref="G33:G34"/>
    <mergeCell ref="G35:G36"/>
    <mergeCell ref="C37:C38"/>
    <mergeCell ref="D37:D38"/>
    <mergeCell ref="C10:C12"/>
    <mergeCell ref="D10:D12"/>
    <mergeCell ref="G10:N10"/>
    <mergeCell ref="H19:H20"/>
    <mergeCell ref="D6:Q6"/>
    <mergeCell ref="O13:Q14"/>
    <mergeCell ref="M15:M16"/>
    <mergeCell ref="N15:N16"/>
    <mergeCell ref="N13:N14"/>
    <mergeCell ref="O15:Q16"/>
    <mergeCell ref="N19:N20"/>
    <mergeCell ref="O19:Q20"/>
    <mergeCell ref="C21:C22"/>
    <mergeCell ref="D21:D22"/>
    <mergeCell ref="F21:F22"/>
    <mergeCell ref="G21:G22"/>
    <mergeCell ref="H21:H22"/>
    <mergeCell ref="M21:M22"/>
    <mergeCell ref="G31:G32"/>
    <mergeCell ref="C25:C26"/>
    <mergeCell ref="D25:D26"/>
    <mergeCell ref="E25:E26"/>
    <mergeCell ref="C13:C14"/>
    <mergeCell ref="D15:D16"/>
    <mergeCell ref="F15:F16"/>
    <mergeCell ref="E15:E16"/>
    <mergeCell ref="C15:C18"/>
    <mergeCell ref="D17:D18"/>
    <mergeCell ref="E17:E18"/>
    <mergeCell ref="F17:F18"/>
    <mergeCell ref="D4:Q4"/>
    <mergeCell ref="D5:Q5"/>
    <mergeCell ref="N17:N18"/>
    <mergeCell ref="O17:Q18"/>
    <mergeCell ref="M17:M18"/>
    <mergeCell ref="D9:Q9"/>
    <mergeCell ref="E10:E12"/>
    <mergeCell ref="F10:F12"/>
    <mergeCell ref="M13:M14"/>
    <mergeCell ref="O10:Q12"/>
    <mergeCell ref="G11:G12"/>
    <mergeCell ref="H11:H12"/>
    <mergeCell ref="I11:L11"/>
    <mergeCell ref="M11:N11"/>
    <mergeCell ref="H37:H38"/>
    <mergeCell ref="M37:M38"/>
    <mergeCell ref="O37:Q38"/>
    <mergeCell ref="D13:D14"/>
    <mergeCell ref="F13:F14"/>
    <mergeCell ref="H13:H14"/>
    <mergeCell ref="N37:N38"/>
    <mergeCell ref="G15:G16"/>
    <mergeCell ref="H15:H16"/>
    <mergeCell ref="E19:E20"/>
    <mergeCell ref="E21:E22"/>
    <mergeCell ref="E37:E38"/>
    <mergeCell ref="E13:E14"/>
    <mergeCell ref="G13:G14"/>
    <mergeCell ref="F37:F38"/>
    <mergeCell ref="G37:G38"/>
    <mergeCell ref="M19:M20"/>
    <mergeCell ref="H35:H36"/>
    <mergeCell ref="H25:H26"/>
    <mergeCell ref="F27:F28"/>
    <mergeCell ref="F29:F30"/>
    <mergeCell ref="F31:F32"/>
    <mergeCell ref="G27:G28"/>
    <mergeCell ref="G29:G30"/>
  </mergeCells>
  <pageMargins left="1.2204724409448819" right="0.23622047244094491" top="0.74803149606299213" bottom="0.74803149606299213" header="0.31496062992125984" footer="0.31496062992125984"/>
  <pageSetup paperSize="5" scale="4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CEDULA 1TR24 E2</vt:lpstr>
      <vt:lpstr>'CEDULA 1TR24 E2'!Área_de_impresión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AGAA DPM</dc:creator>
  <cp:keywords/>
  <dc:description/>
  <cp:lastModifiedBy>Jessica Chable Llanes</cp:lastModifiedBy>
  <cp:revision/>
  <cp:lastPrinted>2024-05-02T19:55:30Z</cp:lastPrinted>
  <dcterms:created xsi:type="dcterms:W3CDTF">2021-01-05T20:46:07Z</dcterms:created>
  <dcterms:modified xsi:type="dcterms:W3CDTF">2024-07-02T17:01:25Z</dcterms:modified>
  <cp:category/>
  <cp:contentStatus/>
</cp:coreProperties>
</file>