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PROPIETARIO\Documents\Planeación\1. Entregas trimestrales\2026\1erTrimestre 2026\1.4 OM\4. Cédula de Avance OM\"/>
    </mc:Choice>
  </mc:AlternateContent>
  <xr:revisionPtr revIDLastSave="0" documentId="13_ncr:1_{CE11103E-F246-4B20-A56B-4C5F9DD05E8A}" xr6:coauthVersionLast="47" xr6:coauthVersionMax="47" xr10:uidLastSave="{00000000-0000-0000-0000-000000000000}"/>
  <bookViews>
    <workbookView xWindow="-120" yWindow="-120" windowWidth="29040" windowHeight="15720" tabRatio="950" firstSheet="10" activeTab="11" xr2:uid="{5AAE478C-4A04-4E37-B17A-7DE86019E7F7}"/>
  </bookViews>
  <sheets>
    <sheet name="1.Árbol del problema" sheetId="41" state="hidden" r:id="rId1"/>
    <sheet name="2.Árbol de objetivos" sheetId="42" state="hidden" r:id="rId2"/>
    <sheet name="3.Árbol de alternativas" sheetId="43" state="hidden" r:id="rId3"/>
    <sheet name="4.Matriz de alternativas" sheetId="44" state="hidden" r:id="rId4"/>
    <sheet name="Estructura Analítica del Pp" sheetId="53" state="hidden" r:id="rId5"/>
    <sheet name="Matriz de similitudes" sheetId="56" state="hidden" r:id="rId6"/>
    <sheet name=" Sintaxis MIR (no se llena)" sheetId="6" state="hidden" r:id="rId7"/>
    <sheet name="5. Pp (3 años)" sheetId="9" state="hidden" r:id="rId8"/>
    <sheet name=" 7. Pp (2026)" sheetId="22" state="hidden" r:id="rId9"/>
    <sheet name="9. METAS" sheetId="12" state="hidden" r:id="rId10"/>
    <sheet name="11. SEGUIMIENTO 2026" sheetId="24" r:id="rId11"/>
    <sheet name="17. CEDULA0126" sheetId="32" r:id="rId12"/>
    <sheet name="18. CEDULA0226" sheetId="33" state="hidden" r:id="rId13"/>
    <sheet name="19. CEDULA0326" sheetId="34" state="hidden" r:id="rId14"/>
    <sheet name="20. CEDULA0426" sheetId="35" state="hidden" r:id="rId15"/>
    <sheet name="21. CEDULA0127" sheetId="36" state="hidden" r:id="rId16"/>
    <sheet name="22. CEDULA0227" sheetId="37" state="hidden" r:id="rId17"/>
    <sheet name="23. CEDULA0327" sheetId="38" state="hidden" r:id="rId18"/>
    <sheet name="24. CEDULA0427" sheetId="40" state="hidden" r:id="rId19"/>
  </sheets>
  <externalReferences>
    <externalReference r:id="rId20"/>
  </externalReferences>
  <definedNames>
    <definedName name="_3" localSheetId="0">#REF!</definedName>
    <definedName name="_3" localSheetId="1">#REF!</definedName>
    <definedName name="_3" localSheetId="2">#REF!</definedName>
    <definedName name="_3">#REF!</definedName>
    <definedName name="_xlnm._FilterDatabase" localSheetId="8" hidden="1">' 7. Pp (2026)'!$B$43:$P$80</definedName>
    <definedName name="_xlnm._FilterDatabase" localSheetId="10" hidden="1">'11. SEGUIMIENTO 2026'!$C$13:$AC$49</definedName>
    <definedName name="_xlnm._FilterDatabase" localSheetId="11" hidden="1">'17. CEDULA0126'!$C$12:$P$84</definedName>
    <definedName name="_xlnm._FilterDatabase" localSheetId="12" hidden="1">'18. CEDULA0226'!$C$12:$P$84</definedName>
    <definedName name="_xlnm._FilterDatabase" localSheetId="13" hidden="1">'19. CEDULA0326'!$C$12:$P$84</definedName>
    <definedName name="_xlnm._FilterDatabase" localSheetId="14" hidden="1">'20. CEDULA0426'!$C$12:$P$84</definedName>
    <definedName name="_xlnm._FilterDatabase" localSheetId="15" hidden="1">'21. CEDULA0127'!$C$12:$P$251</definedName>
    <definedName name="_xlnm._FilterDatabase" localSheetId="16" hidden="1">'22. CEDULA0227'!$C$12:$P$251</definedName>
    <definedName name="_xlnm._FilterDatabase" localSheetId="17" hidden="1">'23. CEDULA0327'!$C$12:$P$251</definedName>
    <definedName name="_xlnm._FilterDatabase" localSheetId="18" hidden="1">'24. CEDULA0427'!$C$12:$P$251</definedName>
    <definedName name="_xlnm._FilterDatabase" localSheetId="7" hidden="1">'5. Pp (3 años)'!$B$44:$P$81</definedName>
    <definedName name="_xlnm._FilterDatabase" localSheetId="9" hidden="1">'9. METAS'!$C$18:$X$55</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8">#REF!</definedName>
    <definedName name="ADFASDF" localSheetId="6">#REF!</definedName>
    <definedName name="ADFASDF" localSheetId="7">#REF!</definedName>
    <definedName name="ADFASDF">#REF!</definedName>
    <definedName name="_xlnm.Print_Area" localSheetId="8">' 7. Pp (2026)'!$B$4:$P$93</definedName>
    <definedName name="_xlnm.Print_Area" localSheetId="6">' Sintaxis MIR (no se llena)'!$A$2:$S$11</definedName>
    <definedName name="_xlnm.Print_Area" localSheetId="0">'1.Árbol del problema'!$A$1:$AJ$125</definedName>
    <definedName name="_xlnm.Print_Area" localSheetId="10">'11. SEGUIMIENTO 2026'!$C$5:$Z$68</definedName>
    <definedName name="_xlnm.Print_Area" localSheetId="11">'17. CEDULA0126'!$C$5:$P$97</definedName>
    <definedName name="_xlnm.Print_Area" localSheetId="12">'18. CEDULA0226'!$C$5:$O$84</definedName>
    <definedName name="_xlnm.Print_Area" localSheetId="13">'19. CEDULA0326'!$C$5:$O$84</definedName>
    <definedName name="_xlnm.Print_Area" localSheetId="1">'2.Árbol de objetivos'!$A$1:$AJ$125</definedName>
    <definedName name="_xlnm.Print_Area" localSheetId="14">'20. CEDULA0426'!$C$5:$O$84</definedName>
    <definedName name="_xlnm.Print_Area" localSheetId="15">'21. CEDULA0127'!$C$5:$O$251</definedName>
    <definedName name="_xlnm.Print_Area" localSheetId="16">'22. CEDULA0227'!$C$5:$O$251</definedName>
    <definedName name="_xlnm.Print_Area" localSheetId="17">'23. CEDULA0327'!$C$5:$O$251</definedName>
    <definedName name="_xlnm.Print_Area" localSheetId="18">'24. CEDULA0427'!$C$5:$O$251</definedName>
    <definedName name="_xlnm.Print_Area" localSheetId="2">'3.Árbol de alternativas'!$A$1:$AJ$125</definedName>
    <definedName name="_xlnm.Print_Area" localSheetId="3">'4.Matriz de alternativas'!$B$10:$Q$198</definedName>
    <definedName name="_xlnm.Print_Area" localSheetId="7">'5. Pp (3 años)'!$B$4:$P$94</definedName>
    <definedName name="_xlnm.Print_Area" localSheetId="9">'9. METAS'!$C$5:$X$66</definedName>
    <definedName name="_xlnm.Print_Area" localSheetId="4">'Estructura Analítica del Pp'!$B$10:$F$55</definedName>
    <definedName name="_xlnm.Print_Area" localSheetId="5">'Matriz de similitudes'!$B$4:$I$19</definedName>
    <definedName name="averiguar" localSheetId="8">#REF!</definedName>
    <definedName name="averiguar" localSheetId="6">#REF!</definedName>
    <definedName name="averiguar" localSheetId="7">#REF!</definedName>
    <definedName name="averiguar">#REF!</definedName>
    <definedName name="averiguar2" localSheetId="8">#REF!</definedName>
    <definedName name="averiguar2" localSheetId="6">#REF!</definedName>
    <definedName name="averiguar2" localSheetId="7">#REF!</definedName>
    <definedName name="averiguar2">#REF!</definedName>
    <definedName name="averiguar3" localSheetId="8">#REF!</definedName>
    <definedName name="averiguar3" localSheetId="6">#REF!</definedName>
    <definedName name="averiguar3" localSheetId="7">#REF!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8">#REF!</definedName>
    <definedName name="formato2" localSheetId="6">#REF!</definedName>
    <definedName name="formato2" localSheetId="7">#REF!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8">#REF!</definedName>
    <definedName name="M" localSheetId="6">#REF!</definedName>
    <definedName name="M" localSheetId="7">#REF!</definedName>
    <definedName name="M">#REF!</definedName>
    <definedName name="MIRPRUEBA" localSheetId="8">#REF!</definedName>
    <definedName name="MIRPRUEBA" localSheetId="6">#REF!</definedName>
    <definedName name="MIRPRUEBA" localSheetId="7">#REF!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8">' 7. Pp (2026)'!$41:$44</definedName>
    <definedName name="_xlnm.Print_Titles" localSheetId="6">' Sintaxis MIR (no se llena)'!$2:$5</definedName>
    <definedName name="_xlnm.Print_Titles" localSheetId="10">'11. SEGUIMIENTO 2026'!$5:$13</definedName>
    <definedName name="_xlnm.Print_Titles" localSheetId="11">'17. CEDULA0126'!$5:$12</definedName>
    <definedName name="_xlnm.Print_Titles" localSheetId="12">'18. CEDULA0226'!$5:$12</definedName>
    <definedName name="_xlnm.Print_Titles" localSheetId="13">'19. CEDULA0326'!$5:$12</definedName>
    <definedName name="_xlnm.Print_Titles" localSheetId="14">'20. CEDULA0426'!$5:$12</definedName>
    <definedName name="_xlnm.Print_Titles" localSheetId="15">'21. CEDULA0127'!$5:$12</definedName>
    <definedName name="_xlnm.Print_Titles" localSheetId="16">'22. CEDULA0227'!$5:$12</definedName>
    <definedName name="_xlnm.Print_Titles" localSheetId="17">'23. CEDULA0327'!$5:$12</definedName>
    <definedName name="_xlnm.Print_Titles" localSheetId="18">'24. CEDULA0427'!$5:$12</definedName>
    <definedName name="_xlnm.Print_Titles" localSheetId="7">'5. Pp (3 años)'!$42:$45</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6" i="32" l="1"/>
  <c r="D45" i="22"/>
  <c r="D13" i="32"/>
  <c r="Y49" i="24"/>
  <c r="X49" i="24"/>
  <c r="W49" i="24"/>
  <c r="V49" i="24"/>
  <c r="Y48" i="24"/>
  <c r="X48" i="24"/>
  <c r="W48" i="24"/>
  <c r="V48" i="24"/>
  <c r="Y47" i="24"/>
  <c r="X47" i="24"/>
  <c r="W47" i="24"/>
  <c r="V47" i="24"/>
  <c r="Y46" i="24"/>
  <c r="X46" i="24"/>
  <c r="W46" i="24"/>
  <c r="V46" i="24"/>
  <c r="Y45" i="24"/>
  <c r="X45" i="24"/>
  <c r="W45" i="24"/>
  <c r="V45" i="24"/>
  <c r="Y44" i="24"/>
  <c r="X44" i="24"/>
  <c r="W44" i="24"/>
  <c r="V44" i="24"/>
  <c r="Y43" i="24"/>
  <c r="X43" i="24"/>
  <c r="W43" i="24"/>
  <c r="V43" i="24"/>
  <c r="Y42" i="24"/>
  <c r="X42" i="24"/>
  <c r="W42" i="24"/>
  <c r="V42" i="24"/>
  <c r="Y41" i="24"/>
  <c r="X41" i="24"/>
  <c r="W41" i="24"/>
  <c r="V41" i="24"/>
  <c r="Y40" i="24"/>
  <c r="X40" i="24"/>
  <c r="W40" i="24"/>
  <c r="V40" i="24"/>
  <c r="Y39" i="24"/>
  <c r="X39" i="24"/>
  <c r="W39" i="24"/>
  <c r="V39" i="24"/>
  <c r="Y38" i="24"/>
  <c r="X38" i="24"/>
  <c r="W38" i="24"/>
  <c r="V38" i="24"/>
  <c r="Y37" i="24"/>
  <c r="X37" i="24"/>
  <c r="W37" i="24"/>
  <c r="V37" i="24"/>
  <c r="Y36" i="24"/>
  <c r="X36" i="24"/>
  <c r="W36" i="24"/>
  <c r="V36" i="24"/>
  <c r="Y35" i="24"/>
  <c r="X35" i="24"/>
  <c r="W35" i="24"/>
  <c r="V35" i="24"/>
  <c r="Y34" i="24"/>
  <c r="X34" i="24"/>
  <c r="W34" i="24"/>
  <c r="V34" i="24"/>
  <c r="Y33" i="24"/>
  <c r="X33" i="24"/>
  <c r="W33" i="24"/>
  <c r="V33" i="24"/>
  <c r="Y32" i="24"/>
  <c r="X32" i="24"/>
  <c r="W32" i="24"/>
  <c r="V32" i="24"/>
  <c r="Y31" i="24"/>
  <c r="X31" i="24"/>
  <c r="W31" i="24"/>
  <c r="V31" i="24"/>
  <c r="Y30" i="24"/>
  <c r="X30" i="24"/>
  <c r="W30" i="24"/>
  <c r="V30" i="24"/>
  <c r="Y29" i="24"/>
  <c r="X29" i="24"/>
  <c r="W29" i="24"/>
  <c r="V29" i="24"/>
  <c r="Y28" i="24"/>
  <c r="X28" i="24"/>
  <c r="W28" i="24"/>
  <c r="V28" i="24"/>
  <c r="Y27" i="24"/>
  <c r="X27" i="24"/>
  <c r="W27" i="24"/>
  <c r="V27" i="24"/>
  <c r="Y26" i="24"/>
  <c r="X26" i="24"/>
  <c r="W26" i="24"/>
  <c r="V26" i="24"/>
  <c r="Y25" i="24"/>
  <c r="X25" i="24"/>
  <c r="W25" i="24"/>
  <c r="V25" i="24"/>
  <c r="Y24" i="24"/>
  <c r="X24" i="24"/>
  <c r="W24" i="24"/>
  <c r="V24" i="24"/>
  <c r="Y23" i="24"/>
  <c r="X23" i="24"/>
  <c r="W23" i="24"/>
  <c r="V23" i="24"/>
  <c r="Y22" i="24"/>
  <c r="X22" i="24"/>
  <c r="W22" i="24"/>
  <c r="V22" i="24"/>
  <c r="Y21" i="24"/>
  <c r="X21" i="24"/>
  <c r="W21" i="24"/>
  <c r="V21" i="24"/>
  <c r="Y20" i="24"/>
  <c r="X20" i="24"/>
  <c r="W20" i="24"/>
  <c r="V20" i="24"/>
  <c r="Y19" i="24"/>
  <c r="X19" i="24"/>
  <c r="W19" i="24"/>
  <c r="V19" i="24"/>
  <c r="Y18" i="24"/>
  <c r="X18" i="24"/>
  <c r="W18" i="24"/>
  <c r="V18" i="24"/>
  <c r="Y17" i="24"/>
  <c r="X17" i="24"/>
  <c r="W17" i="24"/>
  <c r="V17" i="24"/>
  <c r="Y16" i="24"/>
  <c r="X16" i="24"/>
  <c r="W16" i="24"/>
  <c r="V16" i="24"/>
  <c r="Y15" i="24"/>
  <c r="X15" i="24"/>
  <c r="W15" i="24"/>
  <c r="V15" i="24"/>
  <c r="Y14" i="24"/>
  <c r="X14" i="24"/>
  <c r="J14" i="32" l="1"/>
  <c r="G41" i="32"/>
  <c r="I28" i="24" l="1"/>
  <c r="J28" i="24"/>
  <c r="K28" i="24"/>
  <c r="L28" i="24"/>
  <c r="M28" i="24"/>
  <c r="I29" i="24"/>
  <c r="J29" i="24"/>
  <c r="K29" i="24"/>
  <c r="L29" i="24"/>
  <c r="M29" i="24"/>
  <c r="I30" i="24"/>
  <c r="J30" i="24"/>
  <c r="K30" i="24"/>
  <c r="L30" i="24"/>
  <c r="M30" i="24"/>
  <c r="I31" i="24"/>
  <c r="J31" i="24"/>
  <c r="K31" i="24"/>
  <c r="L31" i="24"/>
  <c r="M31" i="24"/>
  <c r="I32" i="24"/>
  <c r="J32" i="24"/>
  <c r="K32" i="24"/>
  <c r="L32" i="24"/>
  <c r="M32" i="24"/>
  <c r="H34" i="12"/>
  <c r="I25" i="24"/>
  <c r="J25" i="24"/>
  <c r="K25" i="24"/>
  <c r="L25" i="24"/>
  <c r="M25" i="24"/>
  <c r="M20" i="24"/>
  <c r="L20" i="24"/>
  <c r="K20" i="24"/>
  <c r="J20" i="24"/>
  <c r="I20" i="24"/>
  <c r="H26" i="12"/>
  <c r="I21" i="24"/>
  <c r="I22" i="24"/>
  <c r="I23" i="24"/>
  <c r="I24" i="24"/>
  <c r="I19" i="24"/>
  <c r="J19" i="24"/>
  <c r="K19" i="24"/>
  <c r="L19" i="24"/>
  <c r="M19" i="24"/>
  <c r="I14" i="24"/>
  <c r="J14" i="24"/>
  <c r="R14" i="24" s="1"/>
  <c r="K14" i="24"/>
  <c r="L14" i="24"/>
  <c r="M14" i="24"/>
  <c r="I15" i="24"/>
  <c r="J15" i="24"/>
  <c r="R15" i="24" s="1"/>
  <c r="K15" i="24"/>
  <c r="S15" i="24" s="1"/>
  <c r="L15" i="24"/>
  <c r="T15" i="24" s="1"/>
  <c r="M15" i="24"/>
  <c r="U15" i="24" s="1"/>
  <c r="I16" i="24"/>
  <c r="J16" i="24"/>
  <c r="I17" i="24"/>
  <c r="J17" i="24"/>
  <c r="I18" i="24"/>
  <c r="J18" i="24"/>
  <c r="J21" i="24"/>
  <c r="J22" i="24"/>
  <c r="J23" i="24"/>
  <c r="J24" i="24"/>
  <c r="I26" i="24"/>
  <c r="J26" i="24"/>
  <c r="I27" i="24"/>
  <c r="J27" i="24"/>
  <c r="S14" i="24"/>
  <c r="T14" i="24"/>
  <c r="U14" i="24"/>
  <c r="V14" i="24"/>
  <c r="W14" i="24"/>
  <c r="I20" i="12"/>
  <c r="H20" i="12"/>
  <c r="H25" i="12"/>
  <c r="H21" i="12"/>
  <c r="D13" i="33" l="1"/>
  <c r="I68" i="22"/>
  <c r="N62" i="22" l="1"/>
  <c r="N61" i="22"/>
  <c r="N59" i="22"/>
  <c r="D59" i="22"/>
  <c r="N58" i="22"/>
  <c r="J57" i="22"/>
  <c r="E57" i="22"/>
  <c r="E55" i="22"/>
  <c r="N53" i="22"/>
  <c r="N48" i="22"/>
  <c r="K42" i="24" l="1"/>
  <c r="L42" i="24"/>
  <c r="I42" i="24"/>
  <c r="C16" i="24"/>
  <c r="D16" i="24"/>
  <c r="E16" i="24"/>
  <c r="F16" i="24"/>
  <c r="G16" i="24"/>
  <c r="H16" i="24"/>
  <c r="N47" i="22"/>
  <c r="B46" i="22" l="1"/>
  <c r="C46" i="22"/>
  <c r="D46" i="22"/>
  <c r="E46" i="22"/>
  <c r="F46" i="22"/>
  <c r="G46" i="22"/>
  <c r="H46" i="22"/>
  <c r="I46" i="22"/>
  <c r="J46" i="22"/>
  <c r="K46" i="22"/>
  <c r="N46" i="22"/>
  <c r="O46" i="22"/>
  <c r="P46" i="22"/>
  <c r="B47" i="22"/>
  <c r="C47" i="22"/>
  <c r="D47" i="22"/>
  <c r="E47" i="22"/>
  <c r="F47" i="22"/>
  <c r="G47" i="22"/>
  <c r="H47" i="22"/>
  <c r="I47" i="22"/>
  <c r="J47" i="22"/>
  <c r="K47" i="22"/>
  <c r="O47" i="22"/>
  <c r="P47" i="22"/>
  <c r="B48" i="22"/>
  <c r="C48" i="22"/>
  <c r="D48" i="22"/>
  <c r="E48" i="22"/>
  <c r="F48" i="22"/>
  <c r="G48" i="22"/>
  <c r="H48" i="22"/>
  <c r="I48" i="22"/>
  <c r="J48" i="22"/>
  <c r="K48" i="22"/>
  <c r="O48" i="22"/>
  <c r="P48" i="22"/>
  <c r="B49" i="22"/>
  <c r="C49" i="22"/>
  <c r="D49" i="22"/>
  <c r="E49" i="22"/>
  <c r="F49" i="22"/>
  <c r="G49" i="22"/>
  <c r="H49" i="22"/>
  <c r="I49" i="22"/>
  <c r="J49" i="22"/>
  <c r="K49" i="22"/>
  <c r="N49" i="22"/>
  <c r="O49" i="22"/>
  <c r="P49" i="22"/>
  <c r="B50" i="22"/>
  <c r="C50" i="22"/>
  <c r="D50" i="22"/>
  <c r="E50" i="22"/>
  <c r="F50" i="22"/>
  <c r="G50" i="22"/>
  <c r="H50" i="22"/>
  <c r="I50" i="22"/>
  <c r="J50" i="22"/>
  <c r="K50" i="22"/>
  <c r="N50" i="22"/>
  <c r="O50" i="22"/>
  <c r="P50" i="22"/>
  <c r="B51" i="22"/>
  <c r="C51" i="22"/>
  <c r="D51" i="22"/>
  <c r="E51" i="22"/>
  <c r="F51" i="22"/>
  <c r="G51" i="22"/>
  <c r="H51" i="22"/>
  <c r="I51" i="22"/>
  <c r="J51" i="22"/>
  <c r="K51" i="22"/>
  <c r="N51" i="22"/>
  <c r="O51" i="22"/>
  <c r="P51" i="22"/>
  <c r="B52" i="22"/>
  <c r="C52" i="22"/>
  <c r="D52" i="22"/>
  <c r="E52" i="22"/>
  <c r="F52" i="22"/>
  <c r="G52" i="22"/>
  <c r="H52" i="22"/>
  <c r="I52" i="22"/>
  <c r="J52" i="22"/>
  <c r="K52" i="22"/>
  <c r="N52" i="22"/>
  <c r="O52" i="22"/>
  <c r="P52" i="22"/>
  <c r="B53" i="22"/>
  <c r="C53" i="22"/>
  <c r="D53" i="22"/>
  <c r="E53" i="22"/>
  <c r="F53" i="22"/>
  <c r="G53" i="22"/>
  <c r="H53" i="22"/>
  <c r="I53" i="22"/>
  <c r="J53" i="22"/>
  <c r="K53" i="22"/>
  <c r="O53" i="22"/>
  <c r="P53" i="22"/>
  <c r="B54" i="22"/>
  <c r="C54" i="22"/>
  <c r="D54" i="22"/>
  <c r="E54" i="22"/>
  <c r="F54" i="22"/>
  <c r="G54" i="22"/>
  <c r="H54" i="22"/>
  <c r="I54" i="22"/>
  <c r="J54" i="22"/>
  <c r="K54" i="22"/>
  <c r="N54" i="22"/>
  <c r="O54" i="22"/>
  <c r="P54" i="22"/>
  <c r="B55" i="22"/>
  <c r="C55" i="22"/>
  <c r="D55" i="22"/>
  <c r="F55" i="22"/>
  <c r="G55" i="22"/>
  <c r="H55" i="22"/>
  <c r="I55" i="22"/>
  <c r="J55" i="22"/>
  <c r="K55" i="22"/>
  <c r="N55" i="22"/>
  <c r="O55" i="22"/>
  <c r="P55" i="22"/>
  <c r="B56" i="22"/>
  <c r="C56" i="22"/>
  <c r="D56" i="22"/>
  <c r="E56" i="22"/>
  <c r="F56" i="22"/>
  <c r="G56" i="22"/>
  <c r="H56" i="22"/>
  <c r="I56" i="22"/>
  <c r="J56" i="22"/>
  <c r="K56" i="22"/>
  <c r="N56" i="22"/>
  <c r="O56" i="22"/>
  <c r="P56" i="22"/>
  <c r="B57" i="22"/>
  <c r="C57" i="22"/>
  <c r="D57" i="22"/>
  <c r="F57" i="22"/>
  <c r="G57" i="22"/>
  <c r="H57" i="22"/>
  <c r="I57" i="22"/>
  <c r="K57" i="22"/>
  <c r="N57" i="22"/>
  <c r="O57" i="22"/>
  <c r="P57" i="22"/>
  <c r="B58" i="22"/>
  <c r="C58" i="22"/>
  <c r="D58" i="22"/>
  <c r="E58" i="22"/>
  <c r="F58" i="22"/>
  <c r="G58" i="22"/>
  <c r="H58" i="22"/>
  <c r="I58" i="22"/>
  <c r="J58" i="22"/>
  <c r="K58" i="22"/>
  <c r="O58" i="22"/>
  <c r="P58" i="22"/>
  <c r="B59" i="22"/>
  <c r="C59" i="22"/>
  <c r="E59" i="22"/>
  <c r="F59" i="22"/>
  <c r="G59" i="22"/>
  <c r="H59" i="22"/>
  <c r="I59" i="22"/>
  <c r="J59" i="22"/>
  <c r="K59" i="22"/>
  <c r="O59" i="22"/>
  <c r="P59" i="22"/>
  <c r="B60" i="22"/>
  <c r="C60" i="22"/>
  <c r="D60" i="22"/>
  <c r="E60" i="22"/>
  <c r="F60" i="22"/>
  <c r="G60" i="22"/>
  <c r="H60" i="22"/>
  <c r="I60" i="22"/>
  <c r="J60" i="22"/>
  <c r="K60" i="22"/>
  <c r="N60" i="22"/>
  <c r="O60" i="22"/>
  <c r="P60" i="22"/>
  <c r="B61" i="22"/>
  <c r="C61" i="22"/>
  <c r="D61" i="22"/>
  <c r="E61" i="22"/>
  <c r="F61" i="22"/>
  <c r="G61" i="22"/>
  <c r="H61" i="22"/>
  <c r="I61" i="22"/>
  <c r="J61" i="22"/>
  <c r="K61" i="22"/>
  <c r="O61" i="22"/>
  <c r="P61" i="22"/>
  <c r="B62" i="22"/>
  <c r="C62" i="22"/>
  <c r="D62" i="22"/>
  <c r="E62" i="22"/>
  <c r="F62" i="22"/>
  <c r="G62" i="22"/>
  <c r="H62" i="22"/>
  <c r="I62" i="22"/>
  <c r="J62" i="22"/>
  <c r="K62" i="22"/>
  <c r="O62" i="22"/>
  <c r="P62" i="22"/>
  <c r="B63" i="22"/>
  <c r="C63" i="22"/>
  <c r="D63" i="22"/>
  <c r="E63" i="22"/>
  <c r="F63" i="22"/>
  <c r="G63" i="22"/>
  <c r="H63" i="22"/>
  <c r="I63" i="22"/>
  <c r="J63" i="22"/>
  <c r="K63" i="22"/>
  <c r="N63" i="22"/>
  <c r="O63" i="22"/>
  <c r="P63" i="22"/>
  <c r="B64" i="22"/>
  <c r="C64" i="22"/>
  <c r="D64" i="22"/>
  <c r="E64" i="22"/>
  <c r="F64" i="22"/>
  <c r="G64" i="22"/>
  <c r="H64" i="22"/>
  <c r="I64" i="22"/>
  <c r="J64" i="22"/>
  <c r="K64" i="22"/>
  <c r="N64" i="22"/>
  <c r="O64" i="22"/>
  <c r="P64" i="22"/>
  <c r="B65" i="22"/>
  <c r="C65" i="22"/>
  <c r="D65" i="22"/>
  <c r="E65" i="22"/>
  <c r="F65" i="22"/>
  <c r="G65" i="22"/>
  <c r="H65" i="22"/>
  <c r="I65" i="22"/>
  <c r="J65" i="22"/>
  <c r="K65" i="22"/>
  <c r="N65" i="22"/>
  <c r="O65" i="22"/>
  <c r="P65" i="22"/>
  <c r="B66" i="22"/>
  <c r="C66" i="22"/>
  <c r="D66" i="22"/>
  <c r="E66" i="22"/>
  <c r="F66" i="22"/>
  <c r="G66" i="22"/>
  <c r="H66" i="22"/>
  <c r="I66" i="22"/>
  <c r="J66" i="22"/>
  <c r="K66" i="22"/>
  <c r="N66" i="22"/>
  <c r="O66" i="22"/>
  <c r="P66" i="22"/>
  <c r="B67" i="22"/>
  <c r="C67" i="22"/>
  <c r="D67" i="22"/>
  <c r="E67" i="22"/>
  <c r="F67" i="22"/>
  <c r="G67" i="22"/>
  <c r="H67" i="22"/>
  <c r="I67" i="22"/>
  <c r="J67" i="22"/>
  <c r="K67" i="22"/>
  <c r="N67" i="22"/>
  <c r="O67" i="22"/>
  <c r="P67" i="22"/>
  <c r="B68" i="22"/>
  <c r="C68" i="22"/>
  <c r="D68" i="22"/>
  <c r="E68" i="22"/>
  <c r="F68" i="22"/>
  <c r="G68" i="22"/>
  <c r="H68" i="22"/>
  <c r="J68" i="22"/>
  <c r="K68" i="22"/>
  <c r="N68" i="22"/>
  <c r="O68" i="22"/>
  <c r="P68" i="22"/>
  <c r="B69" i="22"/>
  <c r="C69" i="22"/>
  <c r="D69" i="22"/>
  <c r="E69" i="22"/>
  <c r="F69" i="22"/>
  <c r="G69" i="22"/>
  <c r="H69" i="22"/>
  <c r="I69" i="22"/>
  <c r="J69" i="22"/>
  <c r="K69" i="22"/>
  <c r="N69" i="22"/>
  <c r="O69" i="22"/>
  <c r="P69" i="22"/>
  <c r="B70" i="22"/>
  <c r="C70" i="22"/>
  <c r="D70" i="22"/>
  <c r="E70" i="22"/>
  <c r="F70" i="22"/>
  <c r="G70" i="22"/>
  <c r="H70" i="22"/>
  <c r="I70" i="22"/>
  <c r="J70" i="22"/>
  <c r="K70" i="22"/>
  <c r="N70" i="22"/>
  <c r="O70" i="22"/>
  <c r="P70" i="22"/>
  <c r="B71" i="22"/>
  <c r="C71" i="22"/>
  <c r="D71" i="22"/>
  <c r="E71" i="22"/>
  <c r="F71" i="22"/>
  <c r="G71" i="22"/>
  <c r="H71" i="22"/>
  <c r="I71" i="22"/>
  <c r="J71" i="22"/>
  <c r="K71" i="22"/>
  <c r="N71" i="22"/>
  <c r="O71" i="22"/>
  <c r="P71" i="22"/>
  <c r="B72" i="22"/>
  <c r="C72" i="22"/>
  <c r="D72" i="22"/>
  <c r="E72" i="22"/>
  <c r="F72" i="22"/>
  <c r="G72" i="22"/>
  <c r="H72" i="22"/>
  <c r="I72" i="22"/>
  <c r="J72" i="22"/>
  <c r="K72" i="22"/>
  <c r="N72" i="22"/>
  <c r="O72" i="22"/>
  <c r="P72" i="22"/>
  <c r="B73" i="22"/>
  <c r="C73" i="22"/>
  <c r="D73" i="22"/>
  <c r="E73" i="22"/>
  <c r="F73" i="22"/>
  <c r="G73" i="22"/>
  <c r="H73" i="22"/>
  <c r="I73" i="22"/>
  <c r="J73" i="22"/>
  <c r="K73" i="22"/>
  <c r="N73" i="22"/>
  <c r="O73" i="22"/>
  <c r="P73" i="22"/>
  <c r="B74" i="22"/>
  <c r="C74" i="22"/>
  <c r="D74" i="22"/>
  <c r="E74" i="22"/>
  <c r="F74" i="22"/>
  <c r="G74" i="22"/>
  <c r="H74" i="22"/>
  <c r="I74" i="22"/>
  <c r="J74" i="22"/>
  <c r="K74" i="22"/>
  <c r="N74" i="22"/>
  <c r="O74" i="22"/>
  <c r="P74" i="22"/>
  <c r="B75" i="22"/>
  <c r="C75" i="22"/>
  <c r="D75" i="22"/>
  <c r="E75" i="22"/>
  <c r="F75" i="22"/>
  <c r="G75" i="22"/>
  <c r="H75" i="22"/>
  <c r="I75" i="22"/>
  <c r="J75" i="22"/>
  <c r="K75" i="22"/>
  <c r="N75" i="22"/>
  <c r="O75" i="22"/>
  <c r="P75" i="22"/>
  <c r="B76" i="22"/>
  <c r="C76" i="22"/>
  <c r="D76" i="22"/>
  <c r="E76" i="22"/>
  <c r="F76" i="22"/>
  <c r="G76" i="22"/>
  <c r="H76" i="22"/>
  <c r="I76" i="22"/>
  <c r="J76" i="22"/>
  <c r="K76" i="22"/>
  <c r="N76" i="22"/>
  <c r="O76" i="22"/>
  <c r="P76" i="22"/>
  <c r="B77" i="22"/>
  <c r="C77" i="22"/>
  <c r="D77" i="22"/>
  <c r="E77" i="22"/>
  <c r="F77" i="22"/>
  <c r="G77" i="22"/>
  <c r="H77" i="22"/>
  <c r="I77" i="22"/>
  <c r="J77" i="22"/>
  <c r="K77" i="22"/>
  <c r="N77" i="22"/>
  <c r="O77" i="22"/>
  <c r="P77" i="22"/>
  <c r="B78" i="22"/>
  <c r="C78" i="22"/>
  <c r="D78" i="22"/>
  <c r="E78" i="22"/>
  <c r="F78" i="22"/>
  <c r="G78" i="22"/>
  <c r="H78" i="22"/>
  <c r="I78" i="22"/>
  <c r="J78" i="22"/>
  <c r="K78" i="22"/>
  <c r="N78" i="22"/>
  <c r="O78" i="22"/>
  <c r="P78" i="22"/>
  <c r="B79" i="22"/>
  <c r="C79" i="22"/>
  <c r="D79" i="22"/>
  <c r="E79" i="22"/>
  <c r="F79" i="22"/>
  <c r="G79" i="22"/>
  <c r="H79" i="22"/>
  <c r="I79" i="22"/>
  <c r="J79" i="22"/>
  <c r="K79" i="22"/>
  <c r="N79" i="22"/>
  <c r="O79" i="22"/>
  <c r="P79" i="22"/>
  <c r="B80" i="22"/>
  <c r="C80" i="22"/>
  <c r="D80" i="22"/>
  <c r="E80" i="22"/>
  <c r="F80" i="22"/>
  <c r="G80" i="22"/>
  <c r="H80" i="22"/>
  <c r="I80" i="22"/>
  <c r="J80" i="22"/>
  <c r="K80" i="22"/>
  <c r="N80" i="22"/>
  <c r="O80" i="22"/>
  <c r="P80" i="22"/>
  <c r="D17" i="32"/>
  <c r="C47" i="24"/>
  <c r="D47" i="24"/>
  <c r="E47" i="24"/>
  <c r="F47" i="24"/>
  <c r="G47" i="24"/>
  <c r="H47" i="24"/>
  <c r="C48" i="24"/>
  <c r="D48" i="24"/>
  <c r="E48" i="24"/>
  <c r="F48" i="24"/>
  <c r="G48" i="24"/>
  <c r="H48" i="24"/>
  <c r="C49" i="24"/>
  <c r="D49" i="24"/>
  <c r="E49" i="24"/>
  <c r="F49" i="24"/>
  <c r="G49" i="24"/>
  <c r="H49" i="24"/>
  <c r="H46" i="24"/>
  <c r="G46" i="24"/>
  <c r="F46" i="24"/>
  <c r="E46" i="24"/>
  <c r="D46" i="24"/>
  <c r="C46" i="24"/>
  <c r="H45" i="24"/>
  <c r="G45" i="24"/>
  <c r="F45" i="24"/>
  <c r="E45" i="24"/>
  <c r="D45" i="24"/>
  <c r="C45" i="24"/>
  <c r="H44" i="24"/>
  <c r="G44" i="24"/>
  <c r="F44" i="24"/>
  <c r="E44" i="24"/>
  <c r="D44" i="24"/>
  <c r="C44" i="24"/>
  <c r="H43" i="24"/>
  <c r="G43" i="24"/>
  <c r="F43" i="24"/>
  <c r="E43" i="24"/>
  <c r="D43" i="24"/>
  <c r="C43" i="24"/>
  <c r="H42" i="24"/>
  <c r="G42" i="24"/>
  <c r="F42" i="24"/>
  <c r="E42" i="24"/>
  <c r="D42" i="24"/>
  <c r="C42" i="24"/>
  <c r="H41" i="24"/>
  <c r="G41" i="24"/>
  <c r="F41" i="24"/>
  <c r="E41" i="24"/>
  <c r="D41" i="24"/>
  <c r="C41" i="24"/>
  <c r="H40" i="24"/>
  <c r="G40" i="24"/>
  <c r="F40" i="24"/>
  <c r="E40" i="24"/>
  <c r="D40" i="24"/>
  <c r="C40" i="24"/>
  <c r="H39" i="24"/>
  <c r="G39" i="24"/>
  <c r="F39" i="24"/>
  <c r="E39" i="24"/>
  <c r="D39" i="24"/>
  <c r="C39" i="24"/>
  <c r="H38" i="24"/>
  <c r="G38" i="24"/>
  <c r="F38" i="24"/>
  <c r="E38" i="24"/>
  <c r="D38" i="24"/>
  <c r="C38" i="24"/>
  <c r="H37" i="24"/>
  <c r="G37" i="24"/>
  <c r="F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C53" i="12"/>
  <c r="D53" i="12"/>
  <c r="E53" i="12"/>
  <c r="H53" i="12"/>
  <c r="I53" i="12"/>
  <c r="C54" i="12"/>
  <c r="D54" i="12"/>
  <c r="E54" i="12"/>
  <c r="H54" i="12"/>
  <c r="I54" i="12"/>
  <c r="C55" i="12"/>
  <c r="D55" i="12"/>
  <c r="E55" i="12"/>
  <c r="H55" i="12"/>
  <c r="I55" i="12"/>
  <c r="I52" i="12"/>
  <c r="H52" i="12"/>
  <c r="E52" i="12"/>
  <c r="D52" i="12"/>
  <c r="C52" i="12"/>
  <c r="I51" i="12"/>
  <c r="H51" i="12"/>
  <c r="E51" i="12"/>
  <c r="D51" i="12"/>
  <c r="C51" i="12"/>
  <c r="I50" i="12"/>
  <c r="H50" i="12"/>
  <c r="E50" i="12"/>
  <c r="D50" i="12"/>
  <c r="C50" i="12"/>
  <c r="I49" i="12"/>
  <c r="H49" i="12"/>
  <c r="E49" i="12"/>
  <c r="D49" i="12"/>
  <c r="C49" i="12"/>
  <c r="E48" i="12"/>
  <c r="D48" i="12"/>
  <c r="C48" i="12"/>
  <c r="I47" i="12"/>
  <c r="H47" i="12"/>
  <c r="E47" i="12"/>
  <c r="D47" i="12"/>
  <c r="C47" i="12"/>
  <c r="I46" i="12"/>
  <c r="H46" i="12"/>
  <c r="E46" i="12"/>
  <c r="D46" i="12"/>
  <c r="C46" i="12"/>
  <c r="I45" i="12"/>
  <c r="H45" i="12"/>
  <c r="E45" i="12"/>
  <c r="D45" i="12"/>
  <c r="C45" i="12"/>
  <c r="E44" i="12"/>
  <c r="D44" i="12"/>
  <c r="C44" i="12"/>
  <c r="I43" i="12"/>
  <c r="H43" i="12"/>
  <c r="E43" i="12"/>
  <c r="D43" i="12"/>
  <c r="C43" i="12"/>
  <c r="I42" i="12"/>
  <c r="H42" i="12"/>
  <c r="E42" i="12"/>
  <c r="D42" i="12"/>
  <c r="C42" i="12"/>
  <c r="I41" i="12"/>
  <c r="H41" i="12"/>
  <c r="E41" i="12"/>
  <c r="D41" i="12"/>
  <c r="C41" i="12"/>
  <c r="E40" i="12"/>
  <c r="D40" i="12"/>
  <c r="C40" i="12"/>
  <c r="I39" i="12"/>
  <c r="H39" i="12"/>
  <c r="E39" i="12"/>
  <c r="D39" i="12"/>
  <c r="C39" i="12"/>
  <c r="I38" i="12"/>
  <c r="H38" i="12"/>
  <c r="E38" i="12"/>
  <c r="D38" i="12"/>
  <c r="C38" i="12"/>
  <c r="I37" i="12"/>
  <c r="H37" i="12"/>
  <c r="E37" i="12"/>
  <c r="D37" i="12"/>
  <c r="C37" i="12"/>
  <c r="I36" i="12"/>
  <c r="H36" i="12"/>
  <c r="E36" i="12"/>
  <c r="D36" i="12"/>
  <c r="C36" i="12"/>
  <c r="I35" i="12"/>
  <c r="H35" i="12"/>
  <c r="E35" i="12"/>
  <c r="D35" i="12"/>
  <c r="C35" i="12"/>
  <c r="D23" i="12"/>
  <c r="D24" i="12"/>
  <c r="D25" i="12"/>
  <c r="D26" i="12"/>
  <c r="D27" i="12"/>
  <c r="D28" i="12"/>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84" i="35"/>
  <c r="L84" i="35"/>
  <c r="K84" i="35"/>
  <c r="J84" i="35"/>
  <c r="M83" i="35"/>
  <c r="L83" i="35"/>
  <c r="K83" i="35"/>
  <c r="J83" i="35"/>
  <c r="H83" i="35"/>
  <c r="G83" i="35"/>
  <c r="F83" i="35"/>
  <c r="E83" i="35"/>
  <c r="D83" i="35"/>
  <c r="C83" i="35"/>
  <c r="M82" i="35"/>
  <c r="L82" i="35"/>
  <c r="K82" i="35"/>
  <c r="J82" i="35"/>
  <c r="M81" i="35"/>
  <c r="L81" i="35"/>
  <c r="K81" i="35"/>
  <c r="J81" i="35"/>
  <c r="H81" i="35"/>
  <c r="G81" i="35"/>
  <c r="F81" i="35"/>
  <c r="E81" i="35"/>
  <c r="D81" i="35"/>
  <c r="C81" i="35"/>
  <c r="M80" i="35"/>
  <c r="L80" i="35"/>
  <c r="K80" i="35"/>
  <c r="J80" i="35"/>
  <c r="M79" i="35"/>
  <c r="L79" i="35"/>
  <c r="K79" i="35"/>
  <c r="J79" i="35"/>
  <c r="H79" i="35"/>
  <c r="G79" i="35"/>
  <c r="F79" i="35"/>
  <c r="E79" i="35"/>
  <c r="D79" i="35"/>
  <c r="C79" i="35"/>
  <c r="M78" i="35"/>
  <c r="L78" i="35"/>
  <c r="K78" i="35"/>
  <c r="J78" i="35"/>
  <c r="M77" i="35"/>
  <c r="L77" i="35"/>
  <c r="K77" i="35"/>
  <c r="J77" i="35"/>
  <c r="H77" i="35"/>
  <c r="G77" i="35"/>
  <c r="F77" i="35"/>
  <c r="E77" i="35"/>
  <c r="D77" i="35"/>
  <c r="C77" i="35"/>
  <c r="M76" i="35"/>
  <c r="L76" i="35"/>
  <c r="K76" i="35"/>
  <c r="J76" i="35"/>
  <c r="M75" i="35"/>
  <c r="L75" i="35"/>
  <c r="K75" i="35"/>
  <c r="J75" i="35"/>
  <c r="H75" i="35"/>
  <c r="G75" i="35"/>
  <c r="F75" i="35"/>
  <c r="E75" i="35"/>
  <c r="D75" i="35"/>
  <c r="C75" i="35"/>
  <c r="M74" i="35"/>
  <c r="L74" i="35"/>
  <c r="K74" i="35"/>
  <c r="J74" i="35"/>
  <c r="M73" i="35"/>
  <c r="L73" i="35"/>
  <c r="K73" i="35"/>
  <c r="J73" i="35"/>
  <c r="H73" i="35"/>
  <c r="G73" i="35"/>
  <c r="F73" i="35"/>
  <c r="E73" i="35"/>
  <c r="D73" i="35"/>
  <c r="C73" i="35"/>
  <c r="M72" i="35"/>
  <c r="L72" i="35"/>
  <c r="K72" i="35"/>
  <c r="J72" i="35"/>
  <c r="M71" i="35"/>
  <c r="L71" i="35"/>
  <c r="K71" i="35"/>
  <c r="J71" i="35"/>
  <c r="H71" i="35"/>
  <c r="G71" i="35"/>
  <c r="F71" i="35"/>
  <c r="E71" i="35"/>
  <c r="D71" i="35"/>
  <c r="C71" i="35"/>
  <c r="M70" i="35"/>
  <c r="L70" i="35"/>
  <c r="K70" i="35"/>
  <c r="J70" i="35"/>
  <c r="M69" i="35"/>
  <c r="L69" i="35"/>
  <c r="K69" i="35"/>
  <c r="J69" i="35"/>
  <c r="H69" i="35"/>
  <c r="G69" i="35"/>
  <c r="F69" i="35"/>
  <c r="E69" i="35"/>
  <c r="D69" i="35"/>
  <c r="C69" i="35"/>
  <c r="M68" i="35"/>
  <c r="L68" i="35"/>
  <c r="K68" i="35"/>
  <c r="J68" i="35"/>
  <c r="M67" i="35"/>
  <c r="L67" i="35"/>
  <c r="K67" i="35"/>
  <c r="J67" i="35"/>
  <c r="H67" i="35"/>
  <c r="G67" i="35"/>
  <c r="F67" i="35"/>
  <c r="E67" i="35"/>
  <c r="D67" i="35"/>
  <c r="C67" i="35"/>
  <c r="M66" i="35"/>
  <c r="L66" i="35"/>
  <c r="K66" i="35"/>
  <c r="J66" i="35"/>
  <c r="M65" i="35"/>
  <c r="L65" i="35"/>
  <c r="K65" i="35"/>
  <c r="J65" i="35"/>
  <c r="H65" i="35"/>
  <c r="G65" i="35"/>
  <c r="F65" i="35"/>
  <c r="E65" i="35"/>
  <c r="D65" i="35"/>
  <c r="C65" i="35"/>
  <c r="M64" i="35"/>
  <c r="L64" i="35"/>
  <c r="K64" i="35"/>
  <c r="J64" i="35"/>
  <c r="M63" i="35"/>
  <c r="L63" i="35"/>
  <c r="K63" i="35"/>
  <c r="J63" i="35"/>
  <c r="H63" i="35"/>
  <c r="G63" i="35"/>
  <c r="F63" i="35"/>
  <c r="E63" i="35"/>
  <c r="D63" i="35"/>
  <c r="C63" i="35"/>
  <c r="M62" i="35"/>
  <c r="L62" i="35"/>
  <c r="K62" i="35"/>
  <c r="J62" i="35"/>
  <c r="M61" i="35"/>
  <c r="L61" i="35"/>
  <c r="K61" i="35"/>
  <c r="J61" i="35"/>
  <c r="H61" i="35"/>
  <c r="G61" i="35"/>
  <c r="F61" i="35"/>
  <c r="E61" i="35"/>
  <c r="D61" i="35"/>
  <c r="C61" i="35"/>
  <c r="M60" i="35"/>
  <c r="L60" i="35"/>
  <c r="K60" i="35"/>
  <c r="J60" i="35"/>
  <c r="M59" i="35"/>
  <c r="L59" i="35"/>
  <c r="K59" i="35"/>
  <c r="J59" i="35"/>
  <c r="H59" i="35"/>
  <c r="G59" i="35"/>
  <c r="F59" i="35"/>
  <c r="E59" i="35"/>
  <c r="D59" i="35"/>
  <c r="C59" i="35"/>
  <c r="M58" i="35"/>
  <c r="L58" i="35"/>
  <c r="K58" i="35"/>
  <c r="J58" i="35"/>
  <c r="M57" i="35"/>
  <c r="L57" i="35"/>
  <c r="K57" i="35"/>
  <c r="J57" i="35"/>
  <c r="H57" i="35"/>
  <c r="G57" i="35"/>
  <c r="F57" i="35"/>
  <c r="E57" i="35"/>
  <c r="D57" i="35"/>
  <c r="C57" i="35"/>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84" i="34"/>
  <c r="L84" i="34"/>
  <c r="K84" i="34"/>
  <c r="J84" i="34"/>
  <c r="M83" i="34"/>
  <c r="L83" i="34"/>
  <c r="K83" i="34"/>
  <c r="J83" i="34"/>
  <c r="H83" i="34"/>
  <c r="G83" i="34"/>
  <c r="F83" i="34"/>
  <c r="E83" i="34"/>
  <c r="D83" i="34"/>
  <c r="C83" i="34"/>
  <c r="M82" i="34"/>
  <c r="L82" i="34"/>
  <c r="K82" i="34"/>
  <c r="J82" i="34"/>
  <c r="M81" i="34"/>
  <c r="L81" i="34"/>
  <c r="K81" i="34"/>
  <c r="J81" i="34"/>
  <c r="H81" i="34"/>
  <c r="G81" i="34"/>
  <c r="F81" i="34"/>
  <c r="E81" i="34"/>
  <c r="D81" i="34"/>
  <c r="C81" i="34"/>
  <c r="M80" i="34"/>
  <c r="L80" i="34"/>
  <c r="K80" i="34"/>
  <c r="J80" i="34"/>
  <c r="M79" i="34"/>
  <c r="L79" i="34"/>
  <c r="K79" i="34"/>
  <c r="J79" i="34"/>
  <c r="H79" i="34"/>
  <c r="G79" i="34"/>
  <c r="F79" i="34"/>
  <c r="E79" i="34"/>
  <c r="D79" i="34"/>
  <c r="C79" i="34"/>
  <c r="M78" i="34"/>
  <c r="L78" i="34"/>
  <c r="K78" i="34"/>
  <c r="J78" i="34"/>
  <c r="M77" i="34"/>
  <c r="L77" i="34"/>
  <c r="K77" i="34"/>
  <c r="J77" i="34"/>
  <c r="H77" i="34"/>
  <c r="G77" i="34"/>
  <c r="F77" i="34"/>
  <c r="E77" i="34"/>
  <c r="D77" i="34"/>
  <c r="C77" i="34"/>
  <c r="M76" i="34"/>
  <c r="L76" i="34"/>
  <c r="K76" i="34"/>
  <c r="J76" i="34"/>
  <c r="M75" i="34"/>
  <c r="L75" i="34"/>
  <c r="K75" i="34"/>
  <c r="J75" i="34"/>
  <c r="H75" i="34"/>
  <c r="G75" i="34"/>
  <c r="F75" i="34"/>
  <c r="E75" i="34"/>
  <c r="D75" i="34"/>
  <c r="C75" i="34"/>
  <c r="M74" i="34"/>
  <c r="L74" i="34"/>
  <c r="K74" i="34"/>
  <c r="J74" i="34"/>
  <c r="M73" i="34"/>
  <c r="L73" i="34"/>
  <c r="K73" i="34"/>
  <c r="J73" i="34"/>
  <c r="H73" i="34"/>
  <c r="G73" i="34"/>
  <c r="F73" i="34"/>
  <c r="E73" i="34"/>
  <c r="D73" i="34"/>
  <c r="C73" i="34"/>
  <c r="M72" i="34"/>
  <c r="L72" i="34"/>
  <c r="K72" i="34"/>
  <c r="J72" i="34"/>
  <c r="M71" i="34"/>
  <c r="L71" i="34"/>
  <c r="K71" i="34"/>
  <c r="J71" i="34"/>
  <c r="H71" i="34"/>
  <c r="G71" i="34"/>
  <c r="F71" i="34"/>
  <c r="E71" i="34"/>
  <c r="D71" i="34"/>
  <c r="C71" i="34"/>
  <c r="M70" i="34"/>
  <c r="L70" i="34"/>
  <c r="K70" i="34"/>
  <c r="J70" i="34"/>
  <c r="M69" i="34"/>
  <c r="L69" i="34"/>
  <c r="K69" i="34"/>
  <c r="J69" i="34"/>
  <c r="H69" i="34"/>
  <c r="G69" i="34"/>
  <c r="F69" i="34"/>
  <c r="E69" i="34"/>
  <c r="D69" i="34"/>
  <c r="C69" i="34"/>
  <c r="M68" i="34"/>
  <c r="L68" i="34"/>
  <c r="K68" i="34"/>
  <c r="J68" i="34"/>
  <c r="M67" i="34"/>
  <c r="L67" i="34"/>
  <c r="K67" i="34"/>
  <c r="J67" i="34"/>
  <c r="H67" i="34"/>
  <c r="G67" i="34"/>
  <c r="F67" i="34"/>
  <c r="E67" i="34"/>
  <c r="D67" i="34"/>
  <c r="C67" i="34"/>
  <c r="M66" i="34"/>
  <c r="L66" i="34"/>
  <c r="K66" i="34"/>
  <c r="J66" i="34"/>
  <c r="M65" i="34"/>
  <c r="L65" i="34"/>
  <c r="K65" i="34"/>
  <c r="J65" i="34"/>
  <c r="H65" i="34"/>
  <c r="G65" i="34"/>
  <c r="F65" i="34"/>
  <c r="E65" i="34"/>
  <c r="D65" i="34"/>
  <c r="C65" i="34"/>
  <c r="M64" i="34"/>
  <c r="L64" i="34"/>
  <c r="K64" i="34"/>
  <c r="J64" i="34"/>
  <c r="M63" i="34"/>
  <c r="L63" i="34"/>
  <c r="K63" i="34"/>
  <c r="J63" i="34"/>
  <c r="H63" i="34"/>
  <c r="G63" i="34"/>
  <c r="F63" i="34"/>
  <c r="E63" i="34"/>
  <c r="D63" i="34"/>
  <c r="C63" i="34"/>
  <c r="M62" i="34"/>
  <c r="L62" i="34"/>
  <c r="K62" i="34"/>
  <c r="J62" i="34"/>
  <c r="M61" i="34"/>
  <c r="L61" i="34"/>
  <c r="K61" i="34"/>
  <c r="J61" i="34"/>
  <c r="H61" i="34"/>
  <c r="G61" i="34"/>
  <c r="F61" i="34"/>
  <c r="E61" i="34"/>
  <c r="D61" i="34"/>
  <c r="C61" i="34"/>
  <c r="M60" i="34"/>
  <c r="L60" i="34"/>
  <c r="K60" i="34"/>
  <c r="J60" i="34"/>
  <c r="M59" i="34"/>
  <c r="L59" i="34"/>
  <c r="K59" i="34"/>
  <c r="J59" i="34"/>
  <c r="H59" i="34"/>
  <c r="G59" i="34"/>
  <c r="F59" i="34"/>
  <c r="E59" i="34"/>
  <c r="D59" i="34"/>
  <c r="C59" i="34"/>
  <c r="M58" i="34"/>
  <c r="L58" i="34"/>
  <c r="K58" i="34"/>
  <c r="J58" i="34"/>
  <c r="M57" i="34"/>
  <c r="L57" i="34"/>
  <c r="K57" i="34"/>
  <c r="J57" i="34"/>
  <c r="H57" i="34"/>
  <c r="G57" i="34"/>
  <c r="F57" i="34"/>
  <c r="E57" i="34"/>
  <c r="D57" i="34"/>
  <c r="C57" i="34"/>
  <c r="M56" i="34"/>
  <c r="L56" i="34"/>
  <c r="K56" i="34"/>
  <c r="J56" i="34"/>
  <c r="M55" i="34"/>
  <c r="L55" i="34"/>
  <c r="K55" i="34"/>
  <c r="J55" i="34"/>
  <c r="H55" i="34"/>
  <c r="G55" i="34"/>
  <c r="F55" i="34"/>
  <c r="E55" i="34"/>
  <c r="D55" i="34"/>
  <c r="C55" i="34"/>
  <c r="M54" i="34"/>
  <c r="L54" i="34"/>
  <c r="K54" i="34"/>
  <c r="J54" i="34"/>
  <c r="M53" i="34"/>
  <c r="L53" i="34"/>
  <c r="K53" i="34"/>
  <c r="J53" i="34"/>
  <c r="H53" i="34"/>
  <c r="G53" i="34"/>
  <c r="F53" i="34"/>
  <c r="E53" i="34"/>
  <c r="D53" i="34"/>
  <c r="C53"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84" i="33"/>
  <c r="L84" i="33"/>
  <c r="K84" i="33"/>
  <c r="J84" i="33"/>
  <c r="M83" i="33"/>
  <c r="L83" i="33"/>
  <c r="K83" i="33"/>
  <c r="J83" i="33"/>
  <c r="H83" i="33"/>
  <c r="G83" i="33"/>
  <c r="F83" i="33"/>
  <c r="E83" i="33"/>
  <c r="D83" i="33"/>
  <c r="C83" i="33"/>
  <c r="M82" i="33"/>
  <c r="L82" i="33"/>
  <c r="K82" i="33"/>
  <c r="J82" i="33"/>
  <c r="M81" i="33"/>
  <c r="L81" i="33"/>
  <c r="K81" i="33"/>
  <c r="J81" i="33"/>
  <c r="H81" i="33"/>
  <c r="G81" i="33"/>
  <c r="F81" i="33"/>
  <c r="E81" i="33"/>
  <c r="D81" i="33"/>
  <c r="C81" i="33"/>
  <c r="M80" i="33"/>
  <c r="L80" i="33"/>
  <c r="K80" i="33"/>
  <c r="J80" i="33"/>
  <c r="M79" i="33"/>
  <c r="L79" i="33"/>
  <c r="K79" i="33"/>
  <c r="J79" i="33"/>
  <c r="H79" i="33"/>
  <c r="G79" i="33"/>
  <c r="F79" i="33"/>
  <c r="E79" i="33"/>
  <c r="D79" i="33"/>
  <c r="C79" i="33"/>
  <c r="M78" i="33"/>
  <c r="L78" i="33"/>
  <c r="K78" i="33"/>
  <c r="J78" i="33"/>
  <c r="M77" i="33"/>
  <c r="L77" i="33"/>
  <c r="K77" i="33"/>
  <c r="J77" i="33"/>
  <c r="H77" i="33"/>
  <c r="G77" i="33"/>
  <c r="F77" i="33"/>
  <c r="E77" i="33"/>
  <c r="D77" i="33"/>
  <c r="C77" i="33"/>
  <c r="M76" i="33"/>
  <c r="L76" i="33"/>
  <c r="K76" i="33"/>
  <c r="J76" i="33"/>
  <c r="M75" i="33"/>
  <c r="L75" i="33"/>
  <c r="K75" i="33"/>
  <c r="J75" i="33"/>
  <c r="H75" i="33"/>
  <c r="G75" i="33"/>
  <c r="F75" i="33"/>
  <c r="E75" i="33"/>
  <c r="D75" i="33"/>
  <c r="C75" i="33"/>
  <c r="M74" i="33"/>
  <c r="L74" i="33"/>
  <c r="K74" i="33"/>
  <c r="J74" i="33"/>
  <c r="M73" i="33"/>
  <c r="L73" i="33"/>
  <c r="K73" i="33"/>
  <c r="J73" i="33"/>
  <c r="H73" i="33"/>
  <c r="G73" i="33"/>
  <c r="F73" i="33"/>
  <c r="E73" i="33"/>
  <c r="D73" i="33"/>
  <c r="C73" i="33"/>
  <c r="M72" i="33"/>
  <c r="L72" i="33"/>
  <c r="K72" i="33"/>
  <c r="J72" i="33"/>
  <c r="M71" i="33"/>
  <c r="L71" i="33"/>
  <c r="K71" i="33"/>
  <c r="J71" i="33"/>
  <c r="H71" i="33"/>
  <c r="G71" i="33"/>
  <c r="F71" i="33"/>
  <c r="E71" i="33"/>
  <c r="D71" i="33"/>
  <c r="C71" i="33"/>
  <c r="M70" i="33"/>
  <c r="L70" i="33"/>
  <c r="K70" i="33"/>
  <c r="J70" i="33"/>
  <c r="M69" i="33"/>
  <c r="L69" i="33"/>
  <c r="K69" i="33"/>
  <c r="J69" i="33"/>
  <c r="H69" i="33"/>
  <c r="G69" i="33"/>
  <c r="F69" i="33"/>
  <c r="E69" i="33"/>
  <c r="D69" i="33"/>
  <c r="C69" i="33"/>
  <c r="M68" i="33"/>
  <c r="L68" i="33"/>
  <c r="K68" i="33"/>
  <c r="J68" i="33"/>
  <c r="M67" i="33"/>
  <c r="L67" i="33"/>
  <c r="K67" i="33"/>
  <c r="J67" i="33"/>
  <c r="H67" i="33"/>
  <c r="G67" i="33"/>
  <c r="F67" i="33"/>
  <c r="E67" i="33"/>
  <c r="D67" i="33"/>
  <c r="C67" i="33"/>
  <c r="M66" i="33"/>
  <c r="L66" i="33"/>
  <c r="K66" i="33"/>
  <c r="J66" i="33"/>
  <c r="M65" i="33"/>
  <c r="L65" i="33"/>
  <c r="K65" i="33"/>
  <c r="J65" i="33"/>
  <c r="H65" i="33"/>
  <c r="G65" i="33"/>
  <c r="F65" i="33"/>
  <c r="E65" i="33"/>
  <c r="D65" i="33"/>
  <c r="C65" i="33"/>
  <c r="M64" i="33"/>
  <c r="L64" i="33"/>
  <c r="K64" i="33"/>
  <c r="J64" i="33"/>
  <c r="M63" i="33"/>
  <c r="L63" i="33"/>
  <c r="K63" i="33"/>
  <c r="J63" i="33"/>
  <c r="H63" i="33"/>
  <c r="G63" i="33"/>
  <c r="F63" i="33"/>
  <c r="E63" i="33"/>
  <c r="D63" i="33"/>
  <c r="C63" i="33"/>
  <c r="M62" i="33"/>
  <c r="L62" i="33"/>
  <c r="K62" i="33"/>
  <c r="J62" i="33"/>
  <c r="M61" i="33"/>
  <c r="L61" i="33"/>
  <c r="K61" i="33"/>
  <c r="J61" i="33"/>
  <c r="H61" i="33"/>
  <c r="G61" i="33"/>
  <c r="F61" i="33"/>
  <c r="E61" i="33"/>
  <c r="D61" i="33"/>
  <c r="C61" i="33"/>
  <c r="M60" i="33"/>
  <c r="L60" i="33"/>
  <c r="K60" i="33"/>
  <c r="J60" i="33"/>
  <c r="M59" i="33"/>
  <c r="L59" i="33"/>
  <c r="K59" i="33"/>
  <c r="J59" i="33"/>
  <c r="H59" i="33"/>
  <c r="G59" i="33"/>
  <c r="F59" i="33"/>
  <c r="E59" i="33"/>
  <c r="D59" i="33"/>
  <c r="C59" i="33"/>
  <c r="M58" i="33"/>
  <c r="L58" i="33"/>
  <c r="K58" i="33"/>
  <c r="J58" i="33"/>
  <c r="M57" i="33"/>
  <c r="L57" i="33"/>
  <c r="K57" i="33"/>
  <c r="J57" i="33"/>
  <c r="H57" i="33"/>
  <c r="G57" i="33"/>
  <c r="F57" i="33"/>
  <c r="E57" i="33"/>
  <c r="D57" i="33"/>
  <c r="C57" i="33"/>
  <c r="M56" i="33"/>
  <c r="L56" i="33"/>
  <c r="K56" i="33"/>
  <c r="J56" i="33"/>
  <c r="M55" i="33"/>
  <c r="L55" i="33"/>
  <c r="K55" i="33"/>
  <c r="J55" i="33"/>
  <c r="H55" i="33"/>
  <c r="G55" i="33"/>
  <c r="F55" i="33"/>
  <c r="E55" i="33"/>
  <c r="D55" i="33"/>
  <c r="C55" i="33"/>
  <c r="M54" i="33"/>
  <c r="L54" i="33"/>
  <c r="K54" i="33"/>
  <c r="J54" i="33"/>
  <c r="M53" i="33"/>
  <c r="L53" i="33"/>
  <c r="K53" i="33"/>
  <c r="J53" i="33"/>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D17" i="33"/>
  <c r="C17" i="33"/>
  <c r="M16" i="33"/>
  <c r="L16" i="33"/>
  <c r="K16" i="33"/>
  <c r="J16" i="33"/>
  <c r="M15" i="33"/>
  <c r="L15" i="33"/>
  <c r="J15" i="33"/>
  <c r="H15" i="33"/>
  <c r="G15" i="33"/>
  <c r="F15" i="33"/>
  <c r="E15" i="33"/>
  <c r="D15" i="33"/>
  <c r="C15" i="33"/>
  <c r="M14" i="33"/>
  <c r="L14" i="33"/>
  <c r="K14" i="33"/>
  <c r="J14" i="33"/>
  <c r="M13" i="33"/>
  <c r="L13" i="33"/>
  <c r="J13" i="33"/>
  <c r="H13" i="33"/>
  <c r="G13" i="33"/>
  <c r="F13" i="33"/>
  <c r="E13" i="33"/>
  <c r="C13" i="33"/>
  <c r="K14" i="32"/>
  <c r="L14" i="32"/>
  <c r="M14" i="32"/>
  <c r="J16" i="32"/>
  <c r="L16" i="32"/>
  <c r="M16" i="32"/>
  <c r="J17" i="32"/>
  <c r="J18" i="32"/>
  <c r="K18" i="32"/>
  <c r="L18" i="32"/>
  <c r="M18" i="32"/>
  <c r="J19" i="32"/>
  <c r="J20" i="32"/>
  <c r="K20" i="32"/>
  <c r="L20" i="32"/>
  <c r="M20" i="32"/>
  <c r="J21" i="32"/>
  <c r="J22" i="32"/>
  <c r="K22" i="32"/>
  <c r="L22" i="32"/>
  <c r="M22" i="32"/>
  <c r="J23" i="32"/>
  <c r="J24" i="32"/>
  <c r="K24" i="32"/>
  <c r="L24" i="32"/>
  <c r="M24" i="32"/>
  <c r="J25" i="32"/>
  <c r="J26" i="32"/>
  <c r="K26" i="32"/>
  <c r="L26" i="32"/>
  <c r="M26" i="32"/>
  <c r="J27" i="32"/>
  <c r="J28" i="32"/>
  <c r="K28" i="32"/>
  <c r="L28" i="32"/>
  <c r="M28" i="32"/>
  <c r="J29" i="32"/>
  <c r="J30" i="32"/>
  <c r="K30" i="32"/>
  <c r="L30" i="32"/>
  <c r="M30" i="32"/>
  <c r="J31" i="32"/>
  <c r="J32" i="32"/>
  <c r="K32" i="32"/>
  <c r="L32" i="32"/>
  <c r="M32" i="32"/>
  <c r="J33" i="32"/>
  <c r="J34" i="32"/>
  <c r="K34" i="32"/>
  <c r="L34" i="32"/>
  <c r="M34" i="32"/>
  <c r="J35" i="32"/>
  <c r="J36" i="32"/>
  <c r="K36" i="32"/>
  <c r="L36" i="32"/>
  <c r="M36" i="32"/>
  <c r="J37" i="32"/>
  <c r="J38" i="32"/>
  <c r="K38" i="32"/>
  <c r="L38" i="32"/>
  <c r="M38" i="32"/>
  <c r="J39" i="32"/>
  <c r="J40" i="32"/>
  <c r="K40" i="32"/>
  <c r="L40" i="32"/>
  <c r="M40" i="32"/>
  <c r="J41" i="32"/>
  <c r="J42" i="32"/>
  <c r="K42" i="32"/>
  <c r="L42" i="32"/>
  <c r="M42" i="32"/>
  <c r="J43" i="32"/>
  <c r="J44" i="32"/>
  <c r="K44" i="32"/>
  <c r="L44" i="32"/>
  <c r="M44" i="32"/>
  <c r="J45" i="32"/>
  <c r="J46" i="32"/>
  <c r="K46" i="32"/>
  <c r="L46" i="32"/>
  <c r="M46" i="32"/>
  <c r="J47" i="32"/>
  <c r="J48" i="32"/>
  <c r="K48" i="32"/>
  <c r="L48" i="32"/>
  <c r="M48" i="32"/>
  <c r="J49" i="32"/>
  <c r="J50" i="32"/>
  <c r="K50" i="32"/>
  <c r="L50" i="32"/>
  <c r="M50" i="32"/>
  <c r="J51" i="32"/>
  <c r="J52" i="32"/>
  <c r="K52" i="32"/>
  <c r="L52" i="32"/>
  <c r="M52" i="32"/>
  <c r="J53" i="32"/>
  <c r="J54" i="32"/>
  <c r="K54" i="32"/>
  <c r="L54" i="32"/>
  <c r="M54" i="32"/>
  <c r="J55" i="32"/>
  <c r="J56" i="32"/>
  <c r="K56" i="32"/>
  <c r="L56" i="32"/>
  <c r="M56" i="32"/>
  <c r="J57" i="32"/>
  <c r="J58" i="32"/>
  <c r="K58" i="32"/>
  <c r="L58" i="32"/>
  <c r="M58" i="32"/>
  <c r="J59" i="32"/>
  <c r="J60" i="32"/>
  <c r="K60" i="32"/>
  <c r="L60" i="32"/>
  <c r="M60" i="32"/>
  <c r="J61" i="32"/>
  <c r="J62" i="32"/>
  <c r="K62" i="32"/>
  <c r="L62" i="32"/>
  <c r="M62" i="32"/>
  <c r="J63" i="32"/>
  <c r="J64" i="32"/>
  <c r="K64" i="32"/>
  <c r="L64" i="32"/>
  <c r="M64" i="32"/>
  <c r="J65" i="32"/>
  <c r="J66" i="32"/>
  <c r="K66" i="32"/>
  <c r="L66" i="32"/>
  <c r="M66" i="32"/>
  <c r="J67" i="32"/>
  <c r="J68" i="32"/>
  <c r="K68" i="32"/>
  <c r="L68" i="32"/>
  <c r="M68" i="32"/>
  <c r="J69" i="32"/>
  <c r="J70" i="32"/>
  <c r="K70" i="32"/>
  <c r="L70" i="32"/>
  <c r="M70" i="32"/>
  <c r="J71" i="32"/>
  <c r="J72" i="32"/>
  <c r="K72" i="32"/>
  <c r="L72" i="32"/>
  <c r="M72" i="32"/>
  <c r="J73" i="32"/>
  <c r="J74" i="32"/>
  <c r="K74" i="32"/>
  <c r="L74" i="32"/>
  <c r="M74" i="32"/>
  <c r="J75" i="32"/>
  <c r="J76" i="32"/>
  <c r="K76" i="32"/>
  <c r="L76" i="32"/>
  <c r="M76" i="32"/>
  <c r="J77" i="32"/>
  <c r="J78" i="32"/>
  <c r="K78" i="32"/>
  <c r="L78" i="32"/>
  <c r="M78" i="32"/>
  <c r="J79" i="32"/>
  <c r="J80" i="32"/>
  <c r="K80" i="32"/>
  <c r="L80" i="32"/>
  <c r="M80" i="32"/>
  <c r="J81" i="32"/>
  <c r="J82" i="32"/>
  <c r="K82" i="32"/>
  <c r="L82" i="32"/>
  <c r="M82" i="32"/>
  <c r="J83" i="32"/>
  <c r="J84" i="32"/>
  <c r="K84" i="32"/>
  <c r="L84" i="32"/>
  <c r="M84" i="32"/>
  <c r="J13" i="32"/>
  <c r="H15" i="32"/>
  <c r="H17" i="32"/>
  <c r="H19" i="32"/>
  <c r="H21" i="32"/>
  <c r="H23" i="32"/>
  <c r="H25" i="32"/>
  <c r="H27" i="32"/>
  <c r="H29" i="32"/>
  <c r="H31" i="32"/>
  <c r="H33" i="32"/>
  <c r="H35" i="32"/>
  <c r="H37" i="32"/>
  <c r="H39" i="32"/>
  <c r="H41" i="32"/>
  <c r="H43" i="32"/>
  <c r="H45" i="32"/>
  <c r="H47" i="32"/>
  <c r="H49" i="32"/>
  <c r="H51" i="32"/>
  <c r="H53" i="32"/>
  <c r="H55" i="32"/>
  <c r="H57" i="32"/>
  <c r="H59" i="32"/>
  <c r="H61" i="32"/>
  <c r="H63" i="32"/>
  <c r="H65" i="32"/>
  <c r="H67" i="32"/>
  <c r="H69" i="32"/>
  <c r="H71" i="32"/>
  <c r="H73" i="32"/>
  <c r="H75" i="32"/>
  <c r="H77" i="32"/>
  <c r="H79" i="32"/>
  <c r="H81" i="32"/>
  <c r="H83" i="32"/>
  <c r="H13"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C17" i="32"/>
  <c r="G15" i="32"/>
  <c r="F15" i="32"/>
  <c r="E15" i="32"/>
  <c r="D15" i="32"/>
  <c r="C15" i="32"/>
  <c r="G13" i="32"/>
  <c r="F13" i="32"/>
  <c r="E13" i="32"/>
  <c r="C13" i="32"/>
  <c r="O273" i="40" l="1"/>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13" i="36"/>
  <c r="O13" i="35"/>
  <c r="O13" i="34"/>
  <c r="O27" i="35"/>
  <c r="O25" i="35"/>
  <c r="O83" i="35"/>
  <c r="O81" i="35"/>
  <c r="O79" i="35"/>
  <c r="O77" i="35"/>
  <c r="O75" i="35"/>
  <c r="O73" i="35"/>
  <c r="O71" i="35"/>
  <c r="O69" i="35"/>
  <c r="O67" i="35"/>
  <c r="O65" i="35"/>
  <c r="O63" i="35"/>
  <c r="O61" i="35"/>
  <c r="O59" i="35"/>
  <c r="O57" i="35"/>
  <c r="O55" i="35"/>
  <c r="O53" i="35"/>
  <c r="O51" i="35"/>
  <c r="O49" i="35"/>
  <c r="O47" i="35"/>
  <c r="O45" i="35"/>
  <c r="O43" i="35"/>
  <c r="O41" i="35"/>
  <c r="O39" i="35"/>
  <c r="O37" i="35"/>
  <c r="O35" i="35"/>
  <c r="O33" i="35"/>
  <c r="O31" i="35"/>
  <c r="O29" i="35"/>
  <c r="O23" i="35"/>
  <c r="O21" i="35"/>
  <c r="O19" i="35"/>
  <c r="O17" i="35"/>
  <c r="O15" i="35"/>
  <c r="O25" i="34"/>
  <c r="O23" i="34"/>
  <c r="O21" i="34"/>
  <c r="O83" i="34"/>
  <c r="O81" i="34"/>
  <c r="O79" i="34"/>
  <c r="O77" i="34"/>
  <c r="O75" i="34"/>
  <c r="O73" i="34"/>
  <c r="O71" i="34"/>
  <c r="O69" i="34"/>
  <c r="O67" i="34"/>
  <c r="O65" i="34"/>
  <c r="O63" i="34"/>
  <c r="O61" i="34"/>
  <c r="O59" i="34"/>
  <c r="O57" i="34"/>
  <c r="O55" i="34"/>
  <c r="O53" i="34"/>
  <c r="O51" i="34"/>
  <c r="O49" i="34"/>
  <c r="O47" i="34"/>
  <c r="O45" i="34"/>
  <c r="O43" i="34"/>
  <c r="O41" i="34"/>
  <c r="O39" i="34"/>
  <c r="O37" i="34"/>
  <c r="O35" i="34"/>
  <c r="O33" i="34"/>
  <c r="O31" i="34"/>
  <c r="O29" i="34"/>
  <c r="O27" i="34"/>
  <c r="O19" i="34"/>
  <c r="O17" i="34"/>
  <c r="O15" i="34"/>
  <c r="O83" i="33"/>
  <c r="O81" i="33"/>
  <c r="O79" i="33"/>
  <c r="O77" i="33"/>
  <c r="O75" i="33"/>
  <c r="O73" i="33"/>
  <c r="O71" i="33"/>
  <c r="O69" i="33"/>
  <c r="O67" i="33"/>
  <c r="O65" i="33"/>
  <c r="O63" i="33"/>
  <c r="O61" i="33"/>
  <c r="O59" i="33"/>
  <c r="O57" i="33"/>
  <c r="O55" i="33"/>
  <c r="O53" i="33"/>
  <c r="O51" i="33"/>
  <c r="O49" i="33"/>
  <c r="O47" i="33"/>
  <c r="O45" i="33"/>
  <c r="O43" i="33"/>
  <c r="O41" i="33"/>
  <c r="O39" i="33"/>
  <c r="O37" i="33"/>
  <c r="O35" i="33"/>
  <c r="O33" i="33"/>
  <c r="O31" i="33"/>
  <c r="O29" i="33"/>
  <c r="O27" i="33"/>
  <c r="O25" i="33"/>
  <c r="O23" i="33"/>
  <c r="O21" i="33"/>
  <c r="O19"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23" i="36"/>
  <c r="O209" i="36"/>
  <c r="O331" i="36"/>
  <c r="O339" i="36"/>
  <c r="O259" i="36"/>
  <c r="N263" i="36"/>
  <c r="N131" i="36"/>
  <c r="N139" i="36"/>
  <c r="O175" i="36"/>
  <c r="N249" i="36"/>
  <c r="N261" i="36"/>
  <c r="N265" i="36"/>
  <c r="N293" i="36"/>
  <c r="O355" i="36"/>
  <c r="N369" i="36"/>
  <c r="O141" i="36"/>
  <c r="N149" i="36"/>
  <c r="N167" i="36"/>
  <c r="N201" i="36"/>
  <c r="N291" i="36"/>
  <c r="N121" i="36"/>
  <c r="N373" i="36"/>
  <c r="N385" i="36"/>
  <c r="O281" i="36"/>
  <c r="O299" i="36"/>
  <c r="O403" i="36"/>
  <c r="O111" i="36"/>
  <c r="O129" i="36"/>
  <c r="O199" i="36"/>
  <c r="O341" i="36"/>
  <c r="O371" i="36"/>
  <c r="O401" i="36"/>
  <c r="N309" i="36"/>
  <c r="N353" i="36"/>
  <c r="N407" i="36"/>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35" i="36"/>
  <c r="O135" i="36"/>
  <c r="O337" i="36"/>
  <c r="N337" i="36"/>
  <c r="N103" i="36"/>
  <c r="O103" i="36"/>
  <c r="O317" i="36"/>
  <c r="N317" i="36"/>
  <c r="N119" i="36"/>
  <c r="O119" i="36"/>
  <c r="O289" i="36"/>
  <c r="N289" i="36"/>
  <c r="O269" i="36"/>
  <c r="N269" i="36"/>
  <c r="N101" i="36"/>
  <c r="N117" i="36"/>
  <c r="N133" i="36"/>
  <c r="O305" i="36"/>
  <c r="N305" i="36"/>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 i="35"/>
  <c r="N25" i="35"/>
  <c r="N33" i="35"/>
  <c r="N41" i="35"/>
  <c r="N49" i="35"/>
  <c r="N57" i="35"/>
  <c r="N65" i="35"/>
  <c r="N73" i="35"/>
  <c r="N81" i="35"/>
  <c r="N15" i="35"/>
  <c r="N23" i="35"/>
  <c r="N31" i="35"/>
  <c r="N39" i="35"/>
  <c r="N47" i="35"/>
  <c r="N55" i="35"/>
  <c r="N63" i="35"/>
  <c r="N71" i="35"/>
  <c r="N79" i="35"/>
  <c r="N37" i="35"/>
  <c r="N45" i="35"/>
  <c r="N53" i="35"/>
  <c r="N61" i="35"/>
  <c r="N69" i="35"/>
  <c r="N77" i="35"/>
  <c r="N13" i="35"/>
  <c r="N21" i="35"/>
  <c r="N29" i="35"/>
  <c r="N19" i="35"/>
  <c r="N27" i="35"/>
  <c r="N35" i="35"/>
  <c r="N43" i="35"/>
  <c r="N51" i="35"/>
  <c r="N59" i="35"/>
  <c r="N67" i="35"/>
  <c r="N75" i="35"/>
  <c r="N83" i="35"/>
  <c r="N61" i="33"/>
  <c r="N69" i="33"/>
  <c r="N77" i="33"/>
  <c r="N77" i="34"/>
  <c r="N59" i="34"/>
  <c r="N29" i="34"/>
  <c r="N41" i="34"/>
  <c r="N45" i="34"/>
  <c r="N39" i="34"/>
  <c r="N23" i="34"/>
  <c r="N27" i="34"/>
  <c r="N61" i="34"/>
  <c r="N73" i="34"/>
  <c r="N71" i="34"/>
  <c r="N63" i="33"/>
  <c r="N71" i="33"/>
  <c r="N79" i="33"/>
  <c r="N25" i="34"/>
  <c r="N57" i="34"/>
  <c r="N55" i="34"/>
  <c r="N43" i="34"/>
  <c r="N75" i="34"/>
  <c r="N53" i="34"/>
  <c r="N21" i="34"/>
  <c r="N37" i="34"/>
  <c r="N69" i="34"/>
  <c r="N59" i="33"/>
  <c r="N67" i="33"/>
  <c r="N75" i="33"/>
  <c r="N83" i="33"/>
  <c r="N19" i="34"/>
  <c r="N35" i="34"/>
  <c r="N51" i="34"/>
  <c r="N67" i="34"/>
  <c r="N83" i="34"/>
  <c r="N13" i="32"/>
  <c r="N13" i="34"/>
  <c r="N15" i="34"/>
  <c r="N17" i="34"/>
  <c r="N33" i="34"/>
  <c r="N49" i="34"/>
  <c r="N65" i="34"/>
  <c r="N81" i="34"/>
  <c r="N57" i="33"/>
  <c r="N65" i="33"/>
  <c r="N73" i="33"/>
  <c r="N81" i="33"/>
  <c r="N31" i="34"/>
  <c r="N47" i="34"/>
  <c r="N63" i="34"/>
  <c r="N79" i="34"/>
  <c r="N13" i="33"/>
  <c r="N15" i="33"/>
  <c r="N17" i="33"/>
  <c r="N19" i="33"/>
  <c r="N21" i="33"/>
  <c r="N23" i="33"/>
  <c r="N25" i="33"/>
  <c r="N27" i="33"/>
  <c r="N29" i="33"/>
  <c r="N31" i="33"/>
  <c r="N33" i="33"/>
  <c r="N35" i="33"/>
  <c r="N37" i="33"/>
  <c r="N39" i="33"/>
  <c r="N41" i="33"/>
  <c r="N43" i="33"/>
  <c r="N45" i="33"/>
  <c r="N47" i="33"/>
  <c r="N49" i="33"/>
  <c r="N51" i="33"/>
  <c r="N53" i="33"/>
  <c r="N55" i="33"/>
  <c r="O13" i="32"/>
  <c r="O81" i="32"/>
  <c r="O17" i="32"/>
  <c r="O19" i="32"/>
  <c r="O25" i="32"/>
  <c r="O27" i="32"/>
  <c r="N43" i="32"/>
  <c r="N83" i="32"/>
  <c r="N73" i="32"/>
  <c r="N61" i="32"/>
  <c r="N63" i="32"/>
  <c r="N79" i="32"/>
  <c r="N75" i="32"/>
  <c r="N57" i="32"/>
  <c r="O69" i="32"/>
  <c r="N59" i="32"/>
  <c r="N21" i="32"/>
  <c r="N29" i="32"/>
  <c r="N45" i="32"/>
  <c r="N15" i="32"/>
  <c r="N19" i="32"/>
  <c r="N27" i="32"/>
  <c r="N77" i="32"/>
  <c r="O83" i="32"/>
  <c r="O45" i="32"/>
  <c r="N25" i="32"/>
  <c r="N31" i="32"/>
  <c r="O53" i="32"/>
  <c r="N17" i="32"/>
  <c r="O15" i="32"/>
  <c r="O61" i="32"/>
  <c r="O79" i="32"/>
  <c r="O39" i="32"/>
  <c r="O37" i="32"/>
  <c r="O55" i="32"/>
  <c r="O71" i="32"/>
  <c r="N81" i="32"/>
  <c r="N23" i="32"/>
  <c r="N41" i="32"/>
  <c r="N47" i="32"/>
  <c r="O33" i="32"/>
  <c r="O49" i="32"/>
  <c r="O65" i="32"/>
  <c r="O29" i="32"/>
  <c r="O31" i="32"/>
  <c r="N39" i="32"/>
  <c r="O47" i="32"/>
  <c r="N55" i="32"/>
  <c r="O63" i="32"/>
  <c r="N71" i="32"/>
  <c r="O77" i="32"/>
  <c r="N37" i="32"/>
  <c r="N53" i="32"/>
  <c r="N69" i="32"/>
  <c r="O35" i="32"/>
  <c r="O51" i="32"/>
  <c r="O67" i="32"/>
  <c r="N35" i="32"/>
  <c r="O43" i="32"/>
  <c r="N51" i="32"/>
  <c r="O59" i="32"/>
  <c r="N67" i="32"/>
  <c r="O75" i="32"/>
  <c r="O23" i="32"/>
  <c r="N33" i="32"/>
  <c r="O41" i="32"/>
  <c r="N49" i="32"/>
  <c r="O57" i="32"/>
  <c r="N65" i="32"/>
  <c r="O73" i="32"/>
  <c r="O21" i="32"/>
  <c r="R16" i="24" l="1"/>
  <c r="K16" i="24"/>
  <c r="S16" i="24" s="1"/>
  <c r="L16" i="24"/>
  <c r="T16" i="24" s="1"/>
  <c r="M16" i="24"/>
  <c r="U16" i="24" s="1"/>
  <c r="R17" i="24"/>
  <c r="K17" i="24"/>
  <c r="S17" i="24" s="1"/>
  <c r="L17" i="24"/>
  <c r="T17" i="24" s="1"/>
  <c r="M17" i="24"/>
  <c r="U17" i="24" s="1"/>
  <c r="R18" i="24"/>
  <c r="K18" i="24"/>
  <c r="S18" i="24" s="1"/>
  <c r="L18" i="24"/>
  <c r="T18" i="24" s="1"/>
  <c r="M18" i="24"/>
  <c r="U18" i="24" s="1"/>
  <c r="R19" i="24"/>
  <c r="S19" i="24"/>
  <c r="T19" i="24"/>
  <c r="U19" i="24"/>
  <c r="R20" i="24"/>
  <c r="S20" i="24"/>
  <c r="T20" i="24"/>
  <c r="U20" i="24"/>
  <c r="R21" i="24"/>
  <c r="K21" i="24"/>
  <c r="S21" i="24" s="1"/>
  <c r="L21" i="24"/>
  <c r="T21" i="24" s="1"/>
  <c r="M21" i="24"/>
  <c r="U21" i="24" s="1"/>
  <c r="R22" i="24"/>
  <c r="K22" i="24"/>
  <c r="S22" i="24" s="1"/>
  <c r="L22" i="24"/>
  <c r="T22" i="24" s="1"/>
  <c r="M22" i="24"/>
  <c r="U22" i="24" s="1"/>
  <c r="R23" i="24"/>
  <c r="K23" i="24"/>
  <c r="S23" i="24" s="1"/>
  <c r="L23" i="24"/>
  <c r="T23" i="24" s="1"/>
  <c r="M23" i="24"/>
  <c r="U23" i="24" s="1"/>
  <c r="R24" i="24"/>
  <c r="K24" i="24"/>
  <c r="S24" i="24" s="1"/>
  <c r="L24" i="24"/>
  <c r="T24" i="24" s="1"/>
  <c r="M24" i="24"/>
  <c r="U24" i="24" s="1"/>
  <c r="R25" i="24"/>
  <c r="S25" i="24"/>
  <c r="T25" i="24"/>
  <c r="U25" i="24"/>
  <c r="R26" i="24"/>
  <c r="K26" i="24"/>
  <c r="S26" i="24" s="1"/>
  <c r="L26" i="24"/>
  <c r="T26" i="24" s="1"/>
  <c r="M26" i="24"/>
  <c r="U26" i="24" s="1"/>
  <c r="R27" i="24"/>
  <c r="K27" i="24"/>
  <c r="S27" i="24" s="1"/>
  <c r="L27" i="24"/>
  <c r="T27" i="24" s="1"/>
  <c r="M27" i="24"/>
  <c r="U27" i="24" s="1"/>
  <c r="R28" i="24"/>
  <c r="S28" i="24"/>
  <c r="T28" i="24"/>
  <c r="U28" i="24"/>
  <c r="R29" i="24"/>
  <c r="S29" i="24"/>
  <c r="T29" i="24"/>
  <c r="U29" i="24"/>
  <c r="R30" i="24"/>
  <c r="S30" i="24"/>
  <c r="T30" i="24"/>
  <c r="U30" i="24"/>
  <c r="R31" i="24"/>
  <c r="S31" i="24"/>
  <c r="T31" i="24"/>
  <c r="U31" i="24"/>
  <c r="R32" i="24"/>
  <c r="S32" i="24"/>
  <c r="T32" i="24"/>
  <c r="U32" i="24"/>
  <c r="J33" i="24"/>
  <c r="R33" i="24" s="1"/>
  <c r="K33" i="24"/>
  <c r="S33" i="24" s="1"/>
  <c r="L33" i="24"/>
  <c r="T33" i="24" s="1"/>
  <c r="M33" i="24"/>
  <c r="U33" i="24" s="1"/>
  <c r="J34" i="24"/>
  <c r="R34" i="24" s="1"/>
  <c r="K34" i="24"/>
  <c r="S34" i="24" s="1"/>
  <c r="L34" i="24"/>
  <c r="T34" i="24" s="1"/>
  <c r="M34" i="24"/>
  <c r="U34" i="24" s="1"/>
  <c r="J35" i="24"/>
  <c r="R35" i="24" s="1"/>
  <c r="K35" i="24"/>
  <c r="S35" i="24" s="1"/>
  <c r="L35" i="24"/>
  <c r="T35" i="24" s="1"/>
  <c r="M35" i="24"/>
  <c r="U35" i="24" s="1"/>
  <c r="J36" i="24"/>
  <c r="R36" i="24" s="1"/>
  <c r="K36" i="24"/>
  <c r="S36" i="24" s="1"/>
  <c r="L36" i="24"/>
  <c r="T36" i="24" s="1"/>
  <c r="M36" i="24"/>
  <c r="U36" i="24" s="1"/>
  <c r="J37" i="24"/>
  <c r="R37" i="24" s="1"/>
  <c r="K37" i="24"/>
  <c r="S37" i="24" s="1"/>
  <c r="L37" i="24"/>
  <c r="T37" i="24" s="1"/>
  <c r="M37" i="24"/>
  <c r="U37" i="24" s="1"/>
  <c r="J38" i="24"/>
  <c r="R38" i="24" s="1"/>
  <c r="K38" i="24"/>
  <c r="S38" i="24" s="1"/>
  <c r="L38" i="24"/>
  <c r="T38" i="24" s="1"/>
  <c r="M38" i="24"/>
  <c r="U38" i="24" s="1"/>
  <c r="J39" i="24"/>
  <c r="R39" i="24" s="1"/>
  <c r="K39" i="24"/>
  <c r="S39" i="24" s="1"/>
  <c r="L39" i="24"/>
  <c r="T39" i="24" s="1"/>
  <c r="M39" i="24"/>
  <c r="U39" i="24" s="1"/>
  <c r="J40" i="24"/>
  <c r="R40" i="24" s="1"/>
  <c r="K40" i="24"/>
  <c r="S40" i="24" s="1"/>
  <c r="L40" i="24"/>
  <c r="T40" i="24" s="1"/>
  <c r="M40" i="24"/>
  <c r="U40" i="24" s="1"/>
  <c r="J41" i="24"/>
  <c r="R41" i="24" s="1"/>
  <c r="K41" i="24"/>
  <c r="S41" i="24" s="1"/>
  <c r="L41" i="24"/>
  <c r="T41" i="24" s="1"/>
  <c r="M41" i="24"/>
  <c r="U41" i="24" s="1"/>
  <c r="J42" i="24"/>
  <c r="R42" i="24" s="1"/>
  <c r="S42" i="24"/>
  <c r="T42" i="24"/>
  <c r="M42" i="24"/>
  <c r="U42" i="24" s="1"/>
  <c r="J43" i="24"/>
  <c r="R43" i="24" s="1"/>
  <c r="K43" i="24"/>
  <c r="S43" i="24" s="1"/>
  <c r="L43" i="24"/>
  <c r="T43" i="24" s="1"/>
  <c r="M43" i="24"/>
  <c r="U43" i="24" s="1"/>
  <c r="J44" i="24"/>
  <c r="R44" i="24" s="1"/>
  <c r="K44" i="24"/>
  <c r="S44" i="24" s="1"/>
  <c r="L44" i="24"/>
  <c r="T44" i="24" s="1"/>
  <c r="M44" i="24"/>
  <c r="U44" i="24" s="1"/>
  <c r="J45" i="24"/>
  <c r="R45" i="24" s="1"/>
  <c r="K45" i="24"/>
  <c r="S45" i="24" s="1"/>
  <c r="L45" i="24"/>
  <c r="T45" i="24" s="1"/>
  <c r="M45" i="24"/>
  <c r="U45" i="24" s="1"/>
  <c r="J46" i="24"/>
  <c r="R46" i="24" s="1"/>
  <c r="K46" i="24"/>
  <c r="S46" i="24" s="1"/>
  <c r="L46" i="24"/>
  <c r="T46" i="24" s="1"/>
  <c r="M46" i="24"/>
  <c r="U46" i="24" s="1"/>
  <c r="J47" i="24"/>
  <c r="R47" i="24" s="1"/>
  <c r="K47" i="24"/>
  <c r="S47" i="24" s="1"/>
  <c r="L47" i="24"/>
  <c r="T47" i="24" s="1"/>
  <c r="M47" i="24"/>
  <c r="U47" i="24" s="1"/>
  <c r="J48" i="24"/>
  <c r="R48" i="24" s="1"/>
  <c r="K48" i="24"/>
  <c r="S48" i="24" s="1"/>
  <c r="L48" i="24"/>
  <c r="T48" i="24" s="1"/>
  <c r="M48" i="24"/>
  <c r="U48" i="24" s="1"/>
  <c r="J49" i="24"/>
  <c r="R49" i="24" s="1"/>
  <c r="K49" i="24"/>
  <c r="S49" i="24" s="1"/>
  <c r="L49" i="24"/>
  <c r="T49" i="24" s="1"/>
  <c r="M49" i="24"/>
  <c r="U49" i="24" s="1"/>
  <c r="I33" i="24"/>
  <c r="I34" i="24"/>
  <c r="I35" i="24"/>
  <c r="I36" i="24"/>
  <c r="I37" i="24"/>
  <c r="I38" i="24"/>
  <c r="I39" i="24"/>
  <c r="I40" i="24"/>
  <c r="I41" i="24"/>
  <c r="I43" i="24"/>
  <c r="I44" i="24"/>
  <c r="I45" i="24"/>
  <c r="I46" i="24"/>
  <c r="I47" i="24"/>
  <c r="I48" i="24"/>
  <c r="I49" i="24"/>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5" i="24"/>
  <c r="G15" i="24"/>
  <c r="F15" i="24"/>
  <c r="E15" i="24"/>
  <c r="D15" i="24"/>
  <c r="C15" i="24"/>
  <c r="H14" i="24"/>
  <c r="G14" i="24"/>
  <c r="F14" i="24"/>
  <c r="E14" i="24"/>
  <c r="D14" i="24"/>
  <c r="C14" i="24"/>
  <c r="C21" i="12"/>
  <c r="D21" i="12"/>
  <c r="E21" i="12"/>
  <c r="C22" i="12"/>
  <c r="D22" i="12"/>
  <c r="E22" i="12"/>
  <c r="C23" i="12"/>
  <c r="E23" i="12"/>
  <c r="C24" i="12"/>
  <c r="E24" i="12"/>
  <c r="C25" i="12"/>
  <c r="E25" i="12"/>
  <c r="C26" i="12"/>
  <c r="E26" i="12"/>
  <c r="C27" i="12"/>
  <c r="E27" i="12"/>
  <c r="C28" i="12"/>
  <c r="E28" i="12"/>
  <c r="C29" i="12"/>
  <c r="D29" i="12"/>
  <c r="E29" i="12"/>
  <c r="C30" i="12"/>
  <c r="D30" i="12"/>
  <c r="E30" i="12"/>
  <c r="C31" i="12"/>
  <c r="D31" i="12"/>
  <c r="E31" i="12"/>
  <c r="C32" i="12"/>
  <c r="D32" i="12"/>
  <c r="E32" i="12"/>
  <c r="C33" i="12"/>
  <c r="D33" i="12"/>
  <c r="E33" i="12"/>
  <c r="C34" i="12"/>
  <c r="D34" i="12"/>
  <c r="E34" i="12"/>
  <c r="E20" i="12"/>
  <c r="D20" i="12"/>
  <c r="C20" i="12"/>
  <c r="P45" i="22"/>
  <c r="O45" i="22"/>
  <c r="N45" i="22"/>
  <c r="M45" i="22"/>
  <c r="L45" i="22"/>
  <c r="K45" i="22"/>
  <c r="J45" i="22"/>
  <c r="I45" i="22"/>
  <c r="H45" i="22"/>
  <c r="G45" i="22"/>
  <c r="F45" i="22"/>
  <c r="E45" i="22"/>
  <c r="C45" i="22"/>
  <c r="B45" i="22"/>
  <c r="H24" i="12"/>
  <c r="I24" i="12"/>
  <c r="H27" i="12"/>
  <c r="I27" i="12"/>
  <c r="H28" i="12"/>
  <c r="I28" i="12"/>
  <c r="H29" i="12"/>
  <c r="I29" i="12"/>
  <c r="H32" i="12"/>
  <c r="I32" i="12"/>
  <c r="H33" i="12"/>
  <c r="I33" i="12"/>
  <c r="H22" i="12" l="1"/>
  <c r="I22" i="12"/>
  <c r="H23" i="12"/>
  <c r="I2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Ramón Góngora Canto</author>
  </authors>
  <commentList>
    <comment ref="B55" authorId="0" shapeId="0" xr:uid="{30FFACA9-944A-4B15-97F3-4245B28BA96C}">
      <text>
        <r>
          <rPr>
            <b/>
            <sz val="9"/>
            <color indexed="81"/>
            <rFont val="Tahoma"/>
            <family val="2"/>
          </rPr>
          <t>Juan Ramón Góngora Canto:</t>
        </r>
        <r>
          <rPr>
            <sz val="9"/>
            <color indexed="81"/>
            <rFont val="Tahoma"/>
            <family val="2"/>
          </rPr>
          <t xml:space="preserve">
</t>
        </r>
      </text>
    </comment>
  </commentList>
</comments>
</file>

<file path=xl/sharedStrings.xml><?xml version="1.0" encoding="utf-8"?>
<sst xmlns="http://schemas.openxmlformats.org/spreadsheetml/2006/main" count="1516" uniqueCount="825">
  <si>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</si>
  <si>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</si>
  <si>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</si>
  <si>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</si>
  <si>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</si>
  <si>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</si>
  <si>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</si>
  <si>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</si>
  <si>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</si>
  <si>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</si>
  <si>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</si>
  <si>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</si>
  <si>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</si>
  <si>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</si>
  <si>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</si>
  <si>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</si>
  <si>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</si>
  <si>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</si>
  <si>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</si>
  <si>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</si>
  <si>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</si>
  <si>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</si>
  <si>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</si>
  <si>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</si>
  <si>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</si>
  <si>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</si>
  <si>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</si>
  <si>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</si>
  <si>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</si>
  <si>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</si>
  <si>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</si>
  <si>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</si>
  <si>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</si>
  <si>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</si>
  <si>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</si>
  <si>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</si>
  <si>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</si>
  <si>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</si>
  <si>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</si>
  <si>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</si>
  <si>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</si>
  <si>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</si>
  <si>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</si>
  <si>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</si>
  <si>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</si>
  <si>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</si>
  <si>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</si>
  <si>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</si>
  <si>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</si>
  <si>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</si>
  <si>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</si>
  <si>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</si>
  <si>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</si>
  <si>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</si>
  <si>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</si>
  <si>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</si>
  <si>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</si>
  <si>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</si>
  <si>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</si>
  <si>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</si>
  <si>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</si>
  <si>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PROGRAMA PRESUPUESTARIO 2026</t>
  </si>
  <si>
    <t xml:space="preserve">PROGRAMACIÓN DE METAS </t>
  </si>
  <si>
    <t>PROGRAMACIÓN ANUAL</t>
  </si>
  <si>
    <t>PROGRAMACIÓN TRIMESTRAL</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</si>
  <si>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</si>
  <si>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</si>
  <si>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</si>
  <si>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</si>
  <si>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</si>
  <si>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</si>
  <si>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</si>
  <si>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</si>
  <si>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</si>
  <si>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</si>
  <si>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</si>
  <si>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</si>
  <si>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</si>
  <si>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</si>
  <si>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</si>
  <si>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</si>
  <si>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</si>
  <si>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</si>
  <si>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</si>
  <si>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</si>
  <si>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</si>
  <si>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</si>
  <si>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</si>
  <si>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E-PP 4.1 IMPULSO AL BIENESTAR SOCIAL</t>
  </si>
  <si>
    <t>Dirección de Planeación Municipal</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</si>
  <si>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</si>
  <si>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t>PROGRAMA PRESUPUESTARIO 2025 - 2027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</si>
  <si>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</si>
  <si>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</si>
  <si>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</si>
  <si>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</si>
  <si>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</si>
  <si>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</si>
  <si>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</si>
  <si>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</si>
  <si>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</si>
  <si>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</si>
  <si>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</si>
  <si>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</si>
  <si>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</si>
  <si>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</si>
  <si>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</si>
  <si>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</si>
  <si>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</si>
  <si>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</si>
  <si>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</si>
  <si>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</si>
  <si>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</si>
  <si>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</si>
  <si>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</si>
  <si>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</si>
  <si>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</si>
  <si>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</si>
  <si>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</si>
  <si>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</si>
  <si>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</si>
  <si>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</si>
  <si>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</si>
  <si>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</si>
  <si>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</si>
  <si>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</si>
  <si>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</si>
  <si>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</si>
  <si>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</si>
  <si>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</si>
  <si>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</si>
  <si>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</si>
  <si>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</si>
  <si>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</si>
  <si>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</si>
  <si>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</si>
  <si>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</si>
  <si>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</si>
  <si>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</si>
  <si>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</si>
  <si>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</si>
  <si>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</si>
  <si>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</si>
  <si>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</si>
  <si>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</si>
  <si>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</si>
  <si>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</si>
  <si>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</si>
  <si>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</si>
  <si>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</si>
  <si>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</si>
  <si>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</si>
  <si>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</si>
  <si>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</si>
  <si>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</si>
  <si>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</si>
  <si>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</si>
  <si>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</si>
  <si>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</si>
  <si>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</si>
  <si>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</si>
  <si>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</si>
  <si>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</si>
  <si>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</si>
  <si>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</si>
  <si>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</si>
  <si>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</si>
  <si>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</si>
  <si>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</si>
  <si>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</si>
  <si>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</si>
  <si>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</si>
  <si>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</si>
  <si>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</si>
  <si>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</si>
  <si>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</si>
  <si>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</si>
  <si>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</si>
  <si>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</si>
  <si>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</si>
  <si>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</si>
  <si>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</si>
  <si>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</si>
  <si>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</si>
  <si>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</si>
  <si>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</si>
  <si>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</si>
  <si>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</si>
  <si>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</si>
  <si>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</si>
  <si>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</si>
  <si>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</si>
  <si>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</si>
  <si>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</si>
  <si>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</si>
  <si>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</si>
  <si>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</si>
  <si>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</si>
  <si>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</si>
  <si>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</si>
  <si>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</si>
  <si>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</si>
  <si>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</si>
  <si>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</si>
  <si>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</si>
  <si>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</si>
  <si>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</si>
  <si>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</si>
  <si>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</si>
  <si>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</si>
  <si>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</si>
  <si>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</si>
  <si>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</si>
  <si>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</si>
  <si>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</si>
  <si>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</si>
  <si>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</si>
  <si>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</si>
  <si>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</si>
  <si>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</si>
  <si>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FIN</t>
  </si>
  <si>
    <t>Ascendente</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</si>
  <si>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</si>
  <si>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</si>
  <si>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</si>
  <si>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</si>
  <si>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</si>
  <si>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</si>
  <si>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</si>
  <si>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</si>
  <si>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</si>
  <si>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</si>
  <si>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</si>
  <si>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</si>
  <si>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</si>
  <si>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</si>
  <si>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</si>
  <si>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</si>
  <si>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</si>
  <si>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</si>
  <si>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</si>
  <si>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</si>
  <si>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PROGRAMACIÓN DE LAS METAS 2025-2027 POR TRIMESTRE</t>
  </si>
  <si>
    <t>OBJETIVOS DE LA MIR, METAS Y LÍNEA BASE</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</si>
  <si>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</si>
  <si>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</si>
  <si>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</si>
  <si>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</si>
  <si>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</si>
  <si>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</si>
  <si>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</si>
  <si>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</si>
  <si>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</si>
  <si>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</si>
  <si>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</si>
  <si>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</si>
  <si>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</si>
  <si>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</si>
  <si>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</si>
  <si>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</si>
  <si>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</si>
  <si>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</si>
  <si>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</si>
  <si>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</si>
  <si>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</si>
  <si>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</si>
  <si>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</si>
  <si>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</si>
  <si>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</si>
  <si>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</si>
  <si>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</si>
  <si>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</si>
  <si>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</si>
  <si>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</si>
  <si>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</si>
  <si>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</si>
  <si>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</si>
  <si>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</si>
  <si>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</si>
  <si>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</si>
  <si>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</si>
  <si>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</si>
  <si>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</si>
  <si>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</si>
  <si>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</si>
  <si>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</si>
  <si>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</si>
  <si>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</si>
  <si>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</si>
  <si>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</si>
  <si>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</si>
  <si>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</si>
  <si>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</si>
  <si>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VINCULACIÓN PROGRAMA DERIVADO DEL PLAN MUNICIPAL DE DESARROLLO  2024-2027</t>
  </si>
  <si>
    <t>NOMBRE DEL PROGRAMA DERIVADO</t>
  </si>
  <si>
    <t>LÍNEA DE ACCIÓN</t>
  </si>
  <si>
    <t>ESTRATEGIA</t>
  </si>
  <si>
    <t>JUSTIFICACION  TRIMESTRAL DE AVANCE DE RESULTADOS 2026</t>
  </si>
  <si>
    <t>Trianual</t>
  </si>
  <si>
    <t>A diciembre de 2027 se cuenta con la información actualizada de los 10 indicadores que integran el Indice.</t>
  </si>
  <si>
    <t>"ODS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t>
  </si>
  <si>
    <r>
      <rPr>
        <b/>
        <sz val="13"/>
        <color theme="1"/>
        <rFont val="Calibri"/>
        <family val="2"/>
      </rPr>
      <t xml:space="preserve">UNIDAD DE MEDIDA DEL INDICADOR: </t>
    </r>
    <r>
      <rPr>
        <sz val="13"/>
        <color theme="1"/>
        <rFont val="Calibri"/>
        <family val="2"/>
      </rPr>
      <t xml:space="preserve">
Porcentaje
</t>
    </r>
  </si>
  <si>
    <r>
      <rPr>
        <b/>
        <sz val="15"/>
        <color theme="0"/>
        <rFont val="Calibri"/>
        <family val="2"/>
      </rPr>
      <t>Línea base del Indicador.</t>
    </r>
    <r>
      <rPr>
        <sz val="15"/>
        <color theme="0"/>
        <rFont val="Calibri"/>
        <family val="2"/>
      </rPr>
      <t xml:space="preserve">
</t>
    </r>
    <r>
      <rPr>
        <sz val="12"/>
        <color theme="0"/>
        <rFont val="Calibri"/>
        <family val="2"/>
      </rPr>
      <t xml:space="preserve">
A diciembre del 2025
 (Punto de partida para evaluar y dar seguimiento al indicador).
Si el indicador es nuevo definir como línea base el primer valor obtenido de su aplicación.</t>
    </r>
  </si>
  <si>
    <t>EJE 1. GOBIERNO HUMANISTA Y DE RESULTADOS</t>
  </si>
  <si>
    <t>NOMBRE DEL PROGRAMA</t>
  </si>
  <si>
    <t>NOMBRE DE LA DEPENDENCIA</t>
  </si>
  <si>
    <t>Combinar un profundo compromiso con el bienestar de las personas y un enfoque pragmático y profesional en la gestión pública, de forma que los beneﬁcios sean palpables y sostenibles en el tiempo</t>
  </si>
  <si>
    <r>
      <rPr>
        <b/>
        <sz val="13"/>
        <color theme="1"/>
        <rFont val="Calibri"/>
        <family val="2"/>
      </rPr>
      <t xml:space="preserve">IGOB_HUM_R: </t>
    </r>
    <r>
      <rPr>
        <sz val="13"/>
        <color theme="1"/>
        <rFont val="Calibri"/>
        <family val="2"/>
      </rPr>
      <t>Índice de Gobierno Humanista y de Resultados</t>
    </r>
  </si>
  <si>
    <t>El Índice de Gobierno Humanista y de Resultados mide el progreso en Bienestar ciudadano, Transparencia y rendición de cuentas, Participación ciudadana, Avance PbR-SED e Inclusión social y equidad.</t>
  </si>
  <si>
    <r>
      <rPr>
        <b/>
        <sz val="13"/>
        <color theme="1"/>
        <rFont val="Calibri"/>
        <family val="2"/>
      </rPr>
      <t xml:space="preserve">IGOB_HUM_R: </t>
    </r>
    <r>
      <rPr>
        <sz val="13"/>
        <color theme="1"/>
        <rFont val="Calibri"/>
        <family val="2"/>
      </rPr>
      <t xml:space="preserve">80.06% A DICIEMBRE DEL 2027.
</t>
    </r>
  </si>
  <si>
    <r>
      <rPr>
        <b/>
        <sz val="13"/>
        <color theme="1"/>
        <rFont val="Calibri"/>
        <family val="2"/>
      </rPr>
      <t xml:space="preserve">Línea Base: 
</t>
    </r>
    <r>
      <rPr>
        <sz val="13"/>
        <color theme="1"/>
        <rFont val="Calibri"/>
        <family val="2"/>
      </rPr>
      <t>No cuenta con Línea Base ya que es un indicador nuevo.</t>
    </r>
  </si>
  <si>
    <r>
      <t xml:space="preserve">Nombre completo del Documento que sustenta la información: 
</t>
    </r>
    <r>
      <rPr>
        <sz val="13"/>
        <color rgb="FF000000"/>
        <rFont val="Calibri"/>
        <family val="2"/>
      </rPr>
      <t>Metodología para la construcción de indicadores estrategicos por Eje de Desarrollo</t>
    </r>
    <r>
      <rPr>
        <b/>
        <sz val="13"/>
        <color rgb="FF000000"/>
        <rFont val="Calibri"/>
        <family val="2"/>
      </rPr>
      <t xml:space="preserve">
Nombre del área que genera o publica la información: 
</t>
    </r>
    <r>
      <rPr>
        <sz val="13"/>
        <color rgb="FF000000"/>
        <rFont val="Calibri"/>
        <family val="2"/>
      </rPr>
      <t>Dirección de Planeación</t>
    </r>
    <r>
      <rPr>
        <b/>
        <sz val="13"/>
        <color rgb="FF000000"/>
        <rFont val="Calibri"/>
        <family val="2"/>
      </rPr>
      <t xml:space="preserve">
Periodicidad con que se genera el documento: 
</t>
    </r>
    <r>
      <rPr>
        <sz val="13"/>
        <color rgb="FF000000"/>
        <rFont val="Calibri"/>
        <family val="2"/>
      </rPr>
      <t>Trianual</t>
    </r>
    <r>
      <rPr>
        <b/>
        <sz val="13"/>
        <color rgb="FF000000"/>
        <rFont val="Calibri"/>
        <family val="2"/>
      </rPr>
      <t xml:space="preserve">
Liga de la página de la que se obtiene la información:
</t>
    </r>
    <r>
      <rPr>
        <sz val="13"/>
        <color rgb="FF000000"/>
        <rFont val="Calibri"/>
        <family val="2"/>
      </rPr>
      <t>https://onedrive.live.com/view.aspx?resid=84F4E4FFF988A5F5%21105392&amp;authkey=!AAI512qQ2fNa5As</t>
    </r>
  </si>
  <si>
    <t>LÍNEA BASE TRIANUAL</t>
  </si>
  <si>
    <t>JUSTIFICACION ANUAL Y  TRIMESTRAL DE AVANCE DE LOS RESULTADOS</t>
  </si>
  <si>
    <t>Oficialía Mayor</t>
  </si>
  <si>
    <t>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t>
  </si>
  <si>
    <t>Trimestral</t>
  </si>
  <si>
    <t xml:space="preserve"> 
Con esta información, se contribuye a medir el porcentaje de avance en las diversas solicitudes de las instituciones municipales así como proyectar la resolución de los apoyos por parte de la Oficialía Mayor.</t>
  </si>
  <si>
    <t>Las dependencias municipales realizan sus solicitudes en el tiempo y forma establecida para su atención.</t>
  </si>
  <si>
    <t>Meta 16.6 
Para 2030, crear instituciones eficaces, responsables y transparentes a todos los niveles.</t>
  </si>
  <si>
    <r>
      <rPr>
        <b/>
        <sz val="11"/>
        <color theme="1"/>
        <rFont val="Arial"/>
        <family val="2"/>
      </rPr>
      <t>1.4.1.1.1.1</t>
    </r>
    <r>
      <rPr>
        <sz val="11"/>
        <color theme="1"/>
        <rFont val="Arial"/>
        <family val="2"/>
      </rPr>
      <t xml:space="preserve">  Realización de eventos especiales oficiales municipales mediante la provisión y aplicación de insumos para su operatividad, a fin de garantizar su adecuada organización y desarrollo.</t>
    </r>
  </si>
  <si>
    <r>
      <rPr>
        <b/>
        <sz val="11"/>
        <color theme="1"/>
        <rFont val="Arial"/>
        <family val="2"/>
      </rPr>
      <t>PEEOMA=</t>
    </r>
    <r>
      <rPr>
        <sz val="11"/>
        <color theme="1"/>
        <rFont val="Arial"/>
        <family val="2"/>
      </rPr>
      <t xml:space="preserve"> Porcentaje de eventos especiales oficiales municipales atendidos</t>
    </r>
  </si>
  <si>
    <r>
      <rPr>
        <b/>
        <sz val="11"/>
        <color theme="1"/>
        <rFont val="Arial"/>
        <family val="2"/>
      </rPr>
      <t>MÉTODO DE CÁLCULO
PEEOMA=</t>
    </r>
    <r>
      <rPr>
        <sz val="11"/>
        <color theme="1"/>
        <rFont val="Arial"/>
        <family val="2"/>
      </rPr>
      <t xml:space="preserve"> (NEER/NEEP)*100      </t>
    </r>
    <r>
      <rPr>
        <b/>
        <sz val="11"/>
        <color theme="1"/>
        <rFont val="Arial"/>
        <family val="2"/>
      </rPr>
      <t xml:space="preserve">  
</t>
    </r>
    <r>
      <rPr>
        <sz val="11"/>
        <color theme="1"/>
        <rFont val="Arial"/>
        <family val="2"/>
      </rPr>
      <t xml:space="preserve">
</t>
    </r>
    <r>
      <rPr>
        <b/>
        <sz val="11"/>
        <color theme="1"/>
        <rFont val="Arial"/>
        <family val="2"/>
      </rPr>
      <t xml:space="preserve">VARIABLES 
PEEOMA= </t>
    </r>
    <r>
      <rPr>
        <sz val="11"/>
        <color theme="1"/>
        <rFont val="Arial"/>
        <family val="2"/>
      </rPr>
      <t>Porcentaje de Eventos Especiales Oficiales Municipales Atendidos</t>
    </r>
    <r>
      <rPr>
        <b/>
        <sz val="11"/>
        <color theme="1"/>
        <rFont val="Arial"/>
        <family val="2"/>
      </rPr>
      <t xml:space="preserve">
NEER= </t>
    </r>
    <r>
      <rPr>
        <sz val="11"/>
        <color theme="1"/>
        <rFont val="Arial"/>
        <family val="2"/>
      </rPr>
      <t xml:space="preserve">Número de Eventos Especiales Realizados 
</t>
    </r>
    <r>
      <rPr>
        <b/>
        <sz val="11"/>
        <color theme="1"/>
        <rFont val="Arial"/>
        <family val="2"/>
      </rPr>
      <t>NEEP=</t>
    </r>
    <r>
      <rPr>
        <sz val="11"/>
        <color theme="1"/>
        <rFont val="Arial"/>
        <family val="2"/>
      </rPr>
      <t xml:space="preserve"> Número de Eventos Especiales Programados                  </t>
    </r>
  </si>
  <si>
    <r>
      <t xml:space="preserve">UNIDAD DE MEDIDA DEL INDICADOR:
</t>
    </r>
    <r>
      <rPr>
        <sz val="11"/>
        <color theme="1"/>
        <rFont val="Arial"/>
        <family val="2"/>
      </rPr>
      <t>Porcentaje</t>
    </r>
    <r>
      <rPr>
        <b/>
        <sz val="11"/>
        <color theme="1"/>
        <rFont val="Arial"/>
        <family val="2"/>
      </rPr>
      <t xml:space="preserve">
UNIDAD DE MEDIDA DE LAS VARIABLES: 
</t>
    </r>
    <r>
      <rPr>
        <sz val="11"/>
        <color theme="1"/>
        <rFont val="Arial"/>
        <family val="2"/>
      </rPr>
      <t>Eventos Especiales Oficiales</t>
    </r>
  </si>
  <si>
    <r>
      <rPr>
        <b/>
        <sz val="11"/>
        <color theme="1"/>
        <rFont val="Arial"/>
        <family val="2"/>
      </rPr>
      <t xml:space="preserve">PEEOMA: </t>
    </r>
    <r>
      <rPr>
        <sz val="11"/>
        <color theme="1"/>
        <rFont val="Arial"/>
        <family val="2"/>
      </rPr>
      <t xml:space="preserve">Del 1 de enero de 2025 al 31 de diciembre de 2027 se  atenderán 12 eventos especiales oficiales.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Absoluta:</t>
    </r>
    <r>
      <rPr>
        <sz val="11"/>
        <color theme="1"/>
        <rFont val="Arial"/>
        <family val="2"/>
      </rPr>
      <t xml:space="preserve"> 0 eventos
</t>
    </r>
    <r>
      <rPr>
        <b/>
        <sz val="11"/>
        <color theme="1"/>
        <rFont val="Arial"/>
        <family val="2"/>
      </rPr>
      <t>Meta Relativa:</t>
    </r>
    <r>
      <rPr>
        <sz val="11"/>
        <color theme="1"/>
        <rFont val="Arial"/>
        <family val="2"/>
      </rPr>
      <t xml:space="preserve"> 0% </t>
    </r>
  </si>
  <si>
    <r>
      <rPr>
        <b/>
        <sz val="11"/>
        <color theme="1"/>
        <rFont val="Arial"/>
        <family val="2"/>
      </rPr>
      <t>PEEOMA:</t>
    </r>
    <r>
      <rPr>
        <sz val="11"/>
        <color theme="1"/>
        <rFont val="Arial"/>
        <family val="2"/>
      </rPr>
      <t xml:space="preserve">  De enero de 2022 a diciembre de 2024  se atendieron 12 eventos especiales oficiales durante ese periodo. 
2022: 3
2023: 4
2024: 5
</t>
    </r>
    <r>
      <rPr>
        <b/>
        <sz val="11"/>
        <color theme="1"/>
        <rFont val="Arial"/>
        <family val="2"/>
      </rPr>
      <t xml:space="preserve">Total: </t>
    </r>
    <r>
      <rPr>
        <sz val="11"/>
        <color theme="1"/>
        <rFont val="Arial"/>
        <family val="2"/>
      </rPr>
      <t>12</t>
    </r>
  </si>
  <si>
    <r>
      <rPr>
        <b/>
        <sz val="11"/>
        <color theme="1"/>
        <rFont val="Arial"/>
        <family val="2"/>
      </rPr>
      <t>Nombre del Documento:</t>
    </r>
    <r>
      <rPr>
        <sz val="11"/>
        <color theme="1"/>
        <rFont val="Arial"/>
        <family val="2"/>
      </rPr>
      <t xml:space="preserve"> 
Expediente de apoyo informativo de los eventos especiales municipales  (oficios, fotos, listas de invitaciones).
</t>
    </r>
    <r>
      <rPr>
        <b/>
        <sz val="11"/>
        <color theme="1"/>
        <rFont val="Arial"/>
        <family val="2"/>
      </rPr>
      <t>Nombre de quien genera la información:</t>
    </r>
    <r>
      <rPr>
        <sz val="11"/>
        <color theme="1"/>
        <rFont val="Arial"/>
        <family val="2"/>
      </rPr>
      <t xml:space="preserve"> 
Oficialía Mayor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Archivos de Oficialía Mayor  Lefort Tomo 2</t>
    </r>
  </si>
  <si>
    <t>Las condiciones climatológicas, sanitarias y socioeconómicas son las idóneas para la realización de los eventos.</t>
  </si>
  <si>
    <t>Meta 11.4 
Para 2030, redoblar los esfuerzos para proteger y salvaguardar el patrimonio cultural y natural del mundo.</t>
  </si>
  <si>
    <r>
      <rPr>
        <b/>
        <sz val="11"/>
        <color theme="1"/>
        <rFont val="Arial"/>
        <family val="2"/>
      </rPr>
      <t xml:space="preserve">1.4.1.1.1.2 </t>
    </r>
    <r>
      <rPr>
        <sz val="11"/>
        <color theme="1"/>
        <rFont val="Arial"/>
        <family val="2"/>
      </rPr>
      <t>Cumplimiento de los acuerdos establecidos entre la Administración Pública Municipal e instituciones externas, mediante la atención y seguimiento de los compromisos.</t>
    </r>
  </si>
  <si>
    <r>
      <rPr>
        <b/>
        <sz val="11"/>
        <color theme="1"/>
        <rFont val="Arial"/>
        <family val="2"/>
      </rPr>
      <t>PCAE=</t>
    </r>
    <r>
      <rPr>
        <sz val="11"/>
        <color theme="1"/>
        <rFont val="Arial"/>
        <family val="2"/>
      </rPr>
      <t xml:space="preserve"> Porcentaje de cumplimiento de los acuerdos establecidos. </t>
    </r>
  </si>
  <si>
    <r>
      <rPr>
        <b/>
        <sz val="11"/>
        <color theme="1"/>
        <rFont val="Arial"/>
        <family val="2"/>
      </rPr>
      <t xml:space="preserve">
MÉTODO DE CÁLCULO  
PCAE= (NAR/NAP)*100     
</t>
    </r>
    <r>
      <rPr>
        <sz val="11"/>
        <color theme="1"/>
        <rFont val="Arial"/>
        <family val="2"/>
      </rPr>
      <t xml:space="preserve">
</t>
    </r>
    <r>
      <rPr>
        <b/>
        <sz val="11"/>
        <color theme="1"/>
        <rFont val="Arial"/>
        <family val="2"/>
      </rPr>
      <t xml:space="preserve">VARIABLES
PCAE= </t>
    </r>
    <r>
      <rPr>
        <sz val="11"/>
        <color theme="1"/>
        <rFont val="Arial"/>
        <family val="2"/>
      </rPr>
      <t xml:space="preserve">Porcentaje de Cumplimiento de los Acuerdos Establecidos. </t>
    </r>
    <r>
      <rPr>
        <b/>
        <sz val="11"/>
        <color theme="1"/>
        <rFont val="Arial"/>
        <family val="2"/>
      </rPr>
      <t xml:space="preserve">
NAR=</t>
    </r>
    <r>
      <rPr>
        <sz val="11"/>
        <color theme="1"/>
        <rFont val="Arial"/>
        <family val="2"/>
      </rPr>
      <t xml:space="preserve"> Número de Acuerdos Cumplidos
</t>
    </r>
    <r>
      <rPr>
        <b/>
        <sz val="11"/>
        <color theme="1"/>
        <rFont val="Arial"/>
        <family val="2"/>
      </rPr>
      <t>NAP=</t>
    </r>
    <r>
      <rPr>
        <sz val="11"/>
        <color theme="1"/>
        <rFont val="Arial"/>
        <family val="2"/>
      </rPr>
      <t xml:space="preserve"> Número de Acuerdos Programados
     </t>
    </r>
  </si>
  <si>
    <r>
      <t xml:space="preserve">UNIDAD DE MEDIDA DEL INDICADOR:
</t>
    </r>
    <r>
      <rPr>
        <sz val="11"/>
        <color theme="1"/>
        <rFont val="Arial"/>
        <family val="2"/>
      </rPr>
      <t>Porcentaje</t>
    </r>
    <r>
      <rPr>
        <b/>
        <sz val="11"/>
        <color theme="1"/>
        <rFont val="Arial"/>
        <family val="2"/>
      </rPr>
      <t xml:space="preserve">
UNIDAD DE MEDIDA DE LAS VARIABLES:  
</t>
    </r>
    <r>
      <rPr>
        <sz val="11"/>
        <color theme="1"/>
        <rFont val="Arial"/>
        <family val="2"/>
      </rPr>
      <t>Acuerdos Establecidos.</t>
    </r>
  </si>
  <si>
    <r>
      <rPr>
        <b/>
        <sz val="11"/>
        <color theme="1"/>
        <rFont val="Arial"/>
        <family val="2"/>
      </rPr>
      <t>Nombre del Documento:</t>
    </r>
    <r>
      <rPr>
        <sz val="11"/>
        <color theme="1"/>
        <rFont val="Arial"/>
        <family val="2"/>
      </rPr>
      <t xml:space="preserve"> 
Expediente de apoyo informativo de los acuerdos establecidos.
</t>
    </r>
    <r>
      <rPr>
        <b/>
        <sz val="11"/>
        <color theme="1"/>
        <rFont val="Arial"/>
        <family val="2"/>
      </rPr>
      <t>Nombre de quien genera la información:</t>
    </r>
    <r>
      <rPr>
        <sz val="11"/>
        <color theme="1"/>
        <rFont val="Arial"/>
        <family val="2"/>
      </rPr>
      <t xml:space="preserve"> 
Oficialía Mayor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Archivos de Oficialía Mayor Lefort Tomo 3.</t>
    </r>
  </si>
  <si>
    <t>Las dependencias e instituciones externas cumplan con los requerimientos y tiempos para recibir los apoyos solicitados.</t>
  </si>
  <si>
    <t>Meta 17.17 
Para 2030, alentar y promover la constitución de alianzas eficaces en las esferas pública, público-privada y de la sociedad civil.</t>
  </si>
  <si>
    <t>Dirección General de Recursos Materiales</t>
  </si>
  <si>
    <t>Mide el grado de cumplimiento en la gestión oportuna de los servicios de suministro de recursos materiales y atención de requisiciones a las dependencias municipales, mediante la ejecución de procesos administrativos como licitaciones, integración de expedientes, atención de requisiciones, pagos y servicios operativos, respecto a lo programado en el periodo.</t>
  </si>
  <si>
    <t>Meta 12.7
Para 2030, promover prácticas de contratación pública que sean sostenibles, de conformidad con las políticas y prioridades nacionales.
Meta 16.6 
Para 2030, crear instituciones eficaces, responsables y transparentes a todos los niveles.</t>
  </si>
  <si>
    <r>
      <rPr>
        <b/>
        <sz val="11"/>
        <rFont val="Arial"/>
        <family val="2"/>
      </rPr>
      <t>1.4.1.1.2.1</t>
    </r>
    <r>
      <rPr>
        <sz val="11"/>
        <rFont val="Arial"/>
        <family val="2"/>
      </rPr>
      <t xml:space="preserve">  Tramitación de licitaciones para el suministro de recursos materiales conforme a la normatividad aplicable.</t>
    </r>
  </si>
  <si>
    <t>Mide el grado de cumplimiento en la tramitación de los procedimientos de licitación para el suministro de recursos materiales, verificando que se lleven a cabo conforme a lo programado en el periodo y en apego a la normatividad aplicable.</t>
  </si>
  <si>
    <r>
      <rPr>
        <b/>
        <sz val="11"/>
        <color rgb="FF000000"/>
        <rFont val="Arial"/>
        <family val="2"/>
      </rPr>
      <t>MÉTODO DE CÁLCULO
PLTRM =</t>
    </r>
    <r>
      <rPr>
        <sz val="11"/>
        <color rgb="FF000000"/>
        <rFont val="Arial"/>
        <family val="2"/>
      </rPr>
      <t xml:space="preserve"> (NLTE / NLTP) × 100
</t>
    </r>
    <r>
      <rPr>
        <b/>
        <sz val="11"/>
        <color rgb="FF000000"/>
        <rFont val="Arial"/>
        <family val="2"/>
      </rPr>
      <t>VARIABLES:</t>
    </r>
    <r>
      <rPr>
        <sz val="11"/>
        <color rgb="FF000000"/>
        <rFont val="Arial"/>
        <family val="2"/>
      </rPr>
      <t xml:space="preserve">
</t>
    </r>
    <r>
      <rPr>
        <b/>
        <sz val="11"/>
        <color rgb="FF000000"/>
        <rFont val="Arial"/>
        <family val="2"/>
      </rPr>
      <t>PLTRM:</t>
    </r>
    <r>
      <rPr>
        <sz val="11"/>
        <color rgb="FF000000"/>
        <rFont val="Arial"/>
        <family val="2"/>
      </rPr>
      <t xml:space="preserve"> Porcentaje de licitaciones tramitadas.
</t>
    </r>
    <r>
      <rPr>
        <b/>
        <sz val="11"/>
        <color rgb="FF000000"/>
        <rFont val="Arial"/>
        <family val="2"/>
      </rPr>
      <t>NLTE:</t>
    </r>
    <r>
      <rPr>
        <sz val="11"/>
        <color rgb="FF000000"/>
        <rFont val="Arial"/>
        <family val="2"/>
      </rPr>
      <t xml:space="preserve"> Número de licitaciones tramitadas para el suministro de recursos materiales en el periodo.
</t>
    </r>
    <r>
      <rPr>
        <b/>
        <sz val="11"/>
        <color rgb="FF000000"/>
        <rFont val="Arial"/>
        <family val="2"/>
      </rPr>
      <t xml:space="preserve">NLTP: </t>
    </r>
    <r>
      <rPr>
        <sz val="11"/>
        <color rgb="FF000000"/>
        <rFont val="Arial"/>
        <family val="2"/>
      </rPr>
      <t>Número de licitaciones programadas para el suministro de recursos materiales en el periodo.</t>
    </r>
  </si>
  <si>
    <r>
      <rPr>
        <b/>
        <sz val="11"/>
        <color rgb="FF000000"/>
        <rFont val="Arial"/>
        <family val="2"/>
      </rPr>
      <t>UNIDAD DE MEDIDA DEL INDICADOR:</t>
    </r>
    <r>
      <rPr>
        <sz val="11"/>
        <color rgb="FF000000"/>
        <rFont val="Arial"/>
        <family val="2"/>
      </rPr>
      <t xml:space="preserve">
Porcentaje
</t>
    </r>
    <r>
      <rPr>
        <b/>
        <sz val="11"/>
        <color rgb="FF000000"/>
        <rFont val="Arial"/>
        <family val="2"/>
      </rPr>
      <t>UNIDAD DE MEDIDA DE LAS VARIABLES</t>
    </r>
    <r>
      <rPr>
        <sz val="11"/>
        <color rgb="FF000000"/>
        <rFont val="Arial"/>
        <family val="2"/>
      </rPr>
      <t xml:space="preserve">:
Licitaciones </t>
    </r>
  </si>
  <si>
    <r>
      <t xml:space="preserve">PLTRM = </t>
    </r>
    <r>
      <rPr>
        <sz val="11"/>
        <color rgb="FF000000"/>
        <rFont val="Arial"/>
        <family val="2"/>
      </rPr>
      <t>Del 1 de enero de 2026 al 31 de diciembre de 2027, se alcanzará al menos el 95% de cumplimiento en la tramitación de licitaciones programadas para el suministro de recursos materiales.</t>
    </r>
    <r>
      <rPr>
        <b/>
        <sz val="11"/>
        <color rgb="FF000000"/>
        <rFont val="Arial"/>
        <family val="2"/>
      </rPr>
      <t xml:space="preserve">
Meta Absoluta: </t>
    </r>
    <r>
      <rPr>
        <sz val="11"/>
        <color rgb="FF000000"/>
        <rFont val="Arial"/>
        <family val="2"/>
      </rPr>
      <t>NA</t>
    </r>
    <r>
      <rPr>
        <b/>
        <sz val="11"/>
        <color rgb="FF000000"/>
        <rFont val="Arial"/>
        <family val="2"/>
      </rPr>
      <t xml:space="preserve">
Meta Relativa:  </t>
    </r>
    <r>
      <rPr>
        <sz val="11"/>
        <color rgb="FF000000"/>
        <rFont val="Arial"/>
        <family val="2"/>
      </rPr>
      <t>NA</t>
    </r>
  </si>
  <si>
    <r>
      <t xml:space="preserve">PLTRM = </t>
    </r>
    <r>
      <rPr>
        <sz val="11"/>
        <color rgb="FF000000"/>
        <rFont val="Arial"/>
        <family val="2"/>
      </rPr>
      <t>NA</t>
    </r>
    <r>
      <rPr>
        <b/>
        <sz val="11"/>
        <color rgb="FF000000"/>
        <rFont val="Arial"/>
        <family val="2"/>
      </rPr>
      <t xml:space="preserve">
</t>
    </r>
    <r>
      <rPr>
        <sz val="11"/>
        <color rgb="FF000000"/>
        <rFont val="Arial"/>
        <family val="2"/>
      </rPr>
      <t>Se establecerá en el primer periodo de medición (2026), debido a que no se cuenta con información histórica programada homogénea que permita determinar el porcentaje de cumplimiento.</t>
    </r>
  </si>
  <si>
    <r>
      <rPr>
        <b/>
        <sz val="11"/>
        <color rgb="FF000000"/>
        <rFont val="Arial"/>
        <family val="2"/>
      </rPr>
      <t xml:space="preserve">Nombre del Documento: </t>
    </r>
    <r>
      <rPr>
        <sz val="11"/>
        <color rgb="FF000000"/>
        <rFont val="Arial"/>
        <family val="2"/>
      </rPr>
      <t xml:space="preserve">Reporte de Licitaciones Tramitadas
</t>
    </r>
    <r>
      <rPr>
        <b/>
        <sz val="11"/>
        <color rgb="FF000000"/>
        <rFont val="Arial"/>
        <family val="2"/>
      </rPr>
      <t xml:space="preserve">Nombre de quien genera la información:  </t>
    </r>
    <r>
      <rPr>
        <sz val="11"/>
        <color rgb="FF000000"/>
        <rFont val="Arial"/>
        <family val="2"/>
      </rPr>
      <t xml:space="preserve">
Dirección General de Recursos Materiales
</t>
    </r>
    <r>
      <rPr>
        <b/>
        <sz val="11"/>
        <color rgb="FF000000"/>
        <rFont val="Arial"/>
        <family val="2"/>
      </rPr>
      <t xml:space="preserve">Periodicidad con que se genera la información:
</t>
    </r>
    <r>
      <rPr>
        <sz val="11"/>
        <color rgb="FF000000"/>
        <rFont val="Arial"/>
        <family val="2"/>
      </rPr>
      <t>Trimestral</t>
    </r>
    <r>
      <rPr>
        <b/>
        <sz val="11"/>
        <color rgb="FF000000"/>
        <rFont val="Arial"/>
        <family val="2"/>
      </rPr>
      <t xml:space="preserve"> </t>
    </r>
    <r>
      <rPr>
        <sz val="11"/>
        <color rgb="FF000000"/>
        <rFont val="Arial"/>
        <family val="2"/>
      </rPr>
      <t xml:space="preserve">
</t>
    </r>
    <r>
      <rPr>
        <b/>
        <sz val="11"/>
        <color rgb="FF000000"/>
        <rFont val="Arial"/>
        <family val="2"/>
      </rPr>
      <t>Liga de la página donde se localiza la información o ubicación:</t>
    </r>
    <r>
      <rPr>
        <sz val="11"/>
        <color rgb="FF000000"/>
        <rFont val="Arial"/>
        <family val="2"/>
      </rPr>
      <t xml:space="preserve">
Archivos de oficialía Mayor, Dirección General de Recursos Materiales.  Reporte de Licitaciones Tramitadas.  
</t>
    </r>
    <r>
      <rPr>
        <b/>
        <sz val="11"/>
        <color theme="1"/>
        <rFont val="Arial"/>
        <family val="2"/>
      </rPr>
      <t>CLAVE DE EXPEDIENTE:</t>
    </r>
    <r>
      <rPr>
        <sz val="11"/>
        <color theme="1"/>
        <rFont val="Arial"/>
        <family val="2"/>
      </rPr>
      <t xml:space="preserve">
MBJ/PM/OM/DGRM/LIC/0002</t>
    </r>
  </si>
  <si>
    <t xml:space="preserve">Los proveedores entregan la documentación completa para participar en los procesos de licitación. </t>
  </si>
  <si>
    <r>
      <t xml:space="preserve">1.4.1.1.2.2 </t>
    </r>
    <r>
      <rPr>
        <sz val="11"/>
        <rFont val="Arial"/>
        <family val="2"/>
      </rPr>
      <t>Atención a las requisiciones de los diferentes eventos públicos y privados celebrados por el Municipio de Benito Juárez.</t>
    </r>
  </si>
  <si>
    <t>Este indicador mide las solicitudes para la atención a los diversos eventos soliciados por las diferentes dependencias municipales, lo que refleja la capacidad para surtir de manera eficaz los suministros necesarios para su realización.</t>
  </si>
  <si>
    <r>
      <rPr>
        <b/>
        <sz val="11"/>
        <color rgb="FF000000"/>
        <rFont val="Arial"/>
        <family val="2"/>
      </rPr>
      <t>UNIDAD DE MEDIDA DEL INDICADOR:</t>
    </r>
    <r>
      <rPr>
        <sz val="11"/>
        <color rgb="FF000000"/>
        <rFont val="Arial"/>
        <family val="2"/>
      </rPr>
      <t xml:space="preserve">
Porcentaje
</t>
    </r>
    <r>
      <rPr>
        <b/>
        <sz val="11"/>
        <color rgb="FF000000"/>
        <rFont val="Arial"/>
        <family val="2"/>
      </rPr>
      <t>UNIDAD DE MEDIDA DE LAS VARIABLES:</t>
    </r>
    <r>
      <rPr>
        <sz val="11"/>
        <color rgb="FF000000"/>
        <rFont val="Arial"/>
        <family val="2"/>
      </rPr>
      <t xml:space="preserve">
Requisiciones para eventos</t>
    </r>
  </si>
  <si>
    <r>
      <rPr>
        <b/>
        <sz val="11"/>
        <color rgb="FF000000"/>
        <rFont val="Arial"/>
        <family val="2"/>
      </rPr>
      <t xml:space="preserve">Nombre del Documento:  </t>
    </r>
    <r>
      <rPr>
        <sz val="11"/>
        <color rgb="FF000000"/>
        <rFont val="Arial"/>
        <family val="2"/>
      </rPr>
      <t xml:space="preserve">Reporte de Resolucion de Requisiciones de Eventos
</t>
    </r>
    <r>
      <rPr>
        <b/>
        <sz val="11"/>
        <color rgb="FF000000"/>
        <rFont val="Arial"/>
        <family val="2"/>
      </rPr>
      <t xml:space="preserve">Nombre de quien genera la información: </t>
    </r>
    <r>
      <rPr>
        <sz val="11"/>
        <color rgb="FF000000"/>
        <rFont val="Arial"/>
        <family val="2"/>
      </rPr>
      <t xml:space="preserve">
Dirección General de Recursos Materiales
</t>
    </r>
    <r>
      <rPr>
        <b/>
        <sz val="11"/>
        <color rgb="FF000000"/>
        <rFont val="Arial"/>
        <family val="2"/>
      </rPr>
      <t xml:space="preserve">Periodicidad con que se genera la información:
</t>
    </r>
    <r>
      <rPr>
        <sz val="11"/>
        <color rgb="FF000000"/>
        <rFont val="Arial"/>
        <family val="2"/>
      </rPr>
      <t>Trimestral</t>
    </r>
    <r>
      <rPr>
        <b/>
        <sz val="11"/>
        <color rgb="FF000000"/>
        <rFont val="Arial"/>
        <family val="2"/>
      </rPr>
      <t xml:space="preserve"> </t>
    </r>
    <r>
      <rPr>
        <sz val="11"/>
        <color rgb="FF000000"/>
        <rFont val="Arial"/>
        <family val="2"/>
      </rPr>
      <t xml:space="preserve">
</t>
    </r>
    <r>
      <rPr>
        <b/>
        <sz val="11"/>
        <color rgb="FF000000"/>
        <rFont val="Arial"/>
        <family val="2"/>
      </rPr>
      <t>Liga de la página donde se localiza la información o ubicación:</t>
    </r>
    <r>
      <rPr>
        <sz val="11"/>
        <color rgb="FF000000"/>
        <rFont val="Arial"/>
        <family val="2"/>
      </rPr>
      <t xml:space="preserve">
Archivos de oficialía Mayor, Dirección General de Recursos Materiales.  Reporte de Resolución de Requisiciones de Eventos. 
</t>
    </r>
    <r>
      <rPr>
        <b/>
        <sz val="11"/>
        <color rgb="FF000000"/>
        <rFont val="Arial"/>
        <family val="2"/>
      </rPr>
      <t>CLAVE DE EXPEDIENTE:</t>
    </r>
    <r>
      <rPr>
        <sz val="11"/>
        <color rgb="FF000000"/>
        <rFont val="Arial"/>
        <family val="2"/>
      </rPr>
      <t xml:space="preserve">
MBJ/PM/OM/DGRM/EVE/0001          </t>
    </r>
  </si>
  <si>
    <t>Los proveedores brindan los recursos y servicios que se requieren para el desarrollo de los eventos.</t>
  </si>
  <si>
    <t>Meta 12.5 
Para 2030, disminuir de manera sustancial la generación de desechos mediante políticas de prevención, reducción, reciclaje y reutilización.</t>
  </si>
  <si>
    <r>
      <rPr>
        <b/>
        <sz val="11"/>
        <color theme="1"/>
        <rFont val="Arial"/>
        <family val="2"/>
      </rPr>
      <t xml:space="preserve">PSP: </t>
    </r>
    <r>
      <rPr>
        <sz val="11"/>
        <color theme="1"/>
        <rFont val="Arial"/>
        <family val="2"/>
      </rPr>
      <t xml:space="preserve">Porcentaje de las Solicitudes de Pago elaboradas. </t>
    </r>
  </si>
  <si>
    <t>Este indicador mide el número de solicitudes con el fin de solventar el proceso de pago de los proveedores y se contibuye a mostrar como las diferentes dependencias que conforma el Municipio de Benito Juárez adquieren sus recursos.</t>
  </si>
  <si>
    <r>
      <rPr>
        <b/>
        <sz val="11"/>
        <color rgb="FF000000"/>
        <rFont val="Arial"/>
        <family val="2"/>
      </rPr>
      <t xml:space="preserve">MÉTODO DE CÁLCULO
PSP= </t>
    </r>
    <r>
      <rPr>
        <sz val="11"/>
        <color rgb="FF000000"/>
        <rFont val="Arial"/>
        <family val="2"/>
      </rPr>
      <t xml:space="preserve">(NSPE/NSPP)*100     </t>
    </r>
    <r>
      <rPr>
        <b/>
        <sz val="11"/>
        <color rgb="FF000000"/>
        <rFont val="Arial"/>
        <family val="2"/>
      </rPr>
      <t xml:space="preserve">                                                                                      
VARIABLES
PSP: </t>
    </r>
    <r>
      <rPr>
        <sz val="11"/>
        <color rgb="FF000000"/>
        <rFont val="Arial"/>
        <family val="2"/>
      </rPr>
      <t xml:space="preserve">Porcentaje de  las Solicitudes de Pago elaboradas
</t>
    </r>
    <r>
      <rPr>
        <b/>
        <sz val="11"/>
        <color rgb="FF000000"/>
        <rFont val="Arial"/>
        <family val="2"/>
      </rPr>
      <t>NSPE:</t>
    </r>
    <r>
      <rPr>
        <sz val="11"/>
        <color rgb="FF000000"/>
        <rFont val="Arial"/>
        <family val="2"/>
      </rPr>
      <t xml:space="preserve"> Número de Solicitudes de Pago elaboradas
</t>
    </r>
    <r>
      <rPr>
        <b/>
        <sz val="11"/>
        <color rgb="FF000000"/>
        <rFont val="Arial"/>
        <family val="2"/>
      </rPr>
      <t>NSPP:</t>
    </r>
    <r>
      <rPr>
        <sz val="11"/>
        <color rgb="FF000000"/>
        <rFont val="Arial"/>
        <family val="2"/>
      </rPr>
      <t xml:space="preserve"> Número de Solicitudes de Pago programadas
</t>
    </r>
  </si>
  <si>
    <r>
      <rPr>
        <b/>
        <sz val="11"/>
        <color rgb="FF000000"/>
        <rFont val="Arial"/>
        <family val="2"/>
      </rPr>
      <t>UNIDAD DE MEDIDA DEL INDICADOR:</t>
    </r>
    <r>
      <rPr>
        <sz val="11"/>
        <color rgb="FF000000"/>
        <rFont val="Arial"/>
        <family val="2"/>
      </rPr>
      <t xml:space="preserve">
Porcentaje
</t>
    </r>
    <r>
      <rPr>
        <b/>
        <sz val="11"/>
        <color rgb="FF000000"/>
        <rFont val="Arial"/>
        <family val="2"/>
      </rPr>
      <t xml:space="preserve">
UNIDAD DE MEDIDA DE LAS VARIABLES:</t>
    </r>
    <r>
      <rPr>
        <sz val="11"/>
        <color rgb="FF000000"/>
        <rFont val="Arial"/>
        <family val="2"/>
      </rPr>
      <t xml:space="preserve">
Solicitudes de pago </t>
    </r>
  </si>
  <si>
    <r>
      <t xml:space="preserve">PSP: </t>
    </r>
    <r>
      <rPr>
        <sz val="11"/>
        <color rgb="FF000000"/>
        <rFont val="Arial"/>
        <family val="2"/>
      </rPr>
      <t xml:space="preserve">Del 1 de enero de 2025 al 31 de diciembre de 2027  se elaborarán 1,127 solicitudes de pagos.
</t>
    </r>
    <r>
      <rPr>
        <b/>
        <sz val="11"/>
        <color rgb="FF000000"/>
        <rFont val="Arial"/>
        <family val="2"/>
      </rPr>
      <t xml:space="preserve">
VARIACIÓN DE LA META EN RELACIÓN A LA LÍNEA BASE 
Meta Absoluta:</t>
    </r>
    <r>
      <rPr>
        <sz val="11"/>
        <color rgb="FF000000"/>
        <rFont val="Arial"/>
        <family val="2"/>
      </rPr>
      <t xml:space="preserve"> -642 solicitudes de pago.</t>
    </r>
    <r>
      <rPr>
        <b/>
        <sz val="11"/>
        <color rgb="FF000000"/>
        <rFont val="Arial"/>
        <family val="2"/>
      </rPr>
      <t xml:space="preserve">
Meta Relativa:</t>
    </r>
    <r>
      <rPr>
        <sz val="11"/>
        <color rgb="FF000000"/>
        <rFont val="Arial"/>
        <family val="2"/>
      </rPr>
      <t xml:space="preserve"> -36.29% inferior a la línea base                       </t>
    </r>
    <r>
      <rPr>
        <b/>
        <sz val="11"/>
        <color rgb="FF000000"/>
        <rFont val="Arial"/>
        <family val="2"/>
      </rPr>
      <t xml:space="preserve">                                                                     </t>
    </r>
  </si>
  <si>
    <r>
      <t xml:space="preserve">PSP: </t>
    </r>
    <r>
      <rPr>
        <sz val="11"/>
        <color rgb="FF000000"/>
        <rFont val="Arial"/>
        <family val="2"/>
      </rPr>
      <t xml:space="preserve">De enero de 2022 a diciembre de 2024 se atendieron 1,769 solicitudes de pagos. 
2022: 886
2023: 523
2024: 360
</t>
    </r>
    <r>
      <rPr>
        <b/>
        <sz val="11"/>
        <color rgb="FF000000"/>
        <rFont val="Arial"/>
        <family val="2"/>
      </rPr>
      <t xml:space="preserve">Total: </t>
    </r>
    <r>
      <rPr>
        <sz val="11"/>
        <color rgb="FF000000"/>
        <rFont val="Arial"/>
        <family val="2"/>
      </rPr>
      <t>1,769</t>
    </r>
  </si>
  <si>
    <r>
      <rPr>
        <b/>
        <sz val="11"/>
        <color rgb="FF000000"/>
        <rFont val="Arial"/>
        <family val="2"/>
      </rPr>
      <t xml:space="preserve">Nombre del Documento: </t>
    </r>
    <r>
      <rPr>
        <sz val="11"/>
        <color rgb="FF000000"/>
        <rFont val="Arial"/>
        <family val="2"/>
      </rPr>
      <t xml:space="preserve">
Reporte de Elaboración de Solicitudes de Pagos
</t>
    </r>
    <r>
      <rPr>
        <b/>
        <sz val="11"/>
        <color rgb="FF000000"/>
        <rFont val="Arial"/>
        <family val="2"/>
      </rPr>
      <t xml:space="preserve">Nombre de quien genera la información: </t>
    </r>
    <r>
      <rPr>
        <sz val="11"/>
        <color rgb="FF000000"/>
        <rFont val="Arial"/>
        <family val="2"/>
      </rPr>
      <t xml:space="preserve">
Dirección General de Recursos Materiales
</t>
    </r>
    <r>
      <rPr>
        <b/>
        <sz val="11"/>
        <color rgb="FF000000"/>
        <rFont val="Arial"/>
        <family val="2"/>
      </rPr>
      <t xml:space="preserve">Periodicidad con que se genera la información:
</t>
    </r>
    <r>
      <rPr>
        <sz val="11"/>
        <color rgb="FF000000"/>
        <rFont val="Arial"/>
        <family val="2"/>
      </rPr>
      <t>Trimestral</t>
    </r>
    <r>
      <rPr>
        <b/>
        <sz val="11"/>
        <color rgb="FF000000"/>
        <rFont val="Arial"/>
        <family val="2"/>
      </rPr>
      <t xml:space="preserve"> </t>
    </r>
    <r>
      <rPr>
        <sz val="11"/>
        <color rgb="FF000000"/>
        <rFont val="Arial"/>
        <family val="2"/>
      </rPr>
      <t xml:space="preserve">
</t>
    </r>
    <r>
      <rPr>
        <b/>
        <sz val="11"/>
        <color rgb="FF000000"/>
        <rFont val="Arial"/>
        <family val="2"/>
      </rPr>
      <t>Liga de la página donde se localiza la información o ubicación:</t>
    </r>
    <r>
      <rPr>
        <sz val="11"/>
        <color rgb="FF000000"/>
        <rFont val="Arial"/>
        <family val="2"/>
      </rPr>
      <t xml:space="preserve">
Archivos de oficialía Mayor, Dirección General de Recursos Materiales. Reporte de Elaboración de Solicitudes de Pago.
</t>
    </r>
    <r>
      <rPr>
        <b/>
        <sz val="11"/>
        <color rgb="FF000000"/>
        <rFont val="Arial"/>
        <family val="2"/>
      </rPr>
      <t>CLAVE DE EXPEDIENTE:</t>
    </r>
    <r>
      <rPr>
        <sz val="11"/>
        <color rgb="FF000000"/>
        <rFont val="Arial"/>
        <family val="2"/>
      </rPr>
      <t xml:space="preserve">
MBJ/PM/OM/DGRM/COMP/0001</t>
    </r>
  </si>
  <si>
    <t>Existen los proveedores para el suministro de los recursos y servicios especificados por las dependencias municipales.</t>
  </si>
  <si>
    <r>
      <t xml:space="preserve">1.4.1.1.2.4 </t>
    </r>
    <r>
      <rPr>
        <sz val="11"/>
        <rFont val="Arial"/>
        <family val="2"/>
      </rPr>
      <t>Atención</t>
    </r>
    <r>
      <rPr>
        <sz val="11"/>
        <color theme="1"/>
        <rFont val="Arial"/>
        <family val="2"/>
      </rPr>
      <t xml:space="preserve"> a los siniestros reportados por las diferentes dependencias del Municipio de Benito Juárez.</t>
    </r>
  </si>
  <si>
    <r>
      <rPr>
        <b/>
        <sz val="11"/>
        <color theme="1"/>
        <rFont val="Arial"/>
        <family val="2"/>
      </rPr>
      <t>PASA:</t>
    </r>
    <r>
      <rPr>
        <sz val="11"/>
        <color theme="1"/>
        <rFont val="Arial"/>
        <family val="2"/>
      </rPr>
      <t xml:space="preserve"> Porcentaje de Asistencia de los Siniestros Atendidos.</t>
    </r>
  </si>
  <si>
    <t>Este indicador mide la asistencia de los sinietros reportados por las diferentes dependencias del Municipio de Benito Juárez y contibuye a verificar que se solventa en tiempo y forma el suceso reportado.</t>
  </si>
  <si>
    <r>
      <rPr>
        <b/>
        <sz val="11"/>
        <color rgb="FF000000"/>
        <rFont val="Arial"/>
        <family val="2"/>
      </rPr>
      <t xml:space="preserve">
MÉTODO DE CÁLCULO
PASA=</t>
    </r>
    <r>
      <rPr>
        <sz val="11"/>
        <color rgb="FF000000"/>
        <rFont val="Arial"/>
        <family val="2"/>
      </rPr>
      <t xml:space="preserve"> (NSA/NSN)*100                                                      
</t>
    </r>
    <r>
      <rPr>
        <b/>
        <sz val="11"/>
        <color rgb="FF000000"/>
        <rFont val="Arial"/>
        <family val="2"/>
      </rPr>
      <t>VARIABLES
PASA:</t>
    </r>
    <r>
      <rPr>
        <sz val="11"/>
        <color rgb="FF000000"/>
        <rFont val="Arial"/>
        <family val="2"/>
      </rPr>
      <t xml:space="preserve"> Porcentaje de Asistencia de los Siniestros Atendidos. 
</t>
    </r>
    <r>
      <rPr>
        <b/>
        <sz val="11"/>
        <color rgb="FF000000"/>
        <rFont val="Arial"/>
        <family val="2"/>
      </rPr>
      <t>NSA:</t>
    </r>
    <r>
      <rPr>
        <sz val="11"/>
        <color rgb="FF000000"/>
        <rFont val="Arial"/>
        <family val="2"/>
      </rPr>
      <t xml:space="preserve"> Número de Siniestros Atendidos.            
</t>
    </r>
    <r>
      <rPr>
        <b/>
        <sz val="11"/>
        <color rgb="FF000000"/>
        <rFont val="Arial"/>
        <family val="2"/>
      </rPr>
      <t>NSN:</t>
    </r>
    <r>
      <rPr>
        <sz val="11"/>
        <color rgb="FF000000"/>
        <rFont val="Arial"/>
        <family val="2"/>
      </rPr>
      <t xml:space="preserve"> Número de Siniestros Notificados
</t>
    </r>
  </si>
  <si>
    <r>
      <rPr>
        <b/>
        <sz val="11"/>
        <color rgb="FF000000"/>
        <rFont val="Arial"/>
        <family val="2"/>
      </rPr>
      <t>UNIDAD DE MEDIDA DEL INDICADOR:</t>
    </r>
    <r>
      <rPr>
        <sz val="11"/>
        <color rgb="FF000000"/>
        <rFont val="Arial"/>
        <family val="2"/>
      </rPr>
      <t xml:space="preserve">
Porcentaje
</t>
    </r>
    <r>
      <rPr>
        <b/>
        <sz val="11"/>
        <color rgb="FF000000"/>
        <rFont val="Arial"/>
        <family val="2"/>
      </rPr>
      <t xml:space="preserve">
UNIDAD DE MEDIDA DE LAS VARIABLES</t>
    </r>
    <r>
      <rPr>
        <sz val="11"/>
        <color rgb="FF000000"/>
        <rFont val="Arial"/>
        <family val="2"/>
      </rPr>
      <t>:
Asistencias de Siniestros.</t>
    </r>
  </si>
  <si>
    <t xml:space="preserve">La aseguradora cumple con los acuerdos establecidos para la cobertura de los siniestros.                                 </t>
  </si>
  <si>
    <t>Meta 11.5 
Para 2030, reducir de forma significativa el número de muertes y de personas afectadas por los desastres y reducir las pérdidas económicas directas vinculadas al PIB.</t>
  </si>
  <si>
    <r>
      <rPr>
        <b/>
        <sz val="11"/>
        <color theme="1"/>
        <rFont val="Arial"/>
        <family val="2"/>
      </rPr>
      <t>1.4.1.1.2.5</t>
    </r>
    <r>
      <rPr>
        <sz val="11"/>
        <color theme="1"/>
        <rFont val="Arial"/>
        <family val="2"/>
      </rPr>
      <t xml:space="preserve"> Atención y seguimiento de solicitudes de servicios  de suministro de combustible y mantenimiento vehicular para las dependencias municipales.</t>
    </r>
  </si>
  <si>
    <r>
      <rPr>
        <b/>
        <sz val="11"/>
        <color theme="1"/>
        <rFont val="Arial"/>
        <family val="2"/>
      </rPr>
      <t xml:space="preserve">PSSA: </t>
    </r>
    <r>
      <rPr>
        <sz val="11"/>
        <color theme="1"/>
        <rFont val="Arial"/>
        <family val="2"/>
      </rPr>
      <t>Porcentaje de solicitudes de servicios atendidas</t>
    </r>
  </si>
  <si>
    <t>Este indicador mide el grado de atención, control y seguimiento de las solicitudes de servicios de suministro de combustible y mantenimiento vehicular, asegurando su atención oportuna y eficiente conforme a las necesidades de las dependencias municipales.</t>
  </si>
  <si>
    <r>
      <rPr>
        <b/>
        <sz val="11"/>
        <color rgb="FF000000"/>
        <rFont val="Arial"/>
        <family val="2"/>
      </rPr>
      <t>MÉTODO DE CÁLCULO</t>
    </r>
    <r>
      <rPr>
        <sz val="11"/>
        <color rgb="FF000000"/>
        <rFont val="Arial"/>
        <family val="2"/>
      </rPr>
      <t xml:space="preserve">
</t>
    </r>
    <r>
      <rPr>
        <b/>
        <sz val="11"/>
        <color rgb="FF000000"/>
        <rFont val="Arial"/>
        <family val="2"/>
      </rPr>
      <t>PSSA</t>
    </r>
    <r>
      <rPr>
        <sz val="11"/>
        <color rgb="FF000000"/>
        <rFont val="Arial"/>
        <family val="2"/>
      </rPr>
      <t xml:space="preserve"> = (NSSA/NSSR)*100
</t>
    </r>
    <r>
      <rPr>
        <b/>
        <sz val="11"/>
        <color rgb="FF000000"/>
        <rFont val="Arial"/>
        <family val="2"/>
      </rPr>
      <t>VARIABLES</t>
    </r>
    <r>
      <rPr>
        <sz val="11"/>
        <color rgb="FF000000"/>
        <rFont val="Arial"/>
        <family val="2"/>
      </rPr>
      <t xml:space="preserve">
</t>
    </r>
    <r>
      <rPr>
        <b/>
        <sz val="11"/>
        <color rgb="FF000000"/>
        <rFont val="Arial"/>
        <family val="2"/>
      </rPr>
      <t xml:space="preserve">PSSA: </t>
    </r>
    <r>
      <rPr>
        <sz val="11"/>
        <color rgb="FF000000"/>
        <rFont val="Arial"/>
        <family val="2"/>
      </rPr>
      <t xml:space="preserve">Porcentaje de solicitudes de servicios atendidas (Combustible + mantenimiento vehicular).
</t>
    </r>
    <r>
      <rPr>
        <b/>
        <sz val="11"/>
        <color rgb="FF000000"/>
        <rFont val="Arial"/>
        <family val="2"/>
      </rPr>
      <t>NSSA:</t>
    </r>
    <r>
      <rPr>
        <sz val="11"/>
        <color rgb="FF000000"/>
        <rFont val="Arial"/>
        <family val="2"/>
      </rPr>
      <t xml:space="preserve"> Número de solicitudes de servicios atendidas 
</t>
    </r>
    <r>
      <rPr>
        <b/>
        <sz val="11"/>
        <color rgb="FF000000"/>
        <rFont val="Arial"/>
        <family val="2"/>
      </rPr>
      <t>NSSR:</t>
    </r>
    <r>
      <rPr>
        <sz val="11"/>
        <color rgb="FF000000"/>
        <rFont val="Arial"/>
        <family val="2"/>
      </rPr>
      <t xml:space="preserve"> Número de solicitudes de servicios recibidas</t>
    </r>
  </si>
  <si>
    <r>
      <rPr>
        <b/>
        <sz val="11"/>
        <color rgb="FF000000"/>
        <rFont val="Arial"/>
        <family val="2"/>
      </rPr>
      <t>UNIDAD DE MEDIDA DEL INDICADOR:</t>
    </r>
    <r>
      <rPr>
        <sz val="11"/>
        <color rgb="FF000000"/>
        <rFont val="Arial"/>
        <family val="2"/>
      </rPr>
      <t xml:space="preserve">
Porcentaje
</t>
    </r>
    <r>
      <rPr>
        <b/>
        <sz val="11"/>
        <color rgb="FF000000"/>
        <rFont val="Arial"/>
        <family val="2"/>
      </rPr>
      <t>UNIDAD DE MEDIDA DE LAS VARIABLES:</t>
    </r>
    <r>
      <rPr>
        <sz val="11"/>
        <color rgb="FF000000"/>
        <rFont val="Arial"/>
        <family val="2"/>
      </rPr>
      <t xml:space="preserve">
Solicitudes</t>
    </r>
  </si>
  <si>
    <r>
      <t xml:space="preserve">PSSA : </t>
    </r>
    <r>
      <rPr>
        <sz val="11"/>
        <color rgb="FF000000"/>
        <rFont val="Arial"/>
        <family val="2"/>
      </rPr>
      <t>NA</t>
    </r>
    <r>
      <rPr>
        <b/>
        <sz val="11"/>
        <color rgb="FF000000"/>
        <rFont val="Arial"/>
        <family val="2"/>
      </rPr>
      <t xml:space="preserve">
</t>
    </r>
    <r>
      <rPr>
        <sz val="11"/>
        <color rgb="FF000000"/>
        <rFont val="Arial"/>
        <family val="2"/>
      </rPr>
      <t>No se cuenta con línea base debido a que el indicador es de nueva creación, derivado de la integración de servicios previamente medidos de forma independiente (suministro de combustible y mantenimiento vehicular), lo que implica un cambio metodológico que impide la comparabilidad con ejercicios anteriores.</t>
    </r>
  </si>
  <si>
    <r>
      <rPr>
        <b/>
        <sz val="11"/>
        <color rgb="FF000000"/>
        <rFont val="Arial"/>
        <family val="2"/>
      </rPr>
      <t xml:space="preserve">Nombre del Documento: </t>
    </r>
    <r>
      <rPr>
        <sz val="11"/>
        <color rgb="FF000000"/>
        <rFont val="Arial"/>
        <family val="2"/>
      </rPr>
      <t xml:space="preserve">
Reporte Trimestral de Atención, Control y Seguimiento de Solicitudes de Servicios de Combustible y Mantenimiento Vehicular.
</t>
    </r>
    <r>
      <rPr>
        <b/>
        <sz val="11"/>
        <color rgb="FF000000"/>
        <rFont val="Arial"/>
        <family val="2"/>
      </rPr>
      <t xml:space="preserve">Nombre de quien genera la información: </t>
    </r>
    <r>
      <rPr>
        <sz val="11"/>
        <color rgb="FF000000"/>
        <rFont val="Arial"/>
        <family val="2"/>
      </rPr>
      <t xml:space="preserve">
Dirección General de Recursos Materiales
</t>
    </r>
    <r>
      <rPr>
        <b/>
        <sz val="11"/>
        <color rgb="FF000000"/>
        <rFont val="Arial"/>
        <family val="2"/>
      </rPr>
      <t xml:space="preserve">Periodicidad con que se genera la información:
</t>
    </r>
    <r>
      <rPr>
        <sz val="11"/>
        <color rgb="FF000000"/>
        <rFont val="Arial"/>
        <family val="2"/>
      </rPr>
      <t>Trimestral</t>
    </r>
    <r>
      <rPr>
        <b/>
        <sz val="11"/>
        <color rgb="FF000000"/>
        <rFont val="Arial"/>
        <family val="2"/>
      </rPr>
      <t xml:space="preserve"> </t>
    </r>
    <r>
      <rPr>
        <sz val="11"/>
        <color rgb="FF000000"/>
        <rFont val="Arial"/>
        <family val="2"/>
      </rPr>
      <t xml:space="preserve">
</t>
    </r>
    <r>
      <rPr>
        <b/>
        <sz val="11"/>
        <color rgb="FF000000"/>
        <rFont val="Arial"/>
        <family val="2"/>
      </rPr>
      <t>Liga de la página donde se localiza la información o ubicación:</t>
    </r>
    <r>
      <rPr>
        <sz val="11"/>
        <color rgb="FF000000"/>
        <rFont val="Arial"/>
        <family val="2"/>
      </rPr>
      <t xml:space="preserve">
Archivos de oficialía Mayor, Dirección General de Recursos Materiales.
</t>
    </r>
    <r>
      <rPr>
        <b/>
        <sz val="11"/>
        <color rgb="FF000000"/>
        <rFont val="Arial"/>
        <family val="2"/>
      </rPr>
      <t>CLAVE DE EXPEDIENTE:</t>
    </r>
    <r>
      <rPr>
        <sz val="11"/>
        <color rgb="FF000000"/>
        <rFont val="Arial"/>
        <family val="2"/>
      </rPr>
      <t xml:space="preserve">
MBJ/PM/OM/DGRM/PV/0002</t>
    </r>
  </si>
  <si>
    <t>Las dependencias realizan solicitudes en tiempo y forma
Existe disponibilidad presupuestal
Se cuenta con proveedores y capacidad operativa
Los servicios solicitados son técnicamente atendibles</t>
  </si>
  <si>
    <t>Meta 12.7
Para 2030, promover prácticas de contratación pública que sean sostenibles, de conformidad con las políticas y prioridades nacionales.
Meta 9.1 
Para 2030, desarrollar infraestructuras fiables, sostenibles, resilientes y de calidad.</t>
  </si>
  <si>
    <t>Dirección General de Patrimonio Municipal</t>
  </si>
  <si>
    <t xml:space="preserve">Componente  </t>
  </si>
  <si>
    <t>Mide el grado de cumplimiento en la gestión de los bienes patrimoniales del municipio, mediante la ejecución de acciones de registro, actualización, resguardo, verificación y conservación, conforme a la normatividad aplicable, respecto a lo programado en el periodo.</t>
  </si>
  <si>
    <t>Las dependencias municipales proporcionan información oportuna y veraz sobre los bienes patrimoniales, y existe coordinación institucional para su registro, control y actualización conforme a la normatividad aplicable.</t>
  </si>
  <si>
    <t>Meta 16.6 
Para 2030, crear instituciones eficaces, responsables y transparentes a todos los niveles.
Meta 12.2
ara 2030, lograr la gestión sostenible y el uso eficiente de los recursos naturales.
Meta 11.4  
Redoblar los esfuerzos para proteger y salvaguardar el patrimonio cultural y natural del mundo.</t>
  </si>
  <si>
    <r>
      <rPr>
        <b/>
        <sz val="11"/>
        <color theme="1"/>
        <rFont val="Arial"/>
        <family val="2"/>
      </rPr>
      <t xml:space="preserve">1.4.1.1.3.1 </t>
    </r>
    <r>
      <rPr>
        <sz val="11"/>
        <color theme="1"/>
        <rFont val="Arial"/>
        <family val="2"/>
      </rPr>
      <t>Mantenimiento del área de trabajo y mercados a cargo de la Dirección General de Patrimonio Municipal.</t>
    </r>
  </si>
  <si>
    <r>
      <rPr>
        <b/>
        <sz val="11"/>
        <color theme="1"/>
        <rFont val="Arial"/>
        <family val="2"/>
      </rPr>
      <t>PAMA=</t>
    </r>
    <r>
      <rPr>
        <sz val="11"/>
        <color theme="1"/>
        <rFont val="Arial"/>
        <family val="2"/>
      </rPr>
      <t xml:space="preserve"> Porcentaje de acciones de Mantenimiento de las Áreas.</t>
    </r>
  </si>
  <si>
    <t xml:space="preserve">Mide el número de acciones de mantenimiento realizadas en las áreas y mercados a cargo de Patrimonio Municipal, verificando su ejecución en tiempo y forma.      </t>
  </si>
  <si>
    <r>
      <rPr>
        <b/>
        <sz val="11"/>
        <color theme="1"/>
        <rFont val="Arial"/>
        <family val="2"/>
      </rPr>
      <t>MÉTODO DE CÁLCULO
PAMA=</t>
    </r>
    <r>
      <rPr>
        <sz val="11"/>
        <color theme="1"/>
        <rFont val="Arial"/>
        <family val="2"/>
      </rPr>
      <t xml:space="preserve"> (NAME/NAMP)*100                                                                                                                                                                                                                                                                                                                        </t>
    </r>
    <r>
      <rPr>
        <b/>
        <sz val="11"/>
        <color theme="1"/>
        <rFont val="Arial"/>
        <family val="2"/>
      </rPr>
      <t>VARIABLES                                        
PAMA=</t>
    </r>
    <r>
      <rPr>
        <sz val="11"/>
        <color theme="1"/>
        <rFont val="Arial"/>
        <family val="2"/>
      </rPr>
      <t xml:space="preserve">Porcentaje de Avance en el Mantenimiento de las Áreas                                                                                    </t>
    </r>
    <r>
      <rPr>
        <b/>
        <sz val="11"/>
        <color theme="1"/>
        <rFont val="Arial"/>
        <family val="2"/>
      </rPr>
      <t xml:space="preserve">NAME= </t>
    </r>
    <r>
      <rPr>
        <sz val="11"/>
        <color theme="1"/>
        <rFont val="Arial"/>
        <family val="2"/>
      </rPr>
      <t xml:space="preserve">Número de Acciones de Mantenimiento Ejecutadas
</t>
    </r>
    <r>
      <rPr>
        <b/>
        <sz val="11"/>
        <color theme="1"/>
        <rFont val="Arial"/>
        <family val="2"/>
      </rPr>
      <t xml:space="preserve">NAMP= </t>
    </r>
    <r>
      <rPr>
        <sz val="11"/>
        <color theme="1"/>
        <rFont val="Arial"/>
        <family val="2"/>
      </rPr>
      <t xml:space="preserve">Número de Acciones de Mantenimiento Programadas                                                                                                                                                               </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</si>
  <si>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LAS VARIABLES:
</t>
    </r>
    <r>
      <rPr>
        <sz val="11"/>
        <color theme="1"/>
        <rFont val="Arial"/>
        <family val="2"/>
      </rPr>
      <t xml:space="preserve">Acciones de Mantenimiento </t>
    </r>
  </si>
  <si>
    <r>
      <rPr>
        <b/>
        <sz val="11"/>
        <color theme="1"/>
        <rFont val="Arial"/>
        <family val="2"/>
      </rPr>
      <t>PAMA:</t>
    </r>
    <r>
      <rPr>
        <sz val="11"/>
        <color theme="1"/>
        <rFont val="Arial"/>
        <family val="2"/>
      </rPr>
      <t xml:space="preserve"> Del 1 de enero de 2025 al 31 de diciembre de 2027 se realizarán 12 acciones de mantenimiento.
</t>
    </r>
    <r>
      <rPr>
        <b/>
        <sz val="11"/>
        <color theme="1"/>
        <rFont val="Arial"/>
        <family val="2"/>
      </rPr>
      <t>VARIACIÓN DE LA META EN RELACIÓN A LA LÍNEA BASE</t>
    </r>
    <r>
      <rPr>
        <sz val="11"/>
        <color theme="1"/>
        <rFont val="Arial"/>
        <family val="2"/>
      </rPr>
      <t xml:space="preserve">
</t>
    </r>
    <r>
      <rPr>
        <b/>
        <sz val="11"/>
        <color theme="1"/>
        <rFont val="Arial"/>
        <family val="2"/>
      </rPr>
      <t>Meta Absoluta:</t>
    </r>
    <r>
      <rPr>
        <sz val="11"/>
        <color theme="1"/>
        <rFont val="Arial"/>
        <family val="2"/>
      </rPr>
      <t xml:space="preserve"> 1 acción de mantenimiento.
</t>
    </r>
    <r>
      <rPr>
        <b/>
        <sz val="11"/>
        <color theme="1"/>
        <rFont val="Arial"/>
        <family val="2"/>
      </rPr>
      <t xml:space="preserve">
Meta Relativa:</t>
    </r>
    <r>
      <rPr>
        <sz val="11"/>
        <color theme="1"/>
        <rFont val="Arial"/>
        <family val="2"/>
      </rPr>
      <t xml:space="preserve">  9% superior a la línea base.
</t>
    </r>
  </si>
  <si>
    <r>
      <rPr>
        <b/>
        <sz val="11"/>
        <color theme="1"/>
        <rFont val="Arial"/>
        <family val="2"/>
      </rPr>
      <t>PAMA:</t>
    </r>
    <r>
      <rPr>
        <sz val="11"/>
        <color theme="1"/>
        <rFont val="Arial"/>
        <family val="2"/>
      </rPr>
      <t xml:space="preserve"> De enero de 2022 a diciembre de 2024   se realizaron 11 acciones de mantenimiento.
2022: 3
2023: 4
2024: 4
</t>
    </r>
    <r>
      <rPr>
        <b/>
        <sz val="11"/>
        <color theme="1"/>
        <rFont val="Arial"/>
        <family val="2"/>
      </rPr>
      <t xml:space="preserve">Total: </t>
    </r>
    <r>
      <rPr>
        <sz val="11"/>
        <color theme="1"/>
        <rFont val="Arial"/>
        <family val="2"/>
      </rPr>
      <t>11</t>
    </r>
  </si>
  <si>
    <r>
      <rPr>
        <b/>
        <sz val="11"/>
        <color theme="1"/>
        <rFont val="Arial"/>
        <family val="2"/>
      </rPr>
      <t>Nombre del Documento:</t>
    </r>
    <r>
      <rPr>
        <sz val="11"/>
        <color theme="1"/>
        <rFont val="Arial"/>
        <family val="2"/>
      </rPr>
      <t xml:space="preserve"> Reporte Trimestral de Avance de Mantenimiento de las Áreas y mercados.
</t>
    </r>
    <r>
      <rPr>
        <b/>
        <sz val="11"/>
        <color theme="1"/>
        <rFont val="Arial"/>
        <family val="2"/>
      </rPr>
      <t xml:space="preserve">
Nombre de quien genera la información:</t>
    </r>
    <r>
      <rPr>
        <sz val="11"/>
        <color theme="1"/>
        <rFont val="Arial"/>
        <family val="2"/>
      </rPr>
      <t xml:space="preserve"> Dirección General de Patrimonio Municipal / Área técnica de mantenimiento.
</t>
    </r>
    <r>
      <rPr>
        <b/>
        <sz val="11"/>
        <color theme="1"/>
        <rFont val="Arial"/>
        <family val="2"/>
      </rPr>
      <t xml:space="preserve">
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Lefort Reportes Trimestrales MIR</t>
    </r>
  </si>
  <si>
    <t>Se cuenta con disponibilidad presupuestal, materiales y acceso a las áreas y mercados para la ejecución oportuna de las acciones de mantenimiento.</t>
  </si>
  <si>
    <t>Meta 11.7
Para 2030, proporcionar acceso universal a zonas verdes y espacios públicos seguros, inclusivos y accesibles.
Meta 12.2
ara 2030, lograr la gestión sostenible y el uso eficiente de los recursos naturales.</t>
  </si>
  <si>
    <r>
      <rPr>
        <b/>
        <sz val="11"/>
        <color theme="1"/>
        <rFont val="Arial"/>
        <family val="2"/>
      </rPr>
      <t>1.4.1.1.3.2</t>
    </r>
    <r>
      <rPr>
        <sz val="11"/>
        <color theme="1"/>
        <rFont val="Arial"/>
        <family val="2"/>
      </rPr>
      <t xml:space="preserve"> Actualización y regularización de expedientes de bienes inmuebles del patrimonio municipal.</t>
    </r>
  </si>
  <si>
    <r>
      <rPr>
        <b/>
        <sz val="11"/>
        <color theme="1"/>
        <rFont val="Arial"/>
        <family val="2"/>
      </rPr>
      <t xml:space="preserve">PAER: </t>
    </r>
    <r>
      <rPr>
        <sz val="11"/>
        <color theme="1"/>
        <rFont val="Arial"/>
        <family val="2"/>
      </rPr>
      <t>Porcentaje de expedientes actualizados y regularizados.</t>
    </r>
  </si>
  <si>
    <t>Mide el avance en la actualización, verificación y regularización de los expedientes de bienes inmuebles del patrimonio municipal, asegurando que cuenten con información jurídica, catastral, administrativa y contable vigente, conforme a la normatividad aplicable.</t>
  </si>
  <si>
    <r>
      <rPr>
        <b/>
        <sz val="11"/>
        <color theme="1"/>
        <rFont val="Arial"/>
        <family val="2"/>
      </rPr>
      <t>MÉTODO DE CÁLCULO
PAER =</t>
    </r>
    <r>
      <rPr>
        <sz val="11"/>
        <color theme="1"/>
        <rFont val="Arial"/>
        <family val="2"/>
      </rPr>
      <t xml:space="preserve"> (NEAR/NEP)*100
</t>
    </r>
    <r>
      <rPr>
        <b/>
        <sz val="11"/>
        <color theme="1"/>
        <rFont val="Arial"/>
        <family val="2"/>
      </rPr>
      <t xml:space="preserve">VARIABLES
PAER: </t>
    </r>
    <r>
      <rPr>
        <sz val="11"/>
        <color theme="1"/>
        <rFont val="Arial"/>
        <family val="2"/>
      </rPr>
      <t>Porcentaje de expedientes actualizados y regularizados</t>
    </r>
    <r>
      <rPr>
        <b/>
        <sz val="11"/>
        <color theme="1"/>
        <rFont val="Arial"/>
        <family val="2"/>
      </rPr>
      <t xml:space="preserve">
NEAR: </t>
    </r>
    <r>
      <rPr>
        <sz val="11"/>
        <color theme="1"/>
        <rFont val="Arial"/>
        <family val="2"/>
      </rPr>
      <t>Número de expedientes actualizados y regularizados</t>
    </r>
    <r>
      <rPr>
        <b/>
        <sz val="11"/>
        <color theme="1"/>
        <rFont val="Arial"/>
        <family val="2"/>
      </rPr>
      <t xml:space="preserve">
NEP: </t>
    </r>
    <r>
      <rPr>
        <sz val="11"/>
        <color theme="1"/>
        <rFont val="Arial"/>
        <family val="2"/>
      </rPr>
      <t>Número de expedientes programados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</si>
  <si>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UNIDAD DE MEDIDA DE LAS VARIABLES:
</t>
    </r>
    <r>
      <rPr>
        <sz val="11"/>
        <color theme="1"/>
        <rFont val="Arial"/>
        <family val="2"/>
      </rPr>
      <t xml:space="preserve">Expedientes 
</t>
    </r>
  </si>
  <si>
    <r>
      <rPr>
        <b/>
        <sz val="11"/>
        <color theme="1"/>
        <rFont val="Arial"/>
        <family val="2"/>
      </rPr>
      <t xml:space="preserve">PAER: </t>
    </r>
    <r>
      <rPr>
        <sz val="11"/>
        <color theme="1"/>
        <rFont val="Arial"/>
        <family val="2"/>
      </rPr>
      <t xml:space="preserve">De enero de 2022 a diciembre de 2024 se actualizaron y regularizaron 8,367 expedientes.
2022: 2,832
2023: 2,642
2024: 2,893
</t>
    </r>
    <r>
      <rPr>
        <b/>
        <sz val="11"/>
        <color theme="1"/>
        <rFont val="Arial"/>
        <family val="2"/>
      </rPr>
      <t xml:space="preserve">Total: </t>
    </r>
    <r>
      <rPr>
        <sz val="11"/>
        <color theme="1"/>
        <rFont val="Arial"/>
        <family val="2"/>
      </rPr>
      <t>8,367</t>
    </r>
  </si>
  <si>
    <r>
      <rPr>
        <b/>
        <sz val="11"/>
        <color theme="1"/>
        <rFont val="Arial"/>
        <family val="2"/>
      </rPr>
      <t xml:space="preserve">Nombre del Documento: </t>
    </r>
    <r>
      <rPr>
        <sz val="11"/>
        <color theme="1"/>
        <rFont val="Arial"/>
        <family val="2"/>
      </rPr>
      <t xml:space="preserve">Reporte Trimestral de Avance en la Actualización y Regularización de Expedientes de Bienes Inmuebles.
</t>
    </r>
    <r>
      <rPr>
        <b/>
        <sz val="11"/>
        <color theme="1"/>
        <rFont val="Arial"/>
        <family val="2"/>
      </rPr>
      <t xml:space="preserve">
Nombre de quien genera la información:</t>
    </r>
    <r>
      <rPr>
        <sz val="11"/>
        <color theme="1"/>
        <rFont val="Arial"/>
        <family val="2"/>
      </rPr>
      <t xml:space="preserve">  Jefatura de Departamento de Bienes Inmuebles y Desincorporacion de Activos
</t>
    </r>
    <r>
      <rPr>
        <b/>
        <sz val="11"/>
        <color theme="1"/>
        <rFont val="Arial"/>
        <family val="2"/>
      </rPr>
      <t>Periodicidad con que se genera la información:</t>
    </r>
    <r>
      <rPr>
        <sz val="11"/>
        <color theme="1"/>
        <rFont val="Arial"/>
        <family val="2"/>
      </rPr>
      <t xml:space="preserve"> Trimestral
</t>
    </r>
    <r>
      <rPr>
        <b/>
        <sz val="11"/>
        <color theme="1"/>
        <rFont val="Arial"/>
        <family val="2"/>
      </rPr>
      <t xml:space="preserve">
Liga de la página donde se localiza la información o ubicación:</t>
    </r>
    <r>
      <rPr>
        <sz val="11"/>
        <color theme="1"/>
        <rFont val="Arial"/>
        <family val="2"/>
      </rPr>
      <t xml:space="preserve"> Lefort Reportes Trimestrales MIR</t>
    </r>
  </si>
  <si>
    <t>Se cuenta con disponibilidad de información jurídica, catastral y administrativa de los bienes inmuebles.
Las instancias correspondientes validan y autorizan los procesos de regularización.
Existe coordinación interinstitucional para la integración de expedientes.
Se dispone de recursos técnicos y humanos para ejecutar los procesos.</t>
  </si>
  <si>
    <t xml:space="preserve">
Meta 16.6 
Para 2030, crear instituciones eficaces, responsables y transparentes a todos los niveles.
Meta 12.2
ara 2030, lograr la gestión sostenible y el uso eficiente de los recursos naturales.
</t>
  </si>
  <si>
    <r>
      <rPr>
        <b/>
        <sz val="11"/>
        <color theme="1"/>
        <rFont val="Arial"/>
        <family val="2"/>
      </rPr>
      <t xml:space="preserve">1.4.1.1.3.3 </t>
    </r>
    <r>
      <rPr>
        <sz val="11"/>
        <color theme="1"/>
        <rFont val="Arial"/>
        <family val="2"/>
      </rPr>
      <t>Generación de claves y elaboración de resguardos e inventarios de bienes muebles derivados de su adquisición.</t>
    </r>
  </si>
  <si>
    <r>
      <rPr>
        <b/>
        <sz val="11"/>
        <color theme="1"/>
        <rFont val="Arial"/>
        <family val="2"/>
      </rPr>
      <t>PACRIM:</t>
    </r>
    <r>
      <rPr>
        <sz val="11"/>
        <color theme="1"/>
        <rFont val="Arial"/>
        <family val="2"/>
      </rPr>
      <t xml:space="preserve"> Porcentaje de avance en la generación de claves y elaboración de resguardos e inventarios de bienes muebles</t>
    </r>
  </si>
  <si>
    <t>Mide el avance en la generación de claves de registro, así como en la elaboración de resguardos e inventarios de los bienes muebles adquiridos por el Ayuntamiento, garantizando su adecuado control, identificación, asignación y resguardo conforme a la normatividad aplicable.</t>
  </si>
  <si>
    <r>
      <rPr>
        <b/>
        <sz val="11"/>
        <color theme="1"/>
        <rFont val="Arial"/>
        <family val="2"/>
      </rPr>
      <t>MÉTODO DE CÁLCULO</t>
    </r>
    <r>
      <rPr>
        <sz val="11"/>
        <color theme="1"/>
        <rFont val="Arial"/>
        <family val="2"/>
      </rPr>
      <t xml:space="preserve">
</t>
    </r>
    <r>
      <rPr>
        <b/>
        <sz val="11"/>
        <color theme="1"/>
        <rFont val="Arial"/>
        <family val="2"/>
      </rPr>
      <t xml:space="preserve">PACRIM:  = </t>
    </r>
    <r>
      <rPr>
        <sz val="11"/>
        <color theme="1"/>
        <rFont val="Arial"/>
        <family val="2"/>
      </rPr>
      <t xml:space="preserve">(NBCR/NBP)*100
</t>
    </r>
    <r>
      <rPr>
        <b/>
        <sz val="11"/>
        <color theme="1"/>
        <rFont val="Arial"/>
        <family val="2"/>
      </rPr>
      <t xml:space="preserve">VARIABLES
PACRIM: : </t>
    </r>
    <r>
      <rPr>
        <sz val="11"/>
        <color theme="1"/>
        <rFont val="Arial"/>
        <family val="2"/>
      </rPr>
      <t xml:space="preserve">Porcentaje de avance en resguardos e inventarios
</t>
    </r>
    <r>
      <rPr>
        <b/>
        <sz val="11"/>
        <color theme="1"/>
        <rFont val="Arial"/>
        <family val="2"/>
      </rPr>
      <t xml:space="preserve">NBCR: </t>
    </r>
    <r>
      <rPr>
        <sz val="11"/>
        <color theme="1"/>
        <rFont val="Arial"/>
        <family val="2"/>
      </rPr>
      <t>Número de bienes muebles con clave generada y resguardo elaborado.</t>
    </r>
    <r>
      <rPr>
        <b/>
        <sz val="11"/>
        <color theme="1"/>
        <rFont val="Arial"/>
        <family val="2"/>
      </rPr>
      <t xml:space="preserve">
NBP: </t>
    </r>
    <r>
      <rPr>
        <sz val="11"/>
        <color theme="1"/>
        <rFont val="Arial"/>
        <family val="2"/>
      </rPr>
      <t>Número de bienes muebles programados a registrar y resguardar.</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</si>
  <si>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LAS VARIABLES:
</t>
    </r>
    <r>
      <rPr>
        <sz val="11"/>
        <color theme="1"/>
        <rFont val="Arial"/>
        <family val="2"/>
      </rPr>
      <t>Bienes Muebles</t>
    </r>
  </si>
  <si>
    <r>
      <rPr>
        <b/>
        <sz val="11"/>
        <color theme="1"/>
        <rFont val="Arial"/>
        <family val="2"/>
      </rPr>
      <t xml:space="preserve">PACRIM: </t>
    </r>
    <r>
      <rPr>
        <sz val="11"/>
        <color theme="1"/>
        <rFont val="Arial"/>
        <family val="2"/>
      </rPr>
      <t xml:space="preserve">NA, Se establecerá en el primer periodo de medición (2026).
No se cuenta con línea base debido a que el indicador es de nueva creación, derivado de la integración de los procesos de generación de claves y elaboración de resguardos e inventarios de bienes muebles, lo que implica un cambio metodológico que impide la comparabilidad con ejercicios anteriores.
</t>
    </r>
  </si>
  <si>
    <r>
      <rPr>
        <b/>
        <sz val="11"/>
        <color theme="1"/>
        <rFont val="Arial"/>
        <family val="2"/>
      </rPr>
      <t>Nombre del Documento:</t>
    </r>
    <r>
      <rPr>
        <sz val="11"/>
        <color theme="1"/>
        <rFont val="Arial"/>
        <family val="2"/>
      </rPr>
      <t xml:space="preserve"> </t>
    </r>
    <r>
      <rPr>
        <sz val="11"/>
        <rFont val="Arial"/>
        <family val="2"/>
      </rPr>
      <t>Reporte Trimestral de Generación de Claves y Resguardos de Bienes Muebles.</t>
    </r>
    <r>
      <rPr>
        <sz val="11"/>
        <color theme="1"/>
        <rFont val="Arial"/>
        <family val="2"/>
      </rPr>
      <t xml:space="preserve">
</t>
    </r>
    <r>
      <rPr>
        <b/>
        <sz val="11"/>
        <color theme="1"/>
        <rFont val="Arial"/>
        <family val="2"/>
      </rPr>
      <t xml:space="preserve">
Nombre de quien genera la información:  </t>
    </r>
    <r>
      <rPr>
        <sz val="11"/>
        <color theme="1"/>
        <rFont val="Arial"/>
        <family val="2"/>
      </rPr>
      <t xml:space="preserve">Jefatura de Departamento de Bienes Muebles y Jefatura de Departamento Parque Vehicular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Lefort Reportes Trimestrales MIR 
</t>
    </r>
  </si>
  <si>
    <t>Los bienes muebles adquiridos cuentan con documentación soporte para su registro.
Las áreas usuarias formalizan la asignación mediante resguardos.
Existe disponibilidad de sistemas y herramientas para el control patrimonial.
Se cumple con la normatividad aplicable en materia de contabilidad gubernamental (CONAC).</t>
  </si>
  <si>
    <t>Meta 16.6
Para 2030, crear instituciones eficaces, responsables y transparentes a todos los niveles.</t>
  </si>
  <si>
    <r>
      <rPr>
        <b/>
        <sz val="11"/>
        <color theme="1"/>
        <rFont val="Arial"/>
        <family val="2"/>
      </rPr>
      <t>1.4.1.1.3.4</t>
    </r>
    <r>
      <rPr>
        <sz val="11"/>
        <color theme="1"/>
        <rFont val="Arial"/>
        <family val="2"/>
      </rPr>
      <t xml:space="preserve">  Revisión física de bienes muebles del patrimonio del H. Ayuntamiento de Benito Juárez.</t>
    </r>
  </si>
  <si>
    <r>
      <rPr>
        <b/>
        <sz val="11"/>
        <color theme="1"/>
        <rFont val="Arial"/>
        <family val="2"/>
      </rPr>
      <t>PRFBM:</t>
    </r>
    <r>
      <rPr>
        <sz val="11"/>
        <color theme="1"/>
        <rFont val="Arial"/>
        <family val="2"/>
      </rPr>
      <t xml:space="preserve"> Porcentaje de revisiones físicas de bienes muebles realizadas.</t>
    </r>
  </si>
  <si>
    <t>Mide el grado de cumplimiento en la ejecución de revisiones físicas de bienes muebles del patrimonio municipal, respecto a las revisiones programadas en un periodo determinado.</t>
  </si>
  <si>
    <r>
      <rPr>
        <b/>
        <sz val="11"/>
        <color theme="1"/>
        <rFont val="Arial"/>
        <family val="2"/>
      </rPr>
      <t>MÉTODO DE CÁLCULO</t>
    </r>
    <r>
      <rPr>
        <sz val="11"/>
        <color theme="1"/>
        <rFont val="Arial"/>
        <family val="2"/>
      </rPr>
      <t xml:space="preserve">
</t>
    </r>
    <r>
      <rPr>
        <b/>
        <sz val="11"/>
        <color theme="1"/>
        <rFont val="Arial"/>
        <family val="2"/>
      </rPr>
      <t>PRFBM =</t>
    </r>
    <r>
      <rPr>
        <sz val="11"/>
        <color theme="1"/>
        <rFont val="Arial"/>
        <family val="2"/>
      </rPr>
      <t xml:space="preserve"> (RFR/RFP)*100
</t>
    </r>
    <r>
      <rPr>
        <b/>
        <sz val="11"/>
        <color theme="1"/>
        <rFont val="Arial"/>
        <family val="2"/>
      </rPr>
      <t xml:space="preserve">VARIABLES
PRFBM: </t>
    </r>
    <r>
      <rPr>
        <sz val="11"/>
        <color theme="1"/>
        <rFont val="Arial"/>
        <family val="2"/>
      </rPr>
      <t xml:space="preserve">Porcentaje de revisiones físicas de bienes muebles realizadas.
</t>
    </r>
    <r>
      <rPr>
        <b/>
        <sz val="11"/>
        <color theme="1"/>
        <rFont val="Arial"/>
        <family val="2"/>
      </rPr>
      <t>RFR:</t>
    </r>
    <r>
      <rPr>
        <sz val="11"/>
        <color theme="1"/>
        <rFont val="Arial"/>
        <family val="2"/>
      </rPr>
      <t xml:space="preserve"> Número de revisiones físicas realizadas
</t>
    </r>
    <r>
      <rPr>
        <b/>
        <sz val="11"/>
        <color theme="1"/>
        <rFont val="Arial"/>
        <family val="2"/>
      </rPr>
      <t xml:space="preserve">RFP: </t>
    </r>
    <r>
      <rPr>
        <sz val="11"/>
        <color theme="1"/>
        <rFont val="Arial"/>
        <family val="2"/>
      </rPr>
      <t>Revisiones físicas programadas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</si>
  <si>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Revisiones físicas </t>
    </r>
  </si>
  <si>
    <r>
      <rPr>
        <b/>
        <sz val="11"/>
        <color theme="1"/>
        <rFont val="Arial"/>
        <family val="2"/>
      </rPr>
      <t xml:space="preserve">PAEBA: </t>
    </r>
    <r>
      <rPr>
        <sz val="11"/>
        <color theme="1"/>
        <rFont val="Arial"/>
        <family val="2"/>
      </rPr>
      <t xml:space="preserve">De enero de 2022 a diciembre de 2024 se realizaron  370 revisiones físicas de bienes muebles.
2022: 125
2023: 119
2024: 126
</t>
    </r>
    <r>
      <rPr>
        <b/>
        <sz val="11"/>
        <color theme="1"/>
        <rFont val="Arial"/>
        <family val="2"/>
      </rPr>
      <t xml:space="preserve">Total: </t>
    </r>
    <r>
      <rPr>
        <sz val="11"/>
        <color theme="1"/>
        <rFont val="Arial"/>
        <family val="2"/>
      </rPr>
      <t>370</t>
    </r>
  </si>
  <si>
    <r>
      <rPr>
        <b/>
        <sz val="11"/>
        <color theme="1"/>
        <rFont val="Arial"/>
        <family val="2"/>
      </rPr>
      <t xml:space="preserve">Nombre del Documento: </t>
    </r>
    <r>
      <rPr>
        <sz val="11"/>
        <color theme="1"/>
        <rFont val="Arial"/>
        <family val="2"/>
      </rPr>
      <t xml:space="preserve">Reporte Trimestral de Revisiones de Bienes Muebles.
</t>
    </r>
    <r>
      <rPr>
        <b/>
        <sz val="11"/>
        <color theme="1"/>
        <rFont val="Arial"/>
        <family val="2"/>
      </rPr>
      <t xml:space="preserve">
Nombre de quien genera la información:</t>
    </r>
    <r>
      <rPr>
        <sz val="11"/>
        <color theme="1"/>
        <rFont val="Arial"/>
        <family val="2"/>
      </rPr>
      <t xml:space="preserve">  Jefatura de Departamento de Bienes Muebles y Jefatura de Departamento Parque Vehicular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Lefort Reportes Trimestrales MIR</t>
    </r>
  </si>
  <si>
    <t>Los lineamientos emitidos por el Consejo Nacional de Armonización Contable (CONAC) se mantienen vigentes, y las dependencias municipales proporcionan acceso oportuno a los bienes muebles para su revisión física.
Se cuenta con el personal, recursos materiales y condiciones operativas necesarias para realizar las revisiones físicas programadas.</t>
  </si>
  <si>
    <t>Meta 11.4  
Redoblar los esfuerzos para proteger y salvaguardar el patrimonio cultural y natural del mundo.
Meta 12.2  
Para 2030, lograr la gestión sostenible y el uso eficiente de los recursos naturales.
Meta 16.6  
Desarrollar instituciones eficaces, responsables y transparentes a todos los niveles.</t>
  </si>
  <si>
    <t>Dirección General de Capacitacion en Calidad</t>
  </si>
  <si>
    <t xml:space="preserve">Este indicador mide el número del personal municipal  profesionalizado con el objetivo de fortalecer sus competencias laborales y profesionales y así contribuir en el servicio que brindan las dependencias gubernamentales a la ciudadanía benitojuarense. 
</t>
  </si>
  <si>
    <t xml:space="preserve">Se cuenta con la participación e interés del personal municipale para su profesionalización. 
Se cuentan con los insumos adecuados y  necesarios como servidores y equipos para la profesionalización digital. </t>
  </si>
  <si>
    <r>
      <t>1.4.1.1.4.1.</t>
    </r>
    <r>
      <rPr>
        <sz val="11"/>
        <color rgb="FF000000"/>
        <rFont val="Arial"/>
        <family val="2"/>
      </rPr>
      <t xml:space="preserve"> Impartición de  Cursos de Capacitación Integral Institucional</t>
    </r>
  </si>
  <si>
    <r>
      <rPr>
        <b/>
        <sz val="11"/>
        <color rgb="FF000000"/>
        <rFont val="Arial"/>
        <family val="2"/>
      </rPr>
      <t>PPCI:</t>
    </r>
    <r>
      <rPr>
        <sz val="11"/>
        <color rgb="FF000000"/>
        <rFont val="Arial"/>
        <family val="2"/>
      </rPr>
      <t xml:space="preserve"> Porcentaje de Cursos de Capacitación Integral Institucional impartidos</t>
    </r>
  </si>
  <si>
    <t xml:space="preserve">Con esta información, se mide el número de cursos de  capacitación en modalidad presencial y virtual  dirigidos a las y los servidores públicos que busca responder a sus necesidades de profesionalización, dichos cursos serán publicados en la Convocatoria de Eventos de Cursos.
</t>
  </si>
  <si>
    <r>
      <rPr>
        <b/>
        <sz val="11"/>
        <rFont val="Arial"/>
        <family val="2"/>
      </rPr>
      <t xml:space="preserve">MÉTODO DE CÁLCULO
PPCI= </t>
    </r>
    <r>
      <rPr>
        <sz val="11"/>
        <rFont val="Arial"/>
        <family val="2"/>
      </rPr>
      <t>(NCI/NCE)*100</t>
    </r>
    <r>
      <rPr>
        <b/>
        <sz val="11"/>
        <rFont val="Arial"/>
        <family val="2"/>
      </rPr>
      <t xml:space="preserve">
VARIABLES 
PPCI: </t>
    </r>
    <r>
      <rPr>
        <sz val="11"/>
        <rFont val="Arial"/>
        <family val="2"/>
      </rPr>
      <t xml:space="preserve">Porcentaje de Cursos de Capacitación Integral Institucional impartidos
</t>
    </r>
    <r>
      <rPr>
        <b/>
        <sz val="11"/>
        <rFont val="Arial"/>
        <family val="2"/>
      </rPr>
      <t>NCI:</t>
    </r>
    <r>
      <rPr>
        <sz val="11"/>
        <rFont val="Arial"/>
        <family val="2"/>
      </rPr>
      <t xml:space="preserve"> Número de cursos impartidos.
</t>
    </r>
    <r>
      <rPr>
        <b/>
        <sz val="11"/>
        <rFont val="Arial"/>
        <family val="2"/>
      </rPr>
      <t xml:space="preserve">NCE: </t>
    </r>
    <r>
      <rPr>
        <sz val="11"/>
        <rFont val="Arial"/>
        <family val="2"/>
      </rPr>
      <t xml:space="preserve">Número de cursos estimados (programados)
</t>
    </r>
  </si>
  <si>
    <r>
      <rPr>
        <b/>
        <sz val="11"/>
        <rFont val="Arial"/>
        <family val="2"/>
      </rPr>
      <t>UNIDAD DE MEDIDA DEL INDICADOR:</t>
    </r>
    <r>
      <rPr>
        <sz val="11"/>
        <rFont val="Arial"/>
        <family val="2"/>
      </rPr>
      <t xml:space="preserve">
Porcentaje
</t>
    </r>
    <r>
      <rPr>
        <b/>
        <sz val="11"/>
        <rFont val="Arial"/>
        <family val="2"/>
      </rPr>
      <t>UNIDAD DE MEDIDA DE LAS VARIABLES:</t>
    </r>
    <r>
      <rPr>
        <sz val="11"/>
        <rFont val="Arial"/>
        <family val="2"/>
      </rPr>
      <t xml:space="preserve">
Cursos de Capacitación Integral Institucional.</t>
    </r>
  </si>
  <si>
    <r>
      <rPr>
        <b/>
        <sz val="11"/>
        <rFont val="Arial"/>
        <family val="2"/>
      </rPr>
      <t xml:space="preserve">Nombre del Documento:  </t>
    </r>
    <r>
      <rPr>
        <sz val="11"/>
        <rFont val="Arial"/>
        <family val="2"/>
      </rPr>
      <t xml:space="preserve">
Carpeta de Drive con el Informe de Cursos Impartidos y Personal Capacitado.
</t>
    </r>
    <r>
      <rPr>
        <b/>
        <sz val="11"/>
        <rFont val="Arial"/>
        <family val="2"/>
      </rPr>
      <t>Nombre de quien genera la información:</t>
    </r>
    <r>
      <rPr>
        <sz val="11"/>
        <rFont val="Arial"/>
        <family val="2"/>
      </rPr>
      <t xml:space="preserve"> 
Dirección General de Capacitación en Calidad, Departamento de Capacitación
</t>
    </r>
    <r>
      <rPr>
        <b/>
        <sz val="11"/>
        <rFont val="Arial"/>
        <family val="2"/>
      </rPr>
      <t xml:space="preserve">
Periodicidad con que se genera la información: </t>
    </r>
    <r>
      <rPr>
        <sz val="11"/>
        <rFont val="Arial"/>
        <family val="2"/>
      </rPr>
      <t>Trimestral</t>
    </r>
    <r>
      <rPr>
        <b/>
        <sz val="11"/>
        <rFont val="Arial"/>
        <family val="2"/>
      </rPr>
      <t xml:space="preserve">
Liga de la página donde se localiza la información o ubicación:  
</t>
    </r>
    <r>
      <rPr>
        <sz val="11"/>
        <rFont val="Arial"/>
        <family val="2"/>
      </rPr>
      <t>https://drive.google.com/drive/folders/1p8ik4KpBoXDqoW1aGF7JJknU3OUXng_J?usp=drive_link</t>
    </r>
  </si>
  <si>
    <t xml:space="preserve">Las dependencias municipales solicitan los cursos de capacitación integral llenando correctamente los formatos de la Detección de Necesidades de Capacitación. </t>
  </si>
  <si>
    <r>
      <t>1.4.1.1.4.2</t>
    </r>
    <r>
      <rPr>
        <sz val="11"/>
        <color rgb="FF000000"/>
        <rFont val="Arial"/>
        <family val="2"/>
      </rPr>
      <t xml:space="preserve"> Formalización de convenios de colaboración para la capacitación.</t>
    </r>
  </si>
  <si>
    <t xml:space="preserve">Este indicador mide el número de convenios de colaboración con Instituciones Educativas y/o Prestadores de servicios aliadas para la capacitación al funcionariado público, con ello se contribuye a reforzar la profesionalización del personal del Municipio de Benito Juárez.
</t>
  </si>
  <si>
    <r>
      <rPr>
        <b/>
        <sz val="11"/>
        <rFont val="Arial"/>
        <family val="2"/>
      </rPr>
      <t xml:space="preserve">
MÉTODO DE CÁLCULO:
PCC= </t>
    </r>
    <r>
      <rPr>
        <sz val="11"/>
        <rFont val="Arial"/>
        <family val="2"/>
      </rPr>
      <t>(NCCf/NCCP)*100</t>
    </r>
    <r>
      <rPr>
        <b/>
        <sz val="11"/>
        <rFont val="Arial"/>
        <family val="2"/>
      </rPr>
      <t xml:space="preserve">
VARIABLES
PCC: </t>
    </r>
    <r>
      <rPr>
        <sz val="11"/>
        <rFont val="Arial"/>
        <family val="2"/>
      </rPr>
      <t>Porcentaje de convenios de colaboración para la capacitación formalizados</t>
    </r>
    <r>
      <rPr>
        <b/>
        <sz val="11"/>
        <rFont val="Arial"/>
        <family val="2"/>
      </rPr>
      <t xml:space="preserve">
NCCF: </t>
    </r>
    <r>
      <rPr>
        <sz val="11"/>
        <rFont val="Arial"/>
        <family val="2"/>
      </rPr>
      <t>Número de convenios de colaboración para la capacitación formalizados</t>
    </r>
    <r>
      <rPr>
        <b/>
        <sz val="11"/>
        <rFont val="Arial"/>
        <family val="2"/>
      </rPr>
      <t xml:space="preserve">
NCCP: </t>
    </r>
    <r>
      <rPr>
        <sz val="11"/>
        <rFont val="Arial"/>
        <family val="2"/>
      </rPr>
      <t>Número de convenios de colaboración para la capacitación programados</t>
    </r>
  </si>
  <si>
    <r>
      <rPr>
        <b/>
        <sz val="11"/>
        <rFont val="Arial"/>
        <family val="2"/>
      </rPr>
      <t>UNIDAD DE MEDIDA DEL INDICADOR:</t>
    </r>
    <r>
      <rPr>
        <sz val="11"/>
        <rFont val="Arial"/>
        <family val="2"/>
      </rPr>
      <t xml:space="preserve">
Porcentaje
</t>
    </r>
    <r>
      <rPr>
        <b/>
        <sz val="11"/>
        <rFont val="Arial"/>
        <family val="2"/>
      </rPr>
      <t>UNIDAD DE MEDIDA DE LAS VARIABLES:</t>
    </r>
    <r>
      <rPr>
        <sz val="11"/>
        <rFont val="Arial"/>
        <family val="2"/>
      </rPr>
      <t xml:space="preserve">
Convenios de colaboración</t>
    </r>
  </si>
  <si>
    <r>
      <rPr>
        <b/>
        <sz val="11"/>
        <rFont val="Arial"/>
        <family val="2"/>
      </rPr>
      <t xml:space="preserve">PCC: </t>
    </r>
    <r>
      <rPr>
        <sz val="11"/>
        <rFont val="Arial"/>
        <family val="2"/>
      </rPr>
      <t xml:space="preserve">De enero de 2022 a diciembre de 2024 se celebraron 29 convenios de colaboración durante este periodo.
2022: 15
2023: 11
2024: 3
</t>
    </r>
    <r>
      <rPr>
        <b/>
        <sz val="11"/>
        <rFont val="Arial"/>
        <family val="2"/>
      </rPr>
      <t xml:space="preserve">Total: </t>
    </r>
    <r>
      <rPr>
        <sz val="11"/>
        <rFont val="Arial"/>
        <family val="2"/>
      </rPr>
      <t>29</t>
    </r>
  </si>
  <si>
    <r>
      <rPr>
        <b/>
        <sz val="11"/>
        <rFont val="Arial"/>
        <family val="2"/>
      </rPr>
      <t xml:space="preserve">Nombre del Documento:   </t>
    </r>
    <r>
      <rPr>
        <sz val="11"/>
        <rFont val="Arial"/>
        <family val="2"/>
      </rPr>
      <t xml:space="preserve">
Carpeta de Contratos y convenios, la cual contiene: Convenios de colaboración con Instituciones Educativas y/o prestadores de servicios de capacitación.
</t>
    </r>
    <r>
      <rPr>
        <b/>
        <sz val="11"/>
        <rFont val="Arial"/>
        <family val="2"/>
      </rPr>
      <t>Nombre de quien genera la información:</t>
    </r>
    <r>
      <rPr>
        <sz val="11"/>
        <rFont val="Arial"/>
        <family val="2"/>
      </rPr>
      <t xml:space="preserve"> 
Dirección General de Capacitación en Calidad. Área de Estudios y Proyectos
</t>
    </r>
    <r>
      <rPr>
        <b/>
        <sz val="11"/>
        <rFont val="Arial"/>
        <family val="2"/>
      </rPr>
      <t xml:space="preserve">
Periodicidad con que se genera la información:  
</t>
    </r>
    <r>
      <rPr>
        <sz val="11"/>
        <rFont val="Arial"/>
        <family val="2"/>
      </rPr>
      <t xml:space="preserve">Trimestral
</t>
    </r>
    <r>
      <rPr>
        <b/>
        <sz val="11"/>
        <rFont val="Arial"/>
        <family val="2"/>
      </rPr>
      <t xml:space="preserve">Liga de la página donde se localiza la información o ubicación:  
</t>
    </r>
    <r>
      <rPr>
        <sz val="11"/>
        <rFont val="Arial"/>
        <family val="2"/>
      </rPr>
      <t>Repisa 1, Área de Estudios y Proyectos. Carpeta de Convenios. Serie documental  MBJ/20/05/20C.4/2025</t>
    </r>
  </si>
  <si>
    <t xml:space="preserve">Existe la disponibilidad, honestidad y compromiso por parte de las y los servidores públicos respecto a evaluar su desempeño laboral. </t>
  </si>
  <si>
    <r>
      <t>1.4.1.1.4.3</t>
    </r>
    <r>
      <rPr>
        <sz val="11"/>
        <color rgb="FF000000"/>
        <rFont val="Arial"/>
        <family val="2"/>
      </rPr>
      <t xml:space="preserve"> Evaluación al desempeño laboral hacia servidores(as) públicos(as).</t>
    </r>
  </si>
  <si>
    <r>
      <rPr>
        <b/>
        <sz val="11"/>
        <color rgb="FF000000"/>
        <rFont val="Arial"/>
        <family val="2"/>
      </rPr>
      <t xml:space="preserve">PSPE: </t>
    </r>
    <r>
      <rPr>
        <sz val="11"/>
        <color rgb="FF000000"/>
        <rFont val="Arial"/>
        <family val="2"/>
      </rPr>
      <t>Porcentaje de servidores(as) públicos(as) evaluados(as)</t>
    </r>
  </si>
  <si>
    <t>Este indicador mide el número de las y los servidores públicos con evaluaciones respecto a sus competencias laborales, lo que busca se fomenten y fortalezcan mejores servicios a la ciudadania.</t>
  </si>
  <si>
    <r>
      <rPr>
        <b/>
        <sz val="11"/>
        <rFont val="Arial"/>
        <family val="2"/>
      </rPr>
      <t>UNIDAD DE MEDIDA DEL INDICADOR:</t>
    </r>
    <r>
      <rPr>
        <sz val="11"/>
        <rFont val="Arial"/>
        <family val="2"/>
      </rPr>
      <t xml:space="preserve">
Porcentaje
</t>
    </r>
    <r>
      <rPr>
        <b/>
        <sz val="11"/>
        <rFont val="Arial"/>
        <family val="2"/>
      </rPr>
      <t>UNIDAD DE MEDIDA DE LAS VARIABLES:</t>
    </r>
    <r>
      <rPr>
        <sz val="11"/>
        <rFont val="Arial"/>
        <family val="2"/>
      </rPr>
      <t xml:space="preserve">
Servidores(as) públicos(as) </t>
    </r>
  </si>
  <si>
    <r>
      <rPr>
        <b/>
        <sz val="11"/>
        <rFont val="Arial"/>
        <family val="2"/>
      </rPr>
      <t>PSPE:</t>
    </r>
    <r>
      <rPr>
        <sz val="11"/>
        <rFont val="Arial"/>
        <family val="2"/>
      </rPr>
      <t xml:space="preserve"> Del 1 de enero de 2025 al 31 de diciembre de 2027, se evaluarán a 3,000 servidores(as) públicos(as).
</t>
    </r>
    <r>
      <rPr>
        <b/>
        <sz val="11"/>
        <rFont val="Arial"/>
        <family val="2"/>
      </rPr>
      <t xml:space="preserve">
VARIACIÓN DE LA META EN RELACIÓN A LA LÍNEA BASE
Meta Absoluta: </t>
    </r>
    <r>
      <rPr>
        <sz val="11"/>
        <rFont val="Arial"/>
        <family val="2"/>
      </rPr>
      <t>3 evaluaciones a Servidores(as) públicos(as).</t>
    </r>
    <r>
      <rPr>
        <b/>
        <sz val="11"/>
        <rFont val="Arial"/>
        <family val="2"/>
      </rPr>
      <t xml:space="preserve">
Meta Relativa:</t>
    </r>
    <r>
      <rPr>
        <sz val="11"/>
        <rFont val="Arial"/>
        <family val="2"/>
      </rPr>
      <t xml:space="preserve"> 0.10% superior respecto a la línea base.</t>
    </r>
    <r>
      <rPr>
        <b/>
        <sz val="11"/>
        <rFont val="Arial"/>
        <family val="2"/>
      </rPr>
      <t xml:space="preserve">
</t>
    </r>
  </si>
  <si>
    <r>
      <rPr>
        <b/>
        <sz val="11"/>
        <rFont val="Arial"/>
        <family val="2"/>
      </rPr>
      <t xml:space="preserve">PSPE: </t>
    </r>
    <r>
      <rPr>
        <sz val="11"/>
        <rFont val="Arial"/>
        <family val="2"/>
      </rPr>
      <t xml:space="preserve">De enero de 2022 a diciembre de 2024 se evaluaron a 2,997 servidores (as) públicos .
2022: 1,130
2023: 1,074
2024: 793
</t>
    </r>
    <r>
      <rPr>
        <b/>
        <sz val="11"/>
        <rFont val="Arial"/>
        <family val="2"/>
      </rPr>
      <t xml:space="preserve">Total: </t>
    </r>
    <r>
      <rPr>
        <sz val="11"/>
        <rFont val="Arial"/>
        <family val="2"/>
      </rPr>
      <t>2,997</t>
    </r>
  </si>
  <si>
    <r>
      <rPr>
        <b/>
        <sz val="11"/>
        <rFont val="Arial"/>
        <family val="2"/>
      </rPr>
      <t xml:space="preserve">Nombre del Documento:    </t>
    </r>
    <r>
      <rPr>
        <sz val="11"/>
        <rFont val="Arial"/>
        <family val="2"/>
      </rPr>
      <t xml:space="preserve"> 
Carpeta de Informes de Evaluación de Desempeño  
</t>
    </r>
    <r>
      <rPr>
        <b/>
        <sz val="11"/>
        <rFont val="Arial"/>
        <family val="2"/>
      </rPr>
      <t xml:space="preserve">Nombre de quien genera la información: </t>
    </r>
    <r>
      <rPr>
        <sz val="11"/>
        <rFont val="Arial"/>
        <family val="2"/>
      </rPr>
      <t xml:space="preserve"> 
Área de Evaluación de Desempeño
</t>
    </r>
    <r>
      <rPr>
        <b/>
        <sz val="11"/>
        <rFont val="Arial"/>
        <family val="2"/>
      </rPr>
      <t xml:space="preserve">Periodicidad con que se genera la información:  
</t>
    </r>
    <r>
      <rPr>
        <sz val="11"/>
        <rFont val="Arial"/>
        <family val="2"/>
      </rPr>
      <t xml:space="preserve">Trimestral 
</t>
    </r>
    <r>
      <rPr>
        <b/>
        <sz val="11"/>
        <rFont val="Arial"/>
        <family val="2"/>
      </rPr>
      <t>Liga de la página donde se localiza la información o ubicación:</t>
    </r>
    <r>
      <rPr>
        <sz val="11"/>
        <rFont val="Arial"/>
        <family val="2"/>
      </rPr>
      <t xml:space="preserve"> 
Repisa 1, Área de Evaluación de Desempeño, Carpeta de Informes de Evaluación de Desempeño serie documental  MBJ/20/05/20C.21/2026</t>
    </r>
  </si>
  <si>
    <t>Dirección General de Tecnologias de Informacion y Comunicación</t>
  </si>
  <si>
    <t>Este indicador mide el grado de cumplimiento en la gestión y atención oportuna de los servicios de tecnologías de la información proporcionados a las dependencias municipales, mediante la ejecución de acciones de desarrollo y mantenimiento de sistemas, servicios de telecomunicaciones y soporte técnico, respecto a lo programado en el periodo.</t>
  </si>
  <si>
    <t>Existe disponibilidad de infraestructura tecnológica y conectividad.
Las dependencias municipales solicitan los servicios en tiempo y forma.
Se cuenta con personal técnico suficiente y capacitado.
No se presentan fallas críticas en energía eléctrica o sistemas centrales.
Los proveedores de servicios tecnológicos cumplen con los niveles de servicio establecidos.</t>
  </si>
  <si>
    <t>Meta 9.8 
Para 2030, Aumentar significativamente el acceso a la tecnología de la información y las comunicaciones y esforzarse por proporcionar acceso universal y asequible a Internet en los países menos adelantados.
Meta 16.6 
Para 2030, crear instituciones eficaces, responsables y transparentes a todos los niveles.</t>
  </si>
  <si>
    <r>
      <rPr>
        <b/>
        <sz val="11"/>
        <color rgb="FF000000"/>
        <rFont val="Arial"/>
        <family val="2"/>
      </rPr>
      <t>1.4.1.1.5.1</t>
    </r>
    <r>
      <rPr>
        <sz val="11"/>
        <color rgb="FF000000"/>
        <rFont val="Arial"/>
        <family val="2"/>
      </rPr>
      <t xml:space="preserve"> Desarrollo y mantenimiento de sistemas informáticos para las dependencias municipales. </t>
    </r>
  </si>
  <si>
    <r>
      <rPr>
        <b/>
        <sz val="11"/>
        <color rgb="FF000000"/>
        <rFont val="Arial"/>
        <family val="2"/>
      </rPr>
      <t>PSDMA=</t>
    </r>
    <r>
      <rPr>
        <sz val="11"/>
        <color rgb="FF000000"/>
        <rFont val="Arial"/>
        <family val="2"/>
      </rPr>
      <t xml:space="preserve"> Porcentaje de servicios de desarrollo y mantenimiento de sistemas informáticos atendidos</t>
    </r>
  </si>
  <si>
    <t>Mide el grado de cumplimiento en la atención de los servicios de desarrollo y mantenimiento de sistemas informáticos solicitados por las dependencias municipales, respecto a los servicios programados en el periodo.</t>
  </si>
  <si>
    <r>
      <rPr>
        <b/>
        <sz val="11"/>
        <color theme="1"/>
        <rFont val="Arial"/>
        <family val="2"/>
      </rPr>
      <t>MÉTODO DE CÁLCULO</t>
    </r>
    <r>
      <rPr>
        <sz val="11"/>
        <color theme="1"/>
        <rFont val="Arial"/>
        <family val="2"/>
      </rPr>
      <t xml:space="preserve">
</t>
    </r>
    <r>
      <rPr>
        <b/>
        <sz val="11"/>
        <color theme="1"/>
        <rFont val="Arial"/>
        <family val="2"/>
      </rPr>
      <t>PSDMA=</t>
    </r>
    <r>
      <rPr>
        <sz val="11"/>
        <color theme="1"/>
        <rFont val="Arial"/>
        <family val="2"/>
      </rPr>
      <t xml:space="preserve"> (NSDME/NSDMP)*100                                                                       
</t>
    </r>
    <r>
      <rPr>
        <b/>
        <sz val="11"/>
        <color theme="1"/>
        <rFont val="Arial"/>
        <family val="2"/>
      </rPr>
      <t>VARIABLES</t>
    </r>
    <r>
      <rPr>
        <sz val="11"/>
        <color theme="1"/>
        <rFont val="Arial"/>
        <family val="2"/>
      </rPr>
      <t xml:space="preserve">
</t>
    </r>
    <r>
      <rPr>
        <b/>
        <sz val="11"/>
        <color theme="1"/>
        <rFont val="Arial"/>
        <family val="2"/>
      </rPr>
      <t>PSDMA:</t>
    </r>
    <r>
      <rPr>
        <sz val="11"/>
        <color theme="1"/>
        <rFont val="Arial"/>
        <family val="2"/>
      </rPr>
      <t xml:space="preserve"> Porcentaje de servicios de desarrollo y mantenimiento de sistemas informáticos atendidos.
</t>
    </r>
    <r>
      <rPr>
        <b/>
        <sz val="11"/>
        <color theme="1"/>
        <rFont val="Arial"/>
        <family val="2"/>
      </rPr>
      <t>NSDME:</t>
    </r>
    <r>
      <rPr>
        <sz val="11"/>
        <color theme="1"/>
        <rFont val="Arial"/>
        <family val="2"/>
      </rPr>
      <t xml:space="preserve"> Número de servicios de desarrollo y mantenimiento ejecutados.</t>
    </r>
    <r>
      <rPr>
        <b/>
        <sz val="11"/>
        <color theme="1"/>
        <rFont val="Arial"/>
        <family val="2"/>
      </rPr>
      <t xml:space="preserve">
NSDMP: </t>
    </r>
    <r>
      <rPr>
        <sz val="11"/>
        <color theme="1"/>
        <rFont val="Arial"/>
        <family val="2"/>
      </rPr>
      <t>Número de servicios de desarrollo y mantenimiento programados.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</si>
  <si>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LAS VARIABLES:</t>
    </r>
    <r>
      <rPr>
        <sz val="11"/>
        <color theme="1"/>
        <rFont val="Arial"/>
        <family val="2"/>
      </rPr>
      <t xml:space="preserve">
Servicios de Desarrollo y Mantenimiento.</t>
    </r>
  </si>
  <si>
    <r>
      <rPr>
        <b/>
        <sz val="11"/>
        <color theme="1"/>
        <rFont val="Arial"/>
        <family val="2"/>
      </rPr>
      <t>PSDMA:</t>
    </r>
    <r>
      <rPr>
        <sz val="11"/>
        <color theme="1"/>
        <rFont val="Arial"/>
        <family val="2"/>
      </rPr>
      <t xml:space="preserve"> Del 1 de enero de 2025 al 31 de diciembre de 2027, se realizarán 2,400 servicios de mantenimientos a sistemas informáticos. 
</t>
    </r>
    <r>
      <rPr>
        <b/>
        <sz val="11"/>
        <color theme="1"/>
        <rFont val="Arial"/>
        <family val="2"/>
      </rPr>
      <t xml:space="preserve">
VARIACIÓN DE LA META EN RELACIÓN A LA LÍNEA BASE</t>
    </r>
    <r>
      <rPr>
        <sz val="11"/>
        <color theme="1"/>
        <rFont val="Arial"/>
        <family val="2"/>
      </rPr>
      <t xml:space="preserve">
</t>
    </r>
    <r>
      <rPr>
        <b/>
        <sz val="11"/>
        <color theme="1"/>
        <rFont val="Arial"/>
        <family val="2"/>
      </rPr>
      <t xml:space="preserve">Meta Absoluta: </t>
    </r>
    <r>
      <rPr>
        <sz val="11"/>
        <color theme="1"/>
        <rFont val="Arial"/>
        <family val="2"/>
      </rPr>
      <t xml:space="preserve"> 1,279 
</t>
    </r>
    <r>
      <rPr>
        <b/>
        <sz val="11"/>
        <color theme="1"/>
        <rFont val="Arial"/>
        <family val="2"/>
      </rPr>
      <t xml:space="preserve">
Meta Relativa:</t>
    </r>
    <r>
      <rPr>
        <sz val="11"/>
        <color theme="1"/>
        <rFont val="Arial"/>
        <family val="2"/>
      </rPr>
      <t xml:space="preserve"> 114.09% superior respecto a la línea base. </t>
    </r>
  </si>
  <si>
    <r>
      <rPr>
        <b/>
        <sz val="11"/>
        <color theme="1"/>
        <rFont val="Arial"/>
        <family val="2"/>
      </rPr>
      <t xml:space="preserve">PSDMA: </t>
    </r>
    <r>
      <rPr>
        <sz val="11"/>
        <color theme="1"/>
        <rFont val="Arial"/>
        <family val="2"/>
      </rPr>
      <t xml:space="preserve">De enero de 2022 a diciembre de 2024  se brindaron    1,121  servicios a sistemas Informáticos.
2022: 273
2023: 380
2024: 468
</t>
    </r>
    <r>
      <rPr>
        <b/>
        <sz val="11"/>
        <color theme="1"/>
        <rFont val="Arial"/>
        <family val="2"/>
      </rPr>
      <t>Total:</t>
    </r>
    <r>
      <rPr>
        <sz val="11"/>
        <color theme="1"/>
        <rFont val="Arial"/>
        <family val="2"/>
      </rPr>
      <t xml:space="preserve"> 1,121</t>
    </r>
  </si>
  <si>
    <r>
      <t xml:space="preserve">Nombre completo del Documento que sustenta la información: 
</t>
    </r>
    <r>
      <rPr>
        <sz val="11"/>
        <color theme="1"/>
        <rFont val="Arial"/>
        <family val="2"/>
      </rPr>
      <t>Reporte Trimestral de Servicios de Tecnologías de la Información y Comunicación (Desarrollo y Mantenimiento).</t>
    </r>
    <r>
      <rPr>
        <b/>
        <sz val="11"/>
        <color theme="1"/>
        <rFont val="Arial"/>
        <family val="2"/>
      </rPr>
      <t xml:space="preserve">
Nombre del área que genera o publica la información: </t>
    </r>
    <r>
      <rPr>
        <sz val="11"/>
        <color theme="1"/>
        <rFont val="Arial"/>
        <family val="2"/>
      </rPr>
      <t>Departamento de Sistemas de Información</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de la que se obtiene la información: 
</t>
    </r>
    <r>
      <rPr>
        <sz val="11"/>
        <color theme="1"/>
        <rFont val="Arial"/>
        <family val="2"/>
      </rPr>
      <t>Archivos administrativos de la Dirección General de Tecnologías de la Información y Comunicación / Sistema interno de control y seguimiento de servicios, lefort MBJ-PM-OM-DGTIC-006-2026.</t>
    </r>
  </si>
  <si>
    <t xml:space="preserve">
Existe suministro continuo de energía eléctrica para la operación de los sistemas informáticos.
Las dependencias municipales definen y solicitan oportunamente sus requerimientos de sistemas.
Se cuenta con infraestructura tecnológica y plataformas adecuadas para el desarrollo y mantenimiento de sistemas.</t>
  </si>
  <si>
    <r>
      <rPr>
        <b/>
        <sz val="11"/>
        <color rgb="FF000000"/>
        <rFont val="Arial"/>
        <family val="2"/>
      </rPr>
      <t>1.4.1.1.5.2</t>
    </r>
    <r>
      <rPr>
        <sz val="11"/>
        <color rgb="FF000000"/>
        <rFont val="Arial"/>
        <family val="2"/>
      </rPr>
      <t xml:space="preserve"> Atención de  servicios de telecomunicaciones para las dependencias municipales.</t>
    </r>
  </si>
  <si>
    <t>Mide el grado de cumplimiento en la atención de los servicios de telecomunicaciones requeridos por las dependencias municipales, respecto a los servicios programados en el periodo.</t>
  </si>
  <si>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Servicios de Telecomunicaciones</t>
    </r>
  </si>
  <si>
    <r>
      <t xml:space="preserve">Nombre completo del Documento que sustenta la información: 
</t>
    </r>
    <r>
      <rPr>
        <sz val="11"/>
        <color theme="1"/>
        <rFont val="Arial"/>
        <family val="2"/>
      </rPr>
      <t>Reporte Trimestral de Servicios de Tecnologías de la Información y Comunicación (Telecomunicaciones).</t>
    </r>
    <r>
      <rPr>
        <b/>
        <sz val="11"/>
        <color theme="1"/>
        <rFont val="Arial"/>
        <family val="2"/>
      </rPr>
      <t xml:space="preserve">
Nombre del área que genera o publica la información: 
</t>
    </r>
    <r>
      <rPr>
        <sz val="11"/>
        <color theme="1"/>
        <rFont val="Arial"/>
        <family val="2"/>
      </rPr>
      <t>Departamento de Telecomunicaciones</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de la que se obtiene la información: 
</t>
    </r>
    <r>
      <rPr>
        <sz val="11"/>
        <color theme="1"/>
        <rFont val="Arial"/>
        <family val="2"/>
      </rPr>
      <t>Archivos administrativos de la Dirección General de Tecnologías de la Información y Comunicación / Sistema interno de control y seguimiento de servicios, lefort MBJ-PM-OM-DGTIC-006-2026</t>
    </r>
  </si>
  <si>
    <t>Los proveedores de servicios de telecomunicaciones garantizan la disponibilidad y calidad del servicio.
Existe infraestructura de red y conectividad suficiente para la prestación de los servicios.
No se presentan fallas externas que interrumpan los servicios de telecomunicaciones.</t>
  </si>
  <si>
    <r>
      <rPr>
        <b/>
        <sz val="11"/>
        <color rgb="FF000000"/>
        <rFont val="Arial"/>
        <family val="2"/>
      </rPr>
      <t>1.4.1.1.5.3</t>
    </r>
    <r>
      <rPr>
        <sz val="11"/>
        <color rgb="FF000000"/>
        <rFont val="Arial"/>
        <family val="2"/>
      </rPr>
      <t xml:space="preserve"> Atención de servicios de soporte técnico para las dependencias municipales.</t>
    </r>
  </si>
  <si>
    <t xml:space="preserve">Este indicador mide el grado de cumplimiento en la atención de los servicios de soporte técnico proporcionados a las dependencias municipales, respecto a los servicios programados en el periodo; problemas con los equipos de cómputo o sus periféricos, software y asesorías relacionadas con los programas básicos. </t>
  </si>
  <si>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Servicios de Soporte Técnico.</t>
    </r>
  </si>
  <si>
    <r>
      <t xml:space="preserve">Nombre completo del Documento que sustenta la información: 
</t>
    </r>
    <r>
      <rPr>
        <sz val="11"/>
        <color theme="1"/>
        <rFont val="Arial"/>
        <family val="2"/>
      </rPr>
      <t>Reporte Trimestral de Servicios de Tecnologías de la Información y Comunicación (Soporte Técnico).</t>
    </r>
    <r>
      <rPr>
        <b/>
        <sz val="11"/>
        <color theme="1"/>
        <rFont val="Arial"/>
        <family val="2"/>
      </rPr>
      <t xml:space="preserve">
Nombre del área que genera o publica la información: 
</t>
    </r>
    <r>
      <rPr>
        <sz val="11"/>
        <color theme="1"/>
        <rFont val="Arial"/>
        <family val="2"/>
      </rPr>
      <t>Departamento de Soporte Técnico</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de la que se obtiene la información: 
</t>
    </r>
    <r>
      <rPr>
        <sz val="11"/>
        <color theme="1"/>
        <rFont val="Arial"/>
        <family val="2"/>
      </rPr>
      <t>Archivos administrativos de la Dirección General de Tecnologías de la Información y Comunicación / Sistema interno de control y seguimiento de servicios, lefort MBJ-PM-OM-DGTIC-006-2026</t>
    </r>
  </si>
  <si>
    <t>Las dependencias municipales reportan oportunamente las incidencias técnicas.
Se cuenta con disponibilidad de equipos, refacciones y herramientas necesarias para la atención de servicios técnicos.
No se presentan fallas críticas generalizadas en la infraestructura tecnológica.</t>
  </si>
  <si>
    <t>Dirección General de Servicios Generales</t>
  </si>
  <si>
    <t xml:space="preserve"> 
Mide el grado de cumplimiento en la prestación de servicios de mantenimiento y logística a las dependencias municipales, mediante la ejecución de servicios programados en el periodo, incluyendo mantenimiento de infraestructura, logística de eventos oficiales especiales y atención de solicitudes de logística para eventos institucionales ordinarios, conforme a la normatividad aplicable.</t>
  </si>
  <si>
    <t>Las dependencias municipales realizan la programación oportuna de los servicios requeridos.
Se cuenta con disponibilidad presupuestal, recursos materiales y personal operativo.
Las condiciones climatológicas y sociales permiten la ejecución de los servicios programados.</t>
  </si>
  <si>
    <t>Meta 11.6 
Para 2030, reducir el impacto ambiental negativo per cápita de las ciudades, incluso prestando especial atención a la calidad del aire y la gestión de los desechos municipales y de otro tipo.
Meta 16.6 
Para 2030, crear instituciones eficaces, responsables y transparentes a todos los niveles.
Meta 12.2  
Para 2030, lograr la gestión sostenible y el uso eficiente de los recursos naturales.</t>
  </si>
  <si>
    <r>
      <rPr>
        <b/>
        <sz val="11"/>
        <color rgb="FF000000"/>
        <rFont val="Arial"/>
        <family val="2"/>
      </rPr>
      <t xml:space="preserve">1.4.1.1.6.1 </t>
    </r>
    <r>
      <rPr>
        <sz val="11"/>
        <color rgb="FF000000"/>
        <rFont val="Arial"/>
        <family val="2"/>
      </rPr>
      <t>Realización del mantenimiento del Edificio del Palacio Municipal y áreas comúnes.</t>
    </r>
  </si>
  <si>
    <r>
      <rPr>
        <b/>
        <sz val="11"/>
        <color rgb="FF000000"/>
        <rFont val="Arial"/>
        <family val="2"/>
      </rPr>
      <t>PSMR=</t>
    </r>
    <r>
      <rPr>
        <sz val="11"/>
        <color rgb="FF000000"/>
        <rFont val="Arial"/>
        <family val="2"/>
      </rPr>
      <t xml:space="preserve">Porcentaje de servicios de mantenimiento municipal realizados. </t>
    </r>
  </si>
  <si>
    <t>Con está información, se  mide el número de servicios de mantenimiento tanto preventivo como correctivo que se realizan en el edificio del Palacio Municipal y preservar así la imagen del Ayuntamiento.</t>
  </si>
  <si>
    <r>
      <rPr>
        <b/>
        <sz val="11"/>
        <color theme="1"/>
        <rFont val="Arial"/>
        <family val="2"/>
      </rPr>
      <t xml:space="preserve">MÉTODO DE CÁLCULO:
PSMR= </t>
    </r>
    <r>
      <rPr>
        <sz val="11"/>
        <color theme="1"/>
        <rFont val="Arial"/>
        <family val="2"/>
      </rPr>
      <t>(NSME/NSMP)*100</t>
    </r>
    <r>
      <rPr>
        <b/>
        <sz val="11"/>
        <color theme="1"/>
        <rFont val="Arial"/>
        <family val="2"/>
      </rPr>
      <t xml:space="preserve">
VARIABLES
PSMR: </t>
    </r>
    <r>
      <rPr>
        <sz val="11"/>
        <color theme="1"/>
        <rFont val="Arial"/>
        <family val="2"/>
      </rPr>
      <t>Porcentaje de servicios de mantenimiento realizados.</t>
    </r>
    <r>
      <rPr>
        <b/>
        <sz val="11"/>
        <color theme="1"/>
        <rFont val="Arial"/>
        <family val="2"/>
      </rPr>
      <t xml:space="preserve"> </t>
    </r>
    <r>
      <rPr>
        <sz val="11"/>
        <color theme="1"/>
        <rFont val="Arial"/>
        <family val="2"/>
      </rPr>
      <t xml:space="preserve">
</t>
    </r>
    <r>
      <rPr>
        <b/>
        <sz val="11"/>
        <color theme="1"/>
        <rFont val="Arial"/>
        <family val="2"/>
      </rPr>
      <t>NSME:</t>
    </r>
    <r>
      <rPr>
        <sz val="11"/>
        <color theme="1"/>
        <rFont val="Arial"/>
        <family val="2"/>
      </rPr>
      <t xml:space="preserve"> Número de servicios de mantenimiento ejecutados. 
</t>
    </r>
    <r>
      <rPr>
        <b/>
        <sz val="11"/>
        <color theme="1"/>
        <rFont val="Arial"/>
        <family val="2"/>
      </rPr>
      <t>NSMP=</t>
    </r>
    <r>
      <rPr>
        <sz val="11"/>
        <color theme="1"/>
        <rFont val="Arial"/>
        <family val="2"/>
      </rPr>
      <t xml:space="preserve"> Número de servicios de mantenimiento programados.
                                                                                                     </t>
    </r>
  </si>
  <si>
    <r>
      <t xml:space="preserve">UNIDAD DE MEDIDA DEL INDICADOR:
</t>
    </r>
    <r>
      <rPr>
        <sz val="11"/>
        <color rgb="FF000000"/>
        <rFont val="Arial"/>
        <family val="2"/>
      </rPr>
      <t>Porcentaje</t>
    </r>
    <r>
      <rPr>
        <b/>
        <sz val="11"/>
        <color rgb="FF000000"/>
        <rFont val="Arial"/>
        <family val="2"/>
      </rPr>
      <t xml:space="preserve">
UNIDAD DE MEDIDA DE LAS VARIABLES: 
</t>
    </r>
    <r>
      <rPr>
        <sz val="11"/>
        <color rgb="FF000000"/>
        <rFont val="Arial"/>
        <family val="2"/>
      </rPr>
      <t xml:space="preserve">Servicios de mantenimiento </t>
    </r>
  </si>
  <si>
    <r>
      <rPr>
        <b/>
        <sz val="11"/>
        <color theme="1"/>
        <rFont val="Arial"/>
        <family val="2"/>
      </rPr>
      <t xml:space="preserve">PSMR: </t>
    </r>
    <r>
      <rPr>
        <sz val="11"/>
        <color theme="1"/>
        <rFont val="Arial"/>
        <family val="2"/>
      </rPr>
      <t xml:space="preserve">De enero de 2022 a diciembre de 2024  se realizaron 5,584 servicios de mantenimiento.
2022: 1,056
2023: 2,372
2024: 2,156
</t>
    </r>
    <r>
      <rPr>
        <b/>
        <sz val="11"/>
        <color theme="1"/>
        <rFont val="Arial"/>
        <family val="2"/>
      </rPr>
      <t xml:space="preserve">Total: </t>
    </r>
    <r>
      <rPr>
        <sz val="11"/>
        <color theme="1"/>
        <rFont val="Arial"/>
        <family val="2"/>
      </rPr>
      <t>5,584</t>
    </r>
  </si>
  <si>
    <r>
      <rPr>
        <b/>
        <sz val="11"/>
        <color theme="1"/>
        <rFont val="Arial"/>
        <family val="2"/>
      </rPr>
      <t xml:space="preserve">Nombre del Documento:   
</t>
    </r>
    <r>
      <rPr>
        <sz val="11"/>
        <color theme="1"/>
        <rFont val="Arial"/>
        <family val="2"/>
      </rPr>
      <t xml:space="preserve">Reporte Trimestral de Servicios de Mantenimiento y Logística.
</t>
    </r>
    <r>
      <rPr>
        <b/>
        <sz val="11"/>
        <color theme="1"/>
        <rFont val="Arial"/>
        <family val="2"/>
      </rPr>
      <t xml:space="preserve">Nombre de quien genera la información: </t>
    </r>
    <r>
      <rPr>
        <sz val="11"/>
        <color theme="1"/>
        <rFont val="Arial"/>
        <family val="2"/>
      </rPr>
      <t xml:space="preserve">
Dirección General de Servicios Generales
</t>
    </r>
    <r>
      <rPr>
        <b/>
        <sz val="11"/>
        <color theme="1"/>
        <rFont val="Arial"/>
        <family val="2"/>
      </rPr>
      <t xml:space="preserve">
Periodicidad con que se genera la información: </t>
    </r>
    <r>
      <rPr>
        <sz val="11"/>
        <color theme="1"/>
        <rFont val="Arial"/>
        <family val="2"/>
      </rPr>
      <t xml:space="preserve">
Trimestral
</t>
    </r>
    <r>
      <rPr>
        <b/>
        <sz val="11"/>
        <color theme="1"/>
        <rFont val="Arial"/>
        <family val="2"/>
      </rPr>
      <t xml:space="preserve">
Liga de la página de la que se obtiene la información: </t>
    </r>
    <r>
      <rPr>
        <sz val="11"/>
        <color theme="1"/>
        <rFont val="Arial"/>
        <family val="2"/>
      </rPr>
      <t xml:space="preserve">
El documento esta ubicado en la dirección de Servicios Generales con clave de expediente MBJ-OM-DGSG-15-2026.</t>
    </r>
  </si>
  <si>
    <t>Los proovedores de luz y agua operan de manera normal, lo que permite los servicios de mantenimiento.</t>
  </si>
  <si>
    <t>Meta 11.6 
Para 2030, reducir el impacto ambiental negativo per cápita de las ciudades, incluso prestando especial atención a la calidad del aire y la gestión de los desechos municipales y de otro tipo.
Meta 16.6 
Para 2030, crear instituciones eficaces, responsables y transparentes a todos los niveles.</t>
  </si>
  <si>
    <r>
      <rPr>
        <b/>
        <sz val="11"/>
        <rFont val="Arial"/>
        <family val="2"/>
      </rPr>
      <t>1.4.1.1.6.2</t>
    </r>
    <r>
      <rPr>
        <sz val="11"/>
        <rFont val="Arial"/>
        <family val="2"/>
      </rPr>
      <t xml:space="preserve"> Brindar servicios de logística para la realización de eventos oficiales especiales.</t>
    </r>
  </si>
  <si>
    <r>
      <rPr>
        <b/>
        <sz val="11"/>
        <color rgb="FF000000"/>
        <rFont val="Arial"/>
        <family val="2"/>
      </rPr>
      <t>PLEO=</t>
    </r>
    <r>
      <rPr>
        <sz val="11"/>
        <color rgb="FF000000"/>
        <rFont val="Arial"/>
        <family val="2"/>
      </rPr>
      <t xml:space="preserve"> Porcentaje de servicios de logística de los eventos oficiales especiales brindados</t>
    </r>
  </si>
  <si>
    <t>Mide el grado de cumplimiento en la ejecución de los servicios de logística para eventos oficiales especiales del Ayuntamiento, tales como celebraciones institucionales de alto impacto (Aniversario de Cancún, Informe de Gobierno, Fiestas Patrias, celebraciones decembrinas), en relación con los eventos programados en el periodo.</t>
  </si>
  <si>
    <r>
      <rPr>
        <b/>
        <sz val="11"/>
        <color rgb="FF000000"/>
        <rFont val="Arial"/>
        <family val="2"/>
      </rPr>
      <t>MÉTODO DE CÁLCULO:
PLEO=</t>
    </r>
    <r>
      <rPr>
        <sz val="11"/>
        <color rgb="FF000000"/>
        <rFont val="Arial"/>
        <family val="2"/>
      </rPr>
      <t xml:space="preserve">(NSLB/NSLP)*100
</t>
    </r>
    <r>
      <rPr>
        <b/>
        <sz val="11"/>
        <color rgb="FF000000"/>
        <rFont val="Arial"/>
        <family val="2"/>
      </rPr>
      <t xml:space="preserve">
VARIABLES
PLEO: </t>
    </r>
    <r>
      <rPr>
        <sz val="11"/>
        <color rgb="FF000000"/>
        <rFont val="Arial"/>
        <family val="2"/>
      </rPr>
      <t>Porcentaje de servicios de logística de los eventos oficiales especiales brindados.</t>
    </r>
    <r>
      <rPr>
        <b/>
        <sz val="11"/>
        <color rgb="FF000000"/>
        <rFont val="Arial"/>
        <family val="2"/>
      </rPr>
      <t xml:space="preserve">
NSLB:</t>
    </r>
    <r>
      <rPr>
        <sz val="11"/>
        <color rgb="FF000000"/>
        <rFont val="Arial"/>
        <family val="2"/>
      </rPr>
      <t xml:space="preserve"> Número de Servicios de logística de eventos oficiales brindados                                            
</t>
    </r>
    <r>
      <rPr>
        <b/>
        <sz val="11"/>
        <color rgb="FF000000"/>
        <rFont val="Arial"/>
        <family val="2"/>
      </rPr>
      <t>NSLP:</t>
    </r>
    <r>
      <rPr>
        <sz val="11"/>
        <color rgb="FF000000"/>
        <rFont val="Arial"/>
        <family val="2"/>
      </rPr>
      <t xml:space="preserve"> Número de Servicios de logística de eventos oficiales programados
                                                                                                     </t>
    </r>
  </si>
  <si>
    <r>
      <rPr>
        <b/>
        <sz val="11"/>
        <color rgb="FF000000"/>
        <rFont val="Arial"/>
        <family val="2"/>
      </rPr>
      <t>UNIDAD DE MEDIDA DEL INDICADOR:</t>
    </r>
    <r>
      <rPr>
        <sz val="11"/>
        <color rgb="FF000000"/>
        <rFont val="Arial"/>
        <family val="2"/>
      </rPr>
      <t xml:space="preserve">
Porcentaje
</t>
    </r>
    <r>
      <rPr>
        <b/>
        <sz val="11"/>
        <color rgb="FF000000"/>
        <rFont val="Arial"/>
        <family val="2"/>
      </rPr>
      <t xml:space="preserve">
UNIDAD DE MEDIDA DE LAS VARIABLES: 
</t>
    </r>
    <r>
      <rPr>
        <sz val="11"/>
        <color rgb="FF000000"/>
        <rFont val="Arial"/>
        <family val="2"/>
      </rPr>
      <t>Servicios de logistica.</t>
    </r>
  </si>
  <si>
    <r>
      <rPr>
        <b/>
        <sz val="11"/>
        <color theme="1"/>
        <rFont val="Arial"/>
        <family val="2"/>
      </rPr>
      <t xml:space="preserve">PLEO: </t>
    </r>
    <r>
      <rPr>
        <sz val="11"/>
        <color theme="1"/>
        <rFont val="Arial"/>
        <family val="2"/>
      </rPr>
      <t xml:space="preserve">Del 1 de enero de 2025 al 31 de diciembre de 2027,  se brindarán 18 servicios de logística a eventos oficiales especiales.
</t>
    </r>
    <r>
      <rPr>
        <b/>
        <sz val="11"/>
        <color theme="1"/>
        <rFont val="Arial"/>
        <family val="2"/>
      </rPr>
      <t xml:space="preserve">
VARIACIÓN DE LA META EN RELACIÓN A LA LÍNEA BASE</t>
    </r>
    <r>
      <rPr>
        <sz val="11"/>
        <color theme="1"/>
        <rFont val="Arial"/>
        <family val="2"/>
      </rPr>
      <t xml:space="preserve">
</t>
    </r>
    <r>
      <rPr>
        <b/>
        <sz val="11"/>
        <color theme="1"/>
        <rFont val="Arial"/>
        <family val="2"/>
      </rPr>
      <t>Meta Absoluta:</t>
    </r>
    <r>
      <rPr>
        <sz val="11"/>
        <color theme="1"/>
        <rFont val="Arial"/>
        <family val="2"/>
      </rPr>
      <t xml:space="preserve"> 5 eventos oficiales especiales                   
</t>
    </r>
    <r>
      <rPr>
        <b/>
        <sz val="11"/>
        <color theme="1"/>
        <rFont val="Arial"/>
        <family val="2"/>
      </rPr>
      <t>Meta Relativa:</t>
    </r>
    <r>
      <rPr>
        <sz val="11"/>
        <color theme="1"/>
        <rFont val="Arial"/>
        <family val="2"/>
      </rPr>
      <t xml:space="preserve"> 38.46% superior respecto a la línea base. </t>
    </r>
  </si>
  <si>
    <r>
      <rPr>
        <b/>
        <sz val="11"/>
        <color theme="1"/>
        <rFont val="Arial"/>
        <family val="2"/>
      </rPr>
      <t xml:space="preserve">PLEO: </t>
    </r>
    <r>
      <rPr>
        <sz val="11"/>
        <color theme="1"/>
        <rFont val="Arial"/>
        <family val="2"/>
      </rPr>
      <t xml:space="preserve">De enero de 2022 a diciembre de 2024  se ejecutaron 13 eventos oficiales especiales.
2022: 4
2023: 4
2024:  5
</t>
    </r>
    <r>
      <rPr>
        <b/>
        <sz val="11"/>
        <color theme="1"/>
        <rFont val="Arial"/>
        <family val="2"/>
      </rPr>
      <t xml:space="preserve">Total: </t>
    </r>
    <r>
      <rPr>
        <sz val="11"/>
        <color theme="1"/>
        <rFont val="Arial"/>
        <family val="2"/>
      </rPr>
      <t>13</t>
    </r>
  </si>
  <si>
    <t>Las condiciones climatológicas, sanitarias y sociales son las adecuadas para la realización de la logística de los eventos.</t>
  </si>
  <si>
    <r>
      <rPr>
        <b/>
        <sz val="11"/>
        <color rgb="FF000000"/>
        <rFont val="Arial"/>
        <family val="2"/>
      </rPr>
      <t xml:space="preserve">1.4.1.1.6.3 </t>
    </r>
    <r>
      <rPr>
        <sz val="11"/>
        <color rgb="FF000000"/>
        <rFont val="Arial"/>
        <family val="2"/>
      </rPr>
      <t>Atención de solicitudes de servicios de logística para eventos institucionales ordinarios solicitados por las dependencias municipales.</t>
    </r>
  </si>
  <si>
    <r>
      <rPr>
        <b/>
        <sz val="11"/>
        <color rgb="FF000000"/>
        <rFont val="Arial"/>
        <family val="2"/>
      </rPr>
      <t>PSLA=</t>
    </r>
    <r>
      <rPr>
        <sz val="11"/>
        <color rgb="FF000000"/>
        <rFont val="Arial"/>
        <family val="2"/>
      </rPr>
      <t xml:space="preserve"> Porcentaje de solicitudes de servicios de logística para eventos ordinarios atendidos.</t>
    </r>
  </si>
  <si>
    <t>Mide el grado de cumplimiento en la atención de solicitudes de servicios de logística para eventos institucionales ordinarios requeridos por las dependencias municipales, los cuales corresponden a actividades operativas y de menor escala, distintas a los eventos oficiales especiales, en relación con las solicitudes recibidas en el periodo.</t>
  </si>
  <si>
    <r>
      <rPr>
        <b/>
        <sz val="11"/>
        <color rgb="FF000000"/>
        <rFont val="Arial"/>
        <family val="2"/>
      </rPr>
      <t>MÉTODO DE CÁLCULO:
PSLA=</t>
    </r>
    <r>
      <rPr>
        <sz val="11"/>
        <color rgb="FF000000"/>
        <rFont val="Arial"/>
        <family val="2"/>
      </rPr>
      <t xml:space="preserve"> (NSLA/NSLS)*100
</t>
    </r>
    <r>
      <rPr>
        <b/>
        <sz val="11"/>
        <color rgb="FF000000"/>
        <rFont val="Arial"/>
        <family val="2"/>
      </rPr>
      <t xml:space="preserve">
VARIABLES 
PSLA= </t>
    </r>
    <r>
      <rPr>
        <sz val="11"/>
        <color rgb="FF000000"/>
        <rFont val="Arial"/>
        <family val="2"/>
      </rPr>
      <t xml:space="preserve">Porcentaje de Servicios de Logística de Eventos  Atendidas. </t>
    </r>
    <r>
      <rPr>
        <b/>
        <sz val="11"/>
        <color rgb="FF000000"/>
        <rFont val="Arial"/>
        <family val="2"/>
      </rPr>
      <t xml:space="preserve"> </t>
    </r>
    <r>
      <rPr>
        <sz val="11"/>
        <color rgb="FF000000"/>
        <rFont val="Arial"/>
        <family val="2"/>
      </rPr>
      <t xml:space="preserve"> 
</t>
    </r>
    <r>
      <rPr>
        <b/>
        <sz val="11"/>
        <color rgb="FF000000"/>
        <rFont val="Arial"/>
        <family val="2"/>
      </rPr>
      <t>NSLA=</t>
    </r>
    <r>
      <rPr>
        <sz val="11"/>
        <color rgb="FF000000"/>
        <rFont val="Arial"/>
        <family val="2"/>
      </rPr>
      <t xml:space="preserve"> Número de servicios de logística de eventos atendidos                                                              
</t>
    </r>
    <r>
      <rPr>
        <b/>
        <sz val="11"/>
        <color rgb="FF000000"/>
        <rFont val="Arial"/>
        <family val="2"/>
      </rPr>
      <t>NSLS</t>
    </r>
    <r>
      <rPr>
        <sz val="11"/>
        <color rgb="FF000000"/>
        <rFont val="Arial"/>
        <family val="2"/>
      </rPr>
      <t xml:space="preserve">= Número de servicios de logística de eventos programados. 
                                                                                                     </t>
    </r>
  </si>
  <si>
    <r>
      <rPr>
        <b/>
        <sz val="11"/>
        <color rgb="FF000000"/>
        <rFont val="Arial"/>
        <family val="2"/>
      </rPr>
      <t>UNIDAD DE MEDIDA DEL INDICADOR</t>
    </r>
    <r>
      <rPr>
        <sz val="11"/>
        <color rgb="FF000000"/>
        <rFont val="Arial"/>
        <family val="2"/>
      </rPr>
      <t xml:space="preserve">:
Porcentaje
</t>
    </r>
    <r>
      <rPr>
        <b/>
        <sz val="11"/>
        <color rgb="FF000000"/>
        <rFont val="Arial"/>
        <family val="2"/>
      </rPr>
      <t>UNIDAD DE MEDIDA DE LAS VARIABLES</t>
    </r>
    <r>
      <rPr>
        <sz val="11"/>
        <color rgb="FF000000"/>
        <rFont val="Arial"/>
        <family val="2"/>
      </rPr>
      <t>: Servicios de Logística para los Eventos</t>
    </r>
  </si>
  <si>
    <r>
      <rPr>
        <b/>
        <sz val="11"/>
        <color theme="1"/>
        <rFont val="Arial"/>
        <family val="2"/>
      </rPr>
      <t xml:space="preserve">PSLA: </t>
    </r>
    <r>
      <rPr>
        <sz val="11"/>
        <color theme="1"/>
        <rFont val="Arial"/>
        <family val="2"/>
      </rPr>
      <t xml:space="preserve">Del 1 de enero de 2025 al 31 de diciembre de 2027, se atenderán 5,000 solicitudes de logística de eventos.
</t>
    </r>
    <r>
      <rPr>
        <b/>
        <sz val="11"/>
        <color theme="1"/>
        <rFont val="Arial"/>
        <family val="2"/>
      </rPr>
      <t>VARIACIÓN DE LA META EN RELACIÓN A LA LÍNEA BASE</t>
    </r>
    <r>
      <rPr>
        <sz val="11"/>
        <color theme="1"/>
        <rFont val="Arial"/>
        <family val="2"/>
      </rPr>
      <t xml:space="preserve">
</t>
    </r>
    <r>
      <rPr>
        <b/>
        <sz val="11"/>
        <color theme="1"/>
        <rFont val="Arial"/>
        <family val="2"/>
      </rPr>
      <t>Meta Absoluta:</t>
    </r>
    <r>
      <rPr>
        <sz val="11"/>
        <color theme="1"/>
        <rFont val="Arial"/>
        <family val="2"/>
      </rPr>
      <t xml:space="preserve">  407 solicitudes de logística de eventos.
</t>
    </r>
    <r>
      <rPr>
        <b/>
        <sz val="11"/>
        <color theme="1"/>
        <rFont val="Arial"/>
        <family val="2"/>
      </rPr>
      <t>Meta Relativa:</t>
    </r>
    <r>
      <rPr>
        <sz val="11"/>
        <color theme="1"/>
        <rFont val="Arial"/>
        <family val="2"/>
      </rPr>
      <t xml:space="preserve"> 8.86% superior respecto a la línea base.     </t>
    </r>
  </si>
  <si>
    <r>
      <rPr>
        <b/>
        <sz val="11"/>
        <color theme="1"/>
        <rFont val="Arial"/>
        <family val="2"/>
      </rPr>
      <t xml:space="preserve">PSLA: </t>
    </r>
    <r>
      <rPr>
        <sz val="11"/>
        <color theme="1"/>
        <rFont val="Arial"/>
        <family val="2"/>
      </rPr>
      <t xml:space="preserve">De enero de 2022 a diciembre de 2024  se lograron atender 4,593 solicitudes de logística durante este periodo. 
2022: 1,070
2023: 1,100
2024: 1,123
</t>
    </r>
    <r>
      <rPr>
        <b/>
        <sz val="11"/>
        <color theme="1"/>
        <rFont val="Arial"/>
        <family val="2"/>
      </rPr>
      <t xml:space="preserve">Total: </t>
    </r>
    <r>
      <rPr>
        <sz val="11"/>
        <color theme="1"/>
        <rFont val="Arial"/>
        <family val="2"/>
      </rPr>
      <t>4,593</t>
    </r>
  </si>
  <si>
    <t>Las condiciones climatológicas, sanitarias y sociales son las adecuadas para la realización de las solicitudes de logística para los eventos.</t>
  </si>
  <si>
    <t>Dirección General de Fomento Cívico</t>
  </si>
  <si>
    <t>Este indicador mide el grado de cumplimiento en la realización de eventos cívicos y culturales, así como en la provisión de apoyos a instituciones externas, que promueven la identidad, pertenencia y conocimiento de la historia patria, contribuyendo al fortalecimiento del tejido social y la cultura cívica en el municipio.</t>
  </si>
  <si>
    <t xml:space="preserve">Las condiciones climatológicas, sanitarias y sociales son las adecuadas para la realización de los eventos </t>
  </si>
  <si>
    <r>
      <t xml:space="preserve">1.4.1.1.7.1 </t>
    </r>
    <r>
      <rPr>
        <sz val="11"/>
        <color rgb="FF000000"/>
        <rFont val="Arial"/>
        <family val="2"/>
      </rPr>
      <t>Realización de conmemoraciones y celebraciones cívicas.</t>
    </r>
  </si>
  <si>
    <r>
      <rPr>
        <b/>
        <sz val="11"/>
        <color rgb="FF000000"/>
        <rFont val="Arial"/>
        <family val="2"/>
      </rPr>
      <t xml:space="preserve">PCCR= </t>
    </r>
    <r>
      <rPr>
        <sz val="11"/>
        <color rgb="FF000000"/>
        <rFont val="Arial"/>
        <family val="2"/>
      </rPr>
      <t xml:space="preserve">  Porcentaje de Conmemoraciones y Celebraciones Cívicas realizadas    </t>
    </r>
  </si>
  <si>
    <t xml:space="preserve">
Con está información se mide el número de conmemoraciones y celebraciones cívicas de Acuerdo al Calendario Oficial Anual  en Monumentos, Parques y Escuelas.</t>
  </si>
  <si>
    <t xml:space="preserve">Eficacia                          </t>
  </si>
  <si>
    <r>
      <rPr>
        <b/>
        <sz val="11"/>
        <color rgb="FF000000"/>
        <rFont val="Arial"/>
        <family val="2"/>
      </rPr>
      <t xml:space="preserve">METODO DE CALCULO                                                                                                
PCCR= </t>
    </r>
    <r>
      <rPr>
        <sz val="11"/>
        <color rgb="FF000000"/>
        <rFont val="Arial"/>
        <family val="2"/>
      </rPr>
      <t xml:space="preserve">(NCCR/NCCP)*100         </t>
    </r>
    <r>
      <rPr>
        <b/>
        <sz val="11"/>
        <color rgb="FF000000"/>
        <rFont val="Arial"/>
        <family val="2"/>
      </rPr>
      <t xml:space="preserve">                                                                                     
VARIABLES
PCCR: </t>
    </r>
    <r>
      <rPr>
        <sz val="11"/>
        <color rgb="FF000000"/>
        <rFont val="Arial"/>
        <family val="2"/>
      </rPr>
      <t xml:space="preserve">Porcentaje de Conmemoraciones y Celebraciones Cívicas realizadas               
</t>
    </r>
    <r>
      <rPr>
        <b/>
        <sz val="11"/>
        <color rgb="FF000000"/>
        <rFont val="Arial"/>
        <family val="2"/>
      </rPr>
      <t xml:space="preserve">NCCR: </t>
    </r>
    <r>
      <rPr>
        <sz val="11"/>
        <color rgb="FF000000"/>
        <rFont val="Arial"/>
        <family val="2"/>
      </rPr>
      <t xml:space="preserve">Numero de Conmemoraciones y Celebraciones Cívicas realizadas                                       
</t>
    </r>
    <r>
      <rPr>
        <b/>
        <sz val="11"/>
        <color rgb="FF000000"/>
        <rFont val="Arial"/>
        <family val="2"/>
      </rPr>
      <t xml:space="preserve">NCCP: </t>
    </r>
    <r>
      <rPr>
        <sz val="11"/>
        <color rgb="FF000000"/>
        <rFont val="Arial"/>
        <family val="2"/>
      </rPr>
      <t xml:space="preserve">Numero de Conmemoraciones y Celebraciones Civicas programadas                     </t>
    </r>
  </si>
  <si>
    <r>
      <rPr>
        <b/>
        <sz val="11"/>
        <color rgb="FF000000"/>
        <rFont val="Arial"/>
        <family val="2"/>
      </rPr>
      <t xml:space="preserve">UNIDAD DE MEDIDA DEL INDICADOR:
</t>
    </r>
    <r>
      <rPr>
        <sz val="11"/>
        <color rgb="FF000000"/>
        <rFont val="Arial"/>
        <family val="2"/>
      </rPr>
      <t>Porcentaje</t>
    </r>
    <r>
      <rPr>
        <b/>
        <sz val="11"/>
        <color rgb="FF000000"/>
        <rFont val="Arial"/>
        <family val="2"/>
      </rPr>
      <t xml:space="preserve">
UNIDAD DE MEDIDA DE LAS VARIABLES:  
</t>
    </r>
    <r>
      <rPr>
        <sz val="11"/>
        <color rgb="FF000000"/>
        <rFont val="Arial"/>
        <family val="2"/>
      </rPr>
      <t>Conmemoraciones y Celebraciones Cívicas</t>
    </r>
  </si>
  <si>
    <r>
      <rPr>
        <b/>
        <sz val="11"/>
        <color rgb="FF000000"/>
        <rFont val="Arial"/>
        <family val="2"/>
      </rPr>
      <t>PCCR:</t>
    </r>
    <r>
      <rPr>
        <sz val="11"/>
        <color rgb="FF000000"/>
        <rFont val="Arial"/>
        <family val="2"/>
      </rPr>
      <t xml:space="preserve"> Del 1 de enero de 2025 al 31 de diciembre de 2027,  se realizarán 240 conmemoraciones y celebraciones cívicas.  
</t>
    </r>
    <r>
      <rPr>
        <b/>
        <sz val="11"/>
        <color rgb="FF000000"/>
        <rFont val="Arial"/>
        <family val="2"/>
      </rPr>
      <t xml:space="preserve">VARIACIÓN DE LA META EN RELACIÓN A LA LÍNEA BASE </t>
    </r>
    <r>
      <rPr>
        <sz val="11"/>
        <color rgb="FF000000"/>
        <rFont val="Arial"/>
        <family val="2"/>
      </rPr>
      <t xml:space="preserve">
</t>
    </r>
    <r>
      <rPr>
        <b/>
        <sz val="11"/>
        <color rgb="FF000000"/>
        <rFont val="Arial"/>
        <family val="2"/>
      </rPr>
      <t xml:space="preserve">Meta Absoluta: </t>
    </r>
    <r>
      <rPr>
        <sz val="11"/>
        <color rgb="FF000000"/>
        <rFont val="Arial"/>
        <family val="2"/>
      </rPr>
      <t xml:space="preserve"> 68  Conmemoraciones y Celebraciones Cívicas                                            
</t>
    </r>
    <r>
      <rPr>
        <b/>
        <sz val="11"/>
        <color rgb="FF000000"/>
        <rFont val="Arial"/>
        <family val="2"/>
      </rPr>
      <t xml:space="preserve">
Meta Relativa</t>
    </r>
    <r>
      <rPr>
        <sz val="11"/>
        <color rgb="FF000000"/>
        <rFont val="Arial"/>
        <family val="2"/>
      </rPr>
      <t xml:space="preserve">:  39.53% superior respecto a la línea base. </t>
    </r>
  </si>
  <si>
    <r>
      <rPr>
        <b/>
        <sz val="11"/>
        <color rgb="FF000000"/>
        <rFont val="Arial"/>
        <family val="2"/>
      </rPr>
      <t>PCCR:</t>
    </r>
    <r>
      <rPr>
        <sz val="11"/>
        <color rgb="FF000000"/>
        <rFont val="Arial"/>
        <family val="2"/>
      </rPr>
      <t xml:space="preserve">  De enero de 2022 a diciembre de 2024  se realizaron 172 conmemoraciones y celebraciones cívicas.
2022: 45 
2023: 59
2024: 68
</t>
    </r>
    <r>
      <rPr>
        <b/>
        <sz val="11"/>
        <color rgb="FF000000"/>
        <rFont val="Arial"/>
        <family val="2"/>
      </rPr>
      <t xml:space="preserve">Total: </t>
    </r>
    <r>
      <rPr>
        <sz val="11"/>
        <color rgb="FF000000"/>
        <rFont val="Arial"/>
        <family val="2"/>
      </rPr>
      <t>172</t>
    </r>
  </si>
  <si>
    <r>
      <t xml:space="preserve">Nombre del Documento:  
</t>
    </r>
    <r>
      <rPr>
        <sz val="11"/>
        <color theme="1"/>
        <rFont val="Arial"/>
        <family val="2"/>
      </rPr>
      <t>Reporte Trimestral de Eventos Cívicos, Culturales y Apoyos Institucionales.</t>
    </r>
    <r>
      <rPr>
        <b/>
        <sz val="11"/>
        <color theme="1"/>
        <rFont val="Arial"/>
        <family val="2"/>
      </rPr>
      <t xml:space="preserve">
Nombre de quien genera la información:                         
</t>
    </r>
    <r>
      <rPr>
        <sz val="11"/>
        <color theme="1"/>
        <rFont val="Arial"/>
        <family val="2"/>
      </rPr>
      <t>Direccion General de Eventos Civicos</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Físico, Carpeta Informe Ejecutivo 2026 (Administracion Publica 2024-2027) Contenido: Informe Tomo 1  con Clave MBJ-O.M.-UEC-2026</t>
    </r>
  </si>
  <si>
    <t xml:space="preserve">Las condiciones climatológicas y sociales son las adecuadas para la realización de las conmemoraciones y celebraciones.  </t>
  </si>
  <si>
    <r>
      <t xml:space="preserve">1.4.1.1.7.2 </t>
    </r>
    <r>
      <rPr>
        <sz val="11"/>
        <rFont val="Arial"/>
        <family val="2"/>
      </rPr>
      <t xml:space="preserve">  Participaciones musicales en eventos cívicos y culturales.</t>
    </r>
  </si>
  <si>
    <r>
      <rPr>
        <b/>
        <sz val="11"/>
        <color rgb="FF000000"/>
        <rFont val="Arial"/>
        <family val="2"/>
      </rPr>
      <t>PMR</t>
    </r>
    <r>
      <rPr>
        <sz val="11"/>
        <color rgb="FF000000"/>
        <rFont val="Arial"/>
        <family val="2"/>
      </rPr>
      <t xml:space="preserve"> = Porcentaje de participaciones musicales en eventos realizadas.</t>
    </r>
  </si>
  <si>
    <t xml:space="preserve">Con está información, se mide el número de participaciones musicales de la banda y el trio en  diferentes eventos en los que sean convocados, asimismo permite conocer la importancia de sus colaboraciones. </t>
  </si>
  <si>
    <t xml:space="preserve">Eficacia                                            </t>
  </si>
  <si>
    <r>
      <t xml:space="preserve">MÉTODO DE CÁLCULO
PMR= </t>
    </r>
    <r>
      <rPr>
        <sz val="11"/>
        <rFont val="Arial"/>
        <family val="2"/>
      </rPr>
      <t xml:space="preserve">(NPMR/NPMP)*100   </t>
    </r>
    <r>
      <rPr>
        <b/>
        <sz val="11"/>
        <rFont val="Arial"/>
        <family val="2"/>
      </rPr>
      <t xml:space="preserve">                                                                                            
VARIABLES
PMR: </t>
    </r>
    <r>
      <rPr>
        <sz val="11"/>
        <rFont val="Arial"/>
        <family val="2"/>
      </rPr>
      <t>Porcentaje de participaciones musicales en eventos realizadas.</t>
    </r>
    <r>
      <rPr>
        <b/>
        <sz val="11"/>
        <rFont val="Arial"/>
        <family val="2"/>
      </rPr>
      <t xml:space="preserve">
NPMR: </t>
    </r>
    <r>
      <rPr>
        <sz val="11"/>
        <rFont val="Arial"/>
        <family val="2"/>
      </rPr>
      <t>Número de participaciones musicales en eventos realizadas.</t>
    </r>
    <r>
      <rPr>
        <b/>
        <sz val="11"/>
        <rFont val="Arial"/>
        <family val="2"/>
      </rPr>
      <t xml:space="preserve">
NPMP: </t>
    </r>
    <r>
      <rPr>
        <sz val="11"/>
        <rFont val="Arial"/>
        <family val="2"/>
      </rPr>
      <t>Número de participaciones musicales en eventos programadas.</t>
    </r>
    <r>
      <rPr>
        <b/>
        <sz val="11"/>
        <rFont val="Arial"/>
        <family val="2"/>
      </rPr>
      <t xml:space="preserve">
                                                                                                                            </t>
    </r>
  </si>
  <si>
    <r>
      <rPr>
        <b/>
        <sz val="11"/>
        <color rgb="FF000000"/>
        <rFont val="Arial"/>
        <family val="2"/>
      </rPr>
      <t xml:space="preserve">UNIDAD DE MEDIDA DEL INDICADOR:
</t>
    </r>
    <r>
      <rPr>
        <sz val="11"/>
        <color rgb="FF000000"/>
        <rFont val="Arial"/>
        <family val="2"/>
      </rPr>
      <t>Porcentaje</t>
    </r>
    <r>
      <rPr>
        <b/>
        <sz val="11"/>
        <color rgb="FF000000"/>
        <rFont val="Arial"/>
        <family val="2"/>
      </rPr>
      <t xml:space="preserve">
UNIDAD DE MEDIDA DE LAS VARIABLES:  </t>
    </r>
    <r>
      <rPr>
        <sz val="11"/>
        <color rgb="FF000000"/>
        <rFont val="Arial"/>
        <family val="2"/>
      </rPr>
      <t>Participaciones Musicales</t>
    </r>
  </si>
  <si>
    <r>
      <rPr>
        <b/>
        <sz val="11"/>
        <color rgb="FF000000"/>
        <rFont val="Arial"/>
        <family val="2"/>
      </rPr>
      <t xml:space="preserve">PMR: </t>
    </r>
    <r>
      <rPr>
        <sz val="11"/>
        <color rgb="FF000000"/>
        <rFont val="Arial"/>
        <family val="2"/>
      </rPr>
      <t xml:space="preserve">Del 1 de enero de 2025 al 31 de diciembre de 2027, se realizarán 342 participaciones musicales.  
</t>
    </r>
    <r>
      <rPr>
        <b/>
        <sz val="11"/>
        <color rgb="FF000000"/>
        <rFont val="Arial"/>
        <family val="2"/>
      </rPr>
      <t xml:space="preserve">VARIACIÓN DE LA META EN RELACIÓN A LA LÍNEA BASE </t>
    </r>
    <r>
      <rPr>
        <sz val="11"/>
        <color rgb="FF000000"/>
        <rFont val="Arial"/>
        <family val="2"/>
      </rPr>
      <t xml:space="preserve">    
</t>
    </r>
    <r>
      <rPr>
        <b/>
        <sz val="11"/>
        <color rgb="FF000000"/>
        <rFont val="Arial"/>
        <family val="2"/>
      </rPr>
      <t>Meta Absoluta:</t>
    </r>
    <r>
      <rPr>
        <sz val="11"/>
        <color rgb="FF000000"/>
        <rFont val="Arial"/>
        <family val="2"/>
      </rPr>
      <t xml:space="preserve"> -164  participaciones musicales
</t>
    </r>
    <r>
      <rPr>
        <b/>
        <sz val="11"/>
        <color rgb="FF000000"/>
        <rFont val="Arial"/>
        <family val="2"/>
      </rPr>
      <t xml:space="preserve">Meta Relativa: </t>
    </r>
    <r>
      <rPr>
        <sz val="11"/>
        <color rgb="FF000000"/>
        <rFont val="Arial"/>
        <family val="2"/>
      </rPr>
      <t xml:space="preserve"> -32.41% inferior respecto a la línea base.  </t>
    </r>
    <r>
      <rPr>
        <b/>
        <sz val="11"/>
        <color rgb="FF000000"/>
        <rFont val="Arial"/>
        <family val="2"/>
      </rPr>
      <t xml:space="preserve">  </t>
    </r>
  </si>
  <si>
    <r>
      <rPr>
        <b/>
        <sz val="11"/>
        <color rgb="FF000000"/>
        <rFont val="Arial"/>
        <family val="2"/>
      </rPr>
      <t>PMR:</t>
    </r>
    <r>
      <rPr>
        <sz val="11"/>
        <color rgb="FF000000"/>
        <rFont val="Arial"/>
        <family val="2"/>
      </rPr>
      <t xml:space="preserve">  De enero de 2022 a diciembre de 2024  se realizaron  506 participaciones musicales.
2022: 134
2023: 171
2024: 201
</t>
    </r>
    <r>
      <rPr>
        <b/>
        <sz val="11"/>
        <color rgb="FF000000"/>
        <rFont val="Arial"/>
        <family val="2"/>
      </rPr>
      <t xml:space="preserve">Total: </t>
    </r>
    <r>
      <rPr>
        <sz val="11"/>
        <color rgb="FF000000"/>
        <rFont val="Arial"/>
        <family val="2"/>
      </rPr>
      <t>506</t>
    </r>
  </si>
  <si>
    <r>
      <t xml:space="preserve">Nombre del Documento:  
</t>
    </r>
    <r>
      <rPr>
        <sz val="11"/>
        <color theme="1"/>
        <rFont val="Arial"/>
        <family val="2"/>
      </rPr>
      <t xml:space="preserve">Reporte Trimestral de Eventos Cívicos, Culturales y Apoyos Institucionales.
</t>
    </r>
    <r>
      <rPr>
        <b/>
        <sz val="11"/>
        <color theme="1"/>
        <rFont val="Arial"/>
        <family val="2"/>
      </rPr>
      <t xml:space="preserve">
Nombre de quien genera la información:                         
</t>
    </r>
    <r>
      <rPr>
        <sz val="11"/>
        <color theme="1"/>
        <rFont val="Arial"/>
        <family val="2"/>
      </rPr>
      <t>Direccion General de Eventos Civicos</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Físico, Carpeta Informe Ejecutivo 2026 (Administracion Publica 2024-2027) Contenido: Informe Tomo 1  con Clave MBJ-O.M.-UEC-2026</t>
    </r>
  </si>
  <si>
    <t>Las áreas solicitantes confirman la participación musical en sus eventos y las condiciones climatológicas y sociales son las adecuadas</t>
  </si>
  <si>
    <r>
      <t xml:space="preserve">1.4.1.1.7.3  </t>
    </r>
    <r>
      <rPr>
        <sz val="11"/>
        <color rgb="FF000000"/>
        <rFont val="Arial"/>
        <family val="2"/>
      </rPr>
      <t xml:space="preserve">Atención a Solicitudes de apoyo para eventos oficiales de Instituciones Externas.
</t>
    </r>
  </si>
  <si>
    <r>
      <t xml:space="preserve">PSEA= </t>
    </r>
    <r>
      <rPr>
        <sz val="11"/>
        <color rgb="FF000000"/>
        <rFont val="Arial"/>
        <family val="2"/>
      </rPr>
      <t>Porcentaje de solicitudes de apoyo para eventos oficiales atendidos.</t>
    </r>
    <r>
      <rPr>
        <b/>
        <sz val="11"/>
        <color rgb="FF000000"/>
        <rFont val="Arial"/>
        <family val="2"/>
      </rPr>
      <t xml:space="preserve"> </t>
    </r>
  </si>
  <si>
    <t>Con esta información, se mide el número de las solicitudes de las distintas necesidades respecto a la celebración de eventos que son llevados a cabo por instituciones militares e integrantes de cuerpos consulares, se plasma la colaboración con actores sociales respecto a los apoyos proporcionados para sus eventos</t>
  </si>
  <si>
    <r>
      <rPr>
        <b/>
        <sz val="11"/>
        <rFont val="Arial"/>
        <family val="2"/>
      </rPr>
      <t xml:space="preserve">MÉTODO DE CÁLCULO                                                                                                
PSEA= </t>
    </r>
    <r>
      <rPr>
        <sz val="11"/>
        <rFont val="Arial"/>
        <family val="2"/>
      </rPr>
      <t xml:space="preserve">(NSOE/NSOR)*100 </t>
    </r>
    <r>
      <rPr>
        <b/>
        <sz val="11"/>
        <rFont val="Arial"/>
        <family val="2"/>
      </rPr>
      <t xml:space="preserve">
VARIABLES
PSEA:</t>
    </r>
    <r>
      <rPr>
        <sz val="11"/>
        <rFont val="Arial"/>
        <family val="2"/>
      </rPr>
      <t xml:space="preserve"> Porcentaje de solicitudes de apoyo para eventos oficiales atendidas.</t>
    </r>
    <r>
      <rPr>
        <b/>
        <sz val="11"/>
        <rFont val="Arial"/>
        <family val="2"/>
      </rPr>
      <t xml:space="preserve">   
NSOE:</t>
    </r>
    <r>
      <rPr>
        <sz val="11"/>
        <rFont val="Arial"/>
        <family val="2"/>
      </rPr>
      <t xml:space="preserve"> Número de Solicitudes de apoyo atendidas                                      </t>
    </r>
    <r>
      <rPr>
        <b/>
        <sz val="11"/>
        <rFont val="Arial"/>
        <family val="2"/>
      </rPr>
      <t xml:space="preserve"> 
NSOR:</t>
    </r>
    <r>
      <rPr>
        <sz val="11"/>
        <rFont val="Arial"/>
        <family val="2"/>
      </rPr>
      <t xml:space="preserve"> Número de Solicitudes de apoyo recibidas
                                                                                                                            </t>
    </r>
  </si>
  <si>
    <r>
      <t xml:space="preserve">UNIDAD DE MEDIDA DEL INDICADOR:
</t>
    </r>
    <r>
      <rPr>
        <sz val="11"/>
        <color rgb="FF000000"/>
        <rFont val="Arial"/>
        <family val="2"/>
      </rPr>
      <t>Porcentaje</t>
    </r>
    <r>
      <rPr>
        <b/>
        <sz val="11"/>
        <color rgb="FF000000"/>
        <rFont val="Arial"/>
        <family val="2"/>
      </rPr>
      <t xml:space="preserve">
UNIDAD DE MEDIDA DE LAS VARIABLES:  
</t>
    </r>
    <r>
      <rPr>
        <sz val="11"/>
        <color rgb="FF000000"/>
        <rFont val="Arial"/>
        <family val="2"/>
      </rPr>
      <t>Solicitudes de apoyo</t>
    </r>
  </si>
  <si>
    <t xml:space="preserve">Las instituciones externas presentan sus solicitudes de apoyo en tiempo y forma.
Se cuenta con disponibilidad operativa y de insumos para atender los eventos especiales. </t>
  </si>
  <si>
    <t>Meta 17.17 
Para 2030, alentar y promover la constitución de alianzas eficaces en las esferas pública, público-privada y de la sociedad civil.
Meta 16.6 
Para 2030, crear instituciones eficaces, responsables y transparentes a todos los niveles.</t>
  </si>
  <si>
    <t>Dirección General de Recursos Humanos</t>
  </si>
  <si>
    <t>Este indicador permite mantener actualizadas las plantillas con  el número de personas que integran la administración pública municipal. 
Con esta información, se contribuye a contar con información veraz y oportuna del personal de todas y cada una de las dependencias municipales</t>
  </si>
  <si>
    <t>Las Unidades Administrativas proporcionan oportunamente la información requerida y existen condiciones institucionales, normativas y tecnológicas adecuadas para la gestión de la información del personal municipal.</t>
  </si>
  <si>
    <t>Meta 8.5 
Para 2030, lograr el empleo pleno y productivo y el trabajo decente para todas las mujeres y los hombres, incluidos los jóvenes y las personas con discapacidad, así como la igualdad de remuneración por trabajo de igual valor.
Meta 16.6 
Para 2030, crear instituciones eficaces, responsables y transparentes a todos los niveles.</t>
  </si>
  <si>
    <r>
      <t xml:space="preserve">1.4.1.1.8.1. </t>
    </r>
    <r>
      <rPr>
        <sz val="11"/>
        <color theme="1"/>
        <rFont val="Arial"/>
        <family val="2"/>
      </rPr>
      <t>Atención de incidencias del personal (altas, bajas, modificaciones y movimientos) enviadas por las Unidades Administrativas.</t>
    </r>
  </si>
  <si>
    <r>
      <rPr>
        <b/>
        <sz val="11"/>
        <color theme="1"/>
        <rFont val="Arial"/>
        <family val="2"/>
      </rPr>
      <t>PIA</t>
    </r>
    <r>
      <rPr>
        <sz val="11"/>
        <color theme="1"/>
        <rFont val="Arial"/>
        <family val="2"/>
      </rPr>
      <t>=  Porcentaje de incidencias (altas, bajas, modificaciones, cambios de puestos o salarios) atendidas.</t>
    </r>
  </si>
  <si>
    <t>Este indicador permite monitorear  y atender las incidencias que son emitidas por las Unidades Administrativas Municipales con el objeto  de  dar mantenimiento al Sistema de Nómina y emisión de pagos de salarios y prestaciones, de la plantilla del personal municipal. 
Con esta información, se contribuye en la emisión de la nómina quincenal  veraz y oportuna.</t>
  </si>
  <si>
    <r>
      <rPr>
        <b/>
        <sz val="11"/>
        <color theme="1"/>
        <rFont val="Arial"/>
        <family val="2"/>
      </rPr>
      <t>MÉTODO DE CÁLCULO
PIA=</t>
    </r>
    <r>
      <rPr>
        <sz val="11"/>
        <color theme="1"/>
        <rFont val="Arial"/>
        <family val="2"/>
      </rPr>
      <t xml:space="preserve"> (NIS/NIR)*100
</t>
    </r>
    <r>
      <rPr>
        <b/>
        <sz val="11"/>
        <color theme="1"/>
        <rFont val="Arial"/>
        <family val="2"/>
      </rPr>
      <t>VARIABLES
PIA=</t>
    </r>
    <r>
      <rPr>
        <sz val="11"/>
        <color theme="1"/>
        <rFont val="Arial"/>
        <family val="2"/>
      </rPr>
      <t xml:space="preserve"> Porcentaje de incidencias (altas, bajas, modificaciones, cambios de puestos o salarios) atendidas.
</t>
    </r>
    <r>
      <rPr>
        <b/>
        <sz val="11"/>
        <color theme="1"/>
        <rFont val="Arial"/>
        <family val="2"/>
      </rPr>
      <t xml:space="preserve">NIS= </t>
    </r>
    <r>
      <rPr>
        <sz val="11"/>
        <color theme="1"/>
        <rFont val="Arial"/>
        <family val="2"/>
      </rPr>
      <t xml:space="preserve">Número de incidencias solventadas
</t>
    </r>
    <r>
      <rPr>
        <b/>
        <sz val="11"/>
        <color theme="1"/>
        <rFont val="Arial"/>
        <family val="2"/>
      </rPr>
      <t>NIR=</t>
    </r>
    <r>
      <rPr>
        <sz val="11"/>
        <color theme="1"/>
        <rFont val="Arial"/>
        <family val="2"/>
      </rPr>
      <t xml:space="preserve"> Número de incidencias recibidas.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</si>
  <si>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Incidencias
</t>
    </r>
  </si>
  <si>
    <r>
      <rPr>
        <b/>
        <sz val="11"/>
        <color theme="1"/>
        <rFont val="Arial"/>
        <family val="2"/>
      </rPr>
      <t>PIA:</t>
    </r>
    <r>
      <rPr>
        <sz val="11"/>
        <color theme="1"/>
        <rFont val="Arial"/>
        <family val="2"/>
      </rPr>
      <t xml:space="preserve"> Del 1 de enero de 2025 al 31 de diciembre de 2027, se establece entregar 10,728 incidencias.
</t>
    </r>
    <r>
      <rPr>
        <b/>
        <sz val="11"/>
        <color theme="1"/>
        <rFont val="Arial"/>
        <family val="2"/>
      </rPr>
      <t>VARIACIÓN DE LA META EN RELACIÓN A LA LÍNEA BASE</t>
    </r>
    <r>
      <rPr>
        <sz val="11"/>
        <color theme="1"/>
        <rFont val="Arial"/>
        <family val="2"/>
      </rPr>
      <t xml:space="preserve"> 
</t>
    </r>
    <r>
      <rPr>
        <b/>
        <sz val="11"/>
        <color theme="1"/>
        <rFont val="Arial"/>
        <family val="2"/>
      </rPr>
      <t>Meta Absoluta:</t>
    </r>
    <r>
      <rPr>
        <sz val="11"/>
        <color theme="1"/>
        <rFont val="Arial"/>
        <family val="2"/>
      </rPr>
      <t xml:space="preserve"> 15 Incidencias.
</t>
    </r>
    <r>
      <rPr>
        <b/>
        <sz val="11"/>
        <color theme="1"/>
        <rFont val="Arial"/>
        <family val="2"/>
      </rPr>
      <t>Meta Relativa:</t>
    </r>
    <r>
      <rPr>
        <sz val="11"/>
        <color theme="1"/>
        <rFont val="Arial"/>
        <family val="2"/>
      </rPr>
      <t xml:space="preserve"> 0.14%  inferior respecto a la línea base.                       </t>
    </r>
  </si>
  <si>
    <r>
      <rPr>
        <b/>
        <sz val="11"/>
        <color theme="1"/>
        <rFont val="Arial"/>
        <family val="2"/>
      </rPr>
      <t>Nombre del Documento:</t>
    </r>
    <r>
      <rPr>
        <sz val="11"/>
        <color theme="1"/>
        <rFont val="Arial"/>
        <family val="2"/>
      </rPr>
      <t xml:space="preserve">  Reporte de incidencias del sistema de nómina. Oficios e incidencias solicitadas por las Unidades Administrativas 
</t>
    </r>
    <r>
      <rPr>
        <b/>
        <sz val="11"/>
        <color theme="1"/>
        <rFont val="Arial"/>
        <family val="2"/>
      </rPr>
      <t xml:space="preserve">Nombre de quien genera la información:  
</t>
    </r>
    <r>
      <rPr>
        <sz val="11"/>
        <color theme="1"/>
        <rFont val="Arial"/>
        <family val="2"/>
      </rPr>
      <t xml:space="preserve">Dirección General de Recursos Humanos 
</t>
    </r>
    <r>
      <rPr>
        <b/>
        <sz val="11"/>
        <color theme="1"/>
        <rFont val="Arial"/>
        <family val="2"/>
      </rPr>
      <t xml:space="preserve">
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 xml:space="preserve">
Repisa 6C, leffort 1A  en la oficina de la Direccion General de Recursos Humanos </t>
    </r>
  </si>
  <si>
    <t>Las Unidades Administrativas notifican en tiempo y forma las incidencias del personal, conforme a la normatividad aplicable.</t>
  </si>
  <si>
    <t>Meta 8.5 
Para 2030, lograr el empleo pleno y productivo y el trabajo decente para todas las mujeres y los hombres, incluidos los jóvenes y las personas con discapacidad, así como la igualdad de remuneración por trabajo de igual valor.</t>
  </si>
  <si>
    <r>
      <t>1.4.1.1.8.2.</t>
    </r>
    <r>
      <rPr>
        <sz val="11"/>
        <color theme="1"/>
        <rFont val="Arial"/>
        <family val="2"/>
      </rPr>
      <t xml:space="preserve"> Elaboración y gestión de reportes de finiquitos y/o liquidación, solicitados por las Unidades Administrativas.</t>
    </r>
  </si>
  <si>
    <r>
      <t xml:space="preserve">PRFLE= </t>
    </r>
    <r>
      <rPr>
        <sz val="11"/>
        <color theme="1"/>
        <rFont val="Arial"/>
        <family val="2"/>
      </rPr>
      <t>Porcentaje de reportes de finiquito y/o liquidación entregados.</t>
    </r>
  </si>
  <si>
    <t>Este indicador muestra el cumplimiento de la elaboración y gestión de finiquitos y/o liquidaciones que han sido solicitados por las Unidades Administrativas.
Con esta información, se contribuye a detectar areas de oportunidad para optimizar el proceso de gestión.</t>
  </si>
  <si>
    <r>
      <t xml:space="preserve">
</t>
    </r>
    <r>
      <rPr>
        <b/>
        <sz val="11"/>
        <color theme="1"/>
        <rFont val="Arial"/>
        <family val="2"/>
      </rPr>
      <t>MÉTODO DE CÁLCULO:
PRFLE=</t>
    </r>
    <r>
      <rPr>
        <sz val="11"/>
        <color theme="1"/>
        <rFont val="Arial"/>
        <family val="2"/>
      </rPr>
      <t xml:space="preserve"> (NRFLR/NRFLS)*100
</t>
    </r>
    <r>
      <rPr>
        <b/>
        <sz val="11"/>
        <color theme="1"/>
        <rFont val="Arial"/>
        <family val="2"/>
      </rPr>
      <t>VARIABLES
PRFLE=</t>
    </r>
    <r>
      <rPr>
        <sz val="11"/>
        <color theme="1"/>
        <rFont val="Arial"/>
        <family val="2"/>
      </rPr>
      <t xml:space="preserve"> Porcentaje de reportes de finiquito y/o liquidación entregados.
</t>
    </r>
    <r>
      <rPr>
        <b/>
        <sz val="11"/>
        <color theme="1"/>
        <rFont val="Arial"/>
        <family val="2"/>
      </rPr>
      <t>NRFLR=</t>
    </r>
    <r>
      <rPr>
        <sz val="11"/>
        <color theme="1"/>
        <rFont val="Arial"/>
        <family val="2"/>
      </rPr>
      <t xml:space="preserve"> número de reportes de finiquito y/o liquidicación emitidos
</t>
    </r>
    <r>
      <rPr>
        <b/>
        <sz val="11"/>
        <color theme="1"/>
        <rFont val="Arial"/>
        <family val="2"/>
      </rPr>
      <t>NRFLS=</t>
    </r>
    <r>
      <rPr>
        <sz val="11"/>
        <color theme="1"/>
        <rFont val="Arial"/>
        <family val="2"/>
      </rPr>
      <t xml:space="preserve"> número de reportes de finiquito y/o liquidicación solicitadas
</t>
    </r>
  </si>
  <si>
    <r>
      <rPr>
        <b/>
        <sz val="11"/>
        <color theme="1"/>
        <rFont val="Arial"/>
        <family val="2"/>
      </rPr>
      <t>UNIDAD DE MEDIDA DEL INDICADOR:</t>
    </r>
    <r>
      <rPr>
        <sz val="11"/>
        <color theme="1"/>
        <rFont val="Arial"/>
        <family val="2"/>
      </rPr>
      <t xml:space="preserve">
Porcentaje</t>
    </r>
    <r>
      <rPr>
        <b/>
        <sz val="11"/>
        <color theme="1"/>
        <rFont val="Arial"/>
        <family val="2"/>
      </rPr>
      <t xml:space="preserve">
                                         UNIDAD DE MEDIDA DE LA VARIABLE:</t>
    </r>
    <r>
      <rPr>
        <sz val="11"/>
        <color theme="1"/>
        <rFont val="Arial"/>
        <family val="2"/>
      </rPr>
      <t xml:space="preserve">
Finiquitos y/o liquidaciones</t>
    </r>
  </si>
  <si>
    <r>
      <rPr>
        <b/>
        <sz val="11"/>
        <color theme="1"/>
        <rFont val="Arial"/>
        <family val="2"/>
      </rPr>
      <t xml:space="preserve">PRFLE: </t>
    </r>
    <r>
      <rPr>
        <sz val="11"/>
        <color theme="1"/>
        <rFont val="Arial"/>
        <family val="2"/>
      </rPr>
      <t xml:space="preserve">Del 1 de enero de 2025 al 31 de diciembre de 2027, se establece entregar 1,800 finiquitos y/o liquidaciones.
</t>
    </r>
    <r>
      <rPr>
        <b/>
        <sz val="11"/>
        <color theme="1"/>
        <rFont val="Arial"/>
        <family val="2"/>
      </rPr>
      <t xml:space="preserve">
VARIACIÓN DE LA META EN RELACIÓN A LA LÍNEA BASE 
</t>
    </r>
    <r>
      <rPr>
        <sz val="11"/>
        <color theme="1"/>
        <rFont val="Arial"/>
        <family val="2"/>
      </rPr>
      <t xml:space="preserve">
</t>
    </r>
    <r>
      <rPr>
        <b/>
        <sz val="11"/>
        <color theme="1"/>
        <rFont val="Arial"/>
        <family val="2"/>
      </rPr>
      <t>Meta Absoluta:</t>
    </r>
    <r>
      <rPr>
        <sz val="11"/>
        <color theme="1"/>
        <rFont val="Arial"/>
        <family val="2"/>
      </rPr>
      <t xml:space="preserve"> 147 finiquitos y/o liquidaciones.
</t>
    </r>
    <r>
      <rPr>
        <b/>
        <sz val="11"/>
        <color theme="1"/>
        <rFont val="Arial"/>
        <family val="2"/>
      </rPr>
      <t>Meta Relativa:</t>
    </r>
    <r>
      <rPr>
        <sz val="11"/>
        <color theme="1"/>
        <rFont val="Arial"/>
        <family val="2"/>
      </rPr>
      <t xml:space="preserve"> 8.89%  superior respecto a la línea base.                       
</t>
    </r>
  </si>
  <si>
    <r>
      <rPr>
        <b/>
        <sz val="11"/>
        <color theme="1"/>
        <rFont val="Arial"/>
        <family val="2"/>
      </rPr>
      <t>PRFLE:</t>
    </r>
    <r>
      <rPr>
        <sz val="11"/>
        <color theme="1"/>
        <rFont val="Arial"/>
        <family val="2"/>
      </rPr>
      <t xml:space="preserve"> De enero de 2022 a diciembre de 2024  se consolidaron 1,653 finiquitos.
2022: 389
2023: 628
2024: 636
</t>
    </r>
    <r>
      <rPr>
        <b/>
        <sz val="11"/>
        <color theme="1"/>
        <rFont val="Arial"/>
        <family val="2"/>
      </rPr>
      <t xml:space="preserve">Total: </t>
    </r>
    <r>
      <rPr>
        <sz val="11"/>
        <color theme="1"/>
        <rFont val="Arial"/>
        <family val="2"/>
      </rPr>
      <t>1,653</t>
    </r>
  </si>
  <si>
    <r>
      <rPr>
        <b/>
        <sz val="11"/>
        <color theme="1"/>
        <rFont val="Arial"/>
        <family val="2"/>
      </rPr>
      <t>Nombre del Documento:</t>
    </r>
    <r>
      <rPr>
        <sz val="11"/>
        <color theme="1"/>
        <rFont val="Arial"/>
        <family val="2"/>
      </rPr>
      <t xml:space="preserve">   Reporte de la Jefatura del Departamento Administrativo y Laboral. Oficios e incidencias solicitadas por las Unidades Administrativas
</t>
    </r>
    <r>
      <rPr>
        <b/>
        <sz val="11"/>
        <color theme="1"/>
        <rFont val="Arial"/>
        <family val="2"/>
      </rPr>
      <t xml:space="preserve">Nombre de quien genera la información: </t>
    </r>
    <r>
      <rPr>
        <sz val="11"/>
        <color theme="1"/>
        <rFont val="Arial"/>
        <family val="2"/>
      </rPr>
      <t xml:space="preserve">
Dirección General de Recursos Humanos
</t>
    </r>
    <r>
      <rPr>
        <b/>
        <sz val="11"/>
        <color theme="1"/>
        <rFont val="Arial"/>
        <family val="2"/>
      </rPr>
      <t xml:space="preserve">Periodicidad con que se genera la información: </t>
    </r>
    <r>
      <rPr>
        <sz val="11"/>
        <color theme="1"/>
        <rFont val="Arial"/>
        <family val="2"/>
      </rPr>
      <t xml:space="preserve">
Trimestral
</t>
    </r>
    <r>
      <rPr>
        <b/>
        <sz val="11"/>
        <color theme="1"/>
        <rFont val="Arial"/>
        <family val="2"/>
      </rPr>
      <t xml:space="preserve">Liga de la página donde se localiza la información o ubicación: </t>
    </r>
    <r>
      <rPr>
        <sz val="11"/>
        <color theme="1"/>
        <rFont val="Arial"/>
        <family val="2"/>
      </rPr>
      <t xml:space="preserve">
Repisa 6C, leffort 1A  en la oficina de la Direccion General de Recursos Humanos </t>
    </r>
  </si>
  <si>
    <t>Las Unidades Administrativas solicitan oportunamente la elaboración de finiquitos y/o liquidaciones, y proporcionan la información necesaria conforme a la normatividad aplicable.</t>
  </si>
  <si>
    <r>
      <t xml:space="preserve">1.4.1.1.8.3.  </t>
    </r>
    <r>
      <rPr>
        <sz val="11"/>
        <color theme="1"/>
        <rFont val="Arial"/>
        <family val="2"/>
      </rPr>
      <t>Actualización de expedientes de personal activo y de baja por incidencias enviadas por las diferentes Unidades Administrativas.</t>
    </r>
  </si>
  <si>
    <r>
      <rPr>
        <b/>
        <sz val="11"/>
        <color theme="1"/>
        <rFont val="Arial"/>
        <family val="2"/>
      </rPr>
      <t>PEPIA=</t>
    </r>
    <r>
      <rPr>
        <sz val="11"/>
        <color theme="1"/>
        <rFont val="Arial"/>
        <family val="2"/>
      </rPr>
      <t xml:space="preserve"> Porcentaje de expedientes de personal por incidencias actualizados</t>
    </r>
  </si>
  <si>
    <t>Este indicador permite monitorear el númereo de expedientes de personal actualizados con las incidencias emitidas por las Unidades Administrativas Municipales. 
Con esta información, se contribuye a la detección de áreas de oportunidad en el proceso de actualización  de los expedientes  resguardado por esta dirección.</t>
  </si>
  <si>
    <r>
      <rPr>
        <b/>
        <sz val="11"/>
        <color theme="1"/>
        <rFont val="Arial"/>
        <family val="2"/>
      </rPr>
      <t>MÉTODO DE CÁLCULO
PEPIA=</t>
    </r>
    <r>
      <rPr>
        <sz val="11"/>
        <color theme="1"/>
        <rFont val="Arial"/>
        <family val="2"/>
      </rPr>
      <t xml:space="preserve"> (NEA/NES)*100    
</t>
    </r>
    <r>
      <rPr>
        <b/>
        <sz val="11"/>
        <color theme="1"/>
        <rFont val="Arial"/>
        <family val="2"/>
      </rPr>
      <t xml:space="preserve">VARIABLES:
PEPIA= </t>
    </r>
    <r>
      <rPr>
        <sz val="11"/>
        <color theme="1"/>
        <rFont val="Arial"/>
        <family val="2"/>
      </rPr>
      <t xml:space="preserve">Porcentaje de expedientes de personal por incidencias actualizados
</t>
    </r>
    <r>
      <rPr>
        <b/>
        <sz val="11"/>
        <color theme="1"/>
        <rFont val="Arial"/>
        <family val="2"/>
      </rPr>
      <t>NEA=</t>
    </r>
    <r>
      <rPr>
        <sz val="11"/>
        <color theme="1"/>
        <rFont val="Arial"/>
        <family val="2"/>
      </rPr>
      <t xml:space="preserve"> Número de expedientes actualizados.                                                  </t>
    </r>
    <r>
      <rPr>
        <b/>
        <sz val="11"/>
        <color theme="1"/>
        <rFont val="Arial"/>
        <family val="2"/>
      </rPr>
      <t>NES=</t>
    </r>
    <r>
      <rPr>
        <sz val="11"/>
        <color theme="1"/>
        <rFont val="Arial"/>
        <family val="2"/>
      </rPr>
      <t xml:space="preserve"> Número de expedientes sujetos a actualización.         </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</si>
  <si>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Expedientes de personal
</t>
    </r>
  </si>
  <si>
    <t>Las Unidades Administrativas remiten la documentación e incidencias del personal en tiempo y forma, y el personal entrega la documentación requerida para la integración y actualización de sus expedientes.</t>
  </si>
  <si>
    <t xml:space="preserve">PSGRM: NA
Se establecerá en el primer periodo de medición (2026), debido a que el indicador es de nueva creación y no existe información histórica homogénea que permita su comparabilidad.
</t>
  </si>
  <si>
    <t>PLTRM = NA
Se establecerá en el primer periodo de medición (2026), debido a que no se cuenta con información histórica programada homogénea que permita determinar el porcentaje de cumplimiento.</t>
  </si>
  <si>
    <t xml:space="preserve">PSTIC: NA 
Se establecerá en el primer periodo de medición (2026), debido a que el indicador es de nueva creación y no se cuenta con información histórica homogénea que permita su comparabilidad.
</t>
  </si>
  <si>
    <t xml:space="preserve">PSML: NA
Se establecerá en el primer periodo de medición (2026), debido a que no se cuenta con información histórica homogénea que permita determinar el porcentaje de cumplimiento.
</t>
  </si>
  <si>
    <t>PSGRM: De enero a diciembre de 2026, se alcanzará al menos el 95% de cumplimiento en la gestión oportuna de los servicios de recursos materiales programados.
VARIACIÓN DE LA META EN RELACIÓN A LA LÍNEA BASE
Meta Absoluta: NA
Meta Relativa: NA</t>
  </si>
  <si>
    <t>PLTRM = De enero a diciembre de 2026, se alcanzará al menos el 95% de cumplimiento en la tramitación de licitaciones programadas para el suministro de recursos materiales.
Meta Absoluta: NA
Meta Relativa:  NA</t>
  </si>
  <si>
    <t xml:space="preserve">PSSA : De enero a diciembre de 2026  se garantizará la atención, seguimiento y control oportuno de las solicitudes de servicios de suministro de combustible y mantenimiento vehicular, alcanzando al menos un 95% de cumplimiento respecto al total de solicitudes recibidas.
VARIACIÓN DE LA META EN RELACIÓN A LA LÍNEA BASE   
Meta Absoluta: NA
Meta Relativa: NA                     </t>
  </si>
  <si>
    <r>
      <t xml:space="preserve">PASA: </t>
    </r>
    <r>
      <rPr>
        <sz val="11"/>
        <color rgb="FF000000"/>
        <rFont val="Arial"/>
        <family val="2"/>
      </rPr>
      <t xml:space="preserve">Del 1 de enero de 2025 al 31 de diciembre de 2027 se realizarán 826 asistencias de siniestros.
</t>
    </r>
    <r>
      <rPr>
        <b/>
        <sz val="11"/>
        <color rgb="FF000000"/>
        <rFont val="Arial"/>
        <family val="2"/>
      </rPr>
      <t xml:space="preserve">
VARIACIÓN DE LA META EN RELACIÓN A LA LÍNEA BASE
Meta Absoluta: </t>
    </r>
    <r>
      <rPr>
        <sz val="11"/>
        <color rgb="FF000000"/>
        <rFont val="Arial"/>
        <family val="2"/>
      </rPr>
      <t>132 asistencias de siniestros.</t>
    </r>
    <r>
      <rPr>
        <b/>
        <sz val="11"/>
        <color rgb="FF000000"/>
        <rFont val="Arial"/>
        <family val="2"/>
      </rPr>
      <t xml:space="preserve">
Meta Relativa: </t>
    </r>
    <r>
      <rPr>
        <sz val="11"/>
        <color rgb="FF000000"/>
        <rFont val="Arial"/>
        <family val="2"/>
      </rPr>
      <t xml:space="preserve">19.02% superior a la línea base                                                                                        </t>
    </r>
  </si>
  <si>
    <r>
      <t xml:space="preserve">PASA: </t>
    </r>
    <r>
      <rPr>
        <sz val="11"/>
        <color rgb="FF000000"/>
        <rFont val="Arial"/>
        <family val="2"/>
      </rPr>
      <t xml:space="preserve">De enero de 2022 a diciembre de 2024 se realizaron 694 asistencias a siniestros. </t>
    </r>
    <r>
      <rPr>
        <b/>
        <sz val="11"/>
        <color rgb="FF000000"/>
        <rFont val="Arial"/>
        <family val="2"/>
      </rPr>
      <t xml:space="preserve">
</t>
    </r>
    <r>
      <rPr>
        <sz val="11"/>
        <color rgb="FF000000"/>
        <rFont val="Arial"/>
        <family val="2"/>
      </rPr>
      <t xml:space="preserve">
2022: 291
2023: 202
2024: 201
</t>
    </r>
    <r>
      <rPr>
        <b/>
        <sz val="11"/>
        <color rgb="FF000000"/>
        <rFont val="Arial"/>
        <family val="2"/>
      </rPr>
      <t xml:space="preserve">Total: </t>
    </r>
    <r>
      <rPr>
        <sz val="11"/>
        <color rgb="FF000000"/>
        <rFont val="Arial"/>
        <family val="2"/>
      </rPr>
      <t>694</t>
    </r>
  </si>
  <si>
    <t xml:space="preserve">PACRIM: NA
Se establecerá en el primer periodo de medición (2026).
No se cuenta con línea base debido a que el indicador es de nueva creación, derivado de la integración de los procesos de generación de claves y elaboración de resguardos e inventarios de bienes muebles, lo que implica un cambio metodológico que impide la comparabilidad con ejercicios anteriores.
</t>
  </si>
  <si>
    <t>PAER: De enero a diciembre de 2023 se actualizaron y regularizaron 2,642 expedientes.</t>
  </si>
  <si>
    <t>PAMA: De enero a diciembre de 2023   se realizaron 4 acciones de mantenimiento.</t>
  </si>
  <si>
    <t xml:space="preserve">PASA: De enero a diciembre de 2023 se realizaron 202 asistencias a siniestros. </t>
  </si>
  <si>
    <t xml:space="preserve">PSP: De enero a diciembre de 2023 se atendieron 523 solicitudes de pagos. </t>
  </si>
  <si>
    <t xml:space="preserve">PCAE:  De enero a diciembre de 2023 se dió cumplimiento a 63 acuerdos durante ese periodo. </t>
  </si>
  <si>
    <t xml:space="preserve">PEEOMA:  De enero a diciembre de 2023  se atendieron 4 eventos especiales oficiales durante ese periodo. 
</t>
  </si>
  <si>
    <t xml:space="preserve">PGER:  De enero a diciembre de 2023 se lograron realizar 4,786 gestiones de apoyos. </t>
  </si>
  <si>
    <t xml:space="preserve">PAMA: De enero a diciembre de 2026 se realizarán 4 acciones de mantenimiento.
VARIACIÓN DE LA META EN RELACIÓN A LA LÍNEA BASE
Meta Absoluta: 0
Meta Relativa:  0%
</t>
  </si>
  <si>
    <t>PACRIM: De enero a diciembre de 2026, se llevará a cabo la generación de claves y la elaboración de 2,700 resguardos e inventarios de bienes muebles adquiridos por el Ayuntamiento, conforme a la disponibilidad operativa y normativa.
VARIACIÓN DE LA META EN RELACIÓN A LA LÍNEA BASE
Meta Absoluta:  NA
Meta Relativa:  NA</t>
  </si>
  <si>
    <t>PPMP: De enero a diciembre de 2023 se profesionalizarán a  2,428 integrantes del personal municipal.</t>
  </si>
  <si>
    <t xml:space="preserve">PPCI: De enero a diciembre de 2023  se impartieron 195  Cursos de Capacitación Integral Institucional. </t>
  </si>
  <si>
    <t>PCC: De enero a diciembre de 2023 se celebraron 11 convenios de colaboración durante este periodo.</t>
  </si>
  <si>
    <t>PSPE: De enero a diciembre de 2023 se evaluaron a 1,074 servidores (as) públicos .</t>
  </si>
  <si>
    <t>PSDMA: De enero a diciembre de 2023  se brindaron 380 servicios a sistemas Informáticos.</t>
  </si>
  <si>
    <t>PSTIC: De enero a diciembre de 2026, se alcanzará al menos el 95% de cumplimiento en la atención de los servicios de tecnologías de la información programados.
VARIACIÓN DE LA META EN RELACIÓN A LA LÍNEA BASE
Meta Absoluta: NA 
Meta Relativa: NA. 
Para efectos del indicador, las distintas unidades de medida de las actividades (sistemas informáticos, servicios de telecomunicaciones y servicios técnicos) se homologan como acciones de servicios de tecnologías de la información, a fin de permitir su agregación y medición integral.</t>
  </si>
  <si>
    <t xml:space="preserve">PSLA: De enero a diciembre de 2023  se lograron atender 1,100 solicitudes de logística durante este periodo. </t>
  </si>
  <si>
    <t>PLEO: De enero a diciembre de 2023  se ejecutaron 4 eventos oficiales especiales.</t>
  </si>
  <si>
    <t>PSMR: De enero a diciembre de 2023  se realizaron 2,372 servicios de mantenimiento.</t>
  </si>
  <si>
    <t xml:space="preserve">PSML: De enero a diciembre de 2026, se alcanzará al menos el 95% de cumplimiento en la ejecución de los servicios de mantenimiento y logística programados en el período.
VARIACIÓN DE LA META EN RELACIÓN A LA LÍNEA BASE
Meta Absoluta:  NA                                               
Meta Relativa: NA. 
   </t>
  </si>
  <si>
    <t>PMR:  De enero a diciembre de 2023  se realizaron  171 participaciones musicales.</t>
  </si>
  <si>
    <t>PCCR:  De enero a diciembre de 2023  se realizaron 59 conmemoraciones y celebraciones cívicas.</t>
  </si>
  <si>
    <t>PEPIA: De enero a diciembre de 2023  se actualizaron 3,237 expedientes.</t>
  </si>
  <si>
    <t>PRFLE: De enero a diciembre de 2023  se consolidaron 628 finiquitos.</t>
  </si>
  <si>
    <t>PIA: De enero a diciembre de 2023 se aplicaron 3,262 incidencias.</t>
  </si>
  <si>
    <t>PPPME: De enero a diciembre de 2023  se entregaron 1,235 plantillas.</t>
  </si>
  <si>
    <t>PGER: De enero a diciembre de 2026 se realizarán 4,949 gestiones de apoyos.
VARIACIÓN DE LA META EN RELACIÓN A LA LÍNEA BASE
Meta Absoluta: 163 gestiones de apoyos 
Meta Relativa: 3.41% superior a la línea base.</t>
  </si>
  <si>
    <t>PCAE:  De enero a diciembre de 2026 se dará cumplimiento a 45 acuerdos.
VARIACIÓN DE LA META EN RELACIÓN A LA LÍNEA BASE
Meta Absoluta: -18
Meta Relativa: -28.57% inferior a la línea base</t>
  </si>
  <si>
    <t xml:space="preserve">PSP: De enero a diciembre de 2026 se elaborarán 395 solicitudes de pagos.
VARIACIÓN DE LA META EN RELACIÓN A LA LÍNEA BASE 
Meta Absoluta: -128 solicitudes de pago.
Meta Relativa: -24.47% inferior a la línea base                                                                                            </t>
  </si>
  <si>
    <t xml:space="preserve">PASA: De enero a diciembre de 2026 se realizarán 276 asistencias de siniestros.
VARIACIÓN DE LA META EN RELACIÓN A LA LÍNEA BASE
Meta Absoluta: 74 asistencias de siniestros.
Meta Relativa: 36.63% superior a la línea base                                                                                        </t>
  </si>
  <si>
    <t>PAER: De enero a diciembre de 2026, se actualizarán y regularizarán 2,878 expedientes de bienes inmuebles del patrimonio municipal.
VARIACIÓN DE LA META EN RELACIÓN A LA LÍNEA BASE
Meta Absoluta:  236 expedientes  de bienes inmuebles.
Meta Relativa:  8.93% superior a la línea base.</t>
  </si>
  <si>
    <t xml:space="preserve">
PPMP: De enero a diciembre de 2026 se  profesionalizarán a 2,580 integrantes del  personal municipal. 
VARIACIÓN DE LA META EN RELACIÓN A LA LÍNEA BASE
Meta Absoluta: 152  integrantes del personal municipal profesionalizados.
Meta Relativa: 6.26% superior respecto a la línea base.
</t>
  </si>
  <si>
    <t xml:space="preserve">PPCI: De enero a diciembre de 2026 se impartirán  200 Cursos de Capacitación Integral Institucional. 
VARIACIÓN DE LA META EN RELACIÓN A LA LÍNEA BASE
Meta Absoluta: 5 Cursos de Capacitación Integral Institucional.
Meta Relativa: 2.56% superior respecto a la línea base.
</t>
  </si>
  <si>
    <t xml:space="preserve">PCC: De enero a diciembre de 2026 se celebrarán 12 convenios de colaboración para la capacitación.
VARIACIÓN DE LA META EN RELACIÓN A LA LÍNEA BASE
Meta Absoluta: 1 convenios de colaboración. 
Meta Relativa: 9.09% superior respecto a la línea base.
</t>
  </si>
  <si>
    <t xml:space="preserve">PSPE: De enero a diciembre de 2026 se evaluarán a 1,000 servidores(as) públicos(as).
VARIACIÓN DE LA META EN RELACIÓN A LA LÍNEA BASE
Meta Absoluta: -74 evaluaciones a Servidores(as) públicos(as).
Meta Relativa: -6.89% superior respecto a la línea base.
</t>
  </si>
  <si>
    <t xml:space="preserve">PSDMA: De enero a diciembre de 2026, se realizarán 800 servicios de mantenimientos a sistemas informáticos. 
VARIACIÓN DE LA META EN RELACIÓN A LA LÍNEA BASE
Meta Absoluta:  420 
Meta Relativa: 110.53% superior respecto a la línea base. </t>
  </si>
  <si>
    <t xml:space="preserve">PSMR: De enero a diciembre de 2026, se realizarán 2,400  servicios de mantenimiento.
VARIACIÓN DE LA META EN RELACIÓN A LA LÍNEA BASE
Meta Absoluta:  28 servicios de mantenimiento.
Meta Relativa: 1.18% superior respecto a la línea base. </t>
  </si>
  <si>
    <t xml:space="preserve">PLEO: De enero a diciembre de 2026,  se brindarán 6 servicios de logística a eventos oficiales especiales.
VARIACIÓN DE LA META EN RELACIÓN A LA LÍNEA BASE
Meta Absoluta: 2 eventos oficiales especiales                   
Meta Relativa: 50.00% superior respecto a la línea base. </t>
  </si>
  <si>
    <t xml:space="preserve">PSLA: De enero a diciembre de 2026, se atenderán 2,000 solicitudes de logística de eventos.
VARIACIÓN DE LA META EN RELACIÓN A LA LÍNEA BASE
Meta Absoluta:  900 solicitudes de logística de eventos.
Meta Relativa: 81.82% superior respecto a la línea base.     </t>
  </si>
  <si>
    <t>PECR: De enero a diciembre de 2026,  se alcanzará al menos un 95% de cumplimiento en la realización de eventos cívicos, culturales y apoyos programados.
VARIACIÓN DE LA META EN RELACIÓN A LA LÍNEA BASE 
Meta Absoluta:  0%                 
Meta Relativa:  0%</t>
  </si>
  <si>
    <t xml:space="preserve">PCCR: De enero a diciembre de 2026,  se realizarán 80 conmemoraciones y celebraciones cívicas.  
VARIACIÓN DE LA META EN RELACIÓN A LA LÍNEA BASE 
Meta Absoluta:  21  Conmemoraciones y Celebraciones Cívicas                                            
Meta Relativa:  35.59% superior respecto a la línea base. </t>
  </si>
  <si>
    <t xml:space="preserve">PMR: De enero a diciembre de 2026, se realizarán 114 participaciones musicales.  
VARIACIÓN DE LA META EN RELACIÓN A LA LÍNEA BASE     
Meta Absoluta: -114  participaciones musicales
Meta Relativa:  -33.33% inferior respecto a la línea base.    </t>
  </si>
  <si>
    <t xml:space="preserve">PPPME: De enero a diciembre de 2026, se establece entregar 1,272 plantillas de personal.
VARIACIÓN DE LA META EN RELACIÓN A LA LÍNEA BASE   
Meta Absoluta:  37 plantillas de personal.
Meta Relativa: 3.00%  superior a la línea base.               </t>
  </si>
  <si>
    <t xml:space="preserve">PIA: De enero a diciembre de 2026, se establece entregar 3,576 incidencias.
VARIACIÓN DE LA META EN RELACIÓN A LA LÍNEA BASE 
Meta Absoluta: 314 Incidencias.
Meta Relativa: 9.63%  inferior respecto a la línea base.                       </t>
  </si>
  <si>
    <t xml:space="preserve">PRFLE: De enero a diciembre de 2026, se establece entregar 600 finiquitos y/o liquidaciones.
VARIACIÓN DE LA META EN RELACIÓN A LA LÍNEA BASE 
Meta Absoluta: -28 finiquitos y/o liquidaciones.
Meta Relativa: -4.46%  superior respecto a la línea base.                       
</t>
  </si>
  <si>
    <t xml:space="preserve">PEPIA: De enero a diciembre de 2026, se establece actualizar 3,600 expedientes de personal.
VARIACIÓN DE LA META EN RELACIÓN A LA LÍNEA BASE 
Meta Absoluta: 363 expedientes de personal.
Meta Relativa: 11.21% inferior respecto a la línea base.     
 </t>
  </si>
  <si>
    <t>PSSA : NA, Se establecerá en el primer periodo de medición (2026).
No se cuenta con línea base debido a que el indicador es de nueva creación, derivado de la integración de servicios previamente medidos de forma independiente (suministro de combustible y mantenimiento vehicular), lo que implica un cambio metodológico que impide la comparabilidad con ejercicios anteriores.</t>
  </si>
  <si>
    <t>M-PPA 1.4 PROGRAMA DE ADMINISTRACIÓN DE BIENES Y SERVICIOS DEL  MUNICIPIO</t>
  </si>
  <si>
    <t>1 GOBIERNO</t>
  </si>
  <si>
    <t>3.1. ASUNTOS ECONOMICOS, COMERCIALES Y LABORALES EN GENERAL</t>
  </si>
  <si>
    <t>1.8.1 SERVICIOS REGISTRALES, ADMINISTRATIVOS Y PATRIMONIALES</t>
  </si>
  <si>
    <t>APOYO AL PROCESO PRESUPUESTARIO PARA MEJORAR LA EFICIENCIA INSTITUCIONAL. ACTIVIDADES DE APOYO ADMINISTRATIVO DESARROLLADAS POR LAS OFICIALÍAS MAYORES O ÁREAS HOMÓLOGAS.</t>
  </si>
  <si>
    <t>GOBIERNO</t>
  </si>
  <si>
    <t xml:space="preserve">OFICIALÍA MAYOR </t>
  </si>
  <si>
    <t xml:space="preserve">OFICINA DEL OFICIAL MAYOR </t>
  </si>
  <si>
    <t>DIRECCIÓN GENERAL DE RECURSOS MATERIALES, DIRECCIÓN GENERAL DE PATRIMONIO MUNICIPAL, DIRECCIÓN GENERAL DE CAPACITACIÓN EN CALIDAD, DIRECCIÓN GENERAL DE TECNOLOGÍAS DE LA INFORMACIÓN Y COMUNICACIÓN, DIRECCIÓN GENERAL DE SERVICIOS GENERALES, DIRECCIÓN GENERAL DE FOMENTO CÍVICO, DIRECCIÓN GENERAL DE RECURSOS HUMANOS.</t>
  </si>
  <si>
    <t>COMBINAR UN PROFUNDO COMPROMISO CON EL BIENESTAR DE LAS PERSONAS Y UN ENFOQUE PRAGMÁTICO Y PROFESIONAL EN LA GESTIÓN PÚBLICA, DE FORMA QUE LOS BENEFICIOS SEAN PALPABLES Y SOSTENIBLES EN EL TIEMPO.</t>
  </si>
  <si>
    <t>META PLANEADA A 2027: LOGRAR EL 80.06% DE AVANCE A DICIEMBRE DEL 2027</t>
  </si>
  <si>
    <r>
      <rPr>
        <b/>
        <sz val="11"/>
        <rFont val="Arial"/>
        <family val="2"/>
      </rPr>
      <t xml:space="preserve">PPCI: </t>
    </r>
    <r>
      <rPr>
        <sz val="11"/>
        <rFont val="Arial"/>
        <family val="2"/>
      </rPr>
      <t xml:space="preserve">De enero de 2022 a diciembre de 2024  se impartieron 518  Cursos de Capacitación Integral Institucional. 
2022: 146
2023: 195
2024: 177
</t>
    </r>
    <r>
      <rPr>
        <b/>
        <sz val="11"/>
        <rFont val="Arial"/>
        <family val="2"/>
      </rPr>
      <t xml:space="preserve">Total: </t>
    </r>
    <r>
      <rPr>
        <sz val="11"/>
        <rFont val="Arial"/>
        <family val="2"/>
      </rPr>
      <t>518</t>
    </r>
  </si>
  <si>
    <r>
      <rPr>
        <b/>
        <sz val="11"/>
        <color theme="1"/>
        <rFont val="Arial"/>
        <family val="2"/>
      </rPr>
      <t>PEPIA:</t>
    </r>
    <r>
      <rPr>
        <sz val="11"/>
        <color theme="1"/>
        <rFont val="Arial"/>
        <family val="2"/>
      </rPr>
      <t xml:space="preserve"> De enero de 2022 a diciembre de 2024  se actualizaron 10,576 expedientes.
2022: 3,325
2023: 3,237
2024: 4,014
</t>
    </r>
    <r>
      <rPr>
        <b/>
        <sz val="11"/>
        <color theme="1"/>
        <rFont val="Arial"/>
        <family val="2"/>
      </rPr>
      <t>Total:</t>
    </r>
    <r>
      <rPr>
        <sz val="11"/>
        <color theme="1"/>
        <rFont val="Arial"/>
        <family val="2"/>
      </rPr>
      <t xml:space="preserve"> 10,576</t>
    </r>
  </si>
  <si>
    <r>
      <rPr>
        <b/>
        <sz val="11"/>
        <color theme="1"/>
        <rFont val="Arial"/>
        <family val="2"/>
      </rPr>
      <t xml:space="preserve">PIA: </t>
    </r>
    <r>
      <rPr>
        <sz val="11"/>
        <color theme="1"/>
        <rFont val="Arial"/>
        <family val="2"/>
      </rPr>
      <t xml:space="preserve">De enero de 2022 a diciembre de 2024  se aplicaron 10,713 incidencias.
2022: 3,215
2023: 3,262
2024: 4,236
</t>
    </r>
    <r>
      <rPr>
        <b/>
        <sz val="11"/>
        <color theme="1"/>
        <rFont val="Arial"/>
        <family val="2"/>
      </rPr>
      <t xml:space="preserve">Total: </t>
    </r>
    <r>
      <rPr>
        <sz val="11"/>
        <color theme="1"/>
        <rFont val="Arial"/>
        <family val="2"/>
      </rPr>
      <t>10,713</t>
    </r>
  </si>
  <si>
    <r>
      <rPr>
        <b/>
        <sz val="11"/>
        <color theme="1"/>
        <rFont val="Arial"/>
        <family val="2"/>
      </rPr>
      <t xml:space="preserve">PCAE: </t>
    </r>
    <r>
      <rPr>
        <sz val="11"/>
        <color theme="1"/>
        <rFont val="Arial"/>
        <family val="2"/>
      </rPr>
      <t xml:space="preserve"> De enero de 2022 a diciembre de 2024 dió cumplimiento a 182 acuerdos durante ese periodo. 
2022: 43
2023: 63
2024: 76
</t>
    </r>
    <r>
      <rPr>
        <b/>
        <sz val="11"/>
        <color theme="1"/>
        <rFont val="Arial"/>
        <family val="2"/>
      </rPr>
      <t xml:space="preserve">Total: </t>
    </r>
    <r>
      <rPr>
        <sz val="11"/>
        <color theme="1"/>
        <rFont val="Arial"/>
        <family val="2"/>
      </rPr>
      <t>182</t>
    </r>
  </si>
  <si>
    <r>
      <rPr>
        <b/>
        <sz val="11"/>
        <color theme="1"/>
        <rFont val="Arial"/>
        <family val="2"/>
      </rPr>
      <t xml:space="preserve">PCAE:  </t>
    </r>
    <r>
      <rPr>
        <sz val="11"/>
        <color theme="1"/>
        <rFont val="Arial"/>
        <family val="2"/>
      </rPr>
      <t xml:space="preserve">Del 1 de enero de 2025 al 31 de diciembre de 2027 se dará cumplimiento a 170 acuerdos.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Absoluta:</t>
    </r>
    <r>
      <rPr>
        <sz val="11"/>
        <color theme="1"/>
        <rFont val="Arial"/>
        <family val="2"/>
      </rPr>
      <t xml:space="preserve"> -12
</t>
    </r>
    <r>
      <rPr>
        <b/>
        <sz val="11"/>
        <color theme="1"/>
        <rFont val="Arial"/>
        <family val="2"/>
      </rPr>
      <t>Meta Relativa:</t>
    </r>
    <r>
      <rPr>
        <sz val="11"/>
        <color theme="1"/>
        <rFont val="Arial"/>
        <family val="2"/>
      </rPr>
      <t xml:space="preserve"> -6.59% inferior a la línea base</t>
    </r>
  </si>
  <si>
    <r>
      <rPr>
        <b/>
        <sz val="11"/>
        <color theme="1"/>
        <rFont val="Arial"/>
        <family val="2"/>
      </rPr>
      <t xml:space="preserve">PACRIM: </t>
    </r>
    <r>
      <rPr>
        <sz val="11"/>
        <color theme="1"/>
        <rFont val="Arial"/>
        <family val="2"/>
      </rPr>
      <t xml:space="preserve">Del 1 de enero de 2025 al 31 de diciembre de 2027, se llevará a cabo la generación de claves y la elaboración de 7,140 resguardos e inventarios de bienes muebles adquiridos por el Ayuntamiento, conforme a la disponibilidad operativa y normativa.
</t>
    </r>
    <r>
      <rPr>
        <b/>
        <sz val="11"/>
        <color theme="1"/>
        <rFont val="Arial"/>
        <family val="2"/>
      </rPr>
      <t xml:space="preserve">VARIACIÓN DE LA META EN RELACIÓN A LA LÍNEA BASE
Meta Absoluta: </t>
    </r>
    <r>
      <rPr>
        <sz val="11"/>
        <color theme="1"/>
        <rFont val="Arial"/>
        <family val="2"/>
      </rPr>
      <t xml:space="preserve"> NA
</t>
    </r>
    <r>
      <rPr>
        <b/>
        <sz val="11"/>
        <color theme="1"/>
        <rFont val="Arial"/>
        <family val="2"/>
      </rPr>
      <t xml:space="preserve">Meta Relativa: </t>
    </r>
    <r>
      <rPr>
        <sz val="11"/>
        <color theme="1"/>
        <rFont val="Arial"/>
        <family val="2"/>
      </rPr>
      <t xml:space="preserve"> NA</t>
    </r>
  </si>
  <si>
    <r>
      <rPr>
        <b/>
        <sz val="11"/>
        <color theme="1"/>
        <rFont val="Arial"/>
        <family val="2"/>
      </rPr>
      <t>PAEBA:</t>
    </r>
    <r>
      <rPr>
        <sz val="11"/>
        <color theme="1"/>
        <rFont val="Arial"/>
        <family val="2"/>
      </rPr>
      <t xml:space="preserve">Del 1 de enero de 2025 al 31 de diciembre de 2027, se realizarán 377 revisiones físicas de bienes muebles.
</t>
    </r>
    <r>
      <rPr>
        <b/>
        <sz val="11"/>
        <color theme="1"/>
        <rFont val="Arial"/>
        <family val="2"/>
      </rPr>
      <t>VARIACIÓN DE LA META EN RELACIÓN A LA LÍNEA BASE</t>
    </r>
    <r>
      <rPr>
        <sz val="11"/>
        <color theme="1"/>
        <rFont val="Arial"/>
        <family val="2"/>
      </rPr>
      <t xml:space="preserve">
</t>
    </r>
    <r>
      <rPr>
        <b/>
        <sz val="11"/>
        <color theme="1"/>
        <rFont val="Arial"/>
        <family val="2"/>
      </rPr>
      <t>Meta Absoluta:</t>
    </r>
    <r>
      <rPr>
        <sz val="11"/>
        <color theme="1"/>
        <rFont val="Arial"/>
        <family val="2"/>
      </rPr>
      <t xml:space="preserve">  7 evaluaciones.
</t>
    </r>
    <r>
      <rPr>
        <b/>
        <sz val="11"/>
        <color theme="1"/>
        <rFont val="Arial"/>
        <family val="2"/>
      </rPr>
      <t>Meta Relativa:</t>
    </r>
    <r>
      <rPr>
        <sz val="11"/>
        <color theme="1"/>
        <rFont val="Arial"/>
        <family val="2"/>
      </rPr>
      <t xml:space="preserve">  1.89 % superior respecto a la línea base.</t>
    </r>
  </si>
  <si>
    <r>
      <rPr>
        <b/>
        <sz val="11"/>
        <rFont val="Arial"/>
        <family val="2"/>
      </rPr>
      <t>PPCI:</t>
    </r>
    <r>
      <rPr>
        <sz val="11"/>
        <rFont val="Arial"/>
        <family val="2"/>
      </rPr>
      <t xml:space="preserve"> Del 1 de enero de 2025 al 31 de diciembre de 2027, se impartirán  530 Cursos de Capacitación Integral Institucional. 
</t>
    </r>
    <r>
      <rPr>
        <b/>
        <sz val="11"/>
        <rFont val="Arial"/>
        <family val="2"/>
      </rPr>
      <t xml:space="preserve">VARIACIÓN DE LA META EN RELACIÓN A LA LÍNEA BASE
Meta Absoluta: </t>
    </r>
    <r>
      <rPr>
        <sz val="11"/>
        <rFont val="Arial"/>
        <family val="2"/>
      </rPr>
      <t>12 Cursos de Capacitación Integral Institucional.</t>
    </r>
    <r>
      <rPr>
        <b/>
        <sz val="11"/>
        <rFont val="Arial"/>
        <family val="2"/>
      </rPr>
      <t xml:space="preserve">
Meta Relativa: </t>
    </r>
    <r>
      <rPr>
        <sz val="11"/>
        <rFont val="Arial"/>
        <family val="2"/>
      </rPr>
      <t xml:space="preserve">2.32% superior respecto a la línea base.
</t>
    </r>
  </si>
  <si>
    <r>
      <rPr>
        <b/>
        <sz val="11"/>
        <rFont val="Arial"/>
        <family val="2"/>
      </rPr>
      <t xml:space="preserve">PCC: </t>
    </r>
    <r>
      <rPr>
        <sz val="11"/>
        <rFont val="Arial"/>
        <family val="2"/>
      </rPr>
      <t xml:space="preserve">Del 1 de enero de 2025 al 31 de diciembre de 2027, se celebrarán 30 convenios de colaboración para la capacitación.
</t>
    </r>
    <r>
      <rPr>
        <b/>
        <sz val="11"/>
        <rFont val="Arial"/>
        <family val="2"/>
      </rPr>
      <t xml:space="preserve">VARIACIÓN DE LA META EN RELACIÓN A LA LÍNEA BASE
Meta Absoluta: </t>
    </r>
    <r>
      <rPr>
        <sz val="11"/>
        <rFont val="Arial"/>
        <family val="2"/>
      </rPr>
      <t xml:space="preserve">3 convenios de colaboración. </t>
    </r>
    <r>
      <rPr>
        <b/>
        <sz val="11"/>
        <rFont val="Arial"/>
        <family val="2"/>
      </rPr>
      <t xml:space="preserve">
Meta Relativa:</t>
    </r>
    <r>
      <rPr>
        <sz val="11"/>
        <rFont val="Arial"/>
        <family val="2"/>
      </rPr>
      <t xml:space="preserve"> 3.45% superior respecto a la línea base.</t>
    </r>
    <r>
      <rPr>
        <b/>
        <sz val="11"/>
        <rFont val="Arial"/>
        <family val="2"/>
      </rPr>
      <t xml:space="preserve">
</t>
    </r>
  </si>
  <si>
    <r>
      <rPr>
        <b/>
        <sz val="11"/>
        <color theme="1"/>
        <rFont val="Arial"/>
        <family val="2"/>
      </rPr>
      <t xml:space="preserve">PSMR: </t>
    </r>
    <r>
      <rPr>
        <sz val="11"/>
        <color theme="1"/>
        <rFont val="Arial"/>
        <family val="2"/>
      </rPr>
      <t xml:space="preserve">Del 1 de enero de 2025 al 31 de diciembre de 2027, se realizarán 6,000  servicios de mantenimiento.
</t>
    </r>
    <r>
      <rPr>
        <b/>
        <sz val="11"/>
        <color theme="1"/>
        <rFont val="Arial"/>
        <family val="2"/>
      </rPr>
      <t>VARIACIÓN DE LA META EN RELACIÓN A LA LÍNEA BASE
Meta Absoluta:</t>
    </r>
    <r>
      <rPr>
        <sz val="11"/>
        <color theme="1"/>
        <rFont val="Arial"/>
        <family val="2"/>
      </rPr>
      <t xml:space="preserve">  416 servicios de mantenimiento.
</t>
    </r>
    <r>
      <rPr>
        <b/>
        <sz val="11"/>
        <color theme="1"/>
        <rFont val="Arial"/>
        <family val="2"/>
      </rPr>
      <t>Meta Relativa</t>
    </r>
    <r>
      <rPr>
        <sz val="11"/>
        <color theme="1"/>
        <rFont val="Arial"/>
        <family val="2"/>
      </rPr>
      <t xml:space="preserve">: 7.45% superior respecto a la línea base. </t>
    </r>
  </si>
  <si>
    <r>
      <rPr>
        <b/>
        <sz val="11"/>
        <color theme="1"/>
        <rFont val="Arial"/>
        <family val="2"/>
      </rPr>
      <t>PEPIA:</t>
    </r>
    <r>
      <rPr>
        <sz val="11"/>
        <color theme="1"/>
        <rFont val="Arial"/>
        <family val="2"/>
      </rPr>
      <t xml:space="preserve"> Del 1 de enero de 2025 al 31 de diciembre de 2027, se establece actualizar 10,800 expedientes de personal.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Absoluta:</t>
    </r>
    <r>
      <rPr>
        <sz val="11"/>
        <color theme="1"/>
        <rFont val="Arial"/>
        <family val="2"/>
      </rPr>
      <t xml:space="preserve"> 224 expedientes de personal.
</t>
    </r>
    <r>
      <rPr>
        <b/>
        <sz val="11"/>
        <color theme="1"/>
        <rFont val="Arial"/>
        <family val="2"/>
      </rPr>
      <t xml:space="preserve">
Meta Relativa:</t>
    </r>
    <r>
      <rPr>
        <sz val="11"/>
        <color theme="1"/>
        <rFont val="Arial"/>
        <family val="2"/>
      </rPr>
      <t xml:space="preserve"> 2.12% inferior respecto a la línea base.     
 </t>
    </r>
  </si>
  <si>
    <t xml:space="preserve"> PECR: Se establecerá en el primer periodo de medición (2026), debido a que no se cuenta con información histórica homologada que permita determinar el porcentaje de cumplimiento del indicador.</t>
  </si>
  <si>
    <t>MIR 2025 - 2027
OFICIALÍA MAYOR</t>
  </si>
  <si>
    <r>
      <rPr>
        <b/>
        <sz val="11"/>
        <color theme="0"/>
        <rFont val="Arial"/>
        <family val="2"/>
      </rPr>
      <t>PSIP=</t>
    </r>
    <r>
      <rPr>
        <sz val="11"/>
        <color theme="0"/>
        <rFont val="Arial"/>
        <family val="2"/>
      </rPr>
      <t xml:space="preserve"> Porcentaje de servicios institucionales proporcionados.</t>
    </r>
  </si>
  <si>
    <r>
      <t xml:space="preserve">
</t>
    </r>
    <r>
      <rPr>
        <sz val="11"/>
        <color theme="0"/>
        <rFont val="Arial"/>
        <family val="2"/>
      </rPr>
      <t>Mide el grado de cumplimiento en la provisión de servicios institucionales requeridos por las dependencias municipales, mediante la atención de solicitudes en materia de recursos humanos, recursos materiales, tecnologías de la información, servicios generales, patrimonio municipal, capacitación y fomento cívico, en relación con los servicios solicitados en el periodo.</t>
    </r>
  </si>
  <si>
    <r>
      <t xml:space="preserve">UNIDAD DE MEDIDA DEL INDICADOR: 
</t>
    </r>
    <r>
      <rPr>
        <sz val="11"/>
        <color theme="0"/>
        <rFont val="Arial"/>
        <family val="2"/>
      </rPr>
      <t>Porcentaje</t>
    </r>
    <r>
      <rPr>
        <b/>
        <sz val="11"/>
        <color theme="0"/>
        <rFont val="Arial"/>
        <family val="2"/>
      </rPr>
      <t xml:space="preserve">
UNIDAD DE MEDIDA DE LAS VARIABLES:
</t>
    </r>
    <r>
      <rPr>
        <sz val="11"/>
        <color theme="0"/>
        <rFont val="Arial"/>
        <family val="2"/>
      </rPr>
      <t xml:space="preserve">Servicios institucionales
</t>
    </r>
  </si>
  <si>
    <r>
      <t xml:space="preserve">MÉTODO DE CÁLCULO
PSIP = </t>
    </r>
    <r>
      <rPr>
        <sz val="11"/>
        <color theme="0"/>
        <rFont val="Arial"/>
        <family val="2"/>
      </rPr>
      <t>(NSIP / NSIS) * 100</t>
    </r>
    <r>
      <rPr>
        <b/>
        <sz val="11"/>
        <color theme="0"/>
        <rFont val="Arial"/>
        <family val="2"/>
      </rPr>
      <t xml:space="preserve">
Variables:
PSIP:</t>
    </r>
    <r>
      <rPr>
        <sz val="11"/>
        <color theme="0"/>
        <rFont val="Arial"/>
        <family val="2"/>
      </rPr>
      <t xml:space="preserve"> Porcentaje de servicios institucionales proporcionados.</t>
    </r>
    <r>
      <rPr>
        <b/>
        <sz val="11"/>
        <color theme="0"/>
        <rFont val="Arial"/>
        <family val="2"/>
      </rPr>
      <t xml:space="preserve">
NSIP:</t>
    </r>
    <r>
      <rPr>
        <sz val="11"/>
        <color theme="0"/>
        <rFont val="Arial"/>
        <family val="2"/>
      </rPr>
      <t xml:space="preserve"> Número de servicios institucionales proporcionados.</t>
    </r>
    <r>
      <rPr>
        <b/>
        <sz val="11"/>
        <color theme="0"/>
        <rFont val="Arial"/>
        <family val="2"/>
      </rPr>
      <t xml:space="preserve">
NSIS: </t>
    </r>
    <r>
      <rPr>
        <sz val="11"/>
        <color theme="0"/>
        <rFont val="Arial"/>
        <family val="2"/>
      </rPr>
      <t xml:space="preserve">Número de servicios institucionales solicitados.
</t>
    </r>
    <r>
      <rPr>
        <b/>
        <sz val="11"/>
        <color theme="0"/>
        <rFont val="Arial"/>
        <family val="2"/>
      </rPr>
      <t>NOTA:</t>
    </r>
    <r>
      <rPr>
        <sz val="11"/>
        <color theme="0"/>
        <rFont val="Arial"/>
        <family val="2"/>
      </rPr>
      <t xml:space="preserve"> Para efectos del indicador, las distintas acciones realizadas por las unidades administrativas (servicios, solicitudes, eventos, apoyos, incidencias, capacitaciones, mantenimientos, entre otras) se homologan como servicios institucionales, a fin de permitir su agregación y medición integral del desempeño de la Oficialía Mayor.</t>
    </r>
  </si>
  <si>
    <r>
      <t>Nombre del Documento:</t>
    </r>
    <r>
      <rPr>
        <sz val="11"/>
        <color theme="0"/>
        <rFont val="Arial"/>
        <family val="2"/>
      </rPr>
      <t xml:space="preserve"> 
Reporte Trimestral de Servicios Institucionales
</t>
    </r>
    <r>
      <rPr>
        <b/>
        <sz val="11"/>
        <color theme="0"/>
        <rFont val="Arial"/>
        <family val="2"/>
      </rPr>
      <t>Nombre de quien genera la información:</t>
    </r>
    <r>
      <rPr>
        <sz val="11"/>
        <color theme="0"/>
        <rFont val="Arial"/>
        <family val="2"/>
      </rPr>
      <t xml:space="preserve"> 
Áreas administrativas que integran la Oficialía Mayor.
</t>
    </r>
    <r>
      <rPr>
        <b/>
        <sz val="11"/>
        <color theme="0"/>
        <rFont val="Arial"/>
        <family val="2"/>
      </rPr>
      <t xml:space="preserve">Periodicidad con que se genera la información:
</t>
    </r>
    <r>
      <rPr>
        <sz val="11"/>
        <color theme="0"/>
        <rFont val="Arial"/>
        <family val="2"/>
      </rPr>
      <t>Trimestral</t>
    </r>
    <r>
      <rPr>
        <b/>
        <sz val="11"/>
        <color theme="0"/>
        <rFont val="Arial"/>
        <family val="2"/>
      </rPr>
      <t xml:space="preserve">
</t>
    </r>
    <r>
      <rPr>
        <sz val="11"/>
        <color theme="0"/>
        <rFont val="Arial"/>
        <family val="2"/>
      </rPr>
      <t xml:space="preserve">
</t>
    </r>
    <r>
      <rPr>
        <b/>
        <sz val="11"/>
        <color theme="0"/>
        <rFont val="Arial"/>
        <family val="2"/>
      </rPr>
      <t xml:space="preserve">Liga de la página donde se localiza la información o ubicación:
</t>
    </r>
    <r>
      <rPr>
        <sz val="11"/>
        <color theme="0"/>
        <rFont val="Arial"/>
        <family val="2"/>
      </rPr>
      <t>Archivos administrativos y sistemas de control de solicitudes de las áreas adscritas a la Oficialía Mayor</t>
    </r>
  </si>
  <si>
    <t>Las dependencias de la Administración Pública Municipal solicitan en tiempo y forma los servicios institucionales requeridos.
Existen las condiciones operativas, presupuestales y tecnológicas que permiten su atención conforme a los procedimientos y tiempos establecidos.</t>
  </si>
  <si>
    <r>
      <t xml:space="preserve">PSIP = </t>
    </r>
    <r>
      <rPr>
        <sz val="11"/>
        <color theme="0"/>
        <rFont val="Arial"/>
        <family val="2"/>
      </rPr>
      <t>NA</t>
    </r>
    <r>
      <rPr>
        <b/>
        <sz val="11"/>
        <color theme="0"/>
        <rFont val="Arial"/>
        <family val="2"/>
      </rPr>
      <t xml:space="preserve"> 
</t>
    </r>
    <r>
      <rPr>
        <sz val="11"/>
        <color theme="0"/>
        <rFont val="Arial"/>
        <family val="2"/>
      </rPr>
      <t>Se establecerá en el primer periodo de medición (2026), debido a que no se cuenta con información histórica homologada que permita medir de manera integral los servicios institucionales proporcionados por la Oficialía Mayor.</t>
    </r>
  </si>
  <si>
    <t xml:space="preserve">Meta 16.6 
Para 2030, crear instituciones eficaces, responsables y transparentes a todos los niveles.
Meta 8.5 
Para 2030, lograr el empleo pleno y productivo y el trabajo decente para todas las mujeres y los hombres.
Meta 9.1:
Desarrollar infraestructuras fiables, sostenibles, resilientes y de calidad
Meta 12.2
Para 2030, lograr la gestión sostenible y el uso eficiente de los recursos naturales. </t>
  </si>
  <si>
    <r>
      <t xml:space="preserve">PSIP = </t>
    </r>
    <r>
      <rPr>
        <sz val="11"/>
        <color theme="0"/>
        <rFont val="Arial"/>
        <family val="2"/>
      </rPr>
      <t xml:space="preserve">Del 1 de enero de 2026 al 31 de diciembre de 2027, se alcanzará al menos el 95% de cumplimiento en la provisión de los servicios institucionales solicitados por las dependencias municipales.
</t>
    </r>
    <r>
      <rPr>
        <b/>
        <sz val="11"/>
        <color theme="0"/>
        <rFont val="Arial"/>
        <family val="2"/>
      </rPr>
      <t xml:space="preserve">VARIACIÓN DE LA META EN RELACIÓN A LA LÍNEA BASE
Meta Absoluta:  </t>
    </r>
    <r>
      <rPr>
        <sz val="11"/>
        <color theme="0"/>
        <rFont val="Arial"/>
        <family val="2"/>
      </rPr>
      <t xml:space="preserve">NA
</t>
    </r>
    <r>
      <rPr>
        <b/>
        <sz val="11"/>
        <color theme="0"/>
        <rFont val="Arial"/>
        <family val="2"/>
      </rPr>
      <t xml:space="preserve">
Meta Relativa: </t>
    </r>
    <r>
      <rPr>
        <sz val="11"/>
        <color theme="0"/>
        <rFont val="Arial"/>
        <family val="2"/>
      </rPr>
      <t>NA</t>
    </r>
  </si>
  <si>
    <r>
      <t xml:space="preserve">PGER: </t>
    </r>
    <r>
      <rPr>
        <sz val="13"/>
        <color theme="0"/>
        <rFont val="Calibri"/>
        <family val="2"/>
      </rPr>
      <t>NA</t>
    </r>
    <r>
      <rPr>
        <b/>
        <sz val="13"/>
        <color theme="0"/>
        <rFont val="Calibri"/>
        <family val="2"/>
      </rPr>
      <t xml:space="preserve">
</t>
    </r>
    <r>
      <rPr>
        <sz val="13"/>
        <color theme="0"/>
        <rFont val="Calibri"/>
        <family val="2"/>
      </rPr>
      <t>Se establecerá en el primer periodo de medición (2026), debido a que no se cuenta con información histórica homologada que permita medir de manera integral los servicios institucionales proporcionados por la Oficialía Mayor.</t>
    </r>
  </si>
  <si>
    <r>
      <t xml:space="preserve">PSIP = </t>
    </r>
    <r>
      <rPr>
        <sz val="13"/>
        <color theme="0"/>
        <rFont val="Calibri"/>
        <family val="2"/>
      </rPr>
      <t>De enero a diciembre de 2026, se alcanzará al menos el 95% de cumplimiento en la provisión de los servicios institucionales solicitados por las dependencias municipales.</t>
    </r>
    <r>
      <rPr>
        <b/>
        <sz val="13"/>
        <color theme="0"/>
        <rFont val="Calibri"/>
        <family val="2"/>
      </rPr>
      <t xml:space="preserve">
VARIACIÓN DE LA META EN RELACIÓN A LA LÍNEA BASE
Meta Absoluta:  </t>
    </r>
    <r>
      <rPr>
        <sz val="13"/>
        <color theme="0"/>
        <rFont val="Calibri"/>
        <family val="2"/>
      </rPr>
      <t>NA</t>
    </r>
    <r>
      <rPr>
        <b/>
        <sz val="13"/>
        <color theme="0"/>
        <rFont val="Calibri"/>
        <family val="2"/>
      </rPr>
      <t xml:space="preserve">
Meta Relativa: </t>
    </r>
    <r>
      <rPr>
        <sz val="13"/>
        <color theme="0"/>
        <rFont val="Calibri"/>
        <family val="2"/>
      </rPr>
      <t>NA</t>
    </r>
  </si>
  <si>
    <t>META PLANEADA A 2026: LOGRAR EL 26.69% DE AVANCE A DICIEMBRE DEL 2026</t>
  </si>
  <si>
    <r>
      <rPr>
        <b/>
        <sz val="12"/>
        <color theme="1"/>
        <rFont val="Aptos Narrow"/>
        <family val="2"/>
        <scheme val="minor"/>
      </rPr>
      <t xml:space="preserve">Justificación Trimestral:  </t>
    </r>
    <r>
      <rPr>
        <sz val="12"/>
        <color theme="1"/>
        <rFont val="Aptos Narrow"/>
        <family val="2"/>
        <scheme val="minor"/>
      </rPr>
      <t xml:space="preserve"> Se aplicaron 223 evaluaciones a las y los servidores públicos de los 250 que se tenian programados, obteniendo así un logro del 89.20%, esto derivado a evaluaciones pendientes por entregar del Instituto de Cultura y las Artes.
</t>
    </r>
    <r>
      <rPr>
        <b/>
        <sz val="12"/>
        <color theme="1"/>
        <rFont val="Aptos Narrow"/>
        <family val="2"/>
        <scheme val="minor"/>
      </rPr>
      <t xml:space="preserve">Justificación Anual:  </t>
    </r>
    <r>
      <rPr>
        <sz val="12"/>
        <color theme="1"/>
        <rFont val="Aptos Narrow"/>
        <family val="2"/>
        <scheme val="minor"/>
      </rPr>
      <t>Se han aplicado 223 evaluaciones a las siguientes áreas: Dirección General de Capacitación en Calidad, Sistema DIF Municipal de los  1,000 que estan programados evaluar  durante el año logrando un avance del 22.30%.</t>
    </r>
    <r>
      <rPr>
        <i/>
        <sz val="12"/>
        <color theme="1"/>
        <rFont val="Aptos Narrow"/>
        <family val="2"/>
        <scheme val="minor"/>
      </rPr>
      <t xml:space="preserve">
</t>
    </r>
  </si>
  <si>
    <r>
      <rPr>
        <b/>
        <sz val="12"/>
        <rFont val="Aptos Narrow"/>
        <family val="2"/>
        <scheme val="minor"/>
      </rPr>
      <t>Justificación Trimestral:</t>
    </r>
    <r>
      <rPr>
        <sz val="12"/>
        <rFont val="Aptos Narrow"/>
        <family val="2"/>
        <scheme val="minor"/>
      </rPr>
      <t xml:space="preserve">  Para el primer trimestre del 2026, no se han firmado convenios de colaboración, teniendo un 0% de avance, ya que se encuentran en proceso de firma las instituciones educativas de IUAF y UEJJA.
</t>
    </r>
    <r>
      <rPr>
        <b/>
        <sz val="12"/>
        <rFont val="Aptos Narrow"/>
        <family val="2"/>
        <scheme val="minor"/>
      </rPr>
      <t xml:space="preserve">Justificación Anual: </t>
    </r>
    <r>
      <rPr>
        <sz val="12"/>
        <rFont val="Aptos Narrow"/>
        <family val="2"/>
        <scheme val="minor"/>
      </rPr>
      <t>No se han firmado convenios de colaboración en 2025, teniendo un avance del 0% respecto a la meta anual que corresponde a 12 convenios programados.</t>
    </r>
  </si>
  <si>
    <t xml:space="preserve">PEEOMA: De enero a diciembre de 2026 se  atenderán 5 eventos especiales oficiales.
VARIACIÓN DE LA META EN RELACIÓN A LA LÍNEA BASE
Meta Absoluta: 1 evento
Meta Relativa: 25.00% </t>
  </si>
  <si>
    <r>
      <t xml:space="preserve">1.4.1.1.2.3 </t>
    </r>
    <r>
      <rPr>
        <sz val="11"/>
        <color theme="1"/>
        <rFont val="Arial"/>
        <family val="2"/>
      </rPr>
      <t>Elaboración de Solicitudes de Pago de los materiales por el área de compras.</t>
    </r>
  </si>
  <si>
    <t>Las dependencias municipales realizan sus requisiciones en tiempo y forma.
Existe disponibilidad presupuestal para la contratación de bienes y servicios.
Los proveedores cuentan con capacidad técnica, económica, operativa y de respuesta.
Los procesos de contratación y suministro se realizan conforme a la normatividad vigente.
Se cuenta con sistemas administrativos y coordinación institucional para la gestión de los servicios.</t>
  </si>
  <si>
    <t xml:space="preserve">
Mide el grado de cumplimiento en la realización de eventos especiales oficiales municipales mediante la provisión oportuna de insumos, recursos materiales, servicios logísticos y apoyos operativos necesarios para su adecuada organización y desarrollo, en relación con los eventos programados en el periodo, lo que contribuye a reforzar el vínculo y la comunicación entre el municipio y la comunidad benitojuarense.</t>
  </si>
  <si>
    <t xml:space="preserve">                                  
Con esta información, se mide los diferentes acuerdos suscritos entre el Ayuntamiento y las asociaciones, lo que contribuye a mejorar la relación del municipio con las dependencias externas para lograr una mayor eficiencia y calidad en los acuerdos establecidos.</t>
  </si>
  <si>
    <r>
      <rPr>
        <b/>
        <sz val="11"/>
        <color theme="1"/>
        <rFont val="Arial"/>
        <family val="2"/>
      </rPr>
      <t xml:space="preserve">PLTRM: </t>
    </r>
    <r>
      <rPr>
        <sz val="11"/>
        <color theme="1"/>
        <rFont val="Arial"/>
        <family val="2"/>
      </rPr>
      <t>Porcentaje de licitaciones tramitadas para el suministro de recursos materiales.</t>
    </r>
  </si>
  <si>
    <r>
      <rPr>
        <b/>
        <sz val="11"/>
        <color rgb="FF000000"/>
        <rFont val="Arial"/>
        <family val="2"/>
      </rPr>
      <t xml:space="preserve">Nombre del Documento: </t>
    </r>
    <r>
      <rPr>
        <sz val="11"/>
        <color rgb="FF000000"/>
        <rFont val="Arial"/>
        <family val="2"/>
      </rPr>
      <t xml:space="preserve">
Reporte de Asistencia de Siniestros 
</t>
    </r>
    <r>
      <rPr>
        <b/>
        <sz val="11"/>
        <color rgb="FF000000"/>
        <rFont val="Arial"/>
        <family val="2"/>
      </rPr>
      <t xml:space="preserve">Nombre de quien genera la información: </t>
    </r>
    <r>
      <rPr>
        <sz val="11"/>
        <color rgb="FF000000"/>
        <rFont val="Arial"/>
        <family val="2"/>
      </rPr>
      <t xml:space="preserve">
Dirección General de Recursos Materiales
</t>
    </r>
    <r>
      <rPr>
        <b/>
        <sz val="11"/>
        <color rgb="FF000000"/>
        <rFont val="Arial"/>
        <family val="2"/>
      </rPr>
      <t xml:space="preserve">Periodicidad con que se genera la información:
</t>
    </r>
    <r>
      <rPr>
        <sz val="11"/>
        <color rgb="FF000000"/>
        <rFont val="Arial"/>
        <family val="2"/>
      </rPr>
      <t>Trimestral</t>
    </r>
    <r>
      <rPr>
        <b/>
        <sz val="11"/>
        <color rgb="FF000000"/>
        <rFont val="Arial"/>
        <family val="2"/>
      </rPr>
      <t xml:space="preserve"> </t>
    </r>
    <r>
      <rPr>
        <sz val="11"/>
        <color rgb="FF000000"/>
        <rFont val="Arial"/>
        <family val="2"/>
      </rPr>
      <t xml:space="preserve">
</t>
    </r>
    <r>
      <rPr>
        <b/>
        <sz val="11"/>
        <color rgb="FF000000"/>
        <rFont val="Arial"/>
        <family val="2"/>
      </rPr>
      <t>UBICACIÓN:</t>
    </r>
    <r>
      <rPr>
        <sz val="11"/>
        <color rgb="FF000000"/>
        <rFont val="Arial"/>
        <family val="2"/>
      </rPr>
      <t xml:space="preserve">
Archivos de oficialía Mayor, Dirección General de Recursos Materiales. Reporte de Asistencias de Siniestros Reportados. 
</t>
    </r>
    <r>
      <rPr>
        <b/>
        <sz val="11"/>
        <color rgb="FF000000"/>
        <rFont val="Arial"/>
        <family val="2"/>
      </rPr>
      <t>CLAVE DE EXPEDIENTE:</t>
    </r>
    <r>
      <rPr>
        <sz val="11"/>
        <color rgb="FF000000"/>
        <rFont val="Arial"/>
        <family val="2"/>
      </rPr>
      <t xml:space="preserve">
MBJ/PM/OM/DGRM/SEG/0001</t>
    </r>
  </si>
  <si>
    <r>
      <rPr>
        <b/>
        <sz val="11"/>
        <color rgb="FF000000"/>
        <rFont val="Arial"/>
        <family val="2"/>
      </rPr>
      <t xml:space="preserve">PCC: </t>
    </r>
    <r>
      <rPr>
        <sz val="11"/>
        <color rgb="FF000000"/>
        <rFont val="Arial"/>
        <family val="2"/>
      </rPr>
      <t>Porcentaje de convenios de colaboración para la capacitación formalizados.</t>
    </r>
  </si>
  <si>
    <r>
      <rPr>
        <b/>
        <sz val="11"/>
        <color theme="1"/>
        <rFont val="Arial"/>
        <family val="2"/>
      </rPr>
      <t xml:space="preserve">MÉTODO DE CÁLCULO
PSPE= </t>
    </r>
    <r>
      <rPr>
        <sz val="11"/>
        <color theme="1"/>
        <rFont val="Arial"/>
        <family val="2"/>
      </rPr>
      <t>(NSPE/NSPP)*100</t>
    </r>
    <r>
      <rPr>
        <b/>
        <sz val="11"/>
        <color theme="1"/>
        <rFont val="Arial"/>
        <family val="2"/>
      </rPr>
      <t xml:space="preserve">
VARIABLES
PSPE: </t>
    </r>
    <r>
      <rPr>
        <sz val="11"/>
        <color theme="1"/>
        <rFont val="Arial"/>
        <family val="2"/>
      </rPr>
      <t xml:space="preserve">Porcentaje de servidores(as) públicos(as) evaluados(as)
</t>
    </r>
    <r>
      <rPr>
        <b/>
        <sz val="11"/>
        <color theme="1"/>
        <rFont val="Arial"/>
        <family val="2"/>
      </rPr>
      <t xml:space="preserve">NSPE: </t>
    </r>
    <r>
      <rPr>
        <sz val="11"/>
        <color theme="1"/>
        <rFont val="Arial"/>
        <family val="2"/>
      </rPr>
      <t xml:space="preserve">Número de servidores(as) públicos(as) evaluados(as)
</t>
    </r>
    <r>
      <rPr>
        <b/>
        <sz val="11"/>
        <color theme="1"/>
        <rFont val="Arial"/>
        <family val="2"/>
      </rPr>
      <t xml:space="preserve">NSPP: </t>
    </r>
    <r>
      <rPr>
        <sz val="11"/>
        <color theme="1"/>
        <rFont val="Arial"/>
        <family val="2"/>
      </rPr>
      <t xml:space="preserve">Número de servidores(as) públicos(as) programados(as).
</t>
    </r>
    <r>
      <rPr>
        <sz val="11"/>
        <color rgb="FFFF0000"/>
        <rFont val="Arial"/>
        <family val="2"/>
      </rPr>
      <t xml:space="preserve">
</t>
    </r>
  </si>
  <si>
    <r>
      <rPr>
        <b/>
        <sz val="11"/>
        <color rgb="FF000000"/>
        <rFont val="Arial"/>
        <family val="2"/>
      </rPr>
      <t>MÉTODO DE CÁLCULO
PREA=</t>
    </r>
    <r>
      <rPr>
        <sz val="11"/>
        <color rgb="FF000000"/>
        <rFont val="Arial"/>
        <family val="2"/>
      </rPr>
      <t xml:space="preserve"> (NREA/NREE)*100
</t>
    </r>
    <r>
      <rPr>
        <b/>
        <sz val="11"/>
        <color rgb="FF000000"/>
        <rFont val="Arial"/>
        <family val="2"/>
      </rPr>
      <t>VARIABLES</t>
    </r>
    <r>
      <rPr>
        <sz val="11"/>
        <color rgb="FF000000"/>
        <rFont val="Arial"/>
        <family val="2"/>
      </rPr>
      <t xml:space="preserve">
</t>
    </r>
    <r>
      <rPr>
        <b/>
        <sz val="11"/>
        <color rgb="FF000000"/>
        <rFont val="Arial"/>
        <family val="2"/>
      </rPr>
      <t xml:space="preserve">PREA: </t>
    </r>
    <r>
      <rPr>
        <sz val="11"/>
        <color rgb="FF000000"/>
        <rFont val="Arial"/>
        <family val="2"/>
      </rPr>
      <t xml:space="preserve">Porcentaje de Requisiciones para Eventos atendidos                             
</t>
    </r>
    <r>
      <rPr>
        <b/>
        <sz val="11"/>
        <color rgb="FF000000"/>
        <rFont val="Arial"/>
        <family val="2"/>
      </rPr>
      <t>NREA:</t>
    </r>
    <r>
      <rPr>
        <sz val="11"/>
        <color rgb="FF000000"/>
        <rFont val="Arial"/>
        <family val="2"/>
      </rPr>
      <t xml:space="preserve"> Número de Requisiciones para Eventos atendidos
</t>
    </r>
    <r>
      <rPr>
        <b/>
        <sz val="11"/>
        <color rgb="FF000000"/>
        <rFont val="Arial"/>
        <family val="2"/>
      </rPr>
      <t>NREE:</t>
    </r>
    <r>
      <rPr>
        <sz val="11"/>
        <color rgb="FF000000"/>
        <rFont val="Arial"/>
        <family val="2"/>
      </rPr>
      <t xml:space="preserve">Número de Requisiciones para Eventos estimados
</t>
    </r>
  </si>
  <si>
    <r>
      <t xml:space="preserve">PREA: </t>
    </r>
    <r>
      <rPr>
        <sz val="11"/>
        <color rgb="FF000000"/>
        <rFont val="Arial"/>
        <family val="2"/>
      </rPr>
      <t xml:space="preserve">Del 1 de enero de 2025 al 31 de diciembre de 2027 se atendieron 543 requisiciones para eventos.
</t>
    </r>
    <r>
      <rPr>
        <b/>
        <sz val="11"/>
        <color rgb="FF000000"/>
        <rFont val="Arial"/>
        <family val="2"/>
      </rPr>
      <t>VARIACIÓN DE LA META EN RELACIÓN A LA LÍNEA BASE                             
Meta Absoluta:</t>
    </r>
    <r>
      <rPr>
        <sz val="11"/>
        <color rgb="FF000000"/>
        <rFont val="Arial"/>
        <family val="2"/>
      </rPr>
      <t xml:space="preserve"> 202 requisiciones de eventos. 
</t>
    </r>
    <r>
      <rPr>
        <b/>
        <sz val="11"/>
        <color rgb="FF000000"/>
        <rFont val="Arial"/>
        <family val="2"/>
      </rPr>
      <t xml:space="preserve">
Meta Relativa: </t>
    </r>
    <r>
      <rPr>
        <sz val="11"/>
        <color rgb="FF000000"/>
        <rFont val="Arial"/>
        <family val="2"/>
      </rPr>
      <t xml:space="preserve">59.24% superior a la línea base                                          </t>
    </r>
  </si>
  <si>
    <r>
      <t xml:space="preserve">PREA: </t>
    </r>
    <r>
      <rPr>
        <sz val="11"/>
        <color rgb="FF000000"/>
        <rFont val="Arial"/>
        <family val="2"/>
      </rPr>
      <t xml:space="preserve">De enero de 2022 a diciembre de 2024 se realizaron 341  requisiciones para eventos. </t>
    </r>
    <r>
      <rPr>
        <b/>
        <sz val="11"/>
        <color rgb="FF000000"/>
        <rFont val="Arial"/>
        <family val="2"/>
      </rPr>
      <t xml:space="preserve">
</t>
    </r>
    <r>
      <rPr>
        <sz val="11"/>
        <color rgb="FF000000"/>
        <rFont val="Arial"/>
        <family val="2"/>
      </rPr>
      <t xml:space="preserve">2022: 127
2023: 119
2024: 95
</t>
    </r>
    <r>
      <rPr>
        <b/>
        <sz val="11"/>
        <color rgb="FF000000"/>
        <rFont val="Arial"/>
        <family val="2"/>
      </rPr>
      <t xml:space="preserve">Total: </t>
    </r>
    <r>
      <rPr>
        <sz val="11"/>
        <color rgb="FF000000"/>
        <rFont val="Arial"/>
        <family val="2"/>
      </rPr>
      <t>341</t>
    </r>
  </si>
  <si>
    <r>
      <rPr>
        <b/>
        <sz val="11"/>
        <color theme="1"/>
        <rFont val="Arial"/>
        <family val="2"/>
      </rPr>
      <t xml:space="preserve">PREA: </t>
    </r>
    <r>
      <rPr>
        <sz val="11"/>
        <color theme="1"/>
        <rFont val="Arial"/>
        <family val="2"/>
      </rPr>
      <t>Porcentaje de  Requisiciones para Eventos Atendidos.</t>
    </r>
  </si>
  <si>
    <t xml:space="preserve">PREA: De enero a diciembre de 2026 se atenderán 180 requisiciones para eventos.
VARIACIÓN DE LA META EN RELACIÓN A LA LÍNEA BASE                             
Meta Absoluta: 61 requisiciones de eventos. 
Meta Relativa: 51.26% superior a la línea base                                          </t>
  </si>
  <si>
    <t xml:space="preserve">PREA: De enero a diciembre de 2023 se realizaron 119 requisiciones para eventos. </t>
  </si>
  <si>
    <t>PBPG: De enero a diciembre de 2026 se alcanzará al menos el 96% de cumplimiento en la ejecución de las acciones de gestión patrimonial programadas.
VARIACIÓN DE LA META EN RELACIÓN A LA LÍNEA BASE  
Meta Absoluta: NA
Meta Relativa: NA</t>
  </si>
  <si>
    <t>PBPG: NA, Se establecerá en el primer periodo de medición (2026).
No se cuenta con línea base debido a que el indicador es de nueva creación y no se dispone de información histórica programada que permita calcular el porcentaje de cumplimiento, lo que impide la comparabilidad con ejercicios anteriores</t>
  </si>
  <si>
    <t>PRFBM: De enero a diciembre de 2026, se realizarán 125 revisiones físicas de bienes muebles.
VARIACIÓN DE LA META EN RELACIÓN A LA LÍNEA BASE
Meta Absoluta:  6 evaluaciones.
Meta Relativa:  5.04 % superior respecto a la línea base.</t>
  </si>
  <si>
    <t>PRFBM: De enero a diciembre de 2023 se realizaron  119 revisiones físicas de bienes muebles.</t>
  </si>
  <si>
    <r>
      <rPr>
        <b/>
        <sz val="11"/>
        <color rgb="FF000000"/>
        <rFont val="Arial"/>
        <family val="2"/>
      </rPr>
      <t>PSTA:</t>
    </r>
    <r>
      <rPr>
        <sz val="11"/>
        <color rgb="FF000000"/>
        <rFont val="Arial"/>
        <family val="2"/>
      </rPr>
      <t xml:space="preserve"> Porcentaje de servicios de telecomunicaciones atendidos.</t>
    </r>
  </si>
  <si>
    <r>
      <t xml:space="preserve">PSTA: </t>
    </r>
    <r>
      <rPr>
        <sz val="11"/>
        <color theme="1"/>
        <rFont val="Arial"/>
        <family val="2"/>
      </rPr>
      <t xml:space="preserve">Del 1 de enero de 2025 al 31 de diciembre de 2027, se atenderán 1,800 servicios de telecomunicaciones. 
</t>
    </r>
    <r>
      <rPr>
        <b/>
        <sz val="11"/>
        <color theme="1"/>
        <rFont val="Arial"/>
        <family val="2"/>
      </rPr>
      <t xml:space="preserve">VARIACIÓN DE LA META EN RELACIÓN A LA LÍNEA BASE
Meta Absoluta: </t>
    </r>
    <r>
      <rPr>
        <sz val="11"/>
        <color theme="1"/>
        <rFont val="Arial"/>
        <family val="2"/>
      </rPr>
      <t>35 servicios.</t>
    </r>
    <r>
      <rPr>
        <b/>
        <sz val="11"/>
        <color theme="1"/>
        <rFont val="Arial"/>
        <family val="2"/>
      </rPr>
      <t xml:space="preserve">
Meta Relativa: </t>
    </r>
    <r>
      <rPr>
        <sz val="11"/>
        <color theme="1"/>
        <rFont val="Arial"/>
        <family val="2"/>
      </rPr>
      <t xml:space="preserve">1.94% superior respecto a la línea base. </t>
    </r>
  </si>
  <si>
    <r>
      <rPr>
        <b/>
        <sz val="11"/>
        <color theme="1"/>
        <rFont val="Arial"/>
        <family val="2"/>
      </rPr>
      <t xml:space="preserve">PSTA: </t>
    </r>
    <r>
      <rPr>
        <sz val="11"/>
        <color theme="1"/>
        <rFont val="Arial"/>
        <family val="2"/>
      </rPr>
      <t xml:space="preserve">De enero de 2022 a diciembre de 2024 se atendieron 1,765 servicios de telecomunicaciones.
2022: 624
2023: 529
2024: 612
</t>
    </r>
    <r>
      <rPr>
        <b/>
        <sz val="11"/>
        <color theme="1"/>
        <rFont val="Arial"/>
        <family val="2"/>
      </rPr>
      <t xml:space="preserve">Total: </t>
    </r>
    <r>
      <rPr>
        <sz val="11"/>
        <color theme="1"/>
        <rFont val="Arial"/>
        <family val="2"/>
      </rPr>
      <t>1,765</t>
    </r>
  </si>
  <si>
    <r>
      <rPr>
        <b/>
        <sz val="11"/>
        <color theme="1"/>
        <rFont val="Arial"/>
        <family val="2"/>
      </rPr>
      <t>MÉTODO DE CÁLCULO</t>
    </r>
    <r>
      <rPr>
        <sz val="11"/>
        <color theme="1"/>
        <rFont val="Arial"/>
        <family val="2"/>
      </rPr>
      <t xml:space="preserve">
</t>
    </r>
    <r>
      <rPr>
        <b/>
        <sz val="11"/>
        <color theme="1"/>
        <rFont val="Arial"/>
        <family val="2"/>
      </rPr>
      <t>PSTA=</t>
    </r>
    <r>
      <rPr>
        <sz val="11"/>
        <color theme="1"/>
        <rFont val="Arial"/>
        <family val="2"/>
      </rPr>
      <t xml:space="preserve"> (NSTE/NSTP)*100      
</t>
    </r>
    <r>
      <rPr>
        <b/>
        <sz val="11"/>
        <color theme="1"/>
        <rFont val="Arial"/>
        <family val="2"/>
      </rPr>
      <t xml:space="preserve">VARIABLES   
</t>
    </r>
    <r>
      <rPr>
        <sz val="11"/>
        <color theme="1"/>
        <rFont val="Arial"/>
        <family val="2"/>
      </rPr>
      <t xml:space="preserve">
</t>
    </r>
    <r>
      <rPr>
        <b/>
        <sz val="11"/>
        <color theme="1"/>
        <rFont val="Arial"/>
        <family val="2"/>
      </rPr>
      <t xml:space="preserve">PSTA: </t>
    </r>
    <r>
      <rPr>
        <sz val="11"/>
        <color theme="1"/>
        <rFont val="Arial"/>
        <family val="2"/>
      </rPr>
      <t xml:space="preserve">Porcentaje de servicios de telecomunicaciones atendidos
</t>
    </r>
    <r>
      <rPr>
        <b/>
        <sz val="11"/>
        <color theme="1"/>
        <rFont val="Arial"/>
        <family val="2"/>
      </rPr>
      <t>NSTE=</t>
    </r>
    <r>
      <rPr>
        <sz val="11"/>
        <color theme="1"/>
        <rFont val="Arial"/>
        <family val="2"/>
      </rPr>
      <t xml:space="preserve"> Número de Servicios de Telecomunicaciones ejecutados.
</t>
    </r>
    <r>
      <rPr>
        <b/>
        <sz val="11"/>
        <color theme="1"/>
        <rFont val="Arial"/>
        <family val="2"/>
      </rPr>
      <t>NSTP=</t>
    </r>
    <r>
      <rPr>
        <sz val="11"/>
        <color theme="1"/>
        <rFont val="Arial"/>
        <family val="2"/>
      </rPr>
      <t xml:space="preserve"> Número de Servicios de Telecomunicaciones programados.                                                                       </t>
    </r>
  </si>
  <si>
    <r>
      <rPr>
        <b/>
        <sz val="11"/>
        <color rgb="FF000000"/>
        <rFont val="Arial"/>
        <family val="2"/>
      </rPr>
      <t>PSSTA=</t>
    </r>
    <r>
      <rPr>
        <sz val="11"/>
        <color rgb="FF000000"/>
        <rFont val="Arial"/>
        <family val="2"/>
      </rPr>
      <t xml:space="preserve"> Porcentaje de servicios de soporte técnico atendidos.</t>
    </r>
  </si>
  <si>
    <r>
      <rPr>
        <b/>
        <sz val="11"/>
        <color theme="1"/>
        <rFont val="Arial"/>
        <family val="2"/>
      </rPr>
      <t xml:space="preserve">PSSTA: </t>
    </r>
    <r>
      <rPr>
        <sz val="11"/>
        <color theme="1"/>
        <rFont val="Arial"/>
        <family val="2"/>
      </rPr>
      <t xml:space="preserve"> Del 1 de enero de 2025 al 31 de diciembre de 2027,  se atenderán 9,600 servicios técnicos. 
</t>
    </r>
    <r>
      <rPr>
        <b/>
        <sz val="11"/>
        <color theme="1"/>
        <rFont val="Arial"/>
        <family val="2"/>
      </rPr>
      <t>VARIACIÓN DE LA META EN RELACIÓN A LA LÍNEA BASE</t>
    </r>
    <r>
      <rPr>
        <sz val="11"/>
        <color theme="1"/>
        <rFont val="Arial"/>
        <family val="2"/>
      </rPr>
      <t xml:space="preserve">
</t>
    </r>
    <r>
      <rPr>
        <b/>
        <sz val="11"/>
        <color theme="1"/>
        <rFont val="Arial"/>
        <family val="2"/>
      </rPr>
      <t>Meta Absoluta:</t>
    </r>
    <r>
      <rPr>
        <sz val="11"/>
        <color theme="1"/>
        <rFont val="Arial"/>
        <family val="2"/>
      </rPr>
      <t xml:space="preserve"> 2,250 servicios técnicos
</t>
    </r>
    <r>
      <rPr>
        <b/>
        <sz val="11"/>
        <color theme="1"/>
        <rFont val="Arial"/>
        <family val="2"/>
      </rPr>
      <t xml:space="preserve">
Meta Relativa:</t>
    </r>
    <r>
      <rPr>
        <sz val="11"/>
        <color theme="1"/>
        <rFont val="Arial"/>
        <family val="2"/>
      </rPr>
      <t xml:space="preserve"> 30.61% superior respecto a la línea base. 
</t>
    </r>
  </si>
  <si>
    <r>
      <rPr>
        <b/>
        <sz val="11"/>
        <color theme="1"/>
        <rFont val="Arial"/>
        <family val="2"/>
      </rPr>
      <t>PSSTA:</t>
    </r>
    <r>
      <rPr>
        <sz val="11"/>
        <color theme="1"/>
        <rFont val="Arial"/>
        <family val="2"/>
      </rPr>
      <t xml:space="preserve"> De enero de 2022 a diciembre de 2024  se atendieron 7,350 servicios técnicos.
2022: 2,241
2023: 2,026
2024: 3,083
</t>
    </r>
    <r>
      <rPr>
        <b/>
        <sz val="11"/>
        <color theme="1"/>
        <rFont val="Arial"/>
        <family val="2"/>
      </rPr>
      <t xml:space="preserve">Total: </t>
    </r>
    <r>
      <rPr>
        <sz val="11"/>
        <color theme="1"/>
        <rFont val="Arial"/>
        <family val="2"/>
      </rPr>
      <t>7,350</t>
    </r>
  </si>
  <si>
    <t xml:space="preserve">PSTA: De enero a diciembre de 2026 se atenderán 600 servicios de telecomunicaciones. 
VARIACIÓN DE LA META EN RELACIÓN A LA LÍNEA BASE
Meta Absoluta: 71 servicios.
Meta Relativa: 13.42% superior respecto a la línea base. </t>
  </si>
  <si>
    <t>PSTA: De enero a diciembre de 2023 se atendieron 529 servicios de telecomunicaciones.</t>
  </si>
  <si>
    <t>PSSTA: De enero a diciembre de 2023  se atendieron 2,026 servicios técnicos.</t>
  </si>
  <si>
    <t xml:space="preserve">PSSTA:  De enero a diciembre de 2026  se atenderán 3,200 servicios técnicos. 
VARIACIÓN DE LA META EN RELACIÓN A LA LÍNEA BASE
Meta Absoluta: 1,174 servicios técnicos
Meta Relativa: 57.95% superior respecto a la línea base. 
</t>
  </si>
  <si>
    <r>
      <rPr>
        <b/>
        <sz val="11"/>
        <color theme="1"/>
        <rFont val="Arial"/>
        <family val="2"/>
      </rPr>
      <t>MÉTODO DE CÁLCULO</t>
    </r>
    <r>
      <rPr>
        <sz val="11"/>
        <color theme="1"/>
        <rFont val="Arial"/>
        <family val="2"/>
      </rPr>
      <t xml:space="preserve">
</t>
    </r>
    <r>
      <rPr>
        <b/>
        <sz val="11"/>
        <color theme="1"/>
        <rFont val="Arial"/>
        <family val="2"/>
      </rPr>
      <t>PSSTA=</t>
    </r>
    <r>
      <rPr>
        <sz val="11"/>
        <color theme="1"/>
        <rFont val="Arial"/>
        <family val="2"/>
      </rPr>
      <t xml:space="preserve"> (NSSTE/NSSTP)*100       
</t>
    </r>
    <r>
      <rPr>
        <b/>
        <sz val="11"/>
        <color theme="1"/>
        <rFont val="Arial"/>
        <family val="2"/>
      </rPr>
      <t xml:space="preserve">VARIABLES   </t>
    </r>
    <r>
      <rPr>
        <sz val="11"/>
        <color theme="1"/>
        <rFont val="Arial"/>
        <family val="2"/>
      </rPr>
      <t xml:space="preserve">
</t>
    </r>
    <r>
      <rPr>
        <b/>
        <sz val="11"/>
        <color theme="1"/>
        <rFont val="Arial"/>
        <family val="2"/>
      </rPr>
      <t>PSSTA=</t>
    </r>
    <r>
      <rPr>
        <sz val="11"/>
        <color theme="1"/>
        <rFont val="Arial"/>
        <family val="2"/>
      </rPr>
      <t xml:space="preserve"> Porcentaje de Servicios de Soporte Técnico Atendidos.
</t>
    </r>
    <r>
      <rPr>
        <b/>
        <sz val="11"/>
        <color theme="1"/>
        <rFont val="Arial"/>
        <family val="2"/>
      </rPr>
      <t>NSSTE=</t>
    </r>
    <r>
      <rPr>
        <sz val="11"/>
        <color theme="1"/>
        <rFont val="Arial"/>
        <family val="2"/>
      </rPr>
      <t xml:space="preserve"> Número de Servicios de SoporteTécnico Ejecutados.
</t>
    </r>
    <r>
      <rPr>
        <b/>
        <sz val="11"/>
        <color theme="1"/>
        <rFont val="Arial"/>
        <family val="2"/>
      </rPr>
      <t>NSSTP=</t>
    </r>
    <r>
      <rPr>
        <sz val="11"/>
        <color theme="1"/>
        <rFont val="Arial"/>
        <family val="2"/>
      </rPr>
      <t xml:space="preserve"> Número Servicios de SoporteTécnico Programados.
                                                     </t>
    </r>
  </si>
  <si>
    <r>
      <rPr>
        <b/>
        <sz val="11"/>
        <color theme="1"/>
        <rFont val="Arial"/>
        <family val="2"/>
      </rPr>
      <t xml:space="preserve">Nombre del Documento:  </t>
    </r>
    <r>
      <rPr>
        <sz val="11"/>
        <color theme="1"/>
        <rFont val="Arial"/>
        <family val="2"/>
      </rPr>
      <t xml:space="preserve"> 
Reporte Trimestral de Servicios de Mantenimiento y Logística de Eventos Especiales.
</t>
    </r>
    <r>
      <rPr>
        <b/>
        <sz val="11"/>
        <color theme="1"/>
        <rFont val="Arial"/>
        <family val="2"/>
      </rPr>
      <t xml:space="preserve">Nombre de quien genera la información: </t>
    </r>
    <r>
      <rPr>
        <sz val="11"/>
        <color theme="1"/>
        <rFont val="Arial"/>
        <family val="2"/>
      </rPr>
      <t xml:space="preserve">
Dirección General de Servicios Generales
</t>
    </r>
    <r>
      <rPr>
        <b/>
        <sz val="11"/>
        <color theme="1"/>
        <rFont val="Arial"/>
        <family val="2"/>
      </rPr>
      <t xml:space="preserve">Periodicidad con que se genera la información: </t>
    </r>
    <r>
      <rPr>
        <sz val="11"/>
        <color theme="1"/>
        <rFont val="Arial"/>
        <family val="2"/>
      </rPr>
      <t xml:space="preserve">
Trimestral
</t>
    </r>
    <r>
      <rPr>
        <b/>
        <sz val="11"/>
        <color theme="1"/>
        <rFont val="Arial"/>
        <family val="2"/>
      </rPr>
      <t xml:space="preserve">
Liga de la página de la que se obtiene la información: </t>
    </r>
    <r>
      <rPr>
        <sz val="11"/>
        <color theme="1"/>
        <rFont val="Arial"/>
        <family val="2"/>
      </rPr>
      <t xml:space="preserve">
El documento está ubicado en la Dirección General de Servicios Generales con clave de expediente MBJ-OM-DGSG-08-2026 y MBJ-OM-DGSG-09-2026</t>
    </r>
  </si>
  <si>
    <r>
      <rPr>
        <b/>
        <sz val="11"/>
        <color theme="1"/>
        <rFont val="Arial"/>
        <family val="2"/>
      </rPr>
      <t xml:space="preserve">Nombre del Documento: </t>
    </r>
    <r>
      <rPr>
        <sz val="11"/>
        <color theme="1"/>
        <rFont val="Arial"/>
        <family val="2"/>
      </rPr>
      <t xml:space="preserve">   
Reporte Trimestral de Servicios de Mantenimiento y Logística de Eventos Ordinarios.
</t>
    </r>
    <r>
      <rPr>
        <b/>
        <sz val="11"/>
        <color theme="1"/>
        <rFont val="Arial"/>
        <family val="2"/>
      </rPr>
      <t xml:space="preserve">Nombre de quien genera la información: 
</t>
    </r>
    <r>
      <rPr>
        <sz val="11"/>
        <color theme="1"/>
        <rFont val="Arial"/>
        <family val="2"/>
      </rPr>
      <t xml:space="preserve">Dirección General de Servicios Generales
</t>
    </r>
    <r>
      <rPr>
        <b/>
        <sz val="11"/>
        <color theme="1"/>
        <rFont val="Arial"/>
        <family val="2"/>
      </rPr>
      <t xml:space="preserve">Periodicidad con que se genera la información: </t>
    </r>
    <r>
      <rPr>
        <sz val="11"/>
        <color theme="1"/>
        <rFont val="Arial"/>
        <family val="2"/>
      </rPr>
      <t xml:space="preserve">
Trimestral
</t>
    </r>
    <r>
      <rPr>
        <b/>
        <sz val="11"/>
        <color theme="1"/>
        <rFont val="Arial"/>
        <family val="2"/>
      </rPr>
      <t xml:space="preserve">
Liga de la página de la que se obtiene la información: 
</t>
    </r>
    <r>
      <rPr>
        <sz val="11"/>
        <color theme="1"/>
        <rFont val="Arial"/>
        <family val="2"/>
      </rPr>
      <t>El documento está ubicado en la Dirección General de Servicios Generales con clave de expediente MBJ-OM-DGSG-08-2026 y MBJ-OM-DGSG-09-2026</t>
    </r>
  </si>
  <si>
    <r>
      <rPr>
        <b/>
        <sz val="11"/>
        <color rgb="FF000000"/>
        <rFont val="Arial"/>
        <family val="2"/>
      </rPr>
      <t>PSEA:</t>
    </r>
    <r>
      <rPr>
        <sz val="11"/>
        <color rgb="FF000000"/>
        <rFont val="Arial"/>
        <family val="2"/>
      </rPr>
      <t xml:space="preserve"> Del 1 de enero de 2025 al 31 de diciembre de 2027,  se atenderán 66 solicitudes en eventos especiales.
</t>
    </r>
    <r>
      <rPr>
        <b/>
        <sz val="11"/>
        <color rgb="FF000000"/>
        <rFont val="Arial"/>
        <family val="2"/>
      </rPr>
      <t xml:space="preserve">
VARIACIÓN DE LA META EN RELACIÓN A LA LÍNEA BASE                       
Meta Absoluta:</t>
    </r>
    <r>
      <rPr>
        <sz val="11"/>
        <color rgb="FF000000"/>
        <rFont val="Arial"/>
        <family val="2"/>
      </rPr>
      <t xml:space="preserve"> 8 apoyos en eventos especiales
</t>
    </r>
    <r>
      <rPr>
        <b/>
        <sz val="11"/>
        <color rgb="FF000000"/>
        <rFont val="Arial"/>
        <family val="2"/>
      </rPr>
      <t xml:space="preserve">
Meta Relativa:</t>
    </r>
    <r>
      <rPr>
        <sz val="11"/>
        <color rgb="FF000000"/>
        <rFont val="Arial"/>
        <family val="2"/>
      </rPr>
      <t xml:space="preserve">  13.79% superior a la línea base.    </t>
    </r>
  </si>
  <si>
    <r>
      <rPr>
        <b/>
        <sz val="11"/>
        <color rgb="FF000000"/>
        <rFont val="Arial"/>
        <family val="2"/>
      </rPr>
      <t>PSEA:</t>
    </r>
    <r>
      <rPr>
        <sz val="11"/>
        <color rgb="FF000000"/>
        <rFont val="Arial"/>
        <family val="2"/>
      </rPr>
      <t xml:space="preserve">   De enero de 2022 a diciembre de 2024 se atendierón 58 solicitudes en eventos  especiales. 
2022: 21
2023: 14
2024: 23
</t>
    </r>
    <r>
      <rPr>
        <b/>
        <sz val="11"/>
        <color rgb="FF000000"/>
        <rFont val="Arial"/>
        <family val="2"/>
      </rPr>
      <t xml:space="preserve">Total: </t>
    </r>
    <r>
      <rPr>
        <sz val="11"/>
        <color rgb="FF000000"/>
        <rFont val="Arial"/>
        <family val="2"/>
      </rPr>
      <t>58</t>
    </r>
  </si>
  <si>
    <t xml:space="preserve">PSEA: De enero a diciembre de 2026,  se atenderán 22 solicitudes en eventos especiales.
VARIACIÓN DE LA META EN RELACIÓN A LA LÍNEA BASE                       
Meta Absoluta: 8 apoyos en eventos especiales
Meta Relativa:  57.14% superior a la línea base.    </t>
  </si>
  <si>
    <t xml:space="preserve">PSEA: De enero a diciembre de 2023 se atendierón 14 solicitudes en eventos  especiales. </t>
  </si>
  <si>
    <t>M-PPA 1.4 PROGRAMA DE ADMINISTRACIÓN DE BIENES Y SERVICIOS DEL MUNICIPIO</t>
  </si>
  <si>
    <t>OFICIALÍA MAYOR</t>
  </si>
  <si>
    <r>
      <rPr>
        <b/>
        <sz val="12"/>
        <rFont val="Aptos Narrow"/>
        <family val="2"/>
        <scheme val="minor"/>
      </rPr>
      <t xml:space="preserve">Justificación Trimestral:  </t>
    </r>
    <r>
      <rPr>
        <sz val="12"/>
        <rFont val="Aptos Narrow"/>
        <family val="2"/>
        <scheme val="minor"/>
      </rPr>
      <t xml:space="preserve">Se logra el 102.02% en el trimestre al realizarse 1,173 gestiones de apoyos de un total de 1,150 programadas en el período.
</t>
    </r>
    <r>
      <rPr>
        <b/>
        <sz val="12"/>
        <rFont val="Aptos Narrow"/>
        <family val="2"/>
        <scheme val="minor"/>
      </rPr>
      <t xml:space="preserve">Justificación Anual: </t>
    </r>
    <r>
      <rPr>
        <sz val="12"/>
        <rFont val="Aptos Narrow"/>
        <family val="2"/>
        <scheme val="minor"/>
      </rPr>
      <t>Durante el año se han realizado un total de 1,173 gestiones de apoyos  de 4,949 programados; por lo que el avance es del 23.70%.</t>
    </r>
  </si>
  <si>
    <r>
      <rPr>
        <b/>
        <sz val="12"/>
        <rFont val="Aptos Narrow"/>
        <family val="2"/>
        <scheme val="minor"/>
      </rPr>
      <t xml:space="preserve">Justificación Trimestral:   </t>
    </r>
    <r>
      <rPr>
        <sz val="12"/>
        <rFont val="Aptos Narrow"/>
        <family val="2"/>
        <scheme val="minor"/>
      </rPr>
      <t xml:space="preserve">En este trimestre no se programaron eventos especiales.
</t>
    </r>
    <r>
      <rPr>
        <b/>
        <sz val="12"/>
        <rFont val="Aptos Narrow"/>
        <family val="2"/>
        <scheme val="minor"/>
      </rPr>
      <t>Justificación Anual:</t>
    </r>
    <r>
      <rPr>
        <sz val="12"/>
        <rFont val="Aptos Narrow"/>
        <family val="2"/>
        <scheme val="minor"/>
      </rPr>
      <t xml:space="preserve"> Al finalizar el tercer trimestre se ha realizado 0 eventos de los 4 que se tienen programados, por lo que se tiene un avance del 0% respecto a la meta anual.</t>
    </r>
  </si>
  <si>
    <r>
      <rPr>
        <b/>
        <sz val="12"/>
        <rFont val="Aptos Narrow"/>
        <family val="2"/>
        <scheme val="minor"/>
      </rPr>
      <t xml:space="preserve">Justificación Trimestral:  </t>
    </r>
    <r>
      <rPr>
        <sz val="12"/>
        <rFont val="Aptos Narrow"/>
        <family val="2"/>
        <scheme val="minor"/>
      </rPr>
      <t xml:space="preserve"> Se obtiene un 100% de logro en el trimestre al cumplir puntualmente con 12 acuerdos de un total de 12 programados en el período. 
</t>
    </r>
    <r>
      <rPr>
        <b/>
        <sz val="12"/>
        <rFont val="Aptos Narrow"/>
        <family val="2"/>
        <scheme val="minor"/>
      </rPr>
      <t xml:space="preserve">Justificación Anual: </t>
    </r>
    <r>
      <rPr>
        <sz val="12"/>
        <rFont val="Aptos Narrow"/>
        <family val="2"/>
        <scheme val="minor"/>
      </rPr>
      <t xml:space="preserve">Se obtiene un 26.67% de avance anual, al cumplir con el seguimiento de 12 acuerdos de un total de 45 programados en el período. </t>
    </r>
  </si>
  <si>
    <r>
      <rPr>
        <b/>
        <sz val="12"/>
        <rFont val="Aptos Narrow"/>
        <family val="2"/>
        <scheme val="minor"/>
      </rPr>
      <t xml:space="preserve">Justificación Trimestral:  </t>
    </r>
    <r>
      <rPr>
        <sz val="12"/>
        <rFont val="Aptos Narrow"/>
        <family val="2"/>
        <scheme val="minor"/>
      </rPr>
      <t xml:space="preserve">Se alcanza el 103.16%  de eficiencia al lograr la tramitación del 98% de las licitaciones programadas de una meta proyectada de al menos el  95% en el período.
</t>
    </r>
    <r>
      <rPr>
        <b/>
        <sz val="12"/>
        <rFont val="Aptos Narrow"/>
        <family val="2"/>
        <scheme val="minor"/>
      </rPr>
      <t xml:space="preserve">Justificación Anual: </t>
    </r>
    <r>
      <rPr>
        <sz val="12"/>
        <rFont val="Aptos Narrow"/>
        <family val="2"/>
        <scheme val="minor"/>
      </rPr>
      <t>103.16% de una meta anual  constante de al menos el 95%.</t>
    </r>
  </si>
  <si>
    <r>
      <rPr>
        <b/>
        <sz val="12"/>
        <rFont val="Aptos Narrow"/>
        <family val="2"/>
        <scheme val="minor"/>
      </rPr>
      <t xml:space="preserve">Justificación Trimestral:  </t>
    </r>
    <r>
      <rPr>
        <sz val="12"/>
        <rFont val="Aptos Narrow"/>
        <family val="2"/>
        <scheme val="minor"/>
      </rPr>
      <t xml:space="preserve">Se alcanza el 106.67% de la meta al atender 32 requisiciones para eventos de un total de 30 programados.
</t>
    </r>
    <r>
      <rPr>
        <b/>
        <sz val="12"/>
        <rFont val="Aptos Narrow"/>
        <family val="2"/>
        <scheme val="minor"/>
      </rPr>
      <t xml:space="preserve">Justificación Anual: </t>
    </r>
    <r>
      <rPr>
        <sz val="12"/>
        <rFont val="Aptos Narrow"/>
        <family val="2"/>
        <scheme val="minor"/>
      </rPr>
      <t>Se han atendido 32 requisiciones para eventos de  un total de 180 programados durante todo el año, alcanzando así un 17.78% de avance.</t>
    </r>
  </si>
  <si>
    <r>
      <rPr>
        <b/>
        <sz val="12"/>
        <rFont val="Aptos Narrow"/>
        <family val="2"/>
        <scheme val="minor"/>
      </rPr>
      <t xml:space="preserve">Justificación Trimestral:   </t>
    </r>
    <r>
      <rPr>
        <sz val="12"/>
        <rFont val="Aptos Narrow"/>
        <family val="2"/>
        <scheme val="minor"/>
      </rPr>
      <t xml:space="preserve">Se logra el 100% de la meta  al realizar 3 solicitudes de pago de un total  3 programadas en el período. 
</t>
    </r>
    <r>
      <rPr>
        <b/>
        <sz val="12"/>
        <rFont val="Aptos Narrow"/>
        <family val="2"/>
        <scheme val="minor"/>
      </rPr>
      <t>Justificación Anual:</t>
    </r>
    <r>
      <rPr>
        <sz val="12"/>
        <rFont val="Aptos Narrow"/>
        <family val="2"/>
        <scheme val="minor"/>
      </rPr>
      <t xml:space="preserve"> Se tiene un 0.76% de avance en la meta anual al lograr un acumulado de 3 solicitudes de un total de 395 programados.
</t>
    </r>
  </si>
  <si>
    <r>
      <rPr>
        <b/>
        <sz val="12"/>
        <rFont val="Aptos Narrow"/>
        <family val="2"/>
        <scheme val="minor"/>
      </rPr>
      <t xml:space="preserve">Justificación Trimestral:  </t>
    </r>
    <r>
      <rPr>
        <sz val="12"/>
        <rFont val="Aptos Narrow"/>
        <family val="2"/>
        <scheme val="minor"/>
      </rPr>
      <t xml:space="preserve">Se logra el 103.33% de la meta al dar atención a 62 siniestros reportados de un total de 60 proyectados. 
</t>
    </r>
    <r>
      <rPr>
        <b/>
        <sz val="12"/>
        <rFont val="Aptos Narrow"/>
        <family val="2"/>
        <scheme val="minor"/>
      </rPr>
      <t>Justificación Anual:</t>
    </r>
    <r>
      <rPr>
        <sz val="12"/>
        <rFont val="Aptos Narrow"/>
        <family val="2"/>
        <scheme val="minor"/>
      </rPr>
      <t>Se han atendido en lo que va del año 62 siniestros reportados de  un total de 276 programados para un avance anual del 22.46%.</t>
    </r>
  </si>
  <si>
    <r>
      <rPr>
        <b/>
        <sz val="12"/>
        <rFont val="Aptos Narrow"/>
        <family val="2"/>
        <scheme val="minor"/>
      </rPr>
      <t xml:space="preserve">Justificación Trimestral:  </t>
    </r>
    <r>
      <rPr>
        <sz val="12"/>
        <rFont val="Aptos Narrow"/>
        <family val="2"/>
        <scheme val="minor"/>
      </rPr>
      <t xml:space="preserve">Se le dio atención y seguimiento al 96% de las solicitudes de servicios a partir de la meta trimestral proyectada de al menos el 95%, por lo que el logro trimestral es del 101.05%. 
</t>
    </r>
    <r>
      <rPr>
        <b/>
        <sz val="12"/>
        <rFont val="Aptos Narrow"/>
        <family val="2"/>
        <scheme val="minor"/>
      </rPr>
      <t xml:space="preserve">Justificación Anual: </t>
    </r>
    <r>
      <rPr>
        <sz val="12"/>
        <rFont val="Aptos Narrow"/>
        <family val="2"/>
        <scheme val="minor"/>
      </rPr>
      <t>El logro anual igualmente equivale al 101.05% deribado de que la meta anual es también alcanzar al menos el 95% de atención y seguimiento a las solicitudes de servicios.</t>
    </r>
  </si>
  <si>
    <r>
      <rPr>
        <b/>
        <sz val="11"/>
        <color theme="1"/>
        <rFont val="Arial"/>
        <family val="2"/>
      </rPr>
      <t xml:space="preserve">PAER: </t>
    </r>
    <r>
      <rPr>
        <sz val="11"/>
        <color theme="1"/>
        <rFont val="Arial"/>
        <family val="2"/>
      </rPr>
      <t xml:space="preserve">Del 1 de enero de 2025 al 31 de diciembre de 2027, se actualizarán y regularizarán 8,586 expedientes de bienes inmuebles del patrimonio municipal.
</t>
    </r>
    <r>
      <rPr>
        <b/>
        <sz val="11"/>
        <color theme="1"/>
        <rFont val="Arial"/>
        <family val="2"/>
      </rPr>
      <t>VARIACIÓN DE LA META EN RELACIÓN A LA LÍNEA BASE</t>
    </r>
    <r>
      <rPr>
        <sz val="11"/>
        <color theme="1"/>
        <rFont val="Arial"/>
        <family val="2"/>
      </rPr>
      <t xml:space="preserve">
</t>
    </r>
    <r>
      <rPr>
        <b/>
        <sz val="11"/>
        <color theme="1"/>
        <rFont val="Arial"/>
        <family val="2"/>
      </rPr>
      <t>Meta Absoluta:</t>
    </r>
    <r>
      <rPr>
        <sz val="11"/>
        <color theme="1"/>
        <rFont val="Arial"/>
        <family val="2"/>
      </rPr>
      <t xml:space="preserve">  219 expedientes  de bienes inmuebles.
</t>
    </r>
    <r>
      <rPr>
        <b/>
        <sz val="11"/>
        <color theme="1"/>
        <rFont val="Arial"/>
        <family val="2"/>
      </rPr>
      <t>Meta Relativa:</t>
    </r>
    <r>
      <rPr>
        <sz val="11"/>
        <color theme="1"/>
        <rFont val="Arial"/>
        <family val="2"/>
      </rPr>
      <t xml:space="preserve">  2.61% superior a la línea base.</t>
    </r>
  </si>
  <si>
    <t>PROGRAMA DE ADMINISTRACIÓN DE BIENES Y/O SERVICIOS QUE ADQUIERE Y OFRECE EL MUNICIPIO DE BENITO JUÁREZ</t>
  </si>
  <si>
    <t>1.4.1.1</t>
  </si>
  <si>
    <t>1.4.1.1.1 ; 1.4.1.1.2</t>
  </si>
  <si>
    <t>1.4.1.1.1.1 ; 1.4.1.1.2.1</t>
  </si>
  <si>
    <t>SI</t>
  </si>
  <si>
    <r>
      <rPr>
        <b/>
        <sz val="12"/>
        <rFont val="Aptos Narrow"/>
        <family val="2"/>
        <scheme val="minor"/>
      </rPr>
      <t xml:space="preserve">Justificación Trimestral:   </t>
    </r>
    <r>
      <rPr>
        <sz val="12"/>
        <rFont val="Aptos Narrow"/>
        <family val="2"/>
        <scheme val="minor"/>
      </rPr>
      <t xml:space="preserve"> En este trimestre se logra el 100% de la meta programada al cumplir en tiempo y forma con la actividad programada en este trimestre.
</t>
    </r>
    <r>
      <rPr>
        <b/>
        <sz val="12"/>
        <rFont val="Aptos Narrow"/>
        <family val="2"/>
        <scheme val="minor"/>
      </rPr>
      <t xml:space="preserve">Justificación Anual: </t>
    </r>
    <r>
      <rPr>
        <sz val="12"/>
        <rFont val="Aptos Narrow"/>
        <family val="2"/>
        <scheme val="minor"/>
      </rPr>
      <t>Se logra el 25.00% de avance en la meta anual al realizarse la primera de las  4 actividades de mantenimiento programadas durante el año.</t>
    </r>
  </si>
  <si>
    <r>
      <rPr>
        <b/>
        <sz val="12"/>
        <rFont val="Aptos Narrow"/>
        <family val="2"/>
        <scheme val="minor"/>
      </rPr>
      <t xml:space="preserve">Justificación Trimestral:  </t>
    </r>
    <r>
      <rPr>
        <sz val="12"/>
        <rFont val="Aptos Narrow"/>
        <family val="2"/>
        <scheme val="minor"/>
      </rPr>
      <t xml:space="preserve">Se logra el 100.00% en el cumplimiento de la meta al realizar la actualización y regularización de 450 expedientes de bienes de un total de 450 programados durante este período.
</t>
    </r>
    <r>
      <rPr>
        <b/>
        <sz val="12"/>
        <rFont val="Aptos Narrow"/>
        <family val="2"/>
        <scheme val="minor"/>
      </rPr>
      <t xml:space="preserve">
Justificación Anual: </t>
    </r>
    <r>
      <rPr>
        <sz val="12"/>
        <rFont val="Aptos Narrow"/>
        <family val="2"/>
        <scheme val="minor"/>
      </rPr>
      <t>Se logra un avance del  15.64% de la meta anual al concluir  la actualización y regularización de 450 expedientes de bienes   de  un total de 2,878 programados durante el año.</t>
    </r>
  </si>
  <si>
    <r>
      <rPr>
        <b/>
        <sz val="12"/>
        <rFont val="Aptos Narrow"/>
        <family val="2"/>
        <scheme val="minor"/>
      </rPr>
      <t xml:space="preserve">Justificación Trimestral:  </t>
    </r>
    <r>
      <rPr>
        <sz val="12"/>
        <rFont val="Aptos Narrow"/>
        <family val="2"/>
        <scheme val="minor"/>
      </rPr>
      <t xml:space="preserve">Se logra el 108.95% de la meta trimestral de alcanzar al menos el 95% de la generación de claves y resguardos a bienes muebles.
</t>
    </r>
    <r>
      <rPr>
        <b/>
        <sz val="12"/>
        <rFont val="Aptos Narrow"/>
        <family val="2"/>
        <scheme val="minor"/>
      </rPr>
      <t>Justificación Anual:</t>
    </r>
    <r>
      <rPr>
        <sz val="12"/>
        <rFont val="Aptos Narrow"/>
        <family val="2"/>
        <scheme val="minor"/>
      </rPr>
      <t xml:space="preserve"> Se tiene un avance anual al término del primer trimestre del 108.95% de una meta constante de lograr al menos el 95% en la generación de claves y resguardos a bienes muebles del H. Ayuntamiento.</t>
    </r>
  </si>
  <si>
    <r>
      <rPr>
        <b/>
        <sz val="12"/>
        <rFont val="Aptos Narrow"/>
        <family val="2"/>
        <scheme val="minor"/>
      </rPr>
      <t xml:space="preserve">Justificación Trimestral:  </t>
    </r>
    <r>
      <rPr>
        <sz val="12"/>
        <rFont val="Aptos Narrow"/>
        <family val="2"/>
        <scheme val="minor"/>
      </rPr>
      <t xml:space="preserve">Se logra el 86.67% de la meta al realizarse 26 auditorias físicas de bienes muebles de 30 programadas durante  el trimestre. 
</t>
    </r>
    <r>
      <rPr>
        <b/>
        <sz val="12"/>
        <rFont val="Aptos Narrow"/>
        <family val="2"/>
        <scheme val="minor"/>
      </rPr>
      <t xml:space="preserve">Justificación Anual: </t>
    </r>
    <r>
      <rPr>
        <sz val="12"/>
        <rFont val="Aptos Narrow"/>
        <family val="2"/>
        <scheme val="minor"/>
      </rPr>
      <t>Se logra un avance del 20.63% de la meta anual al realizarse 26 auditorias físicas de bienes muebles de 126 programadas durante  el año.</t>
    </r>
  </si>
  <si>
    <r>
      <rPr>
        <b/>
        <sz val="12"/>
        <rFont val="Aptos Narrow"/>
        <family val="2"/>
        <scheme val="minor"/>
      </rPr>
      <t xml:space="preserve">Justificación Trimestral:  </t>
    </r>
    <r>
      <rPr>
        <sz val="12"/>
        <rFont val="Aptos Narrow"/>
        <family val="2"/>
        <scheme val="minor"/>
      </rPr>
      <t xml:space="preserve"> Se logra el 110.29% en la meta trimestral de brindar al menos el 95% de los servicios de tecnologias  de la información y comunicación programados en el período.</t>
    </r>
    <r>
      <rPr>
        <b/>
        <sz val="12"/>
        <rFont val="Aptos Narrow"/>
        <family val="2"/>
        <scheme val="minor"/>
      </rPr>
      <t xml:space="preserve">
Justificación Anual: </t>
    </r>
    <r>
      <rPr>
        <sz val="12"/>
        <rFont val="Aptos Narrow"/>
        <family val="2"/>
        <scheme val="minor"/>
      </rPr>
      <t>Se tiene un avance anual al término del primer trimestre del 110.29% de una meta constante de lograr al menos el 95% en los servicios de tecnologias  de la información y comunicación solicitados.</t>
    </r>
  </si>
  <si>
    <r>
      <rPr>
        <b/>
        <sz val="12"/>
        <rFont val="Aptos Narrow"/>
        <family val="2"/>
        <scheme val="minor"/>
      </rPr>
      <t xml:space="preserve">Justificación Trimestral:   </t>
    </r>
    <r>
      <rPr>
        <sz val="12"/>
        <rFont val="Aptos Narrow"/>
        <family val="2"/>
        <scheme val="minor"/>
      </rPr>
      <t xml:space="preserve">Se logra el 83% en la meta trimestral al desarrolar 166 de 200  Sistemas Informáticos proyectados. </t>
    </r>
    <r>
      <rPr>
        <b/>
        <sz val="12"/>
        <rFont val="Aptos Narrow"/>
        <family val="2"/>
        <scheme val="minor"/>
      </rPr>
      <t xml:space="preserve">
Justificación Anual: </t>
    </r>
    <r>
      <rPr>
        <sz val="12"/>
        <rFont val="Aptos Narrow"/>
        <family val="2"/>
        <scheme val="minor"/>
      </rPr>
      <t>Se han desarrollado un total de 166  Sistemas Informáticos de 800 programados durante todo el año; por lo que se obtiene un avance de un 20.75%.</t>
    </r>
  </si>
  <si>
    <r>
      <rPr>
        <b/>
        <sz val="12"/>
        <rFont val="Aptos Narrow"/>
        <family val="2"/>
        <scheme val="minor"/>
      </rPr>
      <t xml:space="preserve">Justificación Trimestral:  </t>
    </r>
    <r>
      <rPr>
        <sz val="12"/>
        <rFont val="Aptos Narrow"/>
        <family val="2"/>
        <scheme val="minor"/>
      </rPr>
      <t xml:space="preserve">  Se proporcionaron 271 servicios de Telecomunicaciones de un total de 150 programados, logrando así el 180.67% respecto a la meta trimestral. </t>
    </r>
    <r>
      <rPr>
        <b/>
        <sz val="12"/>
        <rFont val="Aptos Narrow"/>
        <family val="2"/>
        <scheme val="minor"/>
      </rPr>
      <t xml:space="preserve">
Justificación Anual: </t>
    </r>
    <r>
      <rPr>
        <sz val="12"/>
        <rFont val="Aptos Narrow"/>
        <family val="2"/>
        <scheme val="minor"/>
      </rPr>
      <t>Se han realizado 271  servicios de Telecomunicaciones de un total de 600  programados en el año ; por lo que se obtiene avance anual del 45.17%.</t>
    </r>
  </si>
  <si>
    <r>
      <rPr>
        <b/>
        <sz val="12"/>
        <rFont val="Aptos Narrow"/>
        <family val="2"/>
        <scheme val="minor"/>
      </rPr>
      <t xml:space="preserve">Justificación Trimestral:  </t>
    </r>
    <r>
      <rPr>
        <sz val="12"/>
        <rFont val="Aptos Narrow"/>
        <family val="2"/>
        <scheme val="minor"/>
      </rPr>
      <t>Se logra el 96% en la meta trimestral al proporcionar 768 servicios de soporte técnico de un total de 800 programados en el período.</t>
    </r>
    <r>
      <rPr>
        <b/>
        <sz val="12"/>
        <rFont val="Aptos Narrow"/>
        <family val="2"/>
        <scheme val="minor"/>
      </rPr>
      <t xml:space="preserve">
Justificación Anual: </t>
    </r>
    <r>
      <rPr>
        <sz val="12"/>
        <rFont val="Aptos Narrow"/>
        <family val="2"/>
        <scheme val="minor"/>
      </rPr>
      <t xml:space="preserve">Se han  realizado un total de 768 servicios de soporte técnico de un total de 3,200 programados durante el año; por lo que el avance es del 24%. </t>
    </r>
  </si>
  <si>
    <r>
      <rPr>
        <b/>
        <sz val="12"/>
        <rFont val="Aptos Narrow"/>
        <family val="2"/>
        <scheme val="minor"/>
      </rPr>
      <t xml:space="preserve">Justificación Trimestral: </t>
    </r>
    <r>
      <rPr>
        <sz val="12"/>
        <rFont val="Aptos Narrow"/>
        <family val="2"/>
        <scheme val="minor"/>
      </rPr>
      <t xml:space="preserve">  Se logra el 118.93% en la meta trimestral de alcanzar al menos el 95% de los servicios de mantenimiento y logística programados.
</t>
    </r>
    <r>
      <rPr>
        <b/>
        <sz val="12"/>
        <rFont val="Aptos Narrow"/>
        <family val="2"/>
        <scheme val="minor"/>
      </rPr>
      <t xml:space="preserve">Justificación Anual: </t>
    </r>
    <r>
      <rPr>
        <sz val="12"/>
        <rFont val="Aptos Narrow"/>
        <family val="2"/>
        <scheme val="minor"/>
      </rPr>
      <t>Se tiene un avance anual al término del primer trimestre del 118.93% de una meta constante de lograr al menos el 95% en los servicios de mantenimiento y logística programados en todo el año.</t>
    </r>
  </si>
  <si>
    <r>
      <rPr>
        <b/>
        <sz val="12"/>
        <rFont val="Aptos Narrow"/>
        <family val="2"/>
        <scheme val="minor"/>
      </rPr>
      <t>Justificación Trimestral:</t>
    </r>
    <r>
      <rPr>
        <sz val="12"/>
        <rFont val="Aptos Narrow"/>
        <family val="2"/>
        <scheme val="minor"/>
      </rPr>
      <t xml:space="preserve">  Se logra el 117.33% en la meta trimestral al realizarse 704 servicios de mantenimiento de un total de 600 programados.</t>
    </r>
    <r>
      <rPr>
        <b/>
        <sz val="12"/>
        <rFont val="Aptos Narrow"/>
        <family val="2"/>
        <scheme val="minor"/>
      </rPr>
      <t xml:space="preserve">
Justificación Anual:  </t>
    </r>
    <r>
      <rPr>
        <sz val="12"/>
        <rFont val="Aptos Narrow"/>
        <family val="2"/>
        <scheme val="minor"/>
      </rPr>
      <t>Se han realizado al término de este trimestre un total de 704 servicios de mantenimiento de 2,400 programados; por lo que se obtiene un logro del 29.33% de avance respecto a la meta anual.</t>
    </r>
  </si>
  <si>
    <r>
      <rPr>
        <b/>
        <sz val="12"/>
        <rFont val="Aptos Narrow"/>
        <family val="2"/>
        <scheme val="minor"/>
      </rPr>
      <t xml:space="preserve">Justificación Trimestral:  </t>
    </r>
    <r>
      <rPr>
        <sz val="12"/>
        <rFont val="Aptos Narrow"/>
        <family val="2"/>
        <scheme val="minor"/>
      </rPr>
      <t xml:space="preserve">Se logra el 100% de la meta programada al cumplir en tiempo y forma con la logística de el único evento que se tenia programado.
</t>
    </r>
    <r>
      <rPr>
        <b/>
        <sz val="12"/>
        <rFont val="Aptos Narrow"/>
        <family val="2"/>
        <scheme val="minor"/>
      </rPr>
      <t xml:space="preserve">Justificación Anual: </t>
    </r>
    <r>
      <rPr>
        <sz val="12"/>
        <rFont val="Aptos Narrow"/>
        <family val="2"/>
        <scheme val="minor"/>
      </rPr>
      <t>Al término del trimestre se tiene un avance del 16.67% de la meta anual al cumplir con la realización de 1  de 6  eventos oficiales programados en el año.</t>
    </r>
  </si>
  <si>
    <r>
      <rPr>
        <b/>
        <sz val="12"/>
        <rFont val="Aptos Narrow"/>
        <family val="2"/>
        <scheme val="minor"/>
      </rPr>
      <t xml:space="preserve">Justificación Trimestral:  </t>
    </r>
    <r>
      <rPr>
        <sz val="12"/>
        <rFont val="Aptos Narrow"/>
        <family val="2"/>
        <scheme val="minor"/>
      </rPr>
      <t xml:space="preserve">Se logra el 107.80% en la meta trimestral al proporcionar 539 servicios de logística de eventos de un total de 500 programados en este trimestre. 
 </t>
    </r>
    <r>
      <rPr>
        <b/>
        <sz val="12"/>
        <rFont val="Aptos Narrow"/>
        <family val="2"/>
        <scheme val="minor"/>
      </rPr>
      <t xml:space="preserve">
Justificación Anual: </t>
    </r>
    <r>
      <rPr>
        <sz val="12"/>
        <rFont val="Aptos Narrow"/>
        <family val="2"/>
        <scheme val="minor"/>
      </rPr>
      <t>Se logra el 26.95% de avance acumulado anual, al proporcionar 539 servicios de logística de eventos de un total de 2,000 programados.</t>
    </r>
  </si>
  <si>
    <r>
      <rPr>
        <b/>
        <sz val="12"/>
        <rFont val="Aptos Narrow"/>
        <family val="2"/>
        <scheme val="minor"/>
      </rPr>
      <t xml:space="preserve">Justificación Trimestral: </t>
    </r>
    <r>
      <rPr>
        <sz val="12"/>
        <rFont val="Aptos Narrow"/>
        <family val="2"/>
        <scheme val="minor"/>
      </rPr>
      <t xml:space="preserve">Se logra el 147.37% en la realización de eventos civico-culturales programados y apoyos para este período, de una meta constante programada de alcanzar al menos el 95% de cumplimiento en la meta trimestral. 
</t>
    </r>
    <r>
      <rPr>
        <b/>
        <sz val="12"/>
        <rFont val="Aptos Narrow"/>
        <family val="2"/>
        <scheme val="minor"/>
      </rPr>
      <t>Justificación Anual:</t>
    </r>
    <r>
      <rPr>
        <sz val="12"/>
        <rFont val="Aptos Narrow"/>
        <family val="2"/>
        <scheme val="minor"/>
      </rPr>
      <t xml:space="preserve"> Se tiene un avance anual al término del primer trimestre del 147.37% de una meta constante de lograr al menos el 95% en  la realización de eventos civico-culturales y apoyos programados en todo el año.</t>
    </r>
  </si>
  <si>
    <r>
      <rPr>
        <b/>
        <sz val="12"/>
        <rFont val="Aptos Narrow"/>
        <family val="2"/>
        <scheme val="minor"/>
      </rPr>
      <t xml:space="preserve">Justificación Trimestral:  </t>
    </r>
    <r>
      <rPr>
        <sz val="12"/>
        <rFont val="Aptos Narrow"/>
        <family val="2"/>
        <scheme val="minor"/>
      </rPr>
      <t xml:space="preserve">   Se realizaron 25 eventos civicos para así obtener un logro del 138.89% de la meta trimestral de un total de 18 eventos programados.
</t>
    </r>
    <r>
      <rPr>
        <b/>
        <sz val="12"/>
        <rFont val="Aptos Narrow"/>
        <family val="2"/>
        <scheme val="minor"/>
      </rPr>
      <t>Justificación Anual:</t>
    </r>
    <r>
      <rPr>
        <sz val="12"/>
        <rFont val="Aptos Narrow"/>
        <family val="2"/>
        <scheme val="minor"/>
      </rPr>
      <t xml:space="preserve"> Se han realizado 25 eventos civicos durante este trimestre, obteniendo un avance acumulado del 31.25%  respecto a los 80 eventos cívicos programados durante el año.</t>
    </r>
  </si>
  <si>
    <r>
      <rPr>
        <b/>
        <sz val="12"/>
        <rFont val="Aptos Narrow"/>
        <family val="2"/>
        <scheme val="minor"/>
      </rPr>
      <t xml:space="preserve">Justificación Trimestral:  </t>
    </r>
    <r>
      <rPr>
        <sz val="12"/>
        <rFont val="Aptos Narrow"/>
        <family val="2"/>
        <scheme val="minor"/>
      </rPr>
      <t xml:space="preserve"> Se realizaron  38 participaciones musicales de un total de 27  programadas, logrando así un 140.74% con respecto a lo programado. 
</t>
    </r>
    <r>
      <rPr>
        <b/>
        <sz val="12"/>
        <rFont val="Aptos Narrow"/>
        <family val="2"/>
        <scheme val="minor"/>
      </rPr>
      <t>Justificación Anual:</t>
    </r>
    <r>
      <rPr>
        <sz val="12"/>
        <rFont val="Aptos Narrow"/>
        <family val="2"/>
        <scheme val="minor"/>
      </rPr>
      <t xml:space="preserve"> Se han realizado 38 participaciones de 114 programadas, obteniendo un avance acumulado anual del 33.33% de acuerdo a lo programado para este año.</t>
    </r>
  </si>
  <si>
    <r>
      <rPr>
        <b/>
        <sz val="12"/>
        <rFont val="Aptos Narrow"/>
        <family val="2"/>
        <scheme val="minor"/>
      </rPr>
      <t xml:space="preserve">Justificación Trimestral:  </t>
    </r>
    <r>
      <rPr>
        <sz val="12"/>
        <rFont val="Aptos Narrow"/>
        <family val="2"/>
        <scheme val="minor"/>
      </rPr>
      <t xml:space="preserve">  Se atendieron 7 solicitudes de apoyo a eventos oficiales de instituciones externas de un total de 5  programados, logrando así el 140% respecto a lo programado.                                                                         
</t>
    </r>
    <r>
      <rPr>
        <b/>
        <sz val="12"/>
        <rFont val="Aptos Narrow"/>
        <family val="2"/>
        <scheme val="minor"/>
      </rPr>
      <t xml:space="preserve">Justificación Anual: </t>
    </r>
    <r>
      <rPr>
        <sz val="12"/>
        <rFont val="Aptos Narrow"/>
        <family val="2"/>
        <scheme val="minor"/>
      </rPr>
      <t>Se han atendido 7 solicitudes de apoyo a eventos oficiales de 22 programados  obteniendo un 31.82% de avance acumulado anual.</t>
    </r>
  </si>
  <si>
    <r>
      <rPr>
        <b/>
        <sz val="12"/>
        <color theme="1"/>
        <rFont val="Aptos Narrow"/>
        <family val="2"/>
        <scheme val="minor"/>
      </rPr>
      <t xml:space="preserve">Justificación Trimestral: </t>
    </r>
    <r>
      <rPr>
        <sz val="12"/>
        <color theme="1"/>
        <rFont val="Aptos Narrow"/>
        <family val="2"/>
        <scheme val="minor"/>
      </rPr>
      <t xml:space="preserve">Se alcanza el  110.06% en la meta trimestral al entregarse 350 plantillas de personal de un total de 318 contempladas para este trimestre. 
</t>
    </r>
    <r>
      <rPr>
        <b/>
        <sz val="12"/>
        <color theme="1"/>
        <rFont val="Aptos Narrow"/>
        <family val="2"/>
        <scheme val="minor"/>
      </rPr>
      <t xml:space="preserve">Justificación Anual: </t>
    </r>
    <r>
      <rPr>
        <sz val="12"/>
        <color theme="1"/>
        <rFont val="Aptos Narrow"/>
        <family val="2"/>
        <scheme val="minor"/>
      </rPr>
      <t>Se han entregado un total de 350 plantillas de 1,272 programadas; por lo que se obtiene un logro acumulado anual del 27.52%.</t>
    </r>
  </si>
  <si>
    <r>
      <rPr>
        <b/>
        <sz val="12"/>
        <color theme="1"/>
        <rFont val="Aptos Narrow"/>
        <family val="2"/>
        <scheme val="minor"/>
      </rPr>
      <t>Justificación Trimestral:</t>
    </r>
    <r>
      <rPr>
        <sz val="12"/>
        <color theme="1"/>
        <rFont val="Aptos Narrow"/>
        <family val="2"/>
        <scheme val="minor"/>
      </rPr>
      <t xml:space="preserve"> Se logra el  118.67% en la meta trimestral al atenderse 890 incidencias  de de personal de un total de 750 programadas. 
</t>
    </r>
    <r>
      <rPr>
        <b/>
        <sz val="12"/>
        <color theme="1"/>
        <rFont val="Aptos Narrow"/>
        <family val="2"/>
        <scheme val="minor"/>
      </rPr>
      <t xml:space="preserve">Justificación Anual: </t>
    </r>
    <r>
      <rPr>
        <sz val="12"/>
        <color theme="1"/>
        <rFont val="Aptos Narrow"/>
        <family val="2"/>
        <scheme val="minor"/>
      </rPr>
      <t>Se han atendido un total de 890 incidencias de personal de 3,576 programadas; por lo que se obtiene un logro anual del 24.89%.</t>
    </r>
  </si>
  <si>
    <r>
      <rPr>
        <b/>
        <sz val="12"/>
        <color theme="1"/>
        <rFont val="Aptos Narrow"/>
        <family val="2"/>
        <scheme val="minor"/>
      </rPr>
      <t xml:space="preserve">Justificación Trimestral: </t>
    </r>
    <r>
      <rPr>
        <sz val="12"/>
        <color theme="1"/>
        <rFont val="Aptos Narrow"/>
        <family val="2"/>
        <scheme val="minor"/>
      </rPr>
      <t xml:space="preserve">En este trimestre se elaboró y gestionó el pago de 89 finiquitos y/o liquidación de un total de 80 programados,  por lo que se logra el 111.25% en la meta trimestral.
</t>
    </r>
    <r>
      <rPr>
        <b/>
        <sz val="12"/>
        <color theme="1"/>
        <rFont val="Aptos Narrow"/>
        <family val="2"/>
        <scheme val="minor"/>
      </rPr>
      <t xml:space="preserve">Justificación Anual: </t>
    </r>
    <r>
      <rPr>
        <sz val="12"/>
        <color theme="1"/>
        <rFont val="Aptos Narrow"/>
        <family val="2"/>
        <scheme val="minor"/>
      </rPr>
      <t>Al término del primer trimestre se han elaborado y gestionado 89  solicitudes de finiquitos y/o liquidación de un total de 600 programados, por lo que se obtiene un logro de avance anual del 14.83%.</t>
    </r>
  </si>
  <si>
    <r>
      <rPr>
        <b/>
        <sz val="12"/>
        <color theme="1"/>
        <rFont val="Aptos Narrow"/>
        <family val="2"/>
        <scheme val="minor"/>
      </rPr>
      <t xml:space="preserve">Justificación Trimestral: </t>
    </r>
    <r>
      <rPr>
        <sz val="12"/>
        <color theme="1"/>
        <rFont val="Aptos Narrow"/>
        <family val="2"/>
        <scheme val="minor"/>
      </rPr>
      <t xml:space="preserve">  Se realizó la actualización de 925 incidencias de un total de  750 que se tenían contempladas, lográndose el 123.33% de avance respecto a la meta programada en este período.
</t>
    </r>
    <r>
      <rPr>
        <b/>
        <sz val="12"/>
        <color theme="1"/>
        <rFont val="Aptos Narrow"/>
        <family val="2"/>
        <scheme val="minor"/>
      </rPr>
      <t xml:space="preserve">Justificación Anual: </t>
    </r>
    <r>
      <rPr>
        <sz val="12"/>
        <color theme="1"/>
        <rFont val="Aptos Narrow"/>
        <family val="2"/>
        <scheme val="minor"/>
      </rPr>
      <t>En el acumulado anual se han actualizado un total de 750 incidencias de personal de 3,600 contempladas para todo el año; por lo que se obtiene un avance del 25.69%.</t>
    </r>
  </si>
  <si>
    <r>
      <t xml:space="preserve">Justificación Trimestral:
</t>
    </r>
    <r>
      <rPr>
        <sz val="11"/>
        <color theme="2" tint="-0.749992370372631"/>
        <rFont val="Calibri"/>
        <family val="2"/>
      </rPr>
      <t>El Índice de Gobierno Humanista y de Resultados es un indicador compuesto integrado por dimensiones y subdimensiones que se alimentan de información proveniente de fuentes externas e internas, cuya periodicidad de actualización no es trimestral. Durante el primer trimestre de 2026, no se registraron actualizaciones en las fuentes de información que conforman el índice, debido a sus calendarios de publicación y al desfase en la disponibilidad de datos.</t>
    </r>
    <r>
      <rPr>
        <b/>
        <sz val="11"/>
        <color theme="2" tint="-0.749992370372631"/>
        <rFont val="Calibri"/>
        <family val="2"/>
      </rPr>
      <t xml:space="preserve">
</t>
    </r>
    <r>
      <rPr>
        <sz val="11"/>
        <color theme="2" tint="-0.749992370372631"/>
        <rFont val="Calibri"/>
        <family val="2"/>
      </rPr>
      <t>En este sentido, la meta realizada se reporta igual a la programada, en tanto no se cuenta con nueva información que permita recalcular el valor del indicador en el periodo.</t>
    </r>
  </si>
  <si>
    <r>
      <rPr>
        <b/>
        <sz val="11"/>
        <rFont val="Calibri"/>
        <family val="2"/>
      </rPr>
      <t xml:space="preserve">Justificación Trimestral:   </t>
    </r>
    <r>
      <rPr>
        <sz val="11"/>
        <rFont val="Calibri"/>
        <family val="2"/>
      </rPr>
      <t xml:space="preserve">En este trimestre no se programaron eventos especiales.
</t>
    </r>
  </si>
  <si>
    <r>
      <rPr>
        <b/>
        <sz val="11"/>
        <rFont val="Calibri"/>
        <family val="2"/>
      </rPr>
      <t xml:space="preserve">Justificación Trimestral:  </t>
    </r>
    <r>
      <rPr>
        <sz val="11"/>
        <rFont val="Calibri"/>
        <family val="2"/>
      </rPr>
      <t xml:space="preserve">Se alcanza el 106.67% de la meta al atender 32 requisiciones para eventos de un total de 30 programados.
</t>
    </r>
  </si>
  <si>
    <r>
      <rPr>
        <b/>
        <sz val="11"/>
        <rFont val="Calibri"/>
        <family val="2"/>
      </rPr>
      <t xml:space="preserve">Justificación Trimestral:  </t>
    </r>
    <r>
      <rPr>
        <sz val="11"/>
        <rFont val="Calibri"/>
        <family val="2"/>
      </rPr>
      <t xml:space="preserve">Se logra el 103.33% de la meta al dar atención a 62 siniestros reportados de un total de 60 proyectados. 
</t>
    </r>
  </si>
  <si>
    <r>
      <rPr>
        <b/>
        <sz val="11"/>
        <rFont val="Calibri"/>
        <family val="2"/>
      </rPr>
      <t xml:space="preserve">Justificación Trimestral:  </t>
    </r>
    <r>
      <rPr>
        <sz val="11"/>
        <rFont val="Calibri"/>
        <family val="2"/>
      </rPr>
      <t xml:space="preserve">Se logra el 100.00% en el cumplimiento de la meta al realizar la actualización y regularización de 450 expedientes de bienes de un total de 450 programados durante este período.
</t>
    </r>
    <r>
      <rPr>
        <b/>
        <sz val="11"/>
        <rFont val="Calibri"/>
        <family val="2"/>
      </rPr>
      <t xml:space="preserve">
</t>
    </r>
  </si>
  <si>
    <r>
      <rPr>
        <b/>
        <sz val="11"/>
        <rFont val="Calibri"/>
        <family val="2"/>
      </rPr>
      <t xml:space="preserve">Justificación Trimestral:  </t>
    </r>
    <r>
      <rPr>
        <sz val="11"/>
        <rFont val="Calibri"/>
        <family val="2"/>
      </rPr>
      <t xml:space="preserve">Se logra el 86.67% de la meta al realizarse 26 auditorias físicas de bienes muebles de 30 programadas durante  el trimestre. 
</t>
    </r>
  </si>
  <si>
    <r>
      <rPr>
        <b/>
        <sz val="11"/>
        <color theme="1"/>
        <rFont val="Calibri"/>
        <family val="2"/>
      </rPr>
      <t xml:space="preserve">Justificación Trimestral:   </t>
    </r>
    <r>
      <rPr>
        <sz val="11"/>
        <color theme="1"/>
        <rFont val="Calibri"/>
        <family val="2"/>
      </rPr>
      <t xml:space="preserve">Se capacitaron a 1,110 servidores públicos de los 400 que estaban programados, logrando un 277.50%; esto deribado de la participación en los cursos de Introducción a loa Derechos Humanos de las Mujeres, Ecos Familiares, EC0105 Atención al ciudadano en el sector público, Inclusión y no discriminación, conoce Chat GPT, entre otros.
</t>
    </r>
  </si>
  <si>
    <r>
      <rPr>
        <b/>
        <sz val="11"/>
        <color theme="1"/>
        <rFont val="Calibri"/>
        <family val="2"/>
      </rPr>
      <t xml:space="preserve">Justificación Trimestral:  </t>
    </r>
    <r>
      <rPr>
        <sz val="11"/>
        <color theme="1"/>
        <rFont val="Calibri"/>
        <family val="2"/>
      </rPr>
      <t xml:space="preserve">Se impartieron 62 cursos de capacitación a los servidores públicos de los 40 que estaban programados, obteniendo un porcentaje de cumplimiento de 155%.
</t>
    </r>
  </si>
  <si>
    <r>
      <rPr>
        <b/>
        <sz val="11"/>
        <color theme="1"/>
        <rFont val="Calibri"/>
        <family val="2"/>
      </rPr>
      <t xml:space="preserve">Justificación Trimestral:  </t>
    </r>
    <r>
      <rPr>
        <sz val="11"/>
        <color theme="1"/>
        <rFont val="Calibri"/>
        <family val="2"/>
      </rPr>
      <t xml:space="preserve"> Se aplicaron 223 evaluaciones a las y los servidores públicos de los 250 que se tenian programados, obteniendo así un logro del 89.20%, esto derivado a evaluaciones pendientes por entregar del Instituto de Cultura y las Artes.
</t>
    </r>
    <r>
      <rPr>
        <i/>
        <sz val="11"/>
        <color theme="1"/>
        <rFont val="Calibri"/>
        <family val="2"/>
      </rPr>
      <t xml:space="preserve">
</t>
    </r>
  </si>
  <si>
    <r>
      <rPr>
        <b/>
        <sz val="11"/>
        <rFont val="Calibri"/>
        <family val="2"/>
      </rPr>
      <t xml:space="preserve">Justificación Trimestral:  </t>
    </r>
    <r>
      <rPr>
        <sz val="11"/>
        <rFont val="Calibri"/>
        <family val="2"/>
      </rPr>
      <t xml:space="preserve">  Se proporcionaron 271 servicios de Telecomunicaciones de un total de 150 programados, logrando así el 180.67% respecto a la meta trimestral. </t>
    </r>
    <r>
      <rPr>
        <b/>
        <sz val="11"/>
        <rFont val="Calibri"/>
        <family val="2"/>
      </rPr>
      <t xml:space="preserve">
</t>
    </r>
  </si>
  <si>
    <r>
      <rPr>
        <b/>
        <sz val="11"/>
        <rFont val="Calibri"/>
        <family val="2"/>
      </rPr>
      <t xml:space="preserve">Justificación Trimestral: </t>
    </r>
    <r>
      <rPr>
        <sz val="11"/>
        <rFont val="Calibri"/>
        <family val="2"/>
      </rPr>
      <t xml:space="preserve">  Se logra el 118.93% en la meta trimestral de alcanzar al menos el 95% de los servicios de mantenimiento y logística programados.
</t>
    </r>
  </si>
  <si>
    <r>
      <rPr>
        <b/>
        <sz val="11"/>
        <rFont val="Calibri"/>
        <family val="2"/>
      </rPr>
      <t xml:space="preserve">Justificación Trimestral:  </t>
    </r>
    <r>
      <rPr>
        <sz val="11"/>
        <rFont val="Calibri"/>
        <family val="2"/>
      </rPr>
      <t xml:space="preserve">Se logra el 100% de la meta programada al cumplir en tiempo y forma con la logística de el único evento que se tenia programado.
</t>
    </r>
  </si>
  <si>
    <r>
      <rPr>
        <b/>
        <sz val="11"/>
        <rFont val="Calibri"/>
        <family val="2"/>
      </rPr>
      <t xml:space="preserve">Justificación Trimestral: </t>
    </r>
    <r>
      <rPr>
        <sz val="11"/>
        <rFont val="Calibri"/>
        <family val="2"/>
      </rPr>
      <t xml:space="preserve">Se logra el 147.37% en la realización de eventos civico-culturales programados y apoyos para este período, de una meta constante programada de alcanzar al menos el 95% de cumplimiento en la meta trimestral. 
</t>
    </r>
  </si>
  <si>
    <r>
      <rPr>
        <b/>
        <sz val="11"/>
        <rFont val="Calibri"/>
        <family val="2"/>
      </rPr>
      <t xml:space="preserve">Justificación Trimestral:  </t>
    </r>
    <r>
      <rPr>
        <sz val="11"/>
        <rFont val="Calibri"/>
        <family val="2"/>
      </rPr>
      <t xml:space="preserve"> Se realizaron  38 participaciones musicales de un total de 27  programadas, logrando así un 140.74% con respecto a lo programado. 
</t>
    </r>
  </si>
  <si>
    <r>
      <rPr>
        <b/>
        <sz val="11"/>
        <rFont val="Calibri"/>
        <family val="2"/>
      </rPr>
      <t xml:space="preserve">Justificación Trimestral:  </t>
    </r>
    <r>
      <rPr>
        <sz val="11"/>
        <rFont val="Calibri"/>
        <family val="2"/>
      </rPr>
      <t xml:space="preserve">  Se atendieron 7 solicitudes de apoyo a eventos oficiales de instituciones externas de un total de 5  programados, logrando así el 140% respecto a lo programado.                                                                         
</t>
    </r>
  </si>
  <si>
    <r>
      <rPr>
        <b/>
        <sz val="11"/>
        <color theme="1"/>
        <rFont val="Calibri"/>
        <family val="2"/>
      </rPr>
      <t xml:space="preserve">Justificación Trimestral: </t>
    </r>
    <r>
      <rPr>
        <sz val="11"/>
        <color theme="1"/>
        <rFont val="Calibri"/>
        <family val="2"/>
      </rPr>
      <t xml:space="preserve">Se alcanza el  110.06% en la meta trimestral al entregarse 350 plantillas de personal de un total de 318 contempladas para este trimestre. 
</t>
    </r>
  </si>
  <si>
    <r>
      <rPr>
        <b/>
        <sz val="11"/>
        <color theme="1"/>
        <rFont val="Calibri"/>
        <family val="2"/>
      </rPr>
      <t xml:space="preserve">Justificación Trimestral: </t>
    </r>
    <r>
      <rPr>
        <sz val="11"/>
        <color theme="1"/>
        <rFont val="Calibri"/>
        <family val="2"/>
      </rPr>
      <t xml:space="preserve">En este trimestre se elaboró y gestionó el pago de 89 finiquitos y/o liquidación de un total de 80 programados,  por lo que se logra el 111.25% en la meta trimestral.
</t>
    </r>
  </si>
  <si>
    <r>
      <rPr>
        <b/>
        <sz val="11"/>
        <color theme="1"/>
        <rFont val="Calibri"/>
        <family val="2"/>
      </rPr>
      <t xml:space="preserve">Justificación Trimestral: </t>
    </r>
    <r>
      <rPr>
        <sz val="11"/>
        <color theme="1"/>
        <rFont val="Calibri"/>
        <family val="2"/>
      </rPr>
      <t xml:space="preserve">  Se realizó la actualización de 925 incidencias de un total de  750 que se tenían contempladas, lográndose el 123.33% de avance respecto a la meta programada en este período.
</t>
    </r>
  </si>
  <si>
    <r>
      <rPr>
        <b/>
        <sz val="11"/>
        <rFont val="Calibri"/>
        <family val="2"/>
      </rPr>
      <t xml:space="preserve">Justificación Trimestral:  </t>
    </r>
    <r>
      <rPr>
        <sz val="11"/>
        <rFont val="Calibri"/>
        <family val="2"/>
      </rPr>
      <t xml:space="preserve"> Se obtiene un 100% de logro en el trimestre al cumplir puntualmente con 12 acuerdos de un total de 12 programados en el período. 
</t>
    </r>
  </si>
  <si>
    <r>
      <rPr>
        <b/>
        <sz val="11"/>
        <rFont val="Calibri"/>
        <family val="2"/>
      </rPr>
      <t xml:space="preserve">Justificación Trimestral:  </t>
    </r>
    <r>
      <rPr>
        <sz val="11"/>
        <rFont val="Calibri"/>
        <family val="2"/>
      </rPr>
      <t>Se alcanza el 103.16%  de eficiencia al lograr la tramitación del 98% de las licitaciones programadas de una meta proyectada de al menos el  95% en el período.
.</t>
    </r>
  </si>
  <si>
    <r>
      <rPr>
        <b/>
        <sz val="11"/>
        <rFont val="Calibri"/>
        <family val="2"/>
      </rPr>
      <t xml:space="preserve">Justificación Trimestral:   </t>
    </r>
    <r>
      <rPr>
        <sz val="11"/>
        <rFont val="Calibri"/>
        <family val="2"/>
      </rPr>
      <t xml:space="preserve">Se logra el 100% de la meta  al realizar 3 solicitudes de pago de un total  3 programadas en el período. 
</t>
    </r>
  </si>
  <si>
    <r>
      <rPr>
        <b/>
        <sz val="11"/>
        <rFont val="Calibri"/>
        <family val="2"/>
      </rPr>
      <t xml:space="preserve">Justificación Trimestral:  </t>
    </r>
    <r>
      <rPr>
        <sz val="11"/>
        <rFont val="Calibri"/>
        <family val="2"/>
      </rPr>
      <t xml:space="preserve">Se le dio atención y seguimiento al 96% de las solicitudes de servicios a partir de la meta trimestral proyectada de al menos el 95%, por lo que el logro trimestral es del 101.05%. 
</t>
    </r>
  </si>
  <si>
    <r>
      <rPr>
        <b/>
        <sz val="11"/>
        <rFont val="Calibri"/>
        <family val="2"/>
      </rPr>
      <t xml:space="preserve">Justificación Trimestral:   </t>
    </r>
    <r>
      <rPr>
        <sz val="11"/>
        <rFont val="Calibri"/>
        <family val="2"/>
      </rPr>
      <t xml:space="preserve"> En este trimestre se logra el 100% de la meta programada al cumplir en tiempo y forma con la actividad programada en este trimestre.
</t>
    </r>
  </si>
  <si>
    <r>
      <rPr>
        <b/>
        <sz val="11"/>
        <rFont val="Calibri"/>
        <family val="2"/>
      </rPr>
      <t xml:space="preserve">Justificación Trimestral:  </t>
    </r>
    <r>
      <rPr>
        <sz val="11"/>
        <rFont val="Calibri"/>
        <family val="2"/>
      </rPr>
      <t xml:space="preserve">Se logra el 108.95% de la meta trimestral de alcanzar al menos el 95% de la generación de claves y resguardos a bienes muebles.
</t>
    </r>
  </si>
  <si>
    <r>
      <rPr>
        <b/>
        <sz val="11"/>
        <rFont val="Calibri"/>
        <family val="2"/>
      </rPr>
      <t>Justificación Trimestral:</t>
    </r>
    <r>
      <rPr>
        <sz val="11"/>
        <rFont val="Calibri"/>
        <family val="2"/>
      </rPr>
      <t xml:space="preserve">  Para el primer trimestre del 2026, no se han firmado convenios de colaboración, teniendo un 0% de avance, ya que se encuentran en proceso de firma las instituciones educativas de IUAF y UEJJA.
</t>
    </r>
  </si>
  <si>
    <r>
      <rPr>
        <b/>
        <sz val="11"/>
        <rFont val="Calibri"/>
        <family val="2"/>
      </rPr>
      <t xml:space="preserve">Justificación Trimestral:  </t>
    </r>
    <r>
      <rPr>
        <sz val="11"/>
        <rFont val="Calibri"/>
        <family val="2"/>
      </rPr>
      <t xml:space="preserve"> Se logra el 110.29% en la meta trimestral de brindar al menos el 95% de los servicios de tecnologias  de la información y comunicación programados en el período.</t>
    </r>
    <r>
      <rPr>
        <b/>
        <sz val="11"/>
        <rFont val="Calibri"/>
        <family val="2"/>
      </rPr>
      <t xml:space="preserve">
</t>
    </r>
  </si>
  <si>
    <r>
      <rPr>
        <b/>
        <sz val="11"/>
        <rFont val="Calibri"/>
        <family val="2"/>
      </rPr>
      <t xml:space="preserve">Justificación Trimestral:   </t>
    </r>
    <r>
      <rPr>
        <sz val="11"/>
        <rFont val="Calibri"/>
        <family val="2"/>
      </rPr>
      <t xml:space="preserve">Se logra el 83% en la meta trimestral al desarrolar 166 de 200  Sistemas Informáticos proyectados. </t>
    </r>
    <r>
      <rPr>
        <b/>
        <sz val="11"/>
        <rFont val="Calibri"/>
        <family val="2"/>
      </rPr>
      <t xml:space="preserve">
</t>
    </r>
  </si>
  <si>
    <r>
      <rPr>
        <b/>
        <sz val="11"/>
        <rFont val="Calibri"/>
        <family val="2"/>
      </rPr>
      <t xml:space="preserve">Justificación Trimestral:  </t>
    </r>
    <r>
      <rPr>
        <sz val="11"/>
        <rFont val="Calibri"/>
        <family val="2"/>
      </rPr>
      <t>Se logra el 96% en la meta trimestral al proporcionar 768 servicios de soporte técnico de un total de 800 programados en el período.</t>
    </r>
    <r>
      <rPr>
        <b/>
        <sz val="11"/>
        <rFont val="Calibri"/>
        <family val="2"/>
      </rPr>
      <t xml:space="preserve">
</t>
    </r>
  </si>
  <si>
    <r>
      <rPr>
        <b/>
        <sz val="11"/>
        <rFont val="Calibri"/>
        <family val="2"/>
      </rPr>
      <t>Justificación Trimestral:</t>
    </r>
    <r>
      <rPr>
        <sz val="11"/>
        <rFont val="Calibri"/>
        <family val="2"/>
      </rPr>
      <t xml:space="preserve">  Se logra el 117.33% en la meta trimestral al realizarse 704 servicios de mantenimiento de un total de 600 programados.</t>
    </r>
    <r>
      <rPr>
        <b/>
        <sz val="11"/>
        <rFont val="Calibri"/>
        <family val="2"/>
      </rPr>
      <t xml:space="preserve">
</t>
    </r>
  </si>
  <si>
    <r>
      <rPr>
        <b/>
        <sz val="11"/>
        <rFont val="Calibri"/>
        <family val="2"/>
      </rPr>
      <t xml:space="preserve">Justificación Trimestral:  </t>
    </r>
    <r>
      <rPr>
        <sz val="11"/>
        <rFont val="Calibri"/>
        <family val="2"/>
      </rPr>
      <t xml:space="preserve">Se logra el 107.80% en la meta trimestral al proporcionar 539 servicios de logística de eventos de un total de 500 programados en este trimestre. 
 </t>
    </r>
    <r>
      <rPr>
        <b/>
        <sz val="11"/>
        <rFont val="Calibri"/>
        <family val="2"/>
      </rPr>
      <t xml:space="preserve">
</t>
    </r>
  </si>
  <si>
    <r>
      <rPr>
        <b/>
        <sz val="11"/>
        <rFont val="Calibri"/>
        <family val="2"/>
      </rPr>
      <t xml:space="preserve">Justificación Trimestral:  </t>
    </r>
    <r>
      <rPr>
        <sz val="11"/>
        <rFont val="Calibri"/>
        <family val="2"/>
      </rPr>
      <t xml:space="preserve">   Se realizaron 25 eventos civicos para así obtener un logro del 138.89% de la meta trimestral de un total de 18 eventos programados.
</t>
    </r>
  </si>
  <si>
    <r>
      <rPr>
        <b/>
        <sz val="11"/>
        <color theme="1"/>
        <rFont val="Calibri"/>
        <family val="2"/>
      </rPr>
      <t>Justificación Trimestral:</t>
    </r>
    <r>
      <rPr>
        <sz val="11"/>
        <color theme="1"/>
        <rFont val="Calibri"/>
        <family val="2"/>
      </rPr>
      <t xml:space="preserve"> Se logra el  118.67% en la meta trimestral al atenderse 890 incidencias  de de personal de un total de 750 programadas. 
</t>
    </r>
  </si>
  <si>
    <r>
      <rPr>
        <b/>
        <sz val="12"/>
        <color theme="1"/>
        <rFont val="Aptos Narrow"/>
        <family val="2"/>
        <scheme val="minor"/>
      </rPr>
      <t xml:space="preserve">Justificación Trimestral:   </t>
    </r>
    <r>
      <rPr>
        <sz val="12"/>
        <color theme="1"/>
        <rFont val="Aptos Narrow"/>
        <family val="2"/>
        <scheme val="minor"/>
      </rPr>
      <t xml:space="preserve">Se capacitaron a 1,110 servidores públicos de los 400 que estaban programados, logrando un 277.50%; esto deribado de la participación en los cursos de Introducción a loa Derechos Humanos de las Mujeres, Ecos Familiares, EC0105 Atención al ciudadano en el sector público, Inclusión y no discriminación, conoce Chat GPT, entre otros.
</t>
    </r>
    <r>
      <rPr>
        <b/>
        <sz val="12"/>
        <color theme="1"/>
        <rFont val="Aptos Narrow"/>
        <family val="2"/>
        <scheme val="minor"/>
      </rPr>
      <t xml:space="preserve">Justificación Anual:  </t>
    </r>
    <r>
      <rPr>
        <sz val="12"/>
        <color theme="1"/>
        <rFont val="Aptos Narrow"/>
        <family val="2"/>
        <scheme val="minor"/>
      </rPr>
      <t>Al término del primer trimestre se tiene un avance del 43.02% respecto a la meta anual, esto mediante la cpacitación de de 400 servidores públicos de un total de 2580 programados.</t>
    </r>
  </si>
  <si>
    <r>
      <rPr>
        <b/>
        <sz val="12"/>
        <color theme="1"/>
        <rFont val="Aptos Narrow"/>
        <family val="2"/>
        <scheme val="minor"/>
      </rPr>
      <t xml:space="preserve">Justificación Trimestral:  </t>
    </r>
    <r>
      <rPr>
        <sz val="12"/>
        <color theme="1"/>
        <rFont val="Aptos Narrow"/>
        <family val="2"/>
        <scheme val="minor"/>
      </rPr>
      <t xml:space="preserve">Se impartieron 62 cursos de capacitación a los servidores públicos de los 40 que estaban programados, obteniendo un porcentaje de cumplimiento de 155%.
</t>
    </r>
    <r>
      <rPr>
        <b/>
        <sz val="12"/>
        <color theme="1"/>
        <rFont val="Aptos Narrow"/>
        <family val="2"/>
        <scheme val="minor"/>
      </rPr>
      <t>Justificación Anual:</t>
    </r>
    <r>
      <rPr>
        <sz val="12"/>
        <color theme="1"/>
        <rFont val="Aptos Narrow"/>
        <family val="2"/>
        <scheme val="minor"/>
      </rPr>
      <t xml:space="preserve"> Al término del primer trimestre se han impartido 62 cursos de un total de 200 programados durante el año, logrando así un avance de la meta anual del 31%</t>
    </r>
  </si>
  <si>
    <r>
      <rPr>
        <b/>
        <sz val="11"/>
        <rFont val="Calibri"/>
        <family val="2"/>
      </rPr>
      <t xml:space="preserve">Justificación Trimestral:  </t>
    </r>
    <r>
      <rPr>
        <sz val="11"/>
        <rFont val="Calibri"/>
        <family val="2"/>
      </rPr>
      <t xml:space="preserve">Se logra el 102.00% en el trimestre al realizarse 1,173 gestiones de apoyos de un total de 1,150 programadas en el período.
</t>
    </r>
  </si>
  <si>
    <r>
      <rPr>
        <b/>
        <sz val="11"/>
        <rFont val="Calibri"/>
        <family val="2"/>
      </rPr>
      <t xml:space="preserve">Justificación Trimestral:   </t>
    </r>
    <r>
      <rPr>
        <sz val="11"/>
        <rFont val="Calibri"/>
        <family val="2"/>
      </rPr>
      <t xml:space="preserve">Se logra el cumplimiento del 100% en el indicador, superando la meta establecida del 95% en la gestión de los bienes patrimoniales del H. Ayuntamiento.
Este resultado representa un nivel de cumplimiento del 105.26% respecto a la meta trimestral programada.
</t>
    </r>
  </si>
  <si>
    <r>
      <rPr>
        <b/>
        <sz val="11"/>
        <rFont val="Calibri"/>
        <family val="2"/>
      </rPr>
      <t xml:space="preserve">Justificación Trimestral: </t>
    </r>
    <r>
      <rPr>
        <sz val="11"/>
        <rFont val="Calibri"/>
        <family val="2"/>
      </rPr>
      <t>Se obtuvo un cumplimiento del 96% en el indicador, superando la meta establecida del 95% al brindar en tiempo y forma los servicios institucionales solicitados por las dependencias municipales.
Este resultado representa un nivel de cumplimiento del 101.05% respecto a la meta trimestral programada, derivado de la atención eficiente y oportuna de las solicitudes  recibidas en el periodo.</t>
    </r>
  </si>
  <si>
    <r>
      <rPr>
        <b/>
        <sz val="12"/>
        <rFont val="Aptos Narrow"/>
        <family val="2"/>
        <scheme val="minor"/>
      </rPr>
      <t xml:space="preserve">Justificación Trimestral: </t>
    </r>
    <r>
      <rPr>
        <sz val="12"/>
        <rFont val="Aptos Narrow"/>
        <family val="2"/>
        <scheme val="minor"/>
      </rPr>
      <t xml:space="preserve">Se obtuvo un cumplimiento del 96% en el indicador, superando la meta establecida del 95% al brindar en tiempo y forma los servicios institucionales solicitados por las dependencias municipales.
Este resultado representa un nivel de cumplimiento del 101.05% respecto a la meta trimestral programada, derivado de la atención eficiente y oportuna de las solicitudes  recibidas en el periodo.
</t>
    </r>
    <r>
      <rPr>
        <b/>
        <sz val="12"/>
        <rFont val="Aptos Narrow"/>
        <family val="2"/>
        <scheme val="minor"/>
      </rPr>
      <t xml:space="preserve">Justificación Anual: </t>
    </r>
    <r>
      <rPr>
        <sz val="12"/>
        <rFont val="Aptos Narrow"/>
        <family val="2"/>
        <scheme val="minor"/>
      </rPr>
      <t>101.05% de la meta anual , la cual es una meta constante de alcanzar al menos el 95% de el suministro de los servicios institucionales solicitados  por las dependencias municipales.</t>
    </r>
  </si>
  <si>
    <r>
      <rPr>
        <b/>
        <sz val="12"/>
        <rFont val="Aptos Narrow"/>
        <family val="2"/>
        <scheme val="minor"/>
      </rPr>
      <t xml:space="preserve">Justificación Trimestral:   </t>
    </r>
    <r>
      <rPr>
        <sz val="12"/>
        <rFont val="Aptos Narrow"/>
        <family val="2"/>
        <scheme val="minor"/>
      </rPr>
      <t xml:space="preserve"> Se obtuvo un cumplimiento del 104% en el indicador, superando la meta establecida del 95% en el suministro oportuno de bienes materiales y servicios solicitados por las dependencias municipales.
Este resultado representa un nivel de cumplimiento del 109.47% respecto a la meta trimestral programada, derivado de la gestión eficiente y oportuna de los servicios en el periodo.
</t>
    </r>
    <r>
      <rPr>
        <b/>
        <sz val="12"/>
        <rFont val="Aptos Narrow"/>
        <family val="2"/>
        <scheme val="minor"/>
      </rPr>
      <t>Justificación Anual:</t>
    </r>
    <r>
      <rPr>
        <sz val="12"/>
        <rFont val="Aptos Narrow"/>
        <family val="2"/>
        <scheme val="minor"/>
      </rPr>
      <t xml:space="preserve"> Se logra el 109.79% de la meta anual, la cual es una meta constante de alcanzar al menos el 95% de el suministro oportuno de bienes materiales y/o servicios solicitados por las dependencias municipales.</t>
    </r>
  </si>
  <si>
    <r>
      <rPr>
        <b/>
        <sz val="11"/>
        <rFont val="Calibri"/>
        <family val="2"/>
      </rPr>
      <t xml:space="preserve">Justificación Trimestral: </t>
    </r>
    <r>
      <rPr>
        <sz val="11"/>
        <rFont val="Calibri"/>
        <family val="2"/>
      </rPr>
      <t>Se obtuvo un cumplimiento del 104% en el indicador, superando la meta establecida del 95% en el suministro oportuno de bienes materiales y servicios solicitados por las dependencias municipales.
Este resultado representa un nivel de cumplimiento del 109.47% respecto a la meta trimestral programada, derivado de la gestión eficiente y oportuna de los servicios en el periodo.</t>
    </r>
  </si>
  <si>
    <t>AVANCE DE LA META PROGRAMADA</t>
  </si>
  <si>
    <r>
      <rPr>
        <b/>
        <sz val="12"/>
        <rFont val="Aptos Narrow"/>
        <family val="2"/>
        <scheme val="minor"/>
      </rPr>
      <t xml:space="preserve">Justificación Trimestral:   </t>
    </r>
    <r>
      <rPr>
        <sz val="12"/>
        <rFont val="Aptos Narrow"/>
        <family val="2"/>
        <scheme val="minor"/>
      </rPr>
      <t xml:space="preserve">Se logra el cumplimiento del 100% en el indicador, superando la meta establecida del 95% en la gestión de los bienes patrimoniales del H. Ayuntamiento.
Este resultado representa un nivel de cumplimiento del 105.26% respecto a la meta trimestral programada.
</t>
    </r>
    <r>
      <rPr>
        <b/>
        <sz val="12"/>
        <rFont val="Aptos Narrow"/>
        <family val="2"/>
        <scheme val="minor"/>
      </rPr>
      <t xml:space="preserve">Justificación Anual: </t>
    </r>
    <r>
      <rPr>
        <sz val="12"/>
        <rFont val="Aptos Narrow"/>
        <family val="2"/>
        <scheme val="minor"/>
      </rPr>
      <t>Se tiene un avance anual al término del primer trimestre del 105.26% de una meta constante de lograr al menos el 95% en la gestión de los bienes patrimoniales del H. Ayuntamiento.</t>
    </r>
  </si>
  <si>
    <r>
      <t xml:space="preserve">1.4.1.1.1 </t>
    </r>
    <r>
      <rPr>
        <sz val="11"/>
        <color theme="0"/>
        <rFont val="Arial"/>
        <family val="2"/>
      </rPr>
      <t xml:space="preserve"> Gestiones de apoyo institucional a dependencias municipales realizadas para contribuir al cumplimiento de sus funciones.</t>
    </r>
  </si>
  <si>
    <r>
      <rPr>
        <b/>
        <sz val="11"/>
        <color theme="0"/>
        <rFont val="Arial"/>
        <family val="2"/>
      </rPr>
      <t xml:space="preserve">PGER= </t>
    </r>
    <r>
      <rPr>
        <sz val="11"/>
        <color theme="0"/>
        <rFont val="Arial"/>
        <family val="2"/>
      </rPr>
      <t>Porcentaje de gestiones realizadas.</t>
    </r>
  </si>
  <si>
    <r>
      <t xml:space="preserve">MÉTODO DE CÁLCULO 
PGER= </t>
    </r>
    <r>
      <rPr>
        <sz val="11"/>
        <color theme="0"/>
        <rFont val="Arial"/>
        <family val="2"/>
      </rPr>
      <t xml:space="preserve">(NGAA/NGAS)*100
</t>
    </r>
    <r>
      <rPr>
        <b/>
        <sz val="11"/>
        <color theme="0"/>
        <rFont val="Arial"/>
        <family val="2"/>
      </rPr>
      <t xml:space="preserve">
VARIABLES                                                                                                 
PGER=</t>
    </r>
    <r>
      <rPr>
        <sz val="11"/>
        <color theme="0"/>
        <rFont val="Arial"/>
        <family val="2"/>
      </rPr>
      <t xml:space="preserve"> Porcentaje de Gestiones Realizadas</t>
    </r>
    <r>
      <rPr>
        <b/>
        <sz val="11"/>
        <color theme="0"/>
        <rFont val="Arial"/>
        <family val="2"/>
      </rPr>
      <t xml:space="preserve">
NGAA= </t>
    </r>
    <r>
      <rPr>
        <sz val="11"/>
        <color theme="0"/>
        <rFont val="Arial"/>
        <family val="2"/>
      </rPr>
      <t>Número de Gestiones de Apoyos Atendidos</t>
    </r>
    <r>
      <rPr>
        <b/>
        <sz val="11"/>
        <color theme="0"/>
        <rFont val="Arial"/>
        <family val="2"/>
      </rPr>
      <t xml:space="preserve">
NGAS= </t>
    </r>
    <r>
      <rPr>
        <sz val="11"/>
        <color theme="0"/>
        <rFont val="Arial"/>
        <family val="2"/>
      </rPr>
      <t>Número de Gestiones de Apoyos Solicitados</t>
    </r>
  </si>
  <si>
    <r>
      <t xml:space="preserve">UNIDAD DE MEDIDA DEL INDICADOR:
</t>
    </r>
    <r>
      <rPr>
        <sz val="11"/>
        <color theme="0"/>
        <rFont val="Arial"/>
        <family val="2"/>
      </rPr>
      <t>Porcentaje</t>
    </r>
    <r>
      <rPr>
        <b/>
        <sz val="11"/>
        <color theme="0"/>
        <rFont val="Arial"/>
        <family val="2"/>
      </rPr>
      <t xml:space="preserve">
UNIDAD DE MEDIDA DE LAS VARIABLES: 
</t>
    </r>
    <r>
      <rPr>
        <sz val="11"/>
        <color theme="0"/>
        <rFont val="Arial"/>
        <family val="2"/>
      </rPr>
      <t xml:space="preserve">Gestiones de apoyos </t>
    </r>
  </si>
  <si>
    <r>
      <rPr>
        <b/>
        <sz val="11"/>
        <color theme="0"/>
        <rFont val="Arial"/>
        <family val="2"/>
      </rPr>
      <t xml:space="preserve">PGER: </t>
    </r>
    <r>
      <rPr>
        <sz val="11"/>
        <color theme="0"/>
        <rFont val="Arial"/>
        <family val="2"/>
      </rPr>
      <t xml:space="preserve">Del 1 de enero de 2025 al 31 de diciembre de 2027 se realizarán 14,924 gestiones de apoyos.
</t>
    </r>
    <r>
      <rPr>
        <b/>
        <sz val="11"/>
        <color theme="0"/>
        <rFont val="Arial"/>
        <family val="2"/>
      </rPr>
      <t xml:space="preserve">VARIACIÓN DE LA META EN RELACIÓN A LA LÍNEA BASE
</t>
    </r>
    <r>
      <rPr>
        <sz val="11"/>
        <color theme="0"/>
        <rFont val="Arial"/>
        <family val="2"/>
      </rPr>
      <t xml:space="preserve">
</t>
    </r>
    <r>
      <rPr>
        <b/>
        <sz val="11"/>
        <color theme="0"/>
        <rFont val="Arial"/>
        <family val="2"/>
      </rPr>
      <t xml:space="preserve">Meta Absoluta: </t>
    </r>
    <r>
      <rPr>
        <sz val="11"/>
        <color theme="0"/>
        <rFont val="Arial"/>
        <family val="2"/>
      </rPr>
      <t xml:space="preserve">691 gestiones de apoyos 
</t>
    </r>
    <r>
      <rPr>
        <b/>
        <sz val="11"/>
        <color theme="0"/>
        <rFont val="Arial"/>
        <family val="2"/>
      </rPr>
      <t>Meta Relativa:</t>
    </r>
    <r>
      <rPr>
        <sz val="11"/>
        <color theme="0"/>
        <rFont val="Arial"/>
        <family val="2"/>
      </rPr>
      <t xml:space="preserve"> 4.85% superior a la línea base.</t>
    </r>
  </si>
  <si>
    <r>
      <rPr>
        <b/>
        <sz val="11"/>
        <color theme="0"/>
        <rFont val="Arial"/>
        <family val="2"/>
      </rPr>
      <t xml:space="preserve">PGER: </t>
    </r>
    <r>
      <rPr>
        <sz val="11"/>
        <color theme="0"/>
        <rFont val="Arial"/>
        <family val="2"/>
      </rPr>
      <t xml:space="preserve"> De enero de 2022 a diciembre de 2024 se lograron realizar 14,233 gestiones de apoyos durante ese periodo. 
2022: 5,036
2023: 4,786
2024: 4,411
</t>
    </r>
    <r>
      <rPr>
        <b/>
        <sz val="11"/>
        <color theme="0"/>
        <rFont val="Arial"/>
        <family val="2"/>
      </rPr>
      <t>Total:</t>
    </r>
    <r>
      <rPr>
        <sz val="11"/>
        <color theme="0"/>
        <rFont val="Arial"/>
        <family val="2"/>
      </rPr>
      <t xml:space="preserve"> 14,233</t>
    </r>
  </si>
  <si>
    <r>
      <t>Nombre del Documento:</t>
    </r>
    <r>
      <rPr>
        <sz val="11"/>
        <color theme="0"/>
        <rFont val="Arial"/>
        <family val="2"/>
      </rPr>
      <t xml:space="preserve"> 
Expediente de apoyo informativo de las gestiones de apoyos en eventos municipales.
</t>
    </r>
    <r>
      <rPr>
        <b/>
        <sz val="11"/>
        <color theme="0"/>
        <rFont val="Arial"/>
        <family val="2"/>
      </rPr>
      <t>Nombre de quien genera la información:</t>
    </r>
    <r>
      <rPr>
        <sz val="11"/>
        <color theme="0"/>
        <rFont val="Arial"/>
        <family val="2"/>
      </rPr>
      <t xml:space="preserve"> 
Oficialía Mayor
</t>
    </r>
    <r>
      <rPr>
        <b/>
        <sz val="11"/>
        <color theme="0"/>
        <rFont val="Arial"/>
        <family val="2"/>
      </rPr>
      <t xml:space="preserve">Periodicidad con que se genera la información:
</t>
    </r>
    <r>
      <rPr>
        <sz val="11"/>
        <color theme="0"/>
        <rFont val="Arial"/>
        <family val="2"/>
      </rPr>
      <t xml:space="preserve">Trimestral
</t>
    </r>
    <r>
      <rPr>
        <b/>
        <sz val="11"/>
        <color theme="0"/>
        <rFont val="Arial"/>
        <family val="2"/>
      </rPr>
      <t xml:space="preserve">Liga de la página donde se localiza la información o ubicación:
</t>
    </r>
    <r>
      <rPr>
        <sz val="11"/>
        <color theme="0"/>
        <rFont val="Arial"/>
        <family val="2"/>
      </rPr>
      <t>Archivos de Oficialía Mayor  Lefort Tomo 1</t>
    </r>
  </si>
  <si>
    <r>
      <t xml:space="preserve">1.4.1.1.2 </t>
    </r>
    <r>
      <rPr>
        <sz val="11"/>
        <color theme="0"/>
        <rFont val="Arial"/>
        <family val="2"/>
      </rPr>
      <t>Servicios de suministro de recursos materiales y atención de requisiciones gestionados oportunamente a las dependencias municipales conforme a la normatividad aplicable.</t>
    </r>
  </si>
  <si>
    <r>
      <rPr>
        <b/>
        <sz val="11"/>
        <color theme="0"/>
        <rFont val="Arial"/>
        <family val="2"/>
      </rPr>
      <t xml:space="preserve">PSGRM: </t>
    </r>
    <r>
      <rPr>
        <sz val="11"/>
        <color theme="0"/>
        <rFont val="Arial"/>
        <family val="2"/>
      </rPr>
      <t>Porcentaje de servicios de recursos materiales gestionados oportunamente</t>
    </r>
  </si>
  <si>
    <r>
      <t>MÉTODO DE CÁLCULO
PSGRM =</t>
    </r>
    <r>
      <rPr>
        <sz val="11"/>
        <color theme="0"/>
        <rFont val="Arial"/>
        <family val="2"/>
      </rPr>
      <t xml:space="preserve"> (ASGE / ASGP) × 100
</t>
    </r>
    <r>
      <rPr>
        <b/>
        <sz val="11"/>
        <color theme="0"/>
        <rFont val="Arial"/>
        <family val="2"/>
      </rPr>
      <t>VARIABLES:</t>
    </r>
    <r>
      <rPr>
        <sz val="11"/>
        <color theme="0"/>
        <rFont val="Arial"/>
        <family val="2"/>
      </rPr>
      <t xml:space="preserve">
</t>
    </r>
    <r>
      <rPr>
        <b/>
        <sz val="11"/>
        <color theme="0"/>
        <rFont val="Arial"/>
        <family val="2"/>
      </rPr>
      <t>PSGRM:</t>
    </r>
    <r>
      <rPr>
        <sz val="11"/>
        <color theme="0"/>
        <rFont val="Arial"/>
        <family val="2"/>
      </rPr>
      <t xml:space="preserve"> Porcentaje de servicios de recursos materiales gestionados oportunamente.
</t>
    </r>
    <r>
      <rPr>
        <b/>
        <sz val="11"/>
        <color theme="0"/>
        <rFont val="Arial"/>
        <family val="2"/>
      </rPr>
      <t>ASGE:</t>
    </r>
    <r>
      <rPr>
        <sz val="11"/>
        <color theme="0"/>
        <rFont val="Arial"/>
        <family val="2"/>
      </rPr>
      <t xml:space="preserve"> Número total de acciones de servicios de recursos materiales gestionadas oportunamente en el periodo.
</t>
    </r>
    <r>
      <rPr>
        <b/>
        <sz val="11"/>
        <color theme="0"/>
        <rFont val="Arial"/>
        <family val="2"/>
      </rPr>
      <t xml:space="preserve">ASGP: </t>
    </r>
    <r>
      <rPr>
        <sz val="11"/>
        <color theme="0"/>
        <rFont val="Arial"/>
        <family val="2"/>
      </rPr>
      <t>Número total de acciones de servicios de recursos materiales programadas en el periodo.</t>
    </r>
    <r>
      <rPr>
        <b/>
        <sz val="11"/>
        <color theme="0"/>
        <rFont val="Arial"/>
        <family val="2"/>
      </rPr>
      <t xml:space="preserve">
Observacion Metodológica: </t>
    </r>
    <r>
      <rPr>
        <sz val="11"/>
        <color theme="0"/>
        <rFont val="Arial"/>
        <family val="2"/>
      </rPr>
      <t>Para efectos del indicador, las distintas unidades de medida de las actividades (expedientes, licitaciones, requisiciones, solicitudes, siniestros y servicios) se homologan como acciones de gestión de recursos materiales, a fin de permitir su agregación y medición integral.</t>
    </r>
  </si>
  <si>
    <r>
      <t xml:space="preserve">UNIDAD DE MEDIDA DEL INDICADOR:
</t>
    </r>
    <r>
      <rPr>
        <sz val="11"/>
        <color theme="0"/>
        <rFont val="Arial"/>
        <family val="2"/>
      </rPr>
      <t xml:space="preserve">Porcentaje
</t>
    </r>
    <r>
      <rPr>
        <b/>
        <sz val="11"/>
        <color theme="0"/>
        <rFont val="Arial"/>
        <family val="2"/>
      </rPr>
      <t xml:space="preserve">
UNIDAD DE MEDIDA DE LAS VARIABLES:
</t>
    </r>
    <r>
      <rPr>
        <sz val="11"/>
        <color theme="0"/>
        <rFont val="Arial"/>
        <family val="2"/>
      </rPr>
      <t>Acciones de</t>
    </r>
    <r>
      <rPr>
        <b/>
        <sz val="11"/>
        <color theme="0"/>
        <rFont val="Arial"/>
        <family val="2"/>
      </rPr>
      <t xml:space="preserve"> </t>
    </r>
    <r>
      <rPr>
        <sz val="11"/>
        <color theme="0"/>
        <rFont val="Arial"/>
        <family val="2"/>
      </rPr>
      <t>servicios de recursos materiales.</t>
    </r>
  </si>
  <si>
    <r>
      <rPr>
        <b/>
        <sz val="11"/>
        <color theme="0"/>
        <rFont val="Arial"/>
        <family val="2"/>
      </rPr>
      <t xml:space="preserve">PSGRM: </t>
    </r>
    <r>
      <rPr>
        <sz val="11"/>
        <color theme="0"/>
        <rFont val="Arial"/>
        <family val="2"/>
      </rPr>
      <t xml:space="preserve">Del 1 de enero de 2026 al 31 de diciembre de 2027, se alcanzará al menos el 95% de cumplimiento en la gestión oportuna de los servicios de recursos materiales programados.
</t>
    </r>
    <r>
      <rPr>
        <b/>
        <sz val="11"/>
        <color theme="0"/>
        <rFont val="Arial"/>
        <family val="2"/>
      </rPr>
      <t xml:space="preserve">
VARIACIÓN DE LA META EN RELACIÓN A LA LÍNEA BASE
Meta Absoluta: </t>
    </r>
    <r>
      <rPr>
        <sz val="11"/>
        <color theme="0"/>
        <rFont val="Arial"/>
        <family val="2"/>
      </rPr>
      <t>NA</t>
    </r>
    <r>
      <rPr>
        <b/>
        <sz val="11"/>
        <color theme="0"/>
        <rFont val="Arial"/>
        <family val="2"/>
      </rPr>
      <t xml:space="preserve">
Meta Relativa:</t>
    </r>
    <r>
      <rPr>
        <sz val="11"/>
        <color theme="0"/>
        <rFont val="Arial"/>
        <family val="2"/>
      </rPr>
      <t xml:space="preserve"> NA</t>
    </r>
  </si>
  <si>
    <r>
      <rPr>
        <b/>
        <sz val="11"/>
        <color theme="0"/>
        <rFont val="Arial"/>
        <family val="2"/>
      </rPr>
      <t xml:space="preserve">PSGRM: </t>
    </r>
    <r>
      <rPr>
        <sz val="11"/>
        <color theme="0"/>
        <rFont val="Arial"/>
        <family val="2"/>
      </rPr>
      <t>NA
Se establecerá en el primer periodo de medición (2026), debido a que el indicador es de nueva creación y no existe información histórica homogénea que permita su comparabilidad.</t>
    </r>
    <r>
      <rPr>
        <b/>
        <sz val="11"/>
        <color theme="0"/>
        <rFont val="Arial"/>
        <family val="2"/>
      </rPr>
      <t xml:space="preserve">
</t>
    </r>
    <r>
      <rPr>
        <sz val="11"/>
        <color theme="0"/>
        <rFont val="Arial"/>
        <family val="2"/>
      </rPr>
      <t xml:space="preserve">
</t>
    </r>
  </si>
  <si>
    <r>
      <t xml:space="preserve">Nombre del Documento: 
</t>
    </r>
    <r>
      <rPr>
        <sz val="11"/>
        <color theme="0"/>
        <rFont val="Arial"/>
        <family val="2"/>
      </rPr>
      <t>Reporte Trimestral de Gestión de Servicios de Recursos Materiales (El reporte integra información de expedientes, licitaciones, requisiciones, pagos y servicios operativos).</t>
    </r>
    <r>
      <rPr>
        <b/>
        <sz val="11"/>
        <color theme="0"/>
        <rFont val="Arial"/>
        <family val="2"/>
      </rPr>
      <t xml:space="preserve">
Nombre de quien genera la información:  
</t>
    </r>
    <r>
      <rPr>
        <sz val="11"/>
        <color theme="0"/>
        <rFont val="Arial"/>
        <family val="2"/>
      </rPr>
      <t>Dirección General de Recursos Materiales</t>
    </r>
    <r>
      <rPr>
        <b/>
        <sz val="11"/>
        <color theme="0"/>
        <rFont val="Arial"/>
        <family val="2"/>
      </rPr>
      <t xml:space="preserve">
Periodicidad con que se genera la información:
</t>
    </r>
    <r>
      <rPr>
        <sz val="11"/>
        <color theme="0"/>
        <rFont val="Arial"/>
        <family val="2"/>
      </rPr>
      <t xml:space="preserve">Trimestral </t>
    </r>
    <r>
      <rPr>
        <b/>
        <sz val="11"/>
        <color theme="0"/>
        <rFont val="Arial"/>
        <family val="2"/>
      </rPr>
      <t xml:space="preserve">
Liga de la página donde se localiza la información o ubicación:
</t>
    </r>
    <r>
      <rPr>
        <sz val="11"/>
        <color theme="0"/>
        <rFont val="Arial"/>
        <family val="2"/>
      </rPr>
      <t>Archivos de oficialía Mayor, Dirección General de Recursos Materiales.  Oficios Recibidos.</t>
    </r>
    <r>
      <rPr>
        <b/>
        <sz val="11"/>
        <color theme="0"/>
        <rFont val="Arial"/>
        <family val="2"/>
      </rPr>
      <t xml:space="preserve">
CLAVE DE EXPEDIENTE:
</t>
    </r>
    <r>
      <rPr>
        <sz val="11"/>
        <color theme="0"/>
        <rFont val="Arial"/>
        <family val="2"/>
      </rPr>
      <t>MBJ/PM/OM/DGRM/0001</t>
    </r>
  </si>
  <si>
    <r>
      <t xml:space="preserve">1.4.1.1.3 </t>
    </r>
    <r>
      <rPr>
        <sz val="11"/>
        <color theme="0"/>
        <rFont val="Arial"/>
        <family val="2"/>
      </rPr>
      <t>Bienes patrimoniales del municipio gestionados mediante su registro, actualización, resguardo, verificación y conservación conforme a la normatividad aplicable.</t>
    </r>
  </si>
  <si>
    <r>
      <rPr>
        <b/>
        <sz val="11"/>
        <color theme="0"/>
        <rFont val="Arial"/>
        <family val="2"/>
      </rPr>
      <t xml:space="preserve">PBPG: </t>
    </r>
    <r>
      <rPr>
        <sz val="11"/>
        <color theme="0"/>
        <rFont val="Arial"/>
        <family val="2"/>
      </rPr>
      <t>Porcentaje de bienes patrimoniales gestionados conforme a la normatividad.</t>
    </r>
  </si>
  <si>
    <r>
      <t>MÉTODO DE CÁLCULO:</t>
    </r>
    <r>
      <rPr>
        <sz val="11"/>
        <color theme="0"/>
        <rFont val="Arial"/>
        <family val="2"/>
      </rPr>
      <t xml:space="preserve">
</t>
    </r>
    <r>
      <rPr>
        <b/>
        <sz val="11"/>
        <color theme="0"/>
        <rFont val="Arial"/>
        <family val="2"/>
      </rPr>
      <t>PBPG=</t>
    </r>
    <r>
      <rPr>
        <sz val="11"/>
        <color theme="0"/>
        <rFont val="Arial"/>
        <family val="2"/>
      </rPr>
      <t xml:space="preserve"> (AGPE/AGPP)*100
</t>
    </r>
    <r>
      <rPr>
        <b/>
        <sz val="11"/>
        <color theme="0"/>
        <rFont val="Arial"/>
        <family val="2"/>
      </rPr>
      <t>VARIABLES
PBPG:</t>
    </r>
    <r>
      <rPr>
        <sz val="11"/>
        <color theme="0"/>
        <rFont val="Arial"/>
        <family val="2"/>
      </rPr>
      <t xml:space="preserve"> Porcentaje de bienes patrimoniales gestionados conforme a la normatividad.
</t>
    </r>
    <r>
      <rPr>
        <b/>
        <sz val="11"/>
        <color theme="0"/>
        <rFont val="Arial"/>
        <family val="2"/>
      </rPr>
      <t>AGPE:</t>
    </r>
    <r>
      <rPr>
        <sz val="11"/>
        <color theme="0"/>
        <rFont val="Arial"/>
        <family val="2"/>
      </rPr>
      <t xml:space="preserve"> Número total de acciones de gestión patrimonial ejecutadas en el periodo, integradas por acciones de mantenimiento, expedientes actualizados, bienes registrados y resguardados, y revisiones físicas realizadas.
</t>
    </r>
    <r>
      <rPr>
        <b/>
        <sz val="11"/>
        <color theme="0"/>
        <rFont val="Arial"/>
        <family val="2"/>
      </rPr>
      <t xml:space="preserve">AGPP: </t>
    </r>
    <r>
      <rPr>
        <sz val="11"/>
        <color theme="0"/>
        <rFont val="Arial"/>
        <family val="2"/>
      </rPr>
      <t xml:space="preserve">Número de acciones de gestión patrimonial programadas.
</t>
    </r>
    <r>
      <rPr>
        <b/>
        <sz val="11"/>
        <color theme="0"/>
        <rFont val="Arial"/>
        <family val="2"/>
      </rPr>
      <t xml:space="preserve">Nota metodológica: </t>
    </r>
    <r>
      <rPr>
        <sz val="11"/>
        <color theme="0"/>
        <rFont val="Arial"/>
        <family val="2"/>
      </rPr>
      <t>Para efectos del indicador, las distintas unidades de medida de las actividades se homologan como acciones de gestión patrimonial.</t>
    </r>
  </si>
  <si>
    <r>
      <t>UNIDAD DE MEDIDA DEL INDICADOR:</t>
    </r>
    <r>
      <rPr>
        <sz val="11"/>
        <color theme="0"/>
        <rFont val="Arial"/>
        <family val="2"/>
      </rPr>
      <t xml:space="preserve">
Porcentaje
</t>
    </r>
    <r>
      <rPr>
        <b/>
        <sz val="11"/>
        <color theme="0"/>
        <rFont val="Arial"/>
        <family val="2"/>
      </rPr>
      <t xml:space="preserve">
UNIDAD DE MEDIDA DE LAS VARIABLES:
</t>
    </r>
    <r>
      <rPr>
        <sz val="11"/>
        <color theme="0"/>
        <rFont val="Arial"/>
        <family val="2"/>
      </rPr>
      <t xml:space="preserve">Acciones de gestión patrimonial </t>
    </r>
  </si>
  <si>
    <r>
      <rPr>
        <b/>
        <sz val="11"/>
        <color theme="0"/>
        <rFont val="Arial"/>
        <family val="2"/>
      </rPr>
      <t>PAORC:</t>
    </r>
    <r>
      <rPr>
        <sz val="11"/>
        <color theme="0"/>
        <rFont val="Arial"/>
        <family val="2"/>
      </rPr>
      <t xml:space="preserve"> Del 1 de enero de 2026 al 31 de diciembre de 2027 se alcanzará al menos el 95% de cumplimiento en la ejecución de las acciones de gestión patrimonial programadas.
</t>
    </r>
    <r>
      <rPr>
        <b/>
        <sz val="11"/>
        <color theme="0"/>
        <rFont val="Arial"/>
        <family val="2"/>
      </rPr>
      <t xml:space="preserve">VARIACIÓN DE LA META EN RELACIÓN A LA LÍNEA BASE  </t>
    </r>
    <r>
      <rPr>
        <sz val="11"/>
        <color theme="0"/>
        <rFont val="Arial"/>
        <family val="2"/>
      </rPr>
      <t xml:space="preserve">
</t>
    </r>
    <r>
      <rPr>
        <b/>
        <sz val="11"/>
        <color theme="0"/>
        <rFont val="Arial"/>
        <family val="2"/>
      </rPr>
      <t>Meta Absoluta:</t>
    </r>
    <r>
      <rPr>
        <sz val="11"/>
        <color theme="0"/>
        <rFont val="Arial"/>
        <family val="2"/>
      </rPr>
      <t xml:space="preserve"> NA
</t>
    </r>
    <r>
      <rPr>
        <b/>
        <sz val="11"/>
        <color theme="0"/>
        <rFont val="Arial"/>
        <family val="2"/>
      </rPr>
      <t xml:space="preserve">
Meta Relativa:</t>
    </r>
    <r>
      <rPr>
        <sz val="11"/>
        <color theme="0"/>
        <rFont val="Arial"/>
        <family val="2"/>
      </rPr>
      <t xml:space="preserve"> NA</t>
    </r>
  </si>
  <si>
    <r>
      <rPr>
        <b/>
        <sz val="11"/>
        <color theme="0"/>
        <rFont val="Arial"/>
        <family val="2"/>
      </rPr>
      <t xml:space="preserve">PAORC: </t>
    </r>
    <r>
      <rPr>
        <sz val="11"/>
        <color theme="0"/>
        <rFont val="Arial"/>
        <family val="2"/>
      </rPr>
      <t>NA, Se establecerá en el primer periodo de medición (2026).
No se cuenta con línea base debido a que el indicador es de nueva creación y no se dispone de información histórica programada que permita calcular el porcentaje de cumplimiento, lo que impide la comparabilidad con ejercicios anteriores</t>
    </r>
  </si>
  <si>
    <r>
      <t>Nombre del Documento:</t>
    </r>
    <r>
      <rPr>
        <sz val="11"/>
        <color theme="0"/>
        <rFont val="Arial"/>
        <family val="2"/>
      </rPr>
      <t xml:space="preserve"> Reportes de Avance en las operaciones de resguardo, control y actualización de bienes patrimoniales.
</t>
    </r>
    <r>
      <rPr>
        <b/>
        <sz val="11"/>
        <color theme="0"/>
        <rFont val="Arial"/>
        <family val="2"/>
      </rPr>
      <t xml:space="preserve">
Nombre de quien genera la información: </t>
    </r>
    <r>
      <rPr>
        <sz val="11"/>
        <color theme="0"/>
        <rFont val="Arial"/>
        <family val="2"/>
      </rPr>
      <t xml:space="preserve"> Direccion General de Patrimonio Municipal
</t>
    </r>
    <r>
      <rPr>
        <b/>
        <sz val="11"/>
        <color theme="0"/>
        <rFont val="Arial"/>
        <family val="2"/>
      </rPr>
      <t xml:space="preserve">
Periodicidad con que se genera la información:</t>
    </r>
    <r>
      <rPr>
        <sz val="11"/>
        <color theme="0"/>
        <rFont val="Arial"/>
        <family val="2"/>
      </rPr>
      <t xml:space="preserve"> Trimestral
</t>
    </r>
    <r>
      <rPr>
        <b/>
        <sz val="11"/>
        <color theme="0"/>
        <rFont val="Arial"/>
        <family val="2"/>
      </rPr>
      <t xml:space="preserve">
Liga de la página donde se localiza la información o ubicación:</t>
    </r>
    <r>
      <rPr>
        <sz val="11"/>
        <color theme="0"/>
        <rFont val="Arial"/>
        <family val="2"/>
      </rPr>
      <t xml:space="preserve"> Lefort Reportes Trimestrales MIR</t>
    </r>
  </si>
  <si>
    <r>
      <t xml:space="preserve">1.4.1.1.4 </t>
    </r>
    <r>
      <rPr>
        <sz val="11"/>
        <color theme="0"/>
        <rFont val="Arial"/>
        <family val="2"/>
      </rPr>
      <t>Personal municipal con competencias fortalecidas a través de procesos de capacitación.</t>
    </r>
    <r>
      <rPr>
        <b/>
        <sz val="11"/>
        <color theme="0"/>
        <rFont val="Arial"/>
        <family val="2"/>
      </rPr>
      <t xml:space="preserve">
</t>
    </r>
  </si>
  <si>
    <r>
      <rPr>
        <b/>
        <sz val="11"/>
        <color theme="0"/>
        <rFont val="Arial"/>
        <family val="2"/>
      </rPr>
      <t>PPMP</t>
    </r>
    <r>
      <rPr>
        <sz val="11"/>
        <color theme="0"/>
        <rFont val="Arial"/>
        <family val="2"/>
      </rPr>
      <t xml:space="preserve">: Porcentaje de integrantes del personal municipal profesionalizado. </t>
    </r>
  </si>
  <si>
    <r>
      <t xml:space="preserve">MÉTODO DE CÁLCULO:
PPMP= </t>
    </r>
    <r>
      <rPr>
        <sz val="11"/>
        <color theme="0"/>
        <rFont val="Arial"/>
        <family val="2"/>
      </rPr>
      <t>(NPPFC/NPPG)*100</t>
    </r>
    <r>
      <rPr>
        <b/>
        <sz val="11"/>
        <color theme="0"/>
        <rFont val="Arial"/>
        <family val="2"/>
      </rPr>
      <t xml:space="preserve">
VARIABLES
PPMP:</t>
    </r>
    <r>
      <rPr>
        <sz val="11"/>
        <color theme="0"/>
        <rFont val="Arial"/>
        <family val="2"/>
      </rPr>
      <t xml:space="preserve">Porcentaje de integrantes del personal municipal profesionalizado. </t>
    </r>
    <r>
      <rPr>
        <b/>
        <sz val="11"/>
        <color theme="0"/>
        <rFont val="Arial"/>
        <family val="2"/>
      </rPr>
      <t xml:space="preserve">
NPPF:</t>
    </r>
    <r>
      <rPr>
        <sz val="11"/>
        <color theme="0"/>
        <rFont val="Arial"/>
        <family val="2"/>
      </rPr>
      <t xml:space="preserve"> Número de personal municipal profesionalizadas.</t>
    </r>
    <r>
      <rPr>
        <b/>
        <sz val="11"/>
        <color theme="0"/>
        <rFont val="Arial"/>
        <family val="2"/>
      </rPr>
      <t xml:space="preserve">
NPPG: </t>
    </r>
    <r>
      <rPr>
        <sz val="11"/>
        <color theme="0"/>
        <rFont val="Arial"/>
        <family val="2"/>
      </rPr>
      <t xml:space="preserve">Número de personal municipal programado. </t>
    </r>
    <r>
      <rPr>
        <b/>
        <sz val="11"/>
        <color theme="0"/>
        <rFont val="Arial"/>
        <family val="2"/>
      </rPr>
      <t xml:space="preserve">
</t>
    </r>
  </si>
  <si>
    <r>
      <t xml:space="preserve">UNIDAD DE MEDIDA DEL INDICADOR:
</t>
    </r>
    <r>
      <rPr>
        <sz val="11"/>
        <color theme="0"/>
        <rFont val="Arial"/>
        <family val="2"/>
      </rPr>
      <t>Porcentaje</t>
    </r>
    <r>
      <rPr>
        <b/>
        <sz val="11"/>
        <color theme="0"/>
        <rFont val="Arial"/>
        <family val="2"/>
      </rPr>
      <t xml:space="preserve">
UNIDAD DE MEDIDA DE LAS VARIABLES:
</t>
    </r>
    <r>
      <rPr>
        <sz val="11"/>
        <color theme="0"/>
        <rFont val="Arial"/>
        <family val="2"/>
      </rPr>
      <t>Integrantes del personal municipal</t>
    </r>
  </si>
  <si>
    <r>
      <t xml:space="preserve">
</t>
    </r>
    <r>
      <rPr>
        <b/>
        <sz val="11"/>
        <color theme="0"/>
        <rFont val="Arial"/>
        <family val="2"/>
      </rPr>
      <t>PPMP:</t>
    </r>
    <r>
      <rPr>
        <sz val="11"/>
        <color theme="0"/>
        <rFont val="Arial"/>
        <family val="2"/>
      </rPr>
      <t xml:space="preserve"> Del 1 de enero de 2025 al 31 de diciembre de 2027, se </t>
    </r>
    <r>
      <rPr>
        <b/>
        <sz val="11"/>
        <color theme="0"/>
        <rFont val="Arial"/>
        <family val="2"/>
      </rPr>
      <t xml:space="preserve"> </t>
    </r>
    <r>
      <rPr>
        <sz val="11"/>
        <color theme="0"/>
        <rFont val="Arial"/>
        <family val="2"/>
      </rPr>
      <t xml:space="preserve">profesionalizarán a 6,580 integrantes del  personal municipal. 
</t>
    </r>
    <r>
      <rPr>
        <b/>
        <sz val="11"/>
        <color theme="0"/>
        <rFont val="Arial"/>
        <family val="2"/>
      </rPr>
      <t xml:space="preserve">
VARIACIÓN DE LA META EN RELACIÓN A LA LÍNEA BASE</t>
    </r>
    <r>
      <rPr>
        <sz val="11"/>
        <color theme="0"/>
        <rFont val="Arial"/>
        <family val="2"/>
      </rPr>
      <t xml:space="preserve">
</t>
    </r>
    <r>
      <rPr>
        <b/>
        <sz val="11"/>
        <color theme="0"/>
        <rFont val="Arial"/>
        <family val="2"/>
      </rPr>
      <t>Meta Absoluta:</t>
    </r>
    <r>
      <rPr>
        <sz val="11"/>
        <color theme="0"/>
        <rFont val="Arial"/>
        <family val="2"/>
      </rPr>
      <t xml:space="preserve"> 697  integrantes del personal municipal profesionalizados.
</t>
    </r>
    <r>
      <rPr>
        <b/>
        <sz val="11"/>
        <color theme="0"/>
        <rFont val="Arial"/>
        <family val="2"/>
      </rPr>
      <t xml:space="preserve">
Meta Relativa:</t>
    </r>
    <r>
      <rPr>
        <sz val="11"/>
        <color theme="0"/>
        <rFont val="Arial"/>
        <family val="2"/>
      </rPr>
      <t xml:space="preserve"> 11.85% superior respecto a la línea base.
</t>
    </r>
  </si>
  <si>
    <r>
      <rPr>
        <b/>
        <sz val="11"/>
        <color theme="0"/>
        <rFont val="Arial"/>
        <family val="2"/>
      </rPr>
      <t>PPMP:</t>
    </r>
    <r>
      <rPr>
        <sz val="11"/>
        <color theme="0"/>
        <rFont val="Arial"/>
        <family val="2"/>
      </rPr>
      <t xml:space="preserve"> De enero de 2022 a diciembre de 2024 se profesionalizarán a  5,883 integrantes del personal municipal.
2022:1,492 
2023: 2,428
2024: 1,963
</t>
    </r>
    <r>
      <rPr>
        <b/>
        <sz val="11"/>
        <color theme="0"/>
        <rFont val="Arial"/>
        <family val="2"/>
      </rPr>
      <t>Total:</t>
    </r>
    <r>
      <rPr>
        <sz val="11"/>
        <color theme="0"/>
        <rFont val="Arial"/>
        <family val="2"/>
      </rPr>
      <t xml:space="preserve"> 5,883</t>
    </r>
  </si>
  <si>
    <r>
      <t xml:space="preserve">Nombre del documento: </t>
    </r>
    <r>
      <rPr>
        <sz val="11"/>
        <color theme="0"/>
        <rFont val="Arial"/>
        <family val="2"/>
      </rPr>
      <t xml:space="preserve"> 
Carpeta de  Drive con el Informe de Cursos Impartidos y Personal Capacitado.
</t>
    </r>
    <r>
      <rPr>
        <b/>
        <sz val="11"/>
        <color theme="0"/>
        <rFont val="Arial"/>
        <family val="2"/>
      </rPr>
      <t xml:space="preserve">Nombre de quien genera la información:  
</t>
    </r>
    <r>
      <rPr>
        <sz val="11"/>
        <color theme="0"/>
        <rFont val="Arial"/>
        <family val="2"/>
      </rPr>
      <t xml:space="preserve">Dirección General de Capacitación en Calidad, Departamento de Capacitación
</t>
    </r>
    <r>
      <rPr>
        <b/>
        <sz val="11"/>
        <color theme="0"/>
        <rFont val="Arial"/>
        <family val="2"/>
      </rPr>
      <t xml:space="preserve">
Periodicidad con que se genera la información: 
</t>
    </r>
    <r>
      <rPr>
        <sz val="11"/>
        <color theme="0"/>
        <rFont val="Arial"/>
        <family val="2"/>
      </rPr>
      <t xml:space="preserve">Trimestral </t>
    </r>
    <r>
      <rPr>
        <b/>
        <sz val="11"/>
        <color theme="0"/>
        <rFont val="Arial"/>
        <family val="2"/>
      </rPr>
      <t xml:space="preserve">
Liga de la página donde se localiza la información o ubicación:
</t>
    </r>
    <r>
      <rPr>
        <sz val="11"/>
        <color theme="0"/>
        <rFont val="Arial"/>
        <family val="2"/>
      </rPr>
      <t>https://drive.google.com/drive/folders/1p8ik4KpBoXDqoW1aGF7JJknU3OUXng_J?usp=drive_link</t>
    </r>
  </si>
  <si>
    <r>
      <t xml:space="preserve">1.4.1.1.5 </t>
    </r>
    <r>
      <rPr>
        <sz val="11"/>
        <color theme="0"/>
        <rFont val="Arial"/>
        <family val="2"/>
      </rPr>
      <t>Servicios de tecnologías de la información y telecomunicaciones gestionados y proporcionados oportunamente a las dependencias municipales conforme a la normatividad aplicable.</t>
    </r>
  </si>
  <si>
    <r>
      <rPr>
        <b/>
        <sz val="11"/>
        <color theme="0"/>
        <rFont val="Arial"/>
        <family val="2"/>
      </rPr>
      <t xml:space="preserve">PSTIC: </t>
    </r>
    <r>
      <rPr>
        <sz val="11"/>
        <color theme="0"/>
        <rFont val="Arial"/>
        <family val="2"/>
      </rPr>
      <t>Porcentaje de servicios de tecnologías de la información y comunicación proporcionados.</t>
    </r>
  </si>
  <si>
    <r>
      <t>MÉTODO DE CÁLCULO:</t>
    </r>
    <r>
      <rPr>
        <sz val="11"/>
        <color theme="0"/>
        <rFont val="Arial"/>
        <family val="2"/>
      </rPr>
      <t xml:space="preserve">
</t>
    </r>
    <r>
      <rPr>
        <b/>
        <sz val="11"/>
        <color theme="0"/>
        <rFont val="Arial"/>
        <family val="2"/>
      </rPr>
      <t xml:space="preserve">PSTIC = </t>
    </r>
    <r>
      <rPr>
        <sz val="11"/>
        <color theme="0"/>
        <rFont val="Arial"/>
        <family val="2"/>
      </rPr>
      <t>(ASTE / ASTP) × 100</t>
    </r>
    <r>
      <rPr>
        <b/>
        <sz val="11"/>
        <color theme="0"/>
        <rFont val="Arial"/>
        <family val="2"/>
      </rPr>
      <t xml:space="preserve">
VARIABLES
PSTIC:  </t>
    </r>
    <r>
      <rPr>
        <sz val="11"/>
        <color theme="0"/>
        <rFont val="Arial"/>
        <family val="2"/>
      </rPr>
      <t>Porcentaje de servicios de tecnologías de la información gestionados oportunamente.</t>
    </r>
    <r>
      <rPr>
        <b/>
        <sz val="11"/>
        <color theme="0"/>
        <rFont val="Arial"/>
        <family val="2"/>
      </rPr>
      <t xml:space="preserve">
ASTE: </t>
    </r>
    <r>
      <rPr>
        <sz val="11"/>
        <color theme="0"/>
        <rFont val="Arial"/>
        <family val="2"/>
      </rPr>
      <t>Número total de acciones de servicios TIC ejecutadas en el periodo.</t>
    </r>
    <r>
      <rPr>
        <b/>
        <sz val="11"/>
        <color theme="0"/>
        <rFont val="Arial"/>
        <family val="2"/>
      </rPr>
      <t xml:space="preserve">
ASTP: </t>
    </r>
    <r>
      <rPr>
        <sz val="11"/>
        <color theme="0"/>
        <rFont val="Arial"/>
        <family val="2"/>
      </rPr>
      <t xml:space="preserve">Número total de acciones de servicios TIC programadas en el periodo .                       </t>
    </r>
  </si>
  <si>
    <r>
      <t>UNIDAD DE MEDIDA DEL INDICADOR:</t>
    </r>
    <r>
      <rPr>
        <sz val="11"/>
        <color theme="0"/>
        <rFont val="Arial"/>
        <family val="2"/>
      </rPr>
      <t xml:space="preserve">
Porcentaje
</t>
    </r>
    <r>
      <rPr>
        <b/>
        <sz val="11"/>
        <color theme="0"/>
        <rFont val="Arial"/>
        <family val="2"/>
      </rPr>
      <t>UNIDAD DE MEDIDA DE LAS VARIABLES:</t>
    </r>
    <r>
      <rPr>
        <sz val="11"/>
        <color theme="0"/>
        <rFont val="Arial"/>
        <family val="2"/>
      </rPr>
      <t xml:space="preserve">
Acciones de servicios TIC</t>
    </r>
  </si>
  <si>
    <r>
      <rPr>
        <b/>
        <sz val="11"/>
        <color theme="0"/>
        <rFont val="Arial"/>
        <family val="2"/>
      </rPr>
      <t>PSTIC:</t>
    </r>
    <r>
      <rPr>
        <sz val="11"/>
        <color theme="0"/>
        <rFont val="Arial"/>
        <family val="2"/>
      </rPr>
      <t xml:space="preserve"> Del 1 de enero de 2026 al 31 de diciembre de 2027, se alcanzará al menos el 95% de cumplimiento en la atención de los servicios de tecnologías de la información programados.
</t>
    </r>
    <r>
      <rPr>
        <b/>
        <sz val="11"/>
        <color theme="0"/>
        <rFont val="Arial"/>
        <family val="2"/>
      </rPr>
      <t>VARIACIÓN DE LA META EN RELACIÓN A LA LÍNEA BASE
Meta Absoluta:</t>
    </r>
    <r>
      <rPr>
        <sz val="11"/>
        <color theme="0"/>
        <rFont val="Arial"/>
        <family val="2"/>
      </rPr>
      <t xml:space="preserve"> NA 
</t>
    </r>
    <r>
      <rPr>
        <b/>
        <sz val="11"/>
        <color theme="0"/>
        <rFont val="Arial"/>
        <family val="2"/>
      </rPr>
      <t>Meta Relativa:</t>
    </r>
    <r>
      <rPr>
        <sz val="11"/>
        <color theme="0"/>
        <rFont val="Arial"/>
        <family val="2"/>
      </rPr>
      <t xml:space="preserve"> NA. 
Para efectos del indicador, las distintas unidades de medida de las actividades (sistemas informáticos, servicios de telecomunicaciones y servicios técnicos) se homologan como acciones de servicios de tecnologías de la información, a fin de permitir su agregación y medición integral.</t>
    </r>
  </si>
  <si>
    <r>
      <rPr>
        <b/>
        <sz val="11"/>
        <color theme="0"/>
        <rFont val="Arial"/>
        <family val="2"/>
      </rPr>
      <t xml:space="preserve">PSTIC: </t>
    </r>
    <r>
      <rPr>
        <sz val="11"/>
        <color theme="0"/>
        <rFont val="Arial"/>
        <family val="2"/>
      </rPr>
      <t xml:space="preserve">NA 
Se establecerá en el primer periodo de medición (2026), debido a que el indicador es de nueva creación y no se cuenta con información histórica homogénea que permita su comparabilidad.
</t>
    </r>
  </si>
  <si>
    <r>
      <t xml:space="preserve">Nombre completo del Documento que sustenta la información: 
</t>
    </r>
    <r>
      <rPr>
        <sz val="11"/>
        <color theme="0"/>
        <rFont val="Arial"/>
        <family val="2"/>
      </rPr>
      <t xml:space="preserve">Reporte Trimestral de Servicios de Tecnologías de la Información y Comunicación (Desarrollo, Telecomunicaciones y Soporte Técnico).
</t>
    </r>
    <r>
      <rPr>
        <b/>
        <sz val="11"/>
        <color theme="0"/>
        <rFont val="Arial"/>
        <family val="2"/>
      </rPr>
      <t xml:space="preserve">Nombre del área que genera o publica la información: </t>
    </r>
    <r>
      <rPr>
        <sz val="11"/>
        <color theme="0"/>
        <rFont val="Arial"/>
        <family val="2"/>
      </rPr>
      <t xml:space="preserve">
Dirección General de Tecnologías de Infomación y comunicación.
</t>
    </r>
    <r>
      <rPr>
        <b/>
        <sz val="11"/>
        <color theme="0"/>
        <rFont val="Arial"/>
        <family val="2"/>
      </rPr>
      <t xml:space="preserve">
Periodicidad con que se genera la información:</t>
    </r>
    <r>
      <rPr>
        <sz val="11"/>
        <color theme="0"/>
        <rFont val="Arial"/>
        <family val="2"/>
      </rPr>
      <t xml:space="preserve"> 
Trimestral.
</t>
    </r>
    <r>
      <rPr>
        <b/>
        <sz val="11"/>
        <color theme="0"/>
        <rFont val="Arial"/>
        <family val="2"/>
      </rPr>
      <t>Liga de la página de la que se obtiene la información:</t>
    </r>
    <r>
      <rPr>
        <sz val="11"/>
        <color theme="0"/>
        <rFont val="Arial"/>
        <family val="2"/>
      </rPr>
      <t xml:space="preserve">
Ubicado en el archivero de madera  repisa 2, lefort con clave MBJ-PM-OM-DGTIC-006-2026</t>
    </r>
  </si>
  <si>
    <r>
      <t xml:space="preserve">1.4.1.1.6 </t>
    </r>
    <r>
      <rPr>
        <sz val="11"/>
        <color theme="0"/>
        <rFont val="Arial"/>
        <family val="2"/>
      </rPr>
      <t>Servicios de mantenimiento y logística brindados a las dependencias municipales conforme a la normatividad aplicable</t>
    </r>
  </si>
  <si>
    <r>
      <rPr>
        <b/>
        <sz val="11"/>
        <color theme="0"/>
        <rFont val="Arial"/>
        <family val="2"/>
      </rPr>
      <t>PSML=</t>
    </r>
    <r>
      <rPr>
        <sz val="11"/>
        <color theme="0"/>
        <rFont val="Arial"/>
        <family val="2"/>
      </rPr>
      <t xml:space="preserve">Porcentaje de Servicios de mantenimiento y logística proporcionados. </t>
    </r>
  </si>
  <si>
    <r>
      <t xml:space="preserve">MÉTODO DE CÁLCULO:
PSML= </t>
    </r>
    <r>
      <rPr>
        <sz val="11"/>
        <color theme="0"/>
        <rFont val="Arial"/>
        <family val="2"/>
      </rPr>
      <t>(NSME/NSMP)*100</t>
    </r>
    <r>
      <rPr>
        <b/>
        <sz val="11"/>
        <color theme="0"/>
        <rFont val="Arial"/>
        <family val="2"/>
      </rPr>
      <t xml:space="preserve">
VARIABLES
PSML:</t>
    </r>
    <r>
      <rPr>
        <sz val="11"/>
        <color theme="0"/>
        <rFont val="Arial"/>
        <family val="2"/>
      </rPr>
      <t xml:space="preserve"> Porcentaje de servicios de mantenimiento y logística proporcionados.</t>
    </r>
    <r>
      <rPr>
        <b/>
        <sz val="11"/>
        <color theme="0"/>
        <rFont val="Arial"/>
        <family val="2"/>
      </rPr>
      <t xml:space="preserve">                                                               
NSME: </t>
    </r>
    <r>
      <rPr>
        <sz val="11"/>
        <color theme="0"/>
        <rFont val="Arial"/>
        <family val="2"/>
      </rPr>
      <t xml:space="preserve">Número de servicios de mantenimiento y logística ejecutados.
</t>
    </r>
    <r>
      <rPr>
        <b/>
        <sz val="11"/>
        <color theme="0"/>
        <rFont val="Arial"/>
        <family val="2"/>
      </rPr>
      <t xml:space="preserve">NSMP: </t>
    </r>
    <r>
      <rPr>
        <sz val="11"/>
        <color theme="0"/>
        <rFont val="Arial"/>
        <family val="2"/>
      </rPr>
      <t xml:space="preserve">Número de servicios de mantenimiento y logística programados.
                                                                                                          </t>
    </r>
  </si>
  <si>
    <r>
      <t>UNIDAD DE MEDIDA DEL INDICADOR:</t>
    </r>
    <r>
      <rPr>
        <sz val="11"/>
        <color theme="0"/>
        <rFont val="Arial"/>
        <family val="2"/>
      </rPr>
      <t xml:space="preserve">
Porcentaje
</t>
    </r>
    <r>
      <rPr>
        <b/>
        <sz val="11"/>
        <color theme="0"/>
        <rFont val="Arial"/>
        <family val="2"/>
      </rPr>
      <t>UNIDAD DE MEDIDA DE LAS VARIABLES:</t>
    </r>
    <r>
      <rPr>
        <sz val="11"/>
        <color theme="0"/>
        <rFont val="Arial"/>
        <family val="2"/>
      </rPr>
      <t xml:space="preserve">
Servicios de Mantenimiento y Logística </t>
    </r>
  </si>
  <si>
    <r>
      <rPr>
        <b/>
        <sz val="11"/>
        <color theme="0"/>
        <rFont val="Arial"/>
        <family val="2"/>
      </rPr>
      <t>PSML:</t>
    </r>
    <r>
      <rPr>
        <sz val="11"/>
        <color theme="0"/>
        <rFont val="Arial"/>
        <family val="2"/>
      </rPr>
      <t xml:space="preserve"> Del 1 de enero de 2026 al 31 de diciembre de 2027, se alcanzará al menos el 95% de cumplimiento en la ejecución de los servicios de mantenimiento y logística programados en el período.
</t>
    </r>
    <r>
      <rPr>
        <b/>
        <sz val="11"/>
        <color theme="0"/>
        <rFont val="Arial"/>
        <family val="2"/>
      </rPr>
      <t xml:space="preserve">VARIACIÓN DE LA META EN RELACIÓN A LA LÍNEA BASE
Meta Absoluta:  </t>
    </r>
    <r>
      <rPr>
        <sz val="11"/>
        <color theme="0"/>
        <rFont val="Arial"/>
        <family val="2"/>
      </rPr>
      <t xml:space="preserve">NA      </t>
    </r>
    <r>
      <rPr>
        <b/>
        <sz val="11"/>
        <color theme="0"/>
        <rFont val="Arial"/>
        <family val="2"/>
      </rPr>
      <t xml:space="preserve">                                         
Meta Relativa:</t>
    </r>
    <r>
      <rPr>
        <sz val="11"/>
        <color theme="0"/>
        <rFont val="Arial"/>
        <family val="2"/>
      </rPr>
      <t xml:space="preserve"> NA. 
   </t>
    </r>
  </si>
  <si>
    <r>
      <rPr>
        <b/>
        <sz val="11"/>
        <color theme="0"/>
        <rFont val="Arial"/>
        <family val="2"/>
      </rPr>
      <t xml:space="preserve">PSML: </t>
    </r>
    <r>
      <rPr>
        <sz val="11"/>
        <color theme="0"/>
        <rFont val="Arial"/>
        <family val="2"/>
      </rPr>
      <t>NA</t>
    </r>
    <r>
      <rPr>
        <b/>
        <sz val="11"/>
        <color theme="0"/>
        <rFont val="Arial"/>
        <family val="2"/>
      </rPr>
      <t xml:space="preserve">
</t>
    </r>
    <r>
      <rPr>
        <sz val="11"/>
        <color theme="0"/>
        <rFont val="Arial"/>
        <family val="2"/>
      </rPr>
      <t>Se establecerá en el primer periodo de medición (2026), debido a que no se cuenta con información histórica homogénea que permita determinar el porcentaje de cumplimiento.</t>
    </r>
    <r>
      <rPr>
        <b/>
        <sz val="11"/>
        <color theme="0"/>
        <rFont val="Arial"/>
        <family val="2"/>
      </rPr>
      <t xml:space="preserve">
</t>
    </r>
  </si>
  <si>
    <r>
      <t xml:space="preserve">Nombre del Documento:  
</t>
    </r>
    <r>
      <rPr>
        <sz val="11"/>
        <color theme="0"/>
        <rFont val="Arial"/>
        <family val="2"/>
      </rPr>
      <t xml:space="preserve">Reporte Trimestral de Servicios de Mantenimiento y Logística.
</t>
    </r>
    <r>
      <rPr>
        <b/>
        <sz val="11"/>
        <color theme="0"/>
        <rFont val="Arial"/>
        <family val="2"/>
      </rPr>
      <t xml:space="preserve">
Nombre de quien genera la información: 
</t>
    </r>
    <r>
      <rPr>
        <sz val="11"/>
        <color theme="0"/>
        <rFont val="Arial"/>
        <family val="2"/>
      </rPr>
      <t>Dirección General de Servicios Generales</t>
    </r>
    <r>
      <rPr>
        <b/>
        <sz val="11"/>
        <color theme="0"/>
        <rFont val="Arial"/>
        <family val="2"/>
      </rPr>
      <t xml:space="preserve">
Periodicidad con que se genera la información: 
</t>
    </r>
    <r>
      <rPr>
        <sz val="11"/>
        <color theme="0"/>
        <rFont val="Arial"/>
        <family val="2"/>
      </rPr>
      <t>Trimestral</t>
    </r>
    <r>
      <rPr>
        <b/>
        <sz val="11"/>
        <color theme="0"/>
        <rFont val="Arial"/>
        <family val="2"/>
      </rPr>
      <t xml:space="preserve">
Liga de la página de la que se obtiene la información: 
</t>
    </r>
    <r>
      <rPr>
        <sz val="11"/>
        <color theme="0"/>
        <rFont val="Arial"/>
        <family val="2"/>
      </rPr>
      <t>El documento está ubicado en la dirección de Servicios Generales con clave de expediente MBJ-OM-DGSG-08-2026 y MBJ-OM-DGSG-09-2026</t>
    </r>
  </si>
  <si>
    <r>
      <t xml:space="preserve">1.4.1.1.7 </t>
    </r>
    <r>
      <rPr>
        <sz val="11"/>
        <color theme="0"/>
        <rFont val="Arial"/>
        <family val="2"/>
      </rPr>
      <t xml:space="preserve">Eventos cívicos y culturales realizados y apoyos proporcionados a instituciones externas.
</t>
    </r>
  </si>
  <si>
    <r>
      <rPr>
        <b/>
        <sz val="11"/>
        <color theme="0"/>
        <rFont val="Arial"/>
        <family val="2"/>
      </rPr>
      <t>PECR=</t>
    </r>
    <r>
      <rPr>
        <sz val="11"/>
        <color theme="0"/>
        <rFont val="Arial"/>
        <family val="2"/>
      </rPr>
      <t xml:space="preserve"> Porcentaje de Eventos Cívicos y Culturales realizados   </t>
    </r>
  </si>
  <si>
    <r>
      <t>MÉTODO DE CÁLCULO 
PECR= (NECR/NECP)*100                                                                                                              
VARIABLES     
PECR:</t>
    </r>
    <r>
      <rPr>
        <sz val="11"/>
        <color theme="0"/>
        <rFont val="Arial"/>
        <family val="2"/>
      </rPr>
      <t xml:space="preserve"> Porcentaje de Eventos Cívicos y Culturales realizados   </t>
    </r>
    <r>
      <rPr>
        <b/>
        <sz val="11"/>
        <color theme="0"/>
        <rFont val="Arial"/>
        <family val="2"/>
      </rPr>
      <t xml:space="preserve">                                                    
NECR:  </t>
    </r>
    <r>
      <rPr>
        <sz val="11"/>
        <color theme="0"/>
        <rFont val="Arial"/>
        <family val="2"/>
      </rPr>
      <t xml:space="preserve">Número de Eventos Cívicos y Culturales realizados      </t>
    </r>
    <r>
      <rPr>
        <b/>
        <sz val="11"/>
        <color theme="0"/>
        <rFont val="Arial"/>
        <family val="2"/>
      </rPr>
      <t xml:space="preserve">                                                  
NECP: </t>
    </r>
    <r>
      <rPr>
        <sz val="11"/>
        <color theme="0"/>
        <rFont val="Arial"/>
        <family val="2"/>
      </rPr>
      <t xml:space="preserve">Número de Eventos Cívicos y Culturales programados    
</t>
    </r>
    <r>
      <rPr>
        <b/>
        <sz val="11"/>
        <color theme="0"/>
        <rFont val="Arial"/>
        <family val="2"/>
      </rPr>
      <t xml:space="preserve">NOTA METODOLÓGICA
</t>
    </r>
    <r>
      <rPr>
        <sz val="11"/>
        <color theme="0"/>
        <rFont val="Arial"/>
        <family val="2"/>
      </rPr>
      <t>Para efectos del indicador, las distintas unidades de medida de las actividades (eventos cívicos, participaciones musicales y solicitudes de apoyo) se homologan como acciones de fomento cívico y cultural, a fin de permitir su agregación y medición integral en el componente.</t>
    </r>
  </si>
  <si>
    <r>
      <t xml:space="preserve">UNIDAD DE MEDIDA DEL INDICADOR:
</t>
    </r>
    <r>
      <rPr>
        <sz val="11"/>
        <color theme="0"/>
        <rFont val="Arial"/>
        <family val="2"/>
      </rPr>
      <t>Porcentaje</t>
    </r>
    <r>
      <rPr>
        <b/>
        <sz val="11"/>
        <color theme="0"/>
        <rFont val="Arial"/>
        <family val="2"/>
      </rPr>
      <t xml:space="preserve">
UNIDAD DE MEDIDA DE LAS VARIABLES:  
</t>
    </r>
    <r>
      <rPr>
        <sz val="11"/>
        <color theme="0"/>
        <rFont val="Arial"/>
        <family val="2"/>
      </rPr>
      <t xml:space="preserve">Eventos Cívicos y Culturales realizados  </t>
    </r>
  </si>
  <si>
    <r>
      <rPr>
        <b/>
        <sz val="11"/>
        <color theme="0"/>
        <rFont val="Arial"/>
        <family val="2"/>
      </rPr>
      <t xml:space="preserve">PECR: </t>
    </r>
    <r>
      <rPr>
        <sz val="11"/>
        <color theme="0"/>
        <rFont val="Arial"/>
        <family val="2"/>
      </rPr>
      <t xml:space="preserve">Del 1 de enero de 2026 al 31 de diciembre de 2027,  se alcanzará al menos un 95% de cumplimiento en la realización de eventos cívicos, culturales y apoyos programados.
</t>
    </r>
    <r>
      <rPr>
        <b/>
        <sz val="11"/>
        <color theme="0"/>
        <rFont val="Arial"/>
        <family val="2"/>
      </rPr>
      <t xml:space="preserve">
VARIACIÓN DE LA META EN RELACIÓN A LA LÍNEA BASE</t>
    </r>
    <r>
      <rPr>
        <sz val="11"/>
        <color theme="0"/>
        <rFont val="Arial"/>
        <family val="2"/>
      </rPr>
      <t xml:space="preserve"> 
</t>
    </r>
    <r>
      <rPr>
        <b/>
        <sz val="11"/>
        <color theme="0"/>
        <rFont val="Arial"/>
        <family val="2"/>
      </rPr>
      <t>Meta Absoluta</t>
    </r>
    <r>
      <rPr>
        <sz val="11"/>
        <color theme="0"/>
        <rFont val="Arial"/>
        <family val="2"/>
      </rPr>
      <t xml:space="preserve">:  NA                 
</t>
    </r>
    <r>
      <rPr>
        <b/>
        <sz val="11"/>
        <color theme="0"/>
        <rFont val="Arial"/>
        <family val="2"/>
      </rPr>
      <t xml:space="preserve">Meta Relativa: </t>
    </r>
    <r>
      <rPr>
        <sz val="11"/>
        <color theme="0"/>
        <rFont val="Arial"/>
        <family val="2"/>
      </rPr>
      <t xml:space="preserve"> NA </t>
    </r>
  </si>
  <si>
    <r>
      <rPr>
        <b/>
        <sz val="11"/>
        <color theme="0"/>
        <rFont val="Arial"/>
        <family val="2"/>
      </rPr>
      <t xml:space="preserve"> PECR: </t>
    </r>
    <r>
      <rPr>
        <sz val="11"/>
        <color theme="0"/>
        <rFont val="Arial"/>
        <family val="2"/>
      </rPr>
      <t>NA
Se establecerá en el primer periodo de medición (2026), debido a que no se cuenta con información histórica homologada que permita determinar el porcentaje de cumplimiento del indicador.</t>
    </r>
  </si>
  <si>
    <r>
      <t xml:space="preserve">Nombre del Documento:  
</t>
    </r>
    <r>
      <rPr>
        <sz val="11"/>
        <color theme="0"/>
        <rFont val="Arial"/>
        <family val="2"/>
      </rPr>
      <t>Reporte Trimestral de Eventos Cívicos, Culturales y Apoyos Institucionales.</t>
    </r>
    <r>
      <rPr>
        <b/>
        <sz val="11"/>
        <color theme="0"/>
        <rFont val="Arial"/>
        <family val="2"/>
      </rPr>
      <t xml:space="preserve">
Nombre de quien genera la información:                         
</t>
    </r>
    <r>
      <rPr>
        <sz val="11"/>
        <color theme="0"/>
        <rFont val="Arial"/>
        <family val="2"/>
      </rPr>
      <t>Direccion General de Eventos Civicos</t>
    </r>
    <r>
      <rPr>
        <b/>
        <sz val="11"/>
        <color theme="0"/>
        <rFont val="Arial"/>
        <family val="2"/>
      </rPr>
      <t xml:space="preserve">
Periodicidad con que se genera la información: 
</t>
    </r>
    <r>
      <rPr>
        <sz val="11"/>
        <color theme="0"/>
        <rFont val="Arial"/>
        <family val="2"/>
      </rPr>
      <t>Trimestral</t>
    </r>
    <r>
      <rPr>
        <b/>
        <sz val="11"/>
        <color theme="0"/>
        <rFont val="Arial"/>
        <family val="2"/>
      </rPr>
      <t xml:space="preserve">
Liga de la página donde se localiza la información o ubicación:                            
</t>
    </r>
    <r>
      <rPr>
        <sz val="11"/>
        <color theme="0"/>
        <rFont val="Arial"/>
        <family val="2"/>
      </rPr>
      <t>Físico, Carpeta Informe Ejecutivo 2026 (Administracion Publica 2024-2027) Contenido: Informe Tomo 1  con Clave MBJ-O.M.-UEC-2026</t>
    </r>
  </si>
  <si>
    <r>
      <t xml:space="preserve">1.4.1.1.8 </t>
    </r>
    <r>
      <rPr>
        <sz val="11"/>
        <color theme="0"/>
        <rFont val="Arial"/>
        <family val="2"/>
      </rPr>
      <t>Reportes de plantilla de personal municipal actualizados y emitidos, derivados de la gestión de incidencias, finiquitos y actualización de expedientes del personal.</t>
    </r>
  </si>
  <si>
    <r>
      <rPr>
        <b/>
        <sz val="11"/>
        <color theme="0"/>
        <rFont val="Arial Nova Cond"/>
        <family val="2"/>
      </rPr>
      <t>PPPME=</t>
    </r>
    <r>
      <rPr>
        <sz val="11"/>
        <color theme="0"/>
        <rFont val="Arial Nova Cond"/>
        <family val="2"/>
      </rPr>
      <t xml:space="preserve"> </t>
    </r>
    <r>
      <rPr>
        <sz val="11"/>
        <color theme="0"/>
        <rFont val="Arial"/>
        <family val="2"/>
      </rPr>
      <t>Porcentaje de plantillas de personal municipal entregadas.</t>
    </r>
  </si>
  <si>
    <r>
      <t xml:space="preserve">MÉTODO DE CÁLCULO
PPPME= </t>
    </r>
    <r>
      <rPr>
        <sz val="11"/>
        <color theme="0"/>
        <rFont val="Arial"/>
        <family val="2"/>
      </rPr>
      <t>(NPPE/NPPS)*100</t>
    </r>
    <r>
      <rPr>
        <b/>
        <sz val="11"/>
        <color theme="0"/>
        <rFont val="Arial"/>
        <family val="2"/>
      </rPr>
      <t xml:space="preserve">
VARIABLES
PPPME=</t>
    </r>
    <r>
      <rPr>
        <sz val="11"/>
        <color theme="0"/>
        <rFont val="Arial"/>
        <family val="2"/>
      </rPr>
      <t xml:space="preserve"> Porcentaje de plantillas de personal municipal entregadas.
</t>
    </r>
    <r>
      <rPr>
        <b/>
        <sz val="11"/>
        <color theme="0"/>
        <rFont val="Arial"/>
        <family val="2"/>
      </rPr>
      <t>NPPE=</t>
    </r>
    <r>
      <rPr>
        <sz val="11"/>
        <color theme="0"/>
        <rFont val="Arial"/>
        <family val="2"/>
      </rPr>
      <t xml:space="preserve"> Número de plantillas de personal emitidas.
</t>
    </r>
    <r>
      <rPr>
        <b/>
        <sz val="11"/>
        <color theme="0"/>
        <rFont val="Arial"/>
        <family val="2"/>
      </rPr>
      <t>NPPS=</t>
    </r>
    <r>
      <rPr>
        <sz val="11"/>
        <color theme="0"/>
        <rFont val="Arial"/>
        <family val="2"/>
      </rPr>
      <t xml:space="preserve"> Número de plantillas de personal solicitadas.
</t>
    </r>
    <r>
      <rPr>
        <b/>
        <sz val="11"/>
        <color theme="0"/>
        <rFont val="Arial"/>
        <family val="2"/>
      </rPr>
      <t xml:space="preserve">
</t>
    </r>
  </si>
  <si>
    <r>
      <t xml:space="preserve">UNIDAD DE MEDIDA DEL INDICADOR
</t>
    </r>
    <r>
      <rPr>
        <sz val="11"/>
        <color theme="0"/>
        <rFont val="Arial"/>
        <family val="2"/>
      </rPr>
      <t xml:space="preserve">Porcentaje </t>
    </r>
    <r>
      <rPr>
        <b/>
        <sz val="11"/>
        <color theme="0"/>
        <rFont val="Arial"/>
        <family val="2"/>
      </rPr>
      <t xml:space="preserve">
                                             UNIDAD DE MEDIDA DE LA VARIABLE
</t>
    </r>
    <r>
      <rPr>
        <sz val="11"/>
        <color theme="0"/>
        <rFont val="Arial"/>
        <family val="2"/>
      </rPr>
      <t>Plantillas de personal municipal</t>
    </r>
  </si>
  <si>
    <r>
      <t xml:space="preserve">PPPME: Del 1 de enero de 2025 al 31 de diciembre de 2027, se establece entregar 3,816 plantillas de personal.
</t>
    </r>
    <r>
      <rPr>
        <b/>
        <sz val="11"/>
        <color theme="0"/>
        <rFont val="Arial"/>
        <family val="2"/>
      </rPr>
      <t xml:space="preserve">
VARIACIÓN DE LA META EN RELACIÓN A LA LÍNEA BASE   
Meta Absoluta:</t>
    </r>
    <r>
      <rPr>
        <sz val="11"/>
        <color theme="0"/>
        <rFont val="Arial"/>
        <family val="2"/>
      </rPr>
      <t xml:space="preserve">  152 plantillas de personal.
</t>
    </r>
    <r>
      <rPr>
        <b/>
        <sz val="11"/>
        <color theme="0"/>
        <rFont val="Arial"/>
        <family val="2"/>
      </rPr>
      <t xml:space="preserve">Meta Relativa: </t>
    </r>
    <r>
      <rPr>
        <sz val="11"/>
        <color theme="0"/>
        <rFont val="Arial"/>
        <family val="2"/>
      </rPr>
      <t xml:space="preserve">4.15%  superior a la línea base.               </t>
    </r>
  </si>
  <si>
    <r>
      <rPr>
        <b/>
        <sz val="11"/>
        <color theme="0"/>
        <rFont val="Arial Nova Cond"/>
        <family val="2"/>
      </rPr>
      <t>PPPME</t>
    </r>
    <r>
      <rPr>
        <sz val="11"/>
        <color theme="0"/>
        <rFont val="Arial Nova Cond"/>
        <family val="2"/>
      </rPr>
      <t xml:space="preserve">: </t>
    </r>
    <r>
      <rPr>
        <sz val="11"/>
        <color theme="0"/>
        <rFont val="Arial"/>
        <family val="2"/>
      </rPr>
      <t>De enero de 2022 a diciembre de 2024  se entregaron 3,664 plantillas.</t>
    </r>
    <r>
      <rPr>
        <b/>
        <sz val="11"/>
        <color theme="0"/>
        <rFont val="Arial"/>
        <family val="2"/>
      </rPr>
      <t xml:space="preserve">
</t>
    </r>
    <r>
      <rPr>
        <sz val="11"/>
        <color theme="0"/>
        <rFont val="Arial"/>
        <family val="2"/>
      </rPr>
      <t>2022: 1,120
2023: 1,235
2024: 1,309</t>
    </r>
    <r>
      <rPr>
        <b/>
        <sz val="11"/>
        <color theme="0"/>
        <rFont val="Arial"/>
        <family val="2"/>
      </rPr>
      <t xml:space="preserve">
Total: </t>
    </r>
    <r>
      <rPr>
        <sz val="11"/>
        <color theme="0"/>
        <rFont val="Arial"/>
        <family val="2"/>
      </rPr>
      <t>3,664</t>
    </r>
  </si>
  <si>
    <r>
      <t xml:space="preserve">Nombre del Documento: </t>
    </r>
    <r>
      <rPr>
        <sz val="11"/>
        <color theme="0"/>
        <rFont val="Arial"/>
        <family val="2"/>
      </rPr>
      <t xml:space="preserve">Informe dirigido a la Oficialía Mayor del Municipio de Benito Juárez. Oficios e incidencias solicitadas por las Unidades Administrativas. Control de Ventanilla Única de la Dirección General de Recursos Humanos.                                            
</t>
    </r>
    <r>
      <rPr>
        <b/>
        <sz val="11"/>
        <color theme="0"/>
        <rFont val="Arial"/>
        <family val="2"/>
      </rPr>
      <t xml:space="preserve">Nombre de quien genera la información:  
</t>
    </r>
    <r>
      <rPr>
        <sz val="11"/>
        <color theme="0"/>
        <rFont val="Arial"/>
        <family val="2"/>
      </rPr>
      <t xml:space="preserve">Dirección General de Recursos Humanos
</t>
    </r>
    <r>
      <rPr>
        <b/>
        <sz val="11"/>
        <color theme="0"/>
        <rFont val="Arial"/>
        <family val="2"/>
      </rPr>
      <t>Periodicidad con que se genera la información:</t>
    </r>
    <r>
      <rPr>
        <sz val="11"/>
        <color theme="0"/>
        <rFont val="Arial"/>
        <family val="2"/>
      </rPr>
      <t xml:space="preserve">
Trimestral
</t>
    </r>
    <r>
      <rPr>
        <b/>
        <sz val="11"/>
        <color theme="0"/>
        <rFont val="Arial"/>
        <family val="2"/>
      </rPr>
      <t xml:space="preserve">Liga de la página donde se localiza la información o ubicación: </t>
    </r>
    <r>
      <rPr>
        <sz val="11"/>
        <color theme="0"/>
        <rFont val="Arial"/>
        <family val="2"/>
      </rPr>
      <t xml:space="preserve">
Repisa 6C, leffort 1A  en la oficina de la Direccion General de Recursos Humanos </t>
    </r>
  </si>
  <si>
    <r>
      <rPr>
        <b/>
        <sz val="11"/>
        <color theme="1"/>
        <rFont val="Arial"/>
        <family val="2"/>
      </rPr>
      <t xml:space="preserve">Nombre del Documento:  </t>
    </r>
    <r>
      <rPr>
        <sz val="11"/>
        <color theme="1"/>
        <rFont val="Arial"/>
        <family val="2"/>
      </rPr>
      <t xml:space="preserve"> Reporte de la Jefatura del Departamento de Prestaciones, Seguridad e Higiene.
</t>
    </r>
    <r>
      <rPr>
        <b/>
        <sz val="11"/>
        <color theme="1"/>
        <rFont val="Arial"/>
        <family val="2"/>
      </rPr>
      <t xml:space="preserve">Nombre de quien genera la información: </t>
    </r>
    <r>
      <rPr>
        <sz val="11"/>
        <color theme="1"/>
        <rFont val="Arial"/>
        <family val="2"/>
      </rPr>
      <t xml:space="preserve">
Dirección General de Recursos Humanos.
</t>
    </r>
    <r>
      <rPr>
        <b/>
        <sz val="11"/>
        <color theme="1"/>
        <rFont val="Arial"/>
        <family val="2"/>
      </rPr>
      <t xml:space="preserve">Periodicidad con que se genera la información:   </t>
    </r>
    <r>
      <rPr>
        <sz val="11"/>
        <color theme="1"/>
        <rFont val="Arial"/>
        <family val="2"/>
      </rPr>
      <t xml:space="preserve">
Trimestral 
</t>
    </r>
    <r>
      <rPr>
        <b/>
        <sz val="11"/>
        <color theme="1"/>
        <rFont val="Arial"/>
        <family val="2"/>
      </rPr>
      <t xml:space="preserve">Liga de la página donde se localiza la información o ubicación: </t>
    </r>
    <r>
      <rPr>
        <sz val="11"/>
        <color theme="1"/>
        <rFont val="Arial"/>
        <family val="2"/>
      </rPr>
      <t xml:space="preserve">
Repisa 6C, leffort 1A  en la oficina de la Direccion General de Recursos Humanos </t>
    </r>
  </si>
  <si>
    <t xml:space="preserve">
Meta 11.4 
Para 2030, redoblar los esfuerzos para proteger y salvaguardar el patrimonio cultural y natural del mundo.
Meta 4.7 
Para 2030, asegurar que todos los alumnos adquieran los conocimientos teóricos y prácticos necesarios para promover el desarrollo sostenible.
</t>
  </si>
  <si>
    <t xml:space="preserve">Meta 11.4 
Para 2030, redoblar los esfuerzos para proteger y salvaguardar el patrimonio cultural y natural del mundo.
Meta 4.7 
Para 2030, asegurar que todos los alumnos adquieran los conocimientos teóricos y prácticos necesarios para promover el desarrollo sostenible,.
</t>
  </si>
  <si>
    <r>
      <rPr>
        <b/>
        <sz val="12"/>
        <rFont val="Aptos Narrow"/>
        <family val="2"/>
        <scheme val="minor"/>
      </rPr>
      <t xml:space="preserve">Justificación Trimestral:  </t>
    </r>
    <r>
      <rPr>
        <sz val="12"/>
        <rFont val="Aptos Narrow"/>
        <family val="2"/>
        <scheme val="minor"/>
      </rPr>
      <t xml:space="preserve">
El Índice de Gobierno Humanista y de Resultados es un indicador compuesto integrado por dimensiones y subdimensiones que se alimentan de información proveniente de fuentes externas e internas, cuya periodicidad de actualización no es trimestral. Durante el primer trimestre de 2026, no se registraron actualizaciones en las fuentes de información que conforman el índice, debido a sus calendarios de publicación y al desfase en la disponibilidad de datos.
</t>
    </r>
    <r>
      <rPr>
        <b/>
        <sz val="12"/>
        <rFont val="Aptos Narrow"/>
        <family val="2"/>
        <scheme val="minor"/>
      </rPr>
      <t>Justificación Anual:</t>
    </r>
    <r>
      <rPr>
        <sz val="12"/>
        <rFont val="Aptos Narrow"/>
        <family val="2"/>
        <scheme val="minor"/>
      </rPr>
      <t xml:space="preserve">
La meta anual programada para 2026 se distribuye de manera homogénea en los cuatro trimestres, conforme a la estructura del indicador.
Dado que el Índice de Gobierno Humanista y de Resultados depende de información cuya actualización no es trimestral, el avance observado en el primer trimestre corresponde al valor programado, sin variación respecto a la meta establecida, en tanto no se cuenta con nueva información para su recalculo.</t>
    </r>
  </si>
  <si>
    <r>
      <rPr>
        <b/>
        <sz val="13"/>
        <color theme="1"/>
        <rFont val="Calibri"/>
        <family val="2"/>
      </rPr>
      <t xml:space="preserve">1.4.1 </t>
    </r>
    <r>
      <rPr>
        <sz val="13"/>
        <color theme="1"/>
        <rFont val="Calibri"/>
        <family val="2"/>
      </rPr>
      <t>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t>
    </r>
  </si>
  <si>
    <r>
      <t xml:space="preserve">PSSA : </t>
    </r>
    <r>
      <rPr>
        <sz val="11"/>
        <color rgb="FF000000"/>
        <rFont val="Arial"/>
        <family val="2"/>
      </rPr>
      <t>Del 1 de enero de 2026 al 31 de diciembre de 2027  Se garantizará la atención, seguimiento y control oportuno de las solicitudes de servicios de suministro de combustible y mantenimiento vehicular, alcanzando al menos un 95% de cumplimiento respecto al total de solicitudes recibidas.</t>
    </r>
    <r>
      <rPr>
        <b/>
        <sz val="11"/>
        <color rgb="FF000000"/>
        <rFont val="Arial"/>
        <family val="2"/>
      </rPr>
      <t xml:space="preserve">
VARIACIÓN DE LA META EN RELACIÓN A LA LÍNEA BASE   
Meta Absoluta: </t>
    </r>
    <r>
      <rPr>
        <sz val="11"/>
        <color rgb="FF000000"/>
        <rFont val="Arial"/>
        <family val="2"/>
      </rPr>
      <t>NA</t>
    </r>
    <r>
      <rPr>
        <b/>
        <sz val="11"/>
        <color rgb="FF000000"/>
        <rFont val="Arial"/>
        <family val="2"/>
      </rPr>
      <t xml:space="preserve">
Meta Relativa: </t>
    </r>
    <r>
      <rPr>
        <sz val="11"/>
        <color rgb="FF000000"/>
        <rFont val="Arial"/>
        <family val="2"/>
      </rPr>
      <t xml:space="preserve">NA                     </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</si>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</sst>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8">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2"/>
      <color theme="1"/>
      <name val="Aptos Narrow"/>
      <family val="2"/>
      <scheme val="minor"/>
    </font>
    <font>
      <u/>
      <sz val="11"/>
      <color theme="10"/>
      <name val="Aptos Narrow"/>
      <family val="2"/>
      <scheme val="minor"/>
    </font>
    <font>
      <b/>
      <sz val="16"/>
      <color theme="1"/>
      <name val="Calibri"/>
      <family val="2"/>
    </font>
    <font>
      <sz val="14"/>
      <color theme="0"/>
      <name val="Calibri"/>
      <family val="2"/>
    </font>
    <font>
      <sz val="16"/>
      <color theme="1"/>
      <name val="Calibri"/>
      <family val="2"/>
    </font>
    <font>
      <sz val="13"/>
      <color rgb="FF000000"/>
      <name val="Calibri"/>
      <family val="2"/>
    </font>
    <font>
      <b/>
      <sz val="9"/>
      <color theme="0"/>
      <name val="Calibri"/>
      <family val="2"/>
    </font>
    <font>
      <b/>
      <sz val="11"/>
      <color theme="0"/>
      <name val="Arial"/>
      <family val="2"/>
    </font>
    <font>
      <sz val="11"/>
      <color theme="0"/>
      <name val="Arial"/>
      <family val="2"/>
    </font>
    <font>
      <b/>
      <sz val="11"/>
      <name val="Arial"/>
      <family val="2"/>
    </font>
    <font>
      <sz val="11"/>
      <name val="Arial"/>
      <family val="2"/>
    </font>
    <font>
      <sz val="11"/>
      <color theme="1"/>
      <name val="Arial"/>
      <family val="2"/>
    </font>
    <font>
      <b/>
      <sz val="11"/>
      <color theme="1"/>
      <name val="Arial"/>
      <family val="2"/>
    </font>
    <font>
      <sz val="11"/>
      <color rgb="FF000000"/>
      <name val="Arial"/>
      <family val="2"/>
    </font>
    <font>
      <b/>
      <sz val="11"/>
      <color rgb="FF000000"/>
      <name val="Arial"/>
      <family val="2"/>
    </font>
    <font>
      <sz val="11"/>
      <color rgb="FFFF0000"/>
      <name val="Arial"/>
      <family val="2"/>
    </font>
    <font>
      <sz val="14"/>
      <color rgb="FF000000"/>
      <name val="Arial"/>
      <family val="2"/>
    </font>
    <font>
      <sz val="13"/>
      <color theme="0"/>
      <name val="Calibri"/>
      <family val="2"/>
    </font>
    <font>
      <sz val="9"/>
      <color indexed="81"/>
      <name val="Tahoma"/>
      <family val="2"/>
    </font>
    <font>
      <b/>
      <sz val="9"/>
      <color indexed="81"/>
      <name val="Tahoma"/>
      <family val="2"/>
    </font>
    <font>
      <b/>
      <sz val="12"/>
      <color theme="1"/>
      <name val="Aptos Narrow"/>
      <family val="2"/>
      <scheme val="minor"/>
    </font>
    <font>
      <i/>
      <sz val="12"/>
      <color theme="1"/>
      <name val="Aptos Narrow"/>
      <family val="2"/>
      <scheme val="minor"/>
    </font>
    <font>
      <sz val="12"/>
      <name val="Aptos Narrow"/>
      <family val="2"/>
      <scheme val="minor"/>
    </font>
    <font>
      <b/>
      <sz val="12"/>
      <name val="Aptos Narrow"/>
      <family val="2"/>
      <scheme val="minor"/>
    </font>
    <font>
      <sz val="11"/>
      <name val="Calibri"/>
      <family val="2"/>
    </font>
    <font>
      <sz val="11"/>
      <color theme="2" tint="-0.749992370372631"/>
      <name val="Calibri"/>
      <family val="2"/>
    </font>
    <font>
      <b/>
      <sz val="16"/>
      <color theme="2" tint="-0.749992370372631"/>
      <name val="Calibri"/>
      <family val="2"/>
    </font>
    <font>
      <b/>
      <sz val="11"/>
      <color theme="2" tint="-0.749992370372631"/>
      <name val="Calibri"/>
      <family val="2"/>
    </font>
    <font>
      <i/>
      <sz val="11"/>
      <color theme="1"/>
      <name val="Calibri"/>
      <family val="2"/>
    </font>
    <font>
      <sz val="11"/>
      <color theme="0"/>
      <name val="Calibri"/>
      <family val="2"/>
    </font>
    <font>
      <b/>
      <sz val="14"/>
      <name val="Arial"/>
      <family val="2"/>
    </font>
    <font>
      <b/>
      <sz val="14"/>
      <color theme="1"/>
      <name val="Arial"/>
      <family val="2"/>
    </font>
    <font>
      <sz val="11"/>
      <color theme="0"/>
      <name val="Arial Nova Cond"/>
      <family val="2"/>
    </font>
    <font>
      <b/>
      <sz val="11"/>
      <color theme="0"/>
      <name val="Arial Nova Cond"/>
      <family val="2"/>
    </font>
  </fonts>
  <fills count="23">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2F2F2"/>
        <bgColor rgb="FFF2F2F2"/>
      </patternFill>
    </fill>
    <fill>
      <patternFill patternType="solid">
        <fgColor theme="8" tint="0.59999389629810485"/>
        <bgColor indexed="64"/>
      </patternFill>
    </fill>
    <fill>
      <patternFill patternType="solid">
        <fgColor rgb="FFFF0000"/>
        <bgColor indexed="64"/>
      </patternFill>
    </fill>
    <fill>
      <patternFill patternType="solid">
        <fgColor rgb="FFB52259"/>
        <bgColor rgb="FF000000"/>
      </patternFill>
    </fill>
    <fill>
      <patternFill patternType="solid">
        <fgColor theme="0"/>
        <bgColor rgb="FFBFBFBF"/>
      </patternFill>
    </fill>
    <fill>
      <patternFill patternType="solid">
        <fgColor theme="0"/>
        <bgColor rgb="FFD8D8D8"/>
      </patternFill>
    </fill>
    <fill>
      <patternFill patternType="solid">
        <fgColor theme="0"/>
        <bgColor rgb="FFF2F2F2"/>
      </patternFill>
    </fill>
    <fill>
      <patternFill patternType="solid">
        <fgColor theme="0" tint="-4.9989318521683403E-2"/>
        <bgColor rgb="FFBFBFBF"/>
      </patternFill>
    </fill>
    <fill>
      <patternFill patternType="solid">
        <fgColor theme="0" tint="-4.9989318521683403E-2"/>
        <bgColor rgb="FFD8D8D8"/>
      </patternFill>
    </fill>
    <fill>
      <patternFill patternType="solid">
        <fgColor theme="0" tint="-4.9989318521683403E-2"/>
        <bgColor rgb="FFF2F2F2"/>
      </patternFill>
    </fill>
  </fills>
  <borders count="309">
    <border>
      <left/>
      <right/>
      <top/>
      <bottom/>
      <diagonal/>
    </border>
    <border>
      <left style="thin">
        <color theme="1"/>
      </left>
      <right style="thin">
        <color theme="1"/>
      </right>
      <top style="thick">
        <color theme="1"/>
      </top>
      <bottom/>
      <diagonal/>
    </border>
    <border>
      <left style="thin">
        <color theme="1"/>
      </left>
      <right/>
      <top style="thick">
        <color theme="1"/>
      </top>
      <bottom style="thin">
        <color theme="1"/>
      </bottom>
      <diagonal/>
    </border>
    <border>
      <left/>
      <right/>
      <top style="thick">
        <color theme="1"/>
      </top>
      <bottom style="thin">
        <color theme="1"/>
      </bottom>
      <diagonal/>
    </border>
    <border>
      <left style="thin">
        <color theme="1"/>
      </left>
      <right style="thin">
        <color indexed="64"/>
      </right>
      <top style="thick">
        <color theme="1"/>
      </top>
      <bottom/>
      <diagonal/>
    </border>
    <border>
      <left/>
      <right style="thin">
        <color theme="1"/>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thick">
        <color indexed="64"/>
      </left>
      <right style="thin">
        <color theme="1"/>
      </right>
      <top style="thick">
        <color theme="1"/>
      </top>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1"/>
      </right>
      <top style="thick">
        <color theme="1"/>
      </top>
      <bottom style="thin">
        <color theme="1"/>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ck">
        <color indexed="64"/>
      </left>
      <right style="thin">
        <color theme="1"/>
      </right>
      <top/>
      <bottom style="thick">
        <color indexed="64"/>
      </bottom>
      <diagonal/>
    </border>
    <border>
      <left style="thin">
        <color theme="1"/>
      </left>
      <right style="thin">
        <color theme="1"/>
      </right>
      <top/>
      <bottom style="thick">
        <color indexed="64"/>
      </bottom>
      <diagonal/>
    </border>
    <border>
      <left style="thin">
        <color theme="1"/>
      </left>
      <right style="thin">
        <color theme="1"/>
      </right>
      <top style="thin">
        <color theme="1"/>
      </top>
      <bottom style="thick">
        <color indexed="64"/>
      </bottom>
      <diagonal/>
    </border>
    <border>
      <left/>
      <right style="thin">
        <color theme="1"/>
      </right>
      <top/>
      <bottom style="thick">
        <color indexed="64"/>
      </bottom>
      <diagonal/>
    </border>
    <border>
      <left style="thin">
        <color theme="1"/>
      </left>
      <right style="thin">
        <color indexed="64"/>
      </right>
      <top/>
      <bottom style="thick">
        <color indexed="64"/>
      </bottom>
      <diagonal/>
    </border>
    <border>
      <left style="thin">
        <color indexed="64"/>
      </left>
      <right style="thick">
        <color theme="1"/>
      </right>
      <top style="thick">
        <color theme="1"/>
      </top>
      <bottom/>
      <diagonal/>
    </border>
    <border>
      <left style="thin">
        <color indexed="64"/>
      </left>
      <right style="thick">
        <color theme="1"/>
      </right>
      <top/>
      <bottom style="thick">
        <color indexed="64"/>
      </bottom>
      <diagonal/>
    </border>
    <border>
      <left style="thin">
        <color theme="1"/>
      </left>
      <right/>
      <top style="thick">
        <color theme="1"/>
      </top>
      <bottom/>
      <diagonal/>
    </border>
    <border>
      <left style="thin">
        <color theme="1"/>
      </left>
      <right/>
      <top/>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indexed="64"/>
      </left>
      <right/>
      <top style="thick">
        <color indexed="64"/>
      </top>
      <bottom style="dotted">
        <color indexed="64"/>
      </bottom>
      <diagonal/>
    </border>
    <border>
      <left style="dotted">
        <color indexed="64"/>
      </left>
      <right style="dotted">
        <color indexed="64"/>
      </right>
      <top style="thick">
        <color indexed="64"/>
      </top>
      <bottom style="dotted">
        <color indexed="64"/>
      </bottom>
      <diagonal/>
    </border>
    <border>
      <left style="dotted">
        <color indexed="64"/>
      </left>
      <right style="thick">
        <color indexed="64"/>
      </right>
      <top style="thick">
        <color indexed="64"/>
      </top>
      <bottom style="dotted">
        <color indexed="64"/>
      </bottom>
      <diagonal/>
    </border>
    <border>
      <left style="dotted">
        <color indexed="64"/>
      </left>
      <right style="medium">
        <color indexed="64"/>
      </right>
      <top/>
      <bottom style="dotted">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style="thick">
        <color theme="1"/>
      </left>
      <right style="dotted">
        <color indexed="64"/>
      </right>
      <top/>
      <bottom style="dotted">
        <color indexed="64"/>
      </bottom>
      <diagonal/>
    </border>
    <border>
      <left/>
      <right style="thick">
        <color theme="1"/>
      </right>
      <top style="medium">
        <color indexed="64"/>
      </top>
      <bottom style="dotted">
        <color indexed="64"/>
      </bottom>
      <diagonal/>
    </border>
    <border>
      <left style="dotted">
        <color indexed="64"/>
      </left>
      <right style="dotted">
        <color indexed="64"/>
      </right>
      <top style="medium">
        <color indexed="64"/>
      </top>
      <bottom/>
      <diagonal/>
    </border>
    <border>
      <left style="dashed">
        <color theme="1"/>
      </left>
      <right/>
      <top style="dashed">
        <color theme="1"/>
      </top>
      <bottom/>
      <diagonal/>
    </border>
    <border>
      <left style="thick">
        <color indexed="64"/>
      </left>
      <right style="dashed">
        <color theme="1"/>
      </right>
      <top style="dashed">
        <color theme="1"/>
      </top>
      <bottom style="dashed">
        <color theme="1"/>
      </bottom>
      <diagonal/>
    </border>
    <border>
      <left style="dashed">
        <color theme="1"/>
      </left>
      <right style="thick">
        <color indexed="64"/>
      </right>
      <top style="dashed">
        <color theme="1"/>
      </top>
      <bottom style="dashed">
        <color theme="1"/>
      </bottom>
      <diagonal/>
    </border>
    <border>
      <left/>
      <right style="dashed">
        <color theme="1"/>
      </right>
      <top style="dashed">
        <color theme="1"/>
      </top>
      <bottom style="dashed">
        <color theme="1"/>
      </bottom>
      <diagonal/>
    </border>
    <border>
      <left style="dashed">
        <color theme="1"/>
      </left>
      <right/>
      <top/>
      <bottom style="dashed">
        <color theme="1"/>
      </bottom>
      <diagonal/>
    </border>
    <border>
      <left style="thick">
        <color theme="1"/>
      </left>
      <right style="thick">
        <color indexed="64"/>
      </right>
      <top/>
      <bottom style="dashed">
        <color theme="1"/>
      </bottom>
      <diagonal/>
    </border>
    <border>
      <left/>
      <right/>
      <top/>
      <bottom style="dashed">
        <color theme="1"/>
      </bottom>
      <diagonal/>
    </border>
    <border>
      <left style="thick">
        <color indexed="64"/>
      </left>
      <right style="dotted">
        <color indexed="64"/>
      </right>
      <top style="dotted">
        <color indexed="64"/>
      </top>
      <bottom style="dotted">
        <color indexed="64"/>
      </bottom>
      <diagonal/>
    </border>
    <border>
      <left style="dotted">
        <color indexed="64"/>
      </left>
      <right style="thick">
        <color indexed="64"/>
      </right>
      <top/>
      <bottom style="dotted">
        <color indexed="64"/>
      </bottom>
      <diagonal/>
    </border>
    <border>
      <left style="thick">
        <color theme="1"/>
      </left>
      <right style="thick">
        <color indexed="64"/>
      </right>
      <top/>
      <bottom style="dotted">
        <color indexed="64"/>
      </bottom>
      <diagonal/>
    </border>
    <border>
      <left style="dotted">
        <color theme="1"/>
      </left>
      <right/>
      <top style="dotted">
        <color theme="1"/>
      </top>
      <bottom style="dotted">
        <color theme="1"/>
      </bottom>
      <diagonal/>
    </border>
    <border>
      <left style="thick">
        <color indexed="64"/>
      </left>
      <right style="dotted">
        <color theme="1"/>
      </right>
      <top style="dotted">
        <color theme="1"/>
      </top>
      <bottom style="dotted">
        <color theme="1"/>
      </bottom>
      <diagonal/>
    </border>
    <border>
      <left style="dotted">
        <color theme="1"/>
      </left>
      <right style="dotted">
        <color theme="1"/>
      </right>
      <top style="dotted">
        <color theme="1"/>
      </top>
      <bottom style="dotted">
        <color theme="1"/>
      </bottom>
      <diagonal/>
    </border>
    <border>
      <left style="dotted">
        <color theme="1"/>
      </left>
      <right style="thick">
        <color indexed="64"/>
      </right>
      <top style="dotted">
        <color theme="1"/>
      </top>
      <bottom style="dotted">
        <color theme="1"/>
      </bottom>
      <diagonal/>
    </border>
    <border>
      <left/>
      <right style="dotted">
        <color theme="1"/>
      </right>
      <top style="dotted">
        <color theme="1"/>
      </top>
      <bottom style="dotted">
        <color theme="1"/>
      </bottom>
      <diagonal/>
    </border>
    <border>
      <left style="thick">
        <color theme="1"/>
      </left>
      <right style="thick">
        <color indexed="64"/>
      </right>
      <top style="dotted">
        <color theme="1"/>
      </top>
      <bottom style="dotted">
        <color theme="1"/>
      </bottom>
      <diagonal/>
    </border>
    <border>
      <left style="thick">
        <color theme="1"/>
      </left>
      <right style="thick">
        <color indexed="64"/>
      </right>
      <top/>
      <bottom/>
      <diagonal/>
    </border>
    <border>
      <left style="dotted">
        <color theme="1"/>
      </left>
      <right style="dotted">
        <color theme="1"/>
      </right>
      <top style="dotted">
        <color theme="1"/>
      </top>
      <bottom style="thick">
        <color indexed="64"/>
      </bottom>
      <diagonal/>
    </border>
    <border>
      <left/>
      <right style="dotted">
        <color theme="1"/>
      </right>
      <top style="dotted">
        <color theme="1"/>
      </top>
      <bottom style="thick">
        <color indexed="64"/>
      </bottom>
      <diagonal/>
    </border>
    <border>
      <left style="dotted">
        <color theme="1"/>
      </left>
      <right/>
      <top style="dotted">
        <color theme="1"/>
      </top>
      <bottom style="thick">
        <color indexed="64"/>
      </bottom>
      <diagonal/>
    </border>
    <border>
      <left style="thick">
        <color theme="1"/>
      </left>
      <right style="thick">
        <color indexed="64"/>
      </right>
      <top style="dotted">
        <color theme="1"/>
      </top>
      <bottom style="thick">
        <color indexed="64"/>
      </bottom>
      <diagonal/>
    </border>
    <border>
      <left style="thick">
        <color theme="1"/>
      </left>
      <right style="dotted">
        <color theme="1"/>
      </right>
      <top style="dotted">
        <color theme="1"/>
      </top>
      <bottom style="dotted">
        <color theme="1"/>
      </bottom>
      <diagonal/>
    </border>
    <border>
      <left style="thick">
        <color indexed="64"/>
      </left>
      <right style="dotted">
        <color theme="1"/>
      </right>
      <top style="dotted">
        <color theme="1"/>
      </top>
      <bottom style="thick">
        <color indexed="64"/>
      </bottom>
      <diagonal/>
    </border>
    <border>
      <left style="dotted">
        <color theme="1"/>
      </left>
      <right style="thick">
        <color indexed="64"/>
      </right>
      <top style="dotted">
        <color theme="1"/>
      </top>
      <bottom style="thick">
        <color indexed="64"/>
      </bottom>
      <diagonal/>
    </border>
    <border>
      <left style="medium">
        <color indexed="64"/>
      </left>
      <right/>
      <top style="dashed">
        <color theme="1"/>
      </top>
      <bottom style="medium">
        <color indexed="64"/>
      </bottom>
      <diagonal/>
    </border>
    <border>
      <left style="thick">
        <color indexed="64"/>
      </left>
      <right/>
      <top style="dotted">
        <color indexed="64"/>
      </top>
      <bottom/>
      <diagonal/>
    </border>
    <border>
      <left style="dotted">
        <color theme="1"/>
      </left>
      <right/>
      <top style="dotted">
        <color theme="1"/>
      </top>
      <bottom/>
      <diagonal/>
    </border>
    <border>
      <left style="thick">
        <color indexed="64"/>
      </left>
      <right style="dotted">
        <color theme="1"/>
      </right>
      <top style="dotted">
        <color theme="1"/>
      </top>
      <bottom/>
      <diagonal/>
    </border>
    <border>
      <left style="dotted">
        <color theme="1"/>
      </left>
      <right style="dotted">
        <color theme="1"/>
      </right>
      <top style="dotted">
        <color theme="1"/>
      </top>
      <bottom/>
      <diagonal/>
    </border>
    <border>
      <left style="dotted">
        <color theme="1"/>
      </left>
      <right style="thick">
        <color indexed="64"/>
      </right>
      <top style="dotted">
        <color theme="1"/>
      </top>
      <bottom/>
      <diagonal/>
    </border>
    <border>
      <left/>
      <right style="dotted">
        <color theme="1"/>
      </right>
      <top style="dotted">
        <color theme="1"/>
      </top>
      <bottom/>
      <diagonal/>
    </border>
    <border>
      <left style="thick">
        <color theme="1"/>
      </left>
      <right style="thick">
        <color indexed="64"/>
      </right>
      <top style="dotted">
        <color theme="1"/>
      </top>
      <bottom/>
      <diagonal/>
    </border>
    <border>
      <left style="dotted">
        <color theme="1"/>
      </left>
      <right/>
      <top/>
      <bottom style="dotted">
        <color theme="1"/>
      </bottom>
      <diagonal/>
    </border>
    <border>
      <left style="thick">
        <color theme="1"/>
      </left>
      <right style="thick">
        <color indexed="64"/>
      </right>
      <top/>
      <bottom style="dotted">
        <color theme="1"/>
      </bottom>
      <diagonal/>
    </border>
    <border>
      <left/>
      <right/>
      <top style="dotted">
        <color indexed="64"/>
      </top>
      <bottom style="dotted">
        <color indexed="64"/>
      </bottom>
      <diagonal/>
    </border>
    <border>
      <left style="dotted">
        <color theme="1"/>
      </left>
      <right style="dotted">
        <color theme="1"/>
      </right>
      <top style="dotted">
        <color indexed="64"/>
      </top>
      <bottom style="dotted">
        <color indexed="64"/>
      </bottom>
      <diagonal/>
    </border>
    <border>
      <left style="dotted">
        <color theme="1"/>
      </left>
      <right style="thick">
        <color indexed="64"/>
      </right>
      <top style="dotted">
        <color indexed="64"/>
      </top>
      <bottom style="dotted">
        <color indexed="64"/>
      </bottom>
      <diagonal/>
    </border>
    <border>
      <left/>
      <right style="dotted">
        <color theme="1"/>
      </right>
      <top style="dotted">
        <color indexed="64"/>
      </top>
      <bottom style="dotted">
        <color indexed="64"/>
      </bottom>
      <diagonal/>
    </border>
    <border>
      <left style="dotted">
        <color theme="1"/>
      </left>
      <right/>
      <top style="dotted">
        <color indexed="64"/>
      </top>
      <bottom style="dotted">
        <color indexed="64"/>
      </bottom>
      <diagonal/>
    </border>
    <border>
      <left style="thick">
        <color theme="1"/>
      </left>
      <right style="thick">
        <color indexed="64"/>
      </right>
      <top style="dotted">
        <color indexed="64"/>
      </top>
      <bottom style="dotted">
        <color indexed="64"/>
      </bottom>
      <diagonal/>
    </border>
    <border>
      <left style="thick">
        <color indexed="64"/>
      </left>
      <right style="dotted">
        <color theme="1"/>
      </right>
      <top/>
      <bottom style="dotted">
        <color theme="1"/>
      </bottom>
      <diagonal/>
    </border>
    <border>
      <left style="dotted">
        <color theme="1"/>
      </left>
      <right style="dotted">
        <color theme="1"/>
      </right>
      <top/>
      <bottom style="dotted">
        <color theme="1"/>
      </bottom>
      <diagonal/>
    </border>
    <border>
      <left style="dotted">
        <color theme="1"/>
      </left>
      <right style="thick">
        <color indexed="64"/>
      </right>
      <top/>
      <bottom style="dotted">
        <color theme="1"/>
      </bottom>
      <diagonal/>
    </border>
    <border>
      <left/>
      <right style="dotted">
        <color theme="1"/>
      </right>
      <top/>
      <bottom style="dotted">
        <color theme="1"/>
      </bottom>
      <diagonal/>
    </border>
    <border>
      <left style="thick">
        <color indexed="64"/>
      </left>
      <right style="dotted">
        <color theme="1"/>
      </right>
      <top style="dotted">
        <color indexed="64"/>
      </top>
      <bottom style="dotted">
        <color indexed="64"/>
      </bottom>
      <diagonal/>
    </border>
    <border>
      <left style="dotted">
        <color theme="1"/>
      </left>
      <right style="thick">
        <color theme="1"/>
      </right>
      <top style="dotted">
        <color indexed="64"/>
      </top>
      <bottom style="dotted">
        <color indexed="64"/>
      </bottom>
      <diagonal/>
    </border>
    <border>
      <left style="thin">
        <color indexed="64"/>
      </left>
      <right style="thick">
        <color indexed="64"/>
      </right>
      <top/>
      <bottom style="dashed">
        <color indexed="64"/>
      </bottom>
      <diagonal/>
    </border>
    <border>
      <left style="thin">
        <color indexed="64"/>
      </left>
      <right style="thick">
        <color indexed="64"/>
      </right>
      <top style="dashed">
        <color indexed="64"/>
      </top>
      <bottom/>
      <diagonal/>
    </border>
    <border>
      <left style="medium">
        <color indexed="64"/>
      </left>
      <right style="medium">
        <color indexed="64"/>
      </right>
      <top style="dashed">
        <color indexed="64"/>
      </top>
      <bottom style="thick">
        <color auto="1"/>
      </bottom>
      <diagonal/>
    </border>
    <border>
      <left style="medium">
        <color auto="1"/>
      </left>
      <right/>
      <top style="thick">
        <color auto="1"/>
      </top>
      <bottom style="medium">
        <color auto="1"/>
      </bottom>
      <diagonal/>
    </border>
    <border>
      <left/>
      <right/>
      <top style="thick">
        <color auto="1"/>
      </top>
      <bottom style="medium">
        <color auto="1"/>
      </bottom>
      <diagonal/>
    </border>
    <border>
      <left/>
      <right style="medium">
        <color auto="1"/>
      </right>
      <top style="thick">
        <color auto="1"/>
      </top>
      <bottom style="medium">
        <color auto="1"/>
      </bottom>
      <diagonal/>
    </border>
    <border>
      <left style="medium">
        <color auto="1"/>
      </left>
      <right style="medium">
        <color indexed="64"/>
      </right>
      <top style="thick">
        <color auto="1"/>
      </top>
      <bottom/>
      <diagonal/>
    </border>
    <border>
      <left style="medium">
        <color auto="1"/>
      </left>
      <right style="medium">
        <color indexed="64"/>
      </right>
      <top/>
      <bottom/>
      <diagonal/>
    </border>
    <border>
      <left style="thick">
        <color auto="1"/>
      </left>
      <right style="medium">
        <color auto="1"/>
      </right>
      <top style="thick">
        <color auto="1"/>
      </top>
      <bottom/>
      <diagonal/>
    </border>
    <border>
      <left style="thick">
        <color auto="1"/>
      </left>
      <right style="medium">
        <color auto="1"/>
      </right>
      <top/>
      <bottom/>
      <diagonal/>
    </border>
    <border>
      <left style="thick">
        <color auto="1"/>
      </left>
      <right style="medium">
        <color auto="1"/>
      </right>
      <top/>
      <bottom style="medium">
        <color auto="1"/>
      </bottom>
      <diagonal/>
    </border>
    <border>
      <left style="dotted">
        <color indexed="64"/>
      </left>
      <right style="medium">
        <color indexed="64"/>
      </right>
      <top style="medium">
        <color indexed="64"/>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style="dotted">
        <color indexed="64"/>
      </left>
      <right style="medium">
        <color indexed="64"/>
      </right>
      <top/>
      <bottom style="thick">
        <color auto="1"/>
      </bottom>
      <diagonal/>
    </border>
    <border>
      <left style="dotted">
        <color indexed="64"/>
      </left>
      <right style="dotted">
        <color indexed="64"/>
      </right>
      <top/>
      <bottom style="thick">
        <color indexed="64"/>
      </bottom>
      <diagonal/>
    </border>
    <border>
      <left style="thin">
        <color indexed="64"/>
      </left>
      <right style="thick">
        <color indexed="64"/>
      </right>
      <top/>
      <bottom style="dotted">
        <color rgb="FF000000"/>
      </bottom>
      <diagonal/>
    </border>
    <border>
      <left style="thin">
        <color indexed="64"/>
      </left>
      <right style="thick">
        <color indexed="64"/>
      </right>
      <top style="dotted">
        <color rgb="FF000000"/>
      </top>
      <bottom/>
      <diagonal/>
    </border>
    <border>
      <left style="thin">
        <color indexed="64"/>
      </left>
      <right style="thick">
        <color indexed="64"/>
      </right>
      <top/>
      <bottom style="hair">
        <color rgb="FF000000"/>
      </bottom>
      <diagonal/>
    </border>
    <border>
      <left style="thin">
        <color indexed="64"/>
      </left>
      <right style="thick">
        <color indexed="64"/>
      </right>
      <top style="hair">
        <color rgb="FF000000"/>
      </top>
      <bottom/>
      <diagonal/>
    </border>
    <border>
      <left/>
      <right style="medium">
        <color theme="1"/>
      </right>
      <top style="medium">
        <color theme="1"/>
      </top>
      <bottom style="medium">
        <color theme="1"/>
      </bottom>
      <diagonal/>
    </border>
    <border>
      <left/>
      <right style="dotted">
        <color indexed="64"/>
      </right>
      <top style="dotted">
        <color indexed="64"/>
      </top>
      <bottom/>
      <diagonal/>
    </border>
    <border>
      <left style="medium">
        <color theme="1"/>
      </left>
      <right style="medium">
        <color theme="1"/>
      </right>
      <top style="medium">
        <color theme="1"/>
      </top>
      <bottom style="thin">
        <color theme="1"/>
      </bottom>
      <diagonal/>
    </border>
    <border>
      <left style="medium">
        <color theme="1"/>
      </left>
      <right style="medium">
        <color theme="1"/>
      </right>
      <top style="thin">
        <color theme="1"/>
      </top>
      <bottom style="thin">
        <color theme="1"/>
      </bottom>
      <diagonal/>
    </border>
    <border>
      <left style="medium">
        <color theme="1"/>
      </left>
      <right style="medium">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right style="thin">
        <color theme="1"/>
      </right>
      <top/>
      <bottom/>
      <diagonal/>
    </border>
    <border>
      <left style="thin">
        <color theme="1"/>
      </left>
      <right/>
      <top/>
      <bottom style="thick">
        <color theme="1"/>
      </bottom>
      <diagonal/>
    </border>
    <border>
      <left/>
      <right style="thin">
        <color theme="1"/>
      </right>
      <top/>
      <bottom style="thick">
        <color theme="1"/>
      </bottom>
      <diagonal/>
    </border>
  </borders>
  <cellStyleXfs count="10">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64" fillId="0" borderId="0"/>
    <xf numFmtId="0" fontId="65" fillId="0" borderId="0" applyNumberFormat="0" applyFill="0" applyBorder="0" applyAlignment="0" applyProtection="0"/>
    <xf numFmtId="9" fontId="2" fillId="0" borderId="0" applyFont="0" applyFill="0" applyBorder="0" applyAlignment="0" applyProtection="0"/>
    <xf numFmtId="0" fontId="2" fillId="0" borderId="0"/>
  </cellStyleXfs>
  <cellXfs count="953">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10" xfId="0" applyFont="1" applyBorder="1" applyAlignment="1">
      <alignment horizontal="center" vertical="center" wrapText="1"/>
    </xf>
    <xf numFmtId="0" fontId="13" fillId="0" borderId="10" xfId="0" applyFont="1" applyBorder="1" applyAlignment="1">
      <alignment vertical="center" wrapText="1"/>
    </xf>
    <xf numFmtId="0" fontId="13" fillId="0" borderId="10"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1" fillId="4" borderId="8"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3" fillId="2" borderId="11" xfId="0" applyFont="1" applyFill="1" applyBorder="1" applyAlignment="1">
      <alignment horizontal="left" vertical="center" wrapText="1"/>
    </xf>
    <xf numFmtId="0" fontId="23" fillId="2" borderId="9"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4" fillId="5" borderId="16"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24" fillId="5" borderId="11" xfId="0" applyFont="1" applyFill="1" applyBorder="1" applyAlignment="1">
      <alignment vertical="center" wrapText="1"/>
    </xf>
    <xf numFmtId="0" fontId="24" fillId="5" borderId="9" xfId="0" applyFont="1" applyFill="1" applyBorder="1" applyAlignment="1">
      <alignment vertical="center" wrapText="1"/>
    </xf>
    <xf numFmtId="0" fontId="24" fillId="5" borderId="14" xfId="0" applyFont="1" applyFill="1" applyBorder="1" applyAlignment="1">
      <alignment vertical="center" wrapText="1"/>
    </xf>
    <xf numFmtId="0" fontId="22" fillId="4" borderId="16" xfId="0" applyFont="1" applyFill="1" applyBorder="1" applyAlignment="1">
      <alignment horizontal="center" vertical="center" wrapText="1"/>
    </xf>
    <xf numFmtId="0" fontId="22" fillId="4" borderId="9" xfId="0" applyFont="1" applyFill="1" applyBorder="1" applyAlignment="1">
      <alignment horizontal="center" vertical="center" wrapText="1"/>
    </xf>
    <xf numFmtId="0" fontId="21" fillId="4" borderId="9" xfId="0" applyFont="1" applyFill="1" applyBorder="1" applyAlignment="1">
      <alignment horizontal="center" vertical="center" wrapText="1"/>
    </xf>
    <xf numFmtId="0" fontId="21" fillId="4" borderId="11" xfId="0"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14" xfId="0" applyFont="1" applyFill="1" applyBorder="1" applyAlignment="1">
      <alignment horizontal="left" vertical="center" wrapText="1"/>
    </xf>
    <xf numFmtId="0" fontId="4" fillId="0" borderId="0" xfId="0" applyFont="1" applyAlignment="1">
      <alignment vertical="center" wrapText="1"/>
    </xf>
    <xf numFmtId="0" fontId="22" fillId="4" borderId="19" xfId="0" applyFont="1" applyFill="1" applyBorder="1" applyAlignment="1">
      <alignment horizontal="center" vertical="center" wrapText="1"/>
    </xf>
    <xf numFmtId="0" fontId="21" fillId="4" borderId="19" xfId="0" applyFont="1" applyFill="1" applyBorder="1" applyAlignment="1">
      <alignment horizontal="center" vertical="center" wrapText="1"/>
    </xf>
    <xf numFmtId="0" fontId="4" fillId="0" borderId="0" xfId="0" applyFont="1" applyAlignment="1">
      <alignment horizontal="left" vertical="center" wrapText="1"/>
    </xf>
    <xf numFmtId="0" fontId="13" fillId="0" borderId="10"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4" xfId="0" applyFont="1" applyBorder="1" applyAlignment="1">
      <alignment vertical="center" wrapText="1"/>
    </xf>
    <xf numFmtId="0" fontId="4" fillId="0" borderId="25" xfId="0" applyFont="1" applyBorder="1" applyAlignment="1">
      <alignment vertical="center" wrapText="1"/>
    </xf>
    <xf numFmtId="0" fontId="4" fillId="0" borderId="27" xfId="0" applyFont="1" applyBorder="1" applyAlignment="1">
      <alignment vertical="center" wrapText="1"/>
    </xf>
    <xf numFmtId="0" fontId="4" fillId="0" borderId="29" xfId="0" applyFont="1" applyBorder="1" applyAlignment="1">
      <alignment vertical="center" wrapText="1"/>
    </xf>
    <xf numFmtId="0" fontId="4" fillId="0" borderId="30" xfId="0" applyFont="1" applyBorder="1" applyAlignment="1">
      <alignment vertical="center" wrapText="1"/>
    </xf>
    <xf numFmtId="0" fontId="26" fillId="9" borderId="9" xfId="0" applyFont="1" applyFill="1" applyBorder="1" applyAlignment="1">
      <alignment horizontal="center" vertical="center" wrapText="1"/>
    </xf>
    <xf numFmtId="10" fontId="26" fillId="9" borderId="67" xfId="2" applyNumberFormat="1" applyFont="1" applyFill="1" applyBorder="1" applyAlignment="1">
      <alignment horizontal="center" vertical="center" wrapText="1"/>
    </xf>
    <xf numFmtId="0" fontId="26" fillId="9" borderId="66" xfId="0" applyFont="1" applyFill="1" applyBorder="1" applyAlignment="1">
      <alignment horizontal="center" vertical="center" wrapText="1"/>
    </xf>
    <xf numFmtId="0" fontId="26" fillId="9" borderId="37" xfId="0" applyFont="1" applyFill="1" applyBorder="1" applyAlignment="1">
      <alignment horizontal="center" vertical="center" wrapText="1"/>
    </xf>
    <xf numFmtId="10" fontId="26" fillId="9" borderId="38" xfId="2" applyNumberFormat="1" applyFont="1" applyFill="1" applyBorder="1" applyAlignment="1">
      <alignment horizontal="center" vertical="center" wrapText="1"/>
    </xf>
    <xf numFmtId="0" fontId="4" fillId="0" borderId="23"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8" xfId="0" applyFont="1" applyBorder="1" applyAlignment="1">
      <alignment horizontal="center" vertical="center" wrapText="1"/>
    </xf>
    <xf numFmtId="0" fontId="20" fillId="9" borderId="31" xfId="0" applyFont="1" applyFill="1" applyBorder="1" applyAlignment="1">
      <alignment horizontal="center" vertical="center" wrapText="1"/>
    </xf>
    <xf numFmtId="0" fontId="26" fillId="9" borderId="36" xfId="0" applyFont="1" applyFill="1" applyBorder="1" applyAlignment="1">
      <alignment horizontal="center" vertical="center" wrapText="1"/>
    </xf>
    <xf numFmtId="0" fontId="21" fillId="9" borderId="67" xfId="0" applyFont="1" applyFill="1" applyBorder="1" applyAlignment="1">
      <alignment horizontal="center" vertical="center" wrapText="1"/>
    </xf>
    <xf numFmtId="0" fontId="21" fillId="9" borderId="9" xfId="0" applyFont="1" applyFill="1" applyBorder="1" applyAlignment="1">
      <alignment horizontal="center" vertical="center" wrapText="1"/>
    </xf>
    <xf numFmtId="0" fontId="21" fillId="9" borderId="32" xfId="0" applyFont="1" applyFill="1" applyBorder="1" applyAlignment="1">
      <alignment horizontal="center" vertical="center" wrapText="1"/>
    </xf>
    <xf numFmtId="0" fontId="21" fillId="9" borderId="38" xfId="0" applyFont="1" applyFill="1" applyBorder="1" applyAlignment="1">
      <alignment horizontal="center" vertical="center" wrapText="1"/>
    </xf>
    <xf numFmtId="0" fontId="4" fillId="0" borderId="29" xfId="0" applyFont="1" applyBorder="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12" fillId="0" borderId="0" xfId="0" applyFont="1" applyAlignment="1">
      <alignment horizontal="center" vertical="center" wrapText="1"/>
    </xf>
    <xf numFmtId="0" fontId="5"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13" fillId="0" borderId="0" xfId="0" applyFont="1" applyAlignment="1">
      <alignment vertical="center" wrapText="1"/>
    </xf>
    <xf numFmtId="0" fontId="24" fillId="9" borderId="9" xfId="0" applyFont="1" applyFill="1" applyBorder="1" applyAlignment="1">
      <alignment horizontal="center" vertical="center" wrapText="1"/>
    </xf>
    <xf numFmtId="0" fontId="21" fillId="4" borderId="16" xfId="0" applyFont="1" applyFill="1" applyBorder="1" applyAlignment="1">
      <alignment horizontal="center" vertical="center" wrapText="1"/>
    </xf>
    <xf numFmtId="0" fontId="21" fillId="4" borderId="18" xfId="0" applyFont="1" applyFill="1" applyBorder="1" applyAlignment="1">
      <alignment horizontal="center" vertical="center" wrapText="1"/>
    </xf>
    <xf numFmtId="0" fontId="5" fillId="0" borderId="0" xfId="0" applyFont="1" applyAlignment="1">
      <alignment horizontal="left" vertical="center" wrapText="1"/>
    </xf>
    <xf numFmtId="0" fontId="22" fillId="4" borderId="73" xfId="0" applyFont="1" applyFill="1" applyBorder="1" applyAlignment="1">
      <alignment horizontal="center" vertical="center" wrapText="1"/>
    </xf>
    <xf numFmtId="0" fontId="22" fillId="4" borderId="37" xfId="0" applyFont="1" applyFill="1" applyBorder="1" applyAlignment="1">
      <alignment horizontal="center" vertical="center" wrapText="1"/>
    </xf>
    <xf numFmtId="0" fontId="21" fillId="4" borderId="37" xfId="0" applyFont="1" applyFill="1" applyBorder="1" applyAlignment="1">
      <alignment horizontal="left" vertical="center" wrapText="1"/>
    </xf>
    <xf numFmtId="0" fontId="21" fillId="4" borderId="74" xfId="0" applyFont="1" applyFill="1" applyBorder="1" applyAlignment="1">
      <alignment horizontal="left" vertical="center" wrapText="1"/>
    </xf>
    <xf numFmtId="0" fontId="21" fillId="4" borderId="75" xfId="0" applyFont="1" applyFill="1" applyBorder="1" applyAlignment="1">
      <alignment horizontal="left" vertical="center" wrapText="1"/>
    </xf>
    <xf numFmtId="0" fontId="23" fillId="2" borderId="76" xfId="0" applyFont="1" applyFill="1" applyBorder="1" applyAlignment="1">
      <alignment vertical="center" wrapText="1"/>
    </xf>
    <xf numFmtId="0" fontId="24" fillId="5" borderId="76" xfId="0" applyFont="1" applyFill="1" applyBorder="1" applyAlignment="1">
      <alignment vertical="center" wrapText="1"/>
    </xf>
    <xf numFmtId="0" fontId="21" fillId="4" borderId="76" xfId="0" applyFont="1" applyFill="1" applyBorder="1" applyAlignment="1">
      <alignment horizontal="left" vertical="center" wrapText="1"/>
    </xf>
    <xf numFmtId="0" fontId="21" fillId="4" borderId="77" xfId="0" applyFont="1" applyFill="1" applyBorder="1" applyAlignment="1">
      <alignment horizontal="left" vertical="center" wrapText="1"/>
    </xf>
    <xf numFmtId="0" fontId="21" fillId="4" borderId="78" xfId="0" applyFont="1" applyFill="1" applyBorder="1" applyAlignment="1">
      <alignment horizontal="center" vertical="center" wrapText="1"/>
    </xf>
    <xf numFmtId="0" fontId="21" fillId="4" borderId="78" xfId="0" applyFont="1" applyFill="1" applyBorder="1" applyAlignment="1">
      <alignment vertical="center" wrapText="1"/>
    </xf>
    <xf numFmtId="0" fontId="23" fillId="2" borderId="78" xfId="0" applyFont="1" applyFill="1" applyBorder="1" applyAlignment="1">
      <alignment vertical="center" wrapText="1"/>
    </xf>
    <xf numFmtId="0" fontId="23" fillId="2" borderId="78" xfId="0" applyFont="1" applyFill="1" applyBorder="1" applyAlignment="1">
      <alignment horizontal="center" vertical="center" wrapText="1"/>
    </xf>
    <xf numFmtId="0" fontId="23" fillId="2" borderId="78" xfId="0" applyFont="1" applyFill="1" applyBorder="1" applyAlignment="1">
      <alignment horizontal="left" vertical="center" wrapText="1"/>
    </xf>
    <xf numFmtId="0" fontId="24" fillId="5" borderId="78" xfId="0" applyFont="1" applyFill="1" applyBorder="1" applyAlignment="1">
      <alignment horizontal="left" vertical="center" wrapText="1"/>
    </xf>
    <xf numFmtId="0" fontId="24" fillId="5" borderId="78" xfId="0" applyFont="1" applyFill="1" applyBorder="1" applyAlignment="1">
      <alignment horizontal="center" vertical="center" wrapText="1"/>
    </xf>
    <xf numFmtId="0" fontId="24" fillId="5" borderId="78" xfId="0" applyFont="1" applyFill="1" applyBorder="1" applyAlignment="1">
      <alignment horizontal="justify" vertical="center" wrapText="1"/>
    </xf>
    <xf numFmtId="9" fontId="24" fillId="5" borderId="78" xfId="1" applyNumberFormat="1" applyFont="1" applyFill="1" applyBorder="1" applyAlignment="1">
      <alignment horizontal="left" vertical="center" wrapText="1"/>
    </xf>
    <xf numFmtId="0" fontId="21" fillId="4" borderId="78" xfId="0" applyFont="1" applyFill="1" applyBorder="1" applyAlignment="1">
      <alignment horizontal="left" vertical="center" wrapText="1"/>
    </xf>
    <xf numFmtId="49" fontId="20" fillId="4" borderId="78" xfId="0" applyNumberFormat="1" applyFont="1" applyFill="1" applyBorder="1" applyAlignment="1">
      <alignment horizontal="left" vertical="center" wrapText="1"/>
    </xf>
    <xf numFmtId="0" fontId="21" fillId="4" borderId="79" xfId="0" applyFont="1" applyFill="1" applyBorder="1" applyAlignment="1">
      <alignment vertical="center" wrapText="1"/>
    </xf>
    <xf numFmtId="0" fontId="21" fillId="4" borderId="79" xfId="0" applyFont="1" applyFill="1" applyBorder="1" applyAlignment="1">
      <alignment horizontal="center" vertical="center" wrapText="1"/>
    </xf>
    <xf numFmtId="0" fontId="21" fillId="4" borderId="79" xfId="0" applyFont="1" applyFill="1" applyBorder="1" applyAlignment="1">
      <alignment horizontal="left" vertical="center" wrapText="1"/>
    </xf>
    <xf numFmtId="49" fontId="20" fillId="4" borderId="79" xfId="0" applyNumberFormat="1" applyFont="1" applyFill="1" applyBorder="1" applyAlignment="1">
      <alignment horizontal="left" vertical="center" wrapText="1"/>
    </xf>
    <xf numFmtId="0" fontId="19" fillId="4" borderId="80" xfId="0" applyFont="1" applyFill="1" applyBorder="1" applyAlignment="1">
      <alignment horizontal="center" vertical="center" wrapText="1"/>
    </xf>
    <xf numFmtId="0" fontId="19" fillId="9" borderId="22" xfId="0" applyFont="1" applyFill="1" applyBorder="1" applyAlignment="1">
      <alignment horizontal="center" vertical="center" wrapText="1"/>
    </xf>
    <xf numFmtId="0" fontId="24" fillId="9" borderId="81" xfId="0" applyFont="1" applyFill="1" applyBorder="1" applyAlignment="1">
      <alignment horizontal="left" vertical="center" wrapText="1"/>
    </xf>
    <xf numFmtId="0" fontId="21" fillId="4" borderId="82" xfId="0" applyFont="1" applyFill="1" applyBorder="1" applyAlignment="1">
      <alignment horizontal="justify" vertical="center" wrapText="1"/>
    </xf>
    <xf numFmtId="0" fontId="21" fillId="4" borderId="82" xfId="0" applyFont="1" applyFill="1" applyBorder="1" applyAlignment="1">
      <alignment horizontal="center" vertical="center" wrapText="1"/>
    </xf>
    <xf numFmtId="10" fontId="21" fillId="4" borderId="82" xfId="0" applyNumberFormat="1" applyFont="1" applyFill="1" applyBorder="1" applyAlignment="1">
      <alignment vertical="center" wrapText="1"/>
    </xf>
    <xf numFmtId="0" fontId="21" fillId="4" borderId="82" xfId="0" applyFont="1" applyFill="1" applyBorder="1" applyAlignment="1">
      <alignment vertical="center" wrapText="1"/>
    </xf>
    <xf numFmtId="0" fontId="22" fillId="4" borderId="83" xfId="0" applyFont="1" applyFill="1" applyBorder="1" applyAlignment="1">
      <alignment vertical="center" wrapText="1"/>
    </xf>
    <xf numFmtId="0" fontId="22" fillId="4" borderId="22" xfId="0" applyFont="1" applyFill="1" applyBorder="1" applyAlignment="1">
      <alignment vertical="center" wrapText="1"/>
    </xf>
    <xf numFmtId="0" fontId="22" fillId="4" borderId="84" xfId="0" applyFont="1" applyFill="1" applyBorder="1" applyAlignment="1">
      <alignment vertical="center" wrapText="1"/>
    </xf>
    <xf numFmtId="0" fontId="4" fillId="0" borderId="24" xfId="0" applyFont="1" applyBorder="1" applyAlignment="1">
      <alignment horizontal="center" vertical="center" wrapText="1"/>
    </xf>
    <xf numFmtId="0" fontId="30" fillId="0" borderId="28" xfId="0" applyFont="1" applyBorder="1" applyAlignment="1">
      <alignment vertical="center" wrapText="1"/>
    </xf>
    <xf numFmtId="0" fontId="30" fillId="0" borderId="29" xfId="0" applyFont="1" applyBorder="1" applyAlignment="1">
      <alignment vertical="center" wrapText="1"/>
    </xf>
    <xf numFmtId="10" fontId="4" fillId="13" borderId="97" xfId="0" applyNumberFormat="1" applyFont="1" applyFill="1" applyBorder="1" applyAlignment="1">
      <alignment horizontal="center" vertical="center" wrapText="1"/>
    </xf>
    <xf numFmtId="10" fontId="4" fillId="13" borderId="100" xfId="0" applyNumberFormat="1" applyFont="1" applyFill="1" applyBorder="1" applyAlignment="1">
      <alignment horizontal="center" vertical="center" wrapText="1"/>
    </xf>
    <xf numFmtId="0" fontId="30" fillId="0" borderId="29" xfId="0" applyFont="1" applyBorder="1" applyAlignment="1">
      <alignment horizontal="center" vertical="center" wrapText="1"/>
    </xf>
    <xf numFmtId="0" fontId="34" fillId="0" borderId="0" xfId="0" applyFont="1" applyAlignment="1">
      <alignment vertical="center" wrapText="1"/>
    </xf>
    <xf numFmtId="0" fontId="5" fillId="9" borderId="102" xfId="0" applyFont="1" applyFill="1" applyBorder="1" applyAlignment="1">
      <alignment horizontal="center" vertical="center" wrapText="1"/>
    </xf>
    <xf numFmtId="10" fontId="4" fillId="13" borderId="59" xfId="0" applyNumberFormat="1" applyFont="1" applyFill="1" applyBorder="1" applyAlignment="1">
      <alignment horizontal="center" vertical="center" wrapText="1"/>
    </xf>
    <xf numFmtId="10" fontId="4" fillId="13" borderId="88" xfId="0" applyNumberFormat="1" applyFont="1" applyFill="1" applyBorder="1" applyAlignment="1">
      <alignment horizontal="center" vertical="center" wrapText="1"/>
    </xf>
    <xf numFmtId="10" fontId="4" fillId="13" borderId="109" xfId="0" applyNumberFormat="1" applyFont="1" applyFill="1" applyBorder="1" applyAlignment="1">
      <alignment horizontal="center" vertical="center" wrapText="1"/>
    </xf>
    <xf numFmtId="10" fontId="27" fillId="9" borderId="9" xfId="0" applyNumberFormat="1" applyFont="1" applyFill="1" applyBorder="1" applyAlignment="1">
      <alignment horizontal="center" vertical="center" wrapText="1"/>
    </xf>
    <xf numFmtId="10" fontId="27" fillId="9" borderId="67" xfId="0" applyNumberFormat="1" applyFont="1" applyFill="1" applyBorder="1" applyAlignment="1">
      <alignment horizontal="center" vertical="center" wrapText="1"/>
    </xf>
    <xf numFmtId="0" fontId="22" fillId="4" borderId="128" xfId="0" applyFont="1" applyFill="1" applyBorder="1" applyAlignment="1">
      <alignment horizontal="center" vertical="center" wrapText="1"/>
    </xf>
    <xf numFmtId="0" fontId="22" fillId="4" borderId="129" xfId="0" applyFont="1" applyFill="1" applyBorder="1" applyAlignment="1">
      <alignment horizontal="center" vertical="center" wrapText="1"/>
    </xf>
    <xf numFmtId="0" fontId="21" fillId="4" borderId="129" xfId="0" applyFont="1" applyFill="1" applyBorder="1" applyAlignment="1">
      <alignment horizontal="left" vertical="center" wrapText="1"/>
    </xf>
    <xf numFmtId="0" fontId="21" fillId="4" borderId="129" xfId="0" applyFont="1" applyFill="1" applyBorder="1" applyAlignment="1">
      <alignment horizontal="center" vertical="center" wrapText="1"/>
    </xf>
    <xf numFmtId="0" fontId="21" fillId="4" borderId="130" xfId="0" applyFont="1" applyFill="1" applyBorder="1" applyAlignment="1">
      <alignment horizontal="left" vertical="center" wrapText="1"/>
    </xf>
    <xf numFmtId="0" fontId="21" fillId="4" borderId="17" xfId="0" applyFont="1" applyFill="1" applyBorder="1" applyAlignment="1">
      <alignment horizontal="left" vertical="center" wrapText="1"/>
    </xf>
    <xf numFmtId="0" fontId="21" fillId="4" borderId="19" xfId="0" applyFont="1" applyFill="1" applyBorder="1" applyAlignment="1">
      <alignment horizontal="left" vertical="center" wrapText="1"/>
    </xf>
    <xf numFmtId="0" fontId="21" fillId="4" borderId="20" xfId="0" applyFont="1" applyFill="1" applyBorder="1" applyAlignment="1">
      <alignment horizontal="left" vertical="center" wrapText="1"/>
    </xf>
    <xf numFmtId="0" fontId="24" fillId="9" borderId="8" xfId="0" applyFont="1" applyFill="1" applyBorder="1" applyAlignment="1">
      <alignment horizontal="left" vertical="center" wrapText="1"/>
    </xf>
    <xf numFmtId="0" fontId="20" fillId="9" borderId="66" xfId="0" applyFont="1" applyFill="1" applyBorder="1" applyAlignment="1">
      <alignment horizontal="center" vertical="center" wrapText="1"/>
    </xf>
    <xf numFmtId="0" fontId="24" fillId="9" borderId="9" xfId="0" applyFont="1" applyFill="1" applyBorder="1" applyAlignment="1">
      <alignment horizontal="left" vertical="center" wrapText="1"/>
    </xf>
    <xf numFmtId="0" fontId="20" fillId="9" borderId="36" xfId="0" applyFont="1" applyFill="1" applyBorder="1" applyAlignment="1">
      <alignment horizontal="center" vertical="center" wrapText="1"/>
    </xf>
    <xf numFmtId="0" fontId="24" fillId="9" borderId="37" xfId="0" applyFont="1" applyFill="1" applyBorder="1" applyAlignment="1">
      <alignment horizontal="left" vertical="center" wrapText="1"/>
    </xf>
    <xf numFmtId="0" fontId="20" fillId="9" borderId="90" xfId="0" applyFont="1" applyFill="1" applyBorder="1" applyAlignment="1">
      <alignment horizontal="center" vertical="center" wrapText="1"/>
    </xf>
    <xf numFmtId="0" fontId="24" fillId="9" borderId="8" xfId="0" applyFont="1" applyFill="1" applyBorder="1" applyAlignment="1">
      <alignment horizontal="center" vertical="center" wrapText="1"/>
    </xf>
    <xf numFmtId="0" fontId="36" fillId="0" borderId="0" xfId="0" applyFont="1" applyAlignment="1">
      <alignment vertical="center" wrapText="1"/>
    </xf>
    <xf numFmtId="0" fontId="36" fillId="0" borderId="27" xfId="0" applyFont="1" applyBorder="1" applyAlignment="1">
      <alignment vertical="center" wrapText="1"/>
    </xf>
    <xf numFmtId="0" fontId="34" fillId="9" borderId="22" xfId="0" applyFont="1" applyFill="1" applyBorder="1" applyAlignment="1">
      <alignment horizontal="left" vertical="center" wrapText="1"/>
    </xf>
    <xf numFmtId="0" fontId="34" fillId="9" borderId="131" xfId="0" applyFont="1" applyFill="1" applyBorder="1" applyAlignment="1">
      <alignment horizontal="left" vertical="center" wrapText="1"/>
    </xf>
    <xf numFmtId="0" fontId="20" fillId="9" borderId="91" xfId="0" applyFont="1" applyFill="1" applyBorder="1" applyAlignment="1">
      <alignment horizontal="center" vertical="center" wrapText="1"/>
    </xf>
    <xf numFmtId="0" fontId="24" fillId="9" borderId="37" xfId="0" applyFont="1" applyFill="1" applyBorder="1" applyAlignment="1">
      <alignment horizontal="center" vertical="center" wrapText="1"/>
    </xf>
    <xf numFmtId="0" fontId="5" fillId="0" borderId="92" xfId="0" applyFont="1" applyBorder="1" applyAlignment="1">
      <alignment horizontal="center" vertical="center" wrapText="1"/>
    </xf>
    <xf numFmtId="0" fontId="4" fillId="0" borderId="21" xfId="0" applyFont="1" applyBorder="1" applyAlignment="1">
      <alignment vertical="center" wrapText="1"/>
    </xf>
    <xf numFmtId="0" fontId="4" fillId="0" borderId="154" xfId="0" applyFont="1" applyBorder="1" applyAlignment="1">
      <alignment horizontal="center" vertical="center" wrapText="1"/>
    </xf>
    <xf numFmtId="0" fontId="17" fillId="0" borderId="155" xfId="0" applyFont="1" applyBorder="1" applyAlignment="1">
      <alignment vertical="center" wrapText="1"/>
    </xf>
    <xf numFmtId="0" fontId="4" fillId="0" borderId="156" xfId="0" applyFont="1" applyBorder="1" applyAlignment="1">
      <alignment vertical="center" wrapText="1"/>
    </xf>
    <xf numFmtId="0" fontId="4" fillId="0" borderId="157" xfId="0" applyFont="1" applyBorder="1" applyAlignment="1">
      <alignment horizontal="center" vertical="center" wrapText="1"/>
    </xf>
    <xf numFmtId="3" fontId="4" fillId="0" borderId="31" xfId="0" applyNumberFormat="1" applyFont="1" applyBorder="1" applyAlignment="1">
      <alignment horizontal="center" vertical="center" wrapText="1"/>
    </xf>
    <xf numFmtId="3" fontId="4" fillId="0" borderId="8" xfId="0" applyNumberFormat="1" applyFont="1" applyBorder="1" applyAlignment="1">
      <alignment horizontal="center" vertical="center" wrapText="1"/>
    </xf>
    <xf numFmtId="3" fontId="4" fillId="0" borderId="32" xfId="0" applyNumberFormat="1" applyFont="1" applyBorder="1" applyAlignment="1">
      <alignment horizontal="center" vertical="center" wrapText="1"/>
    </xf>
    <xf numFmtId="3" fontId="4" fillId="0" borderId="66"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3" fontId="4" fillId="0" borderId="67" xfId="0" applyNumberFormat="1" applyFont="1" applyBorder="1" applyAlignment="1">
      <alignment horizontal="center" vertical="center" wrapText="1"/>
    </xf>
    <xf numFmtId="3" fontId="4" fillId="0" borderId="169" xfId="0" applyNumberFormat="1" applyFont="1" applyBorder="1" applyAlignment="1">
      <alignment horizontal="center" vertical="center" wrapText="1"/>
    </xf>
    <xf numFmtId="3" fontId="4" fillId="0" borderId="19" xfId="0" applyNumberFormat="1" applyFont="1" applyBorder="1" applyAlignment="1">
      <alignment horizontal="center" vertical="center" wrapText="1"/>
    </xf>
    <xf numFmtId="3" fontId="4" fillId="0" borderId="143" xfId="0" applyNumberFormat="1" applyFont="1" applyBorder="1" applyAlignment="1">
      <alignment horizontal="center" vertical="center" wrapText="1"/>
    </xf>
    <xf numFmtId="0" fontId="41" fillId="0" borderId="0" xfId="3" applyFont="1" applyAlignment="1">
      <alignment horizontal="center"/>
    </xf>
    <xf numFmtId="0" fontId="42" fillId="0" borderId="0" xfId="3" applyFont="1" applyAlignment="1">
      <alignment vertical="center"/>
    </xf>
    <xf numFmtId="0" fontId="43" fillId="0" borderId="0" xfId="3" applyFont="1"/>
    <xf numFmtId="0" fontId="42" fillId="0" borderId="0" xfId="3" applyFont="1" applyAlignment="1">
      <alignment vertical="center" wrapText="1"/>
    </xf>
    <xf numFmtId="0" fontId="44" fillId="0" borderId="0" xfId="3" applyFont="1" applyAlignment="1">
      <alignment horizontal="center" vertical="center" wrapText="1"/>
    </xf>
    <xf numFmtId="0" fontId="47" fillId="6" borderId="0" xfId="3" applyFont="1" applyFill="1" applyAlignment="1">
      <alignment horizontal="center" vertical="center"/>
    </xf>
    <xf numFmtId="0" fontId="48" fillId="6" borderId="0" xfId="3" applyFont="1" applyFill="1" applyAlignment="1">
      <alignment horizontal="center" vertical="center"/>
    </xf>
    <xf numFmtId="0" fontId="48" fillId="0" borderId="0" xfId="3" applyFont="1" applyAlignment="1">
      <alignment horizontal="center" vertical="center"/>
    </xf>
    <xf numFmtId="0" fontId="47" fillId="0" borderId="0" xfId="3" applyFont="1" applyAlignment="1">
      <alignment horizontal="center" vertical="center"/>
    </xf>
    <xf numFmtId="0" fontId="41" fillId="0" borderId="0" xfId="3" applyFont="1" applyAlignment="1">
      <alignment vertical="center" wrapText="1"/>
    </xf>
    <xf numFmtId="0" fontId="41" fillId="0" borderId="0" xfId="3" applyFont="1"/>
    <xf numFmtId="0" fontId="49" fillId="0" borderId="0" xfId="3" applyFont="1" applyAlignment="1">
      <alignment vertical="center" wrapText="1"/>
    </xf>
    <xf numFmtId="0" fontId="50" fillId="0" borderId="0" xfId="4" applyFont="1" applyAlignment="1">
      <alignment horizontal="left" vertical="center" wrapText="1"/>
    </xf>
    <xf numFmtId="0" fontId="51" fillId="0" borderId="0" xfId="4" applyFont="1" applyAlignment="1">
      <alignment horizontal="center" vertical="center" wrapText="1"/>
    </xf>
    <xf numFmtId="9" fontId="51" fillId="0" borderId="0" xfId="3" applyNumberFormat="1" applyFont="1" applyAlignment="1">
      <alignment horizontal="left" vertical="center" wrapText="1"/>
    </xf>
    <xf numFmtId="0" fontId="50" fillId="0" borderId="0" xfId="4" applyFont="1" applyAlignment="1">
      <alignment vertical="center" wrapText="1"/>
    </xf>
    <xf numFmtId="0" fontId="45" fillId="0" borderId="0" xfId="3" applyFont="1" applyAlignment="1">
      <alignment vertical="top" wrapText="1"/>
    </xf>
    <xf numFmtId="0" fontId="51" fillId="0" borderId="0" xfId="4" applyFont="1" applyAlignment="1">
      <alignment horizontal="left" vertical="center" wrapText="1"/>
    </xf>
    <xf numFmtId="0" fontId="50" fillId="0" borderId="0" xfId="4" applyFont="1" applyAlignment="1">
      <alignment horizontal="center" vertical="center" wrapText="1"/>
    </xf>
    <xf numFmtId="9" fontId="51" fillId="0" borderId="0" xfId="3" applyNumberFormat="1" applyFont="1" applyAlignment="1">
      <alignment horizontal="center" vertical="center" wrapText="1"/>
    </xf>
    <xf numFmtId="0" fontId="47" fillId="0" borderId="0" xfId="3" applyFont="1" applyAlignment="1">
      <alignment horizontal="center"/>
    </xf>
    <xf numFmtId="0" fontId="52" fillId="0" borderId="0" xfId="3" applyFont="1" applyAlignment="1">
      <alignment horizontal="center" vertical="center" wrapText="1"/>
    </xf>
    <xf numFmtId="0" fontId="48" fillId="0" borderId="0" xfId="3" applyFont="1" applyAlignment="1">
      <alignment horizontal="center" vertical="center" wrapText="1"/>
    </xf>
    <xf numFmtId="0" fontId="53" fillId="0" borderId="0" xfId="3" applyFont="1" applyAlignment="1">
      <alignment horizontal="center" vertical="center" wrapText="1"/>
    </xf>
    <xf numFmtId="0" fontId="45" fillId="0" borderId="183" xfId="3" applyFont="1" applyBorder="1" applyAlignment="1">
      <alignment vertical="top" wrapText="1"/>
    </xf>
    <xf numFmtId="0" fontId="41" fillId="0" borderId="0" xfId="3" applyFont="1" applyAlignment="1">
      <alignment horizontal="center" wrapText="1"/>
    </xf>
    <xf numFmtId="0" fontId="54" fillId="0" borderId="0" xfId="4" applyFont="1" applyAlignment="1">
      <alignment horizontal="center" vertical="center" wrapText="1"/>
    </xf>
    <xf numFmtId="0" fontId="48" fillId="0" borderId="0" xfId="3" applyFont="1" applyAlignment="1">
      <alignment vertical="center"/>
    </xf>
    <xf numFmtId="0" fontId="48" fillId="0" borderId="0" xfId="3" applyFont="1" applyAlignment="1">
      <alignment vertical="center" wrapText="1"/>
    </xf>
    <xf numFmtId="0" fontId="57" fillId="0" borderId="0" xfId="4" applyFont="1" applyAlignment="1">
      <alignment vertical="center"/>
    </xf>
    <xf numFmtId="0" fontId="57" fillId="0" borderId="0" xfId="4" applyFont="1" applyAlignment="1">
      <alignment horizontal="center" vertical="center"/>
    </xf>
    <xf numFmtId="0" fontId="57" fillId="0" borderId="0" xfId="4" applyFont="1" applyAlignment="1">
      <alignment vertical="center" wrapText="1"/>
    </xf>
    <xf numFmtId="0" fontId="57" fillId="0" borderId="0" xfId="4" applyFont="1" applyAlignment="1">
      <alignment horizontal="center" vertical="center" wrapText="1"/>
    </xf>
    <xf numFmtId="0" fontId="62" fillId="0" borderId="0" xfId="4" applyFont="1" applyAlignment="1">
      <alignment horizontal="center" vertical="center" wrapText="1"/>
    </xf>
    <xf numFmtId="0" fontId="54" fillId="0" borderId="194" xfId="4" applyFont="1" applyBorder="1" applyAlignment="1">
      <alignment horizontal="left" vertical="center" wrapText="1"/>
    </xf>
    <xf numFmtId="0" fontId="54" fillId="0" borderId="195" xfId="4" applyFont="1" applyBorder="1" applyAlignment="1">
      <alignment horizontal="left" vertical="center" wrapText="1"/>
    </xf>
    <xf numFmtId="0" fontId="54" fillId="0" borderId="189" xfId="4" applyFont="1" applyBorder="1" applyAlignment="1">
      <alignment horizontal="justify" vertical="center" wrapText="1"/>
    </xf>
    <xf numFmtId="0" fontId="54" fillId="0" borderId="190" xfId="4" applyFont="1" applyBorder="1" applyAlignment="1">
      <alignment horizontal="justify" vertical="center" wrapText="1"/>
    </xf>
    <xf numFmtId="0" fontId="54" fillId="0" borderId="194" xfId="4" applyFont="1" applyBorder="1" applyAlignment="1">
      <alignment horizontal="justify" vertical="center" wrapText="1"/>
    </xf>
    <xf numFmtId="0" fontId="54" fillId="0" borderId="195" xfId="4" applyFont="1" applyBorder="1" applyAlignment="1">
      <alignment horizontal="justify" vertical="center" wrapText="1"/>
    </xf>
    <xf numFmtId="0" fontId="61" fillId="0" borderId="194" xfId="4" applyFont="1" applyBorder="1" applyAlignment="1">
      <alignment horizontal="left" vertical="center" wrapText="1"/>
    </xf>
    <xf numFmtId="0" fontId="61" fillId="0" borderId="195" xfId="4" applyFont="1" applyBorder="1" applyAlignment="1">
      <alignment horizontal="left" vertical="center" wrapText="1"/>
    </xf>
    <xf numFmtId="0" fontId="54" fillId="0" borderId="197" xfId="4" applyFont="1" applyBorder="1" applyAlignment="1">
      <alignment horizontal="center" vertical="center" wrapText="1"/>
    </xf>
    <xf numFmtId="0" fontId="54" fillId="0" borderId="199" xfId="4" applyFont="1" applyBorder="1" applyAlignment="1">
      <alignment horizontal="center" vertical="center" wrapText="1"/>
    </xf>
    <xf numFmtId="0" fontId="54" fillId="0" borderId="201" xfId="4" applyFont="1" applyBorder="1" applyAlignment="1">
      <alignment horizontal="center" vertical="center" wrapText="1"/>
    </xf>
    <xf numFmtId="0" fontId="54" fillId="0" borderId="206" xfId="4" applyFont="1" applyBorder="1" applyAlignment="1">
      <alignment vertical="center" wrapText="1"/>
    </xf>
    <xf numFmtId="0" fontId="61" fillId="0" borderId="209" xfId="4" applyFont="1" applyBorder="1" applyAlignment="1">
      <alignment horizontal="left" vertical="center" wrapText="1"/>
    </xf>
    <xf numFmtId="0" fontId="54" fillId="0" borderId="209" xfId="4" applyFont="1" applyBorder="1" applyAlignment="1">
      <alignment horizontal="left" vertical="center" wrapText="1"/>
    </xf>
    <xf numFmtId="9" fontId="54" fillId="0" borderId="209" xfId="4" applyNumberFormat="1" applyFont="1" applyBorder="1" applyAlignment="1">
      <alignment horizontal="left" vertical="center" wrapText="1"/>
    </xf>
    <xf numFmtId="0" fontId="54" fillId="0" borderId="210" xfId="4" applyFont="1" applyBorder="1" applyAlignment="1">
      <alignment horizontal="left" vertical="center" wrapText="1"/>
    </xf>
    <xf numFmtId="9" fontId="54" fillId="0" borderId="211" xfId="4" applyNumberFormat="1" applyFont="1" applyBorder="1" applyAlignment="1">
      <alignment horizontal="left" vertical="center" wrapText="1"/>
    </xf>
    <xf numFmtId="9" fontId="54" fillId="0" borderId="213" xfId="4" applyNumberFormat="1" applyFont="1" applyBorder="1" applyAlignment="1">
      <alignment horizontal="left" vertical="center" wrapText="1"/>
    </xf>
    <xf numFmtId="9" fontId="54" fillId="0" borderId="215" xfId="4" applyNumberFormat="1" applyFont="1" applyBorder="1" applyAlignment="1">
      <alignment horizontal="left" vertical="center" wrapText="1"/>
    </xf>
    <xf numFmtId="0" fontId="54" fillId="0" borderId="217" xfId="4" applyFont="1" applyBorder="1" applyAlignment="1">
      <alignment horizontal="justify" vertical="center" wrapText="1"/>
    </xf>
    <xf numFmtId="0" fontId="54" fillId="0" borderId="219" xfId="4" applyFont="1" applyBorder="1" applyAlignment="1">
      <alignment horizontal="justify" vertical="center" wrapText="1"/>
    </xf>
    <xf numFmtId="9" fontId="54" fillId="0" borderId="220" xfId="4" applyNumberFormat="1" applyFont="1" applyBorder="1" applyAlignment="1">
      <alignment horizontal="left" vertical="center" wrapText="1"/>
    </xf>
    <xf numFmtId="0" fontId="37" fillId="4" borderId="69" xfId="0" applyFont="1" applyFill="1" applyBorder="1" applyAlignment="1">
      <alignment horizontal="center" vertical="center" wrapText="1"/>
    </xf>
    <xf numFmtId="0" fontId="37" fillId="4" borderId="70" xfId="0" applyFont="1" applyFill="1" applyBorder="1" applyAlignment="1">
      <alignment horizontal="center" vertical="center" wrapText="1"/>
    </xf>
    <xf numFmtId="0" fontId="5" fillId="9" borderId="9" xfId="0" applyFont="1" applyFill="1" applyBorder="1" applyAlignment="1">
      <alignment horizontal="left" vertical="center" wrapText="1"/>
    </xf>
    <xf numFmtId="0" fontId="5" fillId="9" borderId="67" xfId="0" applyFont="1" applyFill="1" applyBorder="1" applyAlignment="1">
      <alignment horizontal="left" vertical="center" wrapText="1"/>
    </xf>
    <xf numFmtId="0" fontId="4" fillId="0" borderId="0" xfId="4" applyFont="1" applyAlignment="1">
      <alignment vertical="center"/>
    </xf>
    <xf numFmtId="0" fontId="4" fillId="0" borderId="0" xfId="4" applyFont="1" applyAlignment="1">
      <alignment horizontal="center" vertical="center"/>
    </xf>
    <xf numFmtId="0" fontId="4" fillId="0" borderId="0" xfId="4" applyFont="1" applyAlignment="1">
      <alignment vertical="center" wrapText="1"/>
    </xf>
    <xf numFmtId="0" fontId="4" fillId="0" borderId="0" xfId="4" applyFont="1" applyAlignment="1">
      <alignment horizontal="center" vertical="center" wrapText="1"/>
    </xf>
    <xf numFmtId="0" fontId="4" fillId="0" borderId="0" xfId="4" applyFont="1" applyAlignment="1">
      <alignment vertical="top" wrapText="1"/>
    </xf>
    <xf numFmtId="0" fontId="13" fillId="0" borderId="0" xfId="4" applyFont="1" applyAlignment="1">
      <alignment vertical="center"/>
    </xf>
    <xf numFmtId="0" fontId="8" fillId="2" borderId="59" xfId="0" applyFont="1" applyFill="1" applyBorder="1" applyAlignment="1">
      <alignment horizontal="center" vertical="center" wrapText="1"/>
    </xf>
    <xf numFmtId="0" fontId="67" fillId="2" borderId="59" xfId="0" applyFont="1" applyFill="1" applyBorder="1" applyAlignment="1">
      <alignment horizontal="center" vertical="center" wrapText="1"/>
    </xf>
    <xf numFmtId="0" fontId="26" fillId="0" borderId="66" xfId="4" applyFont="1" applyBorder="1" applyAlignment="1">
      <alignment vertical="center" wrapText="1"/>
    </xf>
    <xf numFmtId="0" fontId="26" fillId="0" borderId="9" xfId="4" applyFont="1" applyBorder="1" applyAlignment="1">
      <alignment vertical="center" wrapText="1"/>
    </xf>
    <xf numFmtId="0" fontId="29" fillId="0" borderId="9" xfId="4" applyFont="1" applyBorder="1" applyAlignment="1">
      <alignment horizontal="center" vertical="center" wrapText="1"/>
    </xf>
    <xf numFmtId="0" fontId="26" fillId="0" borderId="67" xfId="4" applyFont="1" applyBorder="1" applyAlignment="1">
      <alignment horizontal="left" vertical="center" wrapText="1"/>
    </xf>
    <xf numFmtId="0" fontId="29" fillId="0" borderId="67" xfId="4" applyFont="1" applyBorder="1" applyAlignment="1">
      <alignment horizontal="left" vertical="center" wrapText="1"/>
    </xf>
    <xf numFmtId="0" fontId="26" fillId="0" borderId="36" xfId="4" applyFont="1" applyBorder="1" applyAlignment="1">
      <alignment vertical="center" wrapText="1"/>
    </xf>
    <xf numFmtId="0" fontId="26" fillId="0" borderId="37" xfId="4" applyFont="1" applyBorder="1" applyAlignment="1">
      <alignment vertical="center" wrapText="1"/>
    </xf>
    <xf numFmtId="0" fontId="26" fillId="0" borderId="37" xfId="4" applyFont="1" applyBorder="1" applyAlignment="1">
      <alignment horizontal="justify" vertical="center" wrapText="1"/>
    </xf>
    <xf numFmtId="0" fontId="26" fillId="0" borderId="38" xfId="4" applyFont="1" applyBorder="1" applyAlignment="1">
      <alignment horizontal="justify" vertical="center" wrapText="1"/>
    </xf>
    <xf numFmtId="49" fontId="66" fillId="0" borderId="105" xfId="9" applyNumberFormat="1" applyFont="1" applyBorder="1" applyAlignment="1">
      <alignment horizontal="center" vertical="center" wrapText="1"/>
    </xf>
    <xf numFmtId="49" fontId="66" fillId="0" borderId="106" xfId="9" applyNumberFormat="1" applyFont="1" applyBorder="1" applyAlignment="1">
      <alignment horizontal="center" vertical="center" wrapText="1"/>
    </xf>
    <xf numFmtId="49" fontId="66" fillId="0" borderId="107" xfId="9" applyNumberFormat="1" applyFont="1" applyBorder="1" applyAlignment="1">
      <alignment horizontal="center" vertical="center" wrapText="1"/>
    </xf>
    <xf numFmtId="49" fontId="66" fillId="0" borderId="31" xfId="9" applyNumberFormat="1" applyFont="1" applyBorder="1" applyAlignment="1">
      <alignment vertical="center" wrapText="1"/>
    </xf>
    <xf numFmtId="49" fontId="66" fillId="0" borderId="8" xfId="9" applyNumberFormat="1" applyFont="1" applyBorder="1" applyAlignment="1">
      <alignment vertical="center" wrapText="1"/>
    </xf>
    <xf numFmtId="49" fontId="66" fillId="0" borderId="32" xfId="9" applyNumberFormat="1" applyFont="1" applyBorder="1" applyAlignment="1">
      <alignment vertical="center" wrapText="1"/>
    </xf>
    <xf numFmtId="49" fontId="66" fillId="0" borderId="66" xfId="9" applyNumberFormat="1" applyFont="1" applyBorder="1" applyAlignment="1">
      <alignment vertical="center" wrapText="1"/>
    </xf>
    <xf numFmtId="49" fontId="66" fillId="0" borderId="9" xfId="9" applyNumberFormat="1" applyFont="1" applyBorder="1" applyAlignment="1">
      <alignment vertical="center" wrapText="1"/>
    </xf>
    <xf numFmtId="49" fontId="66" fillId="0" borderId="67" xfId="9" applyNumberFormat="1" applyFont="1" applyBorder="1" applyAlignment="1">
      <alignment vertical="center" wrapText="1"/>
    </xf>
    <xf numFmtId="49" fontId="66" fillId="0" borderId="36" xfId="9" applyNumberFormat="1" applyFont="1" applyBorder="1" applyAlignment="1">
      <alignment vertical="center" wrapText="1"/>
    </xf>
    <xf numFmtId="49" fontId="66" fillId="0" borderId="37" xfId="9" applyNumberFormat="1" applyFont="1" applyBorder="1" applyAlignment="1">
      <alignment vertical="center" wrapText="1"/>
    </xf>
    <xf numFmtId="49" fontId="66" fillId="0" borderId="38" xfId="9" applyNumberFormat="1" applyFont="1" applyBorder="1" applyAlignment="1">
      <alignment vertical="center" wrapText="1"/>
    </xf>
    <xf numFmtId="49" fontId="66" fillId="0" borderId="62" xfId="9" applyNumberFormat="1" applyFont="1" applyBorder="1" applyAlignment="1">
      <alignment vertical="center" wrapText="1"/>
    </xf>
    <xf numFmtId="49" fontId="66" fillId="0" borderId="22" xfId="9" applyNumberFormat="1" applyFont="1" applyBorder="1" applyAlignment="1">
      <alignment vertical="center" wrapText="1"/>
    </xf>
    <xf numFmtId="49" fontId="66" fillId="0" borderId="131" xfId="9" applyNumberFormat="1" applyFont="1" applyBorder="1" applyAlignment="1">
      <alignment vertical="center" wrapText="1"/>
    </xf>
    <xf numFmtId="0" fontId="12" fillId="7" borderId="0" xfId="0" applyFont="1" applyFill="1" applyAlignment="1">
      <alignment vertical="center" wrapText="1"/>
    </xf>
    <xf numFmtId="0" fontId="34" fillId="9" borderId="11" xfId="0" applyFont="1" applyFill="1" applyBorder="1" applyAlignment="1">
      <alignment horizontal="left" vertical="center" wrapText="1"/>
    </xf>
    <xf numFmtId="0" fontId="34" fillId="9" borderId="9" xfId="0" applyFont="1" applyFill="1" applyBorder="1" applyAlignment="1">
      <alignment horizontal="left" vertical="center" wrapText="1"/>
    </xf>
    <xf numFmtId="0" fontId="34" fillId="9" borderId="67" xfId="0" applyFont="1" applyFill="1" applyBorder="1" applyAlignment="1">
      <alignment horizontal="left" vertical="center" wrapText="1"/>
    </xf>
    <xf numFmtId="0" fontId="5" fillId="9" borderId="110" xfId="0" applyFont="1" applyFill="1" applyBorder="1" applyAlignment="1">
      <alignment horizontal="left" vertical="center" wrapText="1"/>
    </xf>
    <xf numFmtId="0" fontId="5" fillId="9" borderId="111" xfId="0" applyFont="1" applyFill="1" applyBorder="1" applyAlignment="1">
      <alignment horizontal="left" vertical="center" wrapText="1"/>
    </xf>
    <xf numFmtId="0" fontId="12" fillId="7" borderId="0" xfId="0" applyFont="1" applyFill="1" applyAlignment="1">
      <alignment horizontal="center" vertical="center" wrapText="1"/>
    </xf>
    <xf numFmtId="0" fontId="19" fillId="9" borderId="8" xfId="5" applyFont="1" applyFill="1" applyBorder="1" applyAlignment="1">
      <alignment horizontal="center" vertical="center" wrapText="1"/>
    </xf>
    <xf numFmtId="0" fontId="21" fillId="9" borderId="31" xfId="0" applyFont="1" applyFill="1" applyBorder="1" applyAlignment="1">
      <alignment horizontal="left" vertical="center" wrapText="1"/>
    </xf>
    <xf numFmtId="0" fontId="21" fillId="9" borderId="8" xfId="0" applyFont="1" applyFill="1" applyBorder="1" applyAlignment="1">
      <alignment horizontal="center" vertical="center" wrapText="1"/>
    </xf>
    <xf numFmtId="10" fontId="21" fillId="9" borderId="8" xfId="0" applyNumberFormat="1" applyFont="1" applyFill="1" applyBorder="1" applyAlignment="1">
      <alignment horizontal="left" vertical="center" wrapText="1"/>
    </xf>
    <xf numFmtId="0" fontId="21" fillId="4" borderId="32" xfId="0" applyFont="1" applyFill="1" applyBorder="1" applyAlignment="1">
      <alignment vertical="center" wrapText="1"/>
    </xf>
    <xf numFmtId="0" fontId="19" fillId="4" borderId="31" xfId="0" applyFont="1" applyFill="1" applyBorder="1" applyAlignment="1">
      <alignment vertical="center" wrapText="1"/>
    </xf>
    <xf numFmtId="0" fontId="70" fillId="0" borderId="0" xfId="0" applyFont="1" applyAlignment="1">
      <alignment horizontal="left" vertical="center" wrapText="1"/>
    </xf>
    <xf numFmtId="0" fontId="34" fillId="0" borderId="0" xfId="0" applyFont="1" applyAlignment="1">
      <alignment horizontal="center" vertical="center" wrapText="1"/>
    </xf>
    <xf numFmtId="0" fontId="19" fillId="4" borderId="125" xfId="5" applyFont="1" applyFill="1" applyBorder="1" applyAlignment="1">
      <alignment horizontal="center" vertical="center" wrapText="1"/>
    </xf>
    <xf numFmtId="0" fontId="21" fillId="4" borderId="229" xfId="5" applyFont="1" applyFill="1" applyBorder="1" applyAlignment="1">
      <alignment horizontal="justify" vertical="center" wrapText="1"/>
    </xf>
    <xf numFmtId="0" fontId="21" fillId="9" borderId="32" xfId="0" applyFont="1" applyFill="1" applyBorder="1" applyAlignment="1">
      <alignment vertical="center" wrapText="1"/>
    </xf>
    <xf numFmtId="0" fontId="36" fillId="15" borderId="224" xfId="0" applyFont="1" applyFill="1" applyBorder="1" applyAlignment="1">
      <alignment horizontal="center" vertical="center" wrapText="1"/>
    </xf>
    <xf numFmtId="0" fontId="63" fillId="3" borderId="97" xfId="4" applyFont="1" applyFill="1" applyBorder="1" applyAlignment="1">
      <alignment horizontal="center" vertical="center" wrapText="1"/>
    </xf>
    <xf numFmtId="0" fontId="63" fillId="3" borderId="70" xfId="4" applyFont="1" applyFill="1" applyBorder="1" applyAlignment="1">
      <alignment horizontal="center" vertical="center" wrapText="1"/>
    </xf>
    <xf numFmtId="0" fontId="54" fillId="3" borderId="196" xfId="4" applyFont="1" applyFill="1" applyBorder="1" applyAlignment="1">
      <alignment horizontal="center" vertical="center" wrapText="1"/>
    </xf>
    <xf numFmtId="0" fontId="54" fillId="3" borderId="209" xfId="4" applyFont="1" applyFill="1" applyBorder="1" applyAlignment="1">
      <alignment horizontal="left" vertical="center" wrapText="1"/>
    </xf>
    <xf numFmtId="0" fontId="54" fillId="3" borderId="195" xfId="4" applyFont="1" applyFill="1" applyBorder="1" applyAlignment="1">
      <alignment horizontal="center" vertical="center" wrapText="1"/>
    </xf>
    <xf numFmtId="0" fontId="54" fillId="3" borderId="194" xfId="4" applyFont="1" applyFill="1" applyBorder="1" applyAlignment="1">
      <alignment horizontal="left" vertical="center" wrapText="1"/>
    </xf>
    <xf numFmtId="0" fontId="54" fillId="3" borderId="195" xfId="4" applyFont="1" applyFill="1" applyBorder="1" applyAlignment="1">
      <alignment horizontal="left" vertical="center" wrapText="1"/>
    </xf>
    <xf numFmtId="9" fontId="54" fillId="3" borderId="209" xfId="4" applyNumberFormat="1" applyFont="1" applyFill="1" applyBorder="1" applyAlignment="1">
      <alignment horizontal="left" vertical="center" wrapText="1"/>
    </xf>
    <xf numFmtId="0" fontId="8" fillId="3" borderId="92" xfId="4" applyFont="1" applyFill="1" applyBorder="1" applyAlignment="1">
      <alignment horizontal="center" vertical="center" wrapText="1"/>
    </xf>
    <xf numFmtId="0" fontId="26" fillId="5" borderId="31" xfId="4" applyFont="1" applyFill="1" applyBorder="1" applyAlignment="1">
      <alignment horizontal="center" vertical="center" wrapText="1"/>
    </xf>
    <xf numFmtId="0" fontId="39" fillId="5" borderId="8" xfId="4" applyFont="1" applyFill="1" applyBorder="1" applyAlignment="1">
      <alignment horizontal="center" vertical="center" wrapText="1"/>
    </xf>
    <xf numFmtId="0" fontId="26" fillId="5" borderId="32" xfId="4" applyFont="1" applyFill="1" applyBorder="1" applyAlignment="1">
      <alignment horizontal="center" vertical="center" wrapText="1"/>
    </xf>
    <xf numFmtId="0" fontId="39" fillId="3" borderId="66" xfId="4" applyFont="1" applyFill="1" applyBorder="1" applyAlignment="1">
      <alignment vertical="center" wrapText="1"/>
    </xf>
    <xf numFmtId="0" fontId="39" fillId="3" borderId="9" xfId="4" applyFont="1" applyFill="1" applyBorder="1" applyAlignment="1">
      <alignment vertical="center" wrapText="1"/>
    </xf>
    <xf numFmtId="0" fontId="39" fillId="3" borderId="9" xfId="4" applyFont="1" applyFill="1" applyBorder="1" applyAlignment="1">
      <alignment horizontal="center" vertical="center" wrapText="1"/>
    </xf>
    <xf numFmtId="0" fontId="39" fillId="3" borderId="67" xfId="4" applyFont="1" applyFill="1" applyBorder="1" applyAlignment="1">
      <alignment vertical="center" wrapText="1"/>
    </xf>
    <xf numFmtId="0" fontId="26" fillId="5" borderId="66" xfId="4" applyFont="1" applyFill="1" applyBorder="1" applyAlignment="1">
      <alignment vertical="center" wrapText="1"/>
    </xf>
    <xf numFmtId="0" fontId="39" fillId="5" borderId="9" xfId="4" applyFont="1" applyFill="1" applyBorder="1" applyAlignment="1">
      <alignment vertical="center" wrapText="1"/>
    </xf>
    <xf numFmtId="0" fontId="39" fillId="5" borderId="9" xfId="4" applyFont="1" applyFill="1" applyBorder="1" applyAlignment="1">
      <alignment horizontal="center" vertical="center" wrapText="1"/>
    </xf>
    <xf numFmtId="0" fontId="26" fillId="5" borderId="67" xfId="4" applyFont="1" applyFill="1" applyBorder="1" applyAlignment="1">
      <alignment horizontal="center" vertical="center" wrapText="1"/>
    </xf>
    <xf numFmtId="0" fontId="28" fillId="5" borderId="66" xfId="4" applyFont="1" applyFill="1" applyBorder="1" applyAlignment="1">
      <alignment vertical="center" wrapText="1"/>
    </xf>
    <xf numFmtId="0" fontId="28" fillId="5" borderId="67" xfId="4" applyFont="1" applyFill="1" applyBorder="1" applyAlignment="1">
      <alignment horizontal="center" vertical="center" wrapText="1"/>
    </xf>
    <xf numFmtId="0" fontId="15" fillId="3" borderId="123"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124" xfId="0" applyFont="1" applyFill="1" applyBorder="1" applyAlignment="1">
      <alignment horizontal="center" vertical="center" wrapText="1"/>
    </xf>
    <xf numFmtId="0" fontId="15" fillId="3" borderId="114" xfId="0" applyFont="1" applyFill="1" applyBorder="1" applyAlignment="1">
      <alignment horizontal="center" vertical="center" wrapText="1"/>
    </xf>
    <xf numFmtId="0" fontId="16" fillId="3" borderId="114" xfId="0" applyFont="1" applyFill="1" applyBorder="1" applyAlignment="1">
      <alignment horizontal="center" vertical="center" wrapText="1"/>
    </xf>
    <xf numFmtId="0" fontId="23" fillId="3" borderId="16"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3" fillId="3" borderId="9" xfId="0" applyFont="1" applyFill="1" applyBorder="1" applyAlignment="1">
      <alignment horizontal="left" vertical="center" wrapText="1"/>
    </xf>
    <xf numFmtId="0" fontId="23" fillId="3" borderId="17" xfId="0" applyFont="1" applyFill="1" applyBorder="1" applyAlignment="1">
      <alignment horizontal="left" vertical="center" wrapText="1"/>
    </xf>
    <xf numFmtId="0" fontId="21" fillId="5" borderId="9" xfId="0" applyFont="1" applyFill="1" applyBorder="1" applyAlignment="1">
      <alignment horizontal="center" vertical="center" wrapText="1"/>
    </xf>
    <xf numFmtId="0" fontId="23" fillId="3" borderId="66" xfId="0" applyFont="1" applyFill="1" applyBorder="1" applyAlignment="1">
      <alignment horizontal="center" vertical="center" wrapText="1"/>
    </xf>
    <xf numFmtId="10" fontId="39" fillId="3" borderId="67" xfId="2" applyNumberFormat="1" applyFont="1" applyFill="1" applyBorder="1" applyAlignment="1">
      <alignment horizontal="center" vertical="center" wrapText="1"/>
    </xf>
    <xf numFmtId="0" fontId="24" fillId="5" borderId="9" xfId="0" applyFont="1" applyFill="1" applyBorder="1" applyAlignment="1">
      <alignment horizontal="lef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34" fillId="3" borderId="93" xfId="0" applyFont="1" applyFill="1" applyBorder="1" applyAlignment="1">
      <alignment horizontal="center" vertical="center" wrapText="1"/>
    </xf>
    <xf numFmtId="0" fontId="34" fillId="3" borderId="94" xfId="0" applyFont="1" applyFill="1" applyBorder="1" applyAlignment="1">
      <alignment horizontal="center" vertical="center" wrapText="1"/>
    </xf>
    <xf numFmtId="0" fontId="34" fillId="3" borderId="95" xfId="0" applyFont="1" applyFill="1" applyBorder="1" applyAlignment="1">
      <alignment horizontal="center" vertical="center" wrapText="1"/>
    </xf>
    <xf numFmtId="0" fontId="36" fillId="16" borderId="165" xfId="0" applyFont="1" applyFill="1" applyBorder="1" applyAlignment="1">
      <alignment horizontal="center" vertical="center" wrapText="1"/>
    </xf>
    <xf numFmtId="0" fontId="23" fillId="3" borderId="90" xfId="0" applyFont="1" applyFill="1" applyBorder="1" applyAlignment="1">
      <alignment horizontal="center" vertical="center" wrapText="1"/>
    </xf>
    <xf numFmtId="0" fontId="23" fillId="3" borderId="67" xfId="0" applyFont="1" applyFill="1" applyBorder="1" applyAlignment="1">
      <alignment horizontal="center" vertical="center" wrapText="1"/>
    </xf>
    <xf numFmtId="0" fontId="21" fillId="9" borderId="230" xfId="0" applyFont="1" applyFill="1" applyBorder="1" applyAlignment="1">
      <alignment horizontal="center" vertical="center" wrapText="1"/>
    </xf>
    <xf numFmtId="0" fontId="20" fillId="5" borderId="90" xfId="0" applyFont="1" applyFill="1" applyBorder="1" applyAlignment="1">
      <alignment horizontal="center" vertical="center" wrapText="1"/>
    </xf>
    <xf numFmtId="0" fontId="24" fillId="5" borderId="9" xfId="0" applyFont="1" applyFill="1" applyBorder="1" applyAlignment="1">
      <alignment horizontal="center" vertical="center" wrapText="1"/>
    </xf>
    <xf numFmtId="0" fontId="21" fillId="5" borderId="67" xfId="0" applyFont="1" applyFill="1" applyBorder="1" applyAlignment="1">
      <alignment horizontal="center" vertical="center" wrapText="1"/>
    </xf>
    <xf numFmtId="0" fontId="21" fillId="9" borderId="37" xfId="0" applyFont="1" applyFill="1" applyBorder="1" applyAlignment="1">
      <alignment horizontal="center" vertical="center" wrapText="1"/>
    </xf>
    <xf numFmtId="0" fontId="27" fillId="11" borderId="63" xfId="0" applyFont="1" applyFill="1" applyBorder="1" applyAlignment="1">
      <alignment horizontal="center" vertical="center" wrapText="1"/>
    </xf>
    <xf numFmtId="0" fontId="27" fillId="12" borderId="64" xfId="0" applyFont="1" applyFill="1" applyBorder="1" applyAlignment="1">
      <alignment horizontal="center" vertical="center" wrapText="1"/>
    </xf>
    <xf numFmtId="0" fontId="27" fillId="11" borderId="65" xfId="0" applyFont="1" applyFill="1" applyBorder="1" applyAlignment="1">
      <alignment horizontal="center" vertical="center" wrapText="1"/>
    </xf>
    <xf numFmtId="0" fontId="27" fillId="11" borderId="64" xfId="0" applyFont="1" applyFill="1" applyBorder="1" applyAlignment="1">
      <alignment horizontal="center" vertical="center" wrapText="1"/>
    </xf>
    <xf numFmtId="0" fontId="27" fillId="11" borderId="69" xfId="0" applyFont="1" applyFill="1" applyBorder="1" applyAlignment="1">
      <alignment horizontal="center" vertical="center" wrapText="1"/>
    </xf>
    <xf numFmtId="0" fontId="27" fillId="12" borderId="70" xfId="0" applyFont="1" applyFill="1" applyBorder="1" applyAlignment="1">
      <alignment horizontal="center" vertical="center" wrapText="1"/>
    </xf>
    <xf numFmtId="0" fontId="27" fillId="11" borderId="71" xfId="0" applyFont="1" applyFill="1" applyBorder="1" applyAlignment="1">
      <alignment horizontal="center" vertical="center" wrapText="1"/>
    </xf>
    <xf numFmtId="0" fontId="27" fillId="11" borderId="70" xfId="0" applyFont="1" applyFill="1" applyBorder="1" applyAlignment="1">
      <alignment horizontal="center" vertical="center" wrapText="1"/>
    </xf>
    <xf numFmtId="0" fontId="34" fillId="3" borderId="70" xfId="0" applyFont="1" applyFill="1" applyBorder="1" applyAlignment="1">
      <alignment horizontal="center" vertical="center" wrapText="1"/>
    </xf>
    <xf numFmtId="0" fontId="34" fillId="3" borderId="71" xfId="0" applyFont="1" applyFill="1" applyBorder="1" applyAlignment="1">
      <alignment horizontal="center" vertical="center" wrapText="1"/>
    </xf>
    <xf numFmtId="0" fontId="34" fillId="3" borderId="222" xfId="0" applyFont="1" applyFill="1" applyBorder="1" applyAlignment="1">
      <alignment horizontal="center" vertical="center" wrapText="1"/>
    </xf>
    <xf numFmtId="3" fontId="4" fillId="9" borderId="103" xfId="0" applyNumberFormat="1" applyFont="1" applyFill="1" applyBorder="1" applyAlignment="1">
      <alignment horizontal="center" vertical="center" wrapText="1"/>
    </xf>
    <xf numFmtId="3" fontId="4" fillId="9" borderId="78" xfId="0" applyNumberFormat="1" applyFont="1" applyFill="1" applyBorder="1" applyAlignment="1">
      <alignment horizontal="center" vertical="center" wrapText="1"/>
    </xf>
    <xf numFmtId="3" fontId="4" fillId="9" borderId="98" xfId="0" applyNumberFormat="1" applyFont="1" applyFill="1" applyBorder="1" applyAlignment="1">
      <alignment horizontal="center" vertical="center" wrapText="1"/>
    </xf>
    <xf numFmtId="3" fontId="34" fillId="9" borderId="78" xfId="0" applyNumberFormat="1" applyFont="1" applyFill="1" applyBorder="1" applyAlignment="1">
      <alignment horizontal="center" vertical="center" wrapText="1"/>
    </xf>
    <xf numFmtId="3" fontId="34" fillId="9" borderId="98" xfId="0" applyNumberFormat="1" applyFont="1" applyFill="1" applyBorder="1" applyAlignment="1">
      <alignment horizontal="center" vertical="center" wrapText="1"/>
    </xf>
    <xf numFmtId="10" fontId="34" fillId="13" borderId="96" xfId="0" applyNumberFormat="1" applyFont="1" applyFill="1" applyBorder="1" applyAlignment="1">
      <alignment horizontal="center" vertical="center" wrapText="1"/>
    </xf>
    <xf numFmtId="10" fontId="34" fillId="13" borderId="97" xfId="0" applyNumberFormat="1" applyFont="1" applyFill="1" applyBorder="1" applyAlignment="1">
      <alignment horizontal="center" vertical="center" wrapText="1"/>
    </xf>
    <xf numFmtId="10" fontId="34" fillId="13" borderId="99" xfId="0" applyNumberFormat="1" applyFont="1" applyFill="1" applyBorder="1" applyAlignment="1">
      <alignment horizontal="center" vertical="center" wrapText="1"/>
    </xf>
    <xf numFmtId="3" fontId="4" fillId="9" borderId="104" xfId="0" applyNumberFormat="1" applyFont="1" applyFill="1" applyBorder="1" applyAlignment="1">
      <alignment horizontal="center" vertical="center" wrapText="1"/>
    </xf>
    <xf numFmtId="3" fontId="4" fillId="9" borderId="79" xfId="0" applyNumberFormat="1" applyFont="1" applyFill="1" applyBorder="1" applyAlignment="1">
      <alignment horizontal="center" vertical="center" wrapText="1"/>
    </xf>
    <xf numFmtId="3" fontId="4" fillId="9" borderId="101" xfId="0" applyNumberFormat="1" applyFont="1" applyFill="1" applyBorder="1" applyAlignment="1">
      <alignment horizontal="center" vertical="center" wrapText="1"/>
    </xf>
    <xf numFmtId="2" fontId="4" fillId="0" borderId="0" xfId="0" applyNumberFormat="1" applyFont="1" applyAlignment="1">
      <alignment vertical="center" wrapText="1"/>
    </xf>
    <xf numFmtId="0" fontId="71" fillId="3" borderId="16" xfId="0" applyFont="1" applyFill="1" applyBorder="1" applyAlignment="1">
      <alignment horizontal="center" vertical="center" wrapText="1"/>
    </xf>
    <xf numFmtId="0" fontId="71" fillId="3" borderId="9" xfId="0" applyFont="1" applyFill="1" applyBorder="1" applyAlignment="1">
      <alignment horizontal="center" vertical="center" wrapText="1"/>
    </xf>
    <xf numFmtId="0" fontId="72" fillId="2" borderId="231" xfId="0" applyFont="1" applyFill="1" applyBorder="1" applyAlignment="1">
      <alignment horizontal="justify" vertical="center" wrapText="1"/>
    </xf>
    <xf numFmtId="0" fontId="72" fillId="3" borderId="232" xfId="0" applyFont="1" applyFill="1" applyBorder="1" applyAlignment="1">
      <alignment horizontal="justify" vertical="center" wrapText="1"/>
    </xf>
    <xf numFmtId="0" fontId="71" fillId="3" borderId="9" xfId="0" applyFont="1" applyFill="1" applyBorder="1" applyAlignment="1">
      <alignment horizontal="justify" vertical="center" wrapText="1"/>
    </xf>
    <xf numFmtId="0" fontId="72" fillId="3" borderId="9" xfId="0" applyFont="1" applyFill="1" applyBorder="1" applyAlignment="1">
      <alignment horizontal="center" vertical="center" wrapText="1"/>
    </xf>
    <xf numFmtId="0" fontId="71" fillId="3" borderId="78" xfId="0" applyFont="1" applyFill="1" applyBorder="1" applyAlignment="1">
      <alignment horizontal="left" vertical="center" wrapText="1"/>
    </xf>
    <xf numFmtId="0" fontId="71" fillId="3" borderId="233" xfId="0" applyFont="1" applyFill="1" applyBorder="1" applyAlignment="1">
      <alignment horizontal="left" vertical="center" wrapText="1"/>
    </xf>
    <xf numFmtId="0" fontId="72" fillId="3" borderId="235" xfId="0" applyFont="1" applyFill="1" applyBorder="1" applyAlignment="1">
      <alignment horizontal="justify" vertical="center" wrapText="1"/>
    </xf>
    <xf numFmtId="0" fontId="72" fillId="3" borderId="236" xfId="0" applyFont="1" applyFill="1" applyBorder="1" applyAlignment="1">
      <alignment horizontal="justify" vertical="center" wrapText="1"/>
    </xf>
    <xf numFmtId="0" fontId="76" fillId="4" borderId="16" xfId="0" applyFont="1" applyFill="1" applyBorder="1" applyAlignment="1">
      <alignment horizontal="center" vertical="center" wrapText="1"/>
    </xf>
    <xf numFmtId="0" fontId="76" fillId="4" borderId="9" xfId="0" applyFont="1" applyFill="1" applyBorder="1" applyAlignment="1">
      <alignment horizontal="center" vertical="center" wrapText="1"/>
    </xf>
    <xf numFmtId="0" fontId="75" fillId="4" borderId="241" xfId="0" applyFont="1" applyFill="1" applyBorder="1" applyAlignment="1">
      <alignment horizontal="justify" vertical="center" wrapText="1"/>
    </xf>
    <xf numFmtId="0" fontId="75" fillId="4" borderId="242" xfId="0" applyFont="1" applyFill="1" applyBorder="1" applyAlignment="1">
      <alignment horizontal="justify" vertical="center" wrapText="1"/>
    </xf>
    <xf numFmtId="0" fontId="75" fillId="9" borderId="9" xfId="0" applyFont="1" applyFill="1" applyBorder="1" applyAlignment="1">
      <alignment horizontal="justify" vertical="center" wrapText="1"/>
    </xf>
    <xf numFmtId="0" fontId="75" fillId="4" borderId="9" xfId="0" applyFont="1" applyFill="1" applyBorder="1" applyAlignment="1">
      <alignment horizontal="center" vertical="center" wrapText="1"/>
    </xf>
    <xf numFmtId="0" fontId="75" fillId="4" borderId="243" xfId="0" applyFont="1" applyFill="1" applyBorder="1" applyAlignment="1">
      <alignment horizontal="justify" vertical="center" wrapText="1"/>
    </xf>
    <xf numFmtId="0" fontId="76" fillId="4" borderId="243" xfId="0" applyFont="1" applyFill="1" applyBorder="1" applyAlignment="1">
      <alignment horizontal="left" vertical="center" wrapText="1"/>
    </xf>
    <xf numFmtId="3" fontId="75" fillId="4" borderId="243" xfId="0" applyNumberFormat="1" applyFont="1" applyFill="1" applyBorder="1" applyAlignment="1">
      <alignment horizontal="justify" vertical="center" wrapText="1"/>
    </xf>
    <xf numFmtId="3" fontId="75" fillId="4" borderId="244" xfId="0" applyNumberFormat="1" applyFont="1" applyFill="1" applyBorder="1" applyAlignment="1">
      <alignment horizontal="justify" vertical="center" wrapText="1"/>
    </xf>
    <xf numFmtId="0" fontId="75" fillId="4" borderId="245" xfId="0" applyFont="1" applyFill="1" applyBorder="1" applyAlignment="1">
      <alignment horizontal="justify" vertical="center" wrapText="1"/>
    </xf>
    <xf numFmtId="0" fontId="75" fillId="4" borderId="246" xfId="0" applyFont="1" applyFill="1" applyBorder="1" applyAlignment="1">
      <alignment horizontal="justify" vertical="center" wrapText="1"/>
    </xf>
    <xf numFmtId="0" fontId="74" fillId="4" borderId="241" xfId="0" applyFont="1" applyFill="1" applyBorder="1" applyAlignment="1">
      <alignment horizontal="left" vertical="center" wrapText="1"/>
    </xf>
    <xf numFmtId="0" fontId="75" fillId="4" borderId="242" xfId="0" applyFont="1" applyFill="1" applyBorder="1" applyAlignment="1">
      <alignment horizontal="left" vertical="center" wrapText="1"/>
    </xf>
    <xf numFmtId="0" fontId="77" fillId="4" borderId="243" xfId="0" applyFont="1" applyFill="1" applyBorder="1" applyAlignment="1">
      <alignment horizontal="left" vertical="center" wrapText="1"/>
    </xf>
    <xf numFmtId="3" fontId="78" fillId="4" borderId="243" xfId="0" applyNumberFormat="1" applyFont="1" applyFill="1" applyBorder="1" applyAlignment="1">
      <alignment horizontal="justify" vertical="center" wrapText="1"/>
    </xf>
    <xf numFmtId="3" fontId="78" fillId="4" borderId="244" xfId="0" applyNumberFormat="1" applyFont="1" applyFill="1" applyBorder="1" applyAlignment="1">
      <alignment horizontal="justify" vertical="center" wrapText="1"/>
    </xf>
    <xf numFmtId="0" fontId="77" fillId="4" borderId="245" xfId="0" applyFont="1" applyFill="1" applyBorder="1" applyAlignment="1">
      <alignment horizontal="left" vertical="center" wrapText="1"/>
    </xf>
    <xf numFmtId="0" fontId="75" fillId="4" borderId="241" xfId="0" applyFont="1" applyFill="1" applyBorder="1" applyAlignment="1">
      <alignment horizontal="left" vertical="center" wrapText="1"/>
    </xf>
    <xf numFmtId="0" fontId="75" fillId="4" borderId="246" xfId="0" applyFont="1" applyFill="1" applyBorder="1" applyAlignment="1">
      <alignment horizontal="left" vertical="center" wrapText="1"/>
    </xf>
    <xf numFmtId="0" fontId="73" fillId="4" borderId="241" xfId="0" applyFont="1" applyFill="1" applyBorder="1" applyAlignment="1">
      <alignment horizontal="left" vertical="center" wrapText="1"/>
    </xf>
    <xf numFmtId="0" fontId="75" fillId="4" borderId="9" xfId="0" applyFont="1" applyFill="1" applyBorder="1" applyAlignment="1">
      <alignment horizontal="justify" vertical="center" wrapText="1"/>
    </xf>
    <xf numFmtId="0" fontId="74" fillId="9" borderId="9" xfId="0" applyFont="1" applyFill="1" applyBorder="1" applyAlignment="1">
      <alignment horizontal="justify" vertical="center" wrapText="1"/>
    </xf>
    <xf numFmtId="0" fontId="75" fillId="4" borderId="243" xfId="0" applyFont="1" applyFill="1" applyBorder="1" applyAlignment="1">
      <alignment horizontal="left" vertical="center" wrapText="1"/>
    </xf>
    <xf numFmtId="0" fontId="75" fillId="4" borderId="245" xfId="0" applyFont="1" applyFill="1" applyBorder="1" applyAlignment="1">
      <alignment horizontal="left" vertical="center" wrapText="1"/>
    </xf>
    <xf numFmtId="0" fontId="75" fillId="4" borderId="0" xfId="0" applyFont="1" applyFill="1" applyAlignment="1">
      <alignment horizontal="left" vertical="center" wrapText="1"/>
    </xf>
    <xf numFmtId="0" fontId="75" fillId="4" borderId="247" xfId="0" applyFont="1" applyFill="1" applyBorder="1" applyAlignment="1">
      <alignment horizontal="left" vertical="center" wrapText="1"/>
    </xf>
    <xf numFmtId="0" fontId="75" fillId="4" borderId="19" xfId="0" applyFont="1" applyFill="1" applyBorder="1" applyAlignment="1">
      <alignment horizontal="center" vertical="center" wrapText="1"/>
    </xf>
    <xf numFmtId="0" fontId="75" fillId="4" borderId="248" xfId="0" applyFont="1" applyFill="1" applyBorder="1" applyAlignment="1">
      <alignment horizontal="left" vertical="center" wrapText="1"/>
    </xf>
    <xf numFmtId="0" fontId="75" fillId="4" borderId="250" xfId="0" applyFont="1" applyFill="1" applyBorder="1" applyAlignment="1">
      <alignment horizontal="justify" vertical="center" wrapText="1"/>
    </xf>
    <xf numFmtId="0" fontId="75" fillId="4" borderId="251" xfId="0" applyFont="1" applyFill="1" applyBorder="1" applyAlignment="1">
      <alignment horizontal="justify" vertical="center" wrapText="1"/>
    </xf>
    <xf numFmtId="0" fontId="78" fillId="4" borderId="241" xfId="0" applyFont="1" applyFill="1" applyBorder="1" applyAlignment="1">
      <alignment horizontal="justify" vertical="center" wrapText="1"/>
    </xf>
    <xf numFmtId="0" fontId="77" fillId="4" borderId="242" xfId="0" applyFont="1" applyFill="1" applyBorder="1" applyAlignment="1">
      <alignment horizontal="justify" vertical="center" wrapText="1"/>
    </xf>
    <xf numFmtId="0" fontId="74" fillId="4" borderId="243" xfId="0" applyFont="1" applyFill="1" applyBorder="1" applyAlignment="1">
      <alignment horizontal="justify" vertical="center" wrapText="1"/>
    </xf>
    <xf numFmtId="0" fontId="74" fillId="4" borderId="243" xfId="0" applyFont="1" applyFill="1" applyBorder="1" applyAlignment="1">
      <alignment horizontal="center" vertical="center" wrapText="1"/>
    </xf>
    <xf numFmtId="3" fontId="74" fillId="4" borderId="243" xfId="0" applyNumberFormat="1" applyFont="1" applyFill="1" applyBorder="1" applyAlignment="1">
      <alignment horizontal="justify" vertical="center" wrapText="1"/>
    </xf>
    <xf numFmtId="3" fontId="74" fillId="4" borderId="241" xfId="0" applyNumberFormat="1" applyFont="1" applyFill="1" applyBorder="1" applyAlignment="1">
      <alignment horizontal="justify" vertical="center" wrapText="1"/>
    </xf>
    <xf numFmtId="0" fontId="74" fillId="4" borderId="252" xfId="0" applyFont="1" applyFill="1" applyBorder="1" applyAlignment="1">
      <alignment horizontal="justify" vertical="center" wrapText="1"/>
    </xf>
    <xf numFmtId="0" fontId="75" fillId="4" borderId="243" xfId="0" applyFont="1" applyFill="1" applyBorder="1" applyAlignment="1">
      <alignment horizontal="center" vertical="center" wrapText="1"/>
    </xf>
    <xf numFmtId="0" fontId="75" fillId="4" borderId="81" xfId="0" applyFont="1" applyFill="1" applyBorder="1" applyAlignment="1">
      <alignment horizontal="justify" vertical="center" wrapText="1"/>
    </xf>
    <xf numFmtId="0" fontId="77" fillId="4" borderId="241" xfId="0" applyFont="1" applyFill="1" applyBorder="1" applyAlignment="1">
      <alignment horizontal="justify" vertical="center" wrapText="1"/>
    </xf>
    <xf numFmtId="0" fontId="75" fillId="4" borderId="243" xfId="0" applyFont="1" applyFill="1" applyBorder="1" applyAlignment="1">
      <alignment vertical="center" wrapText="1"/>
    </xf>
    <xf numFmtId="0" fontId="76" fillId="4" borderId="245" xfId="0" applyFont="1" applyFill="1" applyBorder="1" applyAlignment="1">
      <alignment horizontal="justify" vertical="center" wrapText="1"/>
    </xf>
    <xf numFmtId="3" fontId="76" fillId="4" borderId="243" xfId="0" applyNumberFormat="1" applyFont="1" applyFill="1" applyBorder="1" applyAlignment="1">
      <alignment horizontal="justify" vertical="center" wrapText="1"/>
    </xf>
    <xf numFmtId="0" fontId="78" fillId="4" borderId="243" xfId="0" applyFont="1" applyFill="1" applyBorder="1" applyAlignment="1">
      <alignment horizontal="left" vertical="center" wrapText="1"/>
    </xf>
    <xf numFmtId="0" fontId="74" fillId="4" borderId="241" xfId="0" applyFont="1" applyFill="1" applyBorder="1" applyAlignment="1">
      <alignment horizontal="justify" vertical="center" wrapText="1"/>
    </xf>
    <xf numFmtId="3" fontId="77" fillId="4" borderId="243" xfId="0" applyNumberFormat="1" applyFont="1" applyFill="1" applyBorder="1" applyAlignment="1">
      <alignment horizontal="justify" vertical="center" wrapText="1"/>
    </xf>
    <xf numFmtId="3" fontId="77" fillId="4" borderId="244" xfId="0" applyNumberFormat="1" applyFont="1" applyFill="1" applyBorder="1" applyAlignment="1">
      <alignment horizontal="justify" vertical="center" wrapText="1"/>
    </xf>
    <xf numFmtId="0" fontId="76" fillId="4" borderId="11" xfId="0" applyFont="1" applyFill="1" applyBorder="1" applyAlignment="1">
      <alignment horizontal="justify" vertical="center" wrapText="1"/>
    </xf>
    <xf numFmtId="0" fontId="77" fillId="4" borderId="246" xfId="0" applyFont="1" applyFill="1" applyBorder="1" applyAlignment="1">
      <alignment horizontal="justify" vertical="center" wrapText="1"/>
    </xf>
    <xf numFmtId="0" fontId="73" fillId="4" borderId="241" xfId="0" applyFont="1" applyFill="1" applyBorder="1" applyAlignment="1">
      <alignment horizontal="justify" vertical="center" wrapText="1"/>
    </xf>
    <xf numFmtId="0" fontId="73" fillId="4" borderId="243" xfId="0" applyFont="1" applyFill="1" applyBorder="1" applyAlignment="1">
      <alignment horizontal="left" vertical="center" wrapText="1"/>
    </xf>
    <xf numFmtId="0" fontId="78" fillId="4" borderId="242" xfId="0" applyFont="1" applyFill="1" applyBorder="1" applyAlignment="1">
      <alignment horizontal="justify" vertical="center" wrapText="1"/>
    </xf>
    <xf numFmtId="0" fontId="74" fillId="4" borderId="243" xfId="0" applyFont="1" applyFill="1" applyBorder="1" applyAlignment="1">
      <alignment horizontal="left" vertical="center" wrapText="1"/>
    </xf>
    <xf numFmtId="0" fontId="76" fillId="4" borderId="241" xfId="0" applyFont="1" applyFill="1" applyBorder="1" applyAlignment="1">
      <alignment horizontal="justify" vertical="center" wrapText="1"/>
    </xf>
    <xf numFmtId="0" fontId="76" fillId="4" borderId="242" xfId="0" applyFont="1" applyFill="1" applyBorder="1" applyAlignment="1">
      <alignment horizontal="left" vertical="center" wrapText="1"/>
    </xf>
    <xf numFmtId="0" fontId="22" fillId="4" borderId="18" xfId="0" applyFont="1" applyFill="1" applyBorder="1" applyAlignment="1">
      <alignment horizontal="center" vertical="center" wrapText="1"/>
    </xf>
    <xf numFmtId="0" fontId="76" fillId="4" borderId="250" xfId="0" applyFont="1" applyFill="1" applyBorder="1" applyAlignment="1">
      <alignment horizontal="justify" vertical="center" wrapText="1"/>
    </xf>
    <xf numFmtId="0" fontId="75" fillId="4" borderId="253" xfId="0" applyFont="1" applyFill="1" applyBorder="1" applyAlignment="1">
      <alignment horizontal="left" vertical="center" wrapText="1"/>
    </xf>
    <xf numFmtId="0" fontId="75" fillId="9" borderId="19" xfId="0" applyFont="1" applyFill="1" applyBorder="1" applyAlignment="1">
      <alignment horizontal="justify" vertical="center" wrapText="1"/>
    </xf>
    <xf numFmtId="3" fontId="75" fillId="4" borderId="248" xfId="0" applyNumberFormat="1" applyFont="1" applyFill="1" applyBorder="1" applyAlignment="1">
      <alignment horizontal="justify" vertical="center" wrapText="1"/>
    </xf>
    <xf numFmtId="3" fontId="75" fillId="4" borderId="254" xfId="0" applyNumberFormat="1" applyFont="1" applyFill="1" applyBorder="1" applyAlignment="1">
      <alignment horizontal="justify" vertical="center" wrapText="1"/>
    </xf>
    <xf numFmtId="0" fontId="75" fillId="4" borderId="249" xfId="0" applyFont="1" applyFill="1" applyBorder="1" applyAlignment="1">
      <alignment horizontal="justify" vertical="center" wrapText="1"/>
    </xf>
    <xf numFmtId="0" fontId="20" fillId="4" borderId="66" xfId="0" applyFont="1" applyFill="1" applyBorder="1" applyAlignment="1">
      <alignment horizontal="center" vertical="center" wrapText="1"/>
    </xf>
    <xf numFmtId="0" fontId="24" fillId="4" borderId="9" xfId="0" applyFont="1" applyFill="1" applyBorder="1" applyAlignment="1">
      <alignment horizontal="left" vertical="center" wrapText="1"/>
    </xf>
    <xf numFmtId="0" fontId="26" fillId="4" borderId="66" xfId="0" applyFont="1" applyFill="1" applyBorder="1" applyAlignment="1">
      <alignment horizontal="center" vertical="center" wrapText="1"/>
    </xf>
    <xf numFmtId="0" fontId="26" fillId="4" borderId="9" xfId="0" applyFont="1" applyFill="1" applyBorder="1" applyAlignment="1">
      <alignment horizontal="center" vertical="center" wrapText="1"/>
    </xf>
    <xf numFmtId="10" fontId="26" fillId="4" borderId="67" xfId="2" applyNumberFormat="1" applyFont="1" applyFill="1" applyBorder="1" applyAlignment="1">
      <alignment horizontal="center" vertical="center" wrapText="1"/>
    </xf>
    <xf numFmtId="9" fontId="21" fillId="4" borderId="9" xfId="0" applyNumberFormat="1" applyFont="1" applyFill="1" applyBorder="1" applyAlignment="1">
      <alignment horizontal="left" vertical="center" wrapText="1"/>
    </xf>
    <xf numFmtId="0" fontId="6" fillId="0" borderId="0" xfId="0" applyFont="1" applyAlignment="1">
      <alignment horizontal="justify" vertical="center" wrapText="1"/>
    </xf>
    <xf numFmtId="0" fontId="7" fillId="0" borderId="0" xfId="0" applyFont="1" applyAlignment="1">
      <alignment horizontal="justify" vertical="center" wrapText="1"/>
    </xf>
    <xf numFmtId="0" fontId="9" fillId="0" borderId="0" xfId="0" applyFont="1" applyAlignment="1">
      <alignment horizontal="justify" vertical="center" wrapText="1"/>
    </xf>
    <xf numFmtId="0" fontId="10" fillId="0" borderId="0" xfId="0" applyFont="1" applyAlignment="1">
      <alignment horizontal="justify" vertical="center" wrapText="1"/>
    </xf>
    <xf numFmtId="0" fontId="13" fillId="0" borderId="0" xfId="0" applyFont="1" applyAlignment="1">
      <alignment horizontal="justify" vertical="center" wrapText="1"/>
    </xf>
    <xf numFmtId="0" fontId="80" fillId="7" borderId="0" xfId="0" applyFont="1" applyFill="1" applyAlignment="1">
      <alignment horizontal="justify" vertical="center" wrapText="1"/>
    </xf>
    <xf numFmtId="0" fontId="80" fillId="7" borderId="0" xfId="0" applyFont="1" applyFill="1" applyAlignment="1">
      <alignment horizontal="left" vertical="center" wrapText="1"/>
    </xf>
    <xf numFmtId="0" fontId="12" fillId="7" borderId="0" xfId="0" applyFont="1" applyFill="1" applyAlignment="1">
      <alignment horizontal="justify" vertical="center" wrapText="1"/>
    </xf>
    <xf numFmtId="0" fontId="12" fillId="0" borderId="0" xfId="0" applyFont="1" applyAlignment="1">
      <alignment horizontal="justify" vertical="center" wrapText="1"/>
    </xf>
    <xf numFmtId="0" fontId="5" fillId="9" borderId="255" xfId="0" applyFont="1" applyFill="1" applyBorder="1" applyAlignment="1">
      <alignment horizontal="center" vertical="center" wrapText="1"/>
    </xf>
    <xf numFmtId="0" fontId="71" fillId="3" borderId="234" xfId="0" applyFont="1" applyFill="1" applyBorder="1" applyAlignment="1">
      <alignment horizontal="justify" vertical="center" wrapText="1"/>
    </xf>
    <xf numFmtId="0" fontId="23" fillId="3" borderId="9" xfId="0" applyFont="1" applyFill="1" applyBorder="1" applyAlignment="1">
      <alignment horizontal="justify" vertical="center" wrapText="1"/>
    </xf>
    <xf numFmtId="0" fontId="76" fillId="4" borderId="256" xfId="0" applyFont="1" applyFill="1" applyBorder="1" applyAlignment="1">
      <alignment horizontal="center" vertical="center" wrapText="1"/>
    </xf>
    <xf numFmtId="0" fontId="76" fillId="4" borderId="110" xfId="0" applyFont="1" applyFill="1" applyBorder="1" applyAlignment="1">
      <alignment horizontal="center" vertical="center" wrapText="1"/>
    </xf>
    <xf numFmtId="0" fontId="75" fillId="4" borderId="257" xfId="0" applyFont="1" applyFill="1" applyBorder="1" applyAlignment="1">
      <alignment horizontal="justify" vertical="center" wrapText="1"/>
    </xf>
    <xf numFmtId="0" fontId="75" fillId="4" borderId="258" xfId="0" applyFont="1" applyFill="1" applyBorder="1" applyAlignment="1">
      <alignment horizontal="justify" vertical="center" wrapText="1"/>
    </xf>
    <xf numFmtId="0" fontId="74" fillId="9" borderId="110" xfId="0" applyFont="1" applyFill="1" applyBorder="1" applyAlignment="1">
      <alignment horizontal="justify" vertical="center" wrapText="1"/>
    </xf>
    <xf numFmtId="0" fontId="75" fillId="4" borderId="110" xfId="0" applyFont="1" applyFill="1" applyBorder="1" applyAlignment="1">
      <alignment horizontal="center" vertical="center" wrapText="1"/>
    </xf>
    <xf numFmtId="0" fontId="75" fillId="4" borderId="259" xfId="0" applyFont="1" applyFill="1" applyBorder="1" applyAlignment="1">
      <alignment horizontal="left" vertical="center" wrapText="1"/>
    </xf>
    <xf numFmtId="3" fontId="75" fillId="4" borderId="259" xfId="0" applyNumberFormat="1" applyFont="1" applyFill="1" applyBorder="1" applyAlignment="1">
      <alignment horizontal="justify" vertical="center" wrapText="1"/>
    </xf>
    <xf numFmtId="3" fontId="75" fillId="4" borderId="260" xfId="0" applyNumberFormat="1" applyFont="1" applyFill="1" applyBorder="1" applyAlignment="1">
      <alignment horizontal="justify" vertical="center" wrapText="1"/>
    </xf>
    <xf numFmtId="0" fontId="75" fillId="4" borderId="261" xfId="0" applyFont="1" applyFill="1" applyBorder="1" applyAlignment="1">
      <alignment horizontal="left" vertical="center" wrapText="1"/>
    </xf>
    <xf numFmtId="0" fontId="75" fillId="4" borderId="262" xfId="0" applyFont="1" applyFill="1" applyBorder="1" applyAlignment="1">
      <alignment horizontal="justify" vertical="center" wrapText="1"/>
    </xf>
    <xf numFmtId="0" fontId="75" fillId="4" borderId="265" xfId="0" applyFont="1" applyFill="1" applyBorder="1" applyAlignment="1">
      <alignment horizontal="justify" vertical="center" wrapText="1"/>
    </xf>
    <xf numFmtId="0" fontId="75" fillId="4" borderId="16" xfId="0" applyFont="1" applyFill="1" applyBorder="1" applyAlignment="1">
      <alignment horizontal="justify" vertical="center" wrapText="1"/>
    </xf>
    <xf numFmtId="0" fontId="74" fillId="4" borderId="9" xfId="0" applyFont="1" applyFill="1" applyBorder="1" applyAlignment="1">
      <alignment horizontal="justify" vertical="center" wrapText="1"/>
    </xf>
    <xf numFmtId="0" fontId="75" fillId="4" borderId="265" xfId="0" applyFont="1" applyFill="1" applyBorder="1" applyAlignment="1">
      <alignment horizontal="left" vertical="center" wrapText="1"/>
    </xf>
    <xf numFmtId="0" fontId="75" fillId="4" borderId="266" xfId="0" applyFont="1" applyFill="1" applyBorder="1" applyAlignment="1">
      <alignment horizontal="left" vertical="center" wrapText="1"/>
    </xf>
    <xf numFmtId="3" fontId="75" fillId="4" borderId="266" xfId="0" applyNumberFormat="1" applyFont="1" applyFill="1" applyBorder="1" applyAlignment="1">
      <alignment horizontal="justify" vertical="center" wrapText="1"/>
    </xf>
    <xf numFmtId="3" fontId="75" fillId="4" borderId="267" xfId="0" applyNumberFormat="1" applyFont="1" applyFill="1" applyBorder="1" applyAlignment="1">
      <alignment horizontal="justify" vertical="center" wrapText="1"/>
    </xf>
    <xf numFmtId="0" fontId="75" fillId="4" borderId="268" xfId="0" applyFont="1" applyFill="1" applyBorder="1" applyAlignment="1">
      <alignment horizontal="left" vertical="center" wrapText="1"/>
    </xf>
    <xf numFmtId="0" fontId="75" fillId="4" borderId="269" xfId="0" applyFont="1" applyFill="1" applyBorder="1" applyAlignment="1">
      <alignment horizontal="justify" vertical="center" wrapText="1"/>
    </xf>
    <xf numFmtId="0" fontId="75" fillId="4" borderId="270" xfId="0" applyFont="1" applyFill="1" applyBorder="1" applyAlignment="1">
      <alignment horizontal="justify" vertical="center" wrapText="1"/>
    </xf>
    <xf numFmtId="0" fontId="76" fillId="4" borderId="257" xfId="0" applyFont="1" applyFill="1" applyBorder="1" applyAlignment="1">
      <alignment horizontal="left" vertical="center" wrapText="1"/>
    </xf>
    <xf numFmtId="0" fontId="75" fillId="4" borderId="258" xfId="0" applyFont="1" applyFill="1" applyBorder="1" applyAlignment="1">
      <alignment horizontal="left" vertical="center" wrapText="1"/>
    </xf>
    <xf numFmtId="0" fontId="75" fillId="9" borderId="110" xfId="0" applyFont="1" applyFill="1" applyBorder="1" applyAlignment="1">
      <alignment horizontal="justify" vertical="center" wrapText="1"/>
    </xf>
    <xf numFmtId="0" fontId="77" fillId="4" borderId="259" xfId="0" applyFont="1" applyFill="1" applyBorder="1" applyAlignment="1">
      <alignment horizontal="left" vertical="center" wrapText="1"/>
    </xf>
    <xf numFmtId="3" fontId="78" fillId="4" borderId="259" xfId="0" applyNumberFormat="1" applyFont="1" applyFill="1" applyBorder="1" applyAlignment="1">
      <alignment horizontal="justify" vertical="center" wrapText="1"/>
    </xf>
    <xf numFmtId="3" fontId="78" fillId="4" borderId="260" xfId="0" applyNumberFormat="1" applyFont="1" applyFill="1" applyBorder="1" applyAlignment="1">
      <alignment horizontal="justify" vertical="center" wrapText="1"/>
    </xf>
    <xf numFmtId="0" fontId="77" fillId="4" borderId="261" xfId="0" applyFont="1" applyFill="1" applyBorder="1" applyAlignment="1">
      <alignment horizontal="left" vertical="center" wrapText="1"/>
    </xf>
    <xf numFmtId="0" fontId="75" fillId="4" borderId="257" xfId="0" applyFont="1" applyFill="1" applyBorder="1" applyAlignment="1">
      <alignment horizontal="left" vertical="center" wrapText="1"/>
    </xf>
    <xf numFmtId="0" fontId="75" fillId="4" borderId="262" xfId="0" applyFont="1" applyFill="1" applyBorder="1" applyAlignment="1">
      <alignment horizontal="left" vertical="center" wrapText="1"/>
    </xf>
    <xf numFmtId="0" fontId="76" fillId="4" borderId="80" xfId="0" applyFont="1" applyFill="1" applyBorder="1" applyAlignment="1">
      <alignment horizontal="center" vertical="center" wrapText="1"/>
    </xf>
    <xf numFmtId="0" fontId="76" fillId="4" borderId="22" xfId="0" applyFont="1" applyFill="1" applyBorder="1" applyAlignment="1">
      <alignment horizontal="center" vertical="center" wrapText="1"/>
    </xf>
    <xf numFmtId="0" fontId="75" fillId="4" borderId="263" xfId="0" applyFont="1" applyFill="1" applyBorder="1" applyAlignment="1">
      <alignment horizontal="justify" vertical="center" wrapText="1"/>
    </xf>
    <xf numFmtId="0" fontId="75" fillId="4" borderId="271" xfId="0" applyFont="1" applyFill="1" applyBorder="1" applyAlignment="1">
      <alignment horizontal="justify" vertical="center" wrapText="1"/>
    </xf>
    <xf numFmtId="0" fontId="74" fillId="9" borderId="22" xfId="0" applyFont="1" applyFill="1" applyBorder="1" applyAlignment="1">
      <alignment horizontal="justify" vertical="center" wrapText="1"/>
    </xf>
    <xf numFmtId="0" fontId="75" fillId="4" borderId="22" xfId="0" applyFont="1" applyFill="1" applyBorder="1" applyAlignment="1">
      <alignment horizontal="center" vertical="center" wrapText="1"/>
    </xf>
    <xf numFmtId="0" fontId="75" fillId="4" borderId="272" xfId="0" applyFont="1" applyFill="1" applyBorder="1" applyAlignment="1">
      <alignment horizontal="left" vertical="center" wrapText="1"/>
    </xf>
    <xf numFmtId="3" fontId="75" fillId="4" borderId="272" xfId="0" applyNumberFormat="1" applyFont="1" applyFill="1" applyBorder="1" applyAlignment="1">
      <alignment horizontal="justify" vertical="center" wrapText="1"/>
    </xf>
    <xf numFmtId="3" fontId="75" fillId="4" borderId="273" xfId="0" applyNumberFormat="1" applyFont="1" applyFill="1" applyBorder="1" applyAlignment="1">
      <alignment horizontal="justify" vertical="center" wrapText="1"/>
    </xf>
    <xf numFmtId="0" fontId="75" fillId="4" borderId="274" xfId="0" applyFont="1" applyFill="1" applyBorder="1" applyAlignment="1">
      <alignment horizontal="left" vertical="center" wrapText="1"/>
    </xf>
    <xf numFmtId="0" fontId="76" fillId="4" borderId="269" xfId="0" applyFont="1" applyFill="1" applyBorder="1" applyAlignment="1">
      <alignment horizontal="left" vertical="center" wrapText="1"/>
    </xf>
    <xf numFmtId="0" fontId="75" fillId="4" borderId="275" xfId="0" applyFont="1" applyFill="1" applyBorder="1" applyAlignment="1">
      <alignment horizontal="left" vertical="center" wrapText="1"/>
    </xf>
    <xf numFmtId="0" fontId="77" fillId="4" borderId="266" xfId="0" applyFont="1" applyFill="1" applyBorder="1" applyAlignment="1">
      <alignment horizontal="left" vertical="center" wrapText="1"/>
    </xf>
    <xf numFmtId="3" fontId="78" fillId="4" borderId="266" xfId="0" applyNumberFormat="1" applyFont="1" applyFill="1" applyBorder="1" applyAlignment="1">
      <alignment horizontal="justify" vertical="center" wrapText="1"/>
    </xf>
    <xf numFmtId="3" fontId="78" fillId="4" borderId="267" xfId="0" applyNumberFormat="1" applyFont="1" applyFill="1" applyBorder="1" applyAlignment="1">
      <alignment horizontal="justify" vertical="center" wrapText="1"/>
    </xf>
    <xf numFmtId="0" fontId="77" fillId="4" borderId="268" xfId="0" applyFont="1" applyFill="1" applyBorder="1" applyAlignment="1">
      <alignment horizontal="left" vertical="center" wrapText="1"/>
    </xf>
    <xf numFmtId="0" fontId="75" fillId="4" borderId="269" xfId="0" applyFont="1" applyFill="1" applyBorder="1" applyAlignment="1">
      <alignment horizontal="left" vertical="center" wrapText="1"/>
    </xf>
    <xf numFmtId="0" fontId="75" fillId="4" borderId="270" xfId="0" applyFont="1" applyFill="1" applyBorder="1" applyAlignment="1">
      <alignment horizontal="left" vertical="center" wrapText="1"/>
    </xf>
    <xf numFmtId="0" fontId="75" fillId="4" borderId="16" xfId="0" applyFont="1" applyFill="1" applyBorder="1" applyAlignment="1">
      <alignment horizontal="left" vertical="center" wrapText="1"/>
    </xf>
    <xf numFmtId="0" fontId="77" fillId="4" borderId="265" xfId="0" applyFont="1" applyFill="1" applyBorder="1" applyAlignment="1">
      <alignment horizontal="left" vertical="center" wrapText="1"/>
    </xf>
    <xf numFmtId="0" fontId="75" fillId="4" borderId="276" xfId="0" applyFont="1" applyFill="1" applyBorder="1" applyAlignment="1">
      <alignment horizontal="left" vertical="center" wrapText="1"/>
    </xf>
    <xf numFmtId="10" fontId="27" fillId="4" borderId="62" xfId="2" applyNumberFormat="1" applyFont="1" applyFill="1" applyBorder="1" applyAlignment="1">
      <alignment horizontal="center" vertical="center" wrapText="1"/>
    </xf>
    <xf numFmtId="10" fontId="27" fillId="4" borderId="22" xfId="2" applyNumberFormat="1" applyFont="1" applyFill="1" applyBorder="1" applyAlignment="1">
      <alignment horizontal="center" vertical="center" wrapText="1"/>
    </xf>
    <xf numFmtId="10" fontId="27" fillId="11" borderId="63" xfId="2" applyNumberFormat="1" applyFont="1" applyFill="1" applyBorder="1" applyAlignment="1">
      <alignment horizontal="center" vertical="center" wrapText="1"/>
    </xf>
    <xf numFmtId="10" fontId="27" fillId="12" borderId="64" xfId="2" applyNumberFormat="1" applyFont="1" applyFill="1" applyBorder="1" applyAlignment="1">
      <alignment horizontal="center" vertical="center" wrapText="1"/>
    </xf>
    <xf numFmtId="10" fontId="27" fillId="11" borderId="65" xfId="2" applyNumberFormat="1" applyFont="1" applyFill="1" applyBorder="1" applyAlignment="1">
      <alignment horizontal="center" vertical="center" wrapText="1"/>
    </xf>
    <xf numFmtId="10" fontId="27" fillId="11" borderId="64" xfId="2" applyNumberFormat="1" applyFont="1" applyFill="1" applyBorder="1" applyAlignment="1">
      <alignment horizontal="center" vertical="center" wrapText="1"/>
    </xf>
    <xf numFmtId="10" fontId="5" fillId="9" borderId="102" xfId="2" applyNumberFormat="1" applyFont="1" applyFill="1" applyBorder="1" applyAlignment="1">
      <alignment horizontal="center" vertical="center" wrapText="1"/>
    </xf>
    <xf numFmtId="10" fontId="4" fillId="9" borderId="103" xfId="2" applyNumberFormat="1" applyFont="1" applyFill="1" applyBorder="1" applyAlignment="1">
      <alignment horizontal="center" vertical="center" wrapText="1"/>
    </xf>
    <xf numFmtId="10" fontId="4" fillId="9" borderId="78" xfId="2" applyNumberFormat="1" applyFont="1" applyFill="1" applyBorder="1" applyAlignment="1">
      <alignment horizontal="center" vertical="center" wrapText="1"/>
    </xf>
    <xf numFmtId="10" fontId="4" fillId="9" borderId="98" xfId="2" applyNumberFormat="1" applyFont="1" applyFill="1" applyBorder="1" applyAlignment="1">
      <alignment horizontal="center" vertical="center" wrapText="1"/>
    </xf>
    <xf numFmtId="10" fontId="4" fillId="0" borderId="66" xfId="2" applyNumberFormat="1" applyFont="1" applyBorder="1" applyAlignment="1">
      <alignment horizontal="center" vertical="center" wrapText="1"/>
    </xf>
    <xf numFmtId="10" fontId="4" fillId="0" borderId="31" xfId="2" applyNumberFormat="1" applyFont="1" applyBorder="1" applyAlignment="1">
      <alignment horizontal="center" vertical="center" wrapText="1"/>
    </xf>
    <xf numFmtId="10" fontId="88" fillId="9" borderId="103" xfId="2" applyNumberFormat="1" applyFont="1" applyFill="1" applyBorder="1" applyAlignment="1">
      <alignment horizontal="center" vertical="center" wrapText="1"/>
    </xf>
    <xf numFmtId="10" fontId="4" fillId="0" borderId="9" xfId="2" applyNumberFormat="1" applyFont="1" applyBorder="1" applyAlignment="1">
      <alignment horizontal="center" vertical="center" wrapText="1"/>
    </xf>
    <xf numFmtId="10" fontId="39" fillId="3" borderId="66" xfId="2" applyNumberFormat="1" applyFont="1" applyFill="1" applyBorder="1" applyAlignment="1">
      <alignment horizontal="center" vertical="center" wrapText="1"/>
    </xf>
    <xf numFmtId="10" fontId="39" fillId="3" borderId="9" xfId="2" applyNumberFormat="1" applyFont="1" applyFill="1" applyBorder="1" applyAlignment="1">
      <alignment horizontal="center" vertical="center" wrapText="1"/>
    </xf>
    <xf numFmtId="10" fontId="26" fillId="9" borderId="66" xfId="2" applyNumberFormat="1" applyFont="1" applyFill="1" applyBorder="1" applyAlignment="1">
      <alignment horizontal="center" vertical="center" wrapText="1"/>
    </xf>
    <xf numFmtId="10" fontId="26" fillId="9" borderId="9" xfId="2" applyNumberFormat="1" applyFont="1" applyFill="1" applyBorder="1" applyAlignment="1">
      <alignment horizontal="center" vertical="center" wrapText="1"/>
    </xf>
    <xf numFmtId="0" fontId="89" fillId="0" borderId="0" xfId="0" applyFont="1" applyAlignment="1">
      <alignment vertical="center" wrapText="1"/>
    </xf>
    <xf numFmtId="0" fontId="34" fillId="9" borderId="83" xfId="0" applyFont="1" applyFill="1" applyBorder="1" applyAlignment="1">
      <alignment horizontal="left" vertical="center" wrapText="1"/>
    </xf>
    <xf numFmtId="0" fontId="36" fillId="15" borderId="297" xfId="0" applyFont="1" applyFill="1" applyBorder="1" applyAlignment="1">
      <alignment horizontal="center" vertical="center" wrapText="1"/>
    </xf>
    <xf numFmtId="0" fontId="89" fillId="0" borderId="25" xfId="0" applyFont="1" applyBorder="1" applyAlignment="1">
      <alignment vertical="center" wrapText="1"/>
    </xf>
    <xf numFmtId="0" fontId="89" fillId="0" borderId="27" xfId="0" applyFont="1" applyBorder="1" applyAlignment="1">
      <alignment vertical="center" wrapText="1"/>
    </xf>
    <xf numFmtId="0" fontId="89" fillId="0" borderId="284" xfId="0" applyFont="1" applyBorder="1" applyAlignment="1">
      <alignment vertical="center" wrapText="1"/>
    </xf>
    <xf numFmtId="0" fontId="90" fillId="0" borderId="284" xfId="0" applyFont="1" applyBorder="1" applyAlignment="1">
      <alignment vertical="center" wrapText="1"/>
    </xf>
    <xf numFmtId="10" fontId="4" fillId="13" borderId="60" xfId="0" applyNumberFormat="1" applyFont="1" applyFill="1" applyBorder="1" applyAlignment="1">
      <alignment horizontal="center" vertical="center" wrapText="1"/>
    </xf>
    <xf numFmtId="0" fontId="5" fillId="9" borderId="11" xfId="0" applyFont="1" applyFill="1" applyBorder="1" applyAlignment="1">
      <alignment horizontal="left" vertical="center" wrapText="1"/>
    </xf>
    <xf numFmtId="0" fontId="5" fillId="9" borderId="298" xfId="0" applyFont="1" applyFill="1" applyBorder="1" applyAlignment="1">
      <alignment horizontal="left" vertical="center" wrapText="1"/>
    </xf>
    <xf numFmtId="10" fontId="27" fillId="9" borderId="11" xfId="0" applyNumberFormat="1" applyFont="1" applyFill="1" applyBorder="1" applyAlignment="1">
      <alignment horizontal="center" vertical="center" wrapText="1"/>
    </xf>
    <xf numFmtId="0" fontId="30" fillId="6" borderId="24" xfId="0" applyFont="1" applyFill="1" applyBorder="1" applyAlignment="1">
      <alignment horizontal="center" vertical="center" wrapText="1"/>
    </xf>
    <xf numFmtId="0" fontId="30" fillId="6" borderId="0" xfId="0" applyFont="1" applyFill="1" applyAlignment="1">
      <alignment horizontal="center" vertical="center" wrapText="1"/>
    </xf>
    <xf numFmtId="0" fontId="6" fillId="3" borderId="0" xfId="0" applyFont="1" applyFill="1" applyAlignment="1">
      <alignment vertical="center" wrapText="1"/>
    </xf>
    <xf numFmtId="0" fontId="6" fillId="6" borderId="0" xfId="0" applyFont="1" applyFill="1" applyAlignment="1">
      <alignment vertical="center" wrapText="1"/>
    </xf>
    <xf numFmtId="0" fontId="37" fillId="3" borderId="69" xfId="0" applyFont="1" applyFill="1" applyBorder="1" applyAlignment="1">
      <alignment horizontal="center" vertical="center" wrapText="1"/>
    </xf>
    <xf numFmtId="0" fontId="5" fillId="3" borderId="70" xfId="0" applyFont="1" applyFill="1" applyBorder="1" applyAlignment="1">
      <alignment horizontal="center" vertical="center" wrapText="1"/>
    </xf>
    <xf numFmtId="0" fontId="37" fillId="3" borderId="70" xfId="0" applyFont="1" applyFill="1" applyBorder="1" applyAlignment="1">
      <alignment horizontal="center" vertical="center" wrapText="1"/>
    </xf>
    <xf numFmtId="0" fontId="5" fillId="3" borderId="71" xfId="0" applyFont="1" applyFill="1" applyBorder="1" applyAlignment="1">
      <alignment horizontal="center" vertical="center" wrapText="1"/>
    </xf>
    <xf numFmtId="0" fontId="36" fillId="3" borderId="225" xfId="0" applyFont="1" applyFill="1" applyBorder="1" applyAlignment="1">
      <alignment horizontal="center" vertical="center" wrapText="1"/>
    </xf>
    <xf numFmtId="10" fontId="34" fillId="13" borderId="108" xfId="0" applyNumberFormat="1" applyFont="1" applyFill="1" applyBorder="1" applyAlignment="1">
      <alignment horizontal="center" vertical="center" wrapText="1"/>
    </xf>
    <xf numFmtId="10" fontId="34" fillId="13" borderId="59" xfId="0" applyNumberFormat="1" applyFont="1" applyFill="1" applyBorder="1" applyAlignment="1">
      <alignment horizontal="center" vertical="center" wrapText="1"/>
    </xf>
    <xf numFmtId="10" fontId="34" fillId="13" borderId="61" xfId="0" applyNumberFormat="1" applyFont="1" applyFill="1" applyBorder="1" applyAlignment="1">
      <alignment horizontal="center" vertical="center" wrapText="1"/>
    </xf>
    <xf numFmtId="0" fontId="91" fillId="9" borderId="299" xfId="0" applyFont="1" applyFill="1" applyBorder="1" applyAlignment="1">
      <alignment horizontal="justify" vertical="center" wrapText="1"/>
    </xf>
    <xf numFmtId="0" fontId="88" fillId="20" borderId="300" xfId="0" applyFont="1" applyFill="1" applyBorder="1" applyAlignment="1">
      <alignment horizontal="justify" vertical="center" wrapText="1"/>
    </xf>
    <xf numFmtId="0" fontId="88" fillId="21" borderId="300" xfId="0" applyFont="1" applyFill="1" applyBorder="1" applyAlignment="1">
      <alignment horizontal="justify" vertical="center" wrapText="1"/>
    </xf>
    <xf numFmtId="0" fontId="88" fillId="22" borderId="300" xfId="0" applyFont="1" applyFill="1" applyBorder="1" applyAlignment="1">
      <alignment horizontal="justify" vertical="center" wrapText="1"/>
    </xf>
    <xf numFmtId="0" fontId="4" fillId="4" borderId="300" xfId="0" applyFont="1" applyFill="1" applyBorder="1" applyAlignment="1">
      <alignment horizontal="justify" vertical="center" wrapText="1"/>
    </xf>
    <xf numFmtId="0" fontId="88" fillId="4" borderId="300" xfId="0" applyFont="1" applyFill="1" applyBorder="1" applyAlignment="1">
      <alignment horizontal="justify" vertical="center" wrapText="1"/>
    </xf>
    <xf numFmtId="9" fontId="4" fillId="4" borderId="300" xfId="2" applyFont="1" applyFill="1" applyBorder="1" applyAlignment="1">
      <alignment horizontal="justify" vertical="center" wrapText="1"/>
    </xf>
    <xf numFmtId="9" fontId="4" fillId="4" borderId="301" xfId="2" applyFont="1" applyFill="1" applyBorder="1" applyAlignment="1">
      <alignment horizontal="justify" vertical="center" wrapText="1"/>
    </xf>
    <xf numFmtId="0" fontId="0" fillId="4" borderId="0" xfId="0" applyFill="1"/>
    <xf numFmtId="0" fontId="78" fillId="4" borderId="241" xfId="0" applyFont="1" applyFill="1" applyBorder="1" applyAlignment="1">
      <alignment horizontal="left" vertical="center" wrapText="1"/>
    </xf>
    <xf numFmtId="0" fontId="71" fillId="5" borderId="16" xfId="0" applyFont="1" applyFill="1" applyBorder="1" applyAlignment="1">
      <alignment horizontal="center" vertical="center" wrapText="1"/>
    </xf>
    <xf numFmtId="0" fontId="71" fillId="5" borderId="9" xfId="0" applyFont="1" applyFill="1" applyBorder="1" applyAlignment="1">
      <alignment horizontal="center" vertical="center" wrapText="1"/>
    </xf>
    <xf numFmtId="0" fontId="71" fillId="5" borderId="237" xfId="0" applyFont="1" applyFill="1" applyBorder="1" applyAlignment="1">
      <alignment horizontal="justify" vertical="center" wrapText="1"/>
    </xf>
    <xf numFmtId="0" fontId="72" fillId="5" borderId="238" xfId="0" applyFont="1" applyFill="1" applyBorder="1" applyAlignment="1">
      <alignment horizontal="justify" vertical="center" wrapText="1"/>
    </xf>
    <xf numFmtId="0" fontId="72" fillId="5" borderId="9" xfId="0" applyFont="1" applyFill="1" applyBorder="1" applyAlignment="1">
      <alignment horizontal="justify" vertical="center" wrapText="1"/>
    </xf>
    <xf numFmtId="0" fontId="72" fillId="5" borderId="9" xfId="0" applyFont="1" applyFill="1" applyBorder="1" applyAlignment="1">
      <alignment horizontal="center" vertical="center" wrapText="1"/>
    </xf>
    <xf numFmtId="0" fontId="71" fillId="5" borderId="22" xfId="0" applyFont="1" applyFill="1" applyBorder="1" applyAlignment="1">
      <alignment horizontal="left" vertical="center" wrapText="1"/>
    </xf>
    <xf numFmtId="0" fontId="71" fillId="5" borderId="22" xfId="0" applyFont="1" applyFill="1" applyBorder="1" applyAlignment="1">
      <alignment horizontal="justify" vertical="center" wrapText="1"/>
    </xf>
    <xf numFmtId="9" fontId="72" fillId="5" borderId="22" xfId="1" applyNumberFormat="1" applyFont="1" applyFill="1" applyBorder="1" applyAlignment="1">
      <alignment horizontal="left" vertical="center" wrapText="1"/>
    </xf>
    <xf numFmtId="0" fontId="72" fillId="5" borderId="239" xfId="0" applyFont="1" applyFill="1" applyBorder="1" applyAlignment="1">
      <alignment horizontal="left" vertical="center" wrapText="1"/>
    </xf>
    <xf numFmtId="0" fontId="71" fillId="5" borderId="83" xfId="0" applyFont="1" applyFill="1" applyBorder="1" applyAlignment="1">
      <alignment horizontal="justify" vertical="center" wrapText="1"/>
    </xf>
    <xf numFmtId="0" fontId="72" fillId="5" borderId="81" xfId="0" applyFont="1" applyFill="1" applyBorder="1" applyAlignment="1">
      <alignment horizontal="justify" vertical="center" wrapText="1"/>
    </xf>
    <xf numFmtId="0" fontId="72" fillId="5" borderId="240" xfId="0" applyFont="1" applyFill="1" applyBorder="1" applyAlignment="1">
      <alignment horizontal="justify" vertical="center" wrapText="1"/>
    </xf>
    <xf numFmtId="0" fontId="71" fillId="5" borderId="237" xfId="0" applyFont="1" applyFill="1" applyBorder="1" applyAlignment="1">
      <alignment horizontal="left" vertical="center" wrapText="1"/>
    </xf>
    <xf numFmtId="0" fontId="72" fillId="5" borderId="68" xfId="0" applyFont="1" applyFill="1" applyBorder="1" applyAlignment="1">
      <alignment horizontal="left" vertical="center" wrapText="1"/>
    </xf>
    <xf numFmtId="0" fontId="71" fillId="5" borderId="83" xfId="0" applyFont="1" applyFill="1" applyBorder="1" applyAlignment="1">
      <alignment vertical="center" wrapText="1"/>
    </xf>
    <xf numFmtId="0" fontId="15" fillId="3" borderId="302" xfId="0" applyFont="1" applyFill="1" applyBorder="1" applyAlignment="1">
      <alignment horizontal="center" vertical="center" wrapText="1"/>
    </xf>
    <xf numFmtId="0" fontId="21" fillId="9" borderId="31" xfId="0" applyFont="1" applyFill="1" applyBorder="1" applyAlignment="1">
      <alignment horizontal="justify" vertical="center" wrapText="1"/>
    </xf>
    <xf numFmtId="0" fontId="21" fillId="9" borderId="8" xfId="0" applyFont="1" applyFill="1" applyBorder="1" applyAlignment="1">
      <alignment horizontal="justify" vertical="center" wrapText="1"/>
    </xf>
    <xf numFmtId="0" fontId="71" fillId="5" borderId="265" xfId="0" applyFont="1" applyFill="1" applyBorder="1" applyAlignment="1">
      <alignment horizontal="left" vertical="center" wrapText="1"/>
    </xf>
    <xf numFmtId="0" fontId="72" fillId="5" borderId="238" xfId="0" applyFont="1" applyFill="1" applyBorder="1" applyAlignment="1">
      <alignment horizontal="left" vertical="center" wrapText="1"/>
    </xf>
    <xf numFmtId="0" fontId="71" fillId="5" borderId="9" xfId="0" applyFont="1" applyFill="1" applyBorder="1" applyAlignment="1">
      <alignment horizontal="left" vertical="center" wrapText="1"/>
    </xf>
    <xf numFmtId="0" fontId="71" fillId="5" borderId="9" xfId="0" applyFont="1" applyFill="1" applyBorder="1" applyAlignment="1">
      <alignment horizontal="justify" vertical="center" wrapText="1"/>
    </xf>
    <xf numFmtId="9" fontId="72" fillId="5" borderId="9" xfId="1" applyNumberFormat="1" applyFont="1" applyFill="1" applyBorder="1" applyAlignment="1">
      <alignment horizontal="left" vertical="center" wrapText="1"/>
    </xf>
    <xf numFmtId="0" fontId="72" fillId="5" borderId="17" xfId="0" applyFont="1" applyFill="1" applyBorder="1" applyAlignment="1">
      <alignment horizontal="left" vertical="center" wrapText="1"/>
    </xf>
    <xf numFmtId="0" fontId="71" fillId="5" borderId="11" xfId="0" applyFont="1" applyFill="1" applyBorder="1" applyAlignment="1">
      <alignment vertical="center" wrapText="1"/>
    </xf>
    <xf numFmtId="0" fontId="72" fillId="5" borderId="269" xfId="0" applyFont="1" applyFill="1" applyBorder="1" applyAlignment="1">
      <alignment horizontal="left" vertical="center" wrapText="1"/>
    </xf>
    <xf numFmtId="0" fontId="72" fillId="5" borderId="270" xfId="0" applyFont="1" applyFill="1" applyBorder="1" applyAlignment="1">
      <alignment horizontal="left" vertical="center" wrapText="1"/>
    </xf>
    <xf numFmtId="0" fontId="71" fillId="5" borderId="80" xfId="0" applyFont="1" applyFill="1" applyBorder="1" applyAlignment="1">
      <alignment horizontal="center" vertical="center" wrapText="1"/>
    </xf>
    <xf numFmtId="0" fontId="71" fillId="5" borderId="22" xfId="0" applyFont="1" applyFill="1" applyBorder="1" applyAlignment="1">
      <alignment horizontal="center" vertical="center" wrapText="1"/>
    </xf>
    <xf numFmtId="0" fontId="72" fillId="5" borderId="68" xfId="0" applyFont="1" applyFill="1" applyBorder="1" applyAlignment="1">
      <alignment horizontal="justify" vertical="center" wrapText="1"/>
    </xf>
    <xf numFmtId="0" fontId="72" fillId="5" borderId="22" xfId="0" applyFont="1" applyFill="1" applyBorder="1" applyAlignment="1">
      <alignment horizontal="justify" vertical="center" wrapText="1"/>
    </xf>
    <xf numFmtId="0" fontId="72" fillId="5" borderId="22" xfId="0" applyFont="1" applyFill="1" applyBorder="1" applyAlignment="1">
      <alignment horizontal="center" vertical="center" wrapText="1"/>
    </xf>
    <xf numFmtId="0" fontId="72" fillId="5" borderId="81" xfId="0" applyFont="1" applyFill="1" applyBorder="1" applyAlignment="1">
      <alignment horizontal="left" vertical="center" wrapText="1"/>
    </xf>
    <xf numFmtId="0" fontId="71" fillId="5" borderId="228" xfId="0" applyFont="1" applyFill="1" applyBorder="1" applyAlignment="1">
      <alignment horizontal="justify" vertical="center" wrapText="1"/>
    </xf>
    <xf numFmtId="0" fontId="72" fillId="5" borderId="263" xfId="0" applyFont="1" applyFill="1" applyBorder="1" applyAlignment="1">
      <alignment horizontal="justify" vertical="center" wrapText="1"/>
    </xf>
    <xf numFmtId="0" fontId="72" fillId="5" borderId="264" xfId="0" applyFont="1" applyFill="1" applyBorder="1" applyAlignment="1">
      <alignment horizontal="justify" vertical="center" wrapText="1"/>
    </xf>
    <xf numFmtId="9" fontId="72" fillId="5" borderId="22" xfId="1" applyNumberFormat="1" applyFont="1" applyFill="1" applyBorder="1" applyAlignment="1">
      <alignment horizontal="justify" vertical="center" wrapText="1"/>
    </xf>
    <xf numFmtId="0" fontId="23" fillId="5" borderId="16" xfId="0" applyFont="1" applyFill="1" applyBorder="1" applyAlignment="1">
      <alignment horizontal="center" vertical="center" wrapText="1"/>
    </xf>
    <xf numFmtId="0" fontId="23" fillId="5" borderId="9" xfId="0" applyFont="1" applyFill="1" applyBorder="1" applyAlignment="1">
      <alignment horizontal="center" vertical="center" wrapText="1"/>
    </xf>
    <xf numFmtId="0" fontId="96" fillId="5" borderId="68" xfId="0" applyFont="1" applyFill="1" applyBorder="1" applyAlignment="1">
      <alignment horizontal="left" vertical="center" wrapText="1"/>
    </xf>
    <xf numFmtId="0" fontId="97" fillId="5" borderId="22" xfId="0" applyFont="1" applyFill="1" applyBorder="1" applyAlignment="1">
      <alignment horizontal="left" vertical="center" wrapText="1"/>
    </xf>
    <xf numFmtId="0" fontId="97" fillId="5" borderId="22" xfId="0" applyFont="1" applyFill="1" applyBorder="1" applyAlignment="1">
      <alignment horizontal="justify" vertical="center" wrapText="1"/>
    </xf>
    <xf numFmtId="0" fontId="81" fillId="5" borderId="9" xfId="0" applyFont="1" applyFill="1" applyBorder="1" applyAlignment="1">
      <alignment horizontal="center" vertical="center" wrapText="1"/>
    </xf>
    <xf numFmtId="0" fontId="96" fillId="5" borderId="239" xfId="0" applyFont="1" applyFill="1" applyBorder="1" applyAlignment="1">
      <alignment horizontal="left" vertical="center" wrapText="1"/>
    </xf>
    <xf numFmtId="0" fontId="4" fillId="0" borderId="303" xfId="0" applyFont="1" applyBorder="1" applyAlignment="1">
      <alignment horizontal="center" vertical="center" wrapText="1"/>
    </xf>
    <xf numFmtId="0" fontId="6" fillId="6" borderId="304" xfId="0" applyFont="1" applyFill="1" applyBorder="1" applyAlignment="1">
      <alignment vertical="center" wrapText="1"/>
    </xf>
    <xf numFmtId="0" fontId="6" fillId="3" borderId="304" xfId="0" applyFont="1" applyFill="1" applyBorder="1" applyAlignment="1">
      <alignment vertical="center" wrapText="1"/>
    </xf>
    <xf numFmtId="0" fontId="6" fillId="0" borderId="304" xfId="0" applyFont="1" applyBorder="1" applyAlignment="1">
      <alignment horizontal="justify" vertical="center" wrapText="1"/>
    </xf>
    <xf numFmtId="0" fontId="6" fillId="0" borderId="305" xfId="0" applyFont="1" applyBorder="1" applyAlignment="1">
      <alignment horizontal="justify" vertical="center" wrapText="1"/>
    </xf>
    <xf numFmtId="0" fontId="4" fillId="0" borderId="120" xfId="0" applyFont="1" applyBorder="1" applyAlignment="1">
      <alignment horizontal="center" vertical="center" wrapText="1"/>
    </xf>
    <xf numFmtId="0" fontId="6" fillId="0" borderId="306" xfId="0" applyFont="1" applyBorder="1" applyAlignment="1">
      <alignment horizontal="justify" vertical="center" wrapText="1"/>
    </xf>
    <xf numFmtId="0" fontId="6" fillId="6" borderId="306" xfId="0" applyFont="1" applyFill="1" applyBorder="1" applyAlignment="1">
      <alignment vertical="center" wrapText="1"/>
    </xf>
    <xf numFmtId="0" fontId="7" fillId="0" borderId="120" xfId="0" applyFont="1" applyBorder="1" applyAlignment="1">
      <alignment horizontal="center" vertical="center" wrapText="1"/>
    </xf>
    <xf numFmtId="0" fontId="7" fillId="0" borderId="306" xfId="0" applyFont="1" applyBorder="1" applyAlignment="1">
      <alignment horizontal="center" vertical="center" wrapText="1"/>
    </xf>
    <xf numFmtId="0" fontId="10" fillId="0" borderId="306" xfId="0" applyFont="1" applyBorder="1" applyAlignment="1">
      <alignment horizontal="center" vertical="center" wrapText="1"/>
    </xf>
    <xf numFmtId="0" fontId="12" fillId="7" borderId="306" xfId="0" applyFont="1" applyFill="1" applyBorder="1" applyAlignment="1">
      <alignment vertical="center" wrapText="1"/>
    </xf>
    <xf numFmtId="0" fontId="12" fillId="0" borderId="120" xfId="0" applyFont="1" applyBorder="1" applyAlignment="1">
      <alignment horizontal="center" vertical="center" wrapText="1"/>
    </xf>
    <xf numFmtId="0" fontId="13" fillId="0" borderId="0" xfId="0" applyFont="1" applyAlignment="1">
      <alignment horizontal="left" vertical="center" wrapText="1"/>
    </xf>
    <xf numFmtId="0" fontId="10" fillId="0" borderId="306" xfId="0" applyFont="1" applyBorder="1" applyAlignment="1">
      <alignment horizontal="justify" vertical="center" wrapText="1"/>
    </xf>
    <xf numFmtId="0" fontId="9" fillId="0" borderId="306" xfId="0" applyFont="1" applyBorder="1" applyAlignment="1">
      <alignment horizontal="justify" vertical="center" wrapText="1"/>
    </xf>
    <xf numFmtId="0" fontId="80" fillId="7" borderId="306" xfId="0" applyFont="1" applyFill="1" applyBorder="1" applyAlignment="1">
      <alignment horizontal="justify" vertical="center" wrapText="1"/>
    </xf>
    <xf numFmtId="0" fontId="9" fillId="0" borderId="120" xfId="0" applyFont="1" applyBorder="1" applyAlignment="1">
      <alignment horizontal="center" vertical="center" wrapText="1"/>
    </xf>
    <xf numFmtId="0" fontId="32" fillId="0" borderId="120" xfId="0" applyFont="1" applyBorder="1" applyAlignment="1">
      <alignment horizontal="center" vertical="center" wrapText="1"/>
    </xf>
    <xf numFmtId="0" fontId="12" fillId="7" borderId="306" xfId="0" applyFont="1" applyFill="1" applyBorder="1" applyAlignment="1">
      <alignment horizontal="justify" vertical="center" wrapText="1"/>
    </xf>
    <xf numFmtId="0" fontId="12" fillId="0" borderId="306" xfId="0" applyFont="1" applyBorder="1" applyAlignment="1">
      <alignment horizontal="justify" vertical="center" wrapText="1"/>
    </xf>
    <xf numFmtId="0" fontId="11" fillId="0" borderId="120" xfId="0" applyFont="1" applyBorder="1" applyAlignment="1">
      <alignment horizontal="center" vertical="center" wrapText="1"/>
    </xf>
    <xf numFmtId="0" fontId="12" fillId="0" borderId="306" xfId="0" applyFont="1" applyBorder="1" applyAlignment="1">
      <alignment vertical="center" wrapText="1"/>
    </xf>
    <xf numFmtId="0" fontId="5" fillId="0" borderId="307" xfId="0" applyFont="1" applyBorder="1" applyAlignment="1">
      <alignment horizontal="center" vertical="center" wrapText="1"/>
    </xf>
    <xf numFmtId="0" fontId="13" fillId="0" borderId="308" xfId="0" applyFont="1" applyBorder="1" applyAlignment="1">
      <alignment vertical="center" wrapText="1"/>
    </xf>
    <xf numFmtId="0" fontId="81" fillId="5" borderId="16" xfId="0" applyFont="1" applyFill="1" applyBorder="1" applyAlignment="1">
      <alignment horizontal="center" vertical="center" wrapText="1"/>
    </xf>
    <xf numFmtId="0" fontId="81" fillId="5" borderId="9" xfId="0" applyFont="1" applyFill="1" applyBorder="1" applyAlignment="1">
      <alignment horizontal="left" vertical="center" wrapText="1"/>
    </xf>
    <xf numFmtId="0" fontId="81" fillId="5" borderId="17" xfId="0" applyFont="1" applyFill="1" applyBorder="1" applyAlignment="1">
      <alignment horizontal="left" vertical="center" wrapText="1"/>
    </xf>
    <xf numFmtId="9" fontId="81" fillId="5" borderId="9" xfId="0" applyNumberFormat="1" applyFont="1" applyFill="1" applyBorder="1" applyAlignment="1">
      <alignment horizontal="left" vertical="center" wrapText="1"/>
    </xf>
    <xf numFmtId="0" fontId="81" fillId="5" borderId="66" xfId="0" applyFont="1" applyFill="1" applyBorder="1" applyAlignment="1">
      <alignment horizontal="center" vertical="center" wrapText="1"/>
    </xf>
    <xf numFmtId="0" fontId="5" fillId="11" borderId="58" xfId="0" applyFont="1" applyFill="1" applyBorder="1" applyAlignment="1">
      <alignment horizontal="center" vertical="center" wrapText="1"/>
    </xf>
    <xf numFmtId="0" fontId="5" fillId="11" borderId="59" xfId="0" applyFont="1" applyFill="1" applyBorder="1" applyAlignment="1">
      <alignment horizontal="center" vertical="center" wrapText="1"/>
    </xf>
    <xf numFmtId="0" fontId="5" fillId="11" borderId="61" xfId="0" applyFont="1" applyFill="1" applyBorder="1" applyAlignment="1">
      <alignment horizontal="center" vertical="center" wrapText="1"/>
    </xf>
    <xf numFmtId="0" fontId="5" fillId="12" borderId="59" xfId="0" applyFont="1" applyFill="1" applyBorder="1" applyAlignment="1">
      <alignment horizontal="center" vertical="center" wrapText="1"/>
    </xf>
    <xf numFmtId="0" fontId="5" fillId="12" borderId="60" xfId="0" applyFont="1" applyFill="1" applyBorder="1" applyAlignment="1">
      <alignment horizontal="center" vertical="center" wrapText="1"/>
    </xf>
    <xf numFmtId="0" fontId="93" fillId="0" borderId="0" xfId="0" applyFont="1" applyAlignment="1">
      <alignment vertical="center" wrapText="1"/>
    </xf>
    <xf numFmtId="0" fontId="28" fillId="5" borderId="66" xfId="0" applyFont="1" applyFill="1" applyBorder="1" applyAlignment="1">
      <alignment horizontal="center" vertical="center" wrapText="1"/>
    </xf>
    <xf numFmtId="0" fontId="28" fillId="5" borderId="9" xfId="0" applyFont="1" applyFill="1" applyBorder="1" applyAlignment="1">
      <alignment horizontal="center" vertical="center" wrapText="1"/>
    </xf>
    <xf numFmtId="10" fontId="28" fillId="5" borderId="67" xfId="2" applyNumberFormat="1" applyFont="1" applyFill="1" applyBorder="1" applyAlignment="1">
      <alignment horizontal="center" vertical="center" wrapText="1"/>
    </xf>
    <xf numFmtId="0" fontId="23" fillId="5" borderId="66" xfId="0" applyFont="1" applyFill="1" applyBorder="1" applyAlignment="1">
      <alignment horizontal="center" vertical="center" wrapText="1"/>
    </xf>
    <xf numFmtId="10" fontId="28" fillId="5" borderId="66" xfId="2" applyNumberFormat="1" applyFont="1" applyFill="1" applyBorder="1" applyAlignment="1">
      <alignment horizontal="center" vertical="center" wrapText="1"/>
    </xf>
    <xf numFmtId="10" fontId="28" fillId="5" borderId="9" xfId="2" applyNumberFormat="1" applyFont="1" applyFill="1" applyBorder="1" applyAlignment="1">
      <alignment horizontal="center" vertical="center" wrapText="1"/>
    </xf>
    <xf numFmtId="0" fontId="21" fillId="9" borderId="129" xfId="0" applyFont="1" applyFill="1" applyBorder="1" applyAlignment="1">
      <alignment horizontal="justify" vertical="center" wrapText="1"/>
    </xf>
    <xf numFmtId="10" fontId="4" fillId="0" borderId="67" xfId="2" applyNumberFormat="1" applyFont="1" applyBorder="1" applyAlignment="1">
      <alignment horizontal="center" vertical="center" wrapText="1"/>
    </xf>
    <xf numFmtId="0" fontId="44" fillId="0" borderId="0" xfId="3" applyFont="1" applyAlignment="1">
      <alignment horizontal="center" vertical="center" wrapText="1"/>
    </xf>
    <xf numFmtId="0" fontId="45" fillId="0" borderId="0" xfId="3" applyFont="1" applyAlignment="1">
      <alignment horizontal="left" vertical="top" wrapText="1"/>
    </xf>
    <xf numFmtId="0" fontId="45" fillId="0" borderId="172" xfId="3" applyFont="1" applyBorder="1" applyAlignment="1">
      <alignment horizontal="left" vertical="top" wrapText="1"/>
    </xf>
    <xf numFmtId="0" fontId="48" fillId="3" borderId="146" xfId="3" applyFont="1" applyFill="1" applyBorder="1" applyAlignment="1">
      <alignment horizontal="center" vertical="center"/>
    </xf>
    <xf numFmtId="0" fontId="48" fillId="3" borderId="173" xfId="3" applyFont="1" applyFill="1" applyBorder="1" applyAlignment="1">
      <alignment horizontal="center" vertical="center"/>
    </xf>
    <xf numFmtId="0" fontId="48" fillId="3" borderId="64" xfId="3" applyFont="1" applyFill="1" applyBorder="1" applyAlignment="1">
      <alignment horizontal="center" vertical="center"/>
    </xf>
    <xf numFmtId="0" fontId="45" fillId="0" borderId="174" xfId="3" applyFont="1" applyBorder="1" applyAlignment="1">
      <alignment horizontal="left" vertical="top" wrapText="1"/>
    </xf>
    <xf numFmtId="0" fontId="48" fillId="3" borderId="146" xfId="3" applyFont="1" applyFill="1" applyBorder="1" applyAlignment="1">
      <alignment horizontal="center" vertical="center" wrapText="1"/>
    </xf>
    <xf numFmtId="0" fontId="48" fillId="3" borderId="173" xfId="3" applyFont="1" applyFill="1" applyBorder="1" applyAlignment="1">
      <alignment horizontal="center" vertical="center" wrapText="1"/>
    </xf>
    <xf numFmtId="0" fontId="48" fillId="3" borderId="64" xfId="3" applyFont="1" applyFill="1" applyBorder="1" applyAlignment="1">
      <alignment horizontal="center" vertical="center" wrapText="1"/>
    </xf>
    <xf numFmtId="0" fontId="52" fillId="0" borderId="175" xfId="3" applyFont="1" applyBorder="1" applyAlignment="1">
      <alignment horizontal="center" vertical="center" wrapText="1"/>
    </xf>
    <xf numFmtId="0" fontId="52" fillId="0" borderId="176" xfId="3" applyFont="1" applyBorder="1" applyAlignment="1">
      <alignment horizontal="center" vertical="center" wrapText="1"/>
    </xf>
    <xf numFmtId="0" fontId="52" fillId="0" borderId="177" xfId="3" applyFont="1" applyBorder="1" applyAlignment="1">
      <alignment horizontal="center" vertical="center" wrapText="1"/>
    </xf>
    <xf numFmtId="0" fontId="52" fillId="0" borderId="178" xfId="3" applyFont="1" applyBorder="1" applyAlignment="1">
      <alignment horizontal="center" vertical="center" wrapText="1"/>
    </xf>
    <xf numFmtId="0" fontId="52" fillId="0" borderId="0" xfId="3" applyFont="1" applyAlignment="1">
      <alignment horizontal="center" vertical="center" wrapText="1"/>
    </xf>
    <xf numFmtId="0" fontId="52" fillId="0" borderId="179" xfId="3" applyFont="1" applyBorder="1" applyAlignment="1">
      <alignment horizontal="center" vertical="center" wrapText="1"/>
    </xf>
    <xf numFmtId="0" fontId="52" fillId="0" borderId="180" xfId="3" applyFont="1" applyBorder="1" applyAlignment="1">
      <alignment horizontal="center" vertical="center" wrapText="1"/>
    </xf>
    <xf numFmtId="0" fontId="52" fillId="0" borderId="181" xfId="3" applyFont="1" applyBorder="1" applyAlignment="1">
      <alignment horizontal="center" vertical="center" wrapText="1"/>
    </xf>
    <xf numFmtId="0" fontId="52" fillId="0" borderId="182" xfId="3" applyFont="1" applyBorder="1" applyAlignment="1">
      <alignment horizontal="center" vertical="center" wrapText="1"/>
    </xf>
    <xf numFmtId="0" fontId="48" fillId="3" borderId="184" xfId="3" applyFont="1" applyFill="1" applyBorder="1" applyAlignment="1">
      <alignment horizontal="center" vertical="center" wrapText="1"/>
    </xf>
    <xf numFmtId="0" fontId="48" fillId="3" borderId="0" xfId="3" applyFont="1" applyFill="1" applyAlignment="1">
      <alignment horizontal="center" vertical="center" wrapText="1"/>
    </xf>
    <xf numFmtId="0" fontId="45" fillId="0" borderId="174" xfId="3" applyFont="1" applyBorder="1" applyAlignment="1">
      <alignment vertical="top" wrapText="1"/>
    </xf>
    <xf numFmtId="0" fontId="45" fillId="0" borderId="0" xfId="3" applyFont="1" applyAlignment="1">
      <alignment vertical="top" wrapText="1"/>
    </xf>
    <xf numFmtId="0" fontId="48" fillId="3" borderId="97" xfId="3" applyFont="1" applyFill="1" applyBorder="1" applyAlignment="1">
      <alignment horizontal="center" vertical="center" wrapText="1"/>
    </xf>
    <xf numFmtId="0" fontId="55" fillId="0" borderId="0" xfId="3" applyFont="1" applyAlignment="1">
      <alignment horizontal="center" vertical="top" wrapText="1"/>
    </xf>
    <xf numFmtId="0" fontId="54" fillId="0" borderId="193" xfId="4" applyFont="1" applyBorder="1" applyAlignment="1">
      <alignment horizontal="center" vertical="center" wrapText="1"/>
    </xf>
    <xf numFmtId="0" fontId="54" fillId="0" borderId="188" xfId="4" applyFont="1" applyBorder="1" applyAlignment="1">
      <alignment horizontal="center" vertical="center" wrapText="1"/>
    </xf>
    <xf numFmtId="0" fontId="54" fillId="0" borderId="191" xfId="4" applyFont="1" applyBorder="1" applyAlignment="1">
      <alignment horizontal="center" vertical="center" wrapText="1"/>
    </xf>
    <xf numFmtId="0" fontId="54" fillId="3" borderId="193" xfId="4" applyFont="1" applyFill="1" applyBorder="1" applyAlignment="1">
      <alignment horizontal="center" vertical="center" wrapText="1"/>
    </xf>
    <xf numFmtId="0" fontId="54" fillId="3" borderId="188" xfId="4" applyFont="1" applyFill="1" applyBorder="1" applyAlignment="1">
      <alignment horizontal="center" vertical="center" wrapText="1"/>
    </xf>
    <xf numFmtId="0" fontId="54" fillId="3" borderId="191" xfId="4" applyFont="1" applyFill="1" applyBorder="1" applyAlignment="1">
      <alignment horizontal="center" vertical="center" wrapText="1"/>
    </xf>
    <xf numFmtId="0" fontId="60" fillId="0" borderId="0" xfId="4" applyFont="1" applyAlignment="1">
      <alignment horizontal="center" vertical="center"/>
    </xf>
    <xf numFmtId="0" fontId="54" fillId="0" borderId="218" xfId="4" applyFont="1" applyBorder="1" applyAlignment="1">
      <alignment horizontal="center" vertical="center" wrapText="1"/>
    </xf>
    <xf numFmtId="0" fontId="54" fillId="0" borderId="192" xfId="4" applyFont="1" applyBorder="1" applyAlignment="1">
      <alignment horizontal="center" vertical="center" wrapText="1"/>
    </xf>
    <xf numFmtId="0" fontId="54" fillId="0" borderId="187" xfId="4" applyFont="1" applyBorder="1" applyAlignment="1">
      <alignment horizontal="center" vertical="center" wrapText="1"/>
    </xf>
    <xf numFmtId="0" fontId="54" fillId="0" borderId="189" xfId="4" applyFont="1" applyBorder="1" applyAlignment="1">
      <alignment horizontal="center" vertical="center" wrapText="1"/>
    </xf>
    <xf numFmtId="0" fontId="54" fillId="0" borderId="198" xfId="4" applyFont="1" applyBorder="1" applyAlignment="1">
      <alignment horizontal="center" vertical="center" wrapText="1"/>
    </xf>
    <xf numFmtId="0" fontId="54" fillId="0" borderId="200" xfId="4" applyFont="1" applyBorder="1" applyAlignment="1">
      <alignment horizontal="center" vertical="center" wrapText="1"/>
    </xf>
    <xf numFmtId="0" fontId="54" fillId="0" borderId="217" xfId="4" applyFont="1" applyBorder="1" applyAlignment="1">
      <alignment horizontal="center" vertical="center" wrapText="1"/>
    </xf>
    <xf numFmtId="0" fontId="61" fillId="3" borderId="192" xfId="4" applyFont="1" applyFill="1" applyBorder="1" applyAlignment="1">
      <alignment horizontal="center" vertical="center" wrapText="1"/>
    </xf>
    <xf numFmtId="0" fontId="61" fillId="3" borderId="187" xfId="4" applyFont="1" applyFill="1" applyBorder="1" applyAlignment="1">
      <alignment horizontal="center" vertical="center" wrapText="1"/>
    </xf>
    <xf numFmtId="0" fontId="61" fillId="3" borderId="189" xfId="4" applyFont="1" applyFill="1" applyBorder="1" applyAlignment="1">
      <alignment horizontal="center" vertical="center" wrapText="1"/>
    </xf>
    <xf numFmtId="0" fontId="54" fillId="0" borderId="208" xfId="4" applyFont="1" applyBorder="1" applyAlignment="1">
      <alignment horizontal="center" vertical="center" wrapText="1"/>
    </xf>
    <xf numFmtId="0" fontId="54" fillId="0" borderId="152" xfId="4" applyFont="1" applyBorder="1" applyAlignment="1">
      <alignment horizontal="center" vertical="center" wrapText="1"/>
    </xf>
    <xf numFmtId="0" fontId="54" fillId="0" borderId="207" xfId="4" applyFont="1" applyBorder="1" applyAlignment="1">
      <alignment horizontal="center" vertical="center" wrapText="1"/>
    </xf>
    <xf numFmtId="0" fontId="54" fillId="0" borderId="212" xfId="4" applyFont="1" applyBorder="1" applyAlignment="1">
      <alignment horizontal="center" vertical="center" wrapText="1"/>
    </xf>
    <xf numFmtId="0" fontId="54" fillId="0" borderId="214" xfId="4" applyFont="1" applyBorder="1" applyAlignment="1">
      <alignment horizontal="center" vertical="center" wrapText="1"/>
    </xf>
    <xf numFmtId="0" fontId="54" fillId="0" borderId="216" xfId="4" applyFont="1" applyBorder="1" applyAlignment="1">
      <alignment horizontal="center" vertical="center" wrapText="1"/>
    </xf>
    <xf numFmtId="0" fontId="54" fillId="3" borderId="208" xfId="4" applyFont="1" applyFill="1" applyBorder="1" applyAlignment="1">
      <alignment horizontal="center" vertical="center" wrapText="1"/>
    </xf>
    <xf numFmtId="0" fontId="54" fillId="3" borderId="152" xfId="4" applyFont="1" applyFill="1" applyBorder="1" applyAlignment="1">
      <alignment horizontal="center" vertical="center" wrapText="1"/>
    </xf>
    <xf numFmtId="0" fontId="54" fillId="3" borderId="207" xfId="4" applyFont="1" applyFill="1" applyBorder="1" applyAlignment="1">
      <alignment horizontal="center" vertical="center" wrapText="1"/>
    </xf>
    <xf numFmtId="0" fontId="61" fillId="0" borderId="187" xfId="4" applyFont="1" applyBorder="1" applyAlignment="1">
      <alignment horizontal="center" vertical="center" wrapText="1"/>
    </xf>
    <xf numFmtId="0" fontId="61" fillId="0" borderId="189" xfId="4" applyFont="1" applyBorder="1" applyAlignment="1">
      <alignment horizontal="center" vertical="center" wrapText="1"/>
    </xf>
    <xf numFmtId="0" fontId="61" fillId="0" borderId="192" xfId="4" applyFont="1" applyBorder="1" applyAlignment="1">
      <alignment horizontal="center" vertical="center" wrapText="1"/>
    </xf>
    <xf numFmtId="0" fontId="63" fillId="3" borderId="227" xfId="4" applyFont="1" applyFill="1" applyBorder="1" applyAlignment="1">
      <alignment horizontal="center" vertical="center" wrapText="1"/>
    </xf>
    <xf numFmtId="0" fontId="63" fillId="3" borderId="24" xfId="4" applyFont="1" applyFill="1" applyBorder="1" applyAlignment="1">
      <alignment horizontal="center" vertical="center" wrapText="1"/>
    </xf>
    <xf numFmtId="0" fontId="63" fillId="3" borderId="109" xfId="4" applyFont="1" applyFill="1" applyBorder="1" applyAlignment="1">
      <alignment horizontal="center" vertical="center" wrapText="1"/>
    </xf>
    <xf numFmtId="0" fontId="63" fillId="3" borderId="226" xfId="4" applyFont="1" applyFill="1" applyBorder="1" applyAlignment="1">
      <alignment horizontal="center" vertical="center" wrapText="1"/>
    </xf>
    <xf numFmtId="0" fontId="63" fillId="3" borderId="186" xfId="4" applyFont="1" applyFill="1" applyBorder="1" applyAlignment="1">
      <alignment horizontal="center" vertical="center" wrapText="1"/>
    </xf>
    <xf numFmtId="0" fontId="58" fillId="0" borderId="0" xfId="4" applyFont="1" applyAlignment="1">
      <alignment horizontal="left" vertical="center" wrapText="1"/>
    </xf>
    <xf numFmtId="0" fontId="58" fillId="0" borderId="0" xfId="4" applyFont="1" applyAlignment="1">
      <alignment vertical="top" wrapText="1"/>
    </xf>
    <xf numFmtId="0" fontId="63" fillId="3" borderId="202" xfId="4" applyFont="1" applyFill="1" applyBorder="1" applyAlignment="1">
      <alignment horizontal="center" vertical="center" wrapText="1"/>
    </xf>
    <xf numFmtId="0" fontId="63" fillId="3" borderId="152" xfId="4" applyFont="1" applyFill="1" applyBorder="1" applyAlignment="1">
      <alignment horizontal="center" vertical="center" wrapText="1"/>
    </xf>
    <xf numFmtId="0" fontId="63" fillId="3" borderId="153" xfId="4" applyFont="1" applyFill="1" applyBorder="1" applyAlignment="1">
      <alignment horizontal="center" vertical="center" wrapText="1"/>
    </xf>
    <xf numFmtId="0" fontId="63" fillId="3" borderId="45" xfId="4" applyFont="1" applyFill="1" applyBorder="1" applyAlignment="1">
      <alignment horizontal="center" vertical="center" wrapText="1"/>
    </xf>
    <xf numFmtId="0" fontId="63" fillId="3" borderId="204" xfId="4" applyFont="1" applyFill="1" applyBorder="1" applyAlignment="1">
      <alignment horizontal="center" vertical="center" wrapText="1"/>
    </xf>
    <xf numFmtId="0" fontId="63" fillId="3" borderId="57" xfId="4" applyFont="1" applyFill="1" applyBorder="1" applyAlignment="1">
      <alignment horizontal="center" vertical="center" wrapText="1"/>
    </xf>
    <xf numFmtId="0" fontId="6" fillId="3" borderId="0" xfId="0" applyFont="1" applyFill="1" applyAlignment="1">
      <alignment horizontal="center" vertical="center" wrapText="1"/>
    </xf>
    <xf numFmtId="0" fontId="63" fillId="3" borderId="203" xfId="4" applyFont="1" applyFill="1" applyBorder="1" applyAlignment="1">
      <alignment horizontal="center" vertical="center" wrapText="1"/>
    </xf>
    <xf numFmtId="0" fontId="63" fillId="3" borderId="185" xfId="4" applyFont="1" applyFill="1" applyBorder="1" applyAlignment="1">
      <alignment horizontal="center" vertical="center" wrapText="1"/>
    </xf>
    <xf numFmtId="0" fontId="63" fillId="3" borderId="205" xfId="4" applyFont="1" applyFill="1" applyBorder="1" applyAlignment="1">
      <alignment horizontal="center" vertical="center" wrapText="1"/>
    </xf>
    <xf numFmtId="0" fontId="63" fillId="3" borderId="147" xfId="4" applyFont="1" applyFill="1" applyBorder="1" applyAlignment="1">
      <alignment horizontal="center" vertical="center" wrapText="1"/>
    </xf>
    <xf numFmtId="0" fontId="63" fillId="3" borderId="149" xfId="4" applyFont="1" applyFill="1" applyBorder="1" applyAlignment="1">
      <alignment horizontal="center" vertical="center" wrapText="1"/>
    </xf>
    <xf numFmtId="0" fontId="63" fillId="3" borderId="166" xfId="4" applyFont="1" applyFill="1" applyBorder="1" applyAlignment="1">
      <alignment horizontal="center" vertical="center" wrapText="1"/>
    </xf>
    <xf numFmtId="0" fontId="61" fillId="0" borderId="152" xfId="4" applyFont="1" applyBorder="1" applyAlignment="1">
      <alignment horizontal="center" vertical="center" wrapText="1"/>
    </xf>
    <xf numFmtId="0" fontId="61" fillId="0" borderId="207" xfId="4" applyFont="1" applyBorder="1" applyAlignment="1">
      <alignment horizontal="center" vertical="center" wrapText="1"/>
    </xf>
    <xf numFmtId="0" fontId="8" fillId="3" borderId="135" xfId="4" applyFont="1" applyFill="1" applyBorder="1" applyAlignment="1">
      <alignment horizontal="center" vertical="center" wrapText="1"/>
    </xf>
    <xf numFmtId="0" fontId="8" fillId="3" borderId="165" xfId="4" applyFont="1" applyFill="1" applyBorder="1" applyAlignment="1">
      <alignment horizontal="center" vertical="center" wrapText="1"/>
    </xf>
    <xf numFmtId="0" fontId="4" fillId="0" borderId="0" xfId="4" applyFont="1" applyAlignment="1">
      <alignment horizontal="center" vertical="center" wrapText="1"/>
    </xf>
    <xf numFmtId="0" fontId="8" fillId="3" borderId="23" xfId="4" applyFont="1" applyFill="1" applyBorder="1" applyAlignment="1">
      <alignment horizontal="center" vertical="center" wrapText="1"/>
    </xf>
    <xf numFmtId="0" fontId="8" fillId="3" borderId="25" xfId="4" applyFont="1" applyFill="1" applyBorder="1" applyAlignment="1">
      <alignment horizontal="center" vertical="center" wrapText="1"/>
    </xf>
    <xf numFmtId="0" fontId="8" fillId="3" borderId="135" xfId="4" applyFont="1" applyFill="1" applyBorder="1" applyAlignment="1">
      <alignment horizontal="center" vertical="center"/>
    </xf>
    <xf numFmtId="0" fontId="8" fillId="3" borderId="165" xfId="4" applyFont="1" applyFill="1" applyBorder="1" applyAlignment="1">
      <alignment horizontal="center" vertical="center"/>
    </xf>
    <xf numFmtId="0" fontId="68" fillId="0" borderId="0" xfId="4" applyFont="1" applyAlignment="1">
      <alignment horizontal="left" vertical="top" wrapText="1"/>
    </xf>
    <xf numFmtId="49" fontId="36" fillId="3" borderId="23" xfId="9" applyNumberFormat="1" applyFont="1" applyFill="1" applyBorder="1" applyAlignment="1">
      <alignment horizontal="center" vertical="center" wrapText="1"/>
    </xf>
    <xf numFmtId="49" fontId="36" fillId="3" borderId="24" xfId="9" applyNumberFormat="1" applyFont="1" applyFill="1" applyBorder="1" applyAlignment="1">
      <alignment horizontal="center" vertical="center" wrapText="1"/>
    </xf>
    <xf numFmtId="49" fontId="36" fillId="3" borderId="25" xfId="9" applyNumberFormat="1" applyFont="1" applyFill="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21" xfId="0" applyFont="1" applyBorder="1" applyAlignment="1">
      <alignment horizontal="center" vertical="center" wrapText="1"/>
    </xf>
    <xf numFmtId="0" fontId="4" fillId="0" borderId="0" xfId="0" applyFont="1" applyAlignment="1">
      <alignment horizontal="center" vertical="center" wrapText="1"/>
    </xf>
    <xf numFmtId="0" fontId="4" fillId="0" borderId="21"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5" xfId="0" applyFont="1" applyFill="1" applyBorder="1" applyAlignment="1">
      <alignment horizontal="center" vertical="center" wrapText="1"/>
    </xf>
    <xf numFmtId="0" fontId="8" fillId="2" borderId="88" xfId="0" applyFont="1" applyFill="1" applyBorder="1" applyAlignment="1">
      <alignment horizontal="center" vertical="center" wrapText="1"/>
    </xf>
    <xf numFmtId="0" fontId="8" fillId="3" borderId="86" xfId="0" applyFont="1" applyFill="1" applyBorder="1" applyAlignment="1">
      <alignment horizontal="center" vertical="center" wrapText="1"/>
    </xf>
    <xf numFmtId="0" fontId="8" fillId="3" borderId="59" xfId="0" applyFont="1" applyFill="1" applyBorder="1" applyAlignment="1">
      <alignment horizontal="center" vertical="center" wrapText="1"/>
    </xf>
    <xf numFmtId="0" fontId="8" fillId="2" borderId="86" xfId="0" applyFont="1" applyFill="1" applyBorder="1" applyAlignment="1">
      <alignment horizontal="center" vertical="center" wrapText="1"/>
    </xf>
    <xf numFmtId="0" fontId="67" fillId="2" borderId="86" xfId="0" applyFont="1" applyFill="1" applyBorder="1" applyAlignment="1">
      <alignment horizontal="center" vertical="center" wrapText="1"/>
    </xf>
    <xf numFmtId="0" fontId="67" fillId="2" borderId="59" xfId="0" applyFont="1" applyFill="1" applyBorder="1" applyAlignment="1">
      <alignment horizontal="center" vertical="center" wrapText="1"/>
    </xf>
    <xf numFmtId="0" fontId="67" fillId="2" borderId="87" xfId="0" applyFont="1" applyFill="1" applyBorder="1" applyAlignment="1">
      <alignment horizontal="center" vertical="center" wrapText="1"/>
    </xf>
    <xf numFmtId="0" fontId="67" fillId="2" borderId="61" xfId="0" applyFont="1" applyFill="1" applyBorder="1" applyAlignment="1">
      <alignment horizontal="center" vertical="center" wrapText="1"/>
    </xf>
    <xf numFmtId="0" fontId="8" fillId="2" borderId="89" xfId="0" applyFont="1" applyFill="1" applyBorder="1" applyAlignment="1">
      <alignment horizontal="center" vertical="center" wrapText="1"/>
    </xf>
    <xf numFmtId="0" fontId="8" fillId="2" borderId="70" xfId="0" applyFont="1" applyFill="1" applyBorder="1" applyAlignment="1">
      <alignment horizontal="center" vertical="center" wrapText="1"/>
    </xf>
    <xf numFmtId="0" fontId="8" fillId="3" borderId="0" xfId="0" applyFont="1" applyFill="1" applyAlignment="1">
      <alignment horizontal="center" vertical="center" wrapText="1"/>
    </xf>
    <xf numFmtId="0" fontId="11" fillId="8" borderId="0" xfId="0" applyFont="1" applyFill="1" applyAlignment="1">
      <alignment horizontal="left" vertical="center" wrapText="1"/>
    </xf>
    <xf numFmtId="0" fontId="9" fillId="0" borderId="0" xfId="0" applyFont="1" applyAlignment="1">
      <alignment horizontal="left" vertical="center" wrapText="1"/>
    </xf>
    <xf numFmtId="0" fontId="15" fillId="3" borderId="12"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2" fillId="7" borderId="0" xfId="0" applyFont="1" applyFill="1" applyAlignment="1">
      <alignment vertical="center" wrapText="1"/>
    </xf>
    <xf numFmtId="0" fontId="15" fillId="3" borderId="126" xfId="0" applyFont="1" applyFill="1" applyBorder="1" applyAlignment="1">
      <alignment horizontal="center" vertical="center" wrapText="1"/>
    </xf>
    <xf numFmtId="0" fontId="15" fillId="3" borderId="127"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52" xfId="0" applyFont="1" applyFill="1" applyBorder="1" applyAlignment="1">
      <alignment horizontal="center" vertical="center" wrapText="1"/>
    </xf>
    <xf numFmtId="0" fontId="15" fillId="3" borderId="119" xfId="0" applyFont="1" applyFill="1" applyBorder="1" applyAlignment="1">
      <alignment horizontal="center" vertical="center" wrapText="1"/>
    </xf>
    <xf numFmtId="0" fontId="15" fillId="3" borderId="120" xfId="0" applyFont="1" applyFill="1" applyBorder="1" applyAlignment="1">
      <alignment horizontal="center" vertical="center" wrapText="1"/>
    </xf>
    <xf numFmtId="0" fontId="15" fillId="3" borderId="121"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122" xfId="0" applyFont="1" applyFill="1" applyBorder="1" applyAlignment="1">
      <alignment horizontal="center" vertical="center" wrapText="1"/>
    </xf>
    <xf numFmtId="0" fontId="16" fillId="3" borderId="126" xfId="0" applyFont="1" applyFill="1" applyBorder="1" applyAlignment="1">
      <alignment horizontal="center" vertical="center" wrapText="1"/>
    </xf>
    <xf numFmtId="0" fontId="16" fillId="3" borderId="127"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8" fillId="16" borderId="0" xfId="0" applyFont="1" applyFill="1" applyAlignment="1">
      <alignment horizontal="center" vertical="center" wrapText="1"/>
    </xf>
    <xf numFmtId="0" fontId="12" fillId="7" borderId="0" xfId="0" applyFont="1" applyFill="1" applyAlignment="1">
      <alignment horizontal="center" vertical="center" wrapText="1"/>
    </xf>
    <xf numFmtId="0" fontId="80" fillId="7" borderId="0" xfId="0" applyFont="1" applyFill="1" applyAlignment="1">
      <alignment horizontal="justify" vertical="center" wrapText="1"/>
    </xf>
    <xf numFmtId="0" fontId="11" fillId="8" borderId="120" xfId="0" applyFont="1" applyFill="1" applyBorder="1" applyAlignment="1">
      <alignment horizontal="center" vertical="center" wrapText="1"/>
    </xf>
    <xf numFmtId="0" fontId="11" fillId="8" borderId="0" xfId="0" applyFont="1" applyFill="1" applyAlignment="1">
      <alignment horizontal="center" vertical="center" wrapText="1"/>
    </xf>
    <xf numFmtId="0" fontId="12" fillId="7" borderId="306" xfId="0" applyFont="1" applyFill="1" applyBorder="1" applyAlignment="1">
      <alignment vertical="center" wrapText="1"/>
    </xf>
    <xf numFmtId="0" fontId="8" fillId="3" borderId="120" xfId="0" applyFont="1" applyFill="1" applyBorder="1" applyAlignment="1">
      <alignment horizontal="center" vertical="center" wrapText="1"/>
    </xf>
    <xf numFmtId="0" fontId="8" fillId="16" borderId="120" xfId="0" applyFont="1" applyFill="1" applyBorder="1" applyAlignment="1">
      <alignment horizontal="center" vertical="center" wrapText="1"/>
    </xf>
    <xf numFmtId="0" fontId="6" fillId="3" borderId="304" xfId="0" applyFont="1" applyFill="1" applyBorder="1" applyAlignment="1">
      <alignment horizontal="center" vertical="center" wrapText="1"/>
    </xf>
    <xf numFmtId="0" fontId="7" fillId="0" borderId="120" xfId="0" applyFont="1" applyBorder="1" applyAlignment="1">
      <alignment horizontal="center" vertical="center" wrapText="1"/>
    </xf>
    <xf numFmtId="0" fontId="7" fillId="0" borderId="306" xfId="0" applyFont="1" applyBorder="1" applyAlignment="1">
      <alignment horizontal="center" vertical="center" wrapText="1"/>
    </xf>
    <xf numFmtId="0" fontId="14" fillId="3" borderId="120" xfId="0" applyFont="1" applyFill="1" applyBorder="1" applyAlignment="1">
      <alignment horizontal="center" vertical="center" wrapText="1"/>
    </xf>
    <xf numFmtId="0" fontId="14" fillId="3" borderId="306"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112" xfId="0" applyFont="1" applyFill="1" applyBorder="1" applyAlignment="1">
      <alignment horizontal="center" vertical="center" wrapText="1"/>
    </xf>
    <xf numFmtId="0" fontId="15" fillId="3" borderId="113"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7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115" xfId="0" applyFont="1" applyFill="1" applyBorder="1" applyAlignment="1">
      <alignment horizontal="center" vertical="center" wrapText="1"/>
    </xf>
    <xf numFmtId="0" fontId="16" fillId="3" borderId="116" xfId="0" applyFont="1" applyFill="1" applyBorder="1" applyAlignment="1">
      <alignment horizontal="center" vertical="center" wrapText="1"/>
    </xf>
    <xf numFmtId="0" fontId="15" fillId="3" borderId="117" xfId="0" applyFont="1" applyFill="1" applyBorder="1" applyAlignment="1">
      <alignment horizontal="center" vertical="center" wrapText="1"/>
    </xf>
    <xf numFmtId="0" fontId="16" fillId="3" borderId="118" xfId="0" applyFont="1" applyFill="1" applyBorder="1" applyAlignment="1">
      <alignment horizontal="center" vertical="center" wrapText="1"/>
    </xf>
    <xf numFmtId="0" fontId="5" fillId="12" borderId="44" xfId="0" applyFont="1" applyFill="1" applyBorder="1" applyAlignment="1">
      <alignment horizontal="center" vertical="center" wrapText="1"/>
    </xf>
    <xf numFmtId="0" fontId="5" fillId="12" borderId="7" xfId="0" applyFont="1" applyFill="1" applyBorder="1" applyAlignment="1">
      <alignment horizontal="center" vertical="center" wrapText="1"/>
    </xf>
    <xf numFmtId="0" fontId="30" fillId="3" borderId="0" xfId="0" applyFont="1" applyFill="1" applyAlignment="1">
      <alignment horizontal="center" vertical="center" wrapText="1"/>
    </xf>
    <xf numFmtId="0" fontId="30" fillId="3" borderId="24" xfId="0" applyFont="1" applyFill="1" applyBorder="1" applyAlignment="1">
      <alignment horizontal="center" vertical="center" wrapText="1"/>
    </xf>
    <xf numFmtId="0" fontId="5" fillId="11" borderId="46" xfId="0" applyFont="1" applyFill="1" applyBorder="1" applyAlignment="1">
      <alignment horizontal="center" vertical="center" wrapText="1"/>
    </xf>
    <xf numFmtId="0" fontId="5" fillId="11" borderId="47" xfId="0" applyFont="1" applyFill="1" applyBorder="1" applyAlignment="1">
      <alignment horizontal="center" vertical="center" wrapText="1"/>
    </xf>
    <xf numFmtId="0" fontId="5" fillId="11" borderId="48" xfId="0" applyFont="1" applyFill="1" applyBorder="1" applyAlignment="1">
      <alignment horizontal="center" vertical="center" wrapText="1"/>
    </xf>
    <xf numFmtId="0" fontId="30" fillId="3" borderId="23" xfId="0" applyFont="1" applyFill="1" applyBorder="1" applyAlignment="1">
      <alignment horizontal="center" vertical="center" wrapText="1"/>
    </xf>
    <xf numFmtId="0" fontId="30" fillId="3" borderId="25"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30" fillId="3" borderId="27" xfId="0" applyFont="1" applyFill="1" applyBorder="1" applyAlignment="1">
      <alignment horizontal="center" vertical="center" wrapText="1"/>
    </xf>
    <xf numFmtId="0" fontId="30" fillId="3" borderId="28" xfId="0" applyFont="1" applyFill="1" applyBorder="1" applyAlignment="1">
      <alignment horizontal="center" vertical="center" wrapText="1"/>
    </xf>
    <xf numFmtId="0" fontId="30" fillId="3" borderId="29" xfId="0" applyFont="1" applyFill="1" applyBorder="1" applyAlignment="1">
      <alignment horizontal="center" vertical="center" wrapText="1"/>
    </xf>
    <xf numFmtId="0" fontId="30" fillId="3" borderId="30" xfId="0" applyFont="1" applyFill="1" applyBorder="1" applyAlignment="1">
      <alignment horizontal="center" vertical="center" wrapText="1"/>
    </xf>
    <xf numFmtId="0" fontId="8" fillId="16" borderId="33" xfId="0" applyFont="1" applyFill="1" applyBorder="1" applyAlignment="1">
      <alignment horizontal="center" vertical="center" wrapText="1"/>
    </xf>
    <xf numFmtId="0" fontId="8" fillId="16" borderId="34" xfId="0" applyFont="1" applyFill="1" applyBorder="1" applyAlignment="1">
      <alignment horizontal="center" vertical="center" wrapText="1"/>
    </xf>
    <xf numFmtId="0" fontId="8" fillId="16" borderId="35" xfId="0" applyFont="1" applyFill="1" applyBorder="1" applyAlignment="1">
      <alignment horizontal="center" vertical="center" wrapText="1"/>
    </xf>
    <xf numFmtId="0" fontId="11" fillId="10" borderId="33" xfId="0" applyFont="1" applyFill="1" applyBorder="1" applyAlignment="1">
      <alignment horizontal="center" vertical="center" wrapText="1"/>
    </xf>
    <xf numFmtId="0" fontId="11" fillId="10" borderId="34" xfId="0" applyFont="1" applyFill="1" applyBorder="1" applyAlignment="1">
      <alignment horizontal="center" vertical="center" wrapText="1"/>
    </xf>
    <xf numFmtId="0" fontId="11" fillId="10" borderId="35" xfId="0" applyFont="1" applyFill="1" applyBorder="1" applyAlignment="1">
      <alignment horizontal="center" vertical="center" wrapText="1"/>
    </xf>
    <xf numFmtId="0" fontId="5" fillId="12" borderId="49" xfId="0" applyFont="1" applyFill="1" applyBorder="1" applyAlignment="1">
      <alignment horizontal="center" vertical="center" wrapText="1"/>
    </xf>
    <xf numFmtId="0" fontId="5" fillId="12" borderId="47" xfId="0" applyFont="1" applyFill="1" applyBorder="1" applyAlignment="1">
      <alignment horizontal="center" vertical="center" wrapText="1"/>
    </xf>
    <xf numFmtId="0" fontId="5" fillId="11" borderId="50" xfId="0" applyFont="1" applyFill="1" applyBorder="1" applyAlignment="1">
      <alignment horizontal="center" vertical="center" wrapText="1"/>
    </xf>
    <xf numFmtId="0" fontId="5" fillId="11" borderId="51" xfId="0" applyFont="1" applyFill="1" applyBorder="1" applyAlignment="1">
      <alignment horizontal="center" vertical="center" wrapText="1"/>
    </xf>
    <xf numFmtId="0" fontId="5" fillId="0" borderId="43" xfId="0" applyFont="1" applyBorder="1" applyAlignment="1">
      <alignment horizontal="center" vertical="center" wrapText="1"/>
    </xf>
    <xf numFmtId="0" fontId="5" fillId="0" borderId="56" xfId="0" applyFont="1" applyBorder="1" applyAlignment="1">
      <alignment horizontal="center" vertical="center" wrapText="1"/>
    </xf>
    <xf numFmtId="0" fontId="5" fillId="11" borderId="45" xfId="0" applyFont="1" applyFill="1" applyBorder="1" applyAlignment="1">
      <alignment horizontal="center" vertical="center" wrapText="1"/>
    </xf>
    <xf numFmtId="0" fontId="5" fillId="11" borderId="57" xfId="0" applyFont="1" applyFill="1" applyBorder="1" applyAlignment="1">
      <alignment horizontal="center" vertical="center" wrapText="1"/>
    </xf>
    <xf numFmtId="0" fontId="5" fillId="0" borderId="39"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55"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5" fillId="11" borderId="43" xfId="0" applyFont="1" applyFill="1" applyBorder="1" applyAlignment="1">
      <alignment horizontal="center" vertical="center" wrapText="1"/>
    </xf>
    <xf numFmtId="0" fontId="5" fillId="11" borderId="56" xfId="0" applyFont="1" applyFill="1" applyBorder="1" applyAlignment="1">
      <alignment horizontal="center" vertical="center" wrapText="1"/>
    </xf>
    <xf numFmtId="0" fontId="5" fillId="6" borderId="40" xfId="0" applyFont="1" applyFill="1" applyBorder="1" applyAlignment="1">
      <alignment horizontal="center" vertical="center" wrapText="1"/>
    </xf>
    <xf numFmtId="0" fontId="5" fillId="6" borderId="53" xfId="0" applyFont="1" applyFill="1" applyBorder="1" applyAlignment="1">
      <alignment horizontal="center" vertical="center" wrapText="1"/>
    </xf>
    <xf numFmtId="0" fontId="5" fillId="6" borderId="41" xfId="0" applyFont="1" applyFill="1" applyBorder="1" applyAlignment="1">
      <alignment horizontal="center" vertical="center" wrapText="1"/>
    </xf>
    <xf numFmtId="0" fontId="5" fillId="6" borderId="54" xfId="0" applyFont="1" applyFill="1" applyBorder="1" applyAlignment="1">
      <alignment horizontal="center" vertical="center" wrapText="1"/>
    </xf>
    <xf numFmtId="0" fontId="5" fillId="0" borderId="41" xfId="0" applyFont="1" applyBorder="1" applyAlignment="1">
      <alignment horizontal="center" vertical="center" wrapText="1"/>
    </xf>
    <xf numFmtId="0" fontId="5" fillId="0" borderId="54" xfId="0" applyFont="1" applyBorder="1" applyAlignment="1">
      <alignment horizontal="center" vertical="center" wrapText="1"/>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16" borderId="224" xfId="0" applyFont="1" applyFill="1" applyBorder="1" applyAlignment="1">
      <alignment horizontal="center" vertical="center" wrapText="1"/>
    </xf>
    <xf numFmtId="0" fontId="8" fillId="3" borderId="224" xfId="0" applyFont="1" applyFill="1" applyBorder="1" applyAlignment="1">
      <alignment horizontal="center" vertical="center" wrapText="1"/>
    </xf>
    <xf numFmtId="0" fontId="8" fillId="3" borderId="225" xfId="0" applyFont="1" applyFill="1" applyBorder="1" applyAlignment="1">
      <alignment horizontal="center" vertical="center" wrapText="1"/>
    </xf>
    <xf numFmtId="2" fontId="8" fillId="3" borderId="223" xfId="0" applyNumberFormat="1" applyFont="1" applyFill="1" applyBorder="1" applyAlignment="1">
      <alignment horizontal="center" vertical="center" wrapText="1"/>
    </xf>
    <xf numFmtId="2" fontId="8" fillId="3" borderId="221" xfId="0" applyNumberFormat="1" applyFont="1" applyFill="1" applyBorder="1" applyAlignment="1">
      <alignment horizontal="center" vertical="center" wrapText="1"/>
    </xf>
    <xf numFmtId="0" fontId="17" fillId="0" borderId="154" xfId="0" applyFont="1" applyBorder="1" applyAlignment="1">
      <alignment horizontal="center" vertical="center" wrapText="1"/>
    </xf>
    <xf numFmtId="0" fontId="17" fillId="0" borderId="155" xfId="0" applyFont="1" applyBorder="1" applyAlignment="1">
      <alignment horizontal="center" vertical="center" wrapText="1"/>
    </xf>
    <xf numFmtId="0" fontId="17" fillId="0" borderId="156" xfId="0" applyFont="1" applyBorder="1" applyAlignment="1">
      <alignment horizontal="center" vertical="center" wrapText="1"/>
    </xf>
    <xf numFmtId="0" fontId="17" fillId="0" borderId="157" xfId="0" applyFont="1" applyBorder="1" applyAlignment="1">
      <alignment horizontal="center" vertical="center" wrapText="1"/>
    </xf>
    <xf numFmtId="0" fontId="17" fillId="0" borderId="21" xfId="0" applyFont="1" applyBorder="1" applyAlignment="1">
      <alignment horizontal="center" vertical="center" wrapText="1"/>
    </xf>
    <xf numFmtId="0" fontId="5" fillId="0" borderId="285" xfId="0" applyFont="1" applyBorder="1" applyAlignment="1">
      <alignment horizontal="center" vertical="center" wrapText="1"/>
    </xf>
    <xf numFmtId="0" fontId="5" fillId="0" borderId="286" xfId="0" applyFont="1" applyBorder="1" applyAlignment="1">
      <alignment horizontal="center" vertical="center" wrapText="1"/>
    </xf>
    <xf numFmtId="0" fontId="5" fillId="0" borderId="287" xfId="0" applyFont="1" applyBorder="1" applyAlignment="1">
      <alignment horizontal="center" vertical="center" wrapText="1"/>
    </xf>
    <xf numFmtId="0" fontId="5" fillId="0" borderId="283" xfId="0" applyFont="1" applyBorder="1" applyAlignment="1">
      <alignment horizontal="center" vertical="center" wrapText="1"/>
    </xf>
    <xf numFmtId="0" fontId="5" fillId="0" borderId="284" xfId="0" applyFont="1" applyBorder="1" applyAlignment="1">
      <alignment horizontal="center" vertical="center" wrapText="1"/>
    </xf>
    <xf numFmtId="0" fontId="5" fillId="0" borderId="165" xfId="0" applyFont="1" applyBorder="1" applyAlignment="1">
      <alignment horizontal="center" vertical="center" wrapText="1"/>
    </xf>
    <xf numFmtId="0" fontId="17" fillId="0" borderId="29" xfId="0" applyFont="1" applyBorder="1" applyAlignment="1">
      <alignment horizontal="center" vertical="center" wrapText="1"/>
    </xf>
    <xf numFmtId="0" fontId="95" fillId="6" borderId="158" xfId="0" applyFont="1" applyFill="1" applyBorder="1" applyAlignment="1">
      <alignment horizontal="center" vertical="center"/>
    </xf>
    <xf numFmtId="0" fontId="95" fillId="6" borderId="159" xfId="0" applyFont="1" applyFill="1" applyBorder="1" applyAlignment="1">
      <alignment horizontal="center" vertical="center"/>
    </xf>
    <xf numFmtId="0" fontId="95" fillId="6" borderId="160" xfId="0" applyFont="1" applyFill="1" applyBorder="1" applyAlignment="1">
      <alignment horizontal="center" vertical="center"/>
    </xf>
    <xf numFmtId="0" fontId="94" fillId="6" borderId="161" xfId="0" applyFont="1" applyFill="1" applyBorder="1" applyAlignment="1">
      <alignment horizontal="left" vertical="center"/>
    </xf>
    <xf numFmtId="0" fontId="94" fillId="6" borderId="159" xfId="0" applyFont="1" applyFill="1" applyBorder="1" applyAlignment="1">
      <alignment horizontal="left" vertical="center"/>
    </xf>
    <xf numFmtId="0" fontId="94" fillId="6" borderId="162" xfId="0" applyFont="1" applyFill="1" applyBorder="1" applyAlignment="1">
      <alignment horizontal="left" vertical="center"/>
    </xf>
    <xf numFmtId="0" fontId="29" fillId="6" borderId="151" xfId="0" applyFont="1" applyFill="1" applyBorder="1" applyAlignment="1">
      <alignment horizontal="center" vertical="center" wrapText="1"/>
    </xf>
    <xf numFmtId="0" fontId="29" fillId="6" borderId="152" xfId="0" applyFont="1" applyFill="1" applyBorder="1" applyAlignment="1">
      <alignment horizontal="center" vertical="center" wrapText="1"/>
    </xf>
    <xf numFmtId="0" fontId="29" fillId="6" borderId="153" xfId="0" applyFont="1" applyFill="1" applyBorder="1" applyAlignment="1">
      <alignment horizontal="center" vertical="center" wrapText="1"/>
    </xf>
    <xf numFmtId="0" fontId="5" fillId="0" borderId="135" xfId="0" applyFont="1" applyBorder="1" applyAlignment="1">
      <alignment horizontal="center" vertical="center" wrapText="1"/>
    </xf>
    <xf numFmtId="0" fontId="37" fillId="6" borderId="135" xfId="0" applyFont="1" applyFill="1" applyBorder="1" applyAlignment="1">
      <alignment horizontal="center" vertical="center" wrapText="1"/>
    </xf>
    <xf numFmtId="0" fontId="37" fillId="6" borderId="165" xfId="0" applyFont="1" applyFill="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2" fontId="13" fillId="0" borderId="280" xfId="0" applyNumberFormat="1" applyFont="1" applyBorder="1" applyAlignment="1">
      <alignment horizontal="center" vertical="center" wrapText="1"/>
    </xf>
    <xf numFmtId="2" fontId="13" fillId="0" borderId="281" xfId="0" applyNumberFormat="1" applyFont="1" applyBorder="1" applyAlignment="1">
      <alignment horizontal="center" vertical="center" wrapText="1"/>
    </xf>
    <xf numFmtId="2" fontId="13" fillId="0" borderId="282" xfId="0" applyNumberFormat="1" applyFont="1" applyBorder="1" applyAlignment="1">
      <alignment horizontal="center" vertical="center" wrapText="1"/>
    </xf>
    <xf numFmtId="10" fontId="5" fillId="0" borderId="135" xfId="2" applyNumberFormat="1" applyFont="1" applyBorder="1" applyAlignment="1">
      <alignment horizontal="center" vertical="center" wrapText="1"/>
    </xf>
    <xf numFmtId="10" fontId="5" fillId="0" borderId="290" xfId="2" applyNumberFormat="1" applyFont="1" applyBorder="1" applyAlignment="1">
      <alignment horizontal="center" vertical="center" wrapText="1"/>
    </xf>
    <xf numFmtId="0" fontId="4" fillId="0" borderId="135" xfId="0" applyFont="1" applyBorder="1" applyAlignment="1">
      <alignment horizontal="center" vertical="center" wrapText="1"/>
    </xf>
    <xf numFmtId="0" fontId="4" fillId="0" borderId="136" xfId="0" applyFont="1" applyBorder="1" applyAlignment="1">
      <alignment horizontal="center" vertical="center" wrapText="1"/>
    </xf>
    <xf numFmtId="10" fontId="4" fillId="0" borderId="93" xfId="0" applyNumberFormat="1" applyFont="1" applyBorder="1" applyAlignment="1">
      <alignment horizontal="center" vertical="center" wrapText="1"/>
    </xf>
    <xf numFmtId="10" fontId="4" fillId="0" borderId="63" xfId="0" applyNumberFormat="1" applyFont="1" applyBorder="1" applyAlignment="1">
      <alignment horizontal="center" vertical="center" wrapText="1"/>
    </xf>
    <xf numFmtId="10" fontId="4" fillId="0" borderId="94" xfId="0" applyNumberFormat="1" applyFont="1" applyBorder="1" applyAlignment="1">
      <alignment horizontal="center" vertical="center" wrapText="1"/>
    </xf>
    <xf numFmtId="10" fontId="4" fillId="0" borderId="64" xfId="0" applyNumberFormat="1" applyFont="1" applyBorder="1" applyAlignment="1">
      <alignment horizontal="center" vertical="center" wrapText="1"/>
    </xf>
    <xf numFmtId="0" fontId="86" fillId="17" borderId="150" xfId="0" applyFont="1" applyFill="1" applyBorder="1" applyAlignment="1">
      <alignment horizontal="justify" vertical="center" wrapText="1"/>
    </xf>
    <xf numFmtId="0" fontId="86" fillId="17" borderId="293" xfId="0" applyFont="1" applyFill="1" applyBorder="1" applyAlignment="1">
      <alignment horizontal="justify" vertical="center" wrapText="1"/>
    </xf>
    <xf numFmtId="0" fontId="21" fillId="0" borderId="141" xfId="0" applyFont="1" applyBorder="1" applyAlignment="1">
      <alignment horizontal="center" vertical="center"/>
    </xf>
    <xf numFmtId="0" fontId="21" fillId="0" borderId="68" xfId="0" applyFont="1" applyBorder="1" applyAlignment="1">
      <alignment horizontal="center" vertical="center"/>
    </xf>
    <xf numFmtId="0" fontId="21" fillId="0" borderId="110" xfId="0" applyFont="1" applyBorder="1" applyAlignment="1">
      <alignment horizontal="left" vertical="center" wrapText="1"/>
    </xf>
    <xf numFmtId="0" fontId="21" fillId="0" borderId="22" xfId="0" applyFont="1" applyBorder="1" applyAlignment="1">
      <alignment horizontal="left" vertical="center" wrapText="1"/>
    </xf>
    <xf numFmtId="0" fontId="21" fillId="0" borderId="110"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111" xfId="0" applyFont="1" applyBorder="1" applyAlignment="1">
      <alignment horizontal="center" vertical="center" wrapText="1"/>
    </xf>
    <xf numFmtId="0" fontId="21" fillId="0" borderId="131" xfId="0" applyFont="1" applyBorder="1" applyAlignment="1">
      <alignment horizontal="center" vertical="center" wrapText="1"/>
    </xf>
    <xf numFmtId="10" fontId="5" fillId="0" borderId="289" xfId="2" applyNumberFormat="1" applyFont="1" applyBorder="1" applyAlignment="1">
      <alignment horizontal="center" vertical="center" wrapText="1"/>
    </xf>
    <xf numFmtId="0" fontId="4" fillId="0" borderId="139" xfId="0" applyFont="1" applyBorder="1" applyAlignment="1">
      <alignment horizontal="center" vertical="center" wrapText="1"/>
    </xf>
    <xf numFmtId="10" fontId="4" fillId="0" borderId="145" xfId="0" applyNumberFormat="1" applyFont="1" applyBorder="1" applyAlignment="1">
      <alignment horizontal="center" vertical="center" wrapText="1"/>
    </xf>
    <xf numFmtId="10" fontId="4" fillId="0" borderId="146" xfId="0" applyNumberFormat="1" applyFont="1" applyBorder="1" applyAlignment="1">
      <alignment horizontal="center" vertical="center" wrapText="1"/>
    </xf>
    <xf numFmtId="0" fontId="21" fillId="0" borderId="140" xfId="0" applyFont="1" applyBorder="1" applyAlignment="1">
      <alignment horizontal="center" vertical="center"/>
    </xf>
    <xf numFmtId="0" fontId="21" fillId="0" borderId="230" xfId="0" applyFont="1" applyBorder="1" applyAlignment="1">
      <alignment horizontal="justify" vertical="center" wrapText="1"/>
    </xf>
    <xf numFmtId="0" fontId="21" fillId="0" borderId="22" xfId="0" applyFont="1" applyBorder="1" applyAlignment="1">
      <alignment horizontal="justify" vertical="center" wrapText="1"/>
    </xf>
    <xf numFmtId="0" fontId="21" fillId="0" borderId="230" xfId="0" applyFont="1" applyBorder="1" applyAlignment="1">
      <alignment horizontal="left" vertical="center" wrapText="1"/>
    </xf>
    <xf numFmtId="0" fontId="21" fillId="0" borderId="230" xfId="0" applyFont="1" applyBorder="1" applyAlignment="1">
      <alignment horizontal="center" vertical="center" wrapText="1"/>
    </xf>
    <xf numFmtId="0" fontId="21" fillId="0" borderId="288" xfId="0" applyFont="1" applyBorder="1" applyAlignment="1">
      <alignment horizontal="center" vertical="center" wrapText="1"/>
    </xf>
    <xf numFmtId="0" fontId="86" fillId="18" borderId="294" xfId="0" applyFont="1" applyFill="1" applyBorder="1" applyAlignment="1">
      <alignment horizontal="justify" vertical="center" wrapText="1"/>
    </xf>
    <xf numFmtId="0" fontId="86" fillId="18" borderId="293" xfId="0" applyFont="1" applyFill="1" applyBorder="1" applyAlignment="1">
      <alignment horizontal="justify" vertical="center" wrapText="1"/>
    </xf>
    <xf numFmtId="0" fontId="5" fillId="0" borderId="289" xfId="0" applyFont="1" applyBorder="1" applyAlignment="1">
      <alignment horizontal="center" vertical="center" wrapText="1"/>
    </xf>
    <xf numFmtId="0" fontId="5" fillId="0" borderId="290" xfId="0" applyFont="1" applyBorder="1" applyAlignment="1">
      <alignment horizontal="center" vertical="center" wrapText="1"/>
    </xf>
    <xf numFmtId="0" fontId="86" fillId="19" borderId="294" xfId="0" applyFont="1" applyFill="1" applyBorder="1" applyAlignment="1">
      <alignment horizontal="justify" vertical="center" wrapText="1"/>
    </xf>
    <xf numFmtId="0" fontId="86" fillId="19" borderId="293" xfId="0" applyFont="1" applyFill="1" applyBorder="1" applyAlignment="1">
      <alignment horizontal="justify" vertical="center" wrapText="1"/>
    </xf>
    <xf numFmtId="0" fontId="86" fillId="18" borderId="148" xfId="0" applyFont="1" applyFill="1" applyBorder="1" applyAlignment="1">
      <alignment horizontal="justify" vertical="center" wrapText="1"/>
    </xf>
    <xf numFmtId="0" fontId="86" fillId="19" borderId="150" xfId="0" applyFont="1" applyFill="1" applyBorder="1" applyAlignment="1">
      <alignment horizontal="justify" vertical="center" wrapText="1"/>
    </xf>
    <xf numFmtId="0" fontId="86" fillId="19" borderId="148" xfId="0" applyFont="1" applyFill="1" applyBorder="1" applyAlignment="1">
      <alignment horizontal="justify" vertical="center" wrapText="1"/>
    </xf>
    <xf numFmtId="0" fontId="86" fillId="18" borderId="150" xfId="0" applyFont="1" applyFill="1" applyBorder="1" applyAlignment="1">
      <alignment horizontal="justify" vertical="center" wrapText="1"/>
    </xf>
    <xf numFmtId="0" fontId="64" fillId="6" borderId="150" xfId="0" applyFont="1" applyFill="1" applyBorder="1" applyAlignment="1">
      <alignment horizontal="justify" vertical="center" wrapText="1"/>
    </xf>
    <xf numFmtId="0" fontId="64" fillId="6" borderId="277" xfId="0" applyFont="1" applyFill="1" applyBorder="1" applyAlignment="1">
      <alignment horizontal="justify" vertical="center" wrapText="1"/>
    </xf>
    <xf numFmtId="0" fontId="64" fillId="6" borderId="278" xfId="0" applyFont="1" applyFill="1" applyBorder="1" applyAlignment="1">
      <alignment horizontal="justify" vertical="center" wrapText="1"/>
    </xf>
    <xf numFmtId="0" fontId="86" fillId="6" borderId="278" xfId="0" applyFont="1" applyFill="1" applyBorder="1" applyAlignment="1">
      <alignment horizontal="justify" vertical="center" wrapText="1"/>
    </xf>
    <xf numFmtId="0" fontId="86" fillId="6" borderId="277" xfId="0" applyFont="1" applyFill="1" applyBorder="1" applyAlignment="1">
      <alignment horizontal="justify" vertical="center" wrapText="1"/>
    </xf>
    <xf numFmtId="0" fontId="86" fillId="18" borderId="278" xfId="0" applyFont="1" applyFill="1" applyBorder="1" applyAlignment="1">
      <alignment horizontal="justify" vertical="center" wrapText="1"/>
    </xf>
    <xf numFmtId="0" fontId="86" fillId="19" borderId="295" xfId="0" applyFont="1" applyFill="1" applyBorder="1" applyAlignment="1">
      <alignment horizontal="justify" vertical="center" wrapText="1"/>
    </xf>
    <xf numFmtId="0" fontId="86" fillId="19" borderId="296" xfId="0" applyFont="1" applyFill="1" applyBorder="1" applyAlignment="1">
      <alignment horizontal="justify" vertical="center" wrapText="1"/>
    </xf>
    <xf numFmtId="0" fontId="86" fillId="18" borderId="296" xfId="0" applyFont="1" applyFill="1" applyBorder="1" applyAlignment="1">
      <alignment horizontal="justify" vertical="center" wrapText="1"/>
    </xf>
    <xf numFmtId="9" fontId="64" fillId="6" borderId="294" xfId="2" applyFont="1" applyFill="1" applyBorder="1" applyAlignment="1">
      <alignment horizontal="justify" vertical="center" wrapText="1"/>
    </xf>
    <xf numFmtId="9" fontId="64" fillId="6" borderId="293" xfId="2" applyFont="1" applyFill="1" applyBorder="1" applyAlignment="1">
      <alignment horizontal="justify" vertical="center" wrapText="1"/>
    </xf>
    <xf numFmtId="9" fontId="64" fillId="6" borderId="163" xfId="2" applyFont="1" applyFill="1" applyBorder="1" applyAlignment="1">
      <alignment horizontal="justify" vertical="center" wrapText="1"/>
    </xf>
    <xf numFmtId="0" fontId="21" fillId="0" borderId="142" xfId="0" applyFont="1" applyBorder="1" applyAlignment="1">
      <alignment horizontal="center" vertical="center"/>
    </xf>
    <xf numFmtId="0" fontId="21" fillId="0" borderId="292" xfId="0" applyFont="1" applyBorder="1" applyAlignment="1">
      <alignment horizontal="left" vertical="center" wrapText="1"/>
    </xf>
    <xf numFmtId="0" fontId="21" fillId="0" borderId="292" xfId="0" applyFont="1" applyBorder="1" applyAlignment="1">
      <alignment horizontal="center" vertical="center" wrapText="1"/>
    </xf>
    <xf numFmtId="0" fontId="21" fillId="0" borderId="291" xfId="0" applyFont="1" applyBorder="1" applyAlignment="1">
      <alignment horizontal="center" vertical="center" wrapText="1"/>
    </xf>
    <xf numFmtId="0" fontId="5" fillId="0" borderId="144" xfId="0" applyFont="1" applyBorder="1" applyAlignment="1">
      <alignment horizontal="center" vertical="center" wrapText="1"/>
    </xf>
    <xf numFmtId="0" fontId="4" fillId="0" borderId="144" xfId="0" applyFont="1" applyBorder="1" applyAlignment="1">
      <alignment horizontal="center" vertical="center" wrapText="1"/>
    </xf>
    <xf numFmtId="10" fontId="4" fillId="0" borderId="170" xfId="0" applyNumberFormat="1" applyFont="1" applyBorder="1" applyAlignment="1">
      <alignment horizontal="center" vertical="center" wrapText="1"/>
    </xf>
    <xf numFmtId="10" fontId="4" fillId="0" borderId="171" xfId="0" applyNumberFormat="1" applyFont="1" applyBorder="1" applyAlignment="1">
      <alignment horizontal="center" vertical="center" wrapText="1"/>
    </xf>
    <xf numFmtId="0" fontId="21" fillId="0" borderId="9" xfId="0" applyFont="1" applyBorder="1" applyAlignment="1">
      <alignment horizontal="left" vertical="center" wrapText="1"/>
    </xf>
    <xf numFmtId="0" fontId="21" fillId="0" borderId="9" xfId="0" applyFont="1" applyBorder="1" applyAlignment="1">
      <alignment horizontal="center" vertical="center" wrapText="1"/>
    </xf>
    <xf numFmtId="0" fontId="21" fillId="0" borderId="67" xfId="0" applyFont="1" applyBorder="1" applyAlignment="1">
      <alignment horizontal="center" vertical="center" wrapText="1"/>
    </xf>
    <xf numFmtId="0" fontId="5" fillId="0" borderId="150" xfId="0" applyFont="1" applyBorder="1" applyAlignment="1">
      <alignment horizontal="center" vertical="center" wrapText="1"/>
    </xf>
    <xf numFmtId="0" fontId="5" fillId="0" borderId="163" xfId="0" applyFont="1" applyBorder="1" applyAlignment="1">
      <alignment horizontal="center" vertical="center" wrapText="1"/>
    </xf>
    <xf numFmtId="0" fontId="5" fillId="0" borderId="138" xfId="0" applyFont="1" applyBorder="1" applyAlignment="1">
      <alignment horizontal="center" vertical="center" wrapText="1"/>
    </xf>
    <xf numFmtId="0" fontId="5" fillId="0" borderId="148" xfId="0" applyFont="1" applyBorder="1" applyAlignment="1">
      <alignment horizontal="center" vertical="center" wrapText="1"/>
    </xf>
    <xf numFmtId="0" fontId="21" fillId="0" borderId="19" xfId="0" applyFont="1" applyBorder="1" applyAlignment="1">
      <alignment horizontal="left" vertical="center" wrapText="1"/>
    </xf>
    <xf numFmtId="0" fontId="21" fillId="0" borderId="19" xfId="0" applyFont="1" applyBorder="1" applyAlignment="1">
      <alignment horizontal="center" vertical="center" wrapText="1"/>
    </xf>
    <xf numFmtId="0" fontId="21" fillId="0" borderId="143" xfId="0" applyFont="1" applyBorder="1" applyAlignment="1">
      <alignment horizontal="center" vertical="center" wrapText="1"/>
    </xf>
    <xf numFmtId="0" fontId="5" fillId="0" borderId="279" xfId="0" applyFont="1" applyBorder="1" applyAlignment="1">
      <alignment horizontal="center" vertical="center" wrapText="1"/>
    </xf>
    <xf numFmtId="10" fontId="5" fillId="0" borderId="138" xfId="2" applyNumberFormat="1" applyFont="1" applyBorder="1" applyAlignment="1">
      <alignment horizontal="center" vertical="center" wrapText="1"/>
    </xf>
    <xf numFmtId="10" fontId="4" fillId="0" borderId="139" xfId="2" applyNumberFormat="1" applyFont="1" applyBorder="1" applyAlignment="1">
      <alignment horizontal="center" vertical="center" wrapText="1"/>
    </xf>
    <xf numFmtId="10" fontId="4" fillId="0" borderId="136" xfId="2" applyNumberFormat="1" applyFont="1" applyBorder="1" applyAlignment="1">
      <alignment horizontal="center" vertical="center" wrapText="1"/>
    </xf>
    <xf numFmtId="0" fontId="21" fillId="0" borderId="8" xfId="0" applyFont="1" applyBorder="1" applyAlignment="1">
      <alignment horizontal="left" vertical="center" wrapText="1"/>
    </xf>
    <xf numFmtId="0" fontId="21" fillId="0" borderId="8" xfId="0" applyFont="1" applyBorder="1" applyAlignment="1">
      <alignment horizontal="center" vertical="center" wrapText="1"/>
    </xf>
    <xf numFmtId="0" fontId="21" fillId="0" borderId="32" xfId="0" applyFont="1" applyBorder="1" applyAlignment="1">
      <alignment horizontal="center" vertical="center" wrapText="1"/>
    </xf>
    <xf numFmtId="0" fontId="5" fillId="0" borderId="132" xfId="0" applyFont="1" applyBorder="1" applyAlignment="1">
      <alignment horizontal="center" vertical="center" wrapText="1"/>
    </xf>
    <xf numFmtId="0" fontId="5" fillId="0" borderId="134" xfId="0" applyFont="1" applyBorder="1" applyAlignment="1">
      <alignment horizontal="center" vertical="center" wrapText="1"/>
    </xf>
    <xf numFmtId="0" fontId="5" fillId="0" borderId="133" xfId="0" applyFont="1" applyBorder="1" applyAlignment="1">
      <alignment horizontal="center" vertical="center" wrapText="1"/>
    </xf>
    <xf numFmtId="0" fontId="5" fillId="0" borderId="92" xfId="0" applyFont="1" applyBorder="1" applyAlignment="1">
      <alignment horizontal="center" vertical="center" wrapText="1"/>
    </xf>
    <xf numFmtId="0" fontId="40" fillId="6" borderId="158" xfId="0" applyFont="1" applyFill="1" applyBorder="1" applyAlignment="1">
      <alignment horizontal="center" vertical="center"/>
    </xf>
    <xf numFmtId="0" fontId="40" fillId="6" borderId="159" xfId="0" applyFont="1" applyFill="1" applyBorder="1" applyAlignment="1">
      <alignment horizontal="center" vertical="center"/>
    </xf>
    <xf numFmtId="0" fontId="40" fillId="6" borderId="160" xfId="0" applyFont="1" applyFill="1" applyBorder="1" applyAlignment="1">
      <alignment horizontal="center" vertical="center"/>
    </xf>
    <xf numFmtId="0" fontId="40" fillId="14" borderId="161" xfId="0" applyFont="1" applyFill="1" applyBorder="1" applyAlignment="1">
      <alignment horizontal="left" vertical="center"/>
    </xf>
    <xf numFmtId="0" fontId="40" fillId="14" borderId="159" xfId="0" applyFont="1" applyFill="1" applyBorder="1" applyAlignment="1">
      <alignment horizontal="left" vertical="center"/>
    </xf>
    <xf numFmtId="0" fontId="40" fillId="14" borderId="162" xfId="0" applyFont="1" applyFill="1" applyBorder="1" applyAlignment="1">
      <alignment horizontal="left" vertical="center"/>
    </xf>
    <xf numFmtId="0" fontId="5" fillId="0" borderId="147" xfId="0" applyFont="1" applyBorder="1" applyAlignment="1">
      <alignment horizontal="center" vertical="center" wrapText="1"/>
    </xf>
    <xf numFmtId="0" fontId="5" fillId="0" borderId="149" xfId="0" applyFont="1" applyBorder="1" applyAlignment="1">
      <alignment horizontal="center" vertical="center" wrapText="1"/>
    </xf>
    <xf numFmtId="0" fontId="33" fillId="14" borderId="151" xfId="0" applyFont="1" applyFill="1" applyBorder="1" applyAlignment="1">
      <alignment horizontal="center" vertical="center" wrapText="1"/>
    </xf>
    <xf numFmtId="0" fontId="33" fillId="14" borderId="152" xfId="0" applyFont="1" applyFill="1" applyBorder="1" applyAlignment="1">
      <alignment horizontal="center" vertical="center" wrapText="1"/>
    </xf>
    <xf numFmtId="0" fontId="33" fillId="14" borderId="153" xfId="0" applyFont="1" applyFill="1" applyBorder="1" applyAlignment="1">
      <alignment horizontal="center" vertical="center" wrapText="1"/>
    </xf>
    <xf numFmtId="0" fontId="5" fillId="14" borderId="92" xfId="0" applyFont="1" applyFill="1" applyBorder="1" applyAlignment="1">
      <alignment horizontal="center" vertical="center" wrapText="1"/>
    </xf>
    <xf numFmtId="10" fontId="5" fillId="0" borderId="137" xfId="2" applyNumberFormat="1" applyFont="1" applyBorder="1" applyAlignment="1">
      <alignment horizontal="center" vertical="center" wrapText="1"/>
    </xf>
    <xf numFmtId="0" fontId="5" fillId="0" borderId="136" xfId="0" applyFont="1" applyBorder="1" applyAlignment="1">
      <alignment horizontal="center" vertical="center" wrapText="1"/>
    </xf>
    <xf numFmtId="2" fontId="13" fillId="0" borderId="133" xfId="0" applyNumberFormat="1" applyFont="1" applyBorder="1" applyAlignment="1">
      <alignment horizontal="center" vertical="center" wrapText="1"/>
    </xf>
    <xf numFmtId="0" fontId="5" fillId="0" borderId="137" xfId="0" applyFont="1" applyBorder="1" applyAlignment="1">
      <alignment horizontal="center" vertical="center" wrapText="1"/>
    </xf>
    <xf numFmtId="0" fontId="5" fillId="0" borderId="167" xfId="0" applyFont="1" applyBorder="1" applyAlignment="1">
      <alignment horizontal="center" vertical="center" wrapText="1"/>
    </xf>
    <xf numFmtId="0" fontId="5" fillId="0" borderId="168" xfId="0" applyFont="1" applyBorder="1" applyAlignment="1">
      <alignment horizontal="center" vertical="center" wrapText="1"/>
    </xf>
    <xf numFmtId="0" fontId="5" fillId="0" borderId="164" xfId="0" applyFont="1" applyBorder="1" applyAlignment="1">
      <alignment horizontal="center" vertical="center" wrapText="1"/>
    </xf>
    <xf numFmtId="0" fontId="33" fillId="0" borderId="151" xfId="0" applyFont="1" applyBorder="1" applyAlignment="1">
      <alignment horizontal="center" vertical="center" wrapText="1"/>
    </xf>
    <xf numFmtId="0" fontId="33" fillId="0" borderId="152" xfId="0" applyFont="1" applyBorder="1" applyAlignment="1">
      <alignment horizontal="center" vertical="center" wrapText="1"/>
    </xf>
    <xf numFmtId="0" fontId="33" fillId="0" borderId="153" xfId="0" applyFont="1" applyBorder="1" applyAlignment="1">
      <alignment horizontal="center" vertical="center" wrapText="1"/>
    </xf>
    <xf numFmtId="0" fontId="40" fillId="6" borderId="161" xfId="0" applyFont="1" applyFill="1" applyBorder="1" applyAlignment="1">
      <alignment horizontal="left" vertical="center"/>
    </xf>
    <xf numFmtId="0" fontId="40" fillId="6" borderId="159" xfId="0" applyFont="1" applyFill="1" applyBorder="1" applyAlignment="1">
      <alignment horizontal="left" vertical="center"/>
    </xf>
    <xf numFmtId="0" fontId="40" fillId="6" borderId="162" xfId="0" applyFont="1" applyFill="1" applyBorder="1" applyAlignment="1">
      <alignment horizontal="left" vertical="center"/>
    </xf>
  </cellXfs>
  <cellStyles count="10">
    <cellStyle name="Hipervínculo 2" xfId="7" xr:uid="{9B2DF4A6-38D2-4790-A3FA-6F976BD07C66}"/>
    <cellStyle name="Normal" xfId="0" builtinId="0"/>
    <cellStyle name="Normal 2" xfId="1" xr:uid="{B6AAF7B6-352E-417C-BDE8-1A7747979DEA}"/>
    <cellStyle name="Normal 2 2" xfId="3" xr:uid="{FC950EF4-E1D2-45A2-A3AC-470B2034119D}"/>
    <cellStyle name="Normal 2 3" xfId="5" xr:uid="{D3AE237E-823B-4AD5-8263-863540B069D2}"/>
    <cellStyle name="Normal 3" xfId="4" xr:uid="{4C1FC975-3137-4AAD-964F-E182C4A35636}"/>
    <cellStyle name="Normal 4" xfId="6" xr:uid="{26FA77B1-C4C3-4F9C-B5FF-48678AA7B1C6}"/>
    <cellStyle name="Normal 4 2" xfId="9" xr:uid="{EB2BD7D2-AE60-461E-8FBC-324D3AAE69E6}"/>
    <cellStyle name="Porcentaje" xfId="2" builtinId="5"/>
    <cellStyle name="Porcentaje 2" xfId="8" xr:uid="{7FEC07E4-EF4D-431E-B2B4-0EED725F6778}"/>
  </cellStyles>
  <dxfs count="16">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B52259"/>
      <color rgb="FFD990AB"/>
      <color rgb="FFDB457E"/>
      <color rgb="FFF2F2F2"/>
      <color rgb="FFFADD89"/>
      <color rgb="FFFA1800"/>
      <color rgb="FF000000"/>
      <color rgb="FFF8C73E"/>
      <color rgb="FFF7BA10"/>
      <color rgb="FFCC1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image" Target="../media/image1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image" Target="../media/image1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image" Target="../media/image14.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image" Target="../media/image15.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image" Target="../media/image15.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11.jpeg"/><Relationship Id="rId1" Type="http://schemas.openxmlformats.org/officeDocument/2006/relationships/image" Target="../media/image8.png"/><Relationship Id="rId4" Type="http://schemas.openxmlformats.org/officeDocument/2006/relationships/image" Target="../media/image12.png"/></Relationships>
</file>

<file path=xl/drawings/_rels/drawing9.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12.pn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66342" y="493736"/>
          <a:ext cx="6129110" cy="1373409"/>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161456</xdr:rowOff>
    </xdr:from>
    <xdr:to>
      <xdr:col>12</xdr:col>
      <xdr:colOff>40247</xdr:colOff>
      <xdr:row>32</xdr:row>
      <xdr:rowOff>170088</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199290" y="5632225"/>
          <a:ext cx="11226149" cy="3061517"/>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702006" y="4099193"/>
          <a:ext cx="7030894" cy="4390877"/>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5324737" y="5668642"/>
          <a:ext cx="3958092" cy="2827994"/>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2034877" y="4263533"/>
          <a:ext cx="12578456" cy="4258167"/>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619862" y="11583140"/>
          <a:ext cx="14654217" cy="5091772"/>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881651" y="11583139"/>
          <a:ext cx="14621213" cy="5091772"/>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930227" y="11583140"/>
          <a:ext cx="6971576" cy="5091776"/>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478934</xdr:colOff>
      <xdr:row>4</xdr:row>
      <xdr:rowOff>109169</xdr:rowOff>
    </xdr:from>
    <xdr:to>
      <xdr:col>3</xdr:col>
      <xdr:colOff>306749</xdr:colOff>
      <xdr:row>9</xdr:row>
      <xdr:rowOff>104553</xdr:rowOff>
    </xdr:to>
    <xdr:pic>
      <xdr:nvPicPr>
        <xdr:cNvPr id="3" name="Imagen 2">
          <a:extLst>
            <a:ext uri="{FF2B5EF4-FFF2-40B4-BE49-F238E27FC236}">
              <a16:creationId xmlns:a16="http://schemas.microsoft.com/office/drawing/2014/main" id="{BB952132-21B5-4124-B896-227068F946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40105" y="852584"/>
          <a:ext cx="1035864" cy="1370701"/>
        </a:xfrm>
        <a:prstGeom prst="rect">
          <a:avLst/>
        </a:prstGeom>
      </xdr:spPr>
    </xdr:pic>
    <xdr:clientData/>
  </xdr:twoCellAnchor>
  <xdr:twoCellAnchor editAs="oneCell">
    <xdr:from>
      <xdr:col>17</xdr:col>
      <xdr:colOff>463825</xdr:colOff>
      <xdr:row>5</xdr:row>
      <xdr:rowOff>140130</xdr:rowOff>
    </xdr:from>
    <xdr:to>
      <xdr:col>20</xdr:col>
      <xdr:colOff>639362</xdr:colOff>
      <xdr:row>8</xdr:row>
      <xdr:rowOff>73072</xdr:rowOff>
    </xdr:to>
    <xdr:pic>
      <xdr:nvPicPr>
        <xdr:cNvPr id="5" name="Imagen 4">
          <a:extLst>
            <a:ext uri="{FF2B5EF4-FFF2-40B4-BE49-F238E27FC236}">
              <a16:creationId xmlns:a16="http://schemas.microsoft.com/office/drawing/2014/main" id="{5630F857-E504-4200-8EFE-D625D098DDFE}"/>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21402260" y="1084347"/>
          <a:ext cx="2792841" cy="794334"/>
        </a:xfrm>
        <a:prstGeom prst="rect">
          <a:avLst/>
        </a:prstGeom>
      </xdr:spPr>
    </xdr:pic>
    <xdr:clientData/>
  </xdr:twoCellAnchor>
  <xdr:twoCellAnchor editAs="oneCell">
    <xdr:from>
      <xdr:col>21</xdr:col>
      <xdr:colOff>644043</xdr:colOff>
      <xdr:row>4</xdr:row>
      <xdr:rowOff>99395</xdr:rowOff>
    </xdr:from>
    <xdr:to>
      <xdr:col>23</xdr:col>
      <xdr:colOff>369579</xdr:colOff>
      <xdr:row>8</xdr:row>
      <xdr:rowOff>261819</xdr:rowOff>
    </xdr:to>
    <xdr:pic>
      <xdr:nvPicPr>
        <xdr:cNvPr id="6" name="Imagen 5">
          <a:extLst>
            <a:ext uri="{FF2B5EF4-FFF2-40B4-BE49-F238E27FC236}">
              <a16:creationId xmlns:a16="http://schemas.microsoft.com/office/drawing/2014/main" id="{02036DD3-AE66-4A75-BF34-1BD71098F343}"/>
            </a:ext>
          </a:extLst>
        </xdr:cNvPr>
        <xdr:cNvPicPr>
          <a:picLocks noChangeAspect="1"/>
        </xdr:cNvPicPr>
      </xdr:nvPicPr>
      <xdr:blipFill rotWithShape="1">
        <a:blip xmlns:r="http://schemas.openxmlformats.org/officeDocument/2006/relationships" r:embed="rId3"/>
        <a:srcRect l="45928"/>
        <a:stretch/>
      </xdr:blipFill>
      <xdr:spPr>
        <a:xfrm>
          <a:off x="25028043" y="844830"/>
          <a:ext cx="1547709" cy="1222598"/>
        </a:xfrm>
        <a:prstGeom prst="rect">
          <a:avLst/>
        </a:prstGeom>
      </xdr:spPr>
    </xdr:pic>
    <xdr:clientData/>
  </xdr:twoCellAnchor>
  <xdr:oneCellAnchor>
    <xdr:from>
      <xdr:col>8</xdr:col>
      <xdr:colOff>662462</xdr:colOff>
      <xdr:row>58</xdr:row>
      <xdr:rowOff>167890</xdr:rowOff>
    </xdr:from>
    <xdr:ext cx="3998528" cy="1328573"/>
    <xdr:sp macro="" textlink="">
      <xdr:nvSpPr>
        <xdr:cNvPr id="42" name="CuadroTexto 41">
          <a:extLst>
            <a:ext uri="{FF2B5EF4-FFF2-40B4-BE49-F238E27FC236}">
              <a16:creationId xmlns:a16="http://schemas.microsoft.com/office/drawing/2014/main" id="{D37A8525-5F24-4C47-89A1-69629A64683F}"/>
            </a:ext>
          </a:extLst>
        </xdr:cNvPr>
        <xdr:cNvSpPr txBox="1"/>
      </xdr:nvSpPr>
      <xdr:spPr>
        <a:xfrm>
          <a:off x="11606079" y="34490316"/>
          <a:ext cx="3998528" cy="13285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800">
              <a:latin typeface="+mn-lt"/>
            </a:rPr>
            <a:t>_________________________</a:t>
          </a:r>
        </a:p>
        <a:p>
          <a:pPr algn="ctr"/>
          <a:r>
            <a:rPr lang="es-MX" sz="1600">
              <a:latin typeface="+mn-lt"/>
            </a:rPr>
            <a:t>Revisó</a:t>
          </a:r>
        </a:p>
        <a:p>
          <a:pPr algn="ctr"/>
          <a:r>
            <a:rPr lang="es-MX" sz="1600">
              <a:latin typeface="+mn-lt"/>
            </a:rPr>
            <a:t>Lic. José Fernando Díaz Núñez</a:t>
          </a:r>
        </a:p>
        <a:p>
          <a:pPr algn="ctr"/>
          <a:r>
            <a:rPr lang="es-MX" sz="1600">
              <a:latin typeface="+mn-lt"/>
            </a:rPr>
            <a:t>Director de Planeación de</a:t>
          </a:r>
          <a:r>
            <a:rPr lang="es-MX" sz="1600" baseline="0">
              <a:latin typeface="+mn-lt"/>
            </a:rPr>
            <a:t> la DGPM</a:t>
          </a:r>
          <a:endParaRPr lang="es-MX" sz="1600">
            <a:latin typeface="+mn-lt"/>
          </a:endParaRPr>
        </a:p>
      </xdr:txBody>
    </xdr:sp>
    <xdr:clientData/>
  </xdr:oneCellAnchor>
  <xdr:oneCellAnchor>
    <xdr:from>
      <xdr:col>18</xdr:col>
      <xdr:colOff>548355</xdr:colOff>
      <xdr:row>59</xdr:row>
      <xdr:rowOff>65477</xdr:rowOff>
    </xdr:from>
    <xdr:ext cx="4533900" cy="1125629"/>
    <xdr:sp macro="" textlink="">
      <xdr:nvSpPr>
        <xdr:cNvPr id="43" name="CuadroTexto 42">
          <a:extLst>
            <a:ext uri="{FF2B5EF4-FFF2-40B4-BE49-F238E27FC236}">
              <a16:creationId xmlns:a16="http://schemas.microsoft.com/office/drawing/2014/main" id="{ACAEC2F4-119F-4316-9189-1C97274C9119}"/>
            </a:ext>
          </a:extLst>
        </xdr:cNvPr>
        <xdr:cNvSpPr txBox="1"/>
      </xdr:nvSpPr>
      <xdr:spPr>
        <a:xfrm>
          <a:off x="20198227" y="34566243"/>
          <a:ext cx="4533900" cy="11256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lvl="0" algn="ctr"/>
          <a:r>
            <a:rPr lang="es-MX" sz="1800"/>
            <a:t>_________________________</a:t>
          </a:r>
        </a:p>
        <a:p>
          <a:pPr lvl="0" algn="ctr"/>
          <a:r>
            <a:rPr lang="es-MX" sz="1600"/>
            <a:t>Autorizó</a:t>
          </a:r>
        </a:p>
        <a:p>
          <a:pPr lvl="0" algn="ctr"/>
          <a:r>
            <a:rPr lang="es-MX" sz="1600"/>
            <a:t>Lic. Nora Viviana Espinoza Hernández</a:t>
          </a:r>
        </a:p>
        <a:p>
          <a:pPr lvl="0" algn="ctr"/>
          <a:r>
            <a:rPr lang="es-MX" sz="1600"/>
            <a:t> Oficial Mayor</a:t>
          </a:r>
        </a:p>
      </xdr:txBody>
    </xdr:sp>
    <xdr:clientData fLocksWithSheet="0"/>
  </xdr:oneCellAnchor>
  <xdr:oneCellAnchor>
    <xdr:from>
      <xdr:col>2</xdr:col>
      <xdr:colOff>226978</xdr:colOff>
      <xdr:row>59</xdr:row>
      <xdr:rowOff>48638</xdr:rowOff>
    </xdr:from>
    <xdr:ext cx="6452681" cy="1236570"/>
    <xdr:sp macro="" textlink="">
      <xdr:nvSpPr>
        <xdr:cNvPr id="44" name="CuadroTexto 43">
          <a:extLst>
            <a:ext uri="{FF2B5EF4-FFF2-40B4-BE49-F238E27FC236}">
              <a16:creationId xmlns:a16="http://schemas.microsoft.com/office/drawing/2014/main" id="{4AE28189-D2B6-4F39-816B-377281250215}"/>
            </a:ext>
          </a:extLst>
        </xdr:cNvPr>
        <xdr:cNvSpPr txBox="1"/>
      </xdr:nvSpPr>
      <xdr:spPr>
        <a:xfrm>
          <a:off x="1783404" y="34549404"/>
          <a:ext cx="6452681" cy="1236570"/>
        </a:xfrm>
        <a:prstGeom prst="rect">
          <a:avLst/>
        </a:prstGeom>
        <a:noFill/>
        <a:ln>
          <a:no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800" b="0" i="0" u="none" strike="noStrike" kern="0" cap="none" spc="0" normalizeH="0" noProof="0">
              <a:ln>
                <a:noFill/>
              </a:ln>
              <a:solidFill>
                <a:prstClr val="black"/>
              </a:solidFill>
              <a:effectLst/>
              <a:latin typeface="Calibri" panose="020F0502020204030204"/>
              <a:ea typeface="+mn-ea"/>
              <a:cs typeface="+mn-cs"/>
            </a:rPr>
            <a:t>_______________                                       _________________</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Elaboró</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Juan Ramón Góngora Canto                                 Leydi Elizabeth Castro López</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Auxiliar Administrativo                                             Asistente Administrativo</a:t>
          </a:r>
          <a:endParaRPr kumimoji="0" lang="es-MX" sz="1800" b="0" i="0" u="none" strike="noStrike" kern="0" cap="none" spc="0" normalizeH="0" noProof="0">
            <a:ln>
              <a:noFill/>
            </a:ln>
            <a:solidFill>
              <a:sysClr val="windowText" lastClr="000000"/>
            </a:solidFill>
            <a:effectLst/>
            <a:latin typeface="Calibri" panose="020F0502020204030204"/>
            <a:ea typeface="+mn-ea"/>
            <a:cs typeface="+mn-cs"/>
          </a:endParaRPr>
        </a:p>
      </xdr:txBody>
    </xdr:sp>
    <xdr:clientData fLocksWithSheet="0"/>
  </xdr:oneCellAnchor>
</xdr:wsDr>
</file>

<file path=xl/drawings/drawing11.xml><?xml version="1.0" encoding="utf-8"?>
<xdr:wsDr xmlns:xdr="http://schemas.openxmlformats.org/drawingml/2006/spreadsheetDrawing" xmlns:a="http://schemas.openxmlformats.org/drawingml/2006/main">
  <xdr:twoCellAnchor editAs="oneCell">
    <xdr:from>
      <xdr:col>2</xdr:col>
      <xdr:colOff>816864</xdr:colOff>
      <xdr:row>4</xdr:row>
      <xdr:rowOff>230020</xdr:rowOff>
    </xdr:from>
    <xdr:to>
      <xdr:col>3</xdr:col>
      <xdr:colOff>85296</xdr:colOff>
      <xdr:row>10</xdr:row>
      <xdr:rowOff>55436</xdr:rowOff>
    </xdr:to>
    <xdr:pic>
      <xdr:nvPicPr>
        <xdr:cNvPr id="3" name="Imagen 2">
          <a:extLst>
            <a:ext uri="{FF2B5EF4-FFF2-40B4-BE49-F238E27FC236}">
              <a16:creationId xmlns:a16="http://schemas.microsoft.com/office/drawing/2014/main" id="{3E306CCE-E6F2-4379-B6BA-91451AB1EE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389632" y="967636"/>
          <a:ext cx="1186495" cy="1660312"/>
        </a:xfrm>
        <a:prstGeom prst="rect">
          <a:avLst/>
        </a:prstGeom>
      </xdr:spPr>
    </xdr:pic>
    <xdr:clientData/>
  </xdr:twoCellAnchor>
  <xdr:twoCellAnchor editAs="oneCell">
    <xdr:from>
      <xdr:col>24</xdr:col>
      <xdr:colOff>70178</xdr:colOff>
      <xdr:row>5</xdr:row>
      <xdr:rowOff>190863</xdr:rowOff>
    </xdr:from>
    <xdr:to>
      <xdr:col>25</xdr:col>
      <xdr:colOff>1965240</xdr:colOff>
      <xdr:row>8</xdr:row>
      <xdr:rowOff>144889</xdr:rowOff>
    </xdr:to>
    <xdr:pic>
      <xdr:nvPicPr>
        <xdr:cNvPr id="5" name="Imagen 4">
          <a:extLst>
            <a:ext uri="{FF2B5EF4-FFF2-40B4-BE49-F238E27FC236}">
              <a16:creationId xmlns:a16="http://schemas.microsoft.com/office/drawing/2014/main" id="{7255E577-1753-446F-9E38-BFA988BF0BC3}"/>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26375743" y="1267602"/>
          <a:ext cx="3021496" cy="947939"/>
        </a:xfrm>
        <a:prstGeom prst="rect">
          <a:avLst/>
        </a:prstGeom>
      </xdr:spPr>
    </xdr:pic>
    <xdr:clientData/>
  </xdr:twoCellAnchor>
  <xdr:twoCellAnchor editAs="oneCell">
    <xdr:from>
      <xdr:col>25</xdr:col>
      <xdr:colOff>2452728</xdr:colOff>
      <xdr:row>4</xdr:row>
      <xdr:rowOff>248376</xdr:rowOff>
    </xdr:from>
    <xdr:to>
      <xdr:col>25</xdr:col>
      <xdr:colOff>4244036</xdr:colOff>
      <xdr:row>9</xdr:row>
      <xdr:rowOff>22310</xdr:rowOff>
    </xdr:to>
    <xdr:pic>
      <xdr:nvPicPr>
        <xdr:cNvPr id="6" name="Imagen 5">
          <a:extLst>
            <a:ext uri="{FF2B5EF4-FFF2-40B4-BE49-F238E27FC236}">
              <a16:creationId xmlns:a16="http://schemas.microsoft.com/office/drawing/2014/main" id="{94CB0BE9-1762-4E77-B735-3989BBD759B7}"/>
            </a:ext>
          </a:extLst>
        </xdr:cNvPr>
        <xdr:cNvPicPr>
          <a:picLocks noChangeAspect="1"/>
        </xdr:cNvPicPr>
      </xdr:nvPicPr>
      <xdr:blipFill rotWithShape="1">
        <a:blip xmlns:r="http://schemas.openxmlformats.org/officeDocument/2006/relationships" r:embed="rId3"/>
        <a:srcRect l="45928"/>
        <a:stretch/>
      </xdr:blipFill>
      <xdr:spPr>
        <a:xfrm>
          <a:off x="29884728" y="993811"/>
          <a:ext cx="1791308" cy="1430456"/>
        </a:xfrm>
        <a:prstGeom prst="rect">
          <a:avLst/>
        </a:prstGeom>
      </xdr:spPr>
    </xdr:pic>
    <xdr:clientData/>
  </xdr:twoCellAnchor>
  <xdr:oneCellAnchor>
    <xdr:from>
      <xdr:col>13</xdr:col>
      <xdr:colOff>119607</xdr:colOff>
      <xdr:row>53</xdr:row>
      <xdr:rowOff>173371</xdr:rowOff>
    </xdr:from>
    <xdr:ext cx="3998528" cy="1328573"/>
    <xdr:sp macro="" textlink="">
      <xdr:nvSpPr>
        <xdr:cNvPr id="2" name="CuadroTexto 1">
          <a:extLst>
            <a:ext uri="{FF2B5EF4-FFF2-40B4-BE49-F238E27FC236}">
              <a16:creationId xmlns:a16="http://schemas.microsoft.com/office/drawing/2014/main" id="{25DCF049-9A3F-4B2D-AEB7-2070C32F98F6}"/>
            </a:ext>
          </a:extLst>
        </xdr:cNvPr>
        <xdr:cNvSpPr txBox="1"/>
      </xdr:nvSpPr>
      <xdr:spPr>
        <a:xfrm>
          <a:off x="14780487" y="63190771"/>
          <a:ext cx="3998528" cy="13285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800">
              <a:latin typeface="+mn-lt"/>
            </a:rPr>
            <a:t>_________________________</a:t>
          </a:r>
        </a:p>
        <a:p>
          <a:pPr algn="ctr"/>
          <a:r>
            <a:rPr lang="es-MX" sz="1600">
              <a:latin typeface="+mn-lt"/>
            </a:rPr>
            <a:t>Revisó</a:t>
          </a:r>
        </a:p>
        <a:p>
          <a:pPr algn="ctr"/>
          <a:r>
            <a:rPr lang="es-MX" sz="1600">
              <a:latin typeface="+mn-lt"/>
            </a:rPr>
            <a:t>Lic. José Fernando Díaz Núñez</a:t>
          </a:r>
        </a:p>
        <a:p>
          <a:pPr algn="ctr"/>
          <a:r>
            <a:rPr lang="es-MX" sz="1600">
              <a:latin typeface="+mn-lt"/>
            </a:rPr>
            <a:t>Director de Planeación de</a:t>
          </a:r>
          <a:r>
            <a:rPr lang="es-MX" sz="1600" baseline="0">
              <a:latin typeface="+mn-lt"/>
            </a:rPr>
            <a:t> la DGPM</a:t>
          </a:r>
          <a:endParaRPr lang="es-MX" sz="1600">
            <a:latin typeface="+mn-lt"/>
          </a:endParaRPr>
        </a:p>
      </xdr:txBody>
    </xdr:sp>
    <xdr:clientData/>
  </xdr:oneCellAnchor>
  <xdr:oneCellAnchor>
    <xdr:from>
      <xdr:col>24</xdr:col>
      <xdr:colOff>346678</xdr:colOff>
      <xdr:row>54</xdr:row>
      <xdr:rowOff>114083</xdr:rowOff>
    </xdr:from>
    <xdr:ext cx="4533900" cy="1125629"/>
    <xdr:sp macro="" textlink="">
      <xdr:nvSpPr>
        <xdr:cNvPr id="4" name="CuadroTexto 3">
          <a:extLst>
            <a:ext uri="{FF2B5EF4-FFF2-40B4-BE49-F238E27FC236}">
              <a16:creationId xmlns:a16="http://schemas.microsoft.com/office/drawing/2014/main" id="{17B4EC88-5E62-4663-B93F-E810D981DC77}"/>
            </a:ext>
          </a:extLst>
        </xdr:cNvPr>
        <xdr:cNvSpPr txBox="1"/>
      </xdr:nvSpPr>
      <xdr:spPr>
        <a:xfrm>
          <a:off x="26757598" y="63314363"/>
          <a:ext cx="4533900" cy="11256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lvl="0" algn="ctr"/>
          <a:r>
            <a:rPr lang="es-MX" sz="1800"/>
            <a:t>_________________________</a:t>
          </a:r>
        </a:p>
        <a:p>
          <a:pPr lvl="0" algn="ctr"/>
          <a:r>
            <a:rPr lang="es-MX" sz="1600"/>
            <a:t>Autorizó</a:t>
          </a:r>
        </a:p>
        <a:p>
          <a:pPr lvl="0" algn="ctr"/>
          <a:r>
            <a:rPr lang="es-MX" sz="1600"/>
            <a:t>Lic. Nora Viviana Espinoza Hernández</a:t>
          </a:r>
        </a:p>
        <a:p>
          <a:pPr lvl="0" algn="ctr"/>
          <a:r>
            <a:rPr lang="es-MX" sz="1600"/>
            <a:t> Oficial Mayor</a:t>
          </a:r>
        </a:p>
      </xdr:txBody>
    </xdr:sp>
    <xdr:clientData fLocksWithSheet="0"/>
  </xdr:oneCellAnchor>
  <xdr:oneCellAnchor>
    <xdr:from>
      <xdr:col>2</xdr:col>
      <xdr:colOff>1295400</xdr:colOff>
      <xdr:row>51</xdr:row>
      <xdr:rowOff>137160</xdr:rowOff>
    </xdr:from>
    <xdr:ext cx="6477000" cy="2144485"/>
    <xdr:sp macro="" textlink="">
      <xdr:nvSpPr>
        <xdr:cNvPr id="7" name="CuadroTexto 6">
          <a:extLst>
            <a:ext uri="{FF2B5EF4-FFF2-40B4-BE49-F238E27FC236}">
              <a16:creationId xmlns:a16="http://schemas.microsoft.com/office/drawing/2014/main" id="{C2EBB68E-6B54-402A-8F9E-473DA5B9B484}"/>
            </a:ext>
          </a:extLst>
        </xdr:cNvPr>
        <xdr:cNvSpPr txBox="1"/>
      </xdr:nvSpPr>
      <xdr:spPr>
        <a:xfrm>
          <a:off x="2880360" y="62788800"/>
          <a:ext cx="6477000" cy="2144485"/>
        </a:xfrm>
        <a:prstGeom prst="rect">
          <a:avLst/>
        </a:prstGeom>
        <a:noFill/>
        <a:ln>
          <a:no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800" b="0" i="0" u="none" strike="noStrike" kern="0" cap="none" spc="0" normalizeH="0" noProof="0">
              <a:ln>
                <a:noFill/>
              </a:ln>
              <a:solidFill>
                <a:prstClr val="black"/>
              </a:solidFill>
              <a:effectLst/>
              <a:latin typeface="Calibri" panose="020F0502020204030204"/>
              <a:ea typeface="+mn-ea"/>
              <a:cs typeface="+mn-cs"/>
            </a:rPr>
            <a:t>_______________                                       _________________</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Elaboró</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Juan Ramón Góngora Canto                                 Leydi Elizabeth Castro López</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Auxiliar Administrativo                                             Asistente Administrativo</a:t>
          </a:r>
          <a:endParaRPr kumimoji="0" lang="es-MX" sz="1800" b="0" i="0" u="none" strike="noStrike" kern="0" cap="none" spc="0" normalizeH="0" noProof="0">
            <a:ln>
              <a:noFill/>
            </a:ln>
            <a:solidFill>
              <a:sysClr val="windowText" lastClr="000000"/>
            </a:solidFill>
            <a:effectLst/>
            <a:latin typeface="Calibri" panose="020F0502020204030204"/>
            <a:ea typeface="+mn-ea"/>
            <a:cs typeface="+mn-cs"/>
          </a:endParaRPr>
        </a:p>
      </xdr:txBody>
    </xdr:sp>
    <xdr:clientData fLocksWithSheet="0"/>
  </xdr:oneCellAnchor>
</xdr:wsDr>
</file>

<file path=xl/drawings/drawing12.xml><?xml version="1.0" encoding="utf-8"?>
<xdr:wsDr xmlns:xdr="http://schemas.openxmlformats.org/drawingml/2006/spreadsheetDrawing" xmlns:a="http://schemas.openxmlformats.org/drawingml/2006/main">
  <xdr:twoCellAnchor editAs="oneCell">
    <xdr:from>
      <xdr:col>2</xdr:col>
      <xdr:colOff>421986</xdr:colOff>
      <xdr:row>4</xdr:row>
      <xdr:rowOff>93307</xdr:rowOff>
    </xdr:from>
    <xdr:to>
      <xdr:col>3</xdr:col>
      <xdr:colOff>27149</xdr:colOff>
      <xdr:row>7</xdr:row>
      <xdr:rowOff>259673</xdr:rowOff>
    </xdr:to>
    <xdr:pic>
      <xdr:nvPicPr>
        <xdr:cNvPr id="5" name="Imagen 4">
          <a:extLst>
            <a:ext uri="{FF2B5EF4-FFF2-40B4-BE49-F238E27FC236}">
              <a16:creationId xmlns:a16="http://schemas.microsoft.com/office/drawing/2014/main" id="{5F00CB0D-7C8D-4E75-9002-8141F41281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997647" y="829476"/>
          <a:ext cx="870858" cy="1199587"/>
        </a:xfrm>
        <a:prstGeom prst="rect">
          <a:avLst/>
        </a:prstGeom>
      </xdr:spPr>
    </xdr:pic>
    <xdr:clientData/>
  </xdr:twoCellAnchor>
  <xdr:twoCellAnchor editAs="oneCell">
    <xdr:from>
      <xdr:col>15</xdr:col>
      <xdr:colOff>3201969</xdr:colOff>
      <xdr:row>4</xdr:row>
      <xdr:rowOff>366971</xdr:rowOff>
    </xdr:from>
    <xdr:to>
      <xdr:col>15</xdr:col>
      <xdr:colOff>5779136</xdr:colOff>
      <xdr:row>7</xdr:row>
      <xdr:rowOff>44887</xdr:rowOff>
    </xdr:to>
    <xdr:pic>
      <xdr:nvPicPr>
        <xdr:cNvPr id="6" name="Imagen 5">
          <a:extLst>
            <a:ext uri="{FF2B5EF4-FFF2-40B4-BE49-F238E27FC236}">
              <a16:creationId xmlns:a16="http://schemas.microsoft.com/office/drawing/2014/main" id="{48DA3233-FE86-4222-8AD4-BDC92FE704B4}"/>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25318112" y="1110828"/>
          <a:ext cx="2577167" cy="712059"/>
        </a:xfrm>
        <a:prstGeom prst="rect">
          <a:avLst/>
        </a:prstGeom>
      </xdr:spPr>
    </xdr:pic>
    <xdr:clientData/>
  </xdr:twoCellAnchor>
  <xdr:twoCellAnchor editAs="oneCell">
    <xdr:from>
      <xdr:col>15</xdr:col>
      <xdr:colOff>6153138</xdr:colOff>
      <xdr:row>4</xdr:row>
      <xdr:rowOff>137153</xdr:rowOff>
    </xdr:from>
    <xdr:to>
      <xdr:col>15</xdr:col>
      <xdr:colOff>7587868</xdr:colOff>
      <xdr:row>7</xdr:row>
      <xdr:rowOff>225118</xdr:rowOff>
    </xdr:to>
    <xdr:pic>
      <xdr:nvPicPr>
        <xdr:cNvPr id="7" name="Imagen 6">
          <a:extLst>
            <a:ext uri="{FF2B5EF4-FFF2-40B4-BE49-F238E27FC236}">
              <a16:creationId xmlns:a16="http://schemas.microsoft.com/office/drawing/2014/main" id="{47DD85B2-F073-4640-991C-91084E1696FD}"/>
            </a:ext>
          </a:extLst>
        </xdr:cNvPr>
        <xdr:cNvPicPr>
          <a:picLocks noChangeAspect="1"/>
        </xdr:cNvPicPr>
      </xdr:nvPicPr>
      <xdr:blipFill rotWithShape="1">
        <a:blip xmlns:r="http://schemas.openxmlformats.org/officeDocument/2006/relationships" r:embed="rId3"/>
        <a:srcRect l="45928"/>
        <a:stretch/>
      </xdr:blipFill>
      <xdr:spPr>
        <a:xfrm>
          <a:off x="28269281" y="881010"/>
          <a:ext cx="1434730" cy="1122108"/>
        </a:xfrm>
        <a:prstGeom prst="rect">
          <a:avLst/>
        </a:prstGeom>
      </xdr:spPr>
    </xdr:pic>
    <xdr:clientData/>
  </xdr:twoCellAnchor>
  <xdr:oneCellAnchor>
    <xdr:from>
      <xdr:col>6</xdr:col>
      <xdr:colOff>1003410</xdr:colOff>
      <xdr:row>88</xdr:row>
      <xdr:rowOff>173539</xdr:rowOff>
    </xdr:from>
    <xdr:ext cx="3998528" cy="1328573"/>
    <xdr:sp macro="" textlink="">
      <xdr:nvSpPr>
        <xdr:cNvPr id="11" name="CuadroTexto 10">
          <a:extLst>
            <a:ext uri="{FF2B5EF4-FFF2-40B4-BE49-F238E27FC236}">
              <a16:creationId xmlns:a16="http://schemas.microsoft.com/office/drawing/2014/main" id="{06169AEA-E306-4487-8E58-E9B4B7C0A389}"/>
            </a:ext>
          </a:extLst>
        </xdr:cNvPr>
        <xdr:cNvSpPr txBox="1"/>
      </xdr:nvSpPr>
      <xdr:spPr>
        <a:xfrm>
          <a:off x="13320916" y="48000245"/>
          <a:ext cx="3998528" cy="13285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800">
              <a:latin typeface="+mn-lt"/>
            </a:rPr>
            <a:t>_________________________</a:t>
          </a:r>
        </a:p>
        <a:p>
          <a:pPr algn="ctr"/>
          <a:r>
            <a:rPr lang="es-MX" sz="1600">
              <a:latin typeface="+mn-lt"/>
            </a:rPr>
            <a:t>Revisó</a:t>
          </a:r>
        </a:p>
        <a:p>
          <a:pPr algn="ctr"/>
          <a:r>
            <a:rPr lang="es-MX" sz="1600">
              <a:latin typeface="+mn-lt"/>
            </a:rPr>
            <a:t>Lic. José Fernando Díaz Núñez</a:t>
          </a:r>
        </a:p>
        <a:p>
          <a:pPr algn="ctr"/>
          <a:r>
            <a:rPr lang="es-MX" sz="1600">
              <a:latin typeface="+mn-lt"/>
            </a:rPr>
            <a:t>Director de Planeación de</a:t>
          </a:r>
          <a:r>
            <a:rPr lang="es-MX" sz="1600" baseline="0">
              <a:latin typeface="+mn-lt"/>
            </a:rPr>
            <a:t> la DGPM</a:t>
          </a:r>
          <a:endParaRPr lang="es-MX" sz="1600">
            <a:latin typeface="+mn-lt"/>
          </a:endParaRPr>
        </a:p>
      </xdr:txBody>
    </xdr:sp>
    <xdr:clientData/>
  </xdr:oneCellAnchor>
  <xdr:oneCellAnchor>
    <xdr:from>
      <xdr:col>15</xdr:col>
      <xdr:colOff>2254869</xdr:colOff>
      <xdr:row>89</xdr:row>
      <xdr:rowOff>61416</xdr:rowOff>
    </xdr:from>
    <xdr:ext cx="4533900" cy="1125629"/>
    <xdr:sp macro="" textlink="">
      <xdr:nvSpPr>
        <xdr:cNvPr id="12" name="CuadroTexto 11">
          <a:extLst>
            <a:ext uri="{FF2B5EF4-FFF2-40B4-BE49-F238E27FC236}">
              <a16:creationId xmlns:a16="http://schemas.microsoft.com/office/drawing/2014/main" id="{940F076B-988E-43D0-B9AE-CB8D993EDA83}"/>
            </a:ext>
          </a:extLst>
        </xdr:cNvPr>
        <xdr:cNvSpPr txBox="1"/>
      </xdr:nvSpPr>
      <xdr:spPr>
        <a:xfrm>
          <a:off x="22174445" y="48067416"/>
          <a:ext cx="4533900" cy="11256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lvl="0" algn="ctr"/>
          <a:r>
            <a:rPr lang="es-MX" sz="1800"/>
            <a:t>_________________________</a:t>
          </a:r>
        </a:p>
        <a:p>
          <a:pPr lvl="0" algn="ctr"/>
          <a:r>
            <a:rPr lang="es-MX" sz="1600"/>
            <a:t>Autorizó</a:t>
          </a:r>
        </a:p>
        <a:p>
          <a:pPr lvl="0" algn="ctr"/>
          <a:r>
            <a:rPr lang="es-MX" sz="1600"/>
            <a:t>Lic. Nora Viviana Espinoza Hernández</a:t>
          </a:r>
        </a:p>
        <a:p>
          <a:pPr lvl="0" algn="ctr"/>
          <a:r>
            <a:rPr lang="es-MX" sz="1600"/>
            <a:t> Oficial Mayor</a:t>
          </a:r>
        </a:p>
      </xdr:txBody>
    </xdr:sp>
    <xdr:clientData fLocksWithSheet="0"/>
  </xdr:oneCellAnchor>
  <xdr:oneCellAnchor>
    <xdr:from>
      <xdr:col>2</xdr:col>
      <xdr:colOff>1238249</xdr:colOff>
      <xdr:row>86</xdr:row>
      <xdr:rowOff>142875</xdr:rowOff>
    </xdr:from>
    <xdr:ext cx="6477000" cy="2144485"/>
    <xdr:sp macro="" textlink="">
      <xdr:nvSpPr>
        <xdr:cNvPr id="13" name="CuadroTexto 12">
          <a:extLst>
            <a:ext uri="{FF2B5EF4-FFF2-40B4-BE49-F238E27FC236}">
              <a16:creationId xmlns:a16="http://schemas.microsoft.com/office/drawing/2014/main" id="{A7B40A2C-82CC-4E26-B0E0-B9A46516CBAC}"/>
            </a:ext>
          </a:extLst>
        </xdr:cNvPr>
        <xdr:cNvSpPr txBox="1"/>
      </xdr:nvSpPr>
      <xdr:spPr>
        <a:xfrm>
          <a:off x="2809874" y="60817125"/>
          <a:ext cx="6477000" cy="2144485"/>
        </a:xfrm>
        <a:prstGeom prst="rect">
          <a:avLst/>
        </a:prstGeom>
        <a:noFill/>
        <a:ln>
          <a:no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800" b="0" i="0" u="none" strike="noStrike" kern="0" cap="none" spc="0" normalizeH="0" noProof="0">
              <a:ln>
                <a:noFill/>
              </a:ln>
              <a:solidFill>
                <a:prstClr val="black"/>
              </a:solidFill>
              <a:effectLst/>
              <a:latin typeface="Calibri" panose="020F0502020204030204"/>
              <a:ea typeface="+mn-ea"/>
              <a:cs typeface="+mn-cs"/>
            </a:rPr>
            <a:t>_______________                                       _________________</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Elaboró</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Juan Ramón Góngora Canto                                 Leydi Elizabeth Castro López</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Auxiliar Administrativo                                             Asistente Administrativo</a:t>
          </a:r>
          <a:endParaRPr kumimoji="0" lang="es-MX" sz="1800" b="0" i="0" u="none" strike="noStrike" kern="0" cap="none" spc="0" normalizeH="0" noProof="0">
            <a:ln>
              <a:noFill/>
            </a:ln>
            <a:solidFill>
              <a:sysClr val="windowText" lastClr="000000"/>
            </a:solidFill>
            <a:effectLst/>
            <a:latin typeface="Calibri" panose="020F0502020204030204"/>
            <a:ea typeface="+mn-ea"/>
            <a:cs typeface="+mn-cs"/>
          </a:endParaRPr>
        </a:p>
      </xdr:txBody>
    </xdr:sp>
    <xdr:clientData fLocksWithSheet="0"/>
  </xdr:oneCellAnchor>
</xdr:wsDr>
</file>

<file path=xl/drawings/drawing13.xml><?xml version="1.0" encoding="utf-8"?>
<xdr:wsDr xmlns:xdr="http://schemas.openxmlformats.org/drawingml/2006/spreadsheetDrawing" xmlns:a="http://schemas.openxmlformats.org/drawingml/2006/main">
  <xdr:twoCellAnchor editAs="oneCell">
    <xdr:from>
      <xdr:col>2</xdr:col>
      <xdr:colOff>405319</xdr:colOff>
      <xdr:row>4</xdr:row>
      <xdr:rowOff>81064</xdr:rowOff>
    </xdr:from>
    <xdr:to>
      <xdr:col>3</xdr:col>
      <xdr:colOff>8326</xdr:colOff>
      <xdr:row>7</xdr:row>
      <xdr:rowOff>251731</xdr:rowOff>
    </xdr:to>
    <xdr:pic>
      <xdr:nvPicPr>
        <xdr:cNvPr id="5" name="Imagen 4">
          <a:extLst>
            <a:ext uri="{FF2B5EF4-FFF2-40B4-BE49-F238E27FC236}">
              <a16:creationId xmlns:a16="http://schemas.microsoft.com/office/drawing/2014/main" id="{FC1A46FB-516C-46B5-97DF-903D96DA37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156298" y="810638"/>
          <a:ext cx="870858" cy="1208284"/>
        </a:xfrm>
        <a:prstGeom prst="rect">
          <a:avLst/>
        </a:prstGeom>
      </xdr:spPr>
    </xdr:pic>
    <xdr:clientData/>
  </xdr:twoCellAnchor>
  <xdr:twoCellAnchor editAs="oneCell">
    <xdr:from>
      <xdr:col>10</xdr:col>
      <xdr:colOff>805133</xdr:colOff>
      <xdr:row>4</xdr:row>
      <xdr:rowOff>355833</xdr:rowOff>
    </xdr:from>
    <xdr:to>
      <xdr:col>15</xdr:col>
      <xdr:colOff>487297</xdr:colOff>
      <xdr:row>6</xdr:row>
      <xdr:rowOff>287547</xdr:rowOff>
    </xdr:to>
    <xdr:pic>
      <xdr:nvPicPr>
        <xdr:cNvPr id="6" name="Imagen 5">
          <a:extLst>
            <a:ext uri="{FF2B5EF4-FFF2-40B4-BE49-F238E27FC236}">
              <a16:creationId xmlns:a16="http://schemas.microsoft.com/office/drawing/2014/main" id="{01620AD0-E111-475A-B3C2-5C28F128CFDC}"/>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17626642" y="1103456"/>
          <a:ext cx="2241334" cy="650582"/>
        </a:xfrm>
        <a:prstGeom prst="rect">
          <a:avLst/>
        </a:prstGeom>
      </xdr:spPr>
    </xdr:pic>
    <xdr:clientData/>
  </xdr:twoCellAnchor>
  <xdr:twoCellAnchor editAs="oneCell">
    <xdr:from>
      <xdr:col>15</xdr:col>
      <xdr:colOff>727767</xdr:colOff>
      <xdr:row>4</xdr:row>
      <xdr:rowOff>153666</xdr:rowOff>
    </xdr:from>
    <xdr:to>
      <xdr:col>15</xdr:col>
      <xdr:colOff>2162497</xdr:colOff>
      <xdr:row>7</xdr:row>
      <xdr:rowOff>186907</xdr:rowOff>
    </xdr:to>
    <xdr:pic>
      <xdr:nvPicPr>
        <xdr:cNvPr id="7" name="Imagen 6">
          <a:extLst>
            <a:ext uri="{FF2B5EF4-FFF2-40B4-BE49-F238E27FC236}">
              <a16:creationId xmlns:a16="http://schemas.microsoft.com/office/drawing/2014/main" id="{30868852-CA2A-4C85-BBE9-D8BE0CB9354E}"/>
            </a:ext>
          </a:extLst>
        </xdr:cNvPr>
        <xdr:cNvPicPr>
          <a:picLocks noChangeAspect="1"/>
        </xdr:cNvPicPr>
      </xdr:nvPicPr>
      <xdr:blipFill rotWithShape="1">
        <a:blip xmlns:r="http://schemas.openxmlformats.org/officeDocument/2006/relationships" r:embed="rId3"/>
        <a:srcRect l="45928"/>
        <a:stretch/>
      </xdr:blipFill>
      <xdr:spPr>
        <a:xfrm>
          <a:off x="20108446" y="901289"/>
          <a:ext cx="1434730" cy="108278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381000</xdr:colOff>
      <xdr:row>4</xdr:row>
      <xdr:rowOff>121920</xdr:rowOff>
    </xdr:from>
    <xdr:to>
      <xdr:col>2</xdr:col>
      <xdr:colOff>1251858</xdr:colOff>
      <xdr:row>7</xdr:row>
      <xdr:rowOff>263404</xdr:rowOff>
    </xdr:to>
    <xdr:pic>
      <xdr:nvPicPr>
        <xdr:cNvPr id="5" name="Imagen 4">
          <a:extLst>
            <a:ext uri="{FF2B5EF4-FFF2-40B4-BE49-F238E27FC236}">
              <a16:creationId xmlns:a16="http://schemas.microsoft.com/office/drawing/2014/main" id="{E4113921-E8E4-4784-87BC-6D045C32BE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118360" y="868680"/>
          <a:ext cx="870858" cy="1208284"/>
        </a:xfrm>
        <a:prstGeom prst="rect">
          <a:avLst/>
        </a:prstGeom>
      </xdr:spPr>
    </xdr:pic>
    <xdr:clientData/>
  </xdr:twoCellAnchor>
  <xdr:twoCellAnchor editAs="oneCell">
    <xdr:from>
      <xdr:col>11</xdr:col>
      <xdr:colOff>650417</xdr:colOff>
      <xdr:row>5</xdr:row>
      <xdr:rowOff>449</xdr:rowOff>
    </xdr:from>
    <xdr:to>
      <xdr:col>15</xdr:col>
      <xdr:colOff>367647</xdr:colOff>
      <xdr:row>7</xdr:row>
      <xdr:rowOff>49723</xdr:rowOff>
    </xdr:to>
    <xdr:pic>
      <xdr:nvPicPr>
        <xdr:cNvPr id="6" name="Imagen 5">
          <a:extLst>
            <a:ext uri="{FF2B5EF4-FFF2-40B4-BE49-F238E27FC236}">
              <a16:creationId xmlns:a16="http://schemas.microsoft.com/office/drawing/2014/main" id="{AF4F6528-D0CD-44A7-8157-B11FBABDA9B8}"/>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20325257" y="1143449"/>
          <a:ext cx="2582350" cy="719834"/>
        </a:xfrm>
        <a:prstGeom prst="rect">
          <a:avLst/>
        </a:prstGeom>
      </xdr:spPr>
    </xdr:pic>
    <xdr:clientData/>
  </xdr:twoCellAnchor>
  <xdr:twoCellAnchor editAs="oneCell">
    <xdr:from>
      <xdr:col>15</xdr:col>
      <xdr:colOff>766268</xdr:colOff>
      <xdr:row>4</xdr:row>
      <xdr:rowOff>165766</xdr:rowOff>
    </xdr:from>
    <xdr:to>
      <xdr:col>15</xdr:col>
      <xdr:colOff>2200998</xdr:colOff>
      <xdr:row>7</xdr:row>
      <xdr:rowOff>228849</xdr:rowOff>
    </xdr:to>
    <xdr:pic>
      <xdr:nvPicPr>
        <xdr:cNvPr id="7" name="Imagen 6">
          <a:extLst>
            <a:ext uri="{FF2B5EF4-FFF2-40B4-BE49-F238E27FC236}">
              <a16:creationId xmlns:a16="http://schemas.microsoft.com/office/drawing/2014/main" id="{81D2DAB3-1534-45BC-A88E-2DD7840BC7BD}"/>
            </a:ext>
          </a:extLst>
        </xdr:cNvPr>
        <xdr:cNvPicPr>
          <a:picLocks noChangeAspect="1"/>
        </xdr:cNvPicPr>
      </xdr:nvPicPr>
      <xdr:blipFill rotWithShape="1">
        <a:blip xmlns:r="http://schemas.openxmlformats.org/officeDocument/2006/relationships" r:embed="rId3"/>
        <a:srcRect l="45928"/>
        <a:stretch/>
      </xdr:blipFill>
      <xdr:spPr>
        <a:xfrm>
          <a:off x="23306228" y="912526"/>
          <a:ext cx="1434730" cy="112988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343648</xdr:colOff>
      <xdr:row>4</xdr:row>
      <xdr:rowOff>59764</xdr:rowOff>
    </xdr:from>
    <xdr:to>
      <xdr:col>2</xdr:col>
      <xdr:colOff>1214506</xdr:colOff>
      <xdr:row>7</xdr:row>
      <xdr:rowOff>222166</xdr:rowOff>
    </xdr:to>
    <xdr:pic>
      <xdr:nvPicPr>
        <xdr:cNvPr id="5" name="Imagen 4">
          <a:extLst>
            <a:ext uri="{FF2B5EF4-FFF2-40B4-BE49-F238E27FC236}">
              <a16:creationId xmlns:a16="http://schemas.microsoft.com/office/drawing/2014/main" id="{6AAA0153-5223-48D4-9E35-B04BE16975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76824" y="791882"/>
          <a:ext cx="870858" cy="1208284"/>
        </a:xfrm>
        <a:prstGeom prst="rect">
          <a:avLst/>
        </a:prstGeom>
      </xdr:spPr>
    </xdr:pic>
    <xdr:clientData/>
  </xdr:twoCellAnchor>
  <xdr:twoCellAnchor editAs="oneCell">
    <xdr:from>
      <xdr:col>12</xdr:col>
      <xdr:colOff>710775</xdr:colOff>
      <xdr:row>4</xdr:row>
      <xdr:rowOff>334533</xdr:rowOff>
    </xdr:from>
    <xdr:to>
      <xdr:col>15</xdr:col>
      <xdr:colOff>439361</xdr:colOff>
      <xdr:row>7</xdr:row>
      <xdr:rowOff>8485</xdr:rowOff>
    </xdr:to>
    <xdr:pic>
      <xdr:nvPicPr>
        <xdr:cNvPr id="6" name="Imagen 5">
          <a:extLst>
            <a:ext uri="{FF2B5EF4-FFF2-40B4-BE49-F238E27FC236}">
              <a16:creationId xmlns:a16="http://schemas.microsoft.com/office/drawing/2014/main" id="{6BF2EE04-EA1D-4907-AFC0-AB4AF7F13416}"/>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21329599" y="1066651"/>
          <a:ext cx="2582350" cy="719834"/>
        </a:xfrm>
        <a:prstGeom prst="rect">
          <a:avLst/>
        </a:prstGeom>
      </xdr:spPr>
    </xdr:pic>
    <xdr:clientData/>
  </xdr:twoCellAnchor>
  <xdr:twoCellAnchor editAs="oneCell">
    <xdr:from>
      <xdr:col>15</xdr:col>
      <xdr:colOff>837982</xdr:colOff>
      <xdr:row>4</xdr:row>
      <xdr:rowOff>103610</xdr:rowOff>
    </xdr:from>
    <xdr:to>
      <xdr:col>15</xdr:col>
      <xdr:colOff>2272712</xdr:colOff>
      <xdr:row>7</xdr:row>
      <xdr:rowOff>187611</xdr:rowOff>
    </xdr:to>
    <xdr:pic>
      <xdr:nvPicPr>
        <xdr:cNvPr id="7" name="Imagen 6">
          <a:extLst>
            <a:ext uri="{FF2B5EF4-FFF2-40B4-BE49-F238E27FC236}">
              <a16:creationId xmlns:a16="http://schemas.microsoft.com/office/drawing/2014/main" id="{8A47024F-DB45-4F1D-8F41-AABA19ABAD19}"/>
            </a:ext>
          </a:extLst>
        </xdr:cNvPr>
        <xdr:cNvPicPr>
          <a:picLocks noChangeAspect="1"/>
        </xdr:cNvPicPr>
      </xdr:nvPicPr>
      <xdr:blipFill rotWithShape="1">
        <a:blip xmlns:r="http://schemas.openxmlformats.org/officeDocument/2006/relationships" r:embed="rId3"/>
        <a:srcRect l="45928"/>
        <a:stretch/>
      </xdr:blipFill>
      <xdr:spPr>
        <a:xfrm>
          <a:off x="24310570" y="835728"/>
          <a:ext cx="1434730" cy="112988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80864" y="502976"/>
          <a:ext cx="5370773" cy="1170335"/>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3205231" y="5490308"/>
          <a:ext cx="11174002" cy="2856591"/>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4655800" y="4024604"/>
          <a:ext cx="7012412" cy="4371074"/>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5208563" y="5535965"/>
          <a:ext cx="4025420" cy="2866279"/>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1970189" y="4177722"/>
          <a:ext cx="12515748" cy="4249586"/>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625803" y="11352771"/>
          <a:ext cx="14586229" cy="5369007"/>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7814323" y="11352770"/>
          <a:ext cx="14560484" cy="5369007"/>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2796890" y="11352771"/>
          <a:ext cx="7182368" cy="5369011"/>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65579" y="501367"/>
          <a:ext cx="5341007" cy="1165508"/>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3208449" y="5638332"/>
          <a:ext cx="11059767" cy="2882334"/>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4544783" y="4109878"/>
          <a:ext cx="6896567" cy="4459567"/>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4735531" y="5682380"/>
          <a:ext cx="3962671" cy="2893631"/>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1743327" y="4273455"/>
          <a:ext cx="12280036" cy="4327620"/>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629021" y="11618248"/>
          <a:ext cx="14423724" cy="5320739"/>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7638947" y="11618247"/>
          <a:ext cx="14315924" cy="5320739"/>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2360864" y="11618248"/>
          <a:ext cx="7072154" cy="5320743"/>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299357</xdr:colOff>
      <xdr:row>3</xdr:row>
      <xdr:rowOff>27215</xdr:rowOff>
    </xdr:from>
    <xdr:to>
      <xdr:col>1</xdr:col>
      <xdr:colOff>1442357</xdr:colOff>
      <xdr:row>7</xdr:row>
      <xdr:rowOff>27214</xdr:rowOff>
    </xdr:to>
    <xdr:pic>
      <xdr:nvPicPr>
        <xdr:cNvPr id="2" name="Imagen 1">
          <a:extLst>
            <a:ext uri="{FF2B5EF4-FFF2-40B4-BE49-F238E27FC236}">
              <a16:creationId xmlns:a16="http://schemas.microsoft.com/office/drawing/2014/main" id="{C6A214B6-F7AD-47A6-A5BD-BF27CBB4F4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48393" y="585108"/>
          <a:ext cx="1143000" cy="16328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250031</xdr:colOff>
      <xdr:row>3</xdr:row>
      <xdr:rowOff>11907</xdr:rowOff>
    </xdr:from>
    <xdr:to>
      <xdr:col>1</xdr:col>
      <xdr:colOff>1393031</xdr:colOff>
      <xdr:row>7</xdr:row>
      <xdr:rowOff>47625</xdr:rowOff>
    </xdr:to>
    <xdr:pic>
      <xdr:nvPicPr>
        <xdr:cNvPr id="2" name="Imagen 1">
          <a:extLst>
            <a:ext uri="{FF2B5EF4-FFF2-40B4-BE49-F238E27FC236}">
              <a16:creationId xmlns:a16="http://schemas.microsoft.com/office/drawing/2014/main" id="{454FF89E-86C1-406B-9348-3108496581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02469" y="583407"/>
          <a:ext cx="1143000" cy="165496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290593</xdr:colOff>
      <xdr:row>3</xdr:row>
      <xdr:rowOff>177585</xdr:rowOff>
    </xdr:from>
    <xdr:to>
      <xdr:col>1</xdr:col>
      <xdr:colOff>1339957</xdr:colOff>
      <xdr:row>6</xdr:row>
      <xdr:rowOff>3974</xdr:rowOff>
    </xdr:to>
    <xdr:pic>
      <xdr:nvPicPr>
        <xdr:cNvPr id="2" name="Imagen 1">
          <a:extLst>
            <a:ext uri="{FF2B5EF4-FFF2-40B4-BE49-F238E27FC236}">
              <a16:creationId xmlns:a16="http://schemas.microsoft.com/office/drawing/2014/main" id="{AF758091-34C6-4EB0-8DD8-B14188D3C6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42627" y="758771"/>
          <a:ext cx="1049364" cy="15699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294935</xdr:colOff>
      <xdr:row>3</xdr:row>
      <xdr:rowOff>107367</xdr:rowOff>
    </xdr:from>
    <xdr:to>
      <xdr:col>3</xdr:col>
      <xdr:colOff>158750</xdr:colOff>
      <xdr:row>6</xdr:row>
      <xdr:rowOff>196362</xdr:rowOff>
    </xdr:to>
    <xdr:pic>
      <xdr:nvPicPr>
        <xdr:cNvPr id="2" name="Imagen 1">
          <a:extLst>
            <a:ext uri="{FF2B5EF4-FFF2-40B4-BE49-F238E27FC236}">
              <a16:creationId xmlns:a16="http://schemas.microsoft.com/office/drawing/2014/main" id="{6281529B-D436-4237-B7F0-DA3A0AC305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739810" y="678867"/>
          <a:ext cx="1340190" cy="1771745"/>
        </a:xfrm>
        <a:prstGeom prst="rect">
          <a:avLst/>
        </a:prstGeom>
      </xdr:spPr>
    </xdr:pic>
    <xdr:clientData/>
  </xdr:twoCellAnchor>
  <xdr:twoCellAnchor editAs="oneCell">
    <xdr:from>
      <xdr:col>8</xdr:col>
      <xdr:colOff>92187</xdr:colOff>
      <xdr:row>45</xdr:row>
      <xdr:rowOff>959285</xdr:rowOff>
    </xdr:from>
    <xdr:to>
      <xdr:col>8</xdr:col>
      <xdr:colOff>3409629</xdr:colOff>
      <xdr:row>45</xdr:row>
      <xdr:rowOff>3609718</xdr:rowOff>
    </xdr:to>
    <xdr:pic>
      <xdr:nvPicPr>
        <xdr:cNvPr id="6" name="Imagen 5">
          <a:extLst>
            <a:ext uri="{FF2B5EF4-FFF2-40B4-BE49-F238E27FC236}">
              <a16:creationId xmlns:a16="http://schemas.microsoft.com/office/drawing/2014/main" id="{3BBC5599-038A-4254-BB61-E3B407A4AA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727034" y="18059082"/>
          <a:ext cx="3317442" cy="2650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624574</xdr:colOff>
      <xdr:row>3</xdr:row>
      <xdr:rowOff>453082</xdr:rowOff>
    </xdr:from>
    <xdr:to>
      <xdr:col>15</xdr:col>
      <xdr:colOff>1042018</xdr:colOff>
      <xdr:row>5</xdr:row>
      <xdr:rowOff>257020</xdr:rowOff>
    </xdr:to>
    <xdr:pic>
      <xdr:nvPicPr>
        <xdr:cNvPr id="11" name="Imagen 10">
          <a:extLst>
            <a:ext uri="{FF2B5EF4-FFF2-40B4-BE49-F238E27FC236}">
              <a16:creationId xmlns:a16="http://schemas.microsoft.com/office/drawing/2014/main" id="{710ECFFC-42B7-4A05-B7F0-8A6AB3EF70E4}"/>
            </a:ext>
          </a:extLst>
        </xdr:cNvPr>
        <xdr:cNvPicPr>
          <a:picLocks noChangeAspect="1"/>
        </xdr:cNvPicPr>
      </xdr:nvPicPr>
      <xdr:blipFill rotWithShape="1">
        <a:blip xmlns:r="http://schemas.openxmlformats.org/officeDocument/2006/relationships" r:embed="rId3"/>
        <a:srcRect l="47090" t="49265" r="5717" b="25917"/>
        <a:stretch>
          <a:fillRect/>
        </a:stretch>
      </xdr:blipFill>
      <xdr:spPr>
        <a:xfrm>
          <a:off x="40175305" y="980620"/>
          <a:ext cx="3819884" cy="1078823"/>
        </a:xfrm>
        <a:prstGeom prst="rect">
          <a:avLst/>
        </a:prstGeom>
      </xdr:spPr>
    </xdr:pic>
    <xdr:clientData/>
  </xdr:twoCellAnchor>
  <xdr:twoCellAnchor editAs="oneCell">
    <xdr:from>
      <xdr:col>15</xdr:col>
      <xdr:colOff>912897</xdr:colOff>
      <xdr:row>3</xdr:row>
      <xdr:rowOff>205946</xdr:rowOff>
    </xdr:from>
    <xdr:to>
      <xdr:col>15</xdr:col>
      <xdr:colOff>3029762</xdr:colOff>
      <xdr:row>6</xdr:row>
      <xdr:rowOff>207605</xdr:rowOff>
    </xdr:to>
    <xdr:pic>
      <xdr:nvPicPr>
        <xdr:cNvPr id="12" name="Imagen 11">
          <a:extLst>
            <a:ext uri="{FF2B5EF4-FFF2-40B4-BE49-F238E27FC236}">
              <a16:creationId xmlns:a16="http://schemas.microsoft.com/office/drawing/2014/main" id="{A1C47227-CFE1-4863-8144-9F5D94D915E9}"/>
            </a:ext>
          </a:extLst>
        </xdr:cNvPr>
        <xdr:cNvPicPr>
          <a:picLocks noChangeAspect="1"/>
        </xdr:cNvPicPr>
      </xdr:nvPicPr>
      <xdr:blipFill rotWithShape="1">
        <a:blip xmlns:r="http://schemas.openxmlformats.org/officeDocument/2006/relationships" r:embed="rId4"/>
        <a:srcRect l="45928"/>
        <a:stretch/>
      </xdr:blipFill>
      <xdr:spPr>
        <a:xfrm>
          <a:off x="44258974" y="733484"/>
          <a:ext cx="2116865" cy="1672198"/>
        </a:xfrm>
        <a:prstGeom prst="rect">
          <a:avLst/>
        </a:prstGeom>
      </xdr:spPr>
    </xdr:pic>
    <xdr:clientData/>
  </xdr:twoCellAnchor>
  <xdr:oneCellAnchor>
    <xdr:from>
      <xdr:col>9</xdr:col>
      <xdr:colOff>243158</xdr:colOff>
      <xdr:row>87</xdr:row>
      <xdr:rowOff>65437</xdr:rowOff>
    </xdr:from>
    <xdr:ext cx="3998528" cy="1328573"/>
    <xdr:sp macro="" textlink="">
      <xdr:nvSpPr>
        <xdr:cNvPr id="16" name="CuadroTexto 15">
          <a:extLst>
            <a:ext uri="{FF2B5EF4-FFF2-40B4-BE49-F238E27FC236}">
              <a16:creationId xmlns:a16="http://schemas.microsoft.com/office/drawing/2014/main" id="{6162FF1A-9491-4EEF-A395-15530514FE54}"/>
            </a:ext>
          </a:extLst>
        </xdr:cNvPr>
        <xdr:cNvSpPr txBox="1"/>
      </xdr:nvSpPr>
      <xdr:spPr>
        <a:xfrm>
          <a:off x="22558872" y="100105151"/>
          <a:ext cx="3998528" cy="13285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800">
              <a:latin typeface="+mn-lt"/>
            </a:rPr>
            <a:t>_________________________</a:t>
          </a:r>
        </a:p>
        <a:p>
          <a:pPr algn="ctr"/>
          <a:r>
            <a:rPr lang="es-MX" sz="1600">
              <a:latin typeface="+mn-lt"/>
            </a:rPr>
            <a:t>Revisó</a:t>
          </a:r>
        </a:p>
        <a:p>
          <a:pPr algn="ctr"/>
          <a:r>
            <a:rPr lang="es-MX" sz="1600">
              <a:latin typeface="+mn-lt"/>
            </a:rPr>
            <a:t>Lic. José Fernando Díaz Núñez</a:t>
          </a:r>
        </a:p>
        <a:p>
          <a:pPr algn="ctr"/>
          <a:r>
            <a:rPr lang="es-MX" sz="1600">
              <a:latin typeface="+mn-lt"/>
            </a:rPr>
            <a:t>Director de Planeación de</a:t>
          </a:r>
          <a:r>
            <a:rPr lang="es-MX" sz="1600" baseline="0">
              <a:latin typeface="+mn-lt"/>
            </a:rPr>
            <a:t> la DGPM</a:t>
          </a:r>
          <a:endParaRPr lang="es-MX" sz="1600">
            <a:latin typeface="+mn-lt"/>
          </a:endParaRPr>
        </a:p>
      </xdr:txBody>
    </xdr:sp>
    <xdr:clientData/>
  </xdr:oneCellAnchor>
  <xdr:oneCellAnchor>
    <xdr:from>
      <xdr:col>14</xdr:col>
      <xdr:colOff>578630</xdr:colOff>
      <xdr:row>87</xdr:row>
      <xdr:rowOff>173789</xdr:rowOff>
    </xdr:from>
    <xdr:ext cx="4533900" cy="1125629"/>
    <xdr:sp macro="" textlink="">
      <xdr:nvSpPr>
        <xdr:cNvPr id="17" name="CuadroTexto 16">
          <a:extLst>
            <a:ext uri="{FF2B5EF4-FFF2-40B4-BE49-F238E27FC236}">
              <a16:creationId xmlns:a16="http://schemas.microsoft.com/office/drawing/2014/main" id="{1D480ED0-5966-4308-9550-82F27EA4E757}"/>
            </a:ext>
          </a:extLst>
        </xdr:cNvPr>
        <xdr:cNvSpPr txBox="1"/>
      </xdr:nvSpPr>
      <xdr:spPr>
        <a:xfrm>
          <a:off x="40137316" y="100213503"/>
          <a:ext cx="4533900" cy="11256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lvl="0" algn="ctr"/>
          <a:r>
            <a:rPr lang="es-MX" sz="1800"/>
            <a:t>_________________________</a:t>
          </a:r>
        </a:p>
        <a:p>
          <a:pPr lvl="0" algn="ctr"/>
          <a:r>
            <a:rPr lang="es-MX" sz="1600"/>
            <a:t>Autorizó</a:t>
          </a:r>
        </a:p>
        <a:p>
          <a:pPr lvl="0" algn="ctr"/>
          <a:r>
            <a:rPr lang="es-MX" sz="1600"/>
            <a:t>Lic. Nora Viviana Espinoza Hernández</a:t>
          </a:r>
        </a:p>
        <a:p>
          <a:pPr lvl="0" algn="ctr"/>
          <a:r>
            <a:rPr lang="es-MX" sz="1600"/>
            <a:t> Oficial Mayor</a:t>
          </a:r>
        </a:p>
      </xdr:txBody>
    </xdr:sp>
    <xdr:clientData fLocksWithSheet="0"/>
  </xdr:oneCellAnchor>
  <xdr:oneCellAnchor>
    <xdr:from>
      <xdr:col>2</xdr:col>
      <xdr:colOff>472965</xdr:colOff>
      <xdr:row>85</xdr:row>
      <xdr:rowOff>26276</xdr:rowOff>
    </xdr:from>
    <xdr:ext cx="6477000" cy="2144485"/>
    <xdr:sp macro="" textlink="">
      <xdr:nvSpPr>
        <xdr:cNvPr id="18" name="CuadroTexto 17">
          <a:extLst>
            <a:ext uri="{FF2B5EF4-FFF2-40B4-BE49-F238E27FC236}">
              <a16:creationId xmlns:a16="http://schemas.microsoft.com/office/drawing/2014/main" id="{CE2B3324-7AA4-44F5-B288-A228931B53A3}"/>
            </a:ext>
          </a:extLst>
        </xdr:cNvPr>
        <xdr:cNvSpPr txBox="1"/>
      </xdr:nvSpPr>
      <xdr:spPr>
        <a:xfrm>
          <a:off x="4282965" y="99664345"/>
          <a:ext cx="6477000" cy="2144485"/>
        </a:xfrm>
        <a:prstGeom prst="rect">
          <a:avLst/>
        </a:prstGeom>
        <a:noFill/>
        <a:ln>
          <a:no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800" b="0" i="0" u="none" strike="noStrike" kern="0" cap="none" spc="0" normalizeH="0" noProof="0">
              <a:ln>
                <a:noFill/>
              </a:ln>
              <a:solidFill>
                <a:prstClr val="black"/>
              </a:solidFill>
              <a:effectLst/>
              <a:latin typeface="Calibri" panose="020F0502020204030204"/>
              <a:ea typeface="+mn-ea"/>
              <a:cs typeface="+mn-cs"/>
            </a:rPr>
            <a:t>_______________                                       _________________</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Elaboró</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Juan Ramón Góngora Canto                                 Leydi Elizabeth Castro López</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Auxiliar Administrativo                                             Asistente Administrativo</a:t>
          </a:r>
          <a:endParaRPr kumimoji="0" lang="es-MX" sz="1800" b="0" i="0" u="none" strike="noStrike" kern="0" cap="none" spc="0" normalizeH="0" noProof="0">
            <a:ln>
              <a:noFill/>
            </a:ln>
            <a:solidFill>
              <a:sysClr val="windowText" lastClr="000000"/>
            </a:solidFill>
            <a:effectLst/>
            <a:latin typeface="Calibri" panose="020F0502020204030204"/>
            <a:ea typeface="+mn-ea"/>
            <a:cs typeface="+mn-cs"/>
          </a:endParaRPr>
        </a:p>
      </xdr:txBody>
    </xdr:sp>
    <xdr:clientData fLocksWithSheet="0"/>
  </xdr:oneCellAnchor>
</xdr:wsDr>
</file>

<file path=xl/drawings/drawing9.xml><?xml version="1.0" encoding="utf-8"?>
<xdr:wsDr xmlns:xdr="http://schemas.openxmlformats.org/drawingml/2006/spreadsheetDrawing" xmlns:a="http://schemas.openxmlformats.org/drawingml/2006/main">
  <xdr:twoCellAnchor editAs="oneCell">
    <xdr:from>
      <xdr:col>14</xdr:col>
      <xdr:colOff>180703</xdr:colOff>
      <xdr:row>3</xdr:row>
      <xdr:rowOff>315716</xdr:rowOff>
    </xdr:from>
    <xdr:to>
      <xdr:col>15</xdr:col>
      <xdr:colOff>190587</xdr:colOff>
      <xdr:row>6</xdr:row>
      <xdr:rowOff>205819</xdr:rowOff>
    </xdr:to>
    <xdr:pic>
      <xdr:nvPicPr>
        <xdr:cNvPr id="9" name="Imagen 8">
          <a:extLst>
            <a:ext uri="{FF2B5EF4-FFF2-40B4-BE49-F238E27FC236}">
              <a16:creationId xmlns:a16="http://schemas.microsoft.com/office/drawing/2014/main" id="{C0832F72-BE7D-4BED-8787-B17ABF0C7900}"/>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38783623" y="864356"/>
          <a:ext cx="3438884" cy="1078823"/>
        </a:xfrm>
        <a:prstGeom prst="rect">
          <a:avLst/>
        </a:prstGeom>
      </xdr:spPr>
    </xdr:pic>
    <xdr:clientData/>
  </xdr:twoCellAnchor>
  <xdr:twoCellAnchor editAs="oneCell">
    <xdr:from>
      <xdr:col>15</xdr:col>
      <xdr:colOff>609600</xdr:colOff>
      <xdr:row>3</xdr:row>
      <xdr:rowOff>182880</xdr:rowOff>
    </xdr:from>
    <xdr:to>
      <xdr:col>15</xdr:col>
      <xdr:colOff>2436254</xdr:colOff>
      <xdr:row>6</xdr:row>
      <xdr:rowOff>381000</xdr:rowOff>
    </xdr:to>
    <xdr:pic>
      <xdr:nvPicPr>
        <xdr:cNvPr id="10" name="Imagen 9">
          <a:extLst>
            <a:ext uri="{FF2B5EF4-FFF2-40B4-BE49-F238E27FC236}">
              <a16:creationId xmlns:a16="http://schemas.microsoft.com/office/drawing/2014/main" id="{7504B839-FD49-4F8D-B470-279925C171B1}"/>
            </a:ext>
          </a:extLst>
        </xdr:cNvPr>
        <xdr:cNvPicPr>
          <a:picLocks noChangeAspect="1"/>
        </xdr:cNvPicPr>
      </xdr:nvPicPr>
      <xdr:blipFill rotWithShape="1">
        <a:blip xmlns:r="http://schemas.openxmlformats.org/officeDocument/2006/relationships" r:embed="rId2"/>
        <a:srcRect l="45928"/>
        <a:stretch/>
      </xdr:blipFill>
      <xdr:spPr>
        <a:xfrm>
          <a:off x="42641520" y="731520"/>
          <a:ext cx="1826654" cy="1386840"/>
        </a:xfrm>
        <a:prstGeom prst="rect">
          <a:avLst/>
        </a:prstGeom>
      </xdr:spPr>
    </xdr:pic>
    <xdr:clientData/>
  </xdr:twoCellAnchor>
  <xdr:oneCellAnchor>
    <xdr:from>
      <xdr:col>13</xdr:col>
      <xdr:colOff>3532365</xdr:colOff>
      <xdr:row>85</xdr:row>
      <xdr:rowOff>101278</xdr:rowOff>
    </xdr:from>
    <xdr:ext cx="4533900" cy="1000274"/>
    <xdr:sp macro="" textlink="">
      <xdr:nvSpPr>
        <xdr:cNvPr id="15" name="CuadroTexto 14">
          <a:extLst>
            <a:ext uri="{FF2B5EF4-FFF2-40B4-BE49-F238E27FC236}">
              <a16:creationId xmlns:a16="http://schemas.microsoft.com/office/drawing/2014/main" id="{0E97EE4C-38CE-4B99-88D2-FC9260E88E16}"/>
            </a:ext>
          </a:extLst>
        </xdr:cNvPr>
        <xdr:cNvSpPr txBox="1"/>
      </xdr:nvSpPr>
      <xdr:spPr>
        <a:xfrm>
          <a:off x="37745309" y="134350267"/>
          <a:ext cx="4533900" cy="10002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lvl="0" algn="ctr"/>
          <a:r>
            <a:rPr lang="es-MX" sz="1600"/>
            <a:t>_________________________</a:t>
          </a:r>
        </a:p>
        <a:p>
          <a:pPr lvl="0" algn="ctr"/>
          <a:r>
            <a:rPr lang="es-MX" sz="1400"/>
            <a:t>Autorizó</a:t>
          </a:r>
        </a:p>
        <a:p>
          <a:pPr lvl="0" algn="ctr"/>
          <a:r>
            <a:rPr lang="es-MX" sz="1400"/>
            <a:t>Lic. Nora Viviana Espinoza Hernández</a:t>
          </a:r>
        </a:p>
        <a:p>
          <a:pPr lvl="0" algn="ctr"/>
          <a:r>
            <a:rPr lang="es-MX" sz="1400"/>
            <a:t> Oficial Mayor</a:t>
          </a:r>
        </a:p>
      </xdr:txBody>
    </xdr:sp>
    <xdr:clientData fLocksWithSheet="0"/>
  </xdr:oneCellAnchor>
  <xdr:oneCellAnchor>
    <xdr:from>
      <xdr:col>2</xdr:col>
      <xdr:colOff>503272</xdr:colOff>
      <xdr:row>83</xdr:row>
      <xdr:rowOff>130428</xdr:rowOff>
    </xdr:from>
    <xdr:ext cx="5600700" cy="2009775"/>
    <xdr:sp macro="" textlink="">
      <xdr:nvSpPr>
        <xdr:cNvPr id="16" name="CuadroTexto 15">
          <a:extLst>
            <a:ext uri="{FF2B5EF4-FFF2-40B4-BE49-F238E27FC236}">
              <a16:creationId xmlns:a16="http://schemas.microsoft.com/office/drawing/2014/main" id="{CD31F993-54CF-4DEE-88D7-613463EF601F}"/>
            </a:ext>
          </a:extLst>
        </xdr:cNvPr>
        <xdr:cNvSpPr txBox="1"/>
      </xdr:nvSpPr>
      <xdr:spPr>
        <a:xfrm>
          <a:off x="3951911" y="134006758"/>
          <a:ext cx="5600700" cy="2009775"/>
        </a:xfrm>
        <a:prstGeom prst="rect">
          <a:avLst/>
        </a:prstGeom>
        <a:noFill/>
        <a:ln>
          <a:no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600" b="0" i="0" u="none" strike="noStrike" kern="0" cap="none" spc="0" normalizeH="0" noProof="0">
              <a:ln>
                <a:noFill/>
              </a:ln>
              <a:solidFill>
                <a:prstClr val="black"/>
              </a:solidFill>
              <a:effectLst/>
              <a:latin typeface="Calibri" panose="020F0502020204030204"/>
              <a:ea typeface="+mn-ea"/>
              <a:cs typeface="+mn-cs"/>
            </a:rPr>
            <a:t>_______________                                       _________________</a:t>
          </a:r>
          <a:r>
            <a:rPr kumimoji="0" lang="es-MX" sz="1400" b="0" i="0" u="none" strike="noStrike" kern="0" cap="none" spc="0" normalizeH="0" noProof="0">
              <a:ln>
                <a:noFill/>
              </a:ln>
              <a:solidFill>
                <a:sysClr val="windowText" lastClr="000000"/>
              </a:solidFill>
              <a:effectLst/>
              <a:latin typeface="Calibri" panose="020F0502020204030204"/>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4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400" b="0" i="0" u="none" strike="noStrike" kern="0" cap="none" spc="0" normalizeH="0" noProof="0">
              <a:ln>
                <a:noFill/>
              </a:ln>
              <a:solidFill>
                <a:sysClr val="windowText" lastClr="000000"/>
              </a:solidFill>
              <a:effectLst/>
              <a:latin typeface="Calibri" panose="020F0502020204030204"/>
              <a:ea typeface="+mn-ea"/>
              <a:cs typeface="+mn-cs"/>
            </a:rPr>
            <a:t>Elaboró</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400" b="0" i="0" u="none" strike="noStrike" kern="0" cap="none" spc="0" normalizeH="0" noProof="0">
              <a:ln>
                <a:noFill/>
              </a:ln>
              <a:solidFill>
                <a:sysClr val="windowText" lastClr="000000"/>
              </a:solidFill>
              <a:effectLst/>
              <a:latin typeface="Calibri" panose="020F0502020204030204"/>
              <a:ea typeface="+mn-ea"/>
              <a:cs typeface="+mn-cs"/>
            </a:rPr>
            <a:t>Juan Ramón Góngora Canto                                 Leydi Elizabeth Castro López</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400" b="0" i="0" u="none" strike="noStrike" kern="0" cap="none" spc="0" normalizeH="0" noProof="0">
              <a:ln>
                <a:noFill/>
              </a:ln>
              <a:solidFill>
                <a:sysClr val="windowText" lastClr="000000"/>
              </a:solidFill>
              <a:effectLst/>
              <a:latin typeface="Calibri" panose="020F0502020204030204"/>
              <a:ea typeface="+mn-ea"/>
              <a:cs typeface="+mn-cs"/>
            </a:rPr>
            <a:t>Auxiliar Administrativo                                             Asistente Administrativo</a:t>
          </a:r>
          <a:endParaRPr kumimoji="0" lang="es-MX" sz="1600" b="0" i="0" u="none" strike="noStrike" kern="0" cap="none" spc="0" normalizeH="0" noProof="0">
            <a:ln>
              <a:noFill/>
            </a:ln>
            <a:solidFill>
              <a:sysClr val="windowText" lastClr="000000"/>
            </a:solidFill>
            <a:effectLst/>
            <a:latin typeface="Calibri" panose="020F0502020204030204"/>
            <a:ea typeface="+mn-ea"/>
            <a:cs typeface="+mn-cs"/>
          </a:endParaRPr>
        </a:p>
      </xdr:txBody>
    </xdr:sp>
    <xdr:clientData fLocksWithSheet="0"/>
  </xdr:oneCellAnchor>
  <xdr:oneCellAnchor>
    <xdr:from>
      <xdr:col>2</xdr:col>
      <xdr:colOff>550749</xdr:colOff>
      <xdr:row>3</xdr:row>
      <xdr:rowOff>127325</xdr:rowOff>
    </xdr:from>
    <xdr:ext cx="1336688" cy="1753596"/>
    <xdr:pic>
      <xdr:nvPicPr>
        <xdr:cNvPr id="8" name="Imagen 7">
          <a:extLst>
            <a:ext uri="{FF2B5EF4-FFF2-40B4-BE49-F238E27FC236}">
              <a16:creationId xmlns:a16="http://schemas.microsoft.com/office/drawing/2014/main" id="{87CCA8B6-1B5E-4D73-B7D8-0B9DAF7A9D1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4005149" y="660725"/>
          <a:ext cx="1336688" cy="1753596"/>
        </a:xfrm>
        <a:prstGeom prst="rect">
          <a:avLst/>
        </a:prstGeom>
      </xdr:spPr>
    </xdr:pic>
    <xdr:clientData/>
  </xdr:oneCellAnchor>
  <xdr:oneCellAnchor>
    <xdr:from>
      <xdr:col>8</xdr:col>
      <xdr:colOff>3638550</xdr:colOff>
      <xdr:row>85</xdr:row>
      <xdr:rowOff>76200</xdr:rowOff>
    </xdr:from>
    <xdr:ext cx="3998528" cy="1328573"/>
    <xdr:sp macro="" textlink="">
      <xdr:nvSpPr>
        <xdr:cNvPr id="14" name="CuadroTexto 13">
          <a:extLst>
            <a:ext uri="{FF2B5EF4-FFF2-40B4-BE49-F238E27FC236}">
              <a16:creationId xmlns:a16="http://schemas.microsoft.com/office/drawing/2014/main" id="{70C1612A-D954-4B1E-9612-850039F354AA}"/>
            </a:ext>
          </a:extLst>
        </xdr:cNvPr>
        <xdr:cNvSpPr txBox="1"/>
      </xdr:nvSpPr>
      <xdr:spPr>
        <a:xfrm>
          <a:off x="21717000" y="134740650"/>
          <a:ext cx="3998528" cy="13285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800">
              <a:latin typeface="+mn-lt"/>
            </a:rPr>
            <a:t>_________________________</a:t>
          </a:r>
        </a:p>
        <a:p>
          <a:pPr algn="ctr"/>
          <a:r>
            <a:rPr lang="es-MX" sz="1600">
              <a:latin typeface="+mn-lt"/>
            </a:rPr>
            <a:t>Revisó</a:t>
          </a:r>
        </a:p>
        <a:p>
          <a:pPr algn="ctr"/>
          <a:r>
            <a:rPr lang="es-MX" sz="1600">
              <a:latin typeface="+mn-lt"/>
            </a:rPr>
            <a:t>Lic. José Fernando Díaz Núñez</a:t>
          </a:r>
        </a:p>
        <a:p>
          <a:pPr algn="ctr"/>
          <a:r>
            <a:rPr lang="es-MX" sz="1600">
              <a:latin typeface="+mn-lt"/>
            </a:rPr>
            <a:t>Director de Planeación de</a:t>
          </a:r>
          <a:r>
            <a:rPr lang="es-MX" sz="1600" baseline="0">
              <a:latin typeface="+mn-lt"/>
            </a:rPr>
            <a:t> la DGPM</a:t>
          </a:r>
          <a:endParaRPr lang="es-MX" sz="1600">
            <a:latin typeface="+mn-lt"/>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LANEACION%202022-2025\2026\FORMATOS%20NUEVOS%202026\EJE1.MIR-PBR.1Tr2026.Oficial&#237;a%20Mayor%2015.04.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Árbol del problema"/>
      <sheetName val="2.Árbol de objetivos"/>
      <sheetName val="3.Árbol de alternativas"/>
      <sheetName val="4.Matriz de alternativas"/>
      <sheetName val="Estructura Analítica del Pp"/>
      <sheetName val="Matriz de similitudes"/>
      <sheetName val=" Sintaxis MIR (no se llena)"/>
      <sheetName val="5. Pp (3 años)"/>
      <sheetName val=" 7. Pp (2026)"/>
      <sheetName val="9. METAS"/>
      <sheetName val="11. SEGUIMIENTO 2026"/>
      <sheetName val="17. CEDULA0126"/>
      <sheetName val="18. CEDULA0226"/>
      <sheetName val="19. CEDULA0326"/>
      <sheetName val="20. CEDULA0426"/>
      <sheetName val="21. CEDULA0127"/>
      <sheetName val="22. CEDULA0227"/>
      <sheetName val="23. CEDULA0327"/>
      <sheetName val="24. CEDULA0427"/>
    </sheetNames>
    <sheetDataSet>
      <sheetData sheetId="0"/>
      <sheetData sheetId="1"/>
      <sheetData sheetId="2"/>
      <sheetData sheetId="3"/>
      <sheetData sheetId="4"/>
      <sheetData sheetId="5"/>
      <sheetData sheetId="6"/>
      <sheetData sheetId="7"/>
      <sheetData sheetId="8"/>
      <sheetData sheetId="9">
        <row r="20">
          <cell r="Q20">
            <v>6.6699999999999995E-2</v>
          </cell>
        </row>
        <row r="26">
          <cell r="K26">
            <v>0.95</v>
          </cell>
          <cell r="Q26">
            <v>0.95</v>
          </cell>
          <cell r="R26">
            <v>0.95</v>
          </cell>
          <cell r="S26">
            <v>0.95</v>
          </cell>
          <cell r="T26">
            <v>0.95</v>
          </cell>
        </row>
      </sheetData>
      <sheetData sheetId="10">
        <row r="14">
          <cell r="N14">
            <v>6.6699999999999995E-2</v>
          </cell>
        </row>
      </sheetData>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4F67-8E23-4CF5-B34F-0A8B7E4C7107}">
  <sheetPr>
    <outlinePr summaryBelow="0" summaryRight="0"/>
    <pageSetUpPr autoPageBreaks="0"/>
  </sheetPr>
  <dimension ref="A1:BC113"/>
  <sheetViews>
    <sheetView showGridLines="0" zoomScale="39" zoomScaleNormal="39" workbookViewId="0">
      <selection activeCell="BH1" sqref="BH1"/>
    </sheetView>
  </sheetViews>
  <sheetFormatPr baseColWidth="10" defaultColWidth="9.125" defaultRowHeight="12.75"/>
  <cols>
    <col min="1" max="1" width="3.625" style="155" customWidth="1"/>
    <col min="2" max="2" width="25.375" style="155" customWidth="1"/>
    <col min="3" max="3" width="3.75" style="155" customWidth="1"/>
    <col min="4" max="6" width="11.125" style="155" customWidth="1"/>
    <col min="7" max="7" width="66.375" style="155" customWidth="1"/>
    <col min="8" max="16" width="11.125" style="155" customWidth="1"/>
    <col min="17" max="17" width="28.25" style="155" customWidth="1"/>
    <col min="18" max="33" width="11.125" style="155" customWidth="1"/>
    <col min="34" max="16384" width="9.125" style="155"/>
  </cols>
  <sheetData>
    <row r="1" spans="1:55" ht="13.5" customHeight="1">
      <c r="B1" s="156"/>
      <c r="C1" s="157"/>
      <c r="D1" s="158"/>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row>
    <row r="2" spans="1:55" ht="103.5" customHeight="1">
      <c r="A2" s="619" t="s">
        <v>136</v>
      </c>
      <c r="B2" s="619"/>
      <c r="C2" s="619"/>
      <c r="D2" s="619"/>
      <c r="E2" s="619"/>
      <c r="F2" s="619"/>
      <c r="G2" s="619"/>
      <c r="H2" s="619"/>
      <c r="I2" s="619"/>
      <c r="J2" s="619"/>
      <c r="K2" s="619"/>
      <c r="L2" s="619"/>
      <c r="M2" s="619"/>
      <c r="N2" s="619"/>
      <c r="O2" s="619"/>
      <c r="P2" s="619"/>
      <c r="Q2" s="619"/>
      <c r="R2" s="619"/>
      <c r="S2" s="619"/>
      <c r="T2" s="619"/>
      <c r="U2" s="619"/>
      <c r="V2" s="619"/>
      <c r="W2" s="619"/>
      <c r="X2" s="619"/>
      <c r="Y2" s="619"/>
      <c r="Z2" s="619"/>
      <c r="AA2" s="619"/>
      <c r="AB2" s="619"/>
      <c r="AC2" s="619"/>
      <c r="AD2" s="619"/>
      <c r="AE2" s="619"/>
      <c r="AF2" s="619"/>
      <c r="AG2" s="619"/>
      <c r="AH2" s="619"/>
      <c r="AI2" s="619"/>
      <c r="AJ2" s="619"/>
      <c r="AK2" s="619"/>
      <c r="AL2" s="619"/>
      <c r="AM2" s="619"/>
      <c r="AN2" s="619"/>
      <c r="AO2" s="619"/>
      <c r="AP2" s="619"/>
      <c r="AR2" s="620" t="s">
        <v>137</v>
      </c>
      <c r="AS2" s="620"/>
      <c r="AT2" s="620"/>
      <c r="AU2" s="620"/>
      <c r="AV2" s="620"/>
      <c r="AW2" s="620"/>
      <c r="AX2" s="620"/>
      <c r="AY2" s="620"/>
      <c r="AZ2" s="620"/>
      <c r="BA2" s="620"/>
      <c r="BB2" s="620"/>
      <c r="BC2" s="620"/>
    </row>
    <row r="3" spans="1:55" ht="13.5" customHeight="1">
      <c r="B3" s="157"/>
      <c r="C3" s="157"/>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R3" s="620"/>
      <c r="AS3" s="620"/>
      <c r="AT3" s="620"/>
      <c r="AU3" s="620"/>
      <c r="AV3" s="620"/>
      <c r="AW3" s="620"/>
      <c r="AX3" s="620"/>
      <c r="AY3" s="620"/>
      <c r="AZ3" s="620"/>
      <c r="BA3" s="620"/>
      <c r="BB3" s="620"/>
      <c r="BC3" s="620"/>
    </row>
    <row r="4" spans="1:55" ht="24.95" customHeight="1">
      <c r="B4" s="157"/>
      <c r="C4" s="157"/>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R4" s="620"/>
      <c r="AS4" s="620"/>
      <c r="AT4" s="620"/>
      <c r="AU4" s="620"/>
      <c r="AV4" s="620"/>
      <c r="AW4" s="620"/>
      <c r="AX4" s="620"/>
      <c r="AY4" s="620"/>
      <c r="AZ4" s="620"/>
      <c r="BA4" s="620"/>
      <c r="BB4" s="620"/>
      <c r="BC4" s="620"/>
    </row>
    <row r="5" spans="1:55" s="160" customFormat="1" ht="20.25">
      <c r="B5" s="161"/>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R5" s="620"/>
      <c r="AS5" s="620"/>
      <c r="AT5" s="620"/>
      <c r="AU5" s="620"/>
      <c r="AV5" s="620"/>
      <c r="AW5" s="620"/>
      <c r="AX5" s="620"/>
      <c r="AY5" s="620"/>
      <c r="AZ5" s="620"/>
      <c r="BA5" s="620"/>
      <c r="BB5" s="620"/>
      <c r="BC5" s="620"/>
    </row>
    <row r="6" spans="1:55" s="160" customFormat="1" ht="20.25">
      <c r="B6" s="161"/>
      <c r="C6" s="161"/>
      <c r="D6" s="161"/>
      <c r="E6" s="161"/>
      <c r="F6" s="161"/>
      <c r="G6" s="161"/>
      <c r="H6" s="161"/>
      <c r="I6" s="161"/>
      <c r="J6" s="161"/>
      <c r="K6" s="161"/>
      <c r="L6" s="161"/>
      <c r="M6" s="161"/>
      <c r="N6" s="161"/>
      <c r="O6" s="161"/>
      <c r="P6" s="161"/>
      <c r="Q6" s="161"/>
      <c r="R6" s="161"/>
      <c r="T6" s="161"/>
      <c r="U6" s="161"/>
      <c r="V6" s="161"/>
      <c r="W6" s="161"/>
      <c r="X6" s="161"/>
      <c r="Y6" s="161"/>
      <c r="Z6" s="161"/>
      <c r="AA6" s="161"/>
      <c r="AB6" s="161"/>
      <c r="AC6" s="161"/>
      <c r="AD6" s="161"/>
      <c r="AE6" s="161"/>
      <c r="AF6" s="161"/>
      <c r="AG6" s="161"/>
      <c r="AR6" s="620"/>
      <c r="AS6" s="620"/>
      <c r="AT6" s="620"/>
      <c r="AU6" s="620"/>
      <c r="AV6" s="620"/>
      <c r="AW6" s="620"/>
      <c r="AX6" s="620"/>
      <c r="AY6" s="620"/>
      <c r="AZ6" s="620"/>
      <c r="BA6" s="620"/>
      <c r="BB6" s="620"/>
      <c r="BC6" s="620"/>
    </row>
    <row r="7" spans="1:55" s="160" customFormat="1" ht="20.25">
      <c r="B7" s="161"/>
      <c r="C7" s="161"/>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R7" s="620"/>
      <c r="AS7" s="620"/>
      <c r="AT7" s="620"/>
      <c r="AU7" s="620"/>
      <c r="AV7" s="620"/>
      <c r="AW7" s="620"/>
      <c r="AX7" s="620"/>
      <c r="AY7" s="620"/>
      <c r="AZ7" s="620"/>
      <c r="BA7" s="620"/>
      <c r="BB7" s="620"/>
      <c r="BC7" s="620"/>
    </row>
    <row r="8" spans="1:55" s="160" customFormat="1" ht="21" thickBot="1">
      <c r="B8" s="161"/>
      <c r="C8" s="161"/>
      <c r="D8" s="161"/>
      <c r="E8" s="161"/>
      <c r="F8" s="161"/>
      <c r="G8" s="161"/>
      <c r="H8" s="161"/>
      <c r="I8" s="161"/>
      <c r="J8" s="161"/>
      <c r="K8" s="161"/>
      <c r="L8" s="161"/>
      <c r="M8" s="161"/>
      <c r="N8" s="161"/>
      <c r="O8" s="161"/>
      <c r="P8" s="161"/>
      <c r="Q8" s="161"/>
      <c r="R8" s="161"/>
      <c r="S8" s="161"/>
      <c r="T8" s="161"/>
      <c r="U8" s="161"/>
      <c r="V8" s="161"/>
      <c r="W8" s="161"/>
      <c r="X8" s="161"/>
      <c r="Y8" s="161"/>
      <c r="Z8" s="161"/>
      <c r="AA8" s="161"/>
      <c r="AB8" s="161"/>
      <c r="AC8" s="161"/>
      <c r="AD8" s="161"/>
      <c r="AE8" s="161"/>
      <c r="AF8" s="161"/>
      <c r="AG8" s="161"/>
      <c r="AR8" s="620"/>
      <c r="AS8" s="620"/>
      <c r="AT8" s="620"/>
      <c r="AU8" s="620"/>
      <c r="AV8" s="620"/>
      <c r="AW8" s="620"/>
      <c r="AX8" s="620"/>
      <c r="AY8" s="620"/>
      <c r="AZ8" s="620"/>
      <c r="BA8" s="620"/>
      <c r="BB8" s="620"/>
      <c r="BC8" s="620"/>
    </row>
    <row r="9" spans="1:55" s="160" customFormat="1" ht="20.25">
      <c r="B9" s="161"/>
      <c r="C9" s="161"/>
      <c r="D9" s="162"/>
      <c r="E9" s="162"/>
      <c r="F9" s="162"/>
      <c r="G9" s="162"/>
      <c r="H9" s="162"/>
      <c r="I9" s="162"/>
      <c r="J9" s="162"/>
      <c r="K9" s="162"/>
      <c r="L9" s="162"/>
      <c r="M9" s="162"/>
      <c r="N9" s="162"/>
      <c r="O9" s="162"/>
      <c r="P9" s="162"/>
      <c r="Q9" s="162"/>
      <c r="R9" s="162"/>
      <c r="S9" s="162"/>
      <c r="T9" s="162"/>
      <c r="U9" s="162"/>
      <c r="V9" s="162"/>
      <c r="W9" s="162"/>
      <c r="X9" s="162"/>
      <c r="Y9" s="162"/>
      <c r="Z9" s="162"/>
      <c r="AA9" s="162"/>
      <c r="AB9" s="162"/>
      <c r="AC9" s="162"/>
      <c r="AD9" s="162"/>
      <c r="AE9" s="162"/>
      <c r="AF9" s="162"/>
      <c r="AG9" s="162"/>
      <c r="AH9" s="163"/>
      <c r="AI9" s="163"/>
      <c r="AJ9" s="163"/>
      <c r="AK9" s="163"/>
      <c r="AL9" s="163"/>
      <c r="AM9" s="163"/>
      <c r="AN9" s="163"/>
      <c r="AO9" s="163"/>
      <c r="AP9" s="163"/>
      <c r="AQ9" s="163"/>
      <c r="AR9" s="621" t="s">
        <v>138</v>
      </c>
      <c r="AS9" s="621"/>
      <c r="AT9" s="621"/>
      <c r="AU9" s="621"/>
      <c r="AV9" s="621"/>
      <c r="AW9" s="621"/>
      <c r="AX9" s="621"/>
      <c r="AY9" s="621"/>
      <c r="AZ9" s="621"/>
      <c r="BA9" s="621"/>
      <c r="BB9" s="621"/>
      <c r="BC9" s="621"/>
    </row>
    <row r="10" spans="1:55" s="160" customFormat="1" ht="20.25">
      <c r="B10" s="161"/>
      <c r="C10" s="161"/>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3"/>
      <c r="AI10" s="163"/>
      <c r="AJ10" s="163"/>
      <c r="AK10" s="163"/>
      <c r="AL10" s="163"/>
      <c r="AM10" s="163"/>
      <c r="AN10" s="163"/>
      <c r="AO10" s="163"/>
      <c r="AP10" s="163"/>
      <c r="AQ10" s="163"/>
      <c r="AR10" s="620"/>
      <c r="AS10" s="620"/>
      <c r="AT10" s="620"/>
      <c r="AU10" s="620"/>
      <c r="AV10" s="620"/>
      <c r="AW10" s="620"/>
      <c r="AX10" s="620"/>
      <c r="AY10" s="620"/>
      <c r="AZ10" s="620"/>
      <c r="BA10" s="620"/>
      <c r="BB10" s="620"/>
      <c r="BC10" s="620"/>
    </row>
    <row r="11" spans="1:55" s="160" customFormat="1" ht="20.25">
      <c r="B11" s="161"/>
      <c r="C11" s="161"/>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3"/>
      <c r="AI11" s="163"/>
      <c r="AJ11" s="163"/>
      <c r="AK11" s="163"/>
      <c r="AL11" s="163"/>
      <c r="AM11" s="163"/>
      <c r="AN11" s="163"/>
      <c r="AO11" s="163"/>
      <c r="AP11" s="163"/>
      <c r="AQ11" s="163"/>
      <c r="AR11" s="620"/>
      <c r="AS11" s="620"/>
      <c r="AT11" s="620"/>
      <c r="AU11" s="620"/>
      <c r="AV11" s="620"/>
      <c r="AW11" s="620"/>
      <c r="AX11" s="620"/>
      <c r="AY11" s="620"/>
      <c r="AZ11" s="620"/>
      <c r="BA11" s="620"/>
      <c r="BB11" s="620"/>
      <c r="BC11" s="620"/>
    </row>
    <row r="12" spans="1:55" s="160" customFormat="1" ht="20.25">
      <c r="B12" s="161"/>
      <c r="C12" s="161"/>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3"/>
      <c r="AI12" s="163"/>
      <c r="AJ12" s="163"/>
      <c r="AK12" s="163"/>
      <c r="AL12" s="163"/>
      <c r="AM12" s="163"/>
      <c r="AN12" s="163"/>
      <c r="AO12" s="163"/>
      <c r="AP12" s="163"/>
      <c r="AQ12" s="163"/>
      <c r="AR12" s="620"/>
      <c r="AS12" s="620"/>
      <c r="AT12" s="620"/>
      <c r="AU12" s="620"/>
      <c r="AV12" s="620"/>
      <c r="AW12" s="620"/>
      <c r="AX12" s="620"/>
      <c r="AY12" s="620"/>
      <c r="AZ12" s="620"/>
      <c r="BA12" s="620"/>
      <c r="BB12" s="620"/>
      <c r="BC12" s="620"/>
    </row>
    <row r="13" spans="1:55" s="160" customFormat="1" ht="21" customHeight="1">
      <c r="B13" s="161"/>
      <c r="C13" s="161"/>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3"/>
      <c r="AI13" s="163"/>
      <c r="AJ13" s="163"/>
      <c r="AK13" s="163"/>
      <c r="AL13" s="163"/>
      <c r="AM13" s="163"/>
      <c r="AN13" s="163"/>
      <c r="AO13" s="163"/>
      <c r="AP13" s="163"/>
      <c r="AQ13" s="163"/>
      <c r="AR13" s="620"/>
      <c r="AS13" s="620"/>
      <c r="AT13" s="620"/>
      <c r="AU13" s="620"/>
      <c r="AV13" s="620"/>
      <c r="AW13" s="620"/>
      <c r="AX13" s="620"/>
      <c r="AY13" s="620"/>
      <c r="AZ13" s="620"/>
      <c r="BA13" s="620"/>
      <c r="BB13" s="620"/>
      <c r="BC13" s="620"/>
    </row>
    <row r="14" spans="1:55" s="160" customFormat="1" ht="20.25">
      <c r="B14" s="161"/>
      <c r="C14" s="161"/>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3"/>
      <c r="AI14" s="163"/>
      <c r="AJ14" s="163"/>
      <c r="AK14" s="163"/>
      <c r="AL14" s="163"/>
      <c r="AM14" s="163"/>
      <c r="AN14" s="163"/>
      <c r="AO14" s="163"/>
      <c r="AP14" s="163"/>
      <c r="AQ14" s="163"/>
      <c r="AR14" s="620"/>
      <c r="AS14" s="620"/>
      <c r="AT14" s="620"/>
      <c r="AU14" s="620"/>
      <c r="AV14" s="620"/>
      <c r="AW14" s="620"/>
      <c r="AX14" s="620"/>
      <c r="AY14" s="620"/>
      <c r="AZ14" s="620"/>
      <c r="BA14" s="620"/>
      <c r="BB14" s="620"/>
      <c r="BC14" s="620"/>
    </row>
    <row r="15" spans="1:55" s="160" customFormat="1" ht="20.25">
      <c r="B15" s="161"/>
      <c r="C15" s="161"/>
      <c r="D15" s="162"/>
      <c r="E15" s="162"/>
      <c r="F15" s="162"/>
      <c r="G15" s="162"/>
      <c r="H15" s="162"/>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3"/>
      <c r="AI15" s="163"/>
      <c r="AJ15" s="163"/>
      <c r="AK15" s="163"/>
      <c r="AL15" s="163"/>
      <c r="AM15" s="163"/>
      <c r="AN15" s="163"/>
      <c r="AO15" s="163"/>
      <c r="AP15" s="163"/>
      <c r="AQ15" s="163"/>
      <c r="AR15" s="620"/>
      <c r="AS15" s="620"/>
      <c r="AT15" s="620"/>
      <c r="AU15" s="620"/>
      <c r="AV15" s="620"/>
      <c r="AW15" s="620"/>
      <c r="AX15" s="620"/>
      <c r="AY15" s="620"/>
      <c r="AZ15" s="620"/>
      <c r="BA15" s="620"/>
      <c r="BB15" s="620"/>
      <c r="BC15" s="620"/>
    </row>
    <row r="16" spans="1:55" s="160" customFormat="1" ht="20.25">
      <c r="B16" s="161"/>
      <c r="C16" s="161"/>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3"/>
      <c r="AI16" s="163"/>
      <c r="AJ16" s="163"/>
      <c r="AK16" s="163"/>
      <c r="AL16" s="163"/>
      <c r="AM16" s="163"/>
      <c r="AN16" s="163"/>
      <c r="AO16" s="163"/>
      <c r="AP16" s="163"/>
      <c r="AQ16" s="163"/>
      <c r="AR16" s="620"/>
      <c r="AS16" s="620"/>
      <c r="AT16" s="620"/>
      <c r="AU16" s="620"/>
      <c r="AV16" s="620"/>
      <c r="AW16" s="620"/>
      <c r="AX16" s="620"/>
      <c r="AY16" s="620"/>
      <c r="AZ16" s="620"/>
      <c r="BA16" s="620"/>
      <c r="BB16" s="620"/>
      <c r="BC16" s="620"/>
    </row>
    <row r="17" spans="2:55" s="160" customFormat="1" ht="20.25">
      <c r="B17" s="161"/>
      <c r="C17" s="161"/>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3"/>
      <c r="AI17" s="163"/>
      <c r="AJ17" s="163"/>
      <c r="AK17" s="163"/>
      <c r="AL17" s="163"/>
      <c r="AM17" s="163"/>
      <c r="AN17" s="163"/>
      <c r="AO17" s="163"/>
      <c r="AP17" s="163"/>
      <c r="AQ17" s="163"/>
      <c r="AR17" s="620"/>
      <c r="AS17" s="620"/>
      <c r="AT17" s="620"/>
      <c r="AU17" s="620"/>
      <c r="AV17" s="620"/>
      <c r="AW17" s="620"/>
      <c r="AX17" s="620"/>
      <c r="AY17" s="620"/>
      <c r="AZ17" s="620"/>
      <c r="BA17" s="620"/>
      <c r="BB17" s="620"/>
      <c r="BC17" s="620"/>
    </row>
    <row r="18" spans="2:55" ht="13.5" customHeight="1">
      <c r="AR18" s="620"/>
      <c r="AS18" s="620"/>
      <c r="AT18" s="620"/>
      <c r="AU18" s="620"/>
      <c r="AV18" s="620"/>
      <c r="AW18" s="620"/>
      <c r="AX18" s="620"/>
      <c r="AY18" s="620"/>
      <c r="AZ18" s="620"/>
      <c r="BA18" s="620"/>
      <c r="BB18" s="620"/>
      <c r="BC18" s="620"/>
    </row>
    <row r="19" spans="2:55" ht="13.5" customHeight="1">
      <c r="B19" s="622" t="s">
        <v>139</v>
      </c>
      <c r="D19" s="164"/>
      <c r="E19" s="165"/>
      <c r="G19" s="164"/>
      <c r="H19" s="165"/>
      <c r="J19" s="164"/>
      <c r="K19" s="165"/>
      <c r="M19" s="164"/>
      <c r="N19" s="165"/>
      <c r="AR19" s="620"/>
      <c r="AS19" s="620"/>
      <c r="AT19" s="620"/>
      <c r="AU19" s="620"/>
      <c r="AV19" s="620"/>
      <c r="AW19" s="620"/>
      <c r="AX19" s="620"/>
      <c r="AY19" s="620"/>
      <c r="AZ19" s="620"/>
      <c r="BA19" s="620"/>
      <c r="BB19" s="620"/>
      <c r="BC19" s="620"/>
    </row>
    <row r="20" spans="2:55" ht="13.5" customHeight="1">
      <c r="B20" s="623"/>
      <c r="D20" s="165"/>
      <c r="E20" s="165"/>
      <c r="G20" s="165"/>
      <c r="H20" s="165"/>
      <c r="J20" s="165"/>
      <c r="K20" s="165"/>
      <c r="M20" s="165"/>
      <c r="N20" s="165"/>
      <c r="AR20" s="620"/>
      <c r="AS20" s="620"/>
      <c r="AT20" s="620"/>
      <c r="AU20" s="620"/>
      <c r="AV20" s="620"/>
      <c r="AW20" s="620"/>
      <c r="AX20" s="620"/>
      <c r="AY20" s="620"/>
      <c r="AZ20" s="620"/>
      <c r="BA20" s="620"/>
      <c r="BB20" s="620"/>
      <c r="BC20" s="620"/>
    </row>
    <row r="21" spans="2:55" ht="13.5" customHeight="1">
      <c r="B21" s="623"/>
      <c r="D21" s="165"/>
      <c r="E21" s="165"/>
      <c r="G21" s="165"/>
      <c r="H21" s="165"/>
      <c r="J21" s="165"/>
      <c r="K21" s="165"/>
      <c r="M21" s="165"/>
      <c r="N21" s="165"/>
      <c r="AR21" s="620"/>
      <c r="AS21" s="620"/>
      <c r="AT21" s="620"/>
      <c r="AU21" s="620"/>
      <c r="AV21" s="620"/>
      <c r="AW21" s="620"/>
      <c r="AX21" s="620"/>
      <c r="AY21" s="620"/>
      <c r="AZ21" s="620"/>
      <c r="BA21" s="620"/>
      <c r="BB21" s="620"/>
      <c r="BC21" s="620"/>
    </row>
    <row r="22" spans="2:55" ht="13.5" customHeight="1">
      <c r="B22" s="623"/>
      <c r="D22" s="165"/>
      <c r="E22" s="165"/>
      <c r="G22" s="165"/>
      <c r="H22" s="165"/>
      <c r="J22" s="165"/>
      <c r="K22" s="165"/>
      <c r="M22" s="165"/>
      <c r="N22" s="165"/>
      <c r="AR22" s="620"/>
      <c r="AS22" s="620"/>
      <c r="AT22" s="620"/>
      <c r="AU22" s="620"/>
      <c r="AV22" s="620"/>
      <c r="AW22" s="620"/>
      <c r="AX22" s="620"/>
      <c r="AY22" s="620"/>
      <c r="AZ22" s="620"/>
      <c r="BA22" s="620"/>
      <c r="BB22" s="620"/>
      <c r="BC22" s="620"/>
    </row>
    <row r="23" spans="2:55" ht="13.5" customHeight="1">
      <c r="B23" s="623"/>
      <c r="D23" s="165"/>
      <c r="E23" s="165"/>
      <c r="G23" s="165"/>
      <c r="H23" s="165"/>
      <c r="J23" s="165"/>
      <c r="K23" s="165"/>
      <c r="M23" s="165"/>
      <c r="N23" s="165"/>
      <c r="AR23" s="620"/>
      <c r="AS23" s="620"/>
      <c r="AT23" s="620"/>
      <c r="AU23" s="620"/>
      <c r="AV23" s="620"/>
      <c r="AW23" s="620"/>
      <c r="AX23" s="620"/>
      <c r="AY23" s="620"/>
      <c r="AZ23" s="620"/>
      <c r="BA23" s="620"/>
      <c r="BB23" s="620"/>
      <c r="BC23" s="620"/>
    </row>
    <row r="24" spans="2:55" ht="13.5" customHeight="1">
      <c r="B24" s="623"/>
      <c r="AR24" s="620"/>
      <c r="AS24" s="620"/>
      <c r="AT24" s="620"/>
      <c r="AU24" s="620"/>
      <c r="AV24" s="620"/>
      <c r="AW24" s="620"/>
      <c r="AX24" s="620"/>
      <c r="AY24" s="620"/>
      <c r="AZ24" s="620"/>
      <c r="BA24" s="620"/>
      <c r="BB24" s="620"/>
      <c r="BC24" s="620"/>
    </row>
    <row r="25" spans="2:55" ht="13.5" customHeight="1">
      <c r="B25" s="623"/>
      <c r="D25" s="164"/>
      <c r="E25" s="165"/>
      <c r="G25" s="166"/>
      <c r="H25" s="165"/>
      <c r="J25" s="165"/>
      <c r="K25" s="165"/>
      <c r="M25" s="164"/>
      <c r="N25" s="165"/>
      <c r="AR25" s="620"/>
      <c r="AS25" s="620"/>
      <c r="AT25" s="620"/>
      <c r="AU25" s="620"/>
      <c r="AV25" s="620"/>
      <c r="AW25" s="620"/>
      <c r="AX25" s="620"/>
      <c r="AY25" s="620"/>
      <c r="AZ25" s="620"/>
      <c r="BA25" s="620"/>
      <c r="BB25" s="620"/>
      <c r="BC25" s="620"/>
    </row>
    <row r="26" spans="2:55" ht="13.5" customHeight="1">
      <c r="B26" s="623"/>
      <c r="D26" s="165"/>
      <c r="E26" s="167"/>
      <c r="F26" s="167"/>
      <c r="G26" s="168"/>
      <c r="H26" s="168"/>
      <c r="I26" s="168"/>
      <c r="J26" s="167"/>
      <c r="K26" s="168"/>
      <c r="L26" s="167"/>
      <c r="M26" s="169"/>
      <c r="N26" s="169"/>
      <c r="AR26" s="620"/>
      <c r="AS26" s="620"/>
      <c r="AT26" s="620"/>
      <c r="AU26" s="620"/>
      <c r="AV26" s="620"/>
      <c r="AW26" s="620"/>
      <c r="AX26" s="620"/>
      <c r="AY26" s="620"/>
      <c r="AZ26" s="620"/>
      <c r="BA26" s="620"/>
      <c r="BB26" s="620"/>
      <c r="BC26" s="620"/>
    </row>
    <row r="27" spans="2:55" ht="13.5" customHeight="1" thickBot="1">
      <c r="B27" s="624"/>
      <c r="D27" s="165"/>
      <c r="E27" s="167"/>
      <c r="F27" s="167"/>
      <c r="G27" s="170"/>
      <c r="H27" s="168"/>
      <c r="I27" s="168"/>
      <c r="J27" s="167"/>
      <c r="K27" s="168"/>
      <c r="L27" s="167"/>
      <c r="M27" s="169"/>
      <c r="N27" s="169"/>
      <c r="AR27" s="171"/>
      <c r="AS27" s="171"/>
      <c r="AT27" s="171"/>
      <c r="AU27" s="171"/>
      <c r="AV27" s="171"/>
      <c r="AW27" s="171"/>
      <c r="AX27" s="171"/>
      <c r="AY27" s="171"/>
      <c r="AZ27" s="171"/>
      <c r="BA27" s="171"/>
      <c r="BB27" s="171"/>
      <c r="BC27" s="171"/>
    </row>
    <row r="28" spans="2:55" ht="21" customHeight="1">
      <c r="B28" s="162"/>
      <c r="D28" s="165"/>
      <c r="E28" s="172"/>
      <c r="F28" s="172"/>
      <c r="G28" s="168"/>
      <c r="H28" s="168"/>
      <c r="I28" s="168"/>
      <c r="J28" s="167"/>
      <c r="K28" s="168"/>
      <c r="L28" s="167"/>
      <c r="M28" s="169"/>
      <c r="N28" s="169"/>
      <c r="AR28" s="625" t="s">
        <v>140</v>
      </c>
      <c r="AS28" s="625"/>
      <c r="AT28" s="625"/>
      <c r="AU28" s="625"/>
      <c r="AV28" s="625"/>
      <c r="AW28" s="625"/>
      <c r="AX28" s="625"/>
      <c r="AY28" s="625"/>
      <c r="AZ28" s="625"/>
      <c r="BA28" s="625"/>
      <c r="BB28" s="625"/>
      <c r="BC28" s="625"/>
    </row>
    <row r="29" spans="2:55" ht="20.25">
      <c r="B29" s="162"/>
      <c r="D29" s="165"/>
      <c r="E29" s="172"/>
      <c r="F29" s="172"/>
      <c r="G29" s="168"/>
      <c r="H29" s="168"/>
      <c r="I29" s="168"/>
      <c r="J29" s="167"/>
      <c r="K29" s="168"/>
      <c r="L29" s="167"/>
      <c r="M29" s="169"/>
      <c r="N29" s="169"/>
      <c r="AR29" s="620"/>
      <c r="AS29" s="620"/>
      <c r="AT29" s="620"/>
      <c r="AU29" s="620"/>
      <c r="AV29" s="620"/>
      <c r="AW29" s="620"/>
      <c r="AX29" s="620"/>
      <c r="AY29" s="620"/>
      <c r="AZ29" s="620"/>
      <c r="BA29" s="620"/>
      <c r="BB29" s="620"/>
      <c r="BC29" s="620"/>
    </row>
    <row r="30" spans="2:55" ht="20.25">
      <c r="B30" s="162"/>
      <c r="D30" s="165"/>
      <c r="E30" s="172"/>
      <c r="F30" s="172"/>
      <c r="G30" s="168"/>
      <c r="H30" s="168"/>
      <c r="I30" s="168"/>
      <c r="J30" s="167"/>
      <c r="K30" s="168"/>
      <c r="L30" s="167"/>
      <c r="M30" s="169"/>
      <c r="N30" s="169"/>
      <c r="AR30" s="620"/>
      <c r="AS30" s="620"/>
      <c r="AT30" s="620"/>
      <c r="AU30" s="620"/>
      <c r="AV30" s="620"/>
      <c r="AW30" s="620"/>
      <c r="AX30" s="620"/>
      <c r="AY30" s="620"/>
      <c r="AZ30" s="620"/>
      <c r="BA30" s="620"/>
      <c r="BB30" s="620"/>
      <c r="BC30" s="620"/>
    </row>
    <row r="31" spans="2:55" ht="20.25">
      <c r="B31" s="162"/>
      <c r="D31" s="165"/>
      <c r="E31" s="167"/>
      <c r="F31" s="167"/>
      <c r="G31" s="173"/>
      <c r="H31" s="168"/>
      <c r="I31" s="168"/>
      <c r="J31" s="168"/>
      <c r="K31" s="168"/>
      <c r="L31" s="173"/>
      <c r="M31" s="174"/>
      <c r="N31" s="169"/>
      <c r="AR31" s="620"/>
      <c r="AS31" s="620"/>
      <c r="AT31" s="620"/>
      <c r="AU31" s="620"/>
      <c r="AV31" s="620"/>
      <c r="AW31" s="620"/>
      <c r="AX31" s="620"/>
      <c r="AY31" s="620"/>
      <c r="AZ31" s="620"/>
      <c r="BA31" s="620"/>
      <c r="BB31" s="620"/>
      <c r="BC31" s="620"/>
    </row>
    <row r="32" spans="2:55" ht="21" thickBot="1">
      <c r="B32" s="175"/>
      <c r="AR32" s="620"/>
      <c r="AS32" s="620"/>
      <c r="AT32" s="620"/>
      <c r="AU32" s="620"/>
      <c r="AV32" s="620"/>
      <c r="AW32" s="620"/>
      <c r="AX32" s="620"/>
      <c r="AY32" s="620"/>
      <c r="AZ32" s="620"/>
      <c r="BA32" s="620"/>
      <c r="BB32" s="620"/>
      <c r="BC32" s="620"/>
    </row>
    <row r="33" spans="2:55" ht="18.75" customHeight="1">
      <c r="B33" s="626" t="s">
        <v>141</v>
      </c>
      <c r="D33" s="629"/>
      <c r="E33" s="630"/>
      <c r="F33" s="630"/>
      <c r="G33" s="630"/>
      <c r="H33" s="630"/>
      <c r="I33" s="630"/>
      <c r="J33" s="630"/>
      <c r="K33" s="630"/>
      <c r="L33" s="630"/>
      <c r="M33" s="630"/>
      <c r="N33" s="630"/>
      <c r="O33" s="630"/>
      <c r="P33" s="630"/>
      <c r="Q33" s="630"/>
      <c r="R33" s="630"/>
      <c r="S33" s="630"/>
      <c r="T33" s="630"/>
      <c r="U33" s="630"/>
      <c r="V33" s="630"/>
      <c r="W33" s="630"/>
      <c r="X33" s="630"/>
      <c r="Y33" s="630"/>
      <c r="Z33" s="630"/>
      <c r="AA33" s="630"/>
      <c r="AB33" s="630"/>
      <c r="AC33" s="630"/>
      <c r="AD33" s="630"/>
      <c r="AE33" s="630"/>
      <c r="AF33" s="630"/>
      <c r="AG33" s="630"/>
      <c r="AH33" s="630"/>
      <c r="AI33" s="630"/>
      <c r="AJ33" s="630"/>
      <c r="AK33" s="630"/>
      <c r="AL33" s="630"/>
      <c r="AM33" s="630"/>
      <c r="AN33" s="630"/>
      <c r="AO33" s="630"/>
      <c r="AP33" s="631"/>
      <c r="AR33" s="620"/>
      <c r="AS33" s="620"/>
      <c r="AT33" s="620"/>
      <c r="AU33" s="620"/>
      <c r="AV33" s="620"/>
      <c r="AW33" s="620"/>
      <c r="AX33" s="620"/>
      <c r="AY33" s="620"/>
      <c r="AZ33" s="620"/>
      <c r="BA33" s="620"/>
      <c r="BB33" s="620"/>
      <c r="BC33" s="620"/>
    </row>
    <row r="34" spans="2:55" ht="18.75" customHeight="1">
      <c r="B34" s="627"/>
      <c r="D34" s="632"/>
      <c r="E34" s="633"/>
      <c r="F34" s="633"/>
      <c r="G34" s="633"/>
      <c r="H34" s="633"/>
      <c r="I34" s="633"/>
      <c r="J34" s="633"/>
      <c r="K34" s="633"/>
      <c r="L34" s="633"/>
      <c r="M34" s="633"/>
      <c r="N34" s="633"/>
      <c r="O34" s="633"/>
      <c r="P34" s="633"/>
      <c r="Q34" s="633"/>
      <c r="R34" s="633"/>
      <c r="S34" s="633"/>
      <c r="T34" s="633"/>
      <c r="U34" s="633"/>
      <c r="V34" s="633"/>
      <c r="W34" s="633"/>
      <c r="X34" s="633"/>
      <c r="Y34" s="633"/>
      <c r="Z34" s="633"/>
      <c r="AA34" s="633"/>
      <c r="AB34" s="633"/>
      <c r="AC34" s="633"/>
      <c r="AD34" s="633"/>
      <c r="AE34" s="633"/>
      <c r="AF34" s="633"/>
      <c r="AG34" s="633"/>
      <c r="AH34" s="633"/>
      <c r="AI34" s="633"/>
      <c r="AJ34" s="633"/>
      <c r="AK34" s="633"/>
      <c r="AL34" s="633"/>
      <c r="AM34" s="633"/>
      <c r="AN34" s="633"/>
      <c r="AO34" s="633"/>
      <c r="AP34" s="634"/>
      <c r="AR34" s="620"/>
      <c r="AS34" s="620"/>
      <c r="AT34" s="620"/>
      <c r="AU34" s="620"/>
      <c r="AV34" s="620"/>
      <c r="AW34" s="620"/>
      <c r="AX34" s="620"/>
      <c r="AY34" s="620"/>
      <c r="AZ34" s="620"/>
      <c r="BA34" s="620"/>
      <c r="BB34" s="620"/>
      <c r="BC34" s="620"/>
    </row>
    <row r="35" spans="2:55" ht="18.75" customHeight="1">
      <c r="B35" s="627"/>
      <c r="D35" s="632"/>
      <c r="E35" s="633"/>
      <c r="F35" s="633"/>
      <c r="G35" s="633"/>
      <c r="H35" s="633"/>
      <c r="I35" s="633"/>
      <c r="J35" s="633"/>
      <c r="K35" s="633"/>
      <c r="L35" s="633"/>
      <c r="M35" s="633"/>
      <c r="N35" s="633"/>
      <c r="O35" s="633"/>
      <c r="P35" s="633"/>
      <c r="Q35" s="633"/>
      <c r="R35" s="633"/>
      <c r="S35" s="633"/>
      <c r="T35" s="633"/>
      <c r="U35" s="633"/>
      <c r="V35" s="633"/>
      <c r="W35" s="633"/>
      <c r="X35" s="633"/>
      <c r="Y35" s="633"/>
      <c r="Z35" s="633"/>
      <c r="AA35" s="633"/>
      <c r="AB35" s="633"/>
      <c r="AC35" s="633"/>
      <c r="AD35" s="633"/>
      <c r="AE35" s="633"/>
      <c r="AF35" s="633"/>
      <c r="AG35" s="633"/>
      <c r="AH35" s="633"/>
      <c r="AI35" s="633"/>
      <c r="AJ35" s="633"/>
      <c r="AK35" s="633"/>
      <c r="AL35" s="633"/>
      <c r="AM35" s="633"/>
      <c r="AN35" s="633"/>
      <c r="AO35" s="633"/>
      <c r="AP35" s="634"/>
      <c r="AR35" s="620"/>
      <c r="AS35" s="620"/>
      <c r="AT35" s="620"/>
      <c r="AU35" s="620"/>
      <c r="AV35" s="620"/>
      <c r="AW35" s="620"/>
      <c r="AX35" s="620"/>
      <c r="AY35" s="620"/>
      <c r="AZ35" s="620"/>
      <c r="BA35" s="620"/>
      <c r="BB35" s="620"/>
      <c r="BC35" s="620"/>
    </row>
    <row r="36" spans="2:55" ht="18.75" customHeight="1">
      <c r="B36" s="627"/>
      <c r="D36" s="632"/>
      <c r="E36" s="633"/>
      <c r="F36" s="633"/>
      <c r="G36" s="633"/>
      <c r="H36" s="633"/>
      <c r="I36" s="633"/>
      <c r="J36" s="633"/>
      <c r="K36" s="633"/>
      <c r="L36" s="633"/>
      <c r="M36" s="633"/>
      <c r="N36" s="633"/>
      <c r="O36" s="633"/>
      <c r="P36" s="633"/>
      <c r="Q36" s="633"/>
      <c r="R36" s="633"/>
      <c r="S36" s="633"/>
      <c r="T36" s="633"/>
      <c r="U36" s="633"/>
      <c r="V36" s="633"/>
      <c r="W36" s="633"/>
      <c r="X36" s="633"/>
      <c r="Y36" s="633"/>
      <c r="Z36" s="633"/>
      <c r="AA36" s="633"/>
      <c r="AB36" s="633"/>
      <c r="AC36" s="633"/>
      <c r="AD36" s="633"/>
      <c r="AE36" s="633"/>
      <c r="AF36" s="633"/>
      <c r="AG36" s="633"/>
      <c r="AH36" s="633"/>
      <c r="AI36" s="633"/>
      <c r="AJ36" s="633"/>
      <c r="AK36" s="633"/>
      <c r="AL36" s="633"/>
      <c r="AM36" s="633"/>
      <c r="AN36" s="633"/>
      <c r="AO36" s="633"/>
      <c r="AP36" s="634"/>
      <c r="AR36" s="620"/>
      <c r="AS36" s="620"/>
      <c r="AT36" s="620"/>
      <c r="AU36" s="620"/>
      <c r="AV36" s="620"/>
      <c r="AW36" s="620"/>
      <c r="AX36" s="620"/>
      <c r="AY36" s="620"/>
      <c r="AZ36" s="620"/>
      <c r="BA36" s="620"/>
      <c r="BB36" s="620"/>
      <c r="BC36" s="620"/>
    </row>
    <row r="37" spans="2:55" ht="18.75" customHeight="1">
      <c r="B37" s="627"/>
      <c r="D37" s="632"/>
      <c r="E37" s="633"/>
      <c r="F37" s="633"/>
      <c r="G37" s="633"/>
      <c r="H37" s="633"/>
      <c r="I37" s="633"/>
      <c r="J37" s="633"/>
      <c r="K37" s="633"/>
      <c r="L37" s="633"/>
      <c r="M37" s="633"/>
      <c r="N37" s="633"/>
      <c r="O37" s="633"/>
      <c r="P37" s="633"/>
      <c r="Q37" s="633"/>
      <c r="R37" s="633"/>
      <c r="S37" s="633"/>
      <c r="T37" s="633"/>
      <c r="U37" s="633"/>
      <c r="V37" s="633"/>
      <c r="W37" s="633"/>
      <c r="X37" s="633"/>
      <c r="Y37" s="633"/>
      <c r="Z37" s="633"/>
      <c r="AA37" s="633"/>
      <c r="AB37" s="633"/>
      <c r="AC37" s="633"/>
      <c r="AD37" s="633"/>
      <c r="AE37" s="633"/>
      <c r="AF37" s="633"/>
      <c r="AG37" s="633"/>
      <c r="AH37" s="633"/>
      <c r="AI37" s="633"/>
      <c r="AJ37" s="633"/>
      <c r="AK37" s="633"/>
      <c r="AL37" s="633"/>
      <c r="AM37" s="633"/>
      <c r="AN37" s="633"/>
      <c r="AO37" s="633"/>
      <c r="AP37" s="634"/>
      <c r="AR37" s="620"/>
      <c r="AS37" s="620"/>
      <c r="AT37" s="620"/>
      <c r="AU37" s="620"/>
      <c r="AV37" s="620"/>
      <c r="AW37" s="620"/>
      <c r="AX37" s="620"/>
      <c r="AY37" s="620"/>
      <c r="AZ37" s="620"/>
      <c r="BA37" s="620"/>
      <c r="BB37" s="620"/>
      <c r="BC37" s="620"/>
    </row>
    <row r="38" spans="2:55" ht="18.75" customHeight="1">
      <c r="B38" s="627"/>
      <c r="D38" s="632"/>
      <c r="E38" s="633"/>
      <c r="F38" s="633"/>
      <c r="G38" s="633"/>
      <c r="H38" s="633"/>
      <c r="I38" s="633"/>
      <c r="J38" s="633"/>
      <c r="K38" s="633"/>
      <c r="L38" s="633"/>
      <c r="M38" s="633"/>
      <c r="N38" s="633"/>
      <c r="O38" s="633"/>
      <c r="P38" s="633"/>
      <c r="Q38" s="633"/>
      <c r="R38" s="633"/>
      <c r="S38" s="633"/>
      <c r="T38" s="633"/>
      <c r="U38" s="633"/>
      <c r="V38" s="633"/>
      <c r="W38" s="633"/>
      <c r="X38" s="633"/>
      <c r="Y38" s="633"/>
      <c r="Z38" s="633"/>
      <c r="AA38" s="633"/>
      <c r="AB38" s="633"/>
      <c r="AC38" s="633"/>
      <c r="AD38" s="633"/>
      <c r="AE38" s="633"/>
      <c r="AF38" s="633"/>
      <c r="AG38" s="633"/>
      <c r="AH38" s="633"/>
      <c r="AI38" s="633"/>
      <c r="AJ38" s="633"/>
      <c r="AK38" s="633"/>
      <c r="AL38" s="633"/>
      <c r="AM38" s="633"/>
      <c r="AN38" s="633"/>
      <c r="AO38" s="633"/>
      <c r="AP38" s="634"/>
      <c r="AR38" s="620"/>
      <c r="AS38" s="620"/>
      <c r="AT38" s="620"/>
      <c r="AU38" s="620"/>
      <c r="AV38" s="620"/>
      <c r="AW38" s="620"/>
      <c r="AX38" s="620"/>
      <c r="AY38" s="620"/>
      <c r="AZ38" s="620"/>
      <c r="BA38" s="620"/>
      <c r="BB38" s="620"/>
      <c r="BC38" s="620"/>
    </row>
    <row r="39" spans="2:55" ht="18.75" customHeight="1">
      <c r="B39" s="627"/>
      <c r="D39" s="632"/>
      <c r="E39" s="633"/>
      <c r="F39" s="633"/>
      <c r="G39" s="633"/>
      <c r="H39" s="633"/>
      <c r="I39" s="633"/>
      <c r="J39" s="633"/>
      <c r="K39" s="633"/>
      <c r="L39" s="633"/>
      <c r="M39" s="633"/>
      <c r="N39" s="633"/>
      <c r="O39" s="633"/>
      <c r="P39" s="633"/>
      <c r="Q39" s="633"/>
      <c r="R39" s="633"/>
      <c r="S39" s="633"/>
      <c r="T39" s="633"/>
      <c r="U39" s="633"/>
      <c r="V39" s="633"/>
      <c r="W39" s="633"/>
      <c r="X39" s="633"/>
      <c r="Y39" s="633"/>
      <c r="Z39" s="633"/>
      <c r="AA39" s="633"/>
      <c r="AB39" s="633"/>
      <c r="AC39" s="633"/>
      <c r="AD39" s="633"/>
      <c r="AE39" s="633"/>
      <c r="AF39" s="633"/>
      <c r="AG39" s="633"/>
      <c r="AH39" s="633"/>
      <c r="AI39" s="633"/>
      <c r="AJ39" s="633"/>
      <c r="AK39" s="633"/>
      <c r="AL39" s="633"/>
      <c r="AM39" s="633"/>
      <c r="AN39" s="633"/>
      <c r="AO39" s="633"/>
      <c r="AP39" s="634"/>
      <c r="AR39" s="620"/>
      <c r="AS39" s="620"/>
      <c r="AT39" s="620"/>
      <c r="AU39" s="620"/>
      <c r="AV39" s="620"/>
      <c r="AW39" s="620"/>
      <c r="AX39" s="620"/>
      <c r="AY39" s="620"/>
      <c r="AZ39" s="620"/>
      <c r="BA39" s="620"/>
      <c r="BB39" s="620"/>
      <c r="BC39" s="620"/>
    </row>
    <row r="40" spans="2:55" ht="18.75" customHeight="1">
      <c r="B40" s="627"/>
      <c r="D40" s="632"/>
      <c r="E40" s="633"/>
      <c r="F40" s="633"/>
      <c r="G40" s="633"/>
      <c r="H40" s="633"/>
      <c r="I40" s="633"/>
      <c r="J40" s="633"/>
      <c r="K40" s="633"/>
      <c r="L40" s="633"/>
      <c r="M40" s="633"/>
      <c r="N40" s="633"/>
      <c r="O40" s="633"/>
      <c r="P40" s="633"/>
      <c r="Q40" s="633"/>
      <c r="R40" s="633"/>
      <c r="S40" s="633"/>
      <c r="T40" s="633"/>
      <c r="U40" s="633"/>
      <c r="V40" s="633"/>
      <c r="W40" s="633"/>
      <c r="X40" s="633"/>
      <c r="Y40" s="633"/>
      <c r="Z40" s="633"/>
      <c r="AA40" s="633"/>
      <c r="AB40" s="633"/>
      <c r="AC40" s="633"/>
      <c r="AD40" s="633"/>
      <c r="AE40" s="633"/>
      <c r="AF40" s="633"/>
      <c r="AG40" s="633"/>
      <c r="AH40" s="633"/>
      <c r="AI40" s="633"/>
      <c r="AJ40" s="633"/>
      <c r="AK40" s="633"/>
      <c r="AL40" s="633"/>
      <c r="AM40" s="633"/>
      <c r="AN40" s="633"/>
      <c r="AO40" s="633"/>
      <c r="AP40" s="634"/>
      <c r="AR40" s="620"/>
      <c r="AS40" s="620"/>
      <c r="AT40" s="620"/>
      <c r="AU40" s="620"/>
      <c r="AV40" s="620"/>
      <c r="AW40" s="620"/>
      <c r="AX40" s="620"/>
      <c r="AY40" s="620"/>
      <c r="AZ40" s="620"/>
      <c r="BA40" s="620"/>
      <c r="BB40" s="620"/>
      <c r="BC40" s="620"/>
    </row>
    <row r="41" spans="2:55" ht="18.75" customHeight="1" thickBot="1">
      <c r="B41" s="628"/>
      <c r="D41" s="635"/>
      <c r="E41" s="636"/>
      <c r="F41" s="636"/>
      <c r="G41" s="636"/>
      <c r="H41" s="636"/>
      <c r="I41" s="636"/>
      <c r="J41" s="636"/>
      <c r="K41" s="636"/>
      <c r="L41" s="636"/>
      <c r="M41" s="636"/>
      <c r="N41" s="636"/>
      <c r="O41" s="636"/>
      <c r="P41" s="636"/>
      <c r="Q41" s="636"/>
      <c r="R41" s="636"/>
      <c r="S41" s="636"/>
      <c r="T41" s="636"/>
      <c r="U41" s="636"/>
      <c r="V41" s="636"/>
      <c r="W41" s="636"/>
      <c r="X41" s="636"/>
      <c r="Y41" s="636"/>
      <c r="Z41" s="636"/>
      <c r="AA41" s="636"/>
      <c r="AB41" s="636"/>
      <c r="AC41" s="636"/>
      <c r="AD41" s="636"/>
      <c r="AE41" s="636"/>
      <c r="AF41" s="636"/>
      <c r="AG41" s="636"/>
      <c r="AH41" s="636"/>
      <c r="AI41" s="636"/>
      <c r="AJ41" s="636"/>
      <c r="AK41" s="636"/>
      <c r="AL41" s="636"/>
      <c r="AM41" s="636"/>
      <c r="AN41" s="636"/>
      <c r="AO41" s="636"/>
      <c r="AP41" s="637"/>
      <c r="AR41" s="620"/>
      <c r="AS41" s="620"/>
      <c r="AT41" s="620"/>
      <c r="AU41" s="620"/>
      <c r="AV41" s="620"/>
      <c r="AW41" s="620"/>
      <c r="AX41" s="620"/>
      <c r="AY41" s="620"/>
      <c r="AZ41" s="620"/>
      <c r="BA41" s="620"/>
      <c r="BB41" s="620"/>
      <c r="BC41" s="620"/>
    </row>
    <row r="42" spans="2:55" ht="23.25">
      <c r="B42" s="177"/>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R42" s="620"/>
      <c r="AS42" s="620"/>
      <c r="AT42" s="620"/>
      <c r="AU42" s="620"/>
      <c r="AV42" s="620"/>
      <c r="AW42" s="620"/>
      <c r="AX42" s="620"/>
      <c r="AY42" s="620"/>
      <c r="AZ42" s="620"/>
      <c r="BA42" s="620"/>
      <c r="BB42" s="620"/>
      <c r="BC42" s="620"/>
    </row>
    <row r="43" spans="2:55" ht="20.25">
      <c r="B43" s="175"/>
      <c r="AR43" s="620"/>
      <c r="AS43" s="620"/>
      <c r="AT43" s="620"/>
      <c r="AU43" s="620"/>
      <c r="AV43" s="620"/>
      <c r="AW43" s="620"/>
      <c r="AX43" s="620"/>
      <c r="AY43" s="620"/>
      <c r="AZ43" s="620"/>
      <c r="BA43" s="620"/>
      <c r="BB43" s="620"/>
      <c r="BC43" s="620"/>
    </row>
    <row r="44" spans="2:55" ht="13.5" customHeight="1">
      <c r="B44" s="626" t="s">
        <v>142</v>
      </c>
      <c r="D44" s="165"/>
      <c r="E44" s="165"/>
      <c r="F44" s="165"/>
      <c r="G44" s="165"/>
      <c r="H44" s="165"/>
      <c r="M44" s="165"/>
      <c r="N44" s="165"/>
      <c r="O44" s="165"/>
      <c r="P44" s="165"/>
      <c r="Q44" s="165"/>
      <c r="R44" s="165"/>
      <c r="S44" s="165"/>
      <c r="T44" s="165"/>
      <c r="U44" s="165"/>
      <c r="W44" s="164"/>
      <c r="X44" s="164"/>
      <c r="Y44" s="165"/>
      <c r="Z44" s="165"/>
      <c r="AA44" s="165"/>
      <c r="AB44" s="165"/>
      <c r="AC44" s="165"/>
      <c r="AD44" s="164"/>
      <c r="AE44" s="164"/>
      <c r="AR44" s="620"/>
      <c r="AS44" s="620"/>
      <c r="AT44" s="620"/>
      <c r="AU44" s="620"/>
      <c r="AV44" s="620"/>
      <c r="AW44" s="620"/>
      <c r="AX44" s="620"/>
      <c r="AY44" s="620"/>
      <c r="AZ44" s="620"/>
      <c r="BA44" s="620"/>
      <c r="BB44" s="620"/>
      <c r="BC44" s="620"/>
    </row>
    <row r="45" spans="2:55" ht="13.5" customHeight="1">
      <c r="B45" s="627"/>
      <c r="D45" s="165"/>
      <c r="E45" s="165"/>
      <c r="F45" s="165"/>
      <c r="G45" s="165"/>
      <c r="H45" s="165"/>
      <c r="M45" s="165"/>
      <c r="N45" s="165"/>
      <c r="O45" s="165"/>
      <c r="P45" s="165"/>
      <c r="Q45" s="165"/>
      <c r="R45" s="165"/>
      <c r="S45" s="165"/>
      <c r="T45" s="165"/>
      <c r="U45" s="165"/>
      <c r="W45" s="164"/>
      <c r="X45" s="164"/>
      <c r="Y45" s="165"/>
      <c r="Z45" s="165"/>
      <c r="AA45" s="165"/>
      <c r="AB45" s="165"/>
      <c r="AC45" s="165"/>
      <c r="AD45" s="164"/>
      <c r="AE45" s="164"/>
      <c r="AR45" s="620"/>
      <c r="AS45" s="620"/>
      <c r="AT45" s="620"/>
      <c r="AU45" s="620"/>
      <c r="AV45" s="620"/>
      <c r="AW45" s="620"/>
      <c r="AX45" s="620"/>
      <c r="AY45" s="620"/>
      <c r="AZ45" s="620"/>
      <c r="BA45" s="620"/>
      <c r="BB45" s="620"/>
      <c r="BC45" s="620"/>
    </row>
    <row r="46" spans="2:55" ht="13.5" customHeight="1" thickBot="1">
      <c r="B46" s="627"/>
      <c r="D46" s="165"/>
      <c r="E46" s="165"/>
      <c r="F46" s="165"/>
      <c r="G46" s="165"/>
      <c r="H46" s="165"/>
      <c r="M46" s="165"/>
      <c r="N46" s="165"/>
      <c r="O46" s="165"/>
      <c r="P46" s="165"/>
      <c r="Q46" s="165"/>
      <c r="R46" s="165"/>
      <c r="S46" s="165"/>
      <c r="T46" s="165"/>
      <c r="U46" s="165"/>
      <c r="W46" s="164"/>
      <c r="X46" s="164"/>
      <c r="Y46" s="165"/>
      <c r="Z46" s="165"/>
      <c r="AA46" s="165"/>
      <c r="AB46" s="165"/>
      <c r="AC46" s="165"/>
      <c r="AD46" s="164"/>
      <c r="AE46" s="164"/>
      <c r="AR46" s="179"/>
      <c r="AS46" s="179"/>
      <c r="AT46" s="179"/>
      <c r="AU46" s="179"/>
      <c r="AV46" s="179"/>
      <c r="AW46" s="179"/>
      <c r="AX46" s="179"/>
      <c r="AY46" s="179"/>
      <c r="AZ46" s="179"/>
      <c r="BA46" s="179"/>
      <c r="BB46" s="179"/>
      <c r="BC46" s="179"/>
    </row>
    <row r="47" spans="2:55" ht="13.5" customHeight="1">
      <c r="B47" s="627"/>
      <c r="D47" s="165"/>
      <c r="E47" s="165"/>
      <c r="F47" s="165"/>
      <c r="G47" s="165"/>
      <c r="H47" s="165"/>
      <c r="M47" s="165"/>
      <c r="N47" s="165"/>
      <c r="O47" s="165"/>
      <c r="P47" s="165"/>
      <c r="Q47" s="165"/>
      <c r="R47" s="165"/>
      <c r="S47" s="165"/>
      <c r="T47" s="165"/>
      <c r="U47" s="165"/>
      <c r="W47" s="164"/>
      <c r="X47" s="164"/>
      <c r="Y47" s="165"/>
      <c r="Z47" s="165"/>
      <c r="AA47" s="165"/>
      <c r="AB47" s="165"/>
      <c r="AC47" s="165"/>
      <c r="AD47" s="164"/>
      <c r="AE47" s="164"/>
      <c r="AR47" s="625" t="s">
        <v>143</v>
      </c>
      <c r="AS47" s="625"/>
      <c r="AT47" s="625"/>
      <c r="AU47" s="625"/>
      <c r="AV47" s="625"/>
      <c r="AW47" s="625"/>
      <c r="AX47" s="625"/>
      <c r="AY47" s="625"/>
      <c r="AZ47" s="625"/>
      <c r="BA47" s="625"/>
      <c r="BB47" s="625"/>
      <c r="BC47" s="625"/>
    </row>
    <row r="48" spans="2:55" ht="13.5" customHeight="1">
      <c r="B48" s="627"/>
      <c r="D48" s="165"/>
      <c r="E48" s="165"/>
      <c r="F48" s="165"/>
      <c r="G48" s="165"/>
      <c r="H48" s="165"/>
      <c r="M48" s="165"/>
      <c r="N48" s="165"/>
      <c r="O48" s="165"/>
      <c r="P48" s="165"/>
      <c r="Q48" s="165"/>
      <c r="R48" s="165"/>
      <c r="S48" s="165"/>
      <c r="T48" s="165"/>
      <c r="U48" s="165"/>
      <c r="W48" s="164"/>
      <c r="X48" s="164"/>
      <c r="Y48" s="165"/>
      <c r="Z48" s="165"/>
      <c r="AA48" s="165"/>
      <c r="AB48" s="165"/>
      <c r="AC48" s="165"/>
      <c r="AD48" s="164"/>
      <c r="AE48" s="164"/>
      <c r="AR48" s="620"/>
      <c r="AS48" s="620"/>
      <c r="AT48" s="620"/>
      <c r="AU48" s="620"/>
      <c r="AV48" s="620"/>
      <c r="AW48" s="620"/>
      <c r="AX48" s="620"/>
      <c r="AY48" s="620"/>
      <c r="AZ48" s="620"/>
      <c r="BA48" s="620"/>
      <c r="BB48" s="620"/>
      <c r="BC48" s="620"/>
    </row>
    <row r="49" spans="2:55" ht="13.5" customHeight="1">
      <c r="B49" s="627"/>
      <c r="D49" s="165"/>
      <c r="E49" s="165"/>
      <c r="F49" s="165"/>
      <c r="G49" s="165"/>
      <c r="H49" s="165"/>
      <c r="AR49" s="620"/>
      <c r="AS49" s="620"/>
      <c r="AT49" s="620"/>
      <c r="AU49" s="620"/>
      <c r="AV49" s="620"/>
      <c r="AW49" s="620"/>
      <c r="AX49" s="620"/>
      <c r="AY49" s="620"/>
      <c r="AZ49" s="620"/>
      <c r="BA49" s="620"/>
      <c r="BB49" s="620"/>
      <c r="BC49" s="620"/>
    </row>
    <row r="50" spans="2:55" ht="13.5" customHeight="1">
      <c r="B50" s="627"/>
      <c r="D50" s="165"/>
      <c r="E50" s="165"/>
      <c r="F50" s="165"/>
      <c r="G50" s="165"/>
      <c r="H50" s="165"/>
      <c r="J50" s="164"/>
      <c r="K50" s="165"/>
      <c r="M50" s="164"/>
      <c r="N50" s="165"/>
      <c r="AR50" s="620"/>
      <c r="AS50" s="620"/>
      <c r="AT50" s="620"/>
      <c r="AU50" s="620"/>
      <c r="AV50" s="620"/>
      <c r="AW50" s="620"/>
      <c r="AX50" s="620"/>
      <c r="AY50" s="620"/>
      <c r="AZ50" s="620"/>
      <c r="BA50" s="620"/>
      <c r="BB50" s="620"/>
      <c r="BC50" s="620"/>
    </row>
    <row r="51" spans="2:55" ht="13.5" customHeight="1">
      <c r="B51" s="627"/>
      <c r="D51" s="165"/>
      <c r="E51" s="165"/>
      <c r="F51" s="165"/>
      <c r="G51" s="165"/>
      <c r="H51" s="165"/>
      <c r="J51" s="165"/>
      <c r="K51" s="165"/>
      <c r="M51" s="165"/>
      <c r="N51" s="165"/>
      <c r="AR51" s="620"/>
      <c r="AS51" s="620"/>
      <c r="AT51" s="620"/>
      <c r="AU51" s="620"/>
      <c r="AV51" s="620"/>
      <c r="AW51" s="620"/>
      <c r="AX51" s="620"/>
      <c r="AY51" s="620"/>
      <c r="AZ51" s="620"/>
      <c r="BA51" s="620"/>
      <c r="BB51" s="620"/>
      <c r="BC51" s="620"/>
    </row>
    <row r="52" spans="2:55" ht="13.5" customHeight="1">
      <c r="B52" s="627"/>
      <c r="D52" s="165"/>
      <c r="E52" s="165"/>
      <c r="F52" s="165"/>
      <c r="G52" s="165"/>
      <c r="H52" s="165"/>
      <c r="J52" s="165"/>
      <c r="K52" s="165"/>
      <c r="M52" s="165"/>
      <c r="N52" s="165"/>
      <c r="AR52" s="620"/>
      <c r="AS52" s="620"/>
      <c r="AT52" s="620"/>
      <c r="AU52" s="620"/>
      <c r="AV52" s="620"/>
      <c r="AW52" s="620"/>
      <c r="AX52" s="620"/>
      <c r="AY52" s="620"/>
      <c r="AZ52" s="620"/>
      <c r="BA52" s="620"/>
      <c r="BB52" s="620"/>
      <c r="BC52" s="620"/>
    </row>
    <row r="53" spans="2:55" ht="13.5" customHeight="1">
      <c r="B53" s="627"/>
      <c r="D53" s="165"/>
      <c r="E53" s="165"/>
      <c r="F53" s="165"/>
      <c r="G53" s="165"/>
      <c r="H53" s="165"/>
      <c r="J53" s="165"/>
      <c r="K53" s="165"/>
      <c r="M53" s="165"/>
      <c r="N53" s="165"/>
      <c r="AR53" s="620"/>
      <c r="AS53" s="620"/>
      <c r="AT53" s="620"/>
      <c r="AU53" s="620"/>
      <c r="AV53" s="620"/>
      <c r="AW53" s="620"/>
      <c r="AX53" s="620"/>
      <c r="AY53" s="620"/>
      <c r="AZ53" s="620"/>
      <c r="BA53" s="620"/>
      <c r="BB53" s="620"/>
      <c r="BC53" s="620"/>
    </row>
    <row r="54" spans="2:55" ht="13.5" customHeight="1">
      <c r="B54" s="628"/>
      <c r="D54" s="165"/>
      <c r="E54" s="165"/>
      <c r="F54" s="165"/>
      <c r="G54" s="165"/>
      <c r="H54" s="165"/>
      <c r="J54" s="165"/>
      <c r="K54" s="165"/>
      <c r="M54" s="165"/>
      <c r="N54" s="165"/>
      <c r="AR54" s="620"/>
      <c r="AS54" s="620"/>
      <c r="AT54" s="620"/>
      <c r="AU54" s="620"/>
      <c r="AV54" s="620"/>
      <c r="AW54" s="620"/>
      <c r="AX54" s="620"/>
      <c r="AY54" s="620"/>
      <c r="AZ54" s="620"/>
      <c r="BA54" s="620"/>
      <c r="BB54" s="620"/>
      <c r="BC54" s="620"/>
    </row>
    <row r="55" spans="2:55" ht="13.5" customHeight="1">
      <c r="B55" s="175"/>
      <c r="M55" s="164"/>
      <c r="AR55" s="620"/>
      <c r="AS55" s="620"/>
      <c r="AT55" s="620"/>
      <c r="AU55" s="620"/>
      <c r="AV55" s="620"/>
      <c r="AW55" s="620"/>
      <c r="AX55" s="620"/>
      <c r="AY55" s="620"/>
      <c r="AZ55" s="620"/>
      <c r="BA55" s="620"/>
      <c r="BB55" s="620"/>
      <c r="BC55" s="620"/>
    </row>
    <row r="56" spans="2:55" ht="13.5" customHeight="1">
      <c r="B56" s="638" t="s">
        <v>144</v>
      </c>
      <c r="D56" s="164"/>
      <c r="E56" s="165"/>
      <c r="G56" s="164"/>
      <c r="H56" s="165"/>
      <c r="J56" s="164"/>
      <c r="K56" s="165"/>
      <c r="N56" s="165"/>
      <c r="AR56" s="620"/>
      <c r="AS56" s="620"/>
      <c r="AT56" s="620"/>
      <c r="AU56" s="620"/>
      <c r="AV56" s="620"/>
      <c r="AW56" s="620"/>
      <c r="AX56" s="620"/>
      <c r="AY56" s="620"/>
      <c r="AZ56" s="620"/>
      <c r="BA56" s="620"/>
      <c r="BB56" s="620"/>
      <c r="BC56" s="620"/>
    </row>
    <row r="57" spans="2:55" ht="13.5" customHeight="1">
      <c r="B57" s="639"/>
      <c r="D57" s="165"/>
      <c r="E57" s="165"/>
      <c r="G57" s="165"/>
      <c r="H57" s="165"/>
      <c r="J57" s="165"/>
      <c r="K57" s="165"/>
      <c r="M57" s="165"/>
      <c r="N57" s="165"/>
      <c r="AR57" s="620"/>
      <c r="AS57" s="620"/>
      <c r="AT57" s="620"/>
      <c r="AU57" s="620"/>
      <c r="AV57" s="620"/>
      <c r="AW57" s="620"/>
      <c r="AX57" s="620"/>
      <c r="AY57" s="620"/>
      <c r="AZ57" s="620"/>
      <c r="BA57" s="620"/>
      <c r="BB57" s="620"/>
      <c r="BC57" s="620"/>
    </row>
    <row r="58" spans="2:55" ht="13.5" customHeight="1">
      <c r="B58" s="639"/>
      <c r="D58" s="165"/>
      <c r="E58" s="165"/>
      <c r="F58" s="180"/>
      <c r="G58" s="165"/>
      <c r="H58" s="165"/>
      <c r="J58" s="165"/>
      <c r="K58" s="165"/>
      <c r="M58" s="165"/>
      <c r="N58" s="165"/>
      <c r="AR58" s="620"/>
      <c r="AS58" s="620"/>
      <c r="AT58" s="620"/>
      <c r="AU58" s="620"/>
      <c r="AV58" s="620"/>
      <c r="AW58" s="620"/>
      <c r="AX58" s="620"/>
      <c r="AY58" s="620"/>
      <c r="AZ58" s="620"/>
      <c r="BA58" s="620"/>
      <c r="BB58" s="620"/>
      <c r="BC58" s="620"/>
    </row>
    <row r="59" spans="2:55" ht="13.5" customHeight="1">
      <c r="B59" s="639"/>
      <c r="D59" s="165"/>
      <c r="E59" s="165"/>
      <c r="G59" s="165"/>
      <c r="H59" s="165"/>
      <c r="J59" s="165"/>
      <c r="K59" s="165"/>
      <c r="M59" s="165"/>
      <c r="N59" s="165"/>
      <c r="AR59" s="620"/>
      <c r="AS59" s="620"/>
      <c r="AT59" s="620"/>
      <c r="AU59" s="620"/>
      <c r="AV59" s="620"/>
      <c r="AW59" s="620"/>
      <c r="AX59" s="620"/>
      <c r="AY59" s="620"/>
      <c r="AZ59" s="620"/>
      <c r="BA59" s="620"/>
      <c r="BB59" s="620"/>
      <c r="BC59" s="620"/>
    </row>
    <row r="60" spans="2:55" ht="13.5" customHeight="1">
      <c r="B60" s="639"/>
      <c r="D60" s="165"/>
      <c r="E60" s="165"/>
      <c r="G60" s="165"/>
      <c r="H60" s="165"/>
      <c r="J60" s="165"/>
      <c r="K60" s="165"/>
      <c r="M60" s="165"/>
      <c r="N60" s="165"/>
      <c r="AR60" s="620"/>
      <c r="AS60" s="620"/>
      <c r="AT60" s="620"/>
      <c r="AU60" s="620"/>
      <c r="AV60" s="620"/>
      <c r="AW60" s="620"/>
      <c r="AX60" s="620"/>
      <c r="AY60" s="620"/>
      <c r="AZ60" s="620"/>
      <c r="BA60" s="620"/>
      <c r="BB60" s="620"/>
      <c r="BC60" s="620"/>
    </row>
    <row r="61" spans="2:55" ht="13.5" customHeight="1">
      <c r="B61" s="639"/>
      <c r="AR61" s="620"/>
      <c r="AS61" s="620"/>
      <c r="AT61" s="620"/>
      <c r="AU61" s="620"/>
      <c r="AV61" s="620"/>
      <c r="AW61" s="620"/>
      <c r="AX61" s="620"/>
      <c r="AY61" s="620"/>
      <c r="AZ61" s="620"/>
      <c r="BA61" s="620"/>
      <c r="BB61" s="620"/>
      <c r="BC61" s="620"/>
    </row>
    <row r="62" spans="2:55" ht="13.5" customHeight="1">
      <c r="B62" s="639"/>
      <c r="D62" s="164"/>
      <c r="E62" s="165"/>
      <c r="G62" s="164"/>
      <c r="H62" s="165"/>
      <c r="J62" s="164"/>
      <c r="K62" s="165"/>
      <c r="M62" s="164"/>
      <c r="N62" s="165"/>
      <c r="AR62" s="620"/>
      <c r="AS62" s="620"/>
      <c r="AT62" s="620"/>
      <c r="AU62" s="620"/>
      <c r="AV62" s="620"/>
      <c r="AW62" s="620"/>
      <c r="AX62" s="620"/>
      <c r="AY62" s="620"/>
      <c r="AZ62" s="620"/>
      <c r="BA62" s="620"/>
      <c r="BB62" s="620"/>
      <c r="BC62" s="620"/>
    </row>
    <row r="63" spans="2:55" ht="13.5" customHeight="1">
      <c r="B63" s="639"/>
      <c r="D63" s="165"/>
      <c r="E63" s="165"/>
      <c r="G63" s="165"/>
      <c r="H63" s="165"/>
      <c r="J63" s="165"/>
      <c r="K63" s="165"/>
      <c r="M63" s="165"/>
      <c r="N63" s="165"/>
      <c r="AR63" s="620"/>
      <c r="AS63" s="620"/>
      <c r="AT63" s="620"/>
      <c r="AU63" s="620"/>
      <c r="AV63" s="620"/>
      <c r="AW63" s="620"/>
      <c r="AX63" s="620"/>
      <c r="AY63" s="620"/>
      <c r="AZ63" s="620"/>
      <c r="BA63" s="620"/>
      <c r="BB63" s="620"/>
      <c r="BC63" s="620"/>
    </row>
    <row r="64" spans="2:55" ht="13.5" customHeight="1">
      <c r="B64" s="639"/>
      <c r="D64" s="165"/>
      <c r="E64" s="165"/>
      <c r="G64" s="165"/>
      <c r="H64" s="165"/>
      <c r="J64" s="165"/>
      <c r="K64" s="165"/>
      <c r="M64" s="165"/>
      <c r="N64" s="165"/>
      <c r="AR64" s="620"/>
      <c r="AS64" s="620"/>
      <c r="AT64" s="620"/>
      <c r="AU64" s="620"/>
      <c r="AV64" s="620"/>
      <c r="AW64" s="620"/>
      <c r="AX64" s="620"/>
      <c r="AY64" s="620"/>
      <c r="AZ64" s="620"/>
      <c r="BA64" s="620"/>
      <c r="BB64" s="620"/>
      <c r="BC64" s="620"/>
    </row>
    <row r="65" spans="2:55" ht="13.5" customHeight="1">
      <c r="B65" s="639"/>
      <c r="D65" s="165"/>
      <c r="E65" s="165"/>
      <c r="G65" s="165"/>
      <c r="H65" s="165"/>
      <c r="J65" s="165"/>
      <c r="K65" s="165"/>
      <c r="M65" s="165"/>
      <c r="N65" s="165"/>
      <c r="AR65" s="620"/>
      <c r="AS65" s="620"/>
      <c r="AT65" s="620"/>
      <c r="AU65" s="620"/>
      <c r="AV65" s="620"/>
      <c r="AW65" s="620"/>
      <c r="AX65" s="620"/>
      <c r="AY65" s="620"/>
      <c r="AZ65" s="620"/>
      <c r="BA65" s="620"/>
      <c r="BB65" s="620"/>
      <c r="BC65" s="620"/>
    </row>
    <row r="66" spans="2:55" ht="13.5" customHeight="1">
      <c r="B66" s="639"/>
      <c r="D66" s="165"/>
      <c r="E66" s="165"/>
      <c r="G66" s="165"/>
      <c r="H66" s="165"/>
      <c r="J66" s="165"/>
      <c r="K66" s="165"/>
      <c r="M66" s="165"/>
      <c r="N66" s="165"/>
      <c r="AR66" s="620"/>
      <c r="AS66" s="620"/>
      <c r="AT66" s="620"/>
      <c r="AU66" s="620"/>
      <c r="AV66" s="620"/>
      <c r="AW66" s="620"/>
      <c r="AX66" s="620"/>
      <c r="AY66" s="620"/>
      <c r="AZ66" s="620"/>
      <c r="BA66" s="620"/>
      <c r="BB66" s="620"/>
      <c r="BC66" s="620"/>
    </row>
    <row r="67" spans="2:55" ht="13.5" customHeight="1">
      <c r="B67" s="639"/>
      <c r="AR67" s="620"/>
      <c r="AS67" s="620"/>
      <c r="AT67" s="620"/>
      <c r="AU67" s="620"/>
      <c r="AV67" s="620"/>
      <c r="AW67" s="620"/>
      <c r="AX67" s="620"/>
      <c r="AY67" s="620"/>
      <c r="AZ67" s="620"/>
      <c r="BA67" s="620"/>
      <c r="BB67" s="620"/>
      <c r="BC67" s="620"/>
    </row>
    <row r="68" spans="2:55" ht="13.5" customHeight="1">
      <c r="B68" s="639"/>
      <c r="G68" s="167"/>
      <c r="H68" s="168"/>
      <c r="I68" s="168"/>
      <c r="J68" s="168"/>
      <c r="K68" s="168"/>
      <c r="L68" s="181"/>
      <c r="M68" s="174"/>
      <c r="AR68" s="620"/>
      <c r="AS68" s="620"/>
      <c r="AT68" s="620"/>
      <c r="AU68" s="620"/>
      <c r="AV68" s="620"/>
      <c r="AW68" s="620"/>
      <c r="AX68" s="620"/>
      <c r="AY68" s="620"/>
      <c r="AZ68" s="620"/>
      <c r="BA68" s="620"/>
      <c r="BB68" s="620"/>
      <c r="BC68" s="620"/>
    </row>
    <row r="69" spans="2:55" ht="13.5" customHeight="1">
      <c r="B69" s="639"/>
      <c r="G69" s="172"/>
      <c r="H69" s="168"/>
      <c r="I69" s="168"/>
      <c r="J69" s="168"/>
      <c r="K69" s="168"/>
      <c r="L69" s="181"/>
      <c r="M69" s="174"/>
      <c r="AR69" s="620"/>
      <c r="AS69" s="620"/>
      <c r="AT69" s="620"/>
      <c r="AU69" s="620"/>
      <c r="AV69" s="620"/>
      <c r="AW69" s="620"/>
      <c r="AX69" s="620"/>
      <c r="AY69" s="620"/>
      <c r="AZ69" s="620"/>
      <c r="BA69" s="620"/>
      <c r="BB69" s="620"/>
      <c r="BC69" s="620"/>
    </row>
    <row r="70" spans="2:55" ht="13.5" customHeight="1">
      <c r="B70" s="639"/>
      <c r="G70" s="172"/>
      <c r="H70" s="168"/>
      <c r="I70" s="168"/>
      <c r="J70" s="168"/>
      <c r="K70" s="168"/>
      <c r="L70" s="181"/>
      <c r="M70" s="174"/>
      <c r="AR70" s="620"/>
      <c r="AS70" s="620"/>
      <c r="AT70" s="620"/>
      <c r="AU70" s="620"/>
      <c r="AV70" s="620"/>
      <c r="AW70" s="620"/>
      <c r="AX70" s="620"/>
      <c r="AY70" s="620"/>
      <c r="AZ70" s="620"/>
      <c r="BA70" s="620"/>
      <c r="BB70" s="620"/>
      <c r="BC70" s="620"/>
    </row>
    <row r="71" spans="2:55" ht="13.5" customHeight="1">
      <c r="B71" s="639"/>
      <c r="G71" s="180"/>
      <c r="AR71" s="620"/>
      <c r="AS71" s="620"/>
      <c r="AT71" s="620"/>
      <c r="AU71" s="620"/>
      <c r="AV71" s="620"/>
      <c r="AW71" s="620"/>
      <c r="AX71" s="620"/>
      <c r="AY71" s="620"/>
      <c r="AZ71" s="620"/>
      <c r="BA71" s="620"/>
      <c r="BB71" s="620"/>
      <c r="BC71" s="620"/>
    </row>
    <row r="72" spans="2:55" ht="13.5" customHeight="1">
      <c r="B72" s="639"/>
      <c r="AR72" s="620"/>
      <c r="AS72" s="620"/>
      <c r="AT72" s="620"/>
      <c r="AU72" s="620"/>
      <c r="AV72" s="620"/>
      <c r="AW72" s="620"/>
      <c r="AX72" s="620"/>
      <c r="AY72" s="620"/>
      <c r="AZ72" s="620"/>
      <c r="BA72" s="620"/>
      <c r="BB72" s="620"/>
      <c r="BC72" s="620"/>
    </row>
    <row r="73" spans="2:55" ht="13.5" customHeight="1">
      <c r="B73" s="639"/>
      <c r="AR73" s="171"/>
      <c r="AS73" s="171"/>
      <c r="AT73" s="171"/>
      <c r="AU73" s="171"/>
      <c r="AV73" s="171"/>
      <c r="AW73" s="171"/>
      <c r="AX73" s="171"/>
      <c r="AY73" s="171"/>
      <c r="AZ73" s="171"/>
      <c r="BA73" s="171"/>
      <c r="BB73" s="171"/>
      <c r="BC73" s="171"/>
    </row>
    <row r="74" spans="2:55" ht="13.5" customHeight="1">
      <c r="B74" s="639"/>
      <c r="AR74" s="171"/>
      <c r="AS74" s="171"/>
      <c r="AT74" s="171"/>
      <c r="AU74" s="171"/>
      <c r="AV74" s="171"/>
      <c r="AW74" s="171"/>
      <c r="AX74" s="171"/>
      <c r="AY74" s="171"/>
      <c r="AZ74" s="171"/>
      <c r="BA74" s="171"/>
      <c r="BB74" s="171"/>
      <c r="BC74" s="171"/>
    </row>
    <row r="75" spans="2:55" ht="13.5" customHeight="1">
      <c r="B75" s="639"/>
      <c r="AR75" s="171"/>
      <c r="AS75" s="171"/>
      <c r="AT75" s="171"/>
      <c r="AU75" s="171"/>
      <c r="AV75" s="171"/>
      <c r="AW75" s="171"/>
      <c r="AX75" s="171"/>
      <c r="AY75" s="171"/>
      <c r="AZ75" s="171"/>
      <c r="BA75" s="171"/>
      <c r="BB75" s="171"/>
      <c r="BC75" s="171"/>
    </row>
    <row r="76" spans="2:55" ht="13.5" customHeight="1">
      <c r="B76" s="639"/>
      <c r="AR76" s="171"/>
      <c r="AS76" s="171"/>
      <c r="AT76" s="171"/>
      <c r="AU76" s="171"/>
      <c r="AV76" s="171"/>
      <c r="AW76" s="171"/>
      <c r="AX76" s="171"/>
      <c r="AY76" s="171"/>
      <c r="AZ76" s="171"/>
      <c r="BA76" s="171"/>
      <c r="BB76" s="171"/>
      <c r="BC76" s="171"/>
    </row>
    <row r="77" spans="2:55" ht="13.5" customHeight="1">
      <c r="B77" s="639"/>
      <c r="AR77" s="171"/>
      <c r="AS77" s="171"/>
      <c r="AT77" s="171"/>
      <c r="AU77" s="171"/>
      <c r="AV77" s="171"/>
      <c r="AW77" s="171"/>
      <c r="AX77" s="171"/>
      <c r="AY77" s="171"/>
      <c r="AZ77" s="171"/>
      <c r="BA77" s="171"/>
      <c r="BB77" s="171"/>
      <c r="BC77" s="171"/>
    </row>
    <row r="78" spans="2:55" ht="13.5" customHeight="1">
      <c r="B78" s="639"/>
      <c r="AR78" s="171"/>
      <c r="AS78" s="171"/>
      <c r="AT78" s="171"/>
      <c r="AU78" s="171"/>
      <c r="AV78" s="171"/>
      <c r="AW78" s="171"/>
      <c r="AX78" s="171"/>
      <c r="AY78" s="171"/>
      <c r="AZ78" s="171"/>
      <c r="BA78" s="171"/>
      <c r="BB78" s="171"/>
      <c r="BC78" s="171"/>
    </row>
    <row r="79" spans="2:55" ht="13.5" customHeight="1">
      <c r="B79" s="639"/>
      <c r="C79" s="157"/>
      <c r="D79" s="158"/>
      <c r="E79" s="156"/>
      <c r="F79" s="158"/>
      <c r="G79" s="156"/>
      <c r="H79" s="156"/>
      <c r="I79" s="156"/>
      <c r="J79" s="156"/>
      <c r="K79" s="156"/>
      <c r="L79" s="156"/>
      <c r="M79" s="156"/>
      <c r="N79" s="156"/>
      <c r="O79" s="156"/>
      <c r="P79" s="156"/>
      <c r="Q79" s="156"/>
      <c r="R79" s="156"/>
      <c r="S79" s="156"/>
      <c r="T79" s="156"/>
      <c r="U79" s="156"/>
      <c r="V79" s="156"/>
      <c r="W79" s="156"/>
      <c r="X79" s="156"/>
      <c r="Y79" s="156"/>
      <c r="Z79" s="156"/>
      <c r="AA79" s="156"/>
      <c r="AB79" s="156"/>
      <c r="AC79" s="156"/>
      <c r="AD79" s="156"/>
      <c r="AE79" s="156"/>
      <c r="AF79" s="156"/>
      <c r="AG79" s="156"/>
      <c r="AR79" s="171"/>
      <c r="AS79" s="171"/>
      <c r="AT79" s="171"/>
      <c r="AU79" s="171"/>
      <c r="AV79" s="171"/>
      <c r="AW79" s="171"/>
      <c r="AX79" s="171"/>
      <c r="AY79" s="171"/>
      <c r="AZ79" s="171"/>
      <c r="BA79" s="171"/>
      <c r="BB79" s="171"/>
      <c r="BC79" s="171"/>
    </row>
    <row r="80" spans="2:55" ht="13.5" customHeight="1">
      <c r="B80" s="639"/>
      <c r="C80" s="157"/>
      <c r="D80" s="156"/>
      <c r="E80" s="156"/>
      <c r="F80" s="156"/>
      <c r="H80" s="156"/>
      <c r="I80" s="156"/>
      <c r="J80" s="156"/>
      <c r="K80" s="156"/>
      <c r="L80" s="156"/>
      <c r="M80" s="156"/>
      <c r="N80" s="156"/>
      <c r="O80" s="156"/>
      <c r="P80" s="156"/>
      <c r="Q80" s="156"/>
      <c r="R80" s="156"/>
      <c r="S80" s="156"/>
      <c r="T80" s="156"/>
      <c r="U80" s="156"/>
      <c r="V80" s="156"/>
      <c r="W80" s="156"/>
      <c r="X80" s="156"/>
      <c r="Y80" s="156"/>
      <c r="Z80" s="156"/>
      <c r="AA80" s="156"/>
      <c r="AB80" s="156"/>
      <c r="AC80" s="156"/>
      <c r="AD80" s="156"/>
      <c r="AE80" s="156"/>
      <c r="AF80" s="156"/>
      <c r="AG80" s="156"/>
      <c r="AR80" s="171"/>
      <c r="AS80" s="171"/>
      <c r="AT80" s="171"/>
      <c r="AU80" s="171"/>
      <c r="AV80" s="171"/>
      <c r="AW80" s="171"/>
      <c r="AX80" s="171"/>
      <c r="AY80" s="171"/>
      <c r="AZ80" s="171"/>
      <c r="BA80" s="171"/>
      <c r="BB80" s="171"/>
      <c r="BC80" s="171"/>
    </row>
    <row r="81" spans="2:55" ht="13.5" customHeight="1">
      <c r="B81" s="639"/>
      <c r="C81" s="157"/>
      <c r="D81" s="156"/>
      <c r="E81" s="156"/>
      <c r="F81" s="158"/>
      <c r="G81" s="156"/>
      <c r="H81" s="156"/>
      <c r="I81" s="156"/>
      <c r="J81" s="156"/>
      <c r="K81" s="156"/>
      <c r="L81" s="156"/>
      <c r="M81" s="156"/>
      <c r="N81" s="156"/>
      <c r="O81" s="156"/>
      <c r="P81" s="156"/>
      <c r="Q81" s="156"/>
      <c r="R81" s="156"/>
      <c r="S81" s="156"/>
      <c r="T81" s="156"/>
      <c r="U81" s="156"/>
      <c r="V81" s="156"/>
      <c r="W81" s="156"/>
      <c r="X81" s="156"/>
      <c r="Y81" s="156"/>
      <c r="Z81" s="156"/>
      <c r="AA81" s="156"/>
      <c r="AB81" s="156"/>
      <c r="AC81" s="156"/>
      <c r="AD81" s="156"/>
      <c r="AE81" s="156"/>
      <c r="AF81" s="156"/>
      <c r="AG81" s="156"/>
      <c r="AR81" s="171"/>
      <c r="AS81" s="171"/>
      <c r="AT81" s="171"/>
      <c r="AU81" s="171"/>
      <c r="AV81" s="171"/>
      <c r="AW81" s="171"/>
      <c r="AX81" s="171"/>
      <c r="AY81" s="171"/>
      <c r="AZ81" s="171"/>
      <c r="BA81" s="171"/>
      <c r="BB81" s="171"/>
      <c r="BC81" s="171"/>
    </row>
    <row r="82" spans="2:55" ht="13.5" customHeight="1">
      <c r="B82" s="639"/>
      <c r="C82" s="157"/>
      <c r="D82" s="156"/>
      <c r="E82" s="156"/>
      <c r="F82" s="158"/>
      <c r="G82" s="156"/>
      <c r="H82" s="156"/>
      <c r="I82" s="156"/>
      <c r="J82" s="156"/>
      <c r="K82" s="156"/>
      <c r="L82" s="156"/>
      <c r="M82" s="156"/>
      <c r="N82" s="156"/>
      <c r="O82" s="156"/>
      <c r="P82" s="156"/>
      <c r="Q82" s="156"/>
      <c r="R82" s="156"/>
      <c r="S82" s="156"/>
      <c r="T82" s="156"/>
      <c r="U82" s="156"/>
      <c r="V82" s="156"/>
      <c r="W82" s="156"/>
      <c r="X82" s="156"/>
      <c r="Y82" s="156"/>
      <c r="Z82" s="156"/>
      <c r="AA82" s="156"/>
      <c r="AB82" s="156"/>
      <c r="AC82" s="156"/>
      <c r="AD82" s="156"/>
      <c r="AE82" s="156"/>
      <c r="AF82" s="156"/>
      <c r="AG82" s="156"/>
      <c r="AR82" s="171"/>
      <c r="AS82" s="171"/>
      <c r="AT82" s="171"/>
      <c r="AU82" s="171"/>
      <c r="AV82" s="171"/>
      <c r="AW82" s="171"/>
      <c r="AX82" s="171"/>
      <c r="AY82" s="171"/>
      <c r="AZ82" s="171"/>
      <c r="BA82" s="171"/>
      <c r="BB82" s="171"/>
      <c r="BC82" s="171"/>
    </row>
    <row r="83" spans="2:55" ht="13.5" customHeight="1">
      <c r="B83" s="639"/>
      <c r="C83" s="157"/>
      <c r="D83" s="156"/>
      <c r="E83" s="156"/>
      <c r="F83" s="158"/>
      <c r="G83" s="156"/>
      <c r="H83" s="156"/>
      <c r="I83" s="156"/>
      <c r="J83" s="156"/>
      <c r="K83" s="156"/>
      <c r="L83" s="156"/>
      <c r="M83" s="156"/>
      <c r="N83" s="156"/>
      <c r="O83" s="156"/>
      <c r="P83" s="156"/>
      <c r="Q83" s="156"/>
      <c r="R83" s="156"/>
      <c r="S83" s="156"/>
      <c r="T83" s="156"/>
      <c r="U83" s="156"/>
      <c r="V83" s="156"/>
      <c r="W83" s="156"/>
      <c r="X83" s="156"/>
      <c r="Y83" s="156"/>
      <c r="Z83" s="156"/>
      <c r="AA83" s="156"/>
      <c r="AB83" s="156"/>
      <c r="AC83" s="156"/>
      <c r="AD83" s="156"/>
      <c r="AE83" s="156"/>
      <c r="AF83" s="156"/>
      <c r="AG83" s="156"/>
      <c r="AR83" s="171"/>
      <c r="AS83" s="171"/>
      <c r="AT83" s="171"/>
      <c r="AU83" s="171"/>
      <c r="AV83" s="171"/>
      <c r="AW83" s="171"/>
      <c r="AX83" s="171"/>
      <c r="AY83" s="171"/>
      <c r="AZ83" s="171"/>
      <c r="BA83" s="171"/>
      <c r="BB83" s="171"/>
      <c r="BC83" s="171"/>
    </row>
    <row r="84" spans="2:55" ht="13.5" customHeight="1">
      <c r="B84" s="639"/>
      <c r="C84" s="157"/>
      <c r="D84" s="156"/>
      <c r="E84" s="156"/>
      <c r="F84" s="158"/>
      <c r="G84" s="156"/>
      <c r="H84" s="156"/>
      <c r="I84" s="156"/>
      <c r="J84" s="156"/>
      <c r="K84" s="156"/>
      <c r="L84" s="156"/>
      <c r="M84" s="156"/>
      <c r="N84" s="156"/>
      <c r="O84" s="156"/>
      <c r="P84" s="156"/>
      <c r="Q84" s="156"/>
      <c r="R84" s="156"/>
      <c r="S84" s="156"/>
      <c r="T84" s="156"/>
      <c r="U84" s="156"/>
      <c r="V84" s="156"/>
      <c r="W84" s="156"/>
      <c r="X84" s="156"/>
      <c r="Y84" s="156"/>
      <c r="Z84" s="156"/>
      <c r="AA84" s="156"/>
      <c r="AB84" s="156"/>
      <c r="AC84" s="156"/>
      <c r="AD84" s="156"/>
      <c r="AE84" s="156"/>
      <c r="AF84" s="156"/>
      <c r="AG84" s="156"/>
      <c r="AR84" s="171"/>
      <c r="AS84" s="171"/>
      <c r="AT84" s="171"/>
      <c r="AU84" s="171"/>
      <c r="AV84" s="171"/>
      <c r="AW84" s="171"/>
      <c r="AX84" s="171"/>
      <c r="AY84" s="171"/>
      <c r="AZ84" s="171"/>
      <c r="BA84" s="171"/>
      <c r="BB84" s="171"/>
      <c r="BC84" s="171"/>
    </row>
    <row r="85" spans="2:55" ht="13.5" customHeight="1">
      <c r="B85" s="639"/>
      <c r="C85" s="157"/>
      <c r="D85" s="156"/>
      <c r="E85" s="156"/>
      <c r="F85" s="158"/>
      <c r="G85" s="156"/>
      <c r="H85" s="156"/>
      <c r="I85" s="156"/>
      <c r="J85" s="156"/>
      <c r="K85" s="156"/>
      <c r="L85" s="156"/>
      <c r="M85" s="156"/>
      <c r="N85" s="156"/>
      <c r="O85" s="156"/>
      <c r="P85" s="156"/>
      <c r="Q85" s="156"/>
      <c r="R85" s="156"/>
      <c r="S85" s="156"/>
      <c r="T85" s="156"/>
      <c r="U85" s="156"/>
      <c r="V85" s="156"/>
      <c r="W85" s="156"/>
      <c r="X85" s="156"/>
      <c r="Y85" s="156"/>
      <c r="Z85" s="156"/>
      <c r="AA85" s="156"/>
      <c r="AB85" s="156"/>
      <c r="AC85" s="156"/>
      <c r="AD85" s="156"/>
      <c r="AE85" s="156"/>
      <c r="AF85" s="156"/>
      <c r="AG85" s="156"/>
      <c r="AR85" s="171"/>
      <c r="AS85" s="171"/>
      <c r="AT85" s="171"/>
      <c r="AU85" s="171"/>
      <c r="AV85" s="171"/>
      <c r="AW85" s="171"/>
      <c r="AX85" s="171"/>
      <c r="AY85" s="171"/>
      <c r="AZ85" s="171"/>
      <c r="BA85" s="171"/>
      <c r="BB85" s="171"/>
      <c r="BC85" s="171"/>
    </row>
    <row r="86" spans="2:55" ht="13.5" customHeight="1">
      <c r="B86" s="639"/>
      <c r="C86" s="157"/>
      <c r="D86" s="156"/>
      <c r="E86" s="156"/>
      <c r="F86" s="158"/>
      <c r="G86" s="156"/>
      <c r="H86" s="156"/>
      <c r="I86" s="156"/>
      <c r="J86" s="156"/>
      <c r="K86" s="156"/>
      <c r="L86" s="156"/>
      <c r="M86" s="156"/>
      <c r="N86" s="156"/>
      <c r="O86" s="156"/>
      <c r="P86" s="156"/>
      <c r="Q86" s="156"/>
      <c r="R86" s="156"/>
      <c r="S86" s="156"/>
      <c r="T86" s="156"/>
      <c r="U86" s="156"/>
      <c r="V86" s="156"/>
      <c r="W86" s="156"/>
      <c r="X86" s="156"/>
      <c r="Y86" s="156"/>
      <c r="Z86" s="156"/>
      <c r="AA86" s="156"/>
      <c r="AB86" s="156"/>
      <c r="AC86" s="156"/>
      <c r="AD86" s="156"/>
      <c r="AE86" s="156"/>
      <c r="AF86" s="156"/>
      <c r="AG86" s="156"/>
      <c r="AR86" s="171"/>
      <c r="AS86" s="171"/>
      <c r="AT86" s="171"/>
      <c r="AU86" s="171"/>
      <c r="AV86" s="171"/>
      <c r="AW86" s="171"/>
      <c r="AX86" s="171"/>
      <c r="AY86" s="171"/>
      <c r="AZ86" s="171"/>
      <c r="BA86" s="171"/>
      <c r="BB86" s="171"/>
      <c r="BC86" s="171"/>
    </row>
    <row r="87" spans="2:55" ht="13.5" customHeight="1">
      <c r="B87" s="639"/>
      <c r="C87" s="157"/>
      <c r="D87" s="156"/>
      <c r="E87" s="156"/>
      <c r="F87" s="158"/>
      <c r="G87" s="156"/>
      <c r="H87" s="156"/>
      <c r="I87" s="156"/>
      <c r="J87" s="156"/>
      <c r="K87" s="156"/>
      <c r="L87" s="156"/>
      <c r="M87" s="156"/>
      <c r="N87" s="156"/>
      <c r="O87" s="156"/>
      <c r="P87" s="156"/>
      <c r="Q87" s="156"/>
      <c r="R87" s="156"/>
      <c r="S87" s="156"/>
      <c r="T87" s="156"/>
      <c r="U87" s="156"/>
      <c r="V87" s="156"/>
      <c r="W87" s="156"/>
      <c r="X87" s="156"/>
      <c r="Y87" s="156"/>
      <c r="Z87" s="156"/>
      <c r="AA87" s="156"/>
      <c r="AB87" s="156"/>
      <c r="AC87" s="156"/>
      <c r="AD87" s="156"/>
      <c r="AE87" s="156"/>
      <c r="AF87" s="156"/>
      <c r="AG87" s="156"/>
      <c r="AR87" s="171"/>
      <c r="AS87" s="171"/>
      <c r="AT87" s="171"/>
      <c r="AU87" s="171"/>
      <c r="AV87" s="171"/>
      <c r="AW87" s="171"/>
      <c r="AX87" s="171"/>
      <c r="AY87" s="171"/>
      <c r="AZ87" s="171"/>
      <c r="BA87" s="171"/>
      <c r="BB87" s="171"/>
      <c r="BC87" s="171"/>
    </row>
    <row r="88" spans="2:55" ht="13.5" customHeight="1">
      <c r="B88" s="639"/>
      <c r="C88" s="157"/>
      <c r="D88" s="156"/>
      <c r="E88" s="156"/>
      <c r="F88" s="158"/>
      <c r="G88" s="156"/>
      <c r="H88" s="156"/>
      <c r="I88" s="156"/>
      <c r="J88" s="156"/>
      <c r="K88" s="156"/>
      <c r="L88" s="156"/>
      <c r="M88" s="156"/>
      <c r="N88" s="156"/>
      <c r="O88" s="156"/>
      <c r="P88" s="156"/>
      <c r="Q88" s="156"/>
      <c r="R88" s="156"/>
      <c r="S88" s="156"/>
      <c r="T88" s="156"/>
      <c r="U88" s="156"/>
      <c r="V88" s="156"/>
      <c r="W88" s="156"/>
      <c r="X88" s="156"/>
      <c r="Y88" s="156"/>
      <c r="Z88" s="156"/>
      <c r="AA88" s="156"/>
      <c r="AB88" s="156"/>
      <c r="AC88" s="156"/>
      <c r="AD88" s="156"/>
      <c r="AE88" s="156"/>
      <c r="AF88" s="156"/>
      <c r="AG88" s="156"/>
      <c r="AR88" s="171"/>
      <c r="AS88" s="171"/>
      <c r="AT88" s="171"/>
      <c r="AU88" s="171"/>
      <c r="AV88" s="171"/>
      <c r="AW88" s="171"/>
      <c r="AX88" s="171"/>
      <c r="AY88" s="171"/>
      <c r="AZ88" s="171"/>
      <c r="BA88" s="171"/>
      <c r="BB88" s="171"/>
      <c r="BC88" s="171"/>
    </row>
    <row r="89" spans="2:55" ht="13.5" customHeight="1">
      <c r="B89" s="639"/>
      <c r="C89" s="157"/>
      <c r="D89" s="156"/>
      <c r="E89" s="156"/>
      <c r="F89" s="158"/>
      <c r="G89" s="156"/>
      <c r="H89" s="156"/>
      <c r="I89" s="156"/>
      <c r="J89" s="156"/>
      <c r="K89" s="156"/>
      <c r="L89" s="156"/>
      <c r="M89" s="156"/>
      <c r="N89" s="156"/>
      <c r="O89" s="156"/>
      <c r="P89" s="156"/>
      <c r="Q89" s="156"/>
      <c r="R89" s="156"/>
      <c r="S89" s="156"/>
      <c r="T89" s="156"/>
      <c r="U89" s="156"/>
      <c r="V89" s="156"/>
      <c r="W89" s="156"/>
      <c r="X89" s="156"/>
      <c r="Y89" s="156"/>
      <c r="Z89" s="156"/>
      <c r="AA89" s="156"/>
      <c r="AB89" s="156"/>
      <c r="AC89" s="156"/>
      <c r="AD89" s="156"/>
      <c r="AE89" s="156"/>
      <c r="AF89" s="156"/>
      <c r="AG89" s="156"/>
      <c r="AR89" s="171"/>
      <c r="AS89" s="171"/>
      <c r="AT89" s="171"/>
      <c r="AU89" s="171"/>
      <c r="AV89" s="171"/>
      <c r="AW89" s="171"/>
      <c r="AX89" s="171"/>
      <c r="AY89" s="171"/>
      <c r="AZ89" s="171"/>
      <c r="BA89" s="171"/>
      <c r="BB89" s="171"/>
      <c r="BC89" s="171"/>
    </row>
    <row r="90" spans="2:55" ht="13.5" customHeight="1">
      <c r="B90" s="639"/>
      <c r="C90" s="157"/>
      <c r="D90" s="156"/>
      <c r="E90" s="156"/>
      <c r="F90" s="158"/>
      <c r="G90" s="156"/>
      <c r="H90" s="156"/>
      <c r="I90" s="156"/>
      <c r="J90" s="156"/>
      <c r="K90" s="156"/>
      <c r="L90" s="156"/>
      <c r="M90" s="156"/>
      <c r="N90" s="156"/>
      <c r="O90" s="156"/>
      <c r="P90" s="156"/>
      <c r="Q90" s="156"/>
      <c r="R90" s="156"/>
      <c r="S90" s="156"/>
      <c r="T90" s="156"/>
      <c r="U90" s="156"/>
      <c r="V90" s="156"/>
      <c r="W90" s="156"/>
      <c r="X90" s="156"/>
      <c r="Y90" s="156"/>
      <c r="Z90" s="156"/>
      <c r="AA90" s="156"/>
      <c r="AB90" s="156"/>
      <c r="AC90" s="156"/>
      <c r="AD90" s="156"/>
      <c r="AE90" s="156"/>
      <c r="AF90" s="156"/>
      <c r="AG90" s="156"/>
      <c r="AR90" s="171"/>
      <c r="AS90" s="171"/>
      <c r="AT90" s="171"/>
      <c r="AU90" s="171"/>
      <c r="AV90" s="171"/>
      <c r="AW90" s="171"/>
      <c r="AX90" s="171"/>
      <c r="AY90" s="171"/>
      <c r="AZ90" s="171"/>
      <c r="BA90" s="171"/>
      <c r="BB90" s="171"/>
      <c r="BC90" s="171"/>
    </row>
    <row r="91" spans="2:55" ht="13.5" customHeight="1">
      <c r="B91" s="639"/>
      <c r="C91" s="157"/>
      <c r="D91" s="156"/>
      <c r="E91" s="156"/>
      <c r="F91" s="156"/>
      <c r="G91" s="156"/>
      <c r="H91" s="156"/>
      <c r="I91" s="156"/>
      <c r="J91" s="156"/>
      <c r="K91" s="156"/>
      <c r="L91" s="156"/>
      <c r="M91" s="156"/>
      <c r="N91" s="156"/>
      <c r="O91" s="156"/>
      <c r="P91" s="156"/>
      <c r="Q91" s="156"/>
      <c r="R91" s="156"/>
      <c r="S91" s="156"/>
      <c r="T91" s="156"/>
      <c r="U91" s="156"/>
      <c r="V91" s="156"/>
      <c r="W91" s="156"/>
      <c r="X91" s="156"/>
      <c r="Y91" s="156"/>
      <c r="Z91" s="156"/>
      <c r="AA91" s="156"/>
      <c r="AB91" s="156"/>
      <c r="AC91" s="156"/>
      <c r="AD91" s="156"/>
      <c r="AE91" s="156"/>
      <c r="AF91" s="156"/>
      <c r="AG91" s="156"/>
      <c r="AR91" s="171"/>
      <c r="AS91" s="171"/>
      <c r="AT91" s="171"/>
      <c r="AU91" s="171"/>
      <c r="AV91" s="171"/>
      <c r="AW91" s="171"/>
      <c r="AX91" s="171"/>
      <c r="AY91" s="171"/>
      <c r="AZ91" s="171"/>
      <c r="BA91" s="171"/>
      <c r="BB91" s="171"/>
      <c r="BC91" s="171"/>
    </row>
    <row r="92" spans="2:55" ht="13.5" customHeight="1">
      <c r="B92" s="639"/>
      <c r="C92" s="157"/>
      <c r="D92" s="156"/>
      <c r="E92" s="156"/>
      <c r="F92" s="156"/>
      <c r="G92" s="156"/>
      <c r="H92" s="156"/>
      <c r="I92" s="156"/>
      <c r="J92" s="156"/>
      <c r="K92" s="156"/>
      <c r="L92" s="156"/>
      <c r="M92" s="156"/>
      <c r="N92" s="156"/>
      <c r="O92" s="156"/>
      <c r="P92" s="156"/>
      <c r="Q92" s="156"/>
      <c r="R92" s="156"/>
      <c r="S92" s="156"/>
      <c r="T92" s="156"/>
      <c r="U92" s="156"/>
      <c r="V92" s="156"/>
      <c r="W92" s="156"/>
      <c r="X92" s="156"/>
      <c r="Y92" s="156"/>
      <c r="Z92" s="156"/>
      <c r="AA92" s="156"/>
      <c r="AB92" s="156"/>
      <c r="AC92" s="156"/>
      <c r="AD92" s="156"/>
      <c r="AE92" s="156"/>
      <c r="AF92" s="156"/>
      <c r="AG92" s="156"/>
      <c r="AR92" s="171"/>
      <c r="AS92" s="171"/>
      <c r="AT92" s="171"/>
      <c r="AU92" s="171"/>
      <c r="AV92" s="171"/>
      <c r="AW92" s="171"/>
      <c r="AX92" s="171"/>
      <c r="AY92" s="171"/>
      <c r="AZ92" s="171"/>
      <c r="BA92" s="171"/>
      <c r="BB92" s="171"/>
      <c r="BC92" s="171"/>
    </row>
    <row r="93" spans="2:55" ht="13.5" customHeight="1">
      <c r="B93" s="639"/>
      <c r="C93" s="157"/>
      <c r="D93" s="156"/>
      <c r="E93" s="156"/>
      <c r="F93" s="156"/>
      <c r="G93" s="156"/>
      <c r="H93" s="156"/>
      <c r="I93" s="156"/>
      <c r="J93" s="156"/>
      <c r="K93" s="156"/>
      <c r="L93" s="156"/>
      <c r="M93" s="156"/>
      <c r="N93" s="156"/>
      <c r="O93" s="156"/>
      <c r="P93" s="156"/>
      <c r="Q93" s="156"/>
      <c r="R93" s="156"/>
      <c r="S93" s="156"/>
      <c r="T93" s="156"/>
      <c r="U93" s="156"/>
      <c r="V93" s="156"/>
      <c r="W93" s="156"/>
      <c r="X93" s="156"/>
      <c r="Y93" s="156"/>
      <c r="Z93" s="156"/>
      <c r="AA93" s="156"/>
      <c r="AB93" s="156"/>
      <c r="AC93" s="156"/>
      <c r="AD93" s="156"/>
      <c r="AE93" s="156"/>
      <c r="AF93" s="156"/>
      <c r="AG93" s="156"/>
      <c r="AR93" s="171"/>
      <c r="AS93" s="171"/>
      <c r="AT93" s="171"/>
      <c r="AU93" s="171"/>
      <c r="AV93" s="171"/>
      <c r="AW93" s="171"/>
      <c r="AX93" s="171"/>
      <c r="AY93" s="171"/>
      <c r="AZ93" s="171"/>
      <c r="BA93" s="171"/>
      <c r="BB93" s="171"/>
      <c r="BC93" s="171"/>
    </row>
    <row r="94" spans="2:55" ht="13.5" customHeight="1">
      <c r="B94" s="639"/>
      <c r="C94" s="157"/>
      <c r="D94" s="156"/>
      <c r="E94" s="156"/>
      <c r="F94" s="156"/>
      <c r="G94" s="156"/>
      <c r="H94" s="156"/>
      <c r="I94" s="156"/>
      <c r="J94" s="156"/>
      <c r="K94" s="156"/>
      <c r="L94" s="156"/>
      <c r="M94" s="156"/>
      <c r="N94" s="156"/>
      <c r="O94" s="156"/>
      <c r="P94" s="156"/>
      <c r="Q94" s="156"/>
      <c r="R94" s="156"/>
      <c r="S94" s="156"/>
      <c r="T94" s="156"/>
      <c r="U94" s="156"/>
      <c r="V94" s="156"/>
      <c r="W94" s="156"/>
      <c r="X94" s="156"/>
      <c r="Y94" s="156"/>
      <c r="Z94" s="156"/>
      <c r="AA94" s="156"/>
      <c r="AB94" s="156"/>
      <c r="AC94" s="156"/>
      <c r="AD94" s="156"/>
      <c r="AE94" s="156"/>
      <c r="AF94" s="156"/>
      <c r="AG94" s="156"/>
      <c r="AR94" s="171"/>
      <c r="AS94" s="171"/>
      <c r="AT94" s="171"/>
      <c r="AU94" s="171"/>
      <c r="AV94" s="171"/>
      <c r="AW94" s="171"/>
      <c r="AX94" s="171"/>
      <c r="AY94" s="171"/>
      <c r="AZ94" s="171"/>
      <c r="BA94" s="171"/>
      <c r="BB94" s="171"/>
      <c r="BC94" s="171"/>
    </row>
    <row r="95" spans="2:55" ht="13.5" customHeight="1">
      <c r="B95" s="639"/>
      <c r="C95" s="157"/>
      <c r="D95" s="156"/>
      <c r="E95" s="156"/>
      <c r="F95" s="156"/>
      <c r="G95" s="156"/>
      <c r="H95" s="156"/>
      <c r="I95" s="156"/>
      <c r="J95" s="156"/>
      <c r="K95" s="156"/>
      <c r="L95" s="156"/>
      <c r="M95" s="156"/>
      <c r="N95" s="156"/>
      <c r="O95" s="156"/>
      <c r="P95" s="156"/>
      <c r="Q95" s="156"/>
      <c r="R95" s="156"/>
      <c r="S95" s="156"/>
      <c r="T95" s="156"/>
      <c r="U95" s="156"/>
      <c r="V95" s="156"/>
      <c r="W95" s="156"/>
      <c r="X95" s="156"/>
      <c r="Y95" s="156"/>
      <c r="Z95" s="156"/>
      <c r="AA95" s="156"/>
      <c r="AB95" s="156"/>
      <c r="AC95" s="156"/>
      <c r="AD95" s="156"/>
      <c r="AE95" s="156"/>
      <c r="AF95" s="156"/>
      <c r="AG95" s="156"/>
      <c r="AR95" s="171"/>
      <c r="AS95" s="171"/>
      <c r="AT95" s="171"/>
      <c r="AU95" s="171"/>
      <c r="AV95" s="171"/>
      <c r="AW95" s="171"/>
      <c r="AX95" s="171"/>
      <c r="AY95" s="171"/>
      <c r="AZ95" s="171"/>
      <c r="BA95" s="171"/>
      <c r="BB95" s="171"/>
      <c r="BC95" s="171"/>
    </row>
    <row r="96" spans="2:55" ht="13.5" customHeight="1">
      <c r="B96" s="639"/>
      <c r="C96" s="157"/>
      <c r="D96" s="156"/>
      <c r="E96" s="156"/>
      <c r="F96" s="156"/>
      <c r="G96" s="156"/>
      <c r="H96" s="156"/>
      <c r="I96" s="156"/>
      <c r="J96" s="156"/>
      <c r="K96" s="156"/>
      <c r="L96" s="156"/>
      <c r="M96" s="156"/>
      <c r="N96" s="156"/>
      <c r="O96" s="156"/>
      <c r="P96" s="156"/>
      <c r="Q96" s="156"/>
      <c r="R96" s="156"/>
      <c r="S96" s="156"/>
      <c r="T96" s="156"/>
      <c r="U96" s="156"/>
      <c r="V96" s="156"/>
      <c r="W96" s="156"/>
      <c r="X96" s="156"/>
      <c r="Y96" s="156"/>
      <c r="Z96" s="156"/>
      <c r="AA96" s="156"/>
      <c r="AB96" s="156"/>
      <c r="AC96" s="156"/>
      <c r="AD96" s="156"/>
      <c r="AE96" s="156"/>
      <c r="AF96" s="156"/>
      <c r="AG96" s="156"/>
      <c r="AR96" s="171"/>
      <c r="AS96" s="171"/>
      <c r="AT96" s="171"/>
      <c r="AU96" s="171"/>
      <c r="AV96" s="171"/>
      <c r="AW96" s="171"/>
      <c r="AX96" s="171"/>
      <c r="AY96" s="171"/>
      <c r="AZ96" s="171"/>
      <c r="BA96" s="171"/>
      <c r="BB96" s="171"/>
      <c r="BC96" s="171"/>
    </row>
    <row r="97" spans="2:55" ht="13.5" customHeight="1">
      <c r="B97" s="639"/>
      <c r="C97" s="157"/>
      <c r="D97" s="156"/>
      <c r="E97" s="156"/>
      <c r="F97" s="156"/>
      <c r="G97" s="156"/>
      <c r="H97" s="156"/>
      <c r="I97" s="156"/>
      <c r="J97" s="156"/>
      <c r="K97" s="156"/>
      <c r="L97" s="156"/>
      <c r="M97" s="156"/>
      <c r="N97" s="156"/>
      <c r="O97" s="156"/>
      <c r="P97" s="156"/>
      <c r="Q97" s="156"/>
      <c r="R97" s="156"/>
      <c r="S97" s="156"/>
      <c r="T97" s="156"/>
      <c r="U97" s="156"/>
      <c r="V97" s="156"/>
      <c r="W97" s="156"/>
      <c r="X97" s="156"/>
      <c r="Y97" s="156"/>
      <c r="Z97" s="156"/>
      <c r="AA97" s="156"/>
      <c r="AB97" s="156"/>
      <c r="AC97" s="156"/>
      <c r="AD97" s="156"/>
      <c r="AE97" s="156"/>
      <c r="AF97" s="156"/>
      <c r="AG97" s="156"/>
      <c r="AR97" s="171"/>
      <c r="AS97" s="171"/>
      <c r="AT97" s="171"/>
      <c r="AU97" s="171"/>
      <c r="AV97" s="171"/>
      <c r="AW97" s="171"/>
      <c r="AX97" s="171"/>
      <c r="AY97" s="171"/>
      <c r="AZ97" s="171"/>
      <c r="BA97" s="171"/>
      <c r="BB97" s="171"/>
      <c r="BC97" s="171"/>
    </row>
    <row r="98" spans="2:55" ht="13.5" customHeight="1">
      <c r="B98" s="639"/>
      <c r="C98" s="157"/>
      <c r="D98" s="156"/>
      <c r="E98" s="156"/>
      <c r="F98" s="156"/>
      <c r="G98" s="156"/>
      <c r="H98" s="156"/>
      <c r="I98" s="156"/>
      <c r="J98" s="156"/>
      <c r="K98" s="156"/>
      <c r="L98" s="156"/>
      <c r="M98" s="156"/>
      <c r="N98" s="156"/>
      <c r="O98" s="156"/>
      <c r="P98" s="156"/>
      <c r="Q98" s="156"/>
      <c r="R98" s="156"/>
      <c r="S98" s="156"/>
      <c r="T98" s="156"/>
      <c r="U98" s="156"/>
      <c r="V98" s="156"/>
      <c r="W98" s="156"/>
      <c r="X98" s="156"/>
      <c r="Y98" s="156"/>
      <c r="Z98" s="156"/>
      <c r="AA98" s="156"/>
      <c r="AB98" s="156"/>
      <c r="AC98" s="156"/>
      <c r="AD98" s="156"/>
      <c r="AE98" s="156"/>
      <c r="AF98" s="156"/>
      <c r="AG98" s="156"/>
      <c r="AR98" s="171"/>
      <c r="AS98" s="171"/>
      <c r="AT98" s="171"/>
      <c r="AU98" s="171"/>
      <c r="AV98" s="171"/>
      <c r="AW98" s="171"/>
      <c r="AX98" s="171"/>
      <c r="AY98" s="171"/>
      <c r="AZ98" s="171"/>
      <c r="BA98" s="171"/>
      <c r="BB98" s="171"/>
      <c r="BC98" s="171"/>
    </row>
    <row r="99" spans="2:55" ht="13.5" customHeight="1">
      <c r="B99" s="639"/>
      <c r="C99" s="157"/>
      <c r="D99" s="156"/>
      <c r="E99" s="156"/>
      <c r="F99" s="156"/>
      <c r="G99" s="156"/>
      <c r="H99" s="156"/>
      <c r="I99" s="156"/>
      <c r="J99" s="156"/>
      <c r="K99" s="156"/>
      <c r="L99" s="156"/>
      <c r="M99" s="156"/>
      <c r="N99" s="156"/>
      <c r="O99" s="156"/>
      <c r="P99" s="156"/>
      <c r="Q99" s="156"/>
      <c r="R99" s="156"/>
      <c r="S99" s="156"/>
      <c r="T99" s="156"/>
      <c r="U99" s="156"/>
      <c r="V99" s="156"/>
      <c r="W99" s="156"/>
      <c r="X99" s="156"/>
      <c r="Y99" s="156"/>
      <c r="Z99" s="156"/>
      <c r="AA99" s="156"/>
      <c r="AB99" s="156"/>
      <c r="AC99" s="156"/>
      <c r="AD99" s="156"/>
      <c r="AE99" s="156"/>
      <c r="AF99" s="156"/>
      <c r="AG99" s="156"/>
      <c r="AR99" s="171"/>
      <c r="AS99" s="171"/>
      <c r="AT99" s="171"/>
      <c r="AU99" s="171"/>
      <c r="AV99" s="171"/>
      <c r="AW99" s="171"/>
      <c r="AX99" s="171"/>
      <c r="AY99" s="171"/>
      <c r="AZ99" s="171"/>
      <c r="BA99" s="171"/>
      <c r="BB99" s="171"/>
      <c r="BC99" s="171"/>
    </row>
    <row r="100" spans="2:55" ht="13.5" customHeight="1">
      <c r="B100" s="639"/>
      <c r="C100" s="157"/>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156"/>
      <c r="AA100" s="156"/>
      <c r="AB100" s="156"/>
      <c r="AC100" s="156"/>
      <c r="AD100" s="156"/>
      <c r="AE100" s="156"/>
      <c r="AF100" s="156"/>
      <c r="AG100" s="156"/>
      <c r="AR100" s="171"/>
      <c r="AS100" s="171"/>
      <c r="AT100" s="171"/>
      <c r="AU100" s="171"/>
      <c r="AV100" s="171"/>
      <c r="AW100" s="171"/>
      <c r="AX100" s="171"/>
      <c r="AY100" s="171"/>
      <c r="AZ100" s="171"/>
      <c r="BA100" s="171"/>
      <c r="BB100" s="171"/>
      <c r="BC100" s="171"/>
    </row>
    <row r="101" spans="2:55" ht="13.5" customHeight="1">
      <c r="B101" s="639"/>
      <c r="C101" s="157"/>
      <c r="D101" s="156"/>
      <c r="E101" s="156"/>
      <c r="F101" s="156"/>
      <c r="G101" s="156"/>
      <c r="H101" s="156"/>
      <c r="I101" s="156"/>
      <c r="J101" s="156"/>
      <c r="K101" s="156"/>
      <c r="L101" s="156"/>
      <c r="M101" s="156"/>
      <c r="N101" s="156"/>
      <c r="O101" s="156"/>
      <c r="P101" s="156"/>
      <c r="Q101" s="156"/>
      <c r="R101" s="156"/>
      <c r="S101" s="156"/>
      <c r="T101" s="156"/>
      <c r="U101" s="156"/>
      <c r="V101" s="156"/>
      <c r="W101" s="156"/>
      <c r="X101" s="156"/>
      <c r="Y101" s="156"/>
      <c r="Z101" s="156"/>
      <c r="AA101" s="156"/>
      <c r="AB101" s="156"/>
      <c r="AC101" s="156"/>
      <c r="AD101" s="156"/>
      <c r="AE101" s="156"/>
      <c r="AF101" s="156"/>
      <c r="AG101" s="156"/>
      <c r="AR101" s="171"/>
      <c r="AS101" s="171"/>
      <c r="AT101" s="171"/>
      <c r="AU101" s="171"/>
      <c r="AV101" s="171"/>
      <c r="AW101" s="171"/>
      <c r="AX101" s="171"/>
      <c r="AY101" s="171"/>
      <c r="AZ101" s="171"/>
      <c r="BA101" s="171"/>
      <c r="BB101" s="171"/>
      <c r="BC101" s="171"/>
    </row>
    <row r="102" spans="2:55" ht="13.5" customHeight="1">
      <c r="B102" s="639"/>
      <c r="C102" s="157"/>
      <c r="D102" s="156"/>
      <c r="E102" s="156"/>
      <c r="F102" s="156"/>
      <c r="G102" s="156"/>
      <c r="H102" s="156"/>
      <c r="I102" s="156"/>
      <c r="J102" s="156"/>
      <c r="K102" s="156"/>
      <c r="L102" s="156"/>
      <c r="M102" s="156"/>
      <c r="N102" s="156"/>
      <c r="O102" s="156"/>
      <c r="P102" s="156"/>
      <c r="Q102" s="156"/>
      <c r="R102" s="156"/>
      <c r="S102" s="156"/>
      <c r="T102" s="156"/>
      <c r="U102" s="156"/>
      <c r="V102" s="156"/>
      <c r="W102" s="156"/>
      <c r="X102" s="156"/>
      <c r="Y102" s="156"/>
      <c r="Z102" s="156"/>
      <c r="AA102" s="156"/>
      <c r="AB102" s="156"/>
      <c r="AC102" s="156"/>
      <c r="AD102" s="156"/>
      <c r="AE102" s="156"/>
      <c r="AF102" s="156"/>
      <c r="AG102" s="156"/>
      <c r="AR102" s="171"/>
      <c r="AS102" s="171"/>
      <c r="AT102" s="171"/>
      <c r="AU102" s="171"/>
      <c r="AV102" s="171"/>
      <c r="AW102" s="171"/>
      <c r="AX102" s="171"/>
      <c r="AY102" s="171"/>
      <c r="AZ102" s="171"/>
      <c r="BA102" s="171"/>
      <c r="BB102" s="171"/>
      <c r="BC102" s="171"/>
    </row>
    <row r="103" spans="2:55" ht="13.5" customHeight="1">
      <c r="B103" s="639"/>
      <c r="C103" s="157"/>
      <c r="D103" s="156"/>
      <c r="E103" s="156"/>
      <c r="F103" s="156"/>
      <c r="G103" s="156"/>
      <c r="H103" s="156"/>
      <c r="I103" s="156"/>
      <c r="J103" s="156"/>
      <c r="K103" s="156"/>
      <c r="L103" s="156"/>
      <c r="M103" s="156"/>
      <c r="N103" s="156"/>
      <c r="O103" s="156"/>
      <c r="P103" s="156"/>
      <c r="Q103" s="156"/>
      <c r="R103" s="156"/>
      <c r="S103" s="156"/>
      <c r="T103" s="156"/>
      <c r="U103" s="156"/>
      <c r="V103" s="156"/>
      <c r="W103" s="156"/>
      <c r="X103" s="156"/>
      <c r="Y103" s="156"/>
      <c r="Z103" s="156"/>
      <c r="AA103" s="156"/>
      <c r="AB103" s="156"/>
      <c r="AC103" s="156"/>
      <c r="AD103" s="156"/>
      <c r="AE103" s="156"/>
      <c r="AF103" s="156"/>
      <c r="AG103" s="156"/>
      <c r="AR103" s="171"/>
      <c r="AS103" s="171"/>
      <c r="AT103" s="171"/>
      <c r="AU103" s="171"/>
      <c r="AV103" s="171"/>
      <c r="AW103" s="171"/>
      <c r="AX103" s="171"/>
      <c r="AY103" s="171"/>
      <c r="AZ103" s="171"/>
      <c r="BA103" s="171"/>
      <c r="BB103" s="171"/>
      <c r="BC103" s="171"/>
    </row>
    <row r="104" spans="2:55" ht="13.5" customHeight="1">
      <c r="B104" s="639"/>
      <c r="C104" s="157"/>
      <c r="D104" s="156"/>
      <c r="E104" s="156"/>
      <c r="F104" s="156"/>
      <c r="G104" s="156"/>
      <c r="H104" s="156"/>
      <c r="I104" s="156"/>
      <c r="J104" s="156"/>
      <c r="K104" s="156"/>
      <c r="L104" s="156"/>
      <c r="M104" s="156"/>
      <c r="N104" s="156"/>
      <c r="O104" s="156"/>
      <c r="P104" s="156"/>
      <c r="Q104" s="156"/>
      <c r="R104" s="156"/>
      <c r="S104" s="156"/>
      <c r="T104" s="156"/>
      <c r="U104" s="156"/>
      <c r="V104" s="156"/>
      <c r="W104" s="156"/>
      <c r="X104" s="156"/>
      <c r="Y104" s="156"/>
      <c r="Z104" s="156"/>
      <c r="AA104" s="156"/>
      <c r="AB104" s="156"/>
      <c r="AC104" s="156"/>
      <c r="AD104" s="156"/>
      <c r="AE104" s="156"/>
      <c r="AF104" s="156"/>
      <c r="AG104" s="156"/>
      <c r="AR104" s="171"/>
      <c r="AS104" s="171"/>
      <c r="AT104" s="171"/>
      <c r="AU104" s="171"/>
      <c r="AV104" s="171"/>
      <c r="AW104" s="171"/>
      <c r="AX104" s="171"/>
      <c r="AY104" s="171"/>
      <c r="AZ104" s="171"/>
      <c r="BA104" s="171"/>
      <c r="BB104" s="171"/>
      <c r="BC104" s="171"/>
    </row>
    <row r="105" spans="2:55" ht="13.5" customHeight="1">
      <c r="B105" s="639"/>
      <c r="C105" s="157"/>
      <c r="D105" s="156"/>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R105" s="171"/>
      <c r="AS105" s="171"/>
      <c r="AT105" s="171"/>
      <c r="AU105" s="171"/>
      <c r="AV105" s="171"/>
      <c r="AW105" s="171"/>
      <c r="AX105" s="171"/>
      <c r="AY105" s="171"/>
      <c r="AZ105" s="171"/>
      <c r="BA105" s="171"/>
      <c r="BB105" s="171"/>
      <c r="BC105" s="171"/>
    </row>
    <row r="106" spans="2:55" ht="13.5" customHeight="1">
      <c r="B106" s="639"/>
      <c r="C106" s="157"/>
      <c r="D106" s="156"/>
      <c r="E106" s="156"/>
      <c r="F106" s="156"/>
      <c r="G106" s="156"/>
      <c r="H106" s="156"/>
      <c r="I106" s="156"/>
      <c r="J106" s="156"/>
      <c r="K106" s="156"/>
      <c r="L106" s="156"/>
      <c r="M106" s="156"/>
      <c r="N106" s="156"/>
      <c r="O106" s="156"/>
      <c r="P106" s="156"/>
      <c r="Q106" s="156"/>
      <c r="R106" s="156"/>
      <c r="S106" s="156"/>
      <c r="T106" s="156"/>
      <c r="U106" s="156"/>
      <c r="V106" s="156"/>
      <c r="W106" s="156"/>
      <c r="X106" s="156"/>
      <c r="Y106" s="156"/>
      <c r="Z106" s="156"/>
      <c r="AA106" s="156"/>
      <c r="AB106" s="156"/>
      <c r="AC106" s="156"/>
      <c r="AD106" s="156"/>
      <c r="AE106" s="156"/>
      <c r="AF106" s="156"/>
      <c r="AG106" s="156"/>
      <c r="AR106" s="171"/>
      <c r="AS106" s="171"/>
      <c r="AT106" s="171"/>
      <c r="AU106" s="171"/>
      <c r="AV106" s="171"/>
      <c r="AW106" s="171"/>
      <c r="AX106" s="171"/>
      <c r="AY106" s="171"/>
      <c r="AZ106" s="171"/>
      <c r="BA106" s="171"/>
      <c r="BB106" s="171"/>
      <c r="BC106" s="171"/>
    </row>
    <row r="107" spans="2:55" ht="13.5" customHeight="1">
      <c r="B107" s="639"/>
      <c r="C107" s="157"/>
      <c r="D107" s="156"/>
      <c r="E107" s="156"/>
      <c r="F107" s="156"/>
      <c r="G107" s="156"/>
      <c r="H107" s="156"/>
      <c r="I107" s="156"/>
      <c r="J107" s="156"/>
      <c r="K107" s="156"/>
      <c r="L107" s="156"/>
      <c r="M107" s="156"/>
      <c r="N107" s="156"/>
      <c r="O107" s="156"/>
      <c r="P107" s="156"/>
      <c r="Q107" s="156"/>
      <c r="R107" s="156"/>
      <c r="S107" s="156"/>
      <c r="T107" s="156"/>
      <c r="U107" s="156"/>
      <c r="V107" s="156"/>
      <c r="W107" s="156"/>
      <c r="X107" s="156"/>
      <c r="Y107" s="156"/>
      <c r="Z107" s="156"/>
      <c r="AA107" s="156"/>
      <c r="AB107" s="156"/>
      <c r="AC107" s="156"/>
      <c r="AD107" s="156"/>
      <c r="AE107" s="156"/>
      <c r="AF107" s="156"/>
      <c r="AG107" s="156"/>
      <c r="AR107" s="171"/>
      <c r="AS107" s="171"/>
      <c r="AT107" s="171"/>
      <c r="AU107" s="171"/>
      <c r="AV107" s="171"/>
      <c r="AW107" s="171"/>
      <c r="AX107" s="171"/>
      <c r="AY107" s="171"/>
      <c r="AZ107" s="171"/>
      <c r="BA107" s="171"/>
      <c r="BB107" s="171"/>
      <c r="BC107" s="171"/>
    </row>
    <row r="108" spans="2:55" ht="13.5" customHeight="1">
      <c r="B108" s="639"/>
      <c r="C108" s="157"/>
      <c r="D108" s="156"/>
      <c r="E108" s="156"/>
      <c r="F108" s="156"/>
      <c r="G108" s="156"/>
      <c r="H108" s="156"/>
      <c r="I108" s="156"/>
      <c r="J108" s="156"/>
      <c r="K108" s="156"/>
      <c r="L108" s="156"/>
      <c r="M108" s="156"/>
      <c r="N108" s="156"/>
      <c r="O108" s="156"/>
      <c r="P108" s="156"/>
      <c r="Q108" s="156"/>
      <c r="R108" s="156"/>
      <c r="S108" s="156"/>
      <c r="T108" s="156"/>
      <c r="U108" s="156"/>
      <c r="V108" s="156"/>
      <c r="W108" s="156"/>
      <c r="X108" s="156"/>
      <c r="Y108" s="156"/>
      <c r="Z108" s="156"/>
      <c r="AA108" s="156"/>
      <c r="AB108" s="156"/>
      <c r="AC108" s="156"/>
      <c r="AD108" s="156"/>
      <c r="AE108" s="156"/>
      <c r="AF108" s="156"/>
      <c r="AG108" s="156"/>
      <c r="AR108" s="171"/>
      <c r="AS108" s="171"/>
      <c r="AT108" s="171"/>
      <c r="AU108" s="171"/>
      <c r="AV108" s="171"/>
      <c r="AW108" s="171"/>
      <c r="AX108" s="171"/>
      <c r="AY108" s="171"/>
      <c r="AZ108" s="171"/>
      <c r="BA108" s="171"/>
      <c r="BB108" s="171"/>
      <c r="BC108" s="171"/>
    </row>
    <row r="109" spans="2:55" ht="13.5" customHeight="1">
      <c r="B109" s="639"/>
      <c r="C109" s="157"/>
      <c r="D109" s="156"/>
      <c r="E109" s="156"/>
      <c r="F109" s="156"/>
      <c r="G109" s="156"/>
      <c r="H109" s="156"/>
      <c r="I109" s="156"/>
      <c r="J109" s="156"/>
      <c r="K109" s="156"/>
      <c r="L109" s="156"/>
      <c r="M109" s="156"/>
      <c r="N109" s="156"/>
      <c r="O109" s="156"/>
      <c r="P109" s="156"/>
      <c r="Q109" s="156"/>
      <c r="R109" s="156"/>
      <c r="S109" s="156"/>
      <c r="T109" s="156"/>
      <c r="U109" s="156"/>
      <c r="V109" s="156"/>
      <c r="W109" s="156"/>
      <c r="X109" s="156"/>
      <c r="Y109" s="156"/>
      <c r="Z109" s="156"/>
      <c r="AA109" s="156"/>
      <c r="AB109" s="156"/>
      <c r="AC109" s="156"/>
      <c r="AD109" s="156"/>
      <c r="AE109" s="156"/>
      <c r="AF109" s="156"/>
      <c r="AG109" s="156"/>
      <c r="AR109" s="171"/>
      <c r="AS109" s="171"/>
      <c r="AT109" s="171"/>
      <c r="AU109" s="171"/>
      <c r="AV109" s="171"/>
      <c r="AW109" s="171"/>
      <c r="AX109" s="171"/>
      <c r="AY109" s="171"/>
      <c r="AZ109" s="171"/>
      <c r="BA109" s="171"/>
      <c r="BB109" s="171"/>
      <c r="BC109" s="171"/>
    </row>
    <row r="110" spans="2:55" ht="13.5" customHeight="1">
      <c r="B110" s="639"/>
      <c r="C110" s="157"/>
      <c r="D110" s="156"/>
      <c r="E110" s="156"/>
      <c r="F110" s="156"/>
      <c r="G110" s="156"/>
      <c r="H110" s="156"/>
      <c r="I110" s="156"/>
      <c r="J110" s="156"/>
      <c r="K110" s="156"/>
      <c r="L110" s="156"/>
      <c r="M110" s="156"/>
      <c r="N110" s="156"/>
      <c r="O110" s="156"/>
      <c r="P110" s="156"/>
      <c r="Q110" s="156"/>
      <c r="R110" s="156"/>
      <c r="S110" s="156"/>
      <c r="T110" s="156"/>
      <c r="U110" s="156"/>
      <c r="V110" s="156"/>
      <c r="W110" s="156"/>
      <c r="X110" s="156"/>
      <c r="Y110" s="156"/>
      <c r="Z110" s="156"/>
      <c r="AA110" s="156"/>
      <c r="AB110" s="156"/>
      <c r="AC110" s="156"/>
      <c r="AD110" s="156"/>
      <c r="AE110" s="156"/>
      <c r="AF110" s="156"/>
      <c r="AG110" s="156"/>
      <c r="AR110" s="171"/>
      <c r="AS110" s="171"/>
      <c r="AT110" s="171"/>
      <c r="AU110" s="171"/>
      <c r="AV110" s="171"/>
      <c r="AW110" s="171"/>
      <c r="AX110" s="171"/>
      <c r="AY110" s="171"/>
      <c r="AZ110" s="171"/>
      <c r="BA110" s="171"/>
      <c r="BB110" s="171"/>
      <c r="BC110" s="171"/>
    </row>
    <row r="111" spans="2:55" ht="13.5" customHeight="1">
      <c r="B111" s="639"/>
      <c r="C111" s="157"/>
      <c r="D111" s="156"/>
      <c r="E111" s="156"/>
      <c r="F111" s="156"/>
      <c r="G111" s="156"/>
      <c r="H111" s="156"/>
      <c r="I111" s="156"/>
      <c r="J111" s="156"/>
      <c r="K111" s="156"/>
      <c r="L111" s="156"/>
      <c r="M111" s="156"/>
      <c r="N111" s="156"/>
      <c r="O111" s="156"/>
      <c r="P111" s="156"/>
      <c r="Q111" s="156"/>
      <c r="R111" s="156"/>
      <c r="S111" s="156"/>
      <c r="T111" s="156"/>
      <c r="U111" s="156"/>
      <c r="V111" s="156"/>
      <c r="W111" s="156"/>
      <c r="X111" s="156"/>
      <c r="Y111" s="156"/>
      <c r="Z111" s="156"/>
      <c r="AA111" s="156"/>
      <c r="AB111" s="156"/>
      <c r="AC111" s="156"/>
      <c r="AD111" s="156"/>
      <c r="AE111" s="156"/>
      <c r="AF111" s="156"/>
      <c r="AG111" s="156"/>
      <c r="AR111" s="171"/>
      <c r="AS111" s="171"/>
      <c r="AT111" s="171"/>
      <c r="AU111" s="171"/>
      <c r="AV111" s="171"/>
      <c r="AW111" s="171"/>
      <c r="AX111" s="171"/>
      <c r="AY111" s="171"/>
      <c r="AZ111" s="171"/>
      <c r="BA111" s="171"/>
      <c r="BB111" s="171"/>
      <c r="BC111" s="171"/>
    </row>
    <row r="112" spans="2:55" ht="47.25" customHeight="1">
      <c r="B112" s="639"/>
      <c r="C112" s="157"/>
      <c r="D112" s="156"/>
      <c r="E112" s="156"/>
      <c r="F112" s="156"/>
      <c r="G112" s="156"/>
      <c r="H112" s="156"/>
      <c r="I112" s="156"/>
      <c r="J112" s="156"/>
      <c r="K112" s="156"/>
      <c r="L112" s="156"/>
      <c r="M112" s="156"/>
      <c r="N112" s="156"/>
      <c r="O112" s="156"/>
      <c r="P112" s="156"/>
      <c r="Q112" s="156"/>
      <c r="R112" s="156"/>
      <c r="S112" s="156"/>
      <c r="T112" s="156"/>
      <c r="U112" s="156"/>
      <c r="V112" s="156"/>
      <c r="W112" s="156"/>
      <c r="X112" s="156"/>
      <c r="Y112" s="156"/>
      <c r="Z112" s="156"/>
      <c r="AA112" s="156"/>
      <c r="AB112" s="156"/>
      <c r="AC112" s="156"/>
      <c r="AD112" s="156"/>
      <c r="AE112" s="156"/>
      <c r="AF112" s="156"/>
      <c r="AG112" s="156"/>
      <c r="AR112" s="171"/>
      <c r="AS112" s="171"/>
      <c r="AT112" s="171"/>
      <c r="AU112" s="171"/>
      <c r="AV112" s="171"/>
      <c r="AW112" s="171"/>
      <c r="AX112" s="171"/>
      <c r="AY112" s="171"/>
      <c r="AZ112" s="171"/>
      <c r="BA112" s="171"/>
      <c r="BB112" s="171"/>
      <c r="BC112" s="171"/>
    </row>
    <row r="113" spans="2:55" ht="12.75" customHeight="1">
      <c r="B113" s="639"/>
      <c r="AR113" s="171"/>
      <c r="AS113" s="171"/>
      <c r="AT113" s="171"/>
      <c r="AU113" s="171"/>
      <c r="AV113" s="171"/>
      <c r="AW113" s="171"/>
      <c r="AX113" s="171"/>
      <c r="AY113" s="171"/>
      <c r="AZ113" s="171"/>
      <c r="BA113" s="171"/>
      <c r="BB113" s="171"/>
      <c r="BC113" s="171"/>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pageSetUpPr fitToPage="1"/>
  </sheetPr>
  <dimension ref="C4:AA56"/>
  <sheetViews>
    <sheetView zoomScale="51" zoomScaleNormal="109" zoomScaleSheetLayoutView="47" workbookViewId="0">
      <selection activeCell="AE49" sqref="AE49"/>
    </sheetView>
  </sheetViews>
  <sheetFormatPr baseColWidth="10" defaultColWidth="11.375" defaultRowHeight="15"/>
  <cols>
    <col min="1" max="2" width="11.375" style="34"/>
    <col min="3" max="3" width="17.625" style="1" customWidth="1"/>
    <col min="4" max="4" width="53.75" style="34" customWidth="1"/>
    <col min="5" max="5" width="33.75" style="34" customWidth="1"/>
    <col min="6" max="8" width="11.375" style="1"/>
    <col min="9" max="9" width="21.375" style="34" bestFit="1" customWidth="1"/>
    <col min="10" max="12" width="12.25" style="34" bestFit="1" customWidth="1"/>
    <col min="13" max="13" width="11.125" style="34" bestFit="1" customWidth="1"/>
    <col min="14" max="14" width="11.875" style="34" bestFit="1" customWidth="1"/>
    <col min="15" max="16" width="11.125" style="34" bestFit="1" customWidth="1"/>
    <col min="17" max="17" width="12.25" style="34" bestFit="1" customWidth="1"/>
    <col min="18" max="18" width="11.125" style="34" bestFit="1" customWidth="1"/>
    <col min="19" max="19" width="12.25" style="34" bestFit="1" customWidth="1"/>
    <col min="20" max="20" width="11.125" style="34" bestFit="1" customWidth="1"/>
    <col min="21" max="21" width="10.875" style="34" bestFit="1" customWidth="1"/>
    <col min="22" max="23" width="12" style="34" bestFit="1" customWidth="1"/>
    <col min="24" max="24" width="13.375" style="34" bestFit="1" customWidth="1"/>
    <col min="25" max="16384" width="11.375" style="34"/>
  </cols>
  <sheetData>
    <row r="4" spans="3:24" ht="15.75" thickBot="1"/>
    <row r="5" spans="3:24" ht="15" customHeight="1">
      <c r="C5" s="52"/>
      <c r="D5" s="508"/>
      <c r="E5" s="769" t="s">
        <v>91</v>
      </c>
      <c r="F5" s="769"/>
      <c r="G5" s="769"/>
      <c r="H5" s="769"/>
      <c r="I5" s="769"/>
      <c r="J5" s="769"/>
      <c r="K5" s="769"/>
      <c r="L5" s="769"/>
      <c r="M5" s="769"/>
      <c r="N5" s="769"/>
      <c r="O5" s="769"/>
      <c r="P5" s="769"/>
      <c r="Q5" s="769"/>
      <c r="R5" s="42"/>
      <c r="S5" s="42"/>
      <c r="T5" s="42"/>
      <c r="U5" s="42"/>
      <c r="V5" s="42"/>
      <c r="W5" s="42"/>
      <c r="X5" s="43"/>
    </row>
    <row r="6" spans="3:24" ht="15" customHeight="1">
      <c r="C6" s="53"/>
      <c r="D6" s="509"/>
      <c r="E6" s="768"/>
      <c r="F6" s="768"/>
      <c r="G6" s="768"/>
      <c r="H6" s="768"/>
      <c r="I6" s="768"/>
      <c r="J6" s="768"/>
      <c r="K6" s="768"/>
      <c r="L6" s="768"/>
      <c r="M6" s="768"/>
      <c r="N6" s="768"/>
      <c r="O6" s="768"/>
      <c r="P6" s="768"/>
      <c r="Q6" s="768"/>
      <c r="X6" s="44"/>
    </row>
    <row r="7" spans="3:24" ht="26.25" customHeight="1">
      <c r="C7" s="53"/>
      <c r="D7" s="509"/>
      <c r="E7" s="768" t="s">
        <v>303</v>
      </c>
      <c r="F7" s="768"/>
      <c r="G7" s="768"/>
      <c r="H7" s="768"/>
      <c r="I7" s="768"/>
      <c r="J7" s="768"/>
      <c r="K7" s="768"/>
      <c r="L7" s="768"/>
      <c r="M7" s="768"/>
      <c r="N7" s="768"/>
      <c r="O7" s="768"/>
      <c r="P7" s="768"/>
      <c r="Q7" s="768"/>
      <c r="X7" s="44"/>
    </row>
    <row r="8" spans="3:24" ht="26.25" customHeight="1">
      <c r="C8" s="53"/>
      <c r="D8" s="509"/>
      <c r="E8" s="768" t="s">
        <v>684</v>
      </c>
      <c r="F8" s="768"/>
      <c r="G8" s="768"/>
      <c r="H8" s="768"/>
      <c r="I8" s="768"/>
      <c r="J8" s="768"/>
      <c r="K8" s="768"/>
      <c r="L8" s="768"/>
      <c r="M8" s="768"/>
      <c r="N8" s="768"/>
      <c r="O8" s="768"/>
      <c r="P8" s="768"/>
      <c r="Q8" s="768"/>
      <c r="X8" s="44"/>
    </row>
    <row r="9" spans="3:24" ht="26.25" customHeight="1">
      <c r="C9" s="53"/>
      <c r="D9" s="509"/>
      <c r="E9" s="768" t="s">
        <v>685</v>
      </c>
      <c r="F9" s="768"/>
      <c r="G9" s="768"/>
      <c r="H9" s="768"/>
      <c r="I9" s="768"/>
      <c r="J9" s="768"/>
      <c r="K9" s="768"/>
      <c r="L9" s="768"/>
      <c r="M9" s="768"/>
      <c r="N9" s="768"/>
      <c r="O9" s="768"/>
      <c r="P9" s="768"/>
      <c r="Q9" s="768"/>
      <c r="X9" s="44"/>
    </row>
    <row r="10" spans="3:24" ht="15.75" thickBot="1">
      <c r="C10" s="54"/>
      <c r="D10" s="45"/>
      <c r="E10" s="45"/>
      <c r="F10" s="61"/>
      <c r="G10" s="61"/>
      <c r="H10" s="61"/>
      <c r="I10" s="45"/>
      <c r="J10" s="45"/>
      <c r="K10" s="45"/>
      <c r="L10" s="45"/>
      <c r="M10" s="45"/>
      <c r="N10" s="45"/>
      <c r="O10" s="45"/>
      <c r="P10" s="45"/>
      <c r="Q10" s="45"/>
      <c r="R10" s="45"/>
      <c r="S10" s="45"/>
      <c r="T10" s="45"/>
      <c r="U10" s="45"/>
      <c r="V10" s="45"/>
      <c r="W10" s="45"/>
      <c r="X10" s="46"/>
    </row>
    <row r="11" spans="3:24" ht="15" customHeight="1">
      <c r="C11" s="773" t="s">
        <v>242</v>
      </c>
      <c r="D11" s="769"/>
      <c r="E11" s="769"/>
      <c r="F11" s="769"/>
      <c r="G11" s="769"/>
      <c r="H11" s="769"/>
      <c r="I11" s="769"/>
      <c r="J11" s="769"/>
      <c r="K11" s="769"/>
      <c r="L11" s="769"/>
      <c r="M11" s="769"/>
      <c r="N11" s="769"/>
      <c r="O11" s="769"/>
      <c r="P11" s="769"/>
      <c r="Q11" s="769"/>
      <c r="R11" s="769"/>
      <c r="S11" s="769"/>
      <c r="T11" s="769"/>
      <c r="U11" s="769"/>
      <c r="V11" s="769"/>
      <c r="W11" s="769"/>
      <c r="X11" s="774"/>
    </row>
    <row r="12" spans="3:24" ht="15" customHeight="1">
      <c r="C12" s="775"/>
      <c r="D12" s="768"/>
      <c r="E12" s="768"/>
      <c r="F12" s="768"/>
      <c r="G12" s="768"/>
      <c r="H12" s="768"/>
      <c r="I12" s="768"/>
      <c r="J12" s="768"/>
      <c r="K12" s="768"/>
      <c r="L12" s="768"/>
      <c r="M12" s="768"/>
      <c r="N12" s="768"/>
      <c r="O12" s="768"/>
      <c r="P12" s="768"/>
      <c r="Q12" s="768"/>
      <c r="R12" s="768"/>
      <c r="S12" s="768"/>
      <c r="T12" s="768"/>
      <c r="U12" s="768"/>
      <c r="V12" s="768"/>
      <c r="W12" s="768"/>
      <c r="X12" s="776"/>
    </row>
    <row r="13" spans="3:24" ht="15" customHeight="1">
      <c r="C13" s="775"/>
      <c r="D13" s="768"/>
      <c r="E13" s="768"/>
      <c r="F13" s="768"/>
      <c r="G13" s="768"/>
      <c r="H13" s="768"/>
      <c r="I13" s="768"/>
      <c r="J13" s="768"/>
      <c r="K13" s="768"/>
      <c r="L13" s="768"/>
      <c r="M13" s="768"/>
      <c r="N13" s="768"/>
      <c r="O13" s="768"/>
      <c r="P13" s="768"/>
      <c r="Q13" s="768"/>
      <c r="R13" s="768"/>
      <c r="S13" s="768"/>
      <c r="T13" s="768"/>
      <c r="U13" s="768"/>
      <c r="V13" s="768"/>
      <c r="W13" s="768"/>
      <c r="X13" s="776"/>
    </row>
    <row r="14" spans="3:24" ht="15" customHeight="1">
      <c r="C14" s="775"/>
      <c r="D14" s="768"/>
      <c r="E14" s="768"/>
      <c r="F14" s="768"/>
      <c r="G14" s="768"/>
      <c r="H14" s="768"/>
      <c r="I14" s="768"/>
      <c r="J14" s="768"/>
      <c r="K14" s="768"/>
      <c r="L14" s="768"/>
      <c r="M14" s="768"/>
      <c r="N14" s="768"/>
      <c r="O14" s="768"/>
      <c r="P14" s="768"/>
      <c r="Q14" s="768"/>
      <c r="R14" s="768"/>
      <c r="S14" s="768"/>
      <c r="T14" s="768"/>
      <c r="U14" s="768"/>
      <c r="V14" s="768"/>
      <c r="W14" s="768"/>
      <c r="X14" s="776"/>
    </row>
    <row r="15" spans="3:24" ht="15.75" customHeight="1" thickBot="1">
      <c r="C15" s="777"/>
      <c r="D15" s="778"/>
      <c r="E15" s="778"/>
      <c r="F15" s="778"/>
      <c r="G15" s="778"/>
      <c r="H15" s="778"/>
      <c r="I15" s="778"/>
      <c r="J15" s="778"/>
      <c r="K15" s="778"/>
      <c r="L15" s="778"/>
      <c r="M15" s="778"/>
      <c r="N15" s="778"/>
      <c r="O15" s="778"/>
      <c r="P15" s="778"/>
      <c r="Q15" s="778"/>
      <c r="R15" s="778"/>
      <c r="S15" s="778"/>
      <c r="T15" s="778"/>
      <c r="U15" s="778"/>
      <c r="V15" s="778"/>
      <c r="W15" s="778"/>
      <c r="X15" s="779"/>
    </row>
    <row r="16" spans="3:24" ht="19.5" customHeight="1" thickBot="1">
      <c r="C16" s="798" t="s">
        <v>243</v>
      </c>
      <c r="D16" s="799"/>
      <c r="E16" s="799"/>
      <c r="F16" s="799"/>
      <c r="G16" s="799"/>
      <c r="H16" s="799"/>
      <c r="I16" s="800"/>
      <c r="J16" s="780" t="s">
        <v>62</v>
      </c>
      <c r="K16" s="781"/>
      <c r="L16" s="781"/>
      <c r="M16" s="781"/>
      <c r="N16" s="781"/>
      <c r="O16" s="781"/>
      <c r="P16" s="781"/>
      <c r="Q16" s="781"/>
      <c r="R16" s="781"/>
      <c r="S16" s="781"/>
      <c r="T16" s="781"/>
      <c r="U16" s="781"/>
      <c r="V16" s="781"/>
      <c r="W16" s="781"/>
      <c r="X16" s="782"/>
    </row>
    <row r="17" spans="3:27" ht="19.5" thickBot="1">
      <c r="C17" s="801"/>
      <c r="D17" s="802"/>
      <c r="E17" s="802"/>
      <c r="F17" s="802"/>
      <c r="G17" s="802"/>
      <c r="H17" s="802"/>
      <c r="I17" s="803"/>
      <c r="J17" s="783" t="s">
        <v>63</v>
      </c>
      <c r="K17" s="784"/>
      <c r="L17" s="785"/>
      <c r="M17" s="783" t="s">
        <v>64</v>
      </c>
      <c r="N17" s="784"/>
      <c r="O17" s="784"/>
      <c r="P17" s="784"/>
      <c r="Q17" s="784"/>
      <c r="R17" s="784"/>
      <c r="S17" s="784"/>
      <c r="T17" s="784"/>
      <c r="U17" s="784"/>
      <c r="V17" s="784"/>
      <c r="W17" s="784"/>
      <c r="X17" s="785"/>
    </row>
    <row r="18" spans="3:27" ht="30" customHeight="1">
      <c r="C18" s="790" t="s">
        <v>75</v>
      </c>
      <c r="D18" s="794" t="s">
        <v>76</v>
      </c>
      <c r="E18" s="794" t="s">
        <v>1</v>
      </c>
      <c r="F18" s="806" t="s">
        <v>312</v>
      </c>
      <c r="G18" s="808" t="s">
        <v>65</v>
      </c>
      <c r="H18" s="810" t="s">
        <v>66</v>
      </c>
      <c r="I18" s="796" t="s">
        <v>67</v>
      </c>
      <c r="J18" s="804" t="s">
        <v>68</v>
      </c>
      <c r="K18" s="766" t="s">
        <v>69</v>
      </c>
      <c r="L18" s="792" t="s">
        <v>70</v>
      </c>
      <c r="M18" s="770">
        <v>2025</v>
      </c>
      <c r="N18" s="771"/>
      <c r="O18" s="771"/>
      <c r="P18" s="772"/>
      <c r="Q18" s="786">
        <v>2026</v>
      </c>
      <c r="R18" s="787"/>
      <c r="S18" s="787"/>
      <c r="T18" s="787"/>
      <c r="U18" s="788">
        <v>2027</v>
      </c>
      <c r="V18" s="788"/>
      <c r="W18" s="788"/>
      <c r="X18" s="789"/>
    </row>
    <row r="19" spans="3:27" ht="30" customHeight="1" thickBot="1">
      <c r="C19" s="791"/>
      <c r="D19" s="795"/>
      <c r="E19" s="795"/>
      <c r="F19" s="807"/>
      <c r="G19" s="809"/>
      <c r="H19" s="811"/>
      <c r="I19" s="797"/>
      <c r="J19" s="805"/>
      <c r="K19" s="767"/>
      <c r="L19" s="793"/>
      <c r="M19" s="605" t="s">
        <v>71</v>
      </c>
      <c r="N19" s="606" t="s">
        <v>72</v>
      </c>
      <c r="O19" s="606" t="s">
        <v>73</v>
      </c>
      <c r="P19" s="606" t="s">
        <v>74</v>
      </c>
      <c r="Q19" s="608" t="s">
        <v>71</v>
      </c>
      <c r="R19" s="608" t="s">
        <v>72</v>
      </c>
      <c r="S19" s="608" t="s">
        <v>73</v>
      </c>
      <c r="T19" s="609" t="s">
        <v>74</v>
      </c>
      <c r="U19" s="606" t="s">
        <v>71</v>
      </c>
      <c r="V19" s="606" t="s">
        <v>72</v>
      </c>
      <c r="W19" s="606" t="s">
        <v>73</v>
      </c>
      <c r="X19" s="607" t="s">
        <v>74</v>
      </c>
    </row>
    <row r="20" spans="3:27" ht="103.5">
      <c r="C20" s="55" t="str">
        <f>IF(ISBLANK('5. Pp (3 años)'!C46),"",'5. Pp (3 años)'!C46)</f>
        <v>Fin</v>
      </c>
      <c r="D20" s="127" t="str">
        <f>IF(ISBLANK('5. Pp (3 años)'!D46),"",'5. Pp (3 años)'!D46)</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20" s="127" t="str">
        <f>IF(ISBLANK('5. Pp (3 años)'!E46),"",'5. Pp (3 años)'!E46)</f>
        <v>IGOB_HUM_R: Índice de Gobierno Humanista y de Resultados</v>
      </c>
      <c r="F20" s="479">
        <v>0.80059999999999998</v>
      </c>
      <c r="G20" s="480">
        <v>0.80059999999999998</v>
      </c>
      <c r="H20" s="47">
        <f t="shared" ref="H20" si="0">G20-F20</f>
        <v>0</v>
      </c>
      <c r="I20" s="48">
        <f t="shared" ref="I20" si="1">(G20/F20)-1</f>
        <v>0</v>
      </c>
      <c r="J20" s="481">
        <v>0.26690000000000003</v>
      </c>
      <c r="K20" s="482">
        <v>0.26690000000000003</v>
      </c>
      <c r="L20" s="483">
        <v>0.26679999999999998</v>
      </c>
      <c r="M20" s="481">
        <v>6.6699999999999995E-2</v>
      </c>
      <c r="N20" s="484">
        <v>6.6699999999999995E-2</v>
      </c>
      <c r="O20" s="484">
        <v>6.6699999999999995E-2</v>
      </c>
      <c r="P20" s="484">
        <v>6.6799999999999998E-2</v>
      </c>
      <c r="Q20" s="482">
        <v>6.6699999999999995E-2</v>
      </c>
      <c r="R20" s="482">
        <v>6.6699999999999995E-2</v>
      </c>
      <c r="S20" s="482">
        <v>6.6699999999999995E-2</v>
      </c>
      <c r="T20" s="482">
        <v>6.6799999999999998E-2</v>
      </c>
      <c r="U20" s="484">
        <v>6.6699999999999995E-2</v>
      </c>
      <c r="V20" s="484">
        <v>6.6699999999999995E-2</v>
      </c>
      <c r="W20" s="484">
        <v>6.6699999999999995E-2</v>
      </c>
      <c r="X20" s="483">
        <v>6.6699999999999995E-2</v>
      </c>
      <c r="Z20" s="336"/>
      <c r="AA20" s="336"/>
    </row>
    <row r="21" spans="3:27" ht="103.5">
      <c r="C21" s="298" t="str">
        <f>IF(ISBLANK('5. Pp (3 años)'!C47),"",'5. Pp (3 años)'!C47)</f>
        <v>Propósito</v>
      </c>
      <c r="D21" s="295" t="str">
        <f>IF(ISBLANK('5. Pp (3 años)'!D47),"",'5. Pp (3 años)'!D47)</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21" s="295" t="str">
        <f>IF(ISBLANK('5. Pp (3 años)'!E47),"",'5. Pp (3 años)'!E47)</f>
        <v>PSIP= Porcentaje de servicios institucionales proporcionados.</v>
      </c>
      <c r="F21" s="493">
        <v>0</v>
      </c>
      <c r="G21" s="494">
        <v>0.95</v>
      </c>
      <c r="H21" s="494">
        <f t="shared" ref="H21" si="2">G21-F21</f>
        <v>0.95</v>
      </c>
      <c r="I21" s="299">
        <v>0</v>
      </c>
      <c r="J21" s="481">
        <v>0.95</v>
      </c>
      <c r="K21" s="482">
        <v>0.95</v>
      </c>
      <c r="L21" s="483">
        <v>0.95</v>
      </c>
      <c r="M21" s="481">
        <v>0.95</v>
      </c>
      <c r="N21" s="484">
        <v>0.95</v>
      </c>
      <c r="O21" s="484">
        <v>0.95</v>
      </c>
      <c r="P21" s="484">
        <v>0.95</v>
      </c>
      <c r="Q21" s="482">
        <v>0.95</v>
      </c>
      <c r="R21" s="482">
        <v>0.95</v>
      </c>
      <c r="S21" s="482">
        <v>0.95</v>
      </c>
      <c r="T21" s="482">
        <v>0.95</v>
      </c>
      <c r="U21" s="484">
        <v>0.95</v>
      </c>
      <c r="V21" s="484">
        <v>0.95</v>
      </c>
      <c r="W21" s="484">
        <v>0.95</v>
      </c>
      <c r="X21" s="483">
        <v>0.95</v>
      </c>
      <c r="AA21" s="610"/>
    </row>
    <row r="22" spans="3:27" ht="51.75">
      <c r="C22" s="604" t="str">
        <f>IF(ISBLANK('5. Pp (3 años)'!C48),"",'5. Pp (3 años)'!C48)</f>
        <v>Componente</v>
      </c>
      <c r="D22" s="601" t="str">
        <f>IF(ISBLANK('5. Pp (3 años)'!D48),"",'5. Pp (3 años)'!D48)</f>
        <v>1.4.1.1.1  Gestiones de apoyo institucional a dependencias municipales realizadas para contribuir al cumplimiento de sus funciones.</v>
      </c>
      <c r="E22" s="601" t="str">
        <f>IF(ISBLANK('5. Pp (3 años)'!E48),"",'5. Pp (3 años)'!E48)</f>
        <v>PGER= Porcentaje de gestiones realizadas.</v>
      </c>
      <c r="F22" s="611">
        <v>14233</v>
      </c>
      <c r="G22" s="612">
        <v>14924</v>
      </c>
      <c r="H22" s="612">
        <f t="shared" ref="H22" si="3">G22-F22</f>
        <v>691</v>
      </c>
      <c r="I22" s="613">
        <f t="shared" ref="I22" si="4">(G22/F22)-1</f>
        <v>4.8549146350031602E-2</v>
      </c>
      <c r="J22" s="314">
        <v>4997</v>
      </c>
      <c r="K22" s="315">
        <v>4949</v>
      </c>
      <c r="L22" s="316">
        <v>4978</v>
      </c>
      <c r="M22" s="314">
        <v>1048</v>
      </c>
      <c r="N22" s="317">
        <v>1379</v>
      </c>
      <c r="O22" s="317">
        <v>1320</v>
      </c>
      <c r="P22" s="317">
        <v>1250</v>
      </c>
      <c r="Q22" s="315">
        <v>1150</v>
      </c>
      <c r="R22" s="315">
        <v>1261</v>
      </c>
      <c r="S22" s="315">
        <v>1290</v>
      </c>
      <c r="T22" s="315">
        <v>1248</v>
      </c>
      <c r="U22" s="317">
        <v>1160</v>
      </c>
      <c r="V22" s="317">
        <v>1270</v>
      </c>
      <c r="W22" s="317">
        <v>1300</v>
      </c>
      <c r="X22" s="316">
        <v>1248</v>
      </c>
    </row>
    <row r="23" spans="3:27" ht="69">
      <c r="C23" s="410" t="str">
        <f>IF(ISBLANK('5. Pp (3 años)'!C49),"",'5. Pp (3 años)'!C49)</f>
        <v>Actividad</v>
      </c>
      <c r="D23" s="411" t="str">
        <f>IF(ISBLANK('5. Pp (3 años)'!D49),"",'5. Pp (3 años)'!D49)</f>
        <v>1.4.1.1.1.1  Realización de eventos especiales oficiales municipales mediante la provisión y aplicación de insumos para su operatividad, a fin de garantizar su adecuada organización y desarrollo.</v>
      </c>
      <c r="E23" s="411" t="str">
        <f>IF(ISBLANK('5. Pp (3 años)'!E49),"",'5. Pp (3 años)'!E49)</f>
        <v>PEEOMA= Porcentaje de eventos especiales oficiales municipales atendidos</v>
      </c>
      <c r="F23" s="412">
        <v>12</v>
      </c>
      <c r="G23" s="413">
        <v>12</v>
      </c>
      <c r="H23" s="413">
        <f t="shared" ref="H23" si="5">G23-F23</f>
        <v>0</v>
      </c>
      <c r="I23" s="414">
        <f t="shared" ref="I23" si="6">(G23/F23)-1</f>
        <v>0</v>
      </c>
      <c r="J23" s="314">
        <v>4</v>
      </c>
      <c r="K23" s="315">
        <v>5</v>
      </c>
      <c r="L23" s="316">
        <v>3</v>
      </c>
      <c r="M23" s="314">
        <v>0</v>
      </c>
      <c r="N23" s="317">
        <v>1</v>
      </c>
      <c r="O23" s="317">
        <v>3</v>
      </c>
      <c r="P23" s="317">
        <v>0</v>
      </c>
      <c r="Q23" s="315">
        <v>0</v>
      </c>
      <c r="R23" s="315">
        <v>1</v>
      </c>
      <c r="S23" s="315">
        <v>2</v>
      </c>
      <c r="T23" s="315">
        <v>2</v>
      </c>
      <c r="U23" s="317">
        <v>0</v>
      </c>
      <c r="V23" s="317">
        <v>1</v>
      </c>
      <c r="W23" s="317">
        <v>2</v>
      </c>
      <c r="X23" s="316">
        <v>0</v>
      </c>
    </row>
    <row r="24" spans="3:27" ht="69">
      <c r="C24" s="128" t="str">
        <f>IF(ISBLANK('5. Pp (3 años)'!C50),"",'5. Pp (3 años)'!C50)</f>
        <v>Actividad</v>
      </c>
      <c r="D24" s="129" t="str">
        <f>IF(ISBLANK('5. Pp (3 años)'!D50),"",'5. Pp (3 años)'!D50)</f>
        <v>1.4.1.1.1.2 Cumplimiento de los acuerdos establecidos entre la Administración Pública Municipal e instituciones externas, mediante la atención y seguimiento de los compromisos.</v>
      </c>
      <c r="E24" s="129" t="str">
        <f>IF(ISBLANK('5. Pp (3 años)'!E50),"",'5. Pp (3 años)'!E50)</f>
        <v xml:space="preserve">PCAE= Porcentaje de cumplimiento de los acuerdos establecidos. </v>
      </c>
      <c r="F24" s="49">
        <v>182</v>
      </c>
      <c r="G24" s="47">
        <v>170</v>
      </c>
      <c r="H24" s="47">
        <f t="shared" ref="H24:H35" si="7">G24-F24</f>
        <v>-12</v>
      </c>
      <c r="I24" s="48">
        <f t="shared" ref="I24:I35" si="8">(G24/F24)-1</f>
        <v>-6.5934065934065922E-2</v>
      </c>
      <c r="J24" s="314">
        <v>80</v>
      </c>
      <c r="K24" s="315">
        <v>45</v>
      </c>
      <c r="L24" s="316">
        <v>45</v>
      </c>
      <c r="M24" s="314">
        <v>20</v>
      </c>
      <c r="N24" s="317">
        <v>20</v>
      </c>
      <c r="O24" s="317">
        <v>21</v>
      </c>
      <c r="P24" s="317">
        <v>19</v>
      </c>
      <c r="Q24" s="315">
        <v>12</v>
      </c>
      <c r="R24" s="315">
        <v>11</v>
      </c>
      <c r="S24" s="315">
        <v>12</v>
      </c>
      <c r="T24" s="315">
        <v>10</v>
      </c>
      <c r="U24" s="317">
        <v>12</v>
      </c>
      <c r="V24" s="317">
        <v>11</v>
      </c>
      <c r="W24" s="317">
        <v>12</v>
      </c>
      <c r="X24" s="316">
        <v>10</v>
      </c>
    </row>
    <row r="25" spans="3:27" ht="69">
      <c r="C25" s="614" t="str">
        <f>IF(ISBLANK('5. Pp (3 años)'!C51),"",'5. Pp (3 años)'!C51)</f>
        <v>Componente</v>
      </c>
      <c r="D25" s="601" t="str">
        <f>IF(ISBLANK('5. Pp (3 años)'!D51),"",'5. Pp (3 años)'!D51)</f>
        <v>1.4.1.1.2 Servicios de suministro de recursos materiales y atención de requisiciones gestionados oportunamente a las dependencias municipales conforme a la normatividad aplicable.</v>
      </c>
      <c r="E25" s="601" t="str">
        <f>IF(ISBLANK('5. Pp (3 años)'!E51),"",'5. Pp (3 años)'!E51)</f>
        <v>PSGRM: Porcentaje de servicios de recursos materiales gestionados oportunamente</v>
      </c>
      <c r="F25" s="615">
        <v>0</v>
      </c>
      <c r="G25" s="616">
        <v>0.95</v>
      </c>
      <c r="H25" s="616">
        <f t="shared" si="7"/>
        <v>0.95</v>
      </c>
      <c r="I25" s="613">
        <v>0</v>
      </c>
      <c r="J25" s="481">
        <v>0.95</v>
      </c>
      <c r="K25" s="482">
        <v>0.95</v>
      </c>
      <c r="L25" s="483">
        <v>0.95</v>
      </c>
      <c r="M25" s="481">
        <v>0.95</v>
      </c>
      <c r="N25" s="484">
        <v>0.95</v>
      </c>
      <c r="O25" s="484">
        <v>0.95</v>
      </c>
      <c r="P25" s="484">
        <v>0.95</v>
      </c>
      <c r="Q25" s="482">
        <v>0.95</v>
      </c>
      <c r="R25" s="482">
        <v>0.95</v>
      </c>
      <c r="S25" s="482">
        <v>0.95</v>
      </c>
      <c r="T25" s="482">
        <v>0.95</v>
      </c>
      <c r="U25" s="484">
        <v>0.95</v>
      </c>
      <c r="V25" s="484">
        <v>0.95</v>
      </c>
      <c r="W25" s="484">
        <v>0.95</v>
      </c>
      <c r="X25" s="483">
        <v>0.95</v>
      </c>
    </row>
    <row r="26" spans="3:27" ht="51.75">
      <c r="C26" s="128" t="str">
        <f>IF(ISBLANK('5. Pp (3 años)'!C52),"",'5. Pp (3 años)'!C52)</f>
        <v>Actividad</v>
      </c>
      <c r="D26" s="129" t="str">
        <f>IF(ISBLANK('5. Pp (3 años)'!D52),"",'5. Pp (3 años)'!D52)</f>
        <v>1.4.1.1.2.1  Tramitación de licitaciones para el suministro de recursos materiales conforme a la normatividad aplicable.</v>
      </c>
      <c r="E26" s="129" t="str">
        <f>IF(ISBLANK('5. Pp (3 años)'!E52),"",'5. Pp (3 años)'!E52)</f>
        <v>PLTRM: Porcentaje de licitaciones tramitadas para el suministro de recursos materiales.</v>
      </c>
      <c r="F26" s="495">
        <v>0</v>
      </c>
      <c r="G26" s="496">
        <v>0.95</v>
      </c>
      <c r="H26" s="496">
        <f t="shared" si="7"/>
        <v>0.95</v>
      </c>
      <c r="I26" s="48">
        <v>0</v>
      </c>
      <c r="J26" s="481">
        <v>0.95</v>
      </c>
      <c r="K26" s="482">
        <v>0.95</v>
      </c>
      <c r="L26" s="483">
        <v>0.95</v>
      </c>
      <c r="M26" s="481">
        <v>0.95</v>
      </c>
      <c r="N26" s="484">
        <v>0.95</v>
      </c>
      <c r="O26" s="484">
        <v>0.95</v>
      </c>
      <c r="P26" s="484">
        <v>0.95</v>
      </c>
      <c r="Q26" s="482">
        <v>0.95</v>
      </c>
      <c r="R26" s="482">
        <v>0.95</v>
      </c>
      <c r="S26" s="482">
        <v>0.95</v>
      </c>
      <c r="T26" s="482">
        <v>0.95</v>
      </c>
      <c r="U26" s="484">
        <v>0.95</v>
      </c>
      <c r="V26" s="484">
        <v>0.95</v>
      </c>
      <c r="W26" s="484">
        <v>0.95</v>
      </c>
      <c r="X26" s="483">
        <v>0.95</v>
      </c>
    </row>
    <row r="27" spans="3:27" ht="51.75">
      <c r="C27" s="128" t="str">
        <f>IF(ISBLANK('5. Pp (3 años)'!C53),"",'5. Pp (3 años)'!C53)</f>
        <v>Actividad</v>
      </c>
      <c r="D27" s="129" t="str">
        <f>IF(ISBLANK('5. Pp (3 años)'!D53),"",'5. Pp (3 años)'!D53)</f>
        <v>1.4.1.1.2.2 Atención a las requisiciones de los diferentes eventos públicos y privados celebrados por el Municipio de Benito Juárez.</v>
      </c>
      <c r="E27" s="129" t="str">
        <f>IF(ISBLANK('5. Pp (3 años)'!E53),"",'5. Pp (3 años)'!E53)</f>
        <v>PREA: Porcentaje de  Requisiciones para Eventos Atendidos.</v>
      </c>
      <c r="F27" s="49">
        <v>341</v>
      </c>
      <c r="G27" s="47">
        <v>543</v>
      </c>
      <c r="H27" s="47">
        <f t="shared" si="7"/>
        <v>202</v>
      </c>
      <c r="I27" s="48">
        <f t="shared" si="8"/>
        <v>0.59237536656891487</v>
      </c>
      <c r="J27" s="314">
        <v>170</v>
      </c>
      <c r="K27" s="315">
        <v>180</v>
      </c>
      <c r="L27" s="316">
        <v>193</v>
      </c>
      <c r="M27" s="314">
        <v>35</v>
      </c>
      <c r="N27" s="317">
        <v>45</v>
      </c>
      <c r="O27" s="317">
        <v>48</v>
      </c>
      <c r="P27" s="317">
        <v>42</v>
      </c>
      <c r="Q27" s="315">
        <v>30</v>
      </c>
      <c r="R27" s="315">
        <v>47</v>
      </c>
      <c r="S27" s="315">
        <v>49</v>
      </c>
      <c r="T27" s="315">
        <v>54</v>
      </c>
      <c r="U27" s="317">
        <v>40</v>
      </c>
      <c r="V27" s="317">
        <v>48</v>
      </c>
      <c r="W27" s="317">
        <v>55</v>
      </c>
      <c r="X27" s="316">
        <v>50</v>
      </c>
    </row>
    <row r="28" spans="3:27" ht="34.5">
      <c r="C28" s="128" t="str">
        <f>IF(ISBLANK('5. Pp (3 años)'!C54),"",'5. Pp (3 años)'!C54)</f>
        <v>Actividad</v>
      </c>
      <c r="D28" s="129" t="str">
        <f>IF(ISBLANK('5. Pp (3 años)'!D54),"",'5. Pp (3 años)'!D54)</f>
        <v>1.4.1.1.2.3 Elaboración de Solicitudes de Pago de los materiales por el área de compras.</v>
      </c>
      <c r="E28" s="129" t="str">
        <f>IF(ISBLANK('5. Pp (3 años)'!E54),"",'5. Pp (3 años)'!E54)</f>
        <v xml:space="preserve">PSP: Porcentaje de las Solicitudes de Pago elaboradas. </v>
      </c>
      <c r="F28" s="49">
        <v>1769</v>
      </c>
      <c r="G28" s="47">
        <v>1127</v>
      </c>
      <c r="H28" s="47">
        <f t="shared" si="7"/>
        <v>-642</v>
      </c>
      <c r="I28" s="48">
        <f t="shared" si="8"/>
        <v>-0.36291690220463535</v>
      </c>
      <c r="J28" s="314">
        <v>380</v>
      </c>
      <c r="K28" s="315">
        <v>395</v>
      </c>
      <c r="L28" s="316">
        <v>352</v>
      </c>
      <c r="M28" s="314">
        <v>5</v>
      </c>
      <c r="N28" s="317">
        <v>155</v>
      </c>
      <c r="O28" s="317">
        <v>125</v>
      </c>
      <c r="P28" s="317">
        <v>95</v>
      </c>
      <c r="Q28" s="315">
        <v>3</v>
      </c>
      <c r="R28" s="315">
        <v>168</v>
      </c>
      <c r="S28" s="315">
        <v>130</v>
      </c>
      <c r="T28" s="315">
        <v>94</v>
      </c>
      <c r="U28" s="317">
        <v>2</v>
      </c>
      <c r="V28" s="317">
        <v>160</v>
      </c>
      <c r="W28" s="317">
        <v>122</v>
      </c>
      <c r="X28" s="316">
        <v>68</v>
      </c>
    </row>
    <row r="29" spans="3:27" ht="34.5">
      <c r="C29" s="410" t="str">
        <f>IF(ISBLANK('5. Pp (3 años)'!C55),"",'5. Pp (3 años)'!C55)</f>
        <v>Actividad</v>
      </c>
      <c r="D29" s="411" t="str">
        <f>IF(ISBLANK('5. Pp (3 años)'!D55),"",'5. Pp (3 años)'!D55)</f>
        <v>1.4.1.1.2.4 Atención a los siniestros reportados por las diferentes dependencias del Municipio de Benito Juárez.</v>
      </c>
      <c r="E29" s="411" t="str">
        <f>IF(ISBLANK('5. Pp (3 años)'!E55),"",'5. Pp (3 años)'!E55)</f>
        <v>PASA: Porcentaje de Asistencia de los Siniestros Atendidos.</v>
      </c>
      <c r="F29" s="412">
        <v>694</v>
      </c>
      <c r="G29" s="413">
        <v>826</v>
      </c>
      <c r="H29" s="413">
        <f t="shared" si="7"/>
        <v>132</v>
      </c>
      <c r="I29" s="414">
        <f t="shared" si="8"/>
        <v>0.19020172910662825</v>
      </c>
      <c r="J29" s="314">
        <v>259</v>
      </c>
      <c r="K29" s="315">
        <v>276</v>
      </c>
      <c r="L29" s="316">
        <v>291</v>
      </c>
      <c r="M29" s="314">
        <v>55</v>
      </c>
      <c r="N29" s="317">
        <v>79</v>
      </c>
      <c r="O29" s="317">
        <v>60</v>
      </c>
      <c r="P29" s="317">
        <v>65</v>
      </c>
      <c r="Q29" s="315">
        <v>60</v>
      </c>
      <c r="R29" s="315">
        <v>76</v>
      </c>
      <c r="S29" s="315">
        <v>69</v>
      </c>
      <c r="T29" s="315">
        <v>71</v>
      </c>
      <c r="U29" s="317">
        <v>59</v>
      </c>
      <c r="V29" s="317">
        <v>78</v>
      </c>
      <c r="W29" s="317">
        <v>76</v>
      </c>
      <c r="X29" s="316">
        <v>78</v>
      </c>
    </row>
    <row r="30" spans="3:27" ht="51.75">
      <c r="C30" s="128" t="str">
        <f>IF(ISBLANK('5. Pp (3 años)'!C56),"",'5. Pp (3 años)'!C56)</f>
        <v>Actividad</v>
      </c>
      <c r="D30" s="129" t="str">
        <f>IF(ISBLANK('5. Pp (3 años)'!D56),"",'5. Pp (3 años)'!D56)</f>
        <v>1.4.1.1.2.5 Atención y seguimiento de solicitudes de servicios  de suministro de combustible y mantenimiento vehicular para las dependencias municipales.</v>
      </c>
      <c r="E30" s="129" t="str">
        <f>IF(ISBLANK('5. Pp (3 años)'!E56),"",'5. Pp (3 años)'!E56)</f>
        <v>PSSA: Porcentaje de solicitudes de servicios atendidas</v>
      </c>
      <c r="F30" s="495">
        <v>0</v>
      </c>
      <c r="G30" s="496">
        <v>0.95</v>
      </c>
      <c r="H30" s="496">
        <v>0.95</v>
      </c>
      <c r="I30" s="48">
        <v>0</v>
      </c>
      <c r="J30" s="481">
        <v>0.95</v>
      </c>
      <c r="K30" s="482">
        <v>0.95</v>
      </c>
      <c r="L30" s="483">
        <v>0.95</v>
      </c>
      <c r="M30" s="481">
        <v>0.95</v>
      </c>
      <c r="N30" s="484">
        <v>0.95</v>
      </c>
      <c r="O30" s="484">
        <v>0.95</v>
      </c>
      <c r="P30" s="484">
        <v>0.95</v>
      </c>
      <c r="Q30" s="482">
        <v>0.95</v>
      </c>
      <c r="R30" s="482">
        <v>0.95</v>
      </c>
      <c r="S30" s="482">
        <v>0.95</v>
      </c>
      <c r="T30" s="482">
        <v>0.95</v>
      </c>
      <c r="U30" s="484">
        <v>0.95</v>
      </c>
      <c r="V30" s="484">
        <v>0.95</v>
      </c>
      <c r="W30" s="484">
        <v>0.95</v>
      </c>
      <c r="X30" s="483">
        <v>0.95</v>
      </c>
    </row>
    <row r="31" spans="3:27" ht="69">
      <c r="C31" s="614" t="str">
        <f>IF(ISBLANK('5. Pp (3 años)'!C57),"",'5. Pp (3 años)'!C57)</f>
        <v xml:space="preserve">Componente  </v>
      </c>
      <c r="D31" s="601" t="str">
        <f>IF(ISBLANK('5. Pp (3 años)'!D57),"",'5. Pp (3 años)'!D57)</f>
        <v>1.4.1.1.3 Bienes patrimoniales del municipio gestionados mediante su registro, actualización, resguardo, verificación y conservación conforme a la normatividad aplicable.</v>
      </c>
      <c r="E31" s="601" t="str">
        <f>IF(ISBLANK('5. Pp (3 años)'!E57),"",'5. Pp (3 años)'!E57)</f>
        <v>PBPG: Porcentaje de bienes patrimoniales gestionados conforme a la normatividad.</v>
      </c>
      <c r="F31" s="615">
        <v>0</v>
      </c>
      <c r="G31" s="616">
        <v>0.95</v>
      </c>
      <c r="H31" s="616">
        <v>0.95</v>
      </c>
      <c r="I31" s="613">
        <v>0</v>
      </c>
      <c r="J31" s="481">
        <v>0.95</v>
      </c>
      <c r="K31" s="482">
        <v>0.95</v>
      </c>
      <c r="L31" s="483">
        <v>0.95</v>
      </c>
      <c r="M31" s="481">
        <v>0.95</v>
      </c>
      <c r="N31" s="484">
        <v>0.95</v>
      </c>
      <c r="O31" s="484">
        <v>0.95</v>
      </c>
      <c r="P31" s="484">
        <v>0.95</v>
      </c>
      <c r="Q31" s="482">
        <v>0.95</v>
      </c>
      <c r="R31" s="482">
        <v>0.95</v>
      </c>
      <c r="S31" s="482">
        <v>0.95</v>
      </c>
      <c r="T31" s="482">
        <v>0.95</v>
      </c>
      <c r="U31" s="484">
        <v>0.95</v>
      </c>
      <c r="V31" s="484">
        <v>0.95</v>
      </c>
      <c r="W31" s="484">
        <v>0.95</v>
      </c>
      <c r="X31" s="483">
        <v>0.95</v>
      </c>
    </row>
    <row r="32" spans="3:27" ht="51.75">
      <c r="C32" s="128" t="str">
        <f>IF(ISBLANK('5. Pp (3 años)'!C58),"",'5. Pp (3 años)'!C58)</f>
        <v>Actividad</v>
      </c>
      <c r="D32" s="129" t="str">
        <f>IF(ISBLANK('5. Pp (3 años)'!D58),"",'5. Pp (3 años)'!D58)</f>
        <v>1.4.1.1.3.1 Mantenimiento del área de trabajo y mercados a cargo de la Dirección General de Patrimonio Municipal.</v>
      </c>
      <c r="E32" s="129" t="str">
        <f>IF(ISBLANK('5. Pp (3 años)'!E58),"",'5. Pp (3 años)'!E58)</f>
        <v>PAMA= Porcentaje de acciones de Mantenimiento de las Áreas.</v>
      </c>
      <c r="F32" s="49">
        <v>11</v>
      </c>
      <c r="G32" s="47">
        <v>12</v>
      </c>
      <c r="H32" s="47">
        <f t="shared" si="7"/>
        <v>1</v>
      </c>
      <c r="I32" s="48">
        <f t="shared" si="8"/>
        <v>9.0909090909090828E-2</v>
      </c>
      <c r="J32" s="314">
        <v>4</v>
      </c>
      <c r="K32" s="315">
        <v>4</v>
      </c>
      <c r="L32" s="316">
        <v>4</v>
      </c>
      <c r="M32" s="314">
        <v>1</v>
      </c>
      <c r="N32" s="317">
        <v>1</v>
      </c>
      <c r="O32" s="317">
        <v>1</v>
      </c>
      <c r="P32" s="317">
        <v>1</v>
      </c>
      <c r="Q32" s="315">
        <v>1</v>
      </c>
      <c r="R32" s="315">
        <v>1</v>
      </c>
      <c r="S32" s="315">
        <v>1</v>
      </c>
      <c r="T32" s="315">
        <v>1</v>
      </c>
      <c r="U32" s="317">
        <v>1</v>
      </c>
      <c r="V32" s="317">
        <v>1</v>
      </c>
      <c r="W32" s="317">
        <v>1</v>
      </c>
      <c r="X32" s="316">
        <v>1</v>
      </c>
    </row>
    <row r="33" spans="3:24" ht="34.5">
      <c r="C33" s="128" t="str">
        <f>IF(ISBLANK('5. Pp (3 años)'!C59),"",'5. Pp (3 años)'!C59)</f>
        <v>Actividad</v>
      </c>
      <c r="D33" s="129" t="str">
        <f>IF(ISBLANK('5. Pp (3 años)'!D59),"",'5. Pp (3 años)'!D59)</f>
        <v>1.4.1.1.3.2 Actualización y regularización de expedientes de bienes inmuebles del patrimonio municipal.</v>
      </c>
      <c r="E33" s="129" t="str">
        <f>IF(ISBLANK('5. Pp (3 años)'!E59),"",'5. Pp (3 años)'!E59)</f>
        <v>PAER: Porcentaje de expedientes actualizados y regularizados.</v>
      </c>
      <c r="F33" s="49">
        <v>8367</v>
      </c>
      <c r="G33" s="47">
        <v>8586</v>
      </c>
      <c r="H33" s="47">
        <f t="shared" si="7"/>
        <v>219</v>
      </c>
      <c r="I33" s="48">
        <f t="shared" si="8"/>
        <v>2.6174256005736751E-2</v>
      </c>
      <c r="J33" s="314">
        <v>2854</v>
      </c>
      <c r="K33" s="315">
        <v>2878</v>
      </c>
      <c r="L33" s="316">
        <v>2854</v>
      </c>
      <c r="M33" s="314">
        <v>713</v>
      </c>
      <c r="N33" s="317">
        <v>714</v>
      </c>
      <c r="O33" s="317">
        <v>714</v>
      </c>
      <c r="P33" s="317">
        <v>713</v>
      </c>
      <c r="Q33" s="315">
        <v>450</v>
      </c>
      <c r="R33" s="315">
        <v>989</v>
      </c>
      <c r="S33" s="315">
        <v>989</v>
      </c>
      <c r="T33" s="315">
        <v>450</v>
      </c>
      <c r="U33" s="317">
        <v>713.5</v>
      </c>
      <c r="V33" s="317">
        <v>713.5</v>
      </c>
      <c r="W33" s="317">
        <v>713.5</v>
      </c>
      <c r="X33" s="316">
        <v>713.5</v>
      </c>
    </row>
    <row r="34" spans="3:24" ht="69">
      <c r="C34" s="128" t="str">
        <f>IF(ISBLANK('5. Pp (3 años)'!C60),"",'5. Pp (3 años)'!C60)</f>
        <v>Actividad</v>
      </c>
      <c r="D34" s="129" t="str">
        <f>IF(ISBLANK('5. Pp (3 años)'!D60),"",'5. Pp (3 años)'!D60)</f>
        <v>1.4.1.1.3.3 Generación de claves y elaboración de resguardos e inventarios de bienes muebles derivados de su adquisición.</v>
      </c>
      <c r="E34" s="129" t="str">
        <f>IF(ISBLANK('5. Pp (3 años)'!E60),"",'5. Pp (3 años)'!E60)</f>
        <v>PACRIM: Porcentaje de avance en la generación de claves y elaboración de resguardos e inventarios de bienes muebles</v>
      </c>
      <c r="F34" s="495">
        <v>0</v>
      </c>
      <c r="G34" s="496">
        <v>0.95</v>
      </c>
      <c r="H34" s="496">
        <f t="shared" ref="H34" si="9">G34-F34</f>
        <v>0.95</v>
      </c>
      <c r="I34" s="48">
        <v>0</v>
      </c>
      <c r="J34" s="481">
        <v>0.95</v>
      </c>
      <c r="K34" s="482">
        <v>0.95</v>
      </c>
      <c r="L34" s="483">
        <v>0.95</v>
      </c>
      <c r="M34" s="481">
        <v>0.95</v>
      </c>
      <c r="N34" s="484">
        <v>0.95</v>
      </c>
      <c r="O34" s="484">
        <v>0.95</v>
      </c>
      <c r="P34" s="484">
        <v>0.95</v>
      </c>
      <c r="Q34" s="482">
        <v>0.95</v>
      </c>
      <c r="R34" s="482">
        <v>0.95</v>
      </c>
      <c r="S34" s="482">
        <v>0.95</v>
      </c>
      <c r="T34" s="482">
        <v>0.95</v>
      </c>
      <c r="U34" s="484">
        <v>0.95</v>
      </c>
      <c r="V34" s="484">
        <v>0.95</v>
      </c>
      <c r="W34" s="484">
        <v>0.95</v>
      </c>
      <c r="X34" s="483">
        <v>0.95</v>
      </c>
    </row>
    <row r="35" spans="3:24" ht="51.75">
      <c r="C35" s="410" t="str">
        <f>IF(ISBLANK('5. Pp (3 años)'!C61),"",'5. Pp (3 años)'!C61)</f>
        <v>Actividad</v>
      </c>
      <c r="D35" s="411" t="str">
        <f>IF(ISBLANK('5. Pp (3 años)'!D61),"",'5. Pp (3 años)'!D61)</f>
        <v>1.4.1.1.3.4  Revisión física de bienes muebles del patrimonio del H. Ayuntamiento de Benito Juárez.</v>
      </c>
      <c r="E35" s="411" t="str">
        <f>IF(ISBLANK('5. Pp (3 años)'!E61),"",'5. Pp (3 años)'!E61)</f>
        <v>PRFBM: Porcentaje de revisiones físicas de bienes muebles realizadas.</v>
      </c>
      <c r="F35" s="412">
        <v>370</v>
      </c>
      <c r="G35" s="413">
        <v>377</v>
      </c>
      <c r="H35" s="413">
        <f t="shared" si="7"/>
        <v>7</v>
      </c>
      <c r="I35" s="414">
        <f t="shared" si="8"/>
        <v>1.8918918918918948E-2</v>
      </c>
      <c r="J35" s="314">
        <v>126</v>
      </c>
      <c r="K35" s="315">
        <v>126</v>
      </c>
      <c r="L35" s="316">
        <v>125</v>
      </c>
      <c r="M35" s="314">
        <v>31</v>
      </c>
      <c r="N35" s="317">
        <v>32</v>
      </c>
      <c r="O35" s="317">
        <v>32</v>
      </c>
      <c r="P35" s="317">
        <v>31</v>
      </c>
      <c r="Q35" s="315">
        <v>30</v>
      </c>
      <c r="R35" s="315">
        <v>32</v>
      </c>
      <c r="S35" s="315">
        <v>32</v>
      </c>
      <c r="T35" s="315">
        <v>32</v>
      </c>
      <c r="U35" s="317">
        <v>30</v>
      </c>
      <c r="V35" s="317">
        <v>32</v>
      </c>
      <c r="W35" s="317">
        <v>32</v>
      </c>
      <c r="X35" s="316">
        <v>31</v>
      </c>
    </row>
    <row r="36" spans="3:24" ht="51.75">
      <c r="C36" s="614" t="str">
        <f>IF(ISBLANK('5. Pp (3 años)'!C62),"",'5. Pp (3 años)'!C62)</f>
        <v>Componente</v>
      </c>
      <c r="D36" s="601" t="str">
        <f>IF(ISBLANK('5. Pp (3 años)'!D62),"",'5. Pp (3 años)'!D62)</f>
        <v xml:space="preserve">1.4.1.1.4 Personal municipal con competencias fortalecidas a través de procesos de capacitación.
</v>
      </c>
      <c r="E36" s="601" t="str">
        <f>IF(ISBLANK('5. Pp (3 años)'!E62),"",'5. Pp (3 años)'!E62)</f>
        <v xml:space="preserve">PPMP: Porcentaje de integrantes del personal municipal profesionalizado. </v>
      </c>
      <c r="F36" s="611">
        <v>5883</v>
      </c>
      <c r="G36" s="612">
        <v>6580</v>
      </c>
      <c r="H36" s="612">
        <f t="shared" ref="H36:H52" si="10">G36-F36</f>
        <v>697</v>
      </c>
      <c r="I36" s="613">
        <f t="shared" ref="I36:I52" si="11">(G36/F36)-1</f>
        <v>0.11847696753357129</v>
      </c>
      <c r="J36" s="314">
        <v>1500</v>
      </c>
      <c r="K36" s="315">
        <v>2580</v>
      </c>
      <c r="L36" s="316">
        <v>2500</v>
      </c>
      <c r="M36" s="314">
        <v>400</v>
      </c>
      <c r="N36" s="317">
        <v>450</v>
      </c>
      <c r="O36" s="317">
        <v>450</v>
      </c>
      <c r="P36" s="317">
        <v>200</v>
      </c>
      <c r="Q36" s="315">
        <v>400</v>
      </c>
      <c r="R36" s="315">
        <v>900</v>
      </c>
      <c r="S36" s="315">
        <v>880</v>
      </c>
      <c r="T36" s="315">
        <v>400</v>
      </c>
      <c r="U36" s="317">
        <v>500</v>
      </c>
      <c r="V36" s="317">
        <v>750</v>
      </c>
      <c r="W36" s="317">
        <v>750</v>
      </c>
      <c r="X36" s="316">
        <v>500</v>
      </c>
    </row>
    <row r="37" spans="3:24" ht="51.75">
      <c r="C37" s="128" t="str">
        <f>IF(ISBLANK('5. Pp (3 años)'!C63),"",'5. Pp (3 años)'!C63)</f>
        <v>Actividad</v>
      </c>
      <c r="D37" s="129" t="str">
        <f>IF(ISBLANK('5. Pp (3 años)'!D63),"",'5. Pp (3 años)'!D63)</f>
        <v>1.4.1.1.4.1. Impartición de  Cursos de Capacitación Integral Institucional</v>
      </c>
      <c r="E37" s="129" t="str">
        <f>IF(ISBLANK('5. Pp (3 años)'!E63),"",'5. Pp (3 años)'!E63)</f>
        <v>PPCI: Porcentaje de Cursos de Capacitación Integral Institucional impartidos</v>
      </c>
      <c r="F37" s="49">
        <v>518</v>
      </c>
      <c r="G37" s="47">
        <v>530</v>
      </c>
      <c r="H37" s="47">
        <f t="shared" si="10"/>
        <v>12</v>
      </c>
      <c r="I37" s="48">
        <f t="shared" si="11"/>
        <v>2.316602316602312E-2</v>
      </c>
      <c r="J37" s="314">
        <v>150</v>
      </c>
      <c r="K37" s="315">
        <v>200</v>
      </c>
      <c r="L37" s="316">
        <v>180</v>
      </c>
      <c r="M37" s="314">
        <v>37</v>
      </c>
      <c r="N37" s="317">
        <v>39</v>
      </c>
      <c r="O37" s="317">
        <v>37</v>
      </c>
      <c r="P37" s="317">
        <v>37</v>
      </c>
      <c r="Q37" s="315">
        <v>40</v>
      </c>
      <c r="R37" s="315">
        <v>60</v>
      </c>
      <c r="S37" s="315">
        <v>60</v>
      </c>
      <c r="T37" s="315">
        <v>40</v>
      </c>
      <c r="U37" s="317">
        <v>40</v>
      </c>
      <c r="V37" s="317">
        <v>50</v>
      </c>
      <c r="W37" s="317">
        <v>50</v>
      </c>
      <c r="X37" s="316">
        <v>40</v>
      </c>
    </row>
    <row r="38" spans="3:24" ht="51.75">
      <c r="C38" s="128" t="str">
        <f>IF(ISBLANK('5. Pp (3 años)'!C64),"",'5. Pp (3 años)'!C64)</f>
        <v>Actividad</v>
      </c>
      <c r="D38" s="129" t="str">
        <f>IF(ISBLANK('5. Pp (3 años)'!D64),"",'5. Pp (3 años)'!D64)</f>
        <v>1.4.1.1.4.2 Formalización de convenios de colaboración para la capacitación.</v>
      </c>
      <c r="E38" s="129" t="str">
        <f>IF(ISBLANK('5. Pp (3 años)'!E64),"",'5. Pp (3 años)'!E64)</f>
        <v>PCC: Porcentaje de convenios de colaboración para la capacitación formalizados.</v>
      </c>
      <c r="F38" s="49">
        <v>29</v>
      </c>
      <c r="G38" s="47">
        <v>30</v>
      </c>
      <c r="H38" s="47">
        <f t="shared" si="10"/>
        <v>1</v>
      </c>
      <c r="I38" s="48">
        <f t="shared" si="11"/>
        <v>3.4482758620689724E-2</v>
      </c>
      <c r="J38" s="314">
        <v>14</v>
      </c>
      <c r="K38" s="315">
        <v>12</v>
      </c>
      <c r="L38" s="316">
        <v>4</v>
      </c>
      <c r="M38" s="314">
        <v>3</v>
      </c>
      <c r="N38" s="317">
        <v>5</v>
      </c>
      <c r="O38" s="317">
        <v>4</v>
      </c>
      <c r="P38" s="317">
        <v>2</v>
      </c>
      <c r="Q38" s="315">
        <v>2</v>
      </c>
      <c r="R38" s="315">
        <v>4</v>
      </c>
      <c r="S38" s="315">
        <v>4</v>
      </c>
      <c r="T38" s="315">
        <v>2</v>
      </c>
      <c r="U38" s="317">
        <v>1</v>
      </c>
      <c r="V38" s="317">
        <v>1</v>
      </c>
      <c r="W38" s="317">
        <v>1</v>
      </c>
      <c r="X38" s="316">
        <v>1</v>
      </c>
    </row>
    <row r="39" spans="3:24" ht="34.5">
      <c r="C39" s="128" t="str">
        <f>IF(ISBLANK('5. Pp (3 años)'!C65),"",'5. Pp (3 años)'!C65)</f>
        <v>Actividad</v>
      </c>
      <c r="D39" s="129" t="str">
        <f>IF(ISBLANK('5. Pp (3 años)'!D65),"",'5. Pp (3 años)'!D65)</f>
        <v>1.4.1.1.4.3 Evaluación al desempeño laboral hacia servidores(as) públicos(as).</v>
      </c>
      <c r="E39" s="129" t="str">
        <f>IF(ISBLANK('5. Pp (3 años)'!E65),"",'5. Pp (3 años)'!E65)</f>
        <v>PSPE: Porcentaje de servidores(as) públicos(as) evaluados(as)</v>
      </c>
      <c r="F39" s="49">
        <v>2997</v>
      </c>
      <c r="G39" s="47">
        <v>3000</v>
      </c>
      <c r="H39" s="47">
        <f t="shared" si="10"/>
        <v>3</v>
      </c>
      <c r="I39" s="48">
        <f t="shared" si="11"/>
        <v>1.0010010010010895E-3</v>
      </c>
      <c r="J39" s="314">
        <v>1000</v>
      </c>
      <c r="K39" s="315">
        <v>1000</v>
      </c>
      <c r="L39" s="316">
        <v>1000</v>
      </c>
      <c r="M39" s="314">
        <v>250</v>
      </c>
      <c r="N39" s="317">
        <v>250</v>
      </c>
      <c r="O39" s="317">
        <v>250</v>
      </c>
      <c r="P39" s="317">
        <v>250</v>
      </c>
      <c r="Q39" s="315">
        <v>250</v>
      </c>
      <c r="R39" s="315">
        <v>250</v>
      </c>
      <c r="S39" s="315">
        <v>250</v>
      </c>
      <c r="T39" s="315">
        <v>250</v>
      </c>
      <c r="U39" s="317">
        <v>250</v>
      </c>
      <c r="V39" s="317">
        <v>250</v>
      </c>
      <c r="W39" s="317">
        <v>200</v>
      </c>
      <c r="X39" s="316">
        <v>300</v>
      </c>
    </row>
    <row r="40" spans="3:24" ht="69">
      <c r="C40" s="614" t="str">
        <f>IF(ISBLANK('5. Pp (3 años)'!C66),"",'5. Pp (3 años)'!C66)</f>
        <v>Componente</v>
      </c>
      <c r="D40" s="601" t="str">
        <f>IF(ISBLANK('5. Pp (3 años)'!D66),"",'5. Pp (3 años)'!D66)</f>
        <v>1.4.1.1.5 Servicios de tecnologías de la información y telecomunicaciones gestionados y proporcionados oportunamente a las dependencias municipales conforme a la normatividad aplicable.</v>
      </c>
      <c r="E40" s="601" t="str">
        <f>IF(ISBLANK('5. Pp (3 años)'!E66),"",'5. Pp (3 años)'!E66)</f>
        <v>PSTIC: Porcentaje de servicios de tecnologías de la información y comunicación proporcionados.</v>
      </c>
      <c r="F40" s="615">
        <v>0</v>
      </c>
      <c r="G40" s="616">
        <v>0.95</v>
      </c>
      <c r="H40" s="616">
        <v>0.95</v>
      </c>
      <c r="I40" s="613">
        <v>0</v>
      </c>
      <c r="J40" s="481">
        <v>0.95</v>
      </c>
      <c r="K40" s="482">
        <v>0.95</v>
      </c>
      <c r="L40" s="483">
        <v>0.95</v>
      </c>
      <c r="M40" s="481">
        <v>0.95</v>
      </c>
      <c r="N40" s="484">
        <v>0.95</v>
      </c>
      <c r="O40" s="484">
        <v>0.95</v>
      </c>
      <c r="P40" s="484">
        <v>0.95</v>
      </c>
      <c r="Q40" s="482">
        <v>0.95</v>
      </c>
      <c r="R40" s="482">
        <v>0.95</v>
      </c>
      <c r="S40" s="482">
        <v>0.95</v>
      </c>
      <c r="T40" s="482">
        <v>0.95</v>
      </c>
      <c r="U40" s="484">
        <v>0.95</v>
      </c>
      <c r="V40" s="484">
        <v>0.95</v>
      </c>
      <c r="W40" s="484">
        <v>0.95</v>
      </c>
      <c r="X40" s="483">
        <v>0.95</v>
      </c>
    </row>
    <row r="41" spans="3:24" ht="51.75">
      <c r="C41" s="410" t="str">
        <f>IF(ISBLANK('5. Pp (3 años)'!C67),"",'5. Pp (3 años)'!C67)</f>
        <v>Actividad</v>
      </c>
      <c r="D41" s="411" t="str">
        <f>IF(ISBLANK('5. Pp (3 años)'!D67),"",'5. Pp (3 años)'!D67)</f>
        <v xml:space="preserve">1.4.1.1.5.1 Desarrollo y mantenimiento de sistemas informáticos para las dependencias municipales. </v>
      </c>
      <c r="E41" s="411" t="str">
        <f>IF(ISBLANK('5. Pp (3 años)'!E67),"",'5. Pp (3 años)'!E67)</f>
        <v>PSDMA= Porcentaje de servicios de desarrollo y mantenimiento de sistemas informáticos atendidos</v>
      </c>
      <c r="F41" s="412">
        <v>1121</v>
      </c>
      <c r="G41" s="413">
        <v>2400</v>
      </c>
      <c r="H41" s="413">
        <f t="shared" si="10"/>
        <v>1279</v>
      </c>
      <c r="I41" s="414">
        <f t="shared" si="11"/>
        <v>1.1409455842997325</v>
      </c>
      <c r="J41" s="314">
        <v>800</v>
      </c>
      <c r="K41" s="315">
        <v>800</v>
      </c>
      <c r="L41" s="316">
        <v>800</v>
      </c>
      <c r="M41" s="314">
        <v>200</v>
      </c>
      <c r="N41" s="317">
        <v>200</v>
      </c>
      <c r="O41" s="317">
        <v>200</v>
      </c>
      <c r="P41" s="317">
        <v>200</v>
      </c>
      <c r="Q41" s="315">
        <v>200</v>
      </c>
      <c r="R41" s="315">
        <v>200</v>
      </c>
      <c r="S41" s="315">
        <v>200</v>
      </c>
      <c r="T41" s="315">
        <v>200</v>
      </c>
      <c r="U41" s="317">
        <v>200</v>
      </c>
      <c r="V41" s="317">
        <v>200</v>
      </c>
      <c r="W41" s="317">
        <v>200</v>
      </c>
      <c r="X41" s="316">
        <v>200</v>
      </c>
    </row>
    <row r="42" spans="3:24" ht="34.5">
      <c r="C42" s="128" t="str">
        <f>IF(ISBLANK('5. Pp (3 años)'!C68),"",'5. Pp (3 años)'!C68)</f>
        <v>Actividad</v>
      </c>
      <c r="D42" s="129" t="str">
        <f>IF(ISBLANK('5. Pp (3 años)'!D68),"",'5. Pp (3 años)'!D68)</f>
        <v>1.4.1.1.5.2 Atención de  servicios de telecomunicaciones para las dependencias municipales.</v>
      </c>
      <c r="E42" s="129" t="str">
        <f>IF(ISBLANK('5. Pp (3 años)'!E68),"",'5. Pp (3 años)'!E68)</f>
        <v>PSTA: Porcentaje de servicios de telecomunicaciones atendidos.</v>
      </c>
      <c r="F42" s="49">
        <v>1765</v>
      </c>
      <c r="G42" s="47">
        <v>1800</v>
      </c>
      <c r="H42" s="47">
        <f t="shared" si="10"/>
        <v>35</v>
      </c>
      <c r="I42" s="48">
        <f t="shared" si="11"/>
        <v>1.9830028328611915E-2</v>
      </c>
      <c r="J42" s="314">
        <v>600</v>
      </c>
      <c r="K42" s="315">
        <v>600</v>
      </c>
      <c r="L42" s="316">
        <v>600</v>
      </c>
      <c r="M42" s="314">
        <v>150</v>
      </c>
      <c r="N42" s="317">
        <v>150</v>
      </c>
      <c r="O42" s="317">
        <v>150</v>
      </c>
      <c r="P42" s="317">
        <v>150</v>
      </c>
      <c r="Q42" s="315">
        <v>150</v>
      </c>
      <c r="R42" s="315">
        <v>150</v>
      </c>
      <c r="S42" s="315">
        <v>150</v>
      </c>
      <c r="T42" s="315">
        <v>150</v>
      </c>
      <c r="U42" s="317">
        <v>150</v>
      </c>
      <c r="V42" s="317">
        <v>150</v>
      </c>
      <c r="W42" s="317">
        <v>150</v>
      </c>
      <c r="X42" s="316">
        <v>150</v>
      </c>
    </row>
    <row r="43" spans="3:24" ht="34.5">
      <c r="C43" s="128" t="str">
        <f>IF(ISBLANK('5. Pp (3 años)'!C69),"",'5. Pp (3 años)'!C69)</f>
        <v>Actividad</v>
      </c>
      <c r="D43" s="129" t="str">
        <f>IF(ISBLANK('5. Pp (3 años)'!D69),"",'5. Pp (3 años)'!D69)</f>
        <v>1.4.1.1.5.3 Atención de servicios de soporte técnico para las dependencias municipales.</v>
      </c>
      <c r="E43" s="129" t="str">
        <f>IF(ISBLANK('5. Pp (3 años)'!E69),"",'5. Pp (3 años)'!E69)</f>
        <v>PSSTA= Porcentaje de servicios de soporte técnico atendidos.</v>
      </c>
      <c r="F43" s="49">
        <v>7350</v>
      </c>
      <c r="G43" s="47">
        <v>9600</v>
      </c>
      <c r="H43" s="47">
        <f t="shared" si="10"/>
        <v>2250</v>
      </c>
      <c r="I43" s="48">
        <f t="shared" si="11"/>
        <v>0.30612244897959173</v>
      </c>
      <c r="J43" s="314">
        <v>3200</v>
      </c>
      <c r="K43" s="315">
        <v>3200</v>
      </c>
      <c r="L43" s="316">
        <v>3200</v>
      </c>
      <c r="M43" s="314">
        <v>800</v>
      </c>
      <c r="N43" s="317">
        <v>800</v>
      </c>
      <c r="O43" s="317">
        <v>800</v>
      </c>
      <c r="P43" s="317">
        <v>800</v>
      </c>
      <c r="Q43" s="315">
        <v>800</v>
      </c>
      <c r="R43" s="315">
        <v>800</v>
      </c>
      <c r="S43" s="315">
        <v>800</v>
      </c>
      <c r="T43" s="315">
        <v>800</v>
      </c>
      <c r="U43" s="317">
        <v>800</v>
      </c>
      <c r="V43" s="317">
        <v>800</v>
      </c>
      <c r="W43" s="317">
        <v>800</v>
      </c>
      <c r="X43" s="316">
        <v>800</v>
      </c>
    </row>
    <row r="44" spans="3:24" ht="51.75">
      <c r="C44" s="614" t="str">
        <f>IF(ISBLANK('5. Pp (3 años)'!C70),"",'5. Pp (3 años)'!C70)</f>
        <v>Componente</v>
      </c>
      <c r="D44" s="601" t="str">
        <f>IF(ISBLANK('5. Pp (3 años)'!D70),"",'5. Pp (3 años)'!D70)</f>
        <v>1.4.1.1.6 Servicios de mantenimiento y logística brindados a las dependencias municipales conforme a la normatividad aplicable</v>
      </c>
      <c r="E44" s="601" t="str">
        <f>IF(ISBLANK('5. Pp (3 años)'!E70),"",'5. Pp (3 años)'!E70)</f>
        <v xml:space="preserve">PSML=Porcentaje de Servicios de mantenimiento y logística proporcionados. </v>
      </c>
      <c r="F44" s="615">
        <v>0</v>
      </c>
      <c r="G44" s="616">
        <v>0.95</v>
      </c>
      <c r="H44" s="616">
        <v>0.95</v>
      </c>
      <c r="I44" s="613">
        <v>0</v>
      </c>
      <c r="J44" s="481">
        <v>0.95</v>
      </c>
      <c r="K44" s="482">
        <v>0.95</v>
      </c>
      <c r="L44" s="483">
        <v>0.95</v>
      </c>
      <c r="M44" s="481">
        <v>0.95</v>
      </c>
      <c r="N44" s="484">
        <v>0.95</v>
      </c>
      <c r="O44" s="484">
        <v>0.95</v>
      </c>
      <c r="P44" s="484">
        <v>0.95</v>
      </c>
      <c r="Q44" s="482">
        <v>0.95</v>
      </c>
      <c r="R44" s="482">
        <v>0.95</v>
      </c>
      <c r="S44" s="482">
        <v>0.95</v>
      </c>
      <c r="T44" s="482">
        <v>0.95</v>
      </c>
      <c r="U44" s="484">
        <v>0.95</v>
      </c>
      <c r="V44" s="484">
        <v>0.95</v>
      </c>
      <c r="W44" s="484">
        <v>0.95</v>
      </c>
      <c r="X44" s="483">
        <v>0.95</v>
      </c>
    </row>
    <row r="45" spans="3:24" ht="51.75">
      <c r="C45" s="128" t="str">
        <f>IF(ISBLANK('5. Pp (3 años)'!C71),"",'5. Pp (3 años)'!C71)</f>
        <v>Actividad</v>
      </c>
      <c r="D45" s="129" t="str">
        <f>IF(ISBLANK('5. Pp (3 años)'!D71),"",'5. Pp (3 años)'!D71)</f>
        <v>1.4.1.1.6.1 Realización del mantenimiento del Edificio del Palacio Municipal y áreas comúnes.</v>
      </c>
      <c r="E45" s="129" t="str">
        <f>IF(ISBLANK('5. Pp (3 años)'!E71),"",'5. Pp (3 años)'!E71)</f>
        <v xml:space="preserve">PSMR=Porcentaje de servicios de mantenimiento municipal realizados. </v>
      </c>
      <c r="F45" s="49">
        <v>5584</v>
      </c>
      <c r="G45" s="47">
        <v>6000</v>
      </c>
      <c r="H45" s="47">
        <f t="shared" si="10"/>
        <v>416</v>
      </c>
      <c r="I45" s="48">
        <f t="shared" si="11"/>
        <v>7.4498567335243626E-2</v>
      </c>
      <c r="J45" s="314">
        <v>1200</v>
      </c>
      <c r="K45" s="315">
        <v>2400</v>
      </c>
      <c r="L45" s="316">
        <v>2400</v>
      </c>
      <c r="M45" s="314">
        <v>300</v>
      </c>
      <c r="N45" s="317">
        <v>300</v>
      </c>
      <c r="O45" s="317">
        <v>300</v>
      </c>
      <c r="P45" s="317">
        <v>300</v>
      </c>
      <c r="Q45" s="315">
        <v>600</v>
      </c>
      <c r="R45" s="315">
        <v>600</v>
      </c>
      <c r="S45" s="315">
        <v>600</v>
      </c>
      <c r="T45" s="315">
        <v>600</v>
      </c>
      <c r="U45" s="317">
        <v>600</v>
      </c>
      <c r="V45" s="317">
        <v>600</v>
      </c>
      <c r="W45" s="317">
        <v>600</v>
      </c>
      <c r="X45" s="316">
        <v>600</v>
      </c>
    </row>
    <row r="46" spans="3:24" ht="51.75">
      <c r="C46" s="128" t="str">
        <f>IF(ISBLANK('5. Pp (3 años)'!C72),"",'5. Pp (3 años)'!C72)</f>
        <v>Actividad</v>
      </c>
      <c r="D46" s="129" t="str">
        <f>IF(ISBLANK('5. Pp (3 años)'!D72),"",'5. Pp (3 años)'!D72)</f>
        <v>1.4.1.1.6.2 Brindar servicios de logística para la realización de eventos oficiales especiales.</v>
      </c>
      <c r="E46" s="129" t="str">
        <f>IF(ISBLANK('5. Pp (3 años)'!E72),"",'5. Pp (3 años)'!E72)</f>
        <v>PLEO= Porcentaje de servicios de logística de los eventos oficiales especiales brindados</v>
      </c>
      <c r="F46" s="49">
        <v>13</v>
      </c>
      <c r="G46" s="47">
        <v>18</v>
      </c>
      <c r="H46" s="47">
        <f t="shared" si="10"/>
        <v>5</v>
      </c>
      <c r="I46" s="48">
        <f t="shared" si="11"/>
        <v>0.38461538461538458</v>
      </c>
      <c r="J46" s="314">
        <v>6</v>
      </c>
      <c r="K46" s="315">
        <v>6</v>
      </c>
      <c r="L46" s="316">
        <v>6</v>
      </c>
      <c r="M46" s="314">
        <v>1</v>
      </c>
      <c r="N46" s="317">
        <v>1</v>
      </c>
      <c r="O46" s="317">
        <v>2</v>
      </c>
      <c r="P46" s="317">
        <v>2</v>
      </c>
      <c r="Q46" s="315">
        <v>1</v>
      </c>
      <c r="R46" s="315">
        <v>1</v>
      </c>
      <c r="S46" s="315">
        <v>2</v>
      </c>
      <c r="T46" s="315">
        <v>2</v>
      </c>
      <c r="U46" s="317">
        <v>1</v>
      </c>
      <c r="V46" s="317">
        <v>1</v>
      </c>
      <c r="W46" s="317">
        <v>2</v>
      </c>
      <c r="X46" s="316">
        <v>2</v>
      </c>
    </row>
    <row r="47" spans="3:24" ht="51.75">
      <c r="C47" s="410" t="str">
        <f>IF(ISBLANK('5. Pp (3 años)'!C73),"",'5. Pp (3 años)'!C73)</f>
        <v>Actividad</v>
      </c>
      <c r="D47" s="411" t="str">
        <f>IF(ISBLANK('5. Pp (3 años)'!D73),"",'5. Pp (3 años)'!D73)</f>
        <v>1.4.1.1.6.3 Atención de solicitudes de servicios de logística para eventos institucionales ordinarios solicitados por las dependencias municipales.</v>
      </c>
      <c r="E47" s="411" t="str">
        <f>IF(ISBLANK('5. Pp (3 años)'!E73),"",'5. Pp (3 años)'!E73)</f>
        <v>PSLA= Porcentaje de solicitudes de servicios de logística para eventos ordinarios atendidos.</v>
      </c>
      <c r="F47" s="412">
        <v>4593</v>
      </c>
      <c r="G47" s="413">
        <v>5000</v>
      </c>
      <c r="H47" s="413">
        <f t="shared" si="10"/>
        <v>407</v>
      </c>
      <c r="I47" s="414">
        <f t="shared" si="11"/>
        <v>8.8613106901807015E-2</v>
      </c>
      <c r="J47" s="314">
        <v>1000</v>
      </c>
      <c r="K47" s="315">
        <v>2000</v>
      </c>
      <c r="L47" s="316">
        <v>2000</v>
      </c>
      <c r="M47" s="314">
        <v>250</v>
      </c>
      <c r="N47" s="317">
        <v>250</v>
      </c>
      <c r="O47" s="317">
        <v>250</v>
      </c>
      <c r="P47" s="317">
        <v>250</v>
      </c>
      <c r="Q47" s="315">
        <v>500</v>
      </c>
      <c r="R47" s="315">
        <v>500</v>
      </c>
      <c r="S47" s="315">
        <v>500</v>
      </c>
      <c r="T47" s="315">
        <v>500</v>
      </c>
      <c r="U47" s="317">
        <v>500</v>
      </c>
      <c r="V47" s="317">
        <v>500</v>
      </c>
      <c r="W47" s="317">
        <v>500</v>
      </c>
      <c r="X47" s="316">
        <v>500</v>
      </c>
    </row>
    <row r="48" spans="3:24" ht="69">
      <c r="C48" s="614" t="str">
        <f>IF(ISBLANK('5. Pp (3 años)'!C74),"",'5. Pp (3 años)'!C74)</f>
        <v>Componente</v>
      </c>
      <c r="D48" s="601" t="str">
        <f>IF(ISBLANK('5. Pp (3 años)'!D74),"",'5. Pp (3 años)'!D74)</f>
        <v xml:space="preserve">1.4.1.1.7 Eventos cívicos y culturales realizados y apoyos proporcionados a instituciones externas.
</v>
      </c>
      <c r="E48" s="601" t="str">
        <f>IF(ISBLANK('5. Pp (3 años)'!E74),"",'5. Pp (3 años)'!E74)</f>
        <v xml:space="preserve">PECR= Porcentaje de Eventos Cívicos y Culturales realizados   </v>
      </c>
      <c r="F48" s="615">
        <v>0</v>
      </c>
      <c r="G48" s="616">
        <v>0.95</v>
      </c>
      <c r="H48" s="616">
        <v>0.95</v>
      </c>
      <c r="I48" s="613">
        <v>0</v>
      </c>
      <c r="J48" s="481">
        <v>0.95</v>
      </c>
      <c r="K48" s="482">
        <v>0.95</v>
      </c>
      <c r="L48" s="483">
        <v>0.95</v>
      </c>
      <c r="M48" s="481">
        <v>0.95</v>
      </c>
      <c r="N48" s="484">
        <v>0.95</v>
      </c>
      <c r="O48" s="484">
        <v>0.95</v>
      </c>
      <c r="P48" s="484">
        <v>0.95</v>
      </c>
      <c r="Q48" s="482">
        <v>0.95</v>
      </c>
      <c r="R48" s="482">
        <v>0.95</v>
      </c>
      <c r="S48" s="482">
        <v>0.95</v>
      </c>
      <c r="T48" s="482">
        <v>0.95</v>
      </c>
      <c r="U48" s="484">
        <v>0.95</v>
      </c>
      <c r="V48" s="484">
        <v>0.95</v>
      </c>
      <c r="W48" s="484">
        <v>0.95</v>
      </c>
      <c r="X48" s="483">
        <v>0.95</v>
      </c>
    </row>
    <row r="49" spans="3:24" ht="51.75">
      <c r="C49" s="128" t="str">
        <f>IF(ISBLANK('5. Pp (3 años)'!C75),"",'5. Pp (3 años)'!C75)</f>
        <v>Actividad</v>
      </c>
      <c r="D49" s="129" t="str">
        <f>IF(ISBLANK('5. Pp (3 años)'!D75),"",'5. Pp (3 años)'!D75)</f>
        <v>1.4.1.1.7.1 Realización de conmemoraciones y celebraciones cívicas.</v>
      </c>
      <c r="E49" s="129" t="str">
        <f>IF(ISBLANK('5. Pp (3 años)'!E75),"",'5. Pp (3 años)'!E75)</f>
        <v xml:space="preserve">PCCR=   Porcentaje de Conmemoraciones y Celebraciones Cívicas realizadas    </v>
      </c>
      <c r="F49" s="49">
        <v>172</v>
      </c>
      <c r="G49" s="47">
        <v>240</v>
      </c>
      <c r="H49" s="47">
        <f t="shared" si="10"/>
        <v>68</v>
      </c>
      <c r="I49" s="48">
        <f t="shared" si="11"/>
        <v>0.39534883720930236</v>
      </c>
      <c r="J49" s="314">
        <v>80</v>
      </c>
      <c r="K49" s="315">
        <v>80</v>
      </c>
      <c r="L49" s="316">
        <v>80</v>
      </c>
      <c r="M49" s="314">
        <v>18</v>
      </c>
      <c r="N49" s="317">
        <v>21</v>
      </c>
      <c r="O49" s="317">
        <v>21</v>
      </c>
      <c r="P49" s="317">
        <v>20</v>
      </c>
      <c r="Q49" s="315">
        <v>18</v>
      </c>
      <c r="R49" s="315">
        <v>21</v>
      </c>
      <c r="S49" s="315">
        <v>21</v>
      </c>
      <c r="T49" s="315">
        <v>20</v>
      </c>
      <c r="U49" s="317">
        <v>18</v>
      </c>
      <c r="V49" s="317">
        <v>21</v>
      </c>
      <c r="W49" s="317">
        <v>21</v>
      </c>
      <c r="X49" s="316">
        <v>20</v>
      </c>
    </row>
    <row r="50" spans="3:24" ht="51.75">
      <c r="C50" s="128" t="str">
        <f>IF(ISBLANK('5. Pp (3 años)'!C76),"",'5. Pp (3 años)'!C76)</f>
        <v>Actividad</v>
      </c>
      <c r="D50" s="129" t="str">
        <f>IF(ISBLANK('5. Pp (3 años)'!D76),"",'5. Pp (3 años)'!D76)</f>
        <v>1.4.1.1.7.2   Participaciones musicales en eventos cívicos y culturales.</v>
      </c>
      <c r="E50" s="129" t="str">
        <f>IF(ISBLANK('5. Pp (3 años)'!E76),"",'5. Pp (3 años)'!E76)</f>
        <v>PMR = Porcentaje de participaciones musicales en eventos realizadas.</v>
      </c>
      <c r="F50" s="49">
        <v>506</v>
      </c>
      <c r="G50" s="47">
        <v>342</v>
      </c>
      <c r="H50" s="47">
        <f t="shared" si="10"/>
        <v>-164</v>
      </c>
      <c r="I50" s="48">
        <f t="shared" si="11"/>
        <v>-0.32411067193675891</v>
      </c>
      <c r="J50" s="314">
        <v>114</v>
      </c>
      <c r="K50" s="315">
        <v>114</v>
      </c>
      <c r="L50" s="316">
        <v>114</v>
      </c>
      <c r="M50" s="314">
        <v>27</v>
      </c>
      <c r="N50" s="317">
        <v>31</v>
      </c>
      <c r="O50" s="317">
        <v>29</v>
      </c>
      <c r="P50" s="317">
        <v>27</v>
      </c>
      <c r="Q50" s="315">
        <v>27</v>
      </c>
      <c r="R50" s="315">
        <v>31</v>
      </c>
      <c r="S50" s="315">
        <v>29</v>
      </c>
      <c r="T50" s="315">
        <v>27</v>
      </c>
      <c r="U50" s="317">
        <v>27</v>
      </c>
      <c r="V50" s="317">
        <v>31</v>
      </c>
      <c r="W50" s="317">
        <v>29</v>
      </c>
      <c r="X50" s="316">
        <v>27</v>
      </c>
    </row>
    <row r="51" spans="3:24" ht="69">
      <c r="C51" s="128" t="str">
        <f>IF(ISBLANK('5. Pp (3 años)'!C77),"",'5. Pp (3 años)'!C77)</f>
        <v>Actividad</v>
      </c>
      <c r="D51" s="129" t="str">
        <f>IF(ISBLANK('5. Pp (3 años)'!D77),"",'5. Pp (3 años)'!D77)</f>
        <v xml:space="preserve">1.4.1.1.7.3  Atención a Solicitudes de apoyo para eventos oficiales de Instituciones Externas.
</v>
      </c>
      <c r="E51" s="129" t="str">
        <f>IF(ISBLANK('5. Pp (3 años)'!E77),"",'5. Pp (3 años)'!E77)</f>
        <v xml:space="preserve">PSEA= Porcentaje de solicitudes de apoyo para eventos oficiales atendidos. </v>
      </c>
      <c r="F51" s="49">
        <v>58</v>
      </c>
      <c r="G51" s="47">
        <v>66</v>
      </c>
      <c r="H51" s="47">
        <f t="shared" si="10"/>
        <v>8</v>
      </c>
      <c r="I51" s="48">
        <f t="shared" si="11"/>
        <v>0.13793103448275867</v>
      </c>
      <c r="J51" s="314">
        <v>22</v>
      </c>
      <c r="K51" s="315">
        <v>22</v>
      </c>
      <c r="L51" s="316">
        <v>22</v>
      </c>
      <c r="M51" s="314">
        <v>5</v>
      </c>
      <c r="N51" s="317">
        <v>6</v>
      </c>
      <c r="O51" s="317">
        <v>6</v>
      </c>
      <c r="P51" s="317">
        <v>5</v>
      </c>
      <c r="Q51" s="315">
        <v>5</v>
      </c>
      <c r="R51" s="315">
        <v>6</v>
      </c>
      <c r="S51" s="315">
        <v>6</v>
      </c>
      <c r="T51" s="315">
        <v>5</v>
      </c>
      <c r="U51" s="317">
        <v>5</v>
      </c>
      <c r="V51" s="317">
        <v>6</v>
      </c>
      <c r="W51" s="317">
        <v>6</v>
      </c>
      <c r="X51" s="316">
        <v>5</v>
      </c>
    </row>
    <row r="52" spans="3:24" ht="69">
      <c r="C52" s="614" t="str">
        <f>IF(ISBLANK('5. Pp (3 años)'!C78),"",'5. Pp (3 años)'!C78)</f>
        <v>Componente</v>
      </c>
      <c r="D52" s="601" t="str">
        <f>IF(ISBLANK('5. Pp (3 años)'!D78),"",'5. Pp (3 años)'!D78)</f>
        <v>1.4.1.1.8 Reportes de plantilla de personal municipal actualizados y emitidos, derivados de la gestión de incidencias, finiquitos y actualización de expedientes del personal.</v>
      </c>
      <c r="E52" s="601" t="str">
        <f>IF(ISBLANK('5. Pp (3 años)'!E78),"",'5. Pp (3 años)'!E78)</f>
        <v>PPPME= Porcentaje de plantillas de personal municipal entregadas.</v>
      </c>
      <c r="F52" s="611">
        <v>3664</v>
      </c>
      <c r="G52" s="612">
        <v>3816</v>
      </c>
      <c r="H52" s="612">
        <f t="shared" si="10"/>
        <v>152</v>
      </c>
      <c r="I52" s="613">
        <f t="shared" si="11"/>
        <v>4.148471615720517E-2</v>
      </c>
      <c r="J52" s="314">
        <v>1272</v>
      </c>
      <c r="K52" s="315">
        <v>1272</v>
      </c>
      <c r="L52" s="316">
        <v>1272</v>
      </c>
      <c r="M52" s="314">
        <v>318</v>
      </c>
      <c r="N52" s="317">
        <v>318</v>
      </c>
      <c r="O52" s="317">
        <v>318</v>
      </c>
      <c r="P52" s="317">
        <v>318</v>
      </c>
      <c r="Q52" s="315">
        <v>318</v>
      </c>
      <c r="R52" s="315">
        <v>318</v>
      </c>
      <c r="S52" s="315">
        <v>318</v>
      </c>
      <c r="T52" s="315">
        <v>318</v>
      </c>
      <c r="U52" s="317">
        <v>318</v>
      </c>
      <c r="V52" s="317">
        <v>318</v>
      </c>
      <c r="W52" s="317">
        <v>318</v>
      </c>
      <c r="X52" s="316">
        <v>318</v>
      </c>
    </row>
    <row r="53" spans="3:24" ht="69">
      <c r="C53" s="410" t="str">
        <f>IF(ISBLANK('5. Pp (3 años)'!C79),"",'5. Pp (3 años)'!C79)</f>
        <v>Actividad</v>
      </c>
      <c r="D53" s="411" t="str">
        <f>IF(ISBLANK('5. Pp (3 años)'!D79),"",'5. Pp (3 años)'!D79)</f>
        <v>1.4.1.1.8.1. Atención de incidencias del personal (altas, bajas, modificaciones y movimientos) enviadas por las Unidades Administrativas.</v>
      </c>
      <c r="E53" s="411" t="str">
        <f>IF(ISBLANK('5. Pp (3 años)'!E79),"",'5. Pp (3 años)'!E79)</f>
        <v>PIA=  Porcentaje de incidencias (altas, bajas, modificaciones, cambios de puestos o salarios) atendidas.</v>
      </c>
      <c r="F53" s="412">
        <v>10713</v>
      </c>
      <c r="G53" s="413">
        <v>10728</v>
      </c>
      <c r="H53" s="413">
        <f t="shared" ref="H53:H55" si="12">G53-F53</f>
        <v>15</v>
      </c>
      <c r="I53" s="414">
        <f t="shared" ref="I53:I55" si="13">(G53/F53)-1</f>
        <v>1.4001680201625177E-3</v>
      </c>
      <c r="J53" s="314">
        <v>3576</v>
      </c>
      <c r="K53" s="315">
        <v>3576</v>
      </c>
      <c r="L53" s="316">
        <v>3576</v>
      </c>
      <c r="M53" s="314">
        <v>750</v>
      </c>
      <c r="N53" s="317">
        <v>1207</v>
      </c>
      <c r="O53" s="317">
        <v>1100</v>
      </c>
      <c r="P53" s="317">
        <v>519</v>
      </c>
      <c r="Q53" s="315">
        <v>750</v>
      </c>
      <c r="R53" s="315">
        <v>1207</v>
      </c>
      <c r="S53" s="315">
        <v>1100</v>
      </c>
      <c r="T53" s="315">
        <v>519</v>
      </c>
      <c r="U53" s="317">
        <v>750</v>
      </c>
      <c r="V53" s="317">
        <v>1207</v>
      </c>
      <c r="W53" s="317">
        <v>1100</v>
      </c>
      <c r="X53" s="316">
        <v>519</v>
      </c>
    </row>
    <row r="54" spans="3:24" ht="51.75">
      <c r="C54" s="128" t="str">
        <f>IF(ISBLANK('5. Pp (3 años)'!C80),"",'5. Pp (3 años)'!C80)</f>
        <v>Actividad</v>
      </c>
      <c r="D54" s="129" t="str">
        <f>IF(ISBLANK('5. Pp (3 años)'!D80),"",'5. Pp (3 años)'!D80)</f>
        <v>1.4.1.1.8.2. Elaboración y gestión de reportes de finiquitos y/o liquidación, solicitados por las Unidades Administrativas.</v>
      </c>
      <c r="E54" s="129" t="str">
        <f>IF(ISBLANK('5. Pp (3 años)'!E80),"",'5. Pp (3 años)'!E80)</f>
        <v>PRFLE= Porcentaje de reportes de finiquito y/o liquidación entregados.</v>
      </c>
      <c r="F54" s="49">
        <v>1653</v>
      </c>
      <c r="G54" s="47">
        <v>1800</v>
      </c>
      <c r="H54" s="47">
        <f t="shared" si="12"/>
        <v>147</v>
      </c>
      <c r="I54" s="48">
        <f t="shared" si="13"/>
        <v>8.8929219600725862E-2</v>
      </c>
      <c r="J54" s="314">
        <v>600</v>
      </c>
      <c r="K54" s="315">
        <v>600</v>
      </c>
      <c r="L54" s="316">
        <v>600</v>
      </c>
      <c r="M54" s="314">
        <v>80</v>
      </c>
      <c r="N54" s="317">
        <v>200</v>
      </c>
      <c r="O54" s="317">
        <v>200</v>
      </c>
      <c r="P54" s="317">
        <v>120</v>
      </c>
      <c r="Q54" s="315">
        <v>80</v>
      </c>
      <c r="R54" s="315">
        <v>200</v>
      </c>
      <c r="S54" s="315">
        <v>200</v>
      </c>
      <c r="T54" s="315">
        <v>120</v>
      </c>
      <c r="U54" s="317">
        <v>80</v>
      </c>
      <c r="V54" s="317">
        <v>200</v>
      </c>
      <c r="W54" s="317">
        <v>200</v>
      </c>
      <c r="X54" s="316">
        <v>120</v>
      </c>
    </row>
    <row r="55" spans="3:24" ht="52.5" thickBot="1">
      <c r="C55" s="130" t="str">
        <f>IF(ISBLANK('5. Pp (3 años)'!C81),"",'5. Pp (3 años)'!C81)</f>
        <v>Actividad</v>
      </c>
      <c r="D55" s="131" t="str">
        <f>IF(ISBLANK('5. Pp (3 años)'!D81),"",'5. Pp (3 años)'!D81)</f>
        <v>1.4.1.1.8.3.  Actualización de expedientes de personal activo y de baja por incidencias enviadas por las diferentes Unidades Administrativas.</v>
      </c>
      <c r="E55" s="131" t="str">
        <f>IF(ISBLANK('5. Pp (3 años)'!E81),"",'5. Pp (3 años)'!E81)</f>
        <v>PEPIA= Porcentaje de expedientes de personal por incidencias actualizados</v>
      </c>
      <c r="F55" s="56">
        <v>10576</v>
      </c>
      <c r="G55" s="50">
        <v>10800</v>
      </c>
      <c r="H55" s="50">
        <f t="shared" si="12"/>
        <v>224</v>
      </c>
      <c r="I55" s="51">
        <f t="shared" si="13"/>
        <v>2.1180030257186067E-2</v>
      </c>
      <c r="J55" s="318">
        <v>3600</v>
      </c>
      <c r="K55" s="319">
        <v>3600</v>
      </c>
      <c r="L55" s="320">
        <v>3600</v>
      </c>
      <c r="M55" s="318">
        <v>750</v>
      </c>
      <c r="N55" s="321">
        <v>1207</v>
      </c>
      <c r="O55" s="321">
        <v>1124</v>
      </c>
      <c r="P55" s="321">
        <v>519</v>
      </c>
      <c r="Q55" s="319">
        <v>750</v>
      </c>
      <c r="R55" s="319">
        <v>1207</v>
      </c>
      <c r="S55" s="319">
        <v>1124</v>
      </c>
      <c r="T55" s="319">
        <v>519</v>
      </c>
      <c r="U55" s="321">
        <v>750</v>
      </c>
      <c r="V55" s="321">
        <v>1207</v>
      </c>
      <c r="W55" s="321">
        <v>1124</v>
      </c>
      <c r="X55" s="320">
        <v>519</v>
      </c>
    </row>
    <row r="56" spans="3:24">
      <c r="C56" s="301"/>
      <c r="D56" s="302"/>
      <c r="E56" s="302"/>
      <c r="F56" s="301"/>
      <c r="G56" s="301"/>
      <c r="H56" s="301"/>
      <c r="I56" s="302"/>
    </row>
  </sheetData>
  <protectedRanges>
    <protectedRange algorithmName="SHA-512" hashValue="TLChwAy5F5QjsbViU4WG5u3t4N35PxZTFvKLDgsW4OMWPzQ5bcS2rimhOEiVc5aiXLwzV7+3bDIGHBE8vmSZkA==" saltValue="//hxkz+qNtOdOoXsei1XuQ==" spinCount="100000" sqref="J22:X24 J27:X29 J41:X43 J45:X47 J49:X55 J32:X33 J35:X39" name="meta dispersion"/>
    <protectedRange algorithmName="SHA-512" hashValue="rAWoxk0y9jDh0PAo7oACEytrVxAQGOPMOZ1nBA9G9FN8vYqB9eAjjI1XaPMLpeKioM627dGhAI05V37ETnio4Q==" saltValue="hBf9aYPL5ACUZQys1sSgFA==" spinCount="100000" sqref="F22:G24 F27:G29 F32:G33 F41:G43 F45:G47 F49:G55 F35:G39" name="metas"/>
    <protectedRange algorithmName="SHA-512" hashValue="TLChwAy5F5QjsbViU4WG5u3t4N35PxZTFvKLDgsW4OMWPzQ5bcS2rimhOEiVc5aiXLwzV7+3bDIGHBE8vmSZkA==" saltValue="//hxkz+qNtOdOoXsei1XuQ==" spinCount="100000" sqref="J21:X21" name="meta dispersion_2"/>
    <protectedRange algorithmName="SHA-512" hashValue="rAWoxk0y9jDh0PAo7oACEytrVxAQGOPMOZ1nBA9G9FN8vYqB9eAjjI1XaPMLpeKioM627dGhAI05V37ETnio4Q==" saltValue="hBf9aYPL5ACUZQys1sSgFA==" spinCount="100000" sqref="F21:G21" name="metas_2"/>
    <protectedRange algorithmName="SHA-512" hashValue="TLChwAy5F5QjsbViU4WG5u3t4N35PxZTFvKLDgsW4OMWPzQ5bcS2rimhOEiVc5aiXLwzV7+3bDIGHBE8vmSZkA==" saltValue="//hxkz+qNtOdOoXsei1XuQ==" spinCount="100000" sqref="J25:X26" name="meta dispersion_4"/>
    <protectedRange algorithmName="SHA-512" hashValue="rAWoxk0y9jDh0PAo7oACEytrVxAQGOPMOZ1nBA9G9FN8vYqB9eAjjI1XaPMLpeKioM627dGhAI05V37ETnio4Q==" saltValue="hBf9aYPL5ACUZQys1sSgFA==" spinCount="100000" sqref="F25:G25" name="metas_4"/>
    <protectedRange algorithmName="SHA-512" hashValue="TLChwAy5F5QjsbViU4WG5u3t4N35PxZTFvKLDgsW4OMWPzQ5bcS2rimhOEiVc5aiXLwzV7+3bDIGHBE8vmSZkA==" saltValue="//hxkz+qNtOdOoXsei1XuQ==" spinCount="100000" sqref="J30:X31 J40:X40 J44:X44 J48:X48 J34:X34" name="meta dispersion_10"/>
    <protectedRange algorithmName="SHA-512" hashValue="rAWoxk0y9jDh0PAo7oACEytrVxAQGOPMOZ1nBA9G9FN8vYqB9eAjjI1XaPMLpeKioM627dGhAI05V37ETnio4Q==" saltValue="hBf9aYPL5ACUZQys1sSgFA==" spinCount="100000" sqref="F30:G31 F40:G40 F44:G44 F48:G48" name="metas_10"/>
    <protectedRange algorithmName="SHA-512" hashValue="TLChwAy5F5QjsbViU4WG5u3t4N35PxZTFvKLDgsW4OMWPzQ5bcS2rimhOEiVc5aiXLwzV7+3bDIGHBE8vmSZkA==" saltValue="//hxkz+qNtOdOoXsei1XuQ==" spinCount="100000" sqref="J20:X20" name="meta dispersion_12"/>
    <protectedRange algorithmName="SHA-512" hashValue="rAWoxk0y9jDh0PAo7oACEytrVxAQGOPMOZ1nBA9G9FN8vYqB9eAjjI1XaPMLpeKioM627dGhAI05V37ETnio4Q==" saltValue="hBf9aYPL5ACUZQys1sSgFA==" spinCount="100000" sqref="F20:G20" name="metas_12"/>
    <protectedRange algorithmName="SHA-512" hashValue="rAWoxk0y9jDh0PAo7oACEytrVxAQGOPMOZ1nBA9G9FN8vYqB9eAjjI1XaPMLpeKioM627dGhAI05V37ETnio4Q==" saltValue="hBf9aYPL5ACUZQys1sSgFA==" spinCount="100000" sqref="F26:G26 F34:G34" name="metas_3"/>
  </protectedRanges>
  <autoFilter ref="C18:X55" xr:uid="{CA2EE549-F866-4B95-9121-942DB86D53FC}">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2">
    <mergeCell ref="C16:I17"/>
    <mergeCell ref="J18:J19"/>
    <mergeCell ref="E18:E19"/>
    <mergeCell ref="F18:F19"/>
    <mergeCell ref="G18:G19"/>
    <mergeCell ref="H18:H19"/>
    <mergeCell ref="K18:K19"/>
    <mergeCell ref="E7:Q7"/>
    <mergeCell ref="E8:Q8"/>
    <mergeCell ref="E9:Q9"/>
    <mergeCell ref="E5:Q6"/>
    <mergeCell ref="M18:P18"/>
    <mergeCell ref="C11:X15"/>
    <mergeCell ref="J16:X16"/>
    <mergeCell ref="J17:L17"/>
    <mergeCell ref="M17:X17"/>
    <mergeCell ref="Q18:T18"/>
    <mergeCell ref="U18:X18"/>
    <mergeCell ref="C18:C19"/>
    <mergeCell ref="L18:L19"/>
    <mergeCell ref="D18:D19"/>
    <mergeCell ref="I18:I19"/>
  </mergeCells>
  <printOptions horizontalCentered="1"/>
  <pageMargins left="0.23622047244094491" right="0.23622047244094491" top="0.74803149606299213" bottom="0.74803149606299213" header="0.31496062992125984" footer="0.31496062992125984"/>
  <pageSetup paperSize="17" scale="62" fitToHeight="0" orientation="landscape" r:id="rId1"/>
  <rowBreaks count="3" manualBreakCount="3">
    <brk id="24" min="2" max="23" man="1"/>
    <brk id="35" min="2" max="23" man="1"/>
    <brk id="47" min="2" max="2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pageSetUpPr fitToPage="1"/>
  </sheetPr>
  <dimension ref="C4:AC49"/>
  <sheetViews>
    <sheetView topLeftCell="G13" zoomScale="80" zoomScaleNormal="80" zoomScaleSheetLayoutView="48" workbookViewId="0">
      <selection activeCell="K15" sqref="K15"/>
    </sheetView>
  </sheetViews>
  <sheetFormatPr baseColWidth="10" defaultColWidth="11.375" defaultRowHeight="15"/>
  <cols>
    <col min="1" max="2" width="11.375" style="34"/>
    <col min="3" max="3" width="28" style="1" customWidth="1"/>
    <col min="4" max="4" width="14.25" style="1" bestFit="1" customWidth="1"/>
    <col min="5" max="5" width="52.125" style="34" customWidth="1"/>
    <col min="6" max="6" width="33.75" style="34" customWidth="1"/>
    <col min="7" max="7" width="26.75" style="1" customWidth="1"/>
    <col min="8" max="8" width="40.25" style="34" customWidth="1"/>
    <col min="9" max="9" width="13.25" style="1" bestFit="1" customWidth="1"/>
    <col min="10" max="11" width="16.375" style="1" bestFit="1" customWidth="1"/>
    <col min="12" max="13" width="16.375" style="34" bestFit="1" customWidth="1"/>
    <col min="14" max="17" width="15" style="34" bestFit="1" customWidth="1"/>
    <col min="18" max="21" width="16.375" style="34" bestFit="1" customWidth="1"/>
    <col min="22" max="25" width="16.375" style="34" customWidth="1"/>
    <col min="26" max="26" width="66.625" style="497" customWidth="1"/>
    <col min="27" max="29" width="36.75" style="34" hidden="1" customWidth="1"/>
    <col min="30" max="16384" width="11.375" style="34"/>
  </cols>
  <sheetData>
    <row r="4" spans="3:29" ht="15.75" thickBot="1"/>
    <row r="5" spans="3:29" ht="26.25" customHeight="1">
      <c r="C5" s="52"/>
      <c r="D5" s="106"/>
      <c r="E5" s="42"/>
      <c r="F5" s="769" t="s">
        <v>100</v>
      </c>
      <c r="G5" s="769"/>
      <c r="H5" s="769"/>
      <c r="I5" s="769"/>
      <c r="J5" s="769"/>
      <c r="K5" s="769"/>
      <c r="L5" s="769"/>
      <c r="M5" s="769"/>
      <c r="N5" s="769"/>
      <c r="O5" s="769"/>
      <c r="P5" s="769"/>
      <c r="Q5" s="769"/>
      <c r="R5" s="769"/>
      <c r="S5" s="769"/>
      <c r="T5" s="769"/>
      <c r="U5" s="769"/>
      <c r="V5" s="769"/>
      <c r="W5" s="769"/>
      <c r="X5" s="508"/>
      <c r="Y5" s="508"/>
      <c r="Z5" s="500"/>
      <c r="AA5" s="42"/>
      <c r="AB5" s="42"/>
      <c r="AC5" s="43"/>
    </row>
    <row r="6" spans="3:29" ht="25.9" customHeight="1">
      <c r="C6" s="53"/>
      <c r="F6" s="768"/>
      <c r="G6" s="768"/>
      <c r="H6" s="768"/>
      <c r="I6" s="768"/>
      <c r="J6" s="768"/>
      <c r="K6" s="768"/>
      <c r="L6" s="768"/>
      <c r="M6" s="768"/>
      <c r="N6" s="768"/>
      <c r="O6" s="768"/>
      <c r="P6" s="768"/>
      <c r="Q6" s="768"/>
      <c r="R6" s="768"/>
      <c r="S6" s="768"/>
      <c r="T6" s="768"/>
      <c r="U6" s="768"/>
      <c r="V6" s="768"/>
      <c r="W6" s="768"/>
      <c r="X6" s="509"/>
      <c r="Y6" s="509"/>
      <c r="Z6" s="501"/>
      <c r="AC6" s="44"/>
    </row>
    <row r="7" spans="3:29" ht="26.25" customHeight="1">
      <c r="C7" s="53"/>
      <c r="F7" s="768" t="s">
        <v>303</v>
      </c>
      <c r="G7" s="768"/>
      <c r="H7" s="768"/>
      <c r="I7" s="768"/>
      <c r="J7" s="768"/>
      <c r="K7" s="768"/>
      <c r="L7" s="768"/>
      <c r="M7" s="768"/>
      <c r="N7" s="768"/>
      <c r="O7" s="768"/>
      <c r="P7" s="768"/>
      <c r="Q7" s="768"/>
      <c r="R7" s="768"/>
      <c r="S7" s="768"/>
      <c r="T7" s="768"/>
      <c r="U7" s="768"/>
      <c r="V7" s="768"/>
      <c r="W7" s="768"/>
      <c r="X7" s="509"/>
      <c r="Y7" s="509"/>
      <c r="Z7" s="501"/>
      <c r="AC7" s="44"/>
    </row>
    <row r="8" spans="3:29" ht="26.25" customHeight="1">
      <c r="C8" s="53"/>
      <c r="F8" s="768" t="s">
        <v>684</v>
      </c>
      <c r="G8" s="768"/>
      <c r="H8" s="768"/>
      <c r="I8" s="768"/>
      <c r="J8" s="768"/>
      <c r="K8" s="768"/>
      <c r="L8" s="768"/>
      <c r="M8" s="768"/>
      <c r="N8" s="768"/>
      <c r="O8" s="768"/>
      <c r="P8" s="768"/>
      <c r="Q8" s="768"/>
      <c r="R8" s="768"/>
      <c r="S8" s="768"/>
      <c r="T8" s="768"/>
      <c r="U8" s="768"/>
      <c r="V8" s="768"/>
      <c r="W8" s="768"/>
      <c r="X8" s="509"/>
      <c r="Y8" s="509"/>
      <c r="Z8" s="501"/>
      <c r="AC8" s="44"/>
    </row>
    <row r="9" spans="3:29" ht="26.25" customHeight="1">
      <c r="C9" s="53"/>
      <c r="F9" s="768" t="s">
        <v>685</v>
      </c>
      <c r="G9" s="768"/>
      <c r="H9" s="768"/>
      <c r="I9" s="768"/>
      <c r="J9" s="768"/>
      <c r="K9" s="768"/>
      <c r="L9" s="768"/>
      <c r="M9" s="768"/>
      <c r="N9" s="768"/>
      <c r="O9" s="768"/>
      <c r="P9" s="768"/>
      <c r="Q9" s="768"/>
      <c r="R9" s="768"/>
      <c r="S9" s="768"/>
      <c r="T9" s="768"/>
      <c r="U9" s="768"/>
      <c r="V9" s="768"/>
      <c r="W9" s="768"/>
      <c r="X9" s="509"/>
      <c r="Y9" s="509"/>
      <c r="Z9" s="501"/>
      <c r="AC9" s="44"/>
    </row>
    <row r="10" spans="3:29" ht="15.75" thickBot="1">
      <c r="C10" s="53"/>
      <c r="I10" s="61"/>
      <c r="J10" s="61"/>
      <c r="K10" s="61"/>
      <c r="L10" s="45"/>
      <c r="M10" s="45"/>
      <c r="N10" s="45"/>
      <c r="O10" s="45"/>
      <c r="P10" s="45"/>
      <c r="Q10" s="45"/>
      <c r="R10" s="45"/>
      <c r="S10" s="45"/>
      <c r="T10" s="45"/>
      <c r="U10" s="45"/>
      <c r="V10" s="45"/>
      <c r="W10" s="45"/>
      <c r="X10" s="45"/>
      <c r="Y10" s="45"/>
      <c r="Z10" s="501"/>
      <c r="AC10" s="44"/>
    </row>
    <row r="11" spans="3:29" ht="27" customHeight="1" thickBot="1">
      <c r="C11" s="107"/>
      <c r="D11" s="108"/>
      <c r="E11" s="108"/>
      <c r="F11" s="108"/>
      <c r="G11" s="111"/>
      <c r="H11" s="108"/>
      <c r="I11" s="817" t="s">
        <v>101</v>
      </c>
      <c r="J11" s="817"/>
      <c r="K11" s="817"/>
      <c r="L11" s="817"/>
      <c r="M11" s="817"/>
      <c r="N11" s="817"/>
      <c r="O11" s="817"/>
      <c r="P11" s="817"/>
      <c r="Q11" s="817"/>
      <c r="R11" s="817"/>
      <c r="S11" s="817"/>
      <c r="T11" s="817"/>
      <c r="U11" s="817"/>
      <c r="V11" s="817"/>
      <c r="W11" s="817"/>
      <c r="X11" s="817"/>
      <c r="Y11" s="818"/>
      <c r="Z11" s="502"/>
      <c r="AC11" s="44"/>
    </row>
    <row r="12" spans="3:29" ht="21.75" customHeight="1" thickBot="1">
      <c r="C12" s="812" t="s">
        <v>1</v>
      </c>
      <c r="D12" s="813"/>
      <c r="E12" s="813"/>
      <c r="F12" s="813"/>
      <c r="G12" s="813"/>
      <c r="H12" s="813"/>
      <c r="I12" s="814" t="s">
        <v>102</v>
      </c>
      <c r="J12" s="814"/>
      <c r="K12" s="814"/>
      <c r="L12" s="814"/>
      <c r="M12" s="814"/>
      <c r="N12" s="814" t="s">
        <v>103</v>
      </c>
      <c r="O12" s="814"/>
      <c r="P12" s="814"/>
      <c r="Q12" s="814"/>
      <c r="R12" s="815" t="s">
        <v>104</v>
      </c>
      <c r="S12" s="815"/>
      <c r="T12" s="815"/>
      <c r="U12" s="815"/>
      <c r="V12" s="815" t="s">
        <v>105</v>
      </c>
      <c r="W12" s="815"/>
      <c r="X12" s="815"/>
      <c r="Y12" s="816"/>
      <c r="Z12" s="503"/>
      <c r="AA12" s="134"/>
      <c r="AB12" s="134"/>
      <c r="AC12" s="135"/>
    </row>
    <row r="13" spans="3:29" ht="73.150000000000006" customHeight="1" thickBot="1">
      <c r="C13" s="303" t="s">
        <v>92</v>
      </c>
      <c r="D13" s="304" t="s">
        <v>75</v>
      </c>
      <c r="E13" s="304" t="s">
        <v>76</v>
      </c>
      <c r="F13" s="304" t="s">
        <v>1</v>
      </c>
      <c r="G13" s="304" t="s">
        <v>94</v>
      </c>
      <c r="H13" s="305" t="s">
        <v>93</v>
      </c>
      <c r="I13" s="306" t="s">
        <v>95</v>
      </c>
      <c r="J13" s="211" t="s">
        <v>96</v>
      </c>
      <c r="K13" s="322" t="s">
        <v>97</v>
      </c>
      <c r="L13" s="212" t="s">
        <v>98</v>
      </c>
      <c r="M13" s="323" t="s">
        <v>99</v>
      </c>
      <c r="N13" s="512" t="s">
        <v>96</v>
      </c>
      <c r="O13" s="513" t="s">
        <v>97</v>
      </c>
      <c r="P13" s="514" t="s">
        <v>98</v>
      </c>
      <c r="Q13" s="515" t="s">
        <v>99</v>
      </c>
      <c r="R13" s="211" t="s">
        <v>96</v>
      </c>
      <c r="S13" s="322" t="s">
        <v>97</v>
      </c>
      <c r="T13" s="212" t="s">
        <v>98</v>
      </c>
      <c r="U13" s="323" t="s">
        <v>99</v>
      </c>
      <c r="V13" s="212" t="s">
        <v>96</v>
      </c>
      <c r="W13" s="322" t="s">
        <v>97</v>
      </c>
      <c r="X13" s="212" t="s">
        <v>98</v>
      </c>
      <c r="Y13" s="324" t="s">
        <v>99</v>
      </c>
      <c r="Z13" s="516" t="s">
        <v>106</v>
      </c>
      <c r="AA13" s="499" t="s">
        <v>107</v>
      </c>
      <c r="AB13" s="265" t="s">
        <v>108</v>
      </c>
      <c r="AC13" s="265" t="s">
        <v>109</v>
      </c>
    </row>
    <row r="14" spans="3:29" ht="165">
      <c r="C14" s="55" t="str">
        <f>IF(ISBLANK('5. Pp (3 años)'!B46),"",'5. Pp (3 años)'!B46)</f>
        <v>Dirección de Planeación Municipal</v>
      </c>
      <c r="D14" s="133" t="str">
        <f>IF(ISBLANK('5. Pp (3 años)'!C46),"",'5. Pp (3 años)'!C46)</f>
        <v>Fin</v>
      </c>
      <c r="E14" s="127" t="str">
        <f>IF(ISBLANK('5. Pp (3 años)'!D46),"",'5. Pp (3 años)'!D46)</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F14" s="127" t="str">
        <f>IF(ISBLANK('5. Pp (3 años)'!E46),"",'5. Pp (3 años)'!E46)</f>
        <v>IGOB_HUM_R: Índice de Gobierno Humanista y de Resultados</v>
      </c>
      <c r="G14" s="309" t="str">
        <f>IF(ISBLANK('5. Pp (3 años)'!H46),"",'5. Pp (3 años)'!H46)</f>
        <v>Trianual</v>
      </c>
      <c r="H14" s="59" t="str">
        <f>IF(ISBLANK('5. Pp (3 años)'!J46),"",'5. Pp (3 años)'!J46)</f>
        <v xml:space="preserve">UNIDAD DE MEDIDA DEL INDICADOR: 
Porcentaje
</v>
      </c>
      <c r="I14" s="485">
        <f>IF(ISBLANK('9. METAS'!K20),"",'9. METAS'!K20)</f>
        <v>0.26690000000000003</v>
      </c>
      <c r="J14" s="486">
        <f>IF(ISBLANK('9. METAS'!Q20),"",'9. METAS'!Q20)</f>
        <v>6.6699999999999995E-2</v>
      </c>
      <c r="K14" s="487">
        <f>IF(ISBLANK('9. METAS'!R20),"",'9. METAS'!R20)</f>
        <v>6.6699999999999995E-2</v>
      </c>
      <c r="L14" s="487">
        <f>IF(ISBLANK('9. METAS'!S20),"",'9. METAS'!S20)</f>
        <v>6.6699999999999995E-2</v>
      </c>
      <c r="M14" s="488">
        <f>IF(ISBLANK('9. METAS'!T20),"",'9. METAS'!T20)</f>
        <v>6.6799999999999998E-2</v>
      </c>
      <c r="N14" s="486">
        <v>6.6699999999999995E-2</v>
      </c>
      <c r="O14" s="326"/>
      <c r="P14" s="326"/>
      <c r="Q14" s="327"/>
      <c r="R14" s="330">
        <f>IFERROR((N14/J14),"100%")</f>
        <v>1</v>
      </c>
      <c r="S14" s="331">
        <f>IFERROR((O14/K14),"100%")</f>
        <v>0</v>
      </c>
      <c r="T14" s="331">
        <f>IFERROR((P14/L14),"100%")</f>
        <v>0</v>
      </c>
      <c r="U14" s="332">
        <f>IFERROR((Q14/M14),"100%")</f>
        <v>0</v>
      </c>
      <c r="V14" s="110">
        <f>IFERROR((N14/I14),"No Programado")</f>
        <v>0.24990633195953538</v>
      </c>
      <c r="W14" s="109">
        <f>IFERROR((N14+O14)/I14, "No Programado")</f>
        <v>0.24990633195953538</v>
      </c>
      <c r="X14" s="109">
        <f>IFERROR((N14+O14+P14)/I14, "No Programado")</f>
        <v>0.24990633195953538</v>
      </c>
      <c r="Y14" s="116">
        <f>IFERROR((N14+O14+P14+Q14)/I14, "No Programado")</f>
        <v>0.24990633195953538</v>
      </c>
      <c r="Z14" s="520" t="s">
        <v>720</v>
      </c>
      <c r="AA14" s="498"/>
      <c r="AB14" s="136"/>
      <c r="AC14" s="137"/>
    </row>
    <row r="15" spans="3:29" s="112" customFormat="1" ht="103.5">
      <c r="C15" s="307" t="str">
        <f>IF(ISBLANK('5. Pp (3 años)'!B47),"",'5. Pp (3 años)'!B47)</f>
        <v>Oficialía Mayor</v>
      </c>
      <c r="D15" s="294" t="str">
        <f>IF(ISBLANK('5. Pp (3 años)'!C47),"",'5. Pp (3 años)'!C47)</f>
        <v>Propósito</v>
      </c>
      <c r="E15" s="295" t="str">
        <f>IF(ISBLANK('5. Pp (3 años)'!D47),"",'5. Pp (3 años)'!D47)</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F15" s="295" t="str">
        <f>IF(ISBLANK('5. Pp (3 años)'!E47),"",'5. Pp (3 años)'!E47)</f>
        <v>PSIP= Porcentaje de servicios institucionales proporcionados.</v>
      </c>
      <c r="G15" s="294" t="str">
        <f>IF(ISBLANK('5. Pp (3 años)'!H47),"",'5. Pp (3 años)'!H47)</f>
        <v>Trimestral</v>
      </c>
      <c r="H15" s="308" t="str">
        <f>IF(ISBLANK('5. Pp (3 años)'!J47),"",'5. Pp (3 años)'!J47)</f>
        <v xml:space="preserve">UNIDAD DE MEDIDA DEL INDICADOR: 
Porcentaje
UNIDAD DE MEDIDA DE LAS VARIABLES:
Servicios institucionales
</v>
      </c>
      <c r="I15" s="485">
        <f>IF(ISBLANK('9. METAS'!K21),"",'9. METAS'!K21)</f>
        <v>0.95</v>
      </c>
      <c r="J15" s="486">
        <f>IF(ISBLANK('9. METAS'!Q21),"",'9. METAS'!Q21)</f>
        <v>0.95</v>
      </c>
      <c r="K15" s="487">
        <f>IF(ISBLANK('9. METAS'!R21),"",'9. METAS'!R21)</f>
        <v>0.95</v>
      </c>
      <c r="L15" s="487">
        <f>IF(ISBLANK('9. METAS'!S21),"",'9. METAS'!S21)</f>
        <v>0.95</v>
      </c>
      <c r="M15" s="488">
        <f>IF(ISBLANK('9. METAS'!T21),"",'9. METAS'!T21)</f>
        <v>0.95</v>
      </c>
      <c r="N15" s="491">
        <v>0.96</v>
      </c>
      <c r="O15" s="328"/>
      <c r="P15" s="328"/>
      <c r="Q15" s="329"/>
      <c r="R15" s="330">
        <f t="shared" ref="R15:U49" si="0">IFERROR((N15/J15),"100%")</f>
        <v>1.0105263157894737</v>
      </c>
      <c r="S15" s="331">
        <f t="shared" si="0"/>
        <v>0</v>
      </c>
      <c r="T15" s="331">
        <f t="shared" si="0"/>
        <v>0</v>
      </c>
      <c r="U15" s="332">
        <f t="shared" si="0"/>
        <v>0</v>
      </c>
      <c r="V15" s="110">
        <f t="shared" ref="V15:V49" si="1">IFERROR((N15/I15),"No Programado")</f>
        <v>1.0105263157894737</v>
      </c>
      <c r="W15" s="109">
        <f t="shared" ref="W15:W49" si="2">IFERROR((N15+O15)/I15, "No Programado")</f>
        <v>1.0105263157894737</v>
      </c>
      <c r="X15" s="109">
        <f t="shared" ref="X15:X49" si="3">IFERROR((N15+O15+P15)/I15, "No Programado")</f>
        <v>1.0105263157894737</v>
      </c>
      <c r="Y15" s="116">
        <f t="shared" ref="Y15:Y49" si="4">IFERROR((N15+O15+P15+Q15)/I15, "No Programado")</f>
        <v>1.0105263157894737</v>
      </c>
      <c r="Z15" s="521" t="s">
        <v>756</v>
      </c>
      <c r="AA15" s="248"/>
      <c r="AB15" s="249"/>
      <c r="AC15" s="250"/>
    </row>
    <row r="16" spans="3:29" ht="86.25">
      <c r="C16" s="310" t="str">
        <f>IF(ISBLANK('5. Pp (3 años)'!B48),"",'5. Pp (3 años)'!B48)</f>
        <v>Oficialía Mayor</v>
      </c>
      <c r="D16" s="311" t="str">
        <f>IF(ISBLANK('5. Pp (3 años)'!C48),"",'5. Pp (3 años)'!C48)</f>
        <v>Componente</v>
      </c>
      <c r="E16" s="300" t="str">
        <f>IF(ISBLANK('5. Pp (3 años)'!D48),"",'5. Pp (3 años)'!D48)</f>
        <v>1.4.1.1.1  Gestiones de apoyo institucional a dependencias municipales realizadas para contribuir al cumplimiento de sus funciones.</v>
      </c>
      <c r="F16" s="300" t="str">
        <f>IF(ISBLANK('5. Pp (3 años)'!E48),"",'5. Pp (3 años)'!E48)</f>
        <v>PGER= Porcentaje de gestiones realizadas.</v>
      </c>
      <c r="G16" s="297" t="str">
        <f>IF(ISBLANK('5. Pp (3 años)'!H48),"",'5. Pp (3 años)'!H48)</f>
        <v>Trimestral</v>
      </c>
      <c r="H16" s="312" t="str">
        <f>IF(ISBLANK('5. Pp (3 años)'!J48),"",'5. Pp (3 años)'!J48)</f>
        <v xml:space="preserve">UNIDAD DE MEDIDA DEL INDICADOR:
Porcentaje
UNIDAD DE MEDIDA DE LAS VARIABLES: 
Gestiones de apoyos </v>
      </c>
      <c r="I16" s="113">
        <f>IF(ISBLANK('9. METAS'!K22),"",'9. METAS'!K22)</f>
        <v>4949</v>
      </c>
      <c r="J16" s="325">
        <f>IF(ISBLANK('9. METAS'!Q22),"",'9. METAS'!Q22)</f>
        <v>1150</v>
      </c>
      <c r="K16" s="326">
        <f>IF(ISBLANK('9. METAS'!R22),"",'9. METAS'!R22)</f>
        <v>1261</v>
      </c>
      <c r="L16" s="326">
        <f>IF(ISBLANK('9. METAS'!S22),"",'9. METAS'!S22)</f>
        <v>1290</v>
      </c>
      <c r="M16" s="327">
        <f>IF(ISBLANK('9. METAS'!T22),"",'9. METAS'!T22)</f>
        <v>1248</v>
      </c>
      <c r="N16" s="325">
        <v>1173</v>
      </c>
      <c r="O16" s="326"/>
      <c r="P16" s="326"/>
      <c r="Q16" s="327"/>
      <c r="R16" s="330">
        <f t="shared" si="0"/>
        <v>1.02</v>
      </c>
      <c r="S16" s="331">
        <f t="shared" si="0"/>
        <v>0</v>
      </c>
      <c r="T16" s="331">
        <f t="shared" si="0"/>
        <v>0</v>
      </c>
      <c r="U16" s="332">
        <f t="shared" si="0"/>
        <v>0</v>
      </c>
      <c r="V16" s="110">
        <f t="shared" si="1"/>
        <v>0.23701757930895131</v>
      </c>
      <c r="W16" s="109">
        <f t="shared" si="2"/>
        <v>0.23701757930895131</v>
      </c>
      <c r="X16" s="109">
        <f t="shared" si="3"/>
        <v>0.23701757930895131</v>
      </c>
      <c r="Y16" s="116">
        <f t="shared" si="4"/>
        <v>0.23701757930895131</v>
      </c>
      <c r="Z16" s="522" t="s">
        <v>754</v>
      </c>
      <c r="AA16" s="505"/>
      <c r="AB16" s="213"/>
      <c r="AC16" s="214"/>
    </row>
    <row r="17" spans="3:29" ht="86.25">
      <c r="C17" s="132" t="str">
        <f>IF(ISBLANK('5. Pp (3 años)'!B49),"",'5. Pp (3 años)'!B49)</f>
        <v>Oficialía Mayor</v>
      </c>
      <c r="D17" s="68" t="str">
        <f>IF(ISBLANK('5. Pp (3 años)'!C49),"",'5. Pp (3 años)'!C49)</f>
        <v>Actividad</v>
      </c>
      <c r="E17" s="129" t="str">
        <f>IF(ISBLANK('5. Pp (3 años)'!D49),"",'5. Pp (3 años)'!D49)</f>
        <v>1.4.1.1.1.1  Realización de eventos especiales oficiales municipales mediante la provisión y aplicación de insumos para su operatividad, a fin de garantizar su adecuada organización y desarrollo.</v>
      </c>
      <c r="F17" s="129" t="str">
        <f>IF(ISBLANK('5. Pp (3 años)'!E49),"",'5. Pp (3 años)'!E49)</f>
        <v>PEEOMA= Porcentaje de eventos especiales oficiales municipales atendidos</v>
      </c>
      <c r="G17" s="58" t="str">
        <f>IF(ISBLANK('5. Pp (3 años)'!H49),"",'5. Pp (3 años)'!H49)</f>
        <v>Trimestral</v>
      </c>
      <c r="H17" s="57" t="str">
        <f>IF(ISBLANK('5. Pp (3 años)'!J49),"",'5. Pp (3 años)'!J49)</f>
        <v>UNIDAD DE MEDIDA DEL INDICADOR:
Porcentaje
UNIDAD DE MEDIDA DE LAS VARIABLES: 
Eventos Especiales Oficiales</v>
      </c>
      <c r="I17" s="113">
        <f>IF(ISBLANK('9. METAS'!K23),"",'9. METAS'!K23)</f>
        <v>5</v>
      </c>
      <c r="J17" s="325">
        <f>IF(ISBLANK('9. METAS'!Q23),"",'9. METAS'!Q23)</f>
        <v>0</v>
      </c>
      <c r="K17" s="326">
        <f>IF(ISBLANK('9. METAS'!R23),"",'9. METAS'!R23)</f>
        <v>1</v>
      </c>
      <c r="L17" s="326">
        <f>IF(ISBLANK('9. METAS'!S23),"",'9. METAS'!S23)</f>
        <v>2</v>
      </c>
      <c r="M17" s="327">
        <f>IF(ISBLANK('9. METAS'!T23),"",'9. METAS'!T23)</f>
        <v>2</v>
      </c>
      <c r="N17" s="325">
        <v>0</v>
      </c>
      <c r="O17" s="326"/>
      <c r="P17" s="326"/>
      <c r="Q17" s="327"/>
      <c r="R17" s="330" t="str">
        <f t="shared" si="0"/>
        <v>100%</v>
      </c>
      <c r="S17" s="331">
        <f t="shared" si="0"/>
        <v>0</v>
      </c>
      <c r="T17" s="331">
        <f t="shared" si="0"/>
        <v>0</v>
      </c>
      <c r="U17" s="332">
        <f t="shared" si="0"/>
        <v>0</v>
      </c>
      <c r="V17" s="110">
        <f t="shared" si="1"/>
        <v>0</v>
      </c>
      <c r="W17" s="109">
        <f t="shared" si="2"/>
        <v>0</v>
      </c>
      <c r="X17" s="109">
        <f t="shared" si="3"/>
        <v>0</v>
      </c>
      <c r="Y17" s="116">
        <f t="shared" si="4"/>
        <v>0</v>
      </c>
      <c r="Z17" s="523" t="s">
        <v>721</v>
      </c>
      <c r="AA17" s="505"/>
      <c r="AB17" s="213"/>
      <c r="AC17" s="214"/>
    </row>
    <row r="18" spans="3:29" ht="86.25">
      <c r="C18" s="132" t="str">
        <f>IF(ISBLANK('5. Pp (3 años)'!B50),"",'5. Pp (3 años)'!B50)</f>
        <v>Oficialía Mayor</v>
      </c>
      <c r="D18" s="68" t="str">
        <f>IF(ISBLANK('5. Pp (3 años)'!C50),"",'5. Pp (3 años)'!C50)</f>
        <v>Actividad</v>
      </c>
      <c r="E18" s="129" t="str">
        <f>IF(ISBLANK('5. Pp (3 años)'!D50),"",'5. Pp (3 años)'!D50)</f>
        <v>1.4.1.1.1.2 Cumplimiento de los acuerdos establecidos entre la Administración Pública Municipal e instituciones externas, mediante la atención y seguimiento de los compromisos.</v>
      </c>
      <c r="F18" s="129" t="str">
        <f>IF(ISBLANK('5. Pp (3 años)'!E50),"",'5. Pp (3 años)'!E50)</f>
        <v xml:space="preserve">PCAE= Porcentaje de cumplimiento de los acuerdos establecidos. </v>
      </c>
      <c r="G18" s="58" t="str">
        <f>IF(ISBLANK('5. Pp (3 años)'!H50),"",'5. Pp (3 años)'!H50)</f>
        <v>Trimestral</v>
      </c>
      <c r="H18" s="57" t="str">
        <f>IF(ISBLANK('5. Pp (3 años)'!J50),"",'5. Pp (3 años)'!J50)</f>
        <v>UNIDAD DE MEDIDA DEL INDICADOR:
Porcentaje
UNIDAD DE MEDIDA DE LAS VARIABLES:  
Acuerdos Establecidos.</v>
      </c>
      <c r="I18" s="113">
        <f>IF(ISBLANK('9. METAS'!K24),"",'9. METAS'!K24)</f>
        <v>45</v>
      </c>
      <c r="J18" s="325">
        <f>IF(ISBLANK('9. METAS'!Q24),"",'9. METAS'!Q24)</f>
        <v>12</v>
      </c>
      <c r="K18" s="326">
        <f>IF(ISBLANK('9. METAS'!R24),"",'9. METAS'!R24)</f>
        <v>11</v>
      </c>
      <c r="L18" s="326">
        <f>IF(ISBLANK('9. METAS'!S24),"",'9. METAS'!S24)</f>
        <v>12</v>
      </c>
      <c r="M18" s="327">
        <f>IF(ISBLANK('9. METAS'!T24),"",'9. METAS'!T24)</f>
        <v>10</v>
      </c>
      <c r="N18" s="325">
        <v>12</v>
      </c>
      <c r="O18" s="326"/>
      <c r="P18" s="326"/>
      <c r="Q18" s="327"/>
      <c r="R18" s="330">
        <f t="shared" si="0"/>
        <v>1</v>
      </c>
      <c r="S18" s="331">
        <f t="shared" si="0"/>
        <v>0</v>
      </c>
      <c r="T18" s="331">
        <f t="shared" si="0"/>
        <v>0</v>
      </c>
      <c r="U18" s="332">
        <f t="shared" si="0"/>
        <v>0</v>
      </c>
      <c r="V18" s="110">
        <f t="shared" si="1"/>
        <v>0.26666666666666666</v>
      </c>
      <c r="W18" s="109">
        <f t="shared" si="2"/>
        <v>0.26666666666666666</v>
      </c>
      <c r="X18" s="109">
        <f t="shared" si="3"/>
        <v>0.26666666666666666</v>
      </c>
      <c r="Y18" s="116">
        <f t="shared" si="4"/>
        <v>0.26666666666666666</v>
      </c>
      <c r="Z18" s="523" t="s">
        <v>738</v>
      </c>
      <c r="AA18" s="505"/>
      <c r="AB18" s="213"/>
      <c r="AC18" s="214"/>
    </row>
    <row r="19" spans="3:29" ht="103.5">
      <c r="C19" s="310" t="str">
        <f>IF(ISBLANK('5. Pp (3 años)'!B51),"",'5. Pp (3 años)'!B51)</f>
        <v>Dirección General de Recursos Materiales</v>
      </c>
      <c r="D19" s="311" t="str">
        <f>IF(ISBLANK('5. Pp (3 años)'!C51),"",'5. Pp (3 años)'!C51)</f>
        <v>Componente</v>
      </c>
      <c r="E19" s="300" t="str">
        <f>IF(ISBLANK('5. Pp (3 años)'!D51),"",'5. Pp (3 años)'!D51)</f>
        <v>1.4.1.1.2 Servicios de suministro de recursos materiales y atención de requisiciones gestionados oportunamente a las dependencias municipales conforme a la normatividad aplicable.</v>
      </c>
      <c r="F19" s="300" t="str">
        <f>IF(ISBLANK('5. Pp (3 años)'!E51),"",'5. Pp (3 años)'!E51)</f>
        <v>PSGRM: Porcentaje de servicios de recursos materiales gestionados oportunamente</v>
      </c>
      <c r="G19" s="297" t="str">
        <f>IF(ISBLANK('5. Pp (3 años)'!H51),"",'5. Pp (3 años)'!H51)</f>
        <v>Trimestral</v>
      </c>
      <c r="H19" s="312" t="str">
        <f>IF(ISBLANK('5. Pp (3 años)'!J51),"",'5. Pp (3 años)'!J51)</f>
        <v>UNIDAD DE MEDIDA DEL INDICADOR:
Porcentaje
UNIDAD DE MEDIDA DE LAS VARIABLES:
Acciones de servicios de recursos materiales.</v>
      </c>
      <c r="I19" s="485">
        <f>IF(ISBLANK('9. METAS'!K25),"",'9. METAS'!K25)</f>
        <v>0.95</v>
      </c>
      <c r="J19" s="486">
        <f>IF(ISBLANK('9. METAS'!Q25),"",'9. METAS'!Q25)</f>
        <v>0.95</v>
      </c>
      <c r="K19" s="487">
        <f>IF(ISBLANK('9. METAS'!R25),"",'9. METAS'!R25)</f>
        <v>0.95</v>
      </c>
      <c r="L19" s="487">
        <f>IF(ISBLANK('9. METAS'!S25),"",'9. METAS'!S25)</f>
        <v>0.95</v>
      </c>
      <c r="M19" s="488">
        <f>IF(ISBLANK('9. METAS'!T25),"",'9. METAS'!T25)</f>
        <v>0.95</v>
      </c>
      <c r="N19" s="491">
        <v>1.04</v>
      </c>
      <c r="O19" s="326"/>
      <c r="P19" s="326"/>
      <c r="Q19" s="327"/>
      <c r="R19" s="330">
        <f t="shared" si="0"/>
        <v>1.0947368421052632</v>
      </c>
      <c r="S19" s="331">
        <f t="shared" si="0"/>
        <v>0</v>
      </c>
      <c r="T19" s="331">
        <f t="shared" si="0"/>
        <v>0</v>
      </c>
      <c r="U19" s="332">
        <f t="shared" si="0"/>
        <v>0</v>
      </c>
      <c r="V19" s="110">
        <f t="shared" si="1"/>
        <v>1.0947368421052632</v>
      </c>
      <c r="W19" s="109">
        <f t="shared" si="2"/>
        <v>1.0947368421052632</v>
      </c>
      <c r="X19" s="109">
        <f t="shared" si="3"/>
        <v>1.0947368421052632</v>
      </c>
      <c r="Y19" s="116">
        <f t="shared" si="4"/>
        <v>1.0947368421052632</v>
      </c>
      <c r="Z19" s="522" t="s">
        <v>759</v>
      </c>
      <c r="AA19" s="505"/>
      <c r="AB19" s="213"/>
      <c r="AC19" s="214"/>
    </row>
    <row r="20" spans="3:29" ht="86.25">
      <c r="C20" s="132" t="str">
        <f>IF(ISBLANK('5. Pp (3 años)'!B52),"",'5. Pp (3 años)'!B52)</f>
        <v>Dirección General de Recursos Materiales</v>
      </c>
      <c r="D20" s="68" t="str">
        <f>IF(ISBLANK('5. Pp (3 años)'!C52),"",'5. Pp (3 años)'!C52)</f>
        <v>Actividad</v>
      </c>
      <c r="E20" s="129" t="str">
        <f>IF(ISBLANK('5. Pp (3 años)'!D52),"",'5. Pp (3 años)'!D52)</f>
        <v>1.4.1.1.2.1  Tramitación de licitaciones para el suministro de recursos materiales conforme a la normatividad aplicable.</v>
      </c>
      <c r="F20" s="129" t="str">
        <f>IF(ISBLANK('5. Pp (3 años)'!E52),"",'5. Pp (3 años)'!E52)</f>
        <v>PLTRM: Porcentaje de licitaciones tramitadas para el suministro de recursos materiales.</v>
      </c>
      <c r="G20" s="58" t="str">
        <f>IF(ISBLANK('5. Pp (3 años)'!H52),"",'5. Pp (3 años)'!H52)</f>
        <v>Trimestral</v>
      </c>
      <c r="H20" s="57" t="str">
        <f>IF(ISBLANK('5. Pp (3 años)'!J52),"",'5. Pp (3 años)'!J52)</f>
        <v xml:space="preserve">UNIDAD DE MEDIDA DEL INDICADOR:
Porcentaje
UNIDAD DE MEDIDA DE LAS VARIABLES:
Licitaciones </v>
      </c>
      <c r="I20" s="485">
        <f>IF(ISBLANK('[1]9. METAS'!K26),"",'[1]9. METAS'!K26)</f>
        <v>0.95</v>
      </c>
      <c r="J20" s="486">
        <f>IF(ISBLANK('[1]9. METAS'!Q26),"",'[1]9. METAS'!Q26)</f>
        <v>0.95</v>
      </c>
      <c r="K20" s="487">
        <f>IF(ISBLANK('[1]9. METAS'!R26),"",'[1]9. METAS'!R26)</f>
        <v>0.95</v>
      </c>
      <c r="L20" s="487">
        <f>IF(ISBLANK('[1]9. METAS'!S26),"",'[1]9. METAS'!S26)</f>
        <v>0.95</v>
      </c>
      <c r="M20" s="488">
        <f>IF(ISBLANK('[1]9. METAS'!T26),"",'[1]9. METAS'!T26)</f>
        <v>0.95</v>
      </c>
      <c r="N20" s="486">
        <v>0.98</v>
      </c>
      <c r="O20" s="326"/>
      <c r="P20" s="326"/>
      <c r="Q20" s="327"/>
      <c r="R20" s="330">
        <f t="shared" si="0"/>
        <v>1.0315789473684212</v>
      </c>
      <c r="S20" s="331">
        <f t="shared" si="0"/>
        <v>0</v>
      </c>
      <c r="T20" s="331">
        <f t="shared" si="0"/>
        <v>0</v>
      </c>
      <c r="U20" s="332">
        <f t="shared" si="0"/>
        <v>0</v>
      </c>
      <c r="V20" s="110">
        <f t="shared" si="1"/>
        <v>1.0315789473684212</v>
      </c>
      <c r="W20" s="109">
        <f t="shared" si="2"/>
        <v>1.0315789473684212</v>
      </c>
      <c r="X20" s="109">
        <f t="shared" si="3"/>
        <v>1.0315789473684212</v>
      </c>
      <c r="Y20" s="116">
        <f t="shared" si="4"/>
        <v>1.0315789473684212</v>
      </c>
      <c r="Z20" s="523" t="s">
        <v>739</v>
      </c>
      <c r="AA20" s="505"/>
      <c r="AB20" s="213"/>
      <c r="AC20" s="214"/>
    </row>
    <row r="21" spans="3:29" ht="86.25">
      <c r="C21" s="132" t="str">
        <f>IF(ISBLANK('5. Pp (3 años)'!B53),"",'5. Pp (3 años)'!B53)</f>
        <v>Dirección General de Recursos Materiales</v>
      </c>
      <c r="D21" s="68" t="str">
        <f>IF(ISBLANK('5. Pp (3 años)'!C53),"",'5. Pp (3 años)'!C53)</f>
        <v>Actividad</v>
      </c>
      <c r="E21" s="129" t="str">
        <f>IF(ISBLANK('5. Pp (3 años)'!D53),"",'5. Pp (3 años)'!D53)</f>
        <v>1.4.1.1.2.2 Atención a las requisiciones de los diferentes eventos públicos y privados celebrados por el Municipio de Benito Juárez.</v>
      </c>
      <c r="F21" s="129" t="str">
        <f>IF(ISBLANK('5. Pp (3 años)'!E53),"",'5. Pp (3 años)'!E53)</f>
        <v>PREA: Porcentaje de  Requisiciones para Eventos Atendidos.</v>
      </c>
      <c r="G21" s="58" t="str">
        <f>IF(ISBLANK('5. Pp (3 años)'!H53),"",'5. Pp (3 años)'!H53)</f>
        <v>Trimestral</v>
      </c>
      <c r="H21" s="57" t="str">
        <f>IF(ISBLANK('5. Pp (3 años)'!J53),"",'5. Pp (3 años)'!J53)</f>
        <v>UNIDAD DE MEDIDA DEL INDICADOR:
Porcentaje
UNIDAD DE MEDIDA DE LAS VARIABLES:
Requisiciones para eventos</v>
      </c>
      <c r="I21" s="113">
        <f>IF(ISBLANK('9. METAS'!K27),"",'9. METAS'!K27)</f>
        <v>180</v>
      </c>
      <c r="J21" s="325">
        <f>IF(ISBLANK('9. METAS'!Q27),"",'9. METAS'!Q27)</f>
        <v>30</v>
      </c>
      <c r="K21" s="326">
        <f>IF(ISBLANK('9. METAS'!R27),"",'9. METAS'!R27)</f>
        <v>47</v>
      </c>
      <c r="L21" s="326">
        <f>IF(ISBLANK('9. METAS'!S27),"",'9. METAS'!S27)</f>
        <v>49</v>
      </c>
      <c r="M21" s="327">
        <f>IF(ISBLANK('9. METAS'!T27),"",'9. METAS'!T27)</f>
        <v>54</v>
      </c>
      <c r="N21" s="325">
        <v>32</v>
      </c>
      <c r="O21" s="326"/>
      <c r="P21" s="326"/>
      <c r="Q21" s="327"/>
      <c r="R21" s="330">
        <f t="shared" si="0"/>
        <v>1.0666666666666667</v>
      </c>
      <c r="S21" s="331">
        <f t="shared" si="0"/>
        <v>0</v>
      </c>
      <c r="T21" s="331">
        <f t="shared" si="0"/>
        <v>0</v>
      </c>
      <c r="U21" s="332">
        <f t="shared" si="0"/>
        <v>0</v>
      </c>
      <c r="V21" s="110">
        <f t="shared" si="1"/>
        <v>0.17777777777777778</v>
      </c>
      <c r="W21" s="109">
        <f t="shared" si="2"/>
        <v>0.17777777777777778</v>
      </c>
      <c r="X21" s="109">
        <f t="shared" si="3"/>
        <v>0.17777777777777778</v>
      </c>
      <c r="Y21" s="116">
        <f t="shared" si="4"/>
        <v>0.17777777777777778</v>
      </c>
      <c r="Z21" s="523" t="s">
        <v>722</v>
      </c>
      <c r="AA21" s="505"/>
      <c r="AB21" s="213"/>
      <c r="AC21" s="214"/>
    </row>
    <row r="22" spans="3:29" ht="86.25">
      <c r="C22" s="132" t="str">
        <f>IF(ISBLANK('5. Pp (3 años)'!B54),"",'5. Pp (3 años)'!B54)</f>
        <v>Dirección General de Recursos Materiales</v>
      </c>
      <c r="D22" s="68" t="str">
        <f>IF(ISBLANK('5. Pp (3 años)'!C54),"",'5. Pp (3 años)'!C54)</f>
        <v>Actividad</v>
      </c>
      <c r="E22" s="129" t="str">
        <f>IF(ISBLANK('5. Pp (3 años)'!D54),"",'5. Pp (3 años)'!D54)</f>
        <v>1.4.1.1.2.3 Elaboración de Solicitudes de Pago de los materiales por el área de compras.</v>
      </c>
      <c r="F22" s="129" t="str">
        <f>IF(ISBLANK('5. Pp (3 años)'!E54),"",'5. Pp (3 años)'!E54)</f>
        <v xml:space="preserve">PSP: Porcentaje de las Solicitudes de Pago elaboradas. </v>
      </c>
      <c r="G22" s="58" t="str">
        <f>IF(ISBLANK('5. Pp (3 años)'!H54),"",'5. Pp (3 años)'!H54)</f>
        <v>Trimestral</v>
      </c>
      <c r="H22" s="57" t="str">
        <f>IF(ISBLANK('5. Pp (3 años)'!J54),"",'5. Pp (3 años)'!J54)</f>
        <v xml:space="preserve">UNIDAD DE MEDIDA DEL INDICADOR:
Porcentaje
UNIDAD DE MEDIDA DE LAS VARIABLES:
Solicitudes de pago </v>
      </c>
      <c r="I22" s="113">
        <f>IF(ISBLANK('9. METAS'!K28),"",'9. METAS'!K28)</f>
        <v>395</v>
      </c>
      <c r="J22" s="325">
        <f>IF(ISBLANK('9. METAS'!Q28),"",'9. METAS'!Q28)</f>
        <v>3</v>
      </c>
      <c r="K22" s="326">
        <f>IF(ISBLANK('9. METAS'!R28),"",'9. METAS'!R28)</f>
        <v>168</v>
      </c>
      <c r="L22" s="326">
        <f>IF(ISBLANK('9. METAS'!S28),"",'9. METAS'!S28)</f>
        <v>130</v>
      </c>
      <c r="M22" s="327">
        <f>IF(ISBLANK('9. METAS'!T28),"",'9. METAS'!T28)</f>
        <v>94</v>
      </c>
      <c r="N22" s="325">
        <v>3</v>
      </c>
      <c r="O22" s="326"/>
      <c r="P22" s="326"/>
      <c r="Q22" s="327"/>
      <c r="R22" s="330">
        <f t="shared" si="0"/>
        <v>1</v>
      </c>
      <c r="S22" s="331">
        <f t="shared" si="0"/>
        <v>0</v>
      </c>
      <c r="T22" s="331">
        <f t="shared" si="0"/>
        <v>0</v>
      </c>
      <c r="U22" s="332">
        <f t="shared" si="0"/>
        <v>0</v>
      </c>
      <c r="V22" s="110">
        <f t="shared" si="1"/>
        <v>7.5949367088607592E-3</v>
      </c>
      <c r="W22" s="109">
        <f t="shared" si="2"/>
        <v>7.5949367088607592E-3</v>
      </c>
      <c r="X22" s="109">
        <f t="shared" si="3"/>
        <v>7.5949367088607592E-3</v>
      </c>
      <c r="Y22" s="116">
        <f t="shared" si="4"/>
        <v>7.5949367088607592E-3</v>
      </c>
      <c r="Z22" s="523" t="s">
        <v>740</v>
      </c>
      <c r="AA22" s="505"/>
      <c r="AB22" s="213"/>
      <c r="AC22" s="214"/>
    </row>
    <row r="23" spans="3:29" ht="86.25">
      <c r="C23" s="132" t="str">
        <f>IF(ISBLANK('5. Pp (3 años)'!B55),"",'5. Pp (3 años)'!B55)</f>
        <v>Dirección General de Recursos Materiales</v>
      </c>
      <c r="D23" s="68" t="str">
        <f>IF(ISBLANK('5. Pp (3 años)'!C55),"",'5. Pp (3 años)'!C55)</f>
        <v>Actividad</v>
      </c>
      <c r="E23" s="129" t="str">
        <f>IF(ISBLANK('5. Pp (3 años)'!D55),"",'5. Pp (3 años)'!D55)</f>
        <v>1.4.1.1.2.4 Atención a los siniestros reportados por las diferentes dependencias del Municipio de Benito Juárez.</v>
      </c>
      <c r="F23" s="129" t="str">
        <f>IF(ISBLANK('5. Pp (3 años)'!E55),"",'5. Pp (3 años)'!E55)</f>
        <v>PASA: Porcentaje de Asistencia de los Siniestros Atendidos.</v>
      </c>
      <c r="G23" s="58" t="str">
        <f>IF(ISBLANK('5. Pp (3 años)'!H55),"",'5. Pp (3 años)'!H55)</f>
        <v>Trimestral</v>
      </c>
      <c r="H23" s="57" t="str">
        <f>IF(ISBLANK('5. Pp (3 años)'!J55),"",'5. Pp (3 años)'!J55)</f>
        <v>UNIDAD DE MEDIDA DEL INDICADOR:
Porcentaje
UNIDAD DE MEDIDA DE LAS VARIABLES:
Asistencias de Siniestros.</v>
      </c>
      <c r="I23" s="113">
        <f>IF(ISBLANK('9. METAS'!K29),"",'9. METAS'!K29)</f>
        <v>276</v>
      </c>
      <c r="J23" s="325">
        <f>IF(ISBLANK('9. METAS'!Q29),"",'9. METAS'!Q29)</f>
        <v>60</v>
      </c>
      <c r="K23" s="326">
        <f>IF(ISBLANK('9. METAS'!R29),"",'9. METAS'!R29)</f>
        <v>76</v>
      </c>
      <c r="L23" s="326">
        <f>IF(ISBLANK('9. METAS'!S29),"",'9. METAS'!S29)</f>
        <v>69</v>
      </c>
      <c r="M23" s="327">
        <f>IF(ISBLANK('9. METAS'!T29),"",'9. METAS'!T29)</f>
        <v>71</v>
      </c>
      <c r="N23" s="325">
        <v>62</v>
      </c>
      <c r="O23" s="326"/>
      <c r="P23" s="326"/>
      <c r="Q23" s="327"/>
      <c r="R23" s="330">
        <f t="shared" si="0"/>
        <v>1.0333333333333334</v>
      </c>
      <c r="S23" s="331">
        <f t="shared" si="0"/>
        <v>0</v>
      </c>
      <c r="T23" s="331">
        <f t="shared" si="0"/>
        <v>0</v>
      </c>
      <c r="U23" s="332">
        <f t="shared" si="0"/>
        <v>0</v>
      </c>
      <c r="V23" s="110">
        <f t="shared" si="1"/>
        <v>0.22463768115942029</v>
      </c>
      <c r="W23" s="109">
        <f t="shared" si="2"/>
        <v>0.22463768115942029</v>
      </c>
      <c r="X23" s="109">
        <f t="shared" si="3"/>
        <v>0.22463768115942029</v>
      </c>
      <c r="Y23" s="116">
        <f t="shared" si="4"/>
        <v>0.22463768115942029</v>
      </c>
      <c r="Z23" s="523" t="s">
        <v>723</v>
      </c>
      <c r="AA23" s="505"/>
      <c r="AB23" s="213"/>
      <c r="AC23" s="214"/>
    </row>
    <row r="24" spans="3:29" ht="86.25">
      <c r="C24" s="132" t="str">
        <f>IF(ISBLANK('5. Pp (3 años)'!B56),"",'5. Pp (3 años)'!B56)</f>
        <v>Dirección General de Recursos Materiales</v>
      </c>
      <c r="D24" s="68" t="str">
        <f>IF(ISBLANK('5. Pp (3 años)'!C56),"",'5. Pp (3 años)'!C56)</f>
        <v>Actividad</v>
      </c>
      <c r="E24" s="129" t="str">
        <f>IF(ISBLANK('5. Pp (3 años)'!D56),"",'5. Pp (3 años)'!D56)</f>
        <v>1.4.1.1.2.5 Atención y seguimiento de solicitudes de servicios  de suministro de combustible y mantenimiento vehicular para las dependencias municipales.</v>
      </c>
      <c r="F24" s="129" t="str">
        <f>IF(ISBLANK('5. Pp (3 años)'!E56),"",'5. Pp (3 años)'!E56)</f>
        <v>PSSA: Porcentaje de solicitudes de servicios atendidas</v>
      </c>
      <c r="G24" s="58" t="str">
        <f>IF(ISBLANK('5. Pp (3 años)'!H56),"",'5. Pp (3 años)'!H56)</f>
        <v>Trimestral</v>
      </c>
      <c r="H24" s="57" t="str">
        <f>IF(ISBLANK('5. Pp (3 años)'!J56),"",'5. Pp (3 años)'!J56)</f>
        <v>UNIDAD DE MEDIDA DEL INDICADOR:
Porcentaje
UNIDAD DE MEDIDA DE LAS VARIABLES:
Solicitudes</v>
      </c>
      <c r="I24" s="485">
        <f>IF(ISBLANK('9. METAS'!K30),"",'9. METAS'!K30)</f>
        <v>0.95</v>
      </c>
      <c r="J24" s="486">
        <f>IF(ISBLANK('9. METAS'!Q30),"",'9. METAS'!Q30)</f>
        <v>0.95</v>
      </c>
      <c r="K24" s="487">
        <f>IF(ISBLANK('9. METAS'!R30),"",'9. METAS'!R30)</f>
        <v>0.95</v>
      </c>
      <c r="L24" s="487">
        <f>IF(ISBLANK('9. METAS'!S30),"",'9. METAS'!S30)</f>
        <v>0.95</v>
      </c>
      <c r="M24" s="488">
        <f>IF(ISBLANK('9. METAS'!T30),"",'9. METAS'!T30)</f>
        <v>0.95</v>
      </c>
      <c r="N24" s="486">
        <v>0.96</v>
      </c>
      <c r="O24" s="326"/>
      <c r="P24" s="326"/>
      <c r="Q24" s="327"/>
      <c r="R24" s="330">
        <f t="shared" si="0"/>
        <v>1.0105263157894737</v>
      </c>
      <c r="S24" s="331">
        <f t="shared" si="0"/>
        <v>0</v>
      </c>
      <c r="T24" s="331">
        <f t="shared" si="0"/>
        <v>0</v>
      </c>
      <c r="U24" s="332">
        <f t="shared" si="0"/>
        <v>0</v>
      </c>
      <c r="V24" s="110">
        <f t="shared" si="1"/>
        <v>1.0105263157894737</v>
      </c>
      <c r="W24" s="109">
        <f t="shared" si="2"/>
        <v>1.0105263157894737</v>
      </c>
      <c r="X24" s="109">
        <f t="shared" si="3"/>
        <v>1.0105263157894737</v>
      </c>
      <c r="Y24" s="116">
        <f t="shared" si="4"/>
        <v>1.0105263157894737</v>
      </c>
      <c r="Z24" s="523" t="s">
        <v>741</v>
      </c>
      <c r="AA24" s="505"/>
      <c r="AB24" s="213"/>
      <c r="AC24" s="214"/>
    </row>
    <row r="25" spans="3:29" ht="90">
      <c r="C25" s="310" t="str">
        <f>IF(ISBLANK('5. Pp (3 años)'!B57),"",'5. Pp (3 años)'!B57)</f>
        <v>Dirección General de Patrimonio Municipal</v>
      </c>
      <c r="D25" s="311" t="str">
        <f>IF(ISBLANK('5. Pp (3 años)'!C57),"",'5. Pp (3 años)'!C57)</f>
        <v xml:space="preserve">Componente  </v>
      </c>
      <c r="E25" s="300" t="str">
        <f>IF(ISBLANK('5. Pp (3 años)'!D57),"",'5. Pp (3 años)'!D57)</f>
        <v>1.4.1.1.3 Bienes patrimoniales del municipio gestionados mediante su registro, actualización, resguardo, verificación y conservación conforme a la normatividad aplicable.</v>
      </c>
      <c r="F25" s="300" t="str">
        <f>IF(ISBLANK('5. Pp (3 años)'!E57),"",'5. Pp (3 años)'!E57)</f>
        <v>PBPG: Porcentaje de bienes patrimoniales gestionados conforme a la normatividad.</v>
      </c>
      <c r="G25" s="297" t="str">
        <f>IF(ISBLANK('5. Pp (3 años)'!H57),"",'5. Pp (3 años)'!H57)</f>
        <v>Trimestral</v>
      </c>
      <c r="H25" s="312" t="str">
        <f>IF(ISBLANK('5. Pp (3 años)'!J57),"",'5. Pp (3 años)'!J57)</f>
        <v xml:space="preserve">UNIDAD DE MEDIDA DEL INDICADOR:
Porcentaje
UNIDAD DE MEDIDA DE LAS VARIABLES:
Acciones de gestión patrimonial </v>
      </c>
      <c r="I25" s="485">
        <f>IF(ISBLANK('9. METAS'!K31),"",'9. METAS'!K31)</f>
        <v>0.95</v>
      </c>
      <c r="J25" s="486">
        <f>IF(ISBLANK('9. METAS'!Q31),"",'9. METAS'!Q31)</f>
        <v>0.95</v>
      </c>
      <c r="K25" s="487">
        <f>IF(ISBLANK('9. METAS'!R31),"",'9. METAS'!R31)</f>
        <v>0.95</v>
      </c>
      <c r="L25" s="487">
        <f>IF(ISBLANK('9. METAS'!S31),"",'9. METAS'!S31)</f>
        <v>0.95</v>
      </c>
      <c r="M25" s="488">
        <f>IF(ISBLANK('9. METAS'!T31),"",'9. METAS'!T31)</f>
        <v>0.95</v>
      </c>
      <c r="N25" s="486">
        <v>1</v>
      </c>
      <c r="O25" s="326"/>
      <c r="P25" s="326"/>
      <c r="Q25" s="327"/>
      <c r="R25" s="330">
        <f t="shared" si="0"/>
        <v>1.0526315789473684</v>
      </c>
      <c r="S25" s="331">
        <f t="shared" si="0"/>
        <v>0</v>
      </c>
      <c r="T25" s="331">
        <f t="shared" si="0"/>
        <v>0</v>
      </c>
      <c r="U25" s="332">
        <f t="shared" si="0"/>
        <v>0</v>
      </c>
      <c r="V25" s="110">
        <f t="shared" si="1"/>
        <v>1.0526315789473684</v>
      </c>
      <c r="W25" s="109">
        <f t="shared" si="2"/>
        <v>1.0526315789473684</v>
      </c>
      <c r="X25" s="109">
        <f t="shared" si="3"/>
        <v>1.0526315789473684</v>
      </c>
      <c r="Y25" s="116">
        <f t="shared" si="4"/>
        <v>1.0526315789473684</v>
      </c>
      <c r="Z25" s="522" t="s">
        <v>755</v>
      </c>
      <c r="AA25" s="505"/>
      <c r="AB25" s="213"/>
      <c r="AC25" s="214"/>
    </row>
    <row r="26" spans="3:29" ht="86.25">
      <c r="C26" s="132" t="str">
        <f>IF(ISBLANK('5. Pp (3 años)'!B58),"",'5. Pp (3 años)'!B58)</f>
        <v>Dirección General de Patrimonio Municipal</v>
      </c>
      <c r="D26" s="68" t="str">
        <f>IF(ISBLANK('5. Pp (3 años)'!C58),"",'5. Pp (3 años)'!C58)</f>
        <v>Actividad</v>
      </c>
      <c r="E26" s="129" t="str">
        <f>IF(ISBLANK('5. Pp (3 años)'!D58),"",'5. Pp (3 años)'!D58)</f>
        <v>1.4.1.1.3.1 Mantenimiento del área de trabajo y mercados a cargo de la Dirección General de Patrimonio Municipal.</v>
      </c>
      <c r="F26" s="129" t="str">
        <f>IF(ISBLANK('5. Pp (3 años)'!E58),"",'5. Pp (3 años)'!E58)</f>
        <v>PAMA= Porcentaje de acciones de Mantenimiento de las Áreas.</v>
      </c>
      <c r="G26" s="58" t="str">
        <f>IF(ISBLANK('5. Pp (3 años)'!H58),"",'5. Pp (3 años)'!H58)</f>
        <v>Trimestral</v>
      </c>
      <c r="H26" s="57" t="str">
        <f>IF(ISBLANK('5. Pp (3 años)'!J58),"",'5. Pp (3 años)'!J58)</f>
        <v xml:space="preserve">UNIDAD DE MEDIDA DEL INDICADOR:
Porcentaje
UNIDAD DE MEDIDA DE LAS VARIABLES:
Acciones de Mantenimiento </v>
      </c>
      <c r="I26" s="113">
        <f>IF(ISBLANK('9. METAS'!K32),"",'9. METAS'!K32)</f>
        <v>4</v>
      </c>
      <c r="J26" s="325">
        <f>IF(ISBLANK('9. METAS'!Q32),"",'9. METAS'!Q32)</f>
        <v>1</v>
      </c>
      <c r="K26" s="326">
        <f>IF(ISBLANK('9. METAS'!R32),"",'9. METAS'!R32)</f>
        <v>1</v>
      </c>
      <c r="L26" s="326">
        <f>IF(ISBLANK('9. METAS'!S32),"",'9. METAS'!S32)</f>
        <v>1</v>
      </c>
      <c r="M26" s="327">
        <f>IF(ISBLANK('9. METAS'!T32),"",'9. METAS'!T32)</f>
        <v>1</v>
      </c>
      <c r="N26" s="325">
        <v>1</v>
      </c>
      <c r="O26" s="326"/>
      <c r="P26" s="326"/>
      <c r="Q26" s="327"/>
      <c r="R26" s="330">
        <f t="shared" si="0"/>
        <v>1</v>
      </c>
      <c r="S26" s="331">
        <f t="shared" si="0"/>
        <v>0</v>
      </c>
      <c r="T26" s="331">
        <f t="shared" si="0"/>
        <v>0</v>
      </c>
      <c r="U26" s="332">
        <f t="shared" si="0"/>
        <v>0</v>
      </c>
      <c r="V26" s="110">
        <f t="shared" si="1"/>
        <v>0.25</v>
      </c>
      <c r="W26" s="109">
        <f t="shared" si="2"/>
        <v>0.25</v>
      </c>
      <c r="X26" s="109">
        <f t="shared" si="3"/>
        <v>0.25</v>
      </c>
      <c r="Y26" s="116">
        <f t="shared" si="4"/>
        <v>0.25</v>
      </c>
      <c r="Z26" s="523" t="s">
        <v>742</v>
      </c>
      <c r="AA26" s="505"/>
      <c r="AB26" s="213"/>
      <c r="AC26" s="214"/>
    </row>
    <row r="27" spans="3:29" ht="103.5">
      <c r="C27" s="132" t="str">
        <f>IF(ISBLANK('5. Pp (3 años)'!B59),"",'5. Pp (3 años)'!B59)</f>
        <v>Dirección General de Patrimonio Municipal</v>
      </c>
      <c r="D27" s="68" t="str">
        <f>IF(ISBLANK('5. Pp (3 años)'!C59),"",'5. Pp (3 años)'!C59)</f>
        <v>Actividad</v>
      </c>
      <c r="E27" s="129" t="str">
        <f>IF(ISBLANK('5. Pp (3 años)'!D59),"",'5. Pp (3 años)'!D59)</f>
        <v>1.4.1.1.3.2 Actualización y regularización de expedientes de bienes inmuebles del patrimonio municipal.</v>
      </c>
      <c r="F27" s="129" t="str">
        <f>IF(ISBLANK('5. Pp (3 años)'!E59),"",'5. Pp (3 años)'!E59)</f>
        <v>PAER: Porcentaje de expedientes actualizados y regularizados.</v>
      </c>
      <c r="G27" s="58" t="str">
        <f>IF(ISBLANK('5. Pp (3 años)'!H59),"",'5. Pp (3 años)'!H59)</f>
        <v>Trimestral</v>
      </c>
      <c r="H27" s="57" t="str">
        <f>IF(ISBLANK('5. Pp (3 años)'!J59),"",'5. Pp (3 años)'!J59)</f>
        <v xml:space="preserve">UNIDAD DE MEDIDA DEL INDICADOR:
Porcentaje
UNIDAD DE MEDIDA DE LAS VARIABLES:
Expedientes 
</v>
      </c>
      <c r="I27" s="113">
        <f>IF(ISBLANK('9. METAS'!K33),"",'9. METAS'!K33)</f>
        <v>2878</v>
      </c>
      <c r="J27" s="325">
        <f>IF(ISBLANK('9. METAS'!Q33),"",'9. METAS'!Q33)</f>
        <v>450</v>
      </c>
      <c r="K27" s="326">
        <f>IF(ISBLANK('9. METAS'!R33),"",'9. METAS'!R33)</f>
        <v>989</v>
      </c>
      <c r="L27" s="326">
        <f>IF(ISBLANK('9. METAS'!S33),"",'9. METAS'!S33)</f>
        <v>989</v>
      </c>
      <c r="M27" s="327">
        <f>IF(ISBLANK('9. METAS'!T33),"",'9. METAS'!T33)</f>
        <v>450</v>
      </c>
      <c r="N27" s="325">
        <v>450</v>
      </c>
      <c r="O27" s="326"/>
      <c r="P27" s="326"/>
      <c r="Q27" s="327"/>
      <c r="R27" s="330">
        <f t="shared" si="0"/>
        <v>1</v>
      </c>
      <c r="S27" s="331">
        <f t="shared" si="0"/>
        <v>0</v>
      </c>
      <c r="T27" s="331">
        <f t="shared" si="0"/>
        <v>0</v>
      </c>
      <c r="U27" s="332">
        <f t="shared" si="0"/>
        <v>0</v>
      </c>
      <c r="V27" s="110">
        <f t="shared" si="1"/>
        <v>0.15635858234885336</v>
      </c>
      <c r="W27" s="109">
        <f t="shared" si="2"/>
        <v>0.15635858234885336</v>
      </c>
      <c r="X27" s="109">
        <f t="shared" si="3"/>
        <v>0.15635858234885336</v>
      </c>
      <c r="Y27" s="116">
        <f t="shared" si="4"/>
        <v>0.15635858234885336</v>
      </c>
      <c r="Z27" s="523" t="s">
        <v>724</v>
      </c>
      <c r="AA27" s="505"/>
      <c r="AB27" s="213"/>
      <c r="AC27" s="214"/>
    </row>
    <row r="28" spans="3:29" ht="86.25">
      <c r="C28" s="132" t="str">
        <f>IF(ISBLANK('5. Pp (3 años)'!B60),"",'5. Pp (3 años)'!B60)</f>
        <v>Dirección General de Patrimonio Municipal</v>
      </c>
      <c r="D28" s="68" t="str">
        <f>IF(ISBLANK('5. Pp (3 años)'!C60),"",'5. Pp (3 años)'!C60)</f>
        <v>Actividad</v>
      </c>
      <c r="E28" s="129" t="str">
        <f>IF(ISBLANK('5. Pp (3 años)'!D60),"",'5. Pp (3 años)'!D60)</f>
        <v>1.4.1.1.3.3 Generación de claves y elaboración de resguardos e inventarios de bienes muebles derivados de su adquisición.</v>
      </c>
      <c r="F28" s="129" t="str">
        <f>IF(ISBLANK('5. Pp (3 años)'!E60),"",'5. Pp (3 años)'!E60)</f>
        <v>PACRIM: Porcentaje de avance en la generación de claves y elaboración de resguardos e inventarios de bienes muebles</v>
      </c>
      <c r="G28" s="58" t="str">
        <f>IF(ISBLANK('5. Pp (3 años)'!H60),"",'5. Pp (3 años)'!H60)</f>
        <v>Trimestral</v>
      </c>
      <c r="H28" s="57" t="str">
        <f>IF(ISBLANK('5. Pp (3 años)'!J60),"",'5. Pp (3 años)'!J60)</f>
        <v>UNIDAD DE MEDIDA DEL INDICADOR:
Porcentaje
UNIDAD DE MEDIDA DE LAS VARIABLES:
Bienes Muebles</v>
      </c>
      <c r="I28" s="485">
        <f>IF(ISBLANK('9. METAS'!K34),"",'9. METAS'!K34)</f>
        <v>0.95</v>
      </c>
      <c r="J28" s="486">
        <f>IF(ISBLANK('9. METAS'!Q34),"",'9. METAS'!Q34)</f>
        <v>0.95</v>
      </c>
      <c r="K28" s="487">
        <f>IF(ISBLANK('9. METAS'!R34),"",'9. METAS'!R34)</f>
        <v>0.95</v>
      </c>
      <c r="L28" s="487">
        <f>IF(ISBLANK('9. METAS'!S34),"",'9. METAS'!S34)</f>
        <v>0.95</v>
      </c>
      <c r="M28" s="488">
        <f>IF(ISBLANK('9. METAS'!T34),"",'9. METAS'!T34)</f>
        <v>0.95</v>
      </c>
      <c r="N28" s="486">
        <v>1.0349999999999999</v>
      </c>
      <c r="O28" s="326"/>
      <c r="P28" s="326"/>
      <c r="Q28" s="327"/>
      <c r="R28" s="330">
        <f t="shared" si="0"/>
        <v>1.0894736842105264</v>
      </c>
      <c r="S28" s="331">
        <f t="shared" si="0"/>
        <v>0</v>
      </c>
      <c r="T28" s="331">
        <f t="shared" si="0"/>
        <v>0</v>
      </c>
      <c r="U28" s="332">
        <f t="shared" si="0"/>
        <v>0</v>
      </c>
      <c r="V28" s="110">
        <f t="shared" si="1"/>
        <v>1.0894736842105264</v>
      </c>
      <c r="W28" s="109">
        <f t="shared" si="2"/>
        <v>1.0894736842105264</v>
      </c>
      <c r="X28" s="109">
        <f t="shared" si="3"/>
        <v>1.0894736842105264</v>
      </c>
      <c r="Y28" s="116">
        <f t="shared" si="4"/>
        <v>1.0894736842105264</v>
      </c>
      <c r="Z28" s="523" t="s">
        <v>743</v>
      </c>
      <c r="AA28" s="505"/>
      <c r="AB28" s="213"/>
      <c r="AC28" s="214"/>
    </row>
    <row r="29" spans="3:29" ht="86.25">
      <c r="C29" s="132" t="str">
        <f>IF(ISBLANK('5. Pp (3 años)'!B61),"",'5. Pp (3 años)'!B61)</f>
        <v>Dirección General de Patrimonio Municipal</v>
      </c>
      <c r="D29" s="68" t="str">
        <f>IF(ISBLANK('5. Pp (3 años)'!C61),"",'5. Pp (3 años)'!C61)</f>
        <v>Actividad</v>
      </c>
      <c r="E29" s="129" t="str">
        <f>IF(ISBLANK('5. Pp (3 años)'!D61),"",'5. Pp (3 años)'!D61)</f>
        <v>1.4.1.1.3.4  Revisión física de bienes muebles del patrimonio del H. Ayuntamiento de Benito Juárez.</v>
      </c>
      <c r="F29" s="129" t="str">
        <f>IF(ISBLANK('5. Pp (3 años)'!E61),"",'5. Pp (3 años)'!E61)</f>
        <v>PRFBM: Porcentaje de revisiones físicas de bienes muebles realizadas.</v>
      </c>
      <c r="G29" s="58" t="str">
        <f>IF(ISBLANK('5. Pp (3 años)'!H61),"",'5. Pp (3 años)'!H61)</f>
        <v>Trimestral</v>
      </c>
      <c r="H29" s="57" t="str">
        <f>IF(ISBLANK('5. Pp (3 años)'!J61),"",'5. Pp (3 años)'!J61)</f>
        <v xml:space="preserve">UNIDAD DE MEDIDA DEL INDICADOR:
Porcentaje
UNIDAD DE MEDIDA DE LAS VARIABLES:
Revisiones físicas </v>
      </c>
      <c r="I29" s="113">
        <f>IF(ISBLANK('9. METAS'!K35),"",'9. METAS'!K35)</f>
        <v>126</v>
      </c>
      <c r="J29" s="325">
        <f>IF(ISBLANK('9. METAS'!Q35),"",'9. METAS'!Q35)</f>
        <v>30</v>
      </c>
      <c r="K29" s="326">
        <f>IF(ISBLANK('9. METAS'!R35),"",'9. METAS'!R35)</f>
        <v>32</v>
      </c>
      <c r="L29" s="326">
        <f>IF(ISBLANK('9. METAS'!S35),"",'9. METAS'!S35)</f>
        <v>32</v>
      </c>
      <c r="M29" s="327">
        <f>IF(ISBLANK('9. METAS'!T35),"",'9. METAS'!T35)</f>
        <v>32</v>
      </c>
      <c r="N29" s="325">
        <v>26</v>
      </c>
      <c r="O29" s="326"/>
      <c r="P29" s="326"/>
      <c r="Q29" s="327"/>
      <c r="R29" s="330">
        <f t="shared" si="0"/>
        <v>0.8666666666666667</v>
      </c>
      <c r="S29" s="331">
        <f t="shared" si="0"/>
        <v>0</v>
      </c>
      <c r="T29" s="331">
        <f t="shared" si="0"/>
        <v>0</v>
      </c>
      <c r="U29" s="332">
        <f t="shared" si="0"/>
        <v>0</v>
      </c>
      <c r="V29" s="110">
        <f t="shared" si="1"/>
        <v>0.20634920634920634</v>
      </c>
      <c r="W29" s="109">
        <f t="shared" si="2"/>
        <v>0.20634920634920634</v>
      </c>
      <c r="X29" s="109">
        <f t="shared" si="3"/>
        <v>0.20634920634920634</v>
      </c>
      <c r="Y29" s="116">
        <f t="shared" si="4"/>
        <v>0.20634920634920634</v>
      </c>
      <c r="Z29" s="523" t="s">
        <v>725</v>
      </c>
      <c r="AA29" s="505"/>
      <c r="AB29" s="213"/>
      <c r="AC29" s="214"/>
    </row>
    <row r="30" spans="3:29" ht="105">
      <c r="C30" s="310" t="str">
        <f>IF(ISBLANK('5. Pp (3 años)'!B62),"",'5. Pp (3 años)'!B62)</f>
        <v>Dirección General de Capacitacion en Calidad</v>
      </c>
      <c r="D30" s="311" t="str">
        <f>IF(ISBLANK('5. Pp (3 años)'!C62),"",'5. Pp (3 años)'!C62)</f>
        <v>Componente</v>
      </c>
      <c r="E30" s="300" t="str">
        <f>IF(ISBLANK('5. Pp (3 años)'!D62),"",'5. Pp (3 años)'!D62)</f>
        <v xml:space="preserve">1.4.1.1.4 Personal municipal con competencias fortalecidas a través de procesos de capacitación.
</v>
      </c>
      <c r="F30" s="300" t="str">
        <f>IF(ISBLANK('5. Pp (3 años)'!E62),"",'5. Pp (3 años)'!E62)</f>
        <v xml:space="preserve">PPMP: Porcentaje de integrantes del personal municipal profesionalizado. </v>
      </c>
      <c r="G30" s="297" t="str">
        <f>IF(ISBLANK('5. Pp (3 años)'!H62),"",'5. Pp (3 años)'!H62)</f>
        <v>Trimestral</v>
      </c>
      <c r="H30" s="312" t="str">
        <f>IF(ISBLANK('5. Pp (3 años)'!J62),"",'5. Pp (3 años)'!J62)</f>
        <v>UNIDAD DE MEDIDA DEL INDICADOR:
Porcentaje
UNIDAD DE MEDIDA DE LAS VARIABLES:
Integrantes del personal municipal</v>
      </c>
      <c r="I30" s="113">
        <f>IF(ISBLANK('9. METAS'!K36),"",'9. METAS'!K36)</f>
        <v>2580</v>
      </c>
      <c r="J30" s="325">
        <f>IF(ISBLANK('9. METAS'!Q36),"",'9. METAS'!Q36)</f>
        <v>400</v>
      </c>
      <c r="K30" s="326">
        <f>IF(ISBLANK('9. METAS'!R36),"",'9. METAS'!R36)</f>
        <v>900</v>
      </c>
      <c r="L30" s="326">
        <f>IF(ISBLANK('9. METAS'!S36),"",'9. METAS'!S36)</f>
        <v>880</v>
      </c>
      <c r="M30" s="327">
        <f>IF(ISBLANK('9. METAS'!T36),"",'9. METAS'!T36)</f>
        <v>400</v>
      </c>
      <c r="N30" s="325">
        <v>1110</v>
      </c>
      <c r="O30" s="326"/>
      <c r="P30" s="326"/>
      <c r="Q30" s="327"/>
      <c r="R30" s="330">
        <f t="shared" si="0"/>
        <v>2.7749999999999999</v>
      </c>
      <c r="S30" s="331">
        <f t="shared" si="0"/>
        <v>0</v>
      </c>
      <c r="T30" s="331">
        <f t="shared" si="0"/>
        <v>0</v>
      </c>
      <c r="U30" s="332">
        <f t="shared" si="0"/>
        <v>0</v>
      </c>
      <c r="V30" s="110">
        <f t="shared" si="1"/>
        <v>0.43023255813953487</v>
      </c>
      <c r="W30" s="109">
        <f t="shared" si="2"/>
        <v>0.43023255813953487</v>
      </c>
      <c r="X30" s="109">
        <f t="shared" si="3"/>
        <v>0.43023255813953487</v>
      </c>
      <c r="Y30" s="116">
        <f t="shared" si="4"/>
        <v>0.43023255813953487</v>
      </c>
      <c r="Z30" s="524" t="s">
        <v>726</v>
      </c>
      <c r="AA30" s="505"/>
      <c r="AB30" s="213"/>
      <c r="AC30" s="214"/>
    </row>
    <row r="31" spans="3:29" ht="103.5">
      <c r="C31" s="132" t="str">
        <f>IF(ISBLANK('5. Pp (3 años)'!B63),"",'5. Pp (3 años)'!B63)</f>
        <v>Dirección General de Capacitacion en Calidad</v>
      </c>
      <c r="D31" s="68" t="str">
        <f>IF(ISBLANK('5. Pp (3 años)'!C63),"",'5. Pp (3 años)'!C63)</f>
        <v>Actividad</v>
      </c>
      <c r="E31" s="129" t="str">
        <f>IF(ISBLANK('5. Pp (3 años)'!D63),"",'5. Pp (3 años)'!D63)</f>
        <v>1.4.1.1.4.1. Impartición de  Cursos de Capacitación Integral Institucional</v>
      </c>
      <c r="F31" s="129" t="str">
        <f>IF(ISBLANK('5. Pp (3 años)'!E63),"",'5. Pp (3 años)'!E63)</f>
        <v>PPCI: Porcentaje de Cursos de Capacitación Integral Institucional impartidos</v>
      </c>
      <c r="G31" s="58" t="str">
        <f>IF(ISBLANK('5. Pp (3 años)'!H63),"",'5. Pp (3 años)'!H63)</f>
        <v>Trimestral</v>
      </c>
      <c r="H31" s="57" t="str">
        <f>IF(ISBLANK('5. Pp (3 años)'!J63),"",'5. Pp (3 años)'!J63)</f>
        <v>UNIDAD DE MEDIDA DEL INDICADOR:
Porcentaje
UNIDAD DE MEDIDA DE LAS VARIABLES:
Cursos de Capacitación Integral Institucional.</v>
      </c>
      <c r="I31" s="113">
        <f>IF(ISBLANK('9. METAS'!K37),"",'9. METAS'!K37)</f>
        <v>200</v>
      </c>
      <c r="J31" s="325">
        <f>IF(ISBLANK('9. METAS'!Q37),"",'9. METAS'!Q37)</f>
        <v>40</v>
      </c>
      <c r="K31" s="326">
        <f>IF(ISBLANK('9. METAS'!R37),"",'9. METAS'!R37)</f>
        <v>60</v>
      </c>
      <c r="L31" s="326">
        <f>IF(ISBLANK('9. METAS'!S37),"",'9. METAS'!S37)</f>
        <v>60</v>
      </c>
      <c r="M31" s="327">
        <f>IF(ISBLANK('9. METAS'!T37),"",'9. METAS'!T37)</f>
        <v>40</v>
      </c>
      <c r="N31" s="325">
        <v>62</v>
      </c>
      <c r="O31" s="326"/>
      <c r="P31" s="326"/>
      <c r="Q31" s="327"/>
      <c r="R31" s="330">
        <f t="shared" si="0"/>
        <v>1.55</v>
      </c>
      <c r="S31" s="331">
        <f t="shared" si="0"/>
        <v>0</v>
      </c>
      <c r="T31" s="331">
        <f t="shared" si="0"/>
        <v>0</v>
      </c>
      <c r="U31" s="332">
        <f t="shared" si="0"/>
        <v>0</v>
      </c>
      <c r="V31" s="110">
        <f t="shared" si="1"/>
        <v>0.31</v>
      </c>
      <c r="W31" s="109">
        <f t="shared" si="2"/>
        <v>0.31</v>
      </c>
      <c r="X31" s="109">
        <f t="shared" si="3"/>
        <v>0.31</v>
      </c>
      <c r="Y31" s="116">
        <f t="shared" si="4"/>
        <v>0.31</v>
      </c>
      <c r="Z31" s="524" t="s">
        <v>727</v>
      </c>
      <c r="AA31" s="506"/>
      <c r="AB31" s="251"/>
      <c r="AC31" s="252"/>
    </row>
    <row r="32" spans="3:29" ht="86.25">
      <c r="C32" s="132" t="str">
        <f>IF(ISBLANK('5. Pp (3 años)'!B64),"",'5. Pp (3 años)'!B64)</f>
        <v>Dirección General de Capacitacion en Calidad</v>
      </c>
      <c r="D32" s="68" t="str">
        <f>IF(ISBLANK('5. Pp (3 años)'!C64),"",'5. Pp (3 años)'!C64)</f>
        <v>Actividad</v>
      </c>
      <c r="E32" s="129" t="str">
        <f>IF(ISBLANK('5. Pp (3 años)'!D64),"",'5. Pp (3 años)'!D64)</f>
        <v>1.4.1.1.4.2 Formalización de convenios de colaboración para la capacitación.</v>
      </c>
      <c r="F32" s="129" t="str">
        <f>IF(ISBLANK('5. Pp (3 años)'!E64),"",'5. Pp (3 años)'!E64)</f>
        <v>PCC: Porcentaje de convenios de colaboración para la capacitación formalizados.</v>
      </c>
      <c r="G32" s="58" t="str">
        <f>IF(ISBLANK('5. Pp (3 años)'!H64),"",'5. Pp (3 años)'!H64)</f>
        <v>Trimestral</v>
      </c>
      <c r="H32" s="57" t="str">
        <f>IF(ISBLANK('5. Pp (3 años)'!J64),"",'5. Pp (3 años)'!J64)</f>
        <v>UNIDAD DE MEDIDA DEL INDICADOR:
Porcentaje
UNIDAD DE MEDIDA DE LAS VARIABLES:
Convenios de colaboración</v>
      </c>
      <c r="I32" s="113">
        <f>IF(ISBLANK('9. METAS'!K38),"",'9. METAS'!K38)</f>
        <v>12</v>
      </c>
      <c r="J32" s="325">
        <f>IF(ISBLANK('9. METAS'!Q38),"",'9. METAS'!Q38)</f>
        <v>2</v>
      </c>
      <c r="K32" s="326">
        <f>IF(ISBLANK('9. METAS'!R38),"",'9. METAS'!R38)</f>
        <v>4</v>
      </c>
      <c r="L32" s="326">
        <f>IF(ISBLANK('9. METAS'!S38),"",'9. METAS'!S38)</f>
        <v>4</v>
      </c>
      <c r="M32" s="327">
        <f>IF(ISBLANK('9. METAS'!T38),"",'9. METAS'!T38)</f>
        <v>2</v>
      </c>
      <c r="N32" s="325">
        <v>0</v>
      </c>
      <c r="O32" s="326"/>
      <c r="P32" s="326"/>
      <c r="Q32" s="327"/>
      <c r="R32" s="330">
        <f t="shared" si="0"/>
        <v>0</v>
      </c>
      <c r="S32" s="331">
        <f t="shared" si="0"/>
        <v>0</v>
      </c>
      <c r="T32" s="331">
        <f t="shared" si="0"/>
        <v>0</v>
      </c>
      <c r="U32" s="332">
        <f t="shared" si="0"/>
        <v>0</v>
      </c>
      <c r="V32" s="110">
        <f t="shared" si="1"/>
        <v>0</v>
      </c>
      <c r="W32" s="109">
        <f t="shared" si="2"/>
        <v>0</v>
      </c>
      <c r="X32" s="109">
        <f t="shared" si="3"/>
        <v>0</v>
      </c>
      <c r="Y32" s="116">
        <f t="shared" si="4"/>
        <v>0</v>
      </c>
      <c r="Z32" s="525" t="s">
        <v>744</v>
      </c>
      <c r="AA32" s="505"/>
      <c r="AB32" s="213"/>
      <c r="AC32" s="214"/>
    </row>
    <row r="33" spans="3:29" ht="105">
      <c r="C33" s="132" t="str">
        <f>IF(ISBLANK('5. Pp (3 años)'!B65),"",'5. Pp (3 años)'!B65)</f>
        <v>Dirección General de Capacitacion en Calidad</v>
      </c>
      <c r="D33" s="68" t="str">
        <f>IF(ISBLANK('5. Pp (3 años)'!C65),"",'5. Pp (3 años)'!C65)</f>
        <v>Actividad</v>
      </c>
      <c r="E33" s="129" t="str">
        <f>IF(ISBLANK('5. Pp (3 años)'!D65),"",'5. Pp (3 años)'!D65)</f>
        <v>1.4.1.1.4.3 Evaluación al desempeño laboral hacia servidores(as) públicos(as).</v>
      </c>
      <c r="F33" s="129" t="str">
        <f>IF(ISBLANK('5. Pp (3 años)'!E65),"",'5. Pp (3 años)'!E65)</f>
        <v>PSPE: Porcentaje de servidores(as) públicos(as) evaluados(as)</v>
      </c>
      <c r="G33" s="58" t="str">
        <f>IF(ISBLANK('5. Pp (3 años)'!H65),"",'5. Pp (3 años)'!H65)</f>
        <v>Trimestral</v>
      </c>
      <c r="H33" s="57" t="str">
        <f>IF(ISBLANK('5. Pp (3 años)'!J65),"",'5. Pp (3 años)'!J65)</f>
        <v xml:space="preserve">UNIDAD DE MEDIDA DEL INDICADOR:
Porcentaje
UNIDAD DE MEDIDA DE LAS VARIABLES:
Servidores(as) públicos(as) </v>
      </c>
      <c r="I33" s="113">
        <f>IF(ISBLANK('9. METAS'!K39),"",'9. METAS'!K39)</f>
        <v>1000</v>
      </c>
      <c r="J33" s="325">
        <f>IF(ISBLANK('9. METAS'!Q39),"",'9. METAS'!Q39)</f>
        <v>250</v>
      </c>
      <c r="K33" s="326">
        <f>IF(ISBLANK('9. METAS'!R39),"",'9. METAS'!R39)</f>
        <v>250</v>
      </c>
      <c r="L33" s="326">
        <f>IF(ISBLANK('9. METAS'!S39),"",'9. METAS'!S39)</f>
        <v>250</v>
      </c>
      <c r="M33" s="327">
        <f>IF(ISBLANK('9. METAS'!T39),"",'9. METAS'!T39)</f>
        <v>250</v>
      </c>
      <c r="N33" s="325">
        <v>223</v>
      </c>
      <c r="O33" s="326"/>
      <c r="P33" s="326"/>
      <c r="Q33" s="327"/>
      <c r="R33" s="330">
        <f t="shared" si="0"/>
        <v>0.89200000000000002</v>
      </c>
      <c r="S33" s="331">
        <f t="shared" si="0"/>
        <v>0</v>
      </c>
      <c r="T33" s="331">
        <f t="shared" si="0"/>
        <v>0</v>
      </c>
      <c r="U33" s="332">
        <f t="shared" si="0"/>
        <v>0</v>
      </c>
      <c r="V33" s="110">
        <f t="shared" si="1"/>
        <v>0.223</v>
      </c>
      <c r="W33" s="109">
        <f t="shared" si="2"/>
        <v>0.223</v>
      </c>
      <c r="X33" s="109">
        <f t="shared" si="3"/>
        <v>0.223</v>
      </c>
      <c r="Y33" s="116">
        <f t="shared" si="4"/>
        <v>0.223</v>
      </c>
      <c r="Z33" s="524" t="s">
        <v>728</v>
      </c>
      <c r="AA33" s="507"/>
      <c r="AB33" s="117"/>
      <c r="AC33" s="118"/>
    </row>
    <row r="34" spans="3:29" ht="86.25">
      <c r="C34" s="310" t="str">
        <f>IF(ISBLANK('5. Pp (3 años)'!B66),"",'5. Pp (3 años)'!B66)</f>
        <v>Dirección General de Tecnologias de Informacion y Comunicación</v>
      </c>
      <c r="D34" s="311" t="str">
        <f>IF(ISBLANK('5. Pp (3 años)'!C66),"",'5. Pp (3 años)'!C66)</f>
        <v>Componente</v>
      </c>
      <c r="E34" s="300" t="str">
        <f>IF(ISBLANK('5. Pp (3 años)'!D66),"",'5. Pp (3 años)'!D66)</f>
        <v>1.4.1.1.5 Servicios de tecnologías de la información y telecomunicaciones gestionados y proporcionados oportunamente a las dependencias municipales conforme a la normatividad aplicable.</v>
      </c>
      <c r="F34" s="300" t="str">
        <f>IF(ISBLANK('5. Pp (3 años)'!E66),"",'5. Pp (3 años)'!E66)</f>
        <v>PSTIC: Porcentaje de servicios de tecnologías de la información y comunicación proporcionados.</v>
      </c>
      <c r="G34" s="297" t="str">
        <f>IF(ISBLANK('5. Pp (3 años)'!H66),"",'5. Pp (3 años)'!H66)</f>
        <v>Trimestral</v>
      </c>
      <c r="H34" s="312" t="str">
        <f>IF(ISBLANK('5. Pp (3 años)'!J66),"",'5. Pp (3 años)'!J66)</f>
        <v>UNIDAD DE MEDIDA DEL INDICADOR:
Porcentaje
UNIDAD DE MEDIDA DE LAS VARIABLES:
Acciones de servicios TIC</v>
      </c>
      <c r="I34" s="485">
        <f>IF(ISBLANK('9. METAS'!K40),"",'9. METAS'!K40)</f>
        <v>0.95</v>
      </c>
      <c r="J34" s="486">
        <f>IF(ISBLANK('9. METAS'!Q40),"",'9. METAS'!Q40)</f>
        <v>0.95</v>
      </c>
      <c r="K34" s="487">
        <f>IF(ISBLANK('9. METAS'!R40),"",'9. METAS'!R40)</f>
        <v>0.95</v>
      </c>
      <c r="L34" s="487">
        <f>IF(ISBLANK('9. METAS'!S40),"",'9. METAS'!S40)</f>
        <v>0.95</v>
      </c>
      <c r="M34" s="488">
        <f>IF(ISBLANK('9. METAS'!T40),"",'9. METAS'!T40)</f>
        <v>0.95</v>
      </c>
      <c r="N34" s="486">
        <v>1.0478000000000001</v>
      </c>
      <c r="O34" s="326"/>
      <c r="P34" s="326"/>
      <c r="Q34" s="327"/>
      <c r="R34" s="330">
        <f t="shared" si="0"/>
        <v>1.1029473684210527</v>
      </c>
      <c r="S34" s="331">
        <f t="shared" si="0"/>
        <v>0</v>
      </c>
      <c r="T34" s="331">
        <f t="shared" si="0"/>
        <v>0</v>
      </c>
      <c r="U34" s="332">
        <f t="shared" si="0"/>
        <v>0</v>
      </c>
      <c r="V34" s="110">
        <f t="shared" si="1"/>
        <v>1.1029473684210527</v>
      </c>
      <c r="W34" s="109">
        <f t="shared" si="2"/>
        <v>1.1029473684210527</v>
      </c>
      <c r="X34" s="109">
        <f t="shared" si="3"/>
        <v>1.1029473684210527</v>
      </c>
      <c r="Y34" s="116">
        <f t="shared" si="4"/>
        <v>1.1029473684210527</v>
      </c>
      <c r="Z34" s="522" t="s">
        <v>745</v>
      </c>
      <c r="AA34" s="507"/>
      <c r="AB34" s="117"/>
      <c r="AC34" s="118"/>
    </row>
    <row r="35" spans="3:29" ht="86.25">
      <c r="C35" s="132" t="str">
        <f>IF(ISBLANK('5. Pp (3 años)'!B67),"",'5. Pp (3 años)'!B67)</f>
        <v>Dirección General de Tecnologias de Informacion y Comunicación</v>
      </c>
      <c r="D35" s="68" t="str">
        <f>IF(ISBLANK('5. Pp (3 años)'!C67),"",'5. Pp (3 años)'!C67)</f>
        <v>Actividad</v>
      </c>
      <c r="E35" s="129" t="str">
        <f>IF(ISBLANK('5. Pp (3 años)'!D67),"",'5. Pp (3 años)'!D67)</f>
        <v xml:space="preserve">1.4.1.1.5.1 Desarrollo y mantenimiento de sistemas informáticos para las dependencias municipales. </v>
      </c>
      <c r="F35" s="129" t="str">
        <f>IF(ISBLANK('5. Pp (3 años)'!E67),"",'5. Pp (3 años)'!E67)</f>
        <v>PSDMA= Porcentaje de servicios de desarrollo y mantenimiento de sistemas informáticos atendidos</v>
      </c>
      <c r="G35" s="58" t="str">
        <f>IF(ISBLANK('5. Pp (3 años)'!H67),"",'5. Pp (3 años)'!H67)</f>
        <v>Trimestral</v>
      </c>
      <c r="H35" s="57" t="str">
        <f>IF(ISBLANK('5. Pp (3 años)'!J67),"",'5. Pp (3 años)'!J67)</f>
        <v>UNIDAD DE MEDIDA DEL INDICADOR:
Porcentaje
UNIDAD DE MEDIDA DE LAS VARIABLES:
Servicios de Desarrollo y Mantenimiento.</v>
      </c>
      <c r="I35" s="113">
        <f>IF(ISBLANK('9. METAS'!K41),"",'9. METAS'!K41)</f>
        <v>800</v>
      </c>
      <c r="J35" s="325">
        <f>IF(ISBLANK('9. METAS'!Q41),"",'9. METAS'!Q41)</f>
        <v>200</v>
      </c>
      <c r="K35" s="326">
        <f>IF(ISBLANK('9. METAS'!R41),"",'9. METAS'!R41)</f>
        <v>200</v>
      </c>
      <c r="L35" s="326">
        <f>IF(ISBLANK('9. METAS'!S41),"",'9. METAS'!S41)</f>
        <v>200</v>
      </c>
      <c r="M35" s="327">
        <f>IF(ISBLANK('9. METAS'!T41),"",'9. METAS'!T41)</f>
        <v>200</v>
      </c>
      <c r="N35" s="325">
        <v>166</v>
      </c>
      <c r="O35" s="326"/>
      <c r="P35" s="326"/>
      <c r="Q35" s="327"/>
      <c r="R35" s="330">
        <f t="shared" si="0"/>
        <v>0.83</v>
      </c>
      <c r="S35" s="331">
        <f t="shared" si="0"/>
        <v>0</v>
      </c>
      <c r="T35" s="331">
        <f t="shared" si="0"/>
        <v>0</v>
      </c>
      <c r="U35" s="332">
        <f t="shared" si="0"/>
        <v>0</v>
      </c>
      <c r="V35" s="110">
        <f t="shared" si="1"/>
        <v>0.20749999999999999</v>
      </c>
      <c r="W35" s="109">
        <f t="shared" si="2"/>
        <v>0.20749999999999999</v>
      </c>
      <c r="X35" s="109">
        <f t="shared" si="3"/>
        <v>0.20749999999999999</v>
      </c>
      <c r="Y35" s="116">
        <f t="shared" si="4"/>
        <v>0.20749999999999999</v>
      </c>
      <c r="Z35" s="523" t="s">
        <v>746</v>
      </c>
      <c r="AA35" s="507"/>
      <c r="AB35" s="117"/>
      <c r="AC35" s="118"/>
    </row>
    <row r="36" spans="3:29" ht="86.25">
      <c r="C36" s="132" t="str">
        <f>IF(ISBLANK('5. Pp (3 años)'!B68),"",'5. Pp (3 años)'!B68)</f>
        <v>Dirección General de Tecnologias de Informacion y Comunicación</v>
      </c>
      <c r="D36" s="68" t="str">
        <f>IF(ISBLANK('5. Pp (3 años)'!C68),"",'5. Pp (3 años)'!C68)</f>
        <v>Actividad</v>
      </c>
      <c r="E36" s="129" t="str">
        <f>IF(ISBLANK('5. Pp (3 años)'!D68),"",'5. Pp (3 años)'!D68)</f>
        <v>1.4.1.1.5.2 Atención de  servicios de telecomunicaciones para las dependencias municipales.</v>
      </c>
      <c r="F36" s="129" t="str">
        <f>IF(ISBLANK('5. Pp (3 años)'!E68),"",'5. Pp (3 años)'!E68)</f>
        <v>PSTA: Porcentaje de servicios de telecomunicaciones atendidos.</v>
      </c>
      <c r="G36" s="58" t="str">
        <f>IF(ISBLANK('5. Pp (3 años)'!H68),"",'5. Pp (3 años)'!H68)</f>
        <v>Trimestral</v>
      </c>
      <c r="H36" s="57" t="str">
        <f>IF(ISBLANK('5. Pp (3 años)'!J68),"",'5. Pp (3 años)'!J68)</f>
        <v>UNIDAD DE MEDIDA DEL INDICADOR:
Porcentaje
UNIDAD DE MEDIDA DE LAS VARIABLES:
Servicios de Telecomunicaciones</v>
      </c>
      <c r="I36" s="113">
        <f>IF(ISBLANK('9. METAS'!K42),"",'9. METAS'!K42)</f>
        <v>600</v>
      </c>
      <c r="J36" s="325">
        <f>IF(ISBLANK('9. METAS'!Q42),"",'9. METAS'!Q42)</f>
        <v>150</v>
      </c>
      <c r="K36" s="326">
        <f>IF(ISBLANK('9. METAS'!R42),"",'9. METAS'!R42)</f>
        <v>150</v>
      </c>
      <c r="L36" s="326">
        <f>IF(ISBLANK('9. METAS'!S42),"",'9. METAS'!S42)</f>
        <v>150</v>
      </c>
      <c r="M36" s="327">
        <f>IF(ISBLANK('9. METAS'!T42),"",'9. METAS'!T42)</f>
        <v>150</v>
      </c>
      <c r="N36" s="325">
        <v>271</v>
      </c>
      <c r="O36" s="326"/>
      <c r="P36" s="326"/>
      <c r="Q36" s="327"/>
      <c r="R36" s="330">
        <f t="shared" si="0"/>
        <v>1.8066666666666666</v>
      </c>
      <c r="S36" s="331">
        <f t="shared" si="0"/>
        <v>0</v>
      </c>
      <c r="T36" s="331">
        <f t="shared" si="0"/>
        <v>0</v>
      </c>
      <c r="U36" s="332">
        <f t="shared" si="0"/>
        <v>0</v>
      </c>
      <c r="V36" s="110">
        <f t="shared" si="1"/>
        <v>0.45166666666666666</v>
      </c>
      <c r="W36" s="109">
        <f t="shared" si="2"/>
        <v>0.45166666666666666</v>
      </c>
      <c r="X36" s="109">
        <f t="shared" si="3"/>
        <v>0.45166666666666666</v>
      </c>
      <c r="Y36" s="116">
        <f t="shared" si="4"/>
        <v>0.45166666666666666</v>
      </c>
      <c r="Z36" s="523" t="s">
        <v>729</v>
      </c>
      <c r="AA36" s="507"/>
      <c r="AB36" s="117"/>
      <c r="AC36" s="118"/>
    </row>
    <row r="37" spans="3:29" ht="86.25">
      <c r="C37" s="132" t="str">
        <f>IF(ISBLANK('5. Pp (3 años)'!B69),"",'5. Pp (3 años)'!B69)</f>
        <v>Dirección General de Tecnologias de Informacion y Comunicación</v>
      </c>
      <c r="D37" s="68" t="str">
        <f>IF(ISBLANK('5. Pp (3 años)'!C69),"",'5. Pp (3 años)'!C69)</f>
        <v>Actividad</v>
      </c>
      <c r="E37" s="129" t="str">
        <f>IF(ISBLANK('5. Pp (3 años)'!D69),"",'5. Pp (3 años)'!D69)</f>
        <v>1.4.1.1.5.3 Atención de servicios de soporte técnico para las dependencias municipales.</v>
      </c>
      <c r="F37" s="129" t="str">
        <f>IF(ISBLANK('5. Pp (3 años)'!E69),"",'5. Pp (3 años)'!E69)</f>
        <v>PSSTA= Porcentaje de servicios de soporte técnico atendidos.</v>
      </c>
      <c r="G37" s="58" t="str">
        <f>IF(ISBLANK('5. Pp (3 años)'!H69),"",'5. Pp (3 años)'!H69)</f>
        <v>Trimestral</v>
      </c>
      <c r="H37" s="57" t="str">
        <f>IF(ISBLANK('5. Pp (3 años)'!J69),"",'5. Pp (3 años)'!J69)</f>
        <v>UNIDAD DE MEDIDA DEL INDICADOR:
Porcentaje
UNIDAD DE MEDIDA DE LAS VARIABLES:
Servicios de Soporte Técnico.</v>
      </c>
      <c r="I37" s="113">
        <f>IF(ISBLANK('9. METAS'!K43),"",'9. METAS'!K43)</f>
        <v>3200</v>
      </c>
      <c r="J37" s="325">
        <f>IF(ISBLANK('9. METAS'!Q43),"",'9. METAS'!Q43)</f>
        <v>800</v>
      </c>
      <c r="K37" s="326">
        <f>IF(ISBLANK('9. METAS'!R43),"",'9. METAS'!R43)</f>
        <v>800</v>
      </c>
      <c r="L37" s="326">
        <f>IF(ISBLANK('9. METAS'!S43),"",'9. METAS'!S43)</f>
        <v>800</v>
      </c>
      <c r="M37" s="327">
        <f>IF(ISBLANK('9. METAS'!T43),"",'9. METAS'!T43)</f>
        <v>800</v>
      </c>
      <c r="N37" s="325">
        <v>768</v>
      </c>
      <c r="O37" s="326"/>
      <c r="P37" s="326"/>
      <c r="Q37" s="327"/>
      <c r="R37" s="330">
        <f t="shared" si="0"/>
        <v>0.96</v>
      </c>
      <c r="S37" s="331">
        <f t="shared" si="0"/>
        <v>0</v>
      </c>
      <c r="T37" s="331">
        <f t="shared" si="0"/>
        <v>0</v>
      </c>
      <c r="U37" s="332">
        <f t="shared" si="0"/>
        <v>0</v>
      </c>
      <c r="V37" s="110">
        <f t="shared" si="1"/>
        <v>0.24</v>
      </c>
      <c r="W37" s="109">
        <f t="shared" si="2"/>
        <v>0.24</v>
      </c>
      <c r="X37" s="109">
        <f t="shared" si="3"/>
        <v>0.24</v>
      </c>
      <c r="Y37" s="116">
        <f t="shared" si="4"/>
        <v>0.24</v>
      </c>
      <c r="Z37" s="523" t="s">
        <v>747</v>
      </c>
      <c r="AA37" s="507"/>
      <c r="AB37" s="117"/>
      <c r="AC37" s="118"/>
    </row>
    <row r="38" spans="3:29" ht="86.25">
      <c r="C38" s="310" t="str">
        <f>IF(ISBLANK('5. Pp (3 años)'!B70),"",'5. Pp (3 años)'!B70)</f>
        <v>Dirección General de Servicios Generales</v>
      </c>
      <c r="D38" s="311" t="str">
        <f>IF(ISBLANK('5. Pp (3 años)'!C70),"",'5. Pp (3 años)'!C70)</f>
        <v>Componente</v>
      </c>
      <c r="E38" s="300" t="str">
        <f>IF(ISBLANK('5. Pp (3 años)'!D70),"",'5. Pp (3 años)'!D70)</f>
        <v>1.4.1.1.6 Servicios de mantenimiento y logística brindados a las dependencias municipales conforme a la normatividad aplicable</v>
      </c>
      <c r="F38" s="300" t="str">
        <f>IF(ISBLANK('5. Pp (3 años)'!E70),"",'5. Pp (3 años)'!E70)</f>
        <v xml:space="preserve">PSML=Porcentaje de Servicios de mantenimiento y logística proporcionados. </v>
      </c>
      <c r="G38" s="297" t="str">
        <f>IF(ISBLANK('5. Pp (3 años)'!H70),"",'5. Pp (3 años)'!H70)</f>
        <v>Trimestral</v>
      </c>
      <c r="H38" s="312" t="str">
        <f>IF(ISBLANK('5. Pp (3 años)'!J70),"",'5. Pp (3 años)'!J70)</f>
        <v xml:space="preserve">UNIDAD DE MEDIDA DEL INDICADOR:
Porcentaje
UNIDAD DE MEDIDA DE LAS VARIABLES:
Servicios de Mantenimiento y Logística </v>
      </c>
      <c r="I38" s="485">
        <f>IF(ISBLANK('9. METAS'!K44),"",'9. METAS'!K44)</f>
        <v>0.95</v>
      </c>
      <c r="J38" s="486">
        <f>IF(ISBLANK('9. METAS'!Q44),"",'9. METAS'!Q44)</f>
        <v>0.95</v>
      </c>
      <c r="K38" s="487">
        <f>IF(ISBLANK('9. METAS'!R44),"",'9. METAS'!R44)</f>
        <v>0.95</v>
      </c>
      <c r="L38" s="487">
        <f>IF(ISBLANK('9. METAS'!S44),"",'9. METAS'!S44)</f>
        <v>0.95</v>
      </c>
      <c r="M38" s="488">
        <f>IF(ISBLANK('9. METAS'!T44),"",'9. METAS'!T44)</f>
        <v>0.95</v>
      </c>
      <c r="N38" s="486">
        <v>1.1297999999999999</v>
      </c>
      <c r="O38" s="326"/>
      <c r="P38" s="326"/>
      <c r="Q38" s="327"/>
      <c r="R38" s="330">
        <f t="shared" si="0"/>
        <v>1.1892631578947368</v>
      </c>
      <c r="S38" s="331">
        <f t="shared" si="0"/>
        <v>0</v>
      </c>
      <c r="T38" s="331">
        <f t="shared" si="0"/>
        <v>0</v>
      </c>
      <c r="U38" s="332">
        <f t="shared" si="0"/>
        <v>0</v>
      </c>
      <c r="V38" s="110">
        <f t="shared" si="1"/>
        <v>1.1892631578947368</v>
      </c>
      <c r="W38" s="109">
        <f t="shared" si="2"/>
        <v>1.1892631578947368</v>
      </c>
      <c r="X38" s="109">
        <f t="shared" si="3"/>
        <v>1.1892631578947368</v>
      </c>
      <c r="Y38" s="116">
        <f t="shared" si="4"/>
        <v>1.1892631578947368</v>
      </c>
      <c r="Z38" s="522" t="s">
        <v>730</v>
      </c>
      <c r="AA38" s="507"/>
      <c r="AB38" s="117"/>
      <c r="AC38" s="118"/>
    </row>
    <row r="39" spans="3:29" ht="86.25">
      <c r="C39" s="132" t="str">
        <f>IF(ISBLANK('5. Pp (3 años)'!B71),"",'5. Pp (3 años)'!B71)</f>
        <v>Dirección General de Servicios Generales</v>
      </c>
      <c r="D39" s="68" t="str">
        <f>IF(ISBLANK('5. Pp (3 años)'!C71),"",'5. Pp (3 años)'!C71)</f>
        <v>Actividad</v>
      </c>
      <c r="E39" s="129" t="str">
        <f>IF(ISBLANK('5. Pp (3 años)'!D71),"",'5. Pp (3 años)'!D71)</f>
        <v>1.4.1.1.6.1 Realización del mantenimiento del Edificio del Palacio Municipal y áreas comúnes.</v>
      </c>
      <c r="F39" s="129" t="str">
        <f>IF(ISBLANK('5. Pp (3 años)'!E71),"",'5. Pp (3 años)'!E71)</f>
        <v xml:space="preserve">PSMR=Porcentaje de servicios de mantenimiento municipal realizados. </v>
      </c>
      <c r="G39" s="58" t="str">
        <f>IF(ISBLANK('5. Pp (3 años)'!H71),"",'5. Pp (3 años)'!H71)</f>
        <v>Trimestral</v>
      </c>
      <c r="H39" s="57" t="str">
        <f>IF(ISBLANK('5. Pp (3 años)'!J71),"",'5. Pp (3 años)'!J71)</f>
        <v xml:space="preserve">UNIDAD DE MEDIDA DEL INDICADOR:
Porcentaje
UNIDAD DE MEDIDA DE LAS VARIABLES: 
Servicios de mantenimiento </v>
      </c>
      <c r="I39" s="113">
        <f>IF(ISBLANK('9. METAS'!K45),"",'9. METAS'!K45)</f>
        <v>2400</v>
      </c>
      <c r="J39" s="325">
        <f>IF(ISBLANK('9. METAS'!Q45),"",'9. METAS'!Q45)</f>
        <v>600</v>
      </c>
      <c r="K39" s="326">
        <f>IF(ISBLANK('9. METAS'!R45),"",'9. METAS'!R45)</f>
        <v>600</v>
      </c>
      <c r="L39" s="326">
        <f>IF(ISBLANK('9. METAS'!S45),"",'9. METAS'!S45)</f>
        <v>600</v>
      </c>
      <c r="M39" s="327">
        <f>IF(ISBLANK('9. METAS'!T45),"",'9. METAS'!T45)</f>
        <v>600</v>
      </c>
      <c r="N39" s="325">
        <v>704</v>
      </c>
      <c r="O39" s="326"/>
      <c r="P39" s="326"/>
      <c r="Q39" s="327"/>
      <c r="R39" s="330">
        <f t="shared" si="0"/>
        <v>1.1733333333333333</v>
      </c>
      <c r="S39" s="331">
        <f t="shared" si="0"/>
        <v>0</v>
      </c>
      <c r="T39" s="331">
        <f t="shared" si="0"/>
        <v>0</v>
      </c>
      <c r="U39" s="332">
        <f t="shared" si="0"/>
        <v>0</v>
      </c>
      <c r="V39" s="110">
        <f t="shared" si="1"/>
        <v>0.29333333333333333</v>
      </c>
      <c r="W39" s="109">
        <f t="shared" si="2"/>
        <v>0.29333333333333333</v>
      </c>
      <c r="X39" s="109">
        <f t="shared" si="3"/>
        <v>0.29333333333333333</v>
      </c>
      <c r="Y39" s="116">
        <f t="shared" si="4"/>
        <v>0.29333333333333333</v>
      </c>
      <c r="Z39" s="523" t="s">
        <v>748</v>
      </c>
      <c r="AA39" s="507"/>
      <c r="AB39" s="117"/>
      <c r="AC39" s="118"/>
    </row>
    <row r="40" spans="3:29" ht="86.25">
      <c r="C40" s="132" t="str">
        <f>IF(ISBLANK('5. Pp (3 años)'!B72),"",'5. Pp (3 años)'!B72)</f>
        <v>Dirección General de Servicios Generales</v>
      </c>
      <c r="D40" s="68" t="str">
        <f>IF(ISBLANK('5. Pp (3 años)'!C72),"",'5. Pp (3 años)'!C72)</f>
        <v>Actividad</v>
      </c>
      <c r="E40" s="129" t="str">
        <f>IF(ISBLANK('5. Pp (3 años)'!D72),"",'5. Pp (3 años)'!D72)</f>
        <v>1.4.1.1.6.2 Brindar servicios de logística para la realización de eventos oficiales especiales.</v>
      </c>
      <c r="F40" s="129" t="str">
        <f>IF(ISBLANK('5. Pp (3 años)'!E72),"",'5. Pp (3 años)'!E72)</f>
        <v>PLEO= Porcentaje de servicios de logística de los eventos oficiales especiales brindados</v>
      </c>
      <c r="G40" s="58" t="str">
        <f>IF(ISBLANK('5. Pp (3 años)'!H72),"",'5. Pp (3 años)'!H72)</f>
        <v>Trimestral</v>
      </c>
      <c r="H40" s="57" t="str">
        <f>IF(ISBLANK('5. Pp (3 años)'!J72),"",'5. Pp (3 años)'!J72)</f>
        <v>UNIDAD DE MEDIDA DEL INDICADOR:
Porcentaje
UNIDAD DE MEDIDA DE LAS VARIABLES: 
Servicios de logistica.</v>
      </c>
      <c r="I40" s="113">
        <f>IF(ISBLANK('9. METAS'!K46),"",'9. METAS'!K46)</f>
        <v>6</v>
      </c>
      <c r="J40" s="325">
        <f>IF(ISBLANK('9. METAS'!Q46),"",'9. METAS'!Q46)</f>
        <v>1</v>
      </c>
      <c r="K40" s="326">
        <f>IF(ISBLANK('9. METAS'!R46),"",'9. METAS'!R46)</f>
        <v>1</v>
      </c>
      <c r="L40" s="326">
        <f>IF(ISBLANK('9. METAS'!S46),"",'9. METAS'!S46)</f>
        <v>2</v>
      </c>
      <c r="M40" s="327">
        <f>IF(ISBLANK('9. METAS'!T46),"",'9. METAS'!T46)</f>
        <v>2</v>
      </c>
      <c r="N40" s="325">
        <v>1</v>
      </c>
      <c r="O40" s="326"/>
      <c r="P40" s="326"/>
      <c r="Q40" s="327"/>
      <c r="R40" s="330">
        <f t="shared" si="0"/>
        <v>1</v>
      </c>
      <c r="S40" s="331">
        <f t="shared" si="0"/>
        <v>0</v>
      </c>
      <c r="T40" s="331">
        <f t="shared" si="0"/>
        <v>0</v>
      </c>
      <c r="U40" s="332">
        <f t="shared" si="0"/>
        <v>0</v>
      </c>
      <c r="V40" s="110">
        <f t="shared" si="1"/>
        <v>0.16666666666666666</v>
      </c>
      <c r="W40" s="109">
        <f t="shared" si="2"/>
        <v>0.16666666666666666</v>
      </c>
      <c r="X40" s="109">
        <f t="shared" si="3"/>
        <v>0.16666666666666666</v>
      </c>
      <c r="Y40" s="116">
        <f t="shared" si="4"/>
        <v>0.16666666666666666</v>
      </c>
      <c r="Z40" s="523" t="s">
        <v>731</v>
      </c>
      <c r="AA40" s="507"/>
      <c r="AB40" s="117"/>
      <c r="AC40" s="118"/>
    </row>
    <row r="41" spans="3:29" ht="86.25">
      <c r="C41" s="132" t="str">
        <f>IF(ISBLANK('5. Pp (3 años)'!B73),"",'5. Pp (3 años)'!B73)</f>
        <v>Dirección General de Servicios Generales</v>
      </c>
      <c r="D41" s="68" t="str">
        <f>IF(ISBLANK('5. Pp (3 años)'!C73),"",'5. Pp (3 años)'!C73)</f>
        <v>Actividad</v>
      </c>
      <c r="E41" s="129" t="str">
        <f>IF(ISBLANK('5. Pp (3 años)'!D73),"",'5. Pp (3 años)'!D73)</f>
        <v>1.4.1.1.6.3 Atención de solicitudes de servicios de logística para eventos institucionales ordinarios solicitados por las dependencias municipales.</v>
      </c>
      <c r="F41" s="129" t="str">
        <f>IF(ISBLANK('5. Pp (3 años)'!E73),"",'5. Pp (3 años)'!E73)</f>
        <v>PSLA= Porcentaje de solicitudes de servicios de logística para eventos ordinarios atendidos.</v>
      </c>
      <c r="G41" s="58" t="str">
        <f>IF(ISBLANK('5. Pp (3 años)'!H73),"",'5. Pp (3 años)'!H73)</f>
        <v>Trimestral</v>
      </c>
      <c r="H41" s="57" t="str">
        <f>IF(ISBLANK('5. Pp (3 años)'!J73),"",'5. Pp (3 años)'!J73)</f>
        <v>UNIDAD DE MEDIDA DEL INDICADOR:
Porcentaje
UNIDAD DE MEDIDA DE LAS VARIABLES: Servicios de Logística para los Eventos</v>
      </c>
      <c r="I41" s="113">
        <f>IF(ISBLANK('9. METAS'!K47),"",'9. METAS'!K47)</f>
        <v>2000</v>
      </c>
      <c r="J41" s="325">
        <f>IF(ISBLANK('9. METAS'!Q47),"",'9. METAS'!Q47)</f>
        <v>500</v>
      </c>
      <c r="K41" s="326">
        <f>IF(ISBLANK('9. METAS'!R47),"",'9. METAS'!R47)</f>
        <v>500</v>
      </c>
      <c r="L41" s="326">
        <f>IF(ISBLANK('9. METAS'!S47),"",'9. METAS'!S47)</f>
        <v>500</v>
      </c>
      <c r="M41" s="327">
        <f>IF(ISBLANK('9. METAS'!T47),"",'9. METAS'!T47)</f>
        <v>500</v>
      </c>
      <c r="N41" s="325">
        <v>539</v>
      </c>
      <c r="O41" s="326"/>
      <c r="P41" s="326"/>
      <c r="Q41" s="327"/>
      <c r="R41" s="330">
        <f t="shared" si="0"/>
        <v>1.0780000000000001</v>
      </c>
      <c r="S41" s="331">
        <f t="shared" si="0"/>
        <v>0</v>
      </c>
      <c r="T41" s="331">
        <f t="shared" si="0"/>
        <v>0</v>
      </c>
      <c r="U41" s="332">
        <f t="shared" si="0"/>
        <v>0</v>
      </c>
      <c r="V41" s="110">
        <f t="shared" si="1"/>
        <v>0.26950000000000002</v>
      </c>
      <c r="W41" s="109">
        <f t="shared" si="2"/>
        <v>0.26950000000000002</v>
      </c>
      <c r="X41" s="109">
        <f t="shared" si="3"/>
        <v>0.26950000000000002</v>
      </c>
      <c r="Y41" s="116">
        <f t="shared" si="4"/>
        <v>0.26950000000000002</v>
      </c>
      <c r="Z41" s="523" t="s">
        <v>749</v>
      </c>
      <c r="AA41" s="507"/>
      <c r="AB41" s="117"/>
      <c r="AC41" s="118"/>
    </row>
    <row r="42" spans="3:29" ht="86.25">
      <c r="C42" s="310" t="str">
        <f>IF(ISBLANK('5. Pp (3 años)'!B74),"",'5. Pp (3 años)'!B74)</f>
        <v>Dirección General de Fomento Cívico</v>
      </c>
      <c r="D42" s="311" t="str">
        <f>IF(ISBLANK('5. Pp (3 años)'!C74),"",'5. Pp (3 años)'!C74)</f>
        <v>Componente</v>
      </c>
      <c r="E42" s="300" t="str">
        <f>IF(ISBLANK('5. Pp (3 años)'!D74),"",'5. Pp (3 años)'!D74)</f>
        <v xml:space="preserve">1.4.1.1.7 Eventos cívicos y culturales realizados y apoyos proporcionados a instituciones externas.
</v>
      </c>
      <c r="F42" s="300" t="str">
        <f>IF(ISBLANK('5. Pp (3 años)'!E74),"",'5. Pp (3 años)'!E74)</f>
        <v xml:space="preserve">PECR= Porcentaje de Eventos Cívicos y Culturales realizados   </v>
      </c>
      <c r="G42" s="297" t="str">
        <f>IF(ISBLANK('5. Pp (3 años)'!H74),"",'5. Pp (3 años)'!H74)</f>
        <v>Trimestral</v>
      </c>
      <c r="H42" s="312" t="str">
        <f>IF(ISBLANK('5. Pp (3 años)'!J74),"",'5. Pp (3 años)'!J74)</f>
        <v xml:space="preserve">UNIDAD DE MEDIDA DEL INDICADOR:
Porcentaje
UNIDAD DE MEDIDA DE LAS VARIABLES:  
Eventos Cívicos y Culturales realizados  </v>
      </c>
      <c r="I42" s="485">
        <f>IF(ISBLANK('9. METAS'!K48),"",'9. METAS'!K48)</f>
        <v>0.95</v>
      </c>
      <c r="J42" s="486">
        <f>IF(ISBLANK('9. METAS'!Q48),"",'9. METAS'!Q48)</f>
        <v>0.95</v>
      </c>
      <c r="K42" s="487">
        <f>IF(ISBLANK('9. METAS'!R48),"",'9. METAS'!R48)</f>
        <v>0.95</v>
      </c>
      <c r="L42" s="487">
        <f>IF(ISBLANK('9. METAS'!S48),"",'9. METAS'!S48)</f>
        <v>0.95</v>
      </c>
      <c r="M42" s="488">
        <f>IF(ISBLANK('9. METAS'!T48),"",'9. METAS'!T48)</f>
        <v>0.95</v>
      </c>
      <c r="N42" s="486">
        <v>1.4</v>
      </c>
      <c r="O42" s="326"/>
      <c r="P42" s="326"/>
      <c r="Q42" s="327"/>
      <c r="R42" s="330">
        <f t="shared" si="0"/>
        <v>1.4736842105263157</v>
      </c>
      <c r="S42" s="331">
        <f t="shared" si="0"/>
        <v>0</v>
      </c>
      <c r="T42" s="331">
        <f t="shared" si="0"/>
        <v>0</v>
      </c>
      <c r="U42" s="332">
        <f t="shared" si="0"/>
        <v>0</v>
      </c>
      <c r="V42" s="110">
        <f t="shared" si="1"/>
        <v>1.4736842105263157</v>
      </c>
      <c r="W42" s="109">
        <f t="shared" si="2"/>
        <v>1.4736842105263157</v>
      </c>
      <c r="X42" s="109">
        <f t="shared" si="3"/>
        <v>1.4736842105263157</v>
      </c>
      <c r="Y42" s="116">
        <f t="shared" si="4"/>
        <v>1.4736842105263157</v>
      </c>
      <c r="Z42" s="522" t="s">
        <v>732</v>
      </c>
      <c r="AA42" s="507"/>
      <c r="AB42" s="117"/>
      <c r="AC42" s="118"/>
    </row>
    <row r="43" spans="3:29" ht="86.25">
      <c r="C43" s="132" t="str">
        <f>IF(ISBLANK('5. Pp (3 años)'!B75),"",'5. Pp (3 años)'!B75)</f>
        <v>Dirección General de Fomento Cívico</v>
      </c>
      <c r="D43" s="68" t="str">
        <f>IF(ISBLANK('5. Pp (3 años)'!C75),"",'5. Pp (3 años)'!C75)</f>
        <v>Actividad</v>
      </c>
      <c r="E43" s="129" t="str">
        <f>IF(ISBLANK('5. Pp (3 años)'!D75),"",'5. Pp (3 años)'!D75)</f>
        <v>1.4.1.1.7.1 Realización de conmemoraciones y celebraciones cívicas.</v>
      </c>
      <c r="F43" s="129" t="str">
        <f>IF(ISBLANK('5. Pp (3 años)'!E75),"",'5. Pp (3 años)'!E75)</f>
        <v xml:space="preserve">PCCR=   Porcentaje de Conmemoraciones y Celebraciones Cívicas realizadas    </v>
      </c>
      <c r="G43" s="58" t="str">
        <f>IF(ISBLANK('5. Pp (3 años)'!H75),"",'5. Pp (3 años)'!H75)</f>
        <v>Trimestral</v>
      </c>
      <c r="H43" s="57" t="str">
        <f>IF(ISBLANK('5. Pp (3 años)'!J75),"",'5. Pp (3 años)'!J75)</f>
        <v>UNIDAD DE MEDIDA DEL INDICADOR:
Porcentaje
UNIDAD DE MEDIDA DE LAS VARIABLES:  
Conmemoraciones y Celebraciones Cívicas</v>
      </c>
      <c r="I43" s="113">
        <f>IF(ISBLANK('9. METAS'!K49),"",'9. METAS'!K49)</f>
        <v>80</v>
      </c>
      <c r="J43" s="325">
        <f>IF(ISBLANK('9. METAS'!Q49),"",'9. METAS'!Q49)</f>
        <v>18</v>
      </c>
      <c r="K43" s="326">
        <f>IF(ISBLANK('9. METAS'!R49),"",'9. METAS'!R49)</f>
        <v>21</v>
      </c>
      <c r="L43" s="326">
        <f>IF(ISBLANK('9. METAS'!S49),"",'9. METAS'!S49)</f>
        <v>21</v>
      </c>
      <c r="M43" s="327">
        <f>IF(ISBLANK('9. METAS'!T49),"",'9. METAS'!T49)</f>
        <v>20</v>
      </c>
      <c r="N43" s="325">
        <v>25</v>
      </c>
      <c r="O43" s="326"/>
      <c r="P43" s="326"/>
      <c r="Q43" s="327"/>
      <c r="R43" s="330">
        <f t="shared" si="0"/>
        <v>1.3888888888888888</v>
      </c>
      <c r="S43" s="331">
        <f t="shared" si="0"/>
        <v>0</v>
      </c>
      <c r="T43" s="331">
        <f t="shared" si="0"/>
        <v>0</v>
      </c>
      <c r="U43" s="332">
        <f t="shared" si="0"/>
        <v>0</v>
      </c>
      <c r="V43" s="110">
        <f t="shared" si="1"/>
        <v>0.3125</v>
      </c>
      <c r="W43" s="109">
        <f t="shared" si="2"/>
        <v>0.3125</v>
      </c>
      <c r="X43" s="109">
        <f t="shared" si="3"/>
        <v>0.3125</v>
      </c>
      <c r="Y43" s="116">
        <f t="shared" si="4"/>
        <v>0.3125</v>
      </c>
      <c r="Z43" s="523" t="s">
        <v>750</v>
      </c>
      <c r="AA43" s="507"/>
      <c r="AB43" s="117"/>
      <c r="AC43" s="118"/>
    </row>
    <row r="44" spans="3:29" ht="86.25">
      <c r="C44" s="132" t="str">
        <f>IF(ISBLANK('5. Pp (3 años)'!B76),"",'5. Pp (3 años)'!B76)</f>
        <v>Dirección General de Fomento Cívico</v>
      </c>
      <c r="D44" s="68" t="str">
        <f>IF(ISBLANK('5. Pp (3 años)'!C76),"",'5. Pp (3 años)'!C76)</f>
        <v>Actividad</v>
      </c>
      <c r="E44" s="129" t="str">
        <f>IF(ISBLANK('5. Pp (3 años)'!D76),"",'5. Pp (3 años)'!D76)</f>
        <v>1.4.1.1.7.2   Participaciones musicales en eventos cívicos y culturales.</v>
      </c>
      <c r="F44" s="129" t="str">
        <f>IF(ISBLANK('5. Pp (3 años)'!E76),"",'5. Pp (3 años)'!E76)</f>
        <v>PMR = Porcentaje de participaciones musicales en eventos realizadas.</v>
      </c>
      <c r="G44" s="58" t="str">
        <f>IF(ISBLANK('5. Pp (3 años)'!H76),"",'5. Pp (3 años)'!H76)</f>
        <v>Trimestral</v>
      </c>
      <c r="H44" s="57" t="str">
        <f>IF(ISBLANK('5. Pp (3 años)'!J76),"",'5. Pp (3 años)'!J76)</f>
        <v>UNIDAD DE MEDIDA DEL INDICADOR:
Porcentaje
UNIDAD DE MEDIDA DE LAS VARIABLES:  Participaciones Musicales</v>
      </c>
      <c r="I44" s="113">
        <f>IF(ISBLANK('9. METAS'!K50),"",'9. METAS'!K50)</f>
        <v>114</v>
      </c>
      <c r="J44" s="325">
        <f>IF(ISBLANK('9. METAS'!Q50),"",'9. METAS'!Q50)</f>
        <v>27</v>
      </c>
      <c r="K44" s="326">
        <f>IF(ISBLANK('9. METAS'!R50),"",'9. METAS'!R50)</f>
        <v>31</v>
      </c>
      <c r="L44" s="326">
        <f>IF(ISBLANK('9. METAS'!S50),"",'9. METAS'!S50)</f>
        <v>29</v>
      </c>
      <c r="M44" s="327">
        <f>IF(ISBLANK('9. METAS'!T50),"",'9. METAS'!T50)</f>
        <v>27</v>
      </c>
      <c r="N44" s="325">
        <v>38</v>
      </c>
      <c r="O44" s="326"/>
      <c r="P44" s="326"/>
      <c r="Q44" s="327"/>
      <c r="R44" s="330">
        <f t="shared" si="0"/>
        <v>1.4074074074074074</v>
      </c>
      <c r="S44" s="331">
        <f t="shared" si="0"/>
        <v>0</v>
      </c>
      <c r="T44" s="331">
        <f t="shared" si="0"/>
        <v>0</v>
      </c>
      <c r="U44" s="332">
        <f t="shared" si="0"/>
        <v>0</v>
      </c>
      <c r="V44" s="110">
        <f t="shared" si="1"/>
        <v>0.33333333333333331</v>
      </c>
      <c r="W44" s="109">
        <f t="shared" si="2"/>
        <v>0.33333333333333331</v>
      </c>
      <c r="X44" s="109">
        <f t="shared" si="3"/>
        <v>0.33333333333333331</v>
      </c>
      <c r="Y44" s="116">
        <f t="shared" si="4"/>
        <v>0.33333333333333331</v>
      </c>
      <c r="Z44" s="523" t="s">
        <v>733</v>
      </c>
      <c r="AA44" s="507"/>
      <c r="AB44" s="117"/>
      <c r="AC44" s="118"/>
    </row>
    <row r="45" spans="3:29" ht="86.25">
      <c r="C45" s="132" t="str">
        <f>IF(ISBLANK('5. Pp (3 años)'!B77),"",'5. Pp (3 años)'!B77)</f>
        <v>Dirección General de Fomento Cívico</v>
      </c>
      <c r="D45" s="68" t="str">
        <f>IF(ISBLANK('5. Pp (3 años)'!C77),"",'5. Pp (3 años)'!C77)</f>
        <v>Actividad</v>
      </c>
      <c r="E45" s="129" t="str">
        <f>IF(ISBLANK('5. Pp (3 años)'!D77),"",'5. Pp (3 años)'!D77)</f>
        <v xml:space="preserve">1.4.1.1.7.3  Atención a Solicitudes de apoyo para eventos oficiales de Instituciones Externas.
</v>
      </c>
      <c r="F45" s="129" t="str">
        <f>IF(ISBLANK('5. Pp (3 años)'!E77),"",'5. Pp (3 años)'!E77)</f>
        <v xml:space="preserve">PSEA= Porcentaje de solicitudes de apoyo para eventos oficiales atendidos. </v>
      </c>
      <c r="G45" s="58" t="str">
        <f>IF(ISBLANK('5. Pp (3 años)'!H77),"",'5. Pp (3 años)'!H77)</f>
        <v>Trimestral</v>
      </c>
      <c r="H45" s="57" t="str">
        <f>IF(ISBLANK('5. Pp (3 años)'!J77),"",'5. Pp (3 años)'!J77)</f>
        <v>UNIDAD DE MEDIDA DEL INDICADOR:
Porcentaje
UNIDAD DE MEDIDA DE LAS VARIABLES:  
Solicitudes de apoyo</v>
      </c>
      <c r="I45" s="113">
        <f>IF(ISBLANK('9. METAS'!K51),"",'9. METAS'!K51)</f>
        <v>22</v>
      </c>
      <c r="J45" s="325">
        <f>IF(ISBLANK('9. METAS'!Q51),"",'9. METAS'!Q51)</f>
        <v>5</v>
      </c>
      <c r="K45" s="326">
        <f>IF(ISBLANK('9. METAS'!R51),"",'9. METAS'!R51)</f>
        <v>6</v>
      </c>
      <c r="L45" s="326">
        <f>IF(ISBLANK('9. METAS'!S51),"",'9. METAS'!S51)</f>
        <v>6</v>
      </c>
      <c r="M45" s="327">
        <f>IF(ISBLANK('9. METAS'!T51),"",'9. METAS'!T51)</f>
        <v>5</v>
      </c>
      <c r="N45" s="325">
        <v>7</v>
      </c>
      <c r="O45" s="326"/>
      <c r="P45" s="326"/>
      <c r="Q45" s="327"/>
      <c r="R45" s="330">
        <f t="shared" si="0"/>
        <v>1.4</v>
      </c>
      <c r="S45" s="331">
        <f t="shared" si="0"/>
        <v>0</v>
      </c>
      <c r="T45" s="331">
        <f t="shared" si="0"/>
        <v>0</v>
      </c>
      <c r="U45" s="332">
        <f t="shared" si="0"/>
        <v>0</v>
      </c>
      <c r="V45" s="110">
        <f t="shared" si="1"/>
        <v>0.31818181818181818</v>
      </c>
      <c r="W45" s="109">
        <f t="shared" si="2"/>
        <v>0.31818181818181818</v>
      </c>
      <c r="X45" s="109">
        <f t="shared" si="3"/>
        <v>0.31818181818181818</v>
      </c>
      <c r="Y45" s="116">
        <f t="shared" si="4"/>
        <v>0.31818181818181818</v>
      </c>
      <c r="Z45" s="523" t="s">
        <v>734</v>
      </c>
      <c r="AA45" s="507"/>
      <c r="AB45" s="117"/>
      <c r="AC45" s="118"/>
    </row>
    <row r="46" spans="3:29" ht="86.25">
      <c r="C46" s="310" t="str">
        <f>IF(ISBLANK('5. Pp (3 años)'!B78),"",'5. Pp (3 años)'!B78)</f>
        <v>Dirección General de Recursos Humanos</v>
      </c>
      <c r="D46" s="311" t="str">
        <f>IF(ISBLANK('5. Pp (3 años)'!C78),"",'5. Pp (3 años)'!C78)</f>
        <v>Componente</v>
      </c>
      <c r="E46" s="300" t="str">
        <f>IF(ISBLANK('5. Pp (3 años)'!D78),"",'5. Pp (3 años)'!D78)</f>
        <v>1.4.1.1.8 Reportes de plantilla de personal municipal actualizados y emitidos, derivados de la gestión de incidencias, finiquitos y actualización de expedientes del personal.</v>
      </c>
      <c r="F46" s="300" t="str">
        <f>IF(ISBLANK('5. Pp (3 años)'!E78),"",'5. Pp (3 años)'!E78)</f>
        <v>PPPME= Porcentaje de plantillas de personal municipal entregadas.</v>
      </c>
      <c r="G46" s="297" t="str">
        <f>IF(ISBLANK('5. Pp (3 años)'!H78),"",'5. Pp (3 años)'!H78)</f>
        <v>Trimestral</v>
      </c>
      <c r="H46" s="312" t="str">
        <f>IF(ISBLANK('5. Pp (3 años)'!J78),"",'5. Pp (3 años)'!J78)</f>
        <v>UNIDAD DE MEDIDA DEL INDICADOR
Porcentaje 
                                             UNIDAD DE MEDIDA DE LA VARIABLE
Plantillas de personal municipal</v>
      </c>
      <c r="I46" s="113">
        <f>IF(ISBLANK('9. METAS'!K52),"",'9. METAS'!K52)</f>
        <v>1272</v>
      </c>
      <c r="J46" s="325">
        <f>IF(ISBLANK('9. METAS'!Q52),"",'9. METAS'!Q52)</f>
        <v>318</v>
      </c>
      <c r="K46" s="326">
        <f>IF(ISBLANK('9. METAS'!R52),"",'9. METAS'!R52)</f>
        <v>318</v>
      </c>
      <c r="L46" s="326">
        <f>IF(ISBLANK('9. METAS'!S52),"",'9. METAS'!S52)</f>
        <v>318</v>
      </c>
      <c r="M46" s="327">
        <f>IF(ISBLANK('9. METAS'!T52),"",'9. METAS'!T52)</f>
        <v>318</v>
      </c>
      <c r="N46" s="325">
        <v>350</v>
      </c>
      <c r="O46" s="326"/>
      <c r="P46" s="326"/>
      <c r="Q46" s="327"/>
      <c r="R46" s="330">
        <f t="shared" si="0"/>
        <v>1.10062893081761</v>
      </c>
      <c r="S46" s="331">
        <f t="shared" si="0"/>
        <v>0</v>
      </c>
      <c r="T46" s="331">
        <f t="shared" si="0"/>
        <v>0</v>
      </c>
      <c r="U46" s="332">
        <f t="shared" si="0"/>
        <v>0</v>
      </c>
      <c r="V46" s="110">
        <f t="shared" si="1"/>
        <v>0.27515723270440251</v>
      </c>
      <c r="W46" s="109">
        <f t="shared" si="2"/>
        <v>0.27515723270440251</v>
      </c>
      <c r="X46" s="109">
        <f t="shared" si="3"/>
        <v>0.27515723270440251</v>
      </c>
      <c r="Y46" s="116">
        <f t="shared" si="4"/>
        <v>0.27515723270440251</v>
      </c>
      <c r="Z46" s="526" t="s">
        <v>735</v>
      </c>
      <c r="AA46" s="507"/>
      <c r="AB46" s="117"/>
      <c r="AC46" s="118"/>
    </row>
    <row r="47" spans="3:29" ht="103.5">
      <c r="C47" s="132" t="str">
        <f>IF(ISBLANK('5. Pp (3 años)'!B79),"",'5. Pp (3 años)'!B79)</f>
        <v>Dirección General de Recursos Humanos</v>
      </c>
      <c r="D47" s="68" t="str">
        <f>IF(ISBLANK('5. Pp (3 años)'!C79),"",'5. Pp (3 años)'!C79)</f>
        <v>Actividad</v>
      </c>
      <c r="E47" s="129" t="str">
        <f>IF(ISBLANK('5. Pp (3 años)'!D79),"",'5. Pp (3 años)'!D79)</f>
        <v>1.4.1.1.8.1. Atención de incidencias del personal (altas, bajas, modificaciones y movimientos) enviadas por las Unidades Administrativas.</v>
      </c>
      <c r="F47" s="129" t="str">
        <f>IF(ISBLANK('5. Pp (3 años)'!E79),"",'5. Pp (3 años)'!E79)</f>
        <v>PIA=  Porcentaje de incidencias (altas, bajas, modificaciones, cambios de puestos o salarios) atendidas.</v>
      </c>
      <c r="G47" s="58" t="str">
        <f>IF(ISBLANK('5. Pp (3 años)'!H79),"",'5. Pp (3 años)'!H79)</f>
        <v>Trimestral</v>
      </c>
      <c r="H47" s="57" t="str">
        <f>IF(ISBLANK('5. Pp (3 años)'!J79),"",'5. Pp (3 años)'!J79)</f>
        <v xml:space="preserve">UNIDAD DE MEDIDA DEL INDICADOR: Porcentaje
UNIDAD DE MEDIDA DE LA VARIABLE: Incidencias
</v>
      </c>
      <c r="I47" s="113">
        <f>IF(ISBLANK('9. METAS'!K53),"",'9. METAS'!K53)</f>
        <v>3576</v>
      </c>
      <c r="J47" s="325">
        <f>IF(ISBLANK('9. METAS'!Q53),"",'9. METAS'!Q53)</f>
        <v>750</v>
      </c>
      <c r="K47" s="326">
        <f>IF(ISBLANK('9. METAS'!R53),"",'9. METAS'!R53)</f>
        <v>1207</v>
      </c>
      <c r="L47" s="326">
        <f>IF(ISBLANK('9. METAS'!S53),"",'9. METAS'!S53)</f>
        <v>1100</v>
      </c>
      <c r="M47" s="327">
        <f>IF(ISBLANK('9. METAS'!T53),"",'9. METAS'!T53)</f>
        <v>519</v>
      </c>
      <c r="N47" s="325">
        <v>890</v>
      </c>
      <c r="O47" s="326"/>
      <c r="P47" s="326"/>
      <c r="Q47" s="327"/>
      <c r="R47" s="330">
        <f t="shared" si="0"/>
        <v>1.1866666666666668</v>
      </c>
      <c r="S47" s="331">
        <f t="shared" si="0"/>
        <v>0</v>
      </c>
      <c r="T47" s="331">
        <f t="shared" si="0"/>
        <v>0</v>
      </c>
      <c r="U47" s="332">
        <f t="shared" si="0"/>
        <v>0</v>
      </c>
      <c r="V47" s="110">
        <f t="shared" si="1"/>
        <v>0.24888143176733782</v>
      </c>
      <c r="W47" s="109">
        <f t="shared" si="2"/>
        <v>0.24888143176733782</v>
      </c>
      <c r="X47" s="109">
        <f t="shared" si="3"/>
        <v>0.24888143176733782</v>
      </c>
      <c r="Y47" s="116">
        <f t="shared" si="4"/>
        <v>0.24888143176733782</v>
      </c>
      <c r="Z47" s="526" t="s">
        <v>751</v>
      </c>
      <c r="AA47" s="507"/>
      <c r="AB47" s="117"/>
      <c r="AC47" s="118"/>
    </row>
    <row r="48" spans="3:29" ht="86.25">
      <c r="C48" s="132" t="str">
        <f>IF(ISBLANK('5. Pp (3 años)'!B80),"",'5. Pp (3 años)'!B80)</f>
        <v>Dirección General de Recursos Humanos</v>
      </c>
      <c r="D48" s="68" t="str">
        <f>IF(ISBLANK('5. Pp (3 años)'!C80),"",'5. Pp (3 años)'!C80)</f>
        <v>Actividad</v>
      </c>
      <c r="E48" s="129" t="str">
        <f>IF(ISBLANK('5. Pp (3 años)'!D80),"",'5. Pp (3 años)'!D80)</f>
        <v>1.4.1.1.8.2. Elaboración y gestión de reportes de finiquitos y/o liquidación, solicitados por las Unidades Administrativas.</v>
      </c>
      <c r="F48" s="129" t="str">
        <f>IF(ISBLANK('5. Pp (3 años)'!E80),"",'5. Pp (3 años)'!E80)</f>
        <v>PRFLE= Porcentaje de reportes de finiquito y/o liquidación entregados.</v>
      </c>
      <c r="G48" s="58" t="str">
        <f>IF(ISBLANK('5. Pp (3 años)'!H80),"",'5. Pp (3 años)'!H80)</f>
        <v>Trimestral</v>
      </c>
      <c r="H48" s="57" t="str">
        <f>IF(ISBLANK('5. Pp (3 años)'!J80),"",'5. Pp (3 años)'!J80)</f>
        <v>UNIDAD DE MEDIDA DEL INDICADOR:
Porcentaje
                                         UNIDAD DE MEDIDA DE LA VARIABLE:
Finiquitos y/o liquidaciones</v>
      </c>
      <c r="I48" s="113">
        <f>IF(ISBLANK('9. METAS'!K54),"",'9. METAS'!K54)</f>
        <v>600</v>
      </c>
      <c r="J48" s="325">
        <f>IF(ISBLANK('9. METAS'!Q54),"",'9. METAS'!Q54)</f>
        <v>80</v>
      </c>
      <c r="K48" s="326">
        <f>IF(ISBLANK('9. METAS'!R54),"",'9. METAS'!R54)</f>
        <v>200</v>
      </c>
      <c r="L48" s="326">
        <f>IF(ISBLANK('9. METAS'!S54),"",'9. METAS'!S54)</f>
        <v>200</v>
      </c>
      <c r="M48" s="327">
        <f>IF(ISBLANK('9. METAS'!T54),"",'9. METAS'!T54)</f>
        <v>120</v>
      </c>
      <c r="N48" s="325">
        <v>89</v>
      </c>
      <c r="O48" s="326"/>
      <c r="P48" s="326"/>
      <c r="Q48" s="327"/>
      <c r="R48" s="330">
        <f t="shared" si="0"/>
        <v>1.1125</v>
      </c>
      <c r="S48" s="331">
        <f t="shared" si="0"/>
        <v>0</v>
      </c>
      <c r="T48" s="331">
        <f t="shared" si="0"/>
        <v>0</v>
      </c>
      <c r="U48" s="332">
        <f t="shared" si="0"/>
        <v>0</v>
      </c>
      <c r="V48" s="110">
        <f t="shared" si="1"/>
        <v>0.14833333333333334</v>
      </c>
      <c r="W48" s="109">
        <f t="shared" si="2"/>
        <v>0.14833333333333334</v>
      </c>
      <c r="X48" s="109">
        <f t="shared" si="3"/>
        <v>0.14833333333333334</v>
      </c>
      <c r="Y48" s="116">
        <f t="shared" si="4"/>
        <v>0.14833333333333334</v>
      </c>
      <c r="Z48" s="526" t="s">
        <v>736</v>
      </c>
      <c r="AA48" s="507"/>
      <c r="AB48" s="117"/>
      <c r="AC48" s="118"/>
    </row>
    <row r="49" spans="3:29" ht="104.25" thickBot="1">
      <c r="C49" s="138" t="str">
        <f>IF(ISBLANK('5. Pp (3 años)'!B81),"",'5. Pp (3 años)'!B81)</f>
        <v>Dirección General de Recursos Humanos</v>
      </c>
      <c r="D49" s="139" t="str">
        <f>IF(ISBLANK('5. Pp (3 años)'!C81),"",'5. Pp (3 años)'!C81)</f>
        <v>Actividad</v>
      </c>
      <c r="E49" s="131" t="str">
        <f>IF(ISBLANK('5. Pp (3 años)'!D81),"",'5. Pp (3 años)'!D81)</f>
        <v>1.4.1.1.8.3.  Actualización de expedientes de personal activo y de baja por incidencias enviadas por las diferentes Unidades Administrativas.</v>
      </c>
      <c r="F49" s="131" t="str">
        <f>IF(ISBLANK('5. Pp (3 años)'!E81),"",'5. Pp (3 años)'!E81)</f>
        <v>PEPIA= Porcentaje de expedientes de personal por incidencias actualizados</v>
      </c>
      <c r="G49" s="313" t="str">
        <f>IF(ISBLANK('5. Pp (3 años)'!H81),"",'5. Pp (3 años)'!H81)</f>
        <v>Trimestral</v>
      </c>
      <c r="H49" s="60" t="str">
        <f>IF(ISBLANK('5. Pp (3 años)'!J81),"",'5. Pp (3 años)'!J81)</f>
        <v xml:space="preserve">UNIDAD DE MEDIDA DEL INDICADOR:
Porcentaje
                                         UNIDAD DE MEDIDA DE LA VARIABLE:
Expedientes de personal
</v>
      </c>
      <c r="I49" s="425">
        <f>IF(ISBLANK('9. METAS'!K55),"",'9. METAS'!K55)</f>
        <v>3600</v>
      </c>
      <c r="J49" s="333">
        <f>IF(ISBLANK('9. METAS'!Q55),"",'9. METAS'!Q55)</f>
        <v>750</v>
      </c>
      <c r="K49" s="334">
        <f>IF(ISBLANK('9. METAS'!R55),"",'9. METAS'!R55)</f>
        <v>1207</v>
      </c>
      <c r="L49" s="334">
        <f>IF(ISBLANK('9. METAS'!S55),"",'9. METAS'!S55)</f>
        <v>1124</v>
      </c>
      <c r="M49" s="335">
        <f>IF(ISBLANK('9. METAS'!T55),"",'9. METAS'!T55)</f>
        <v>519</v>
      </c>
      <c r="N49" s="333">
        <v>925</v>
      </c>
      <c r="O49" s="334"/>
      <c r="P49" s="334"/>
      <c r="Q49" s="335"/>
      <c r="R49" s="517">
        <f t="shared" si="0"/>
        <v>1.2333333333333334</v>
      </c>
      <c r="S49" s="518">
        <f t="shared" si="0"/>
        <v>0</v>
      </c>
      <c r="T49" s="518">
        <f t="shared" si="0"/>
        <v>0</v>
      </c>
      <c r="U49" s="519">
        <f t="shared" si="0"/>
        <v>0</v>
      </c>
      <c r="V49" s="115">
        <f t="shared" si="1"/>
        <v>0.25694444444444442</v>
      </c>
      <c r="W49" s="114">
        <f t="shared" si="2"/>
        <v>0.25694444444444442</v>
      </c>
      <c r="X49" s="114">
        <f t="shared" si="3"/>
        <v>0.25694444444444442</v>
      </c>
      <c r="Y49" s="504">
        <f t="shared" si="4"/>
        <v>0.25694444444444442</v>
      </c>
      <c r="Z49" s="527" t="s">
        <v>737</v>
      </c>
      <c r="AA49" s="507"/>
      <c r="AB49" s="117"/>
      <c r="AC49" s="118"/>
    </row>
  </sheetData>
  <protectedRanges>
    <protectedRange algorithmName="SHA-512" hashValue="VSDpUfYaSu2o1GNz/dNG0/zdAR2SyjQ4x4E+I/O817AEKyLH+9hkU426TeaW1NebwBiHlEu/vd5f18TkOfpfxw==" saltValue="bop94IANOsb3/TmZjo7hbg==" spinCount="100000" sqref="Z14:AC14 AA15:AC49" name="JUSTIFICACION"/>
    <protectedRange algorithmName="SHA-512" hashValue="PyDnLAnXuexsOqi8KJHCKzcUAp86toIIEBW+RCNRBEQ8pkfZ5Xs8mBFFyPh/CfoZjuwvxP0ysfkxAiPWYIa8EQ==" saltValue="DjMvsJDE8TVyQBko9VSiZA==" spinCount="100000" sqref="N19" name="META ALCANZADA_5"/>
    <protectedRange algorithmName="SHA-512" hashValue="PyDnLAnXuexsOqi8KJHCKzcUAp86toIIEBW+RCNRBEQ8pkfZ5Xs8mBFFyPh/CfoZjuwvxP0ysfkxAiPWYIa8EQ==" saltValue="DjMvsJDE8TVyQBko9VSiZA==" spinCount="100000" sqref="N20" name="META ALCANZADA_7"/>
    <protectedRange algorithmName="SHA-512" hashValue="PyDnLAnXuexsOqi8KJHCKzcUAp86toIIEBW+RCNRBEQ8pkfZ5Xs8mBFFyPh/CfoZjuwvxP0ysfkxAiPWYIa8EQ==" saltValue="DjMvsJDE8TVyQBko9VSiZA==" spinCount="100000" sqref="N25" name="META ALCANZADA_9"/>
    <protectedRange algorithmName="SHA-512" hashValue="PyDnLAnXuexsOqi8KJHCKzcUAp86toIIEBW+RCNRBEQ8pkfZ5Xs8mBFFyPh/CfoZjuwvxP0ysfkxAiPWYIa8EQ==" saltValue="DjMvsJDE8TVyQBko9VSiZA==" spinCount="100000" sqref="N24" name="META ALCANZADA_11"/>
    <protectedRange algorithmName="SHA-512" hashValue="VSDpUfYaSu2o1GNz/dNG0/zdAR2SyjQ4x4E+I/O817AEKyLH+9hkU426TeaW1NebwBiHlEu/vd5f18TkOfpfxw==" saltValue="bop94IANOsb3/TmZjo7hbg==" spinCount="100000" sqref="Z15:Z49" name="JUSTIFICACION_2_2"/>
  </protectedRanges>
  <autoFilter ref="C13:AC49" xr:uid="{C07FFF0F-6140-454C-AE91-3AE11CF8980C}"/>
  <mergeCells count="10">
    <mergeCell ref="I11:Y11"/>
    <mergeCell ref="F5:W6"/>
    <mergeCell ref="F7:W7"/>
    <mergeCell ref="F8:W8"/>
    <mergeCell ref="F9:W9"/>
    <mergeCell ref="C12:H12"/>
    <mergeCell ref="I12:M12"/>
    <mergeCell ref="N12:Q12"/>
    <mergeCell ref="R12:U12"/>
    <mergeCell ref="V12:Y12"/>
  </mergeCells>
  <conditionalFormatting sqref="J14:M49">
    <cfRule type="containsBlanks" dxfId="15" priority="5">
      <formula>LEN(TRIM(J14))=0</formula>
    </cfRule>
  </conditionalFormatting>
  <conditionalFormatting sqref="N14:Q49">
    <cfRule type="containsBlanks" dxfId="14" priority="1">
      <formula>LEN(TRIM(N14))=0</formula>
    </cfRule>
  </conditionalFormatting>
  <conditionalFormatting sqref="R14:U49">
    <cfRule type="cellIs" dxfId="13" priority="12" stopIfTrue="1" operator="equal">
      <formula>"100%"</formula>
    </cfRule>
    <cfRule type="cellIs" dxfId="12" priority="13" stopIfTrue="1" operator="lessThan">
      <formula>0.5</formula>
    </cfRule>
    <cfRule type="cellIs" dxfId="11" priority="14" stopIfTrue="1" operator="between">
      <formula>0.5</formula>
      <formula>0.7</formula>
    </cfRule>
    <cfRule type="cellIs" dxfId="10" priority="15" stopIfTrue="1" operator="between">
      <formula>0.7</formula>
      <formula>1.2</formula>
    </cfRule>
    <cfRule type="cellIs" dxfId="9" priority="16" stopIfTrue="1" operator="greaterThanOrEqual">
      <formula>1.2</formula>
    </cfRule>
    <cfRule type="containsBlanks" dxfId="8" priority="17" stopIfTrue="1">
      <formula>LEN(TRIM(R14))=0</formula>
    </cfRule>
  </conditionalFormatting>
  <printOptions horizontalCentered="1"/>
  <pageMargins left="0.25" right="0.25" top="0.75" bottom="0.75" header="0.3" footer="0.3"/>
  <pageSetup paperSize="17" scale="39" fitToHeight="0" orientation="landscape" r:id="rId1"/>
  <rowBreaks count="3" manualBreakCount="3">
    <brk id="24" min="2" max="25" man="1"/>
    <brk id="33" min="2" max="25" man="1"/>
    <brk id="41" min="2" max="2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pageSetUpPr fitToPage="1"/>
  </sheetPr>
  <dimension ref="C4:P85"/>
  <sheetViews>
    <sheetView tabSelected="1" topLeftCell="F1" zoomScale="80" zoomScaleNormal="80" zoomScaleSheetLayoutView="37" workbookViewId="0">
      <selection activeCell="K15" sqref="K15"/>
    </sheetView>
  </sheetViews>
  <sheetFormatPr baseColWidth="10" defaultColWidth="11.375" defaultRowHeight="15"/>
  <cols>
    <col min="1" max="2" width="11.375" style="34"/>
    <col min="3" max="3" width="18.375" style="1" customWidth="1"/>
    <col min="4" max="4" width="61.625" style="34" customWidth="1"/>
    <col min="5" max="5" width="42.875" style="34" customWidth="1"/>
    <col min="6" max="6" width="33.75" style="34" customWidth="1"/>
    <col min="7" max="7" width="32.75" style="1" customWidth="1"/>
    <col min="8" max="9" width="18.625" style="1" customWidth="1"/>
    <col min="10" max="10" width="16.25" style="1" customWidth="1"/>
    <col min="11" max="11" width="12.75" style="1" customWidth="1"/>
    <col min="12" max="13" width="12.75" style="34" customWidth="1"/>
    <col min="14" max="15" width="12.375" style="34" customWidth="1"/>
    <col min="16" max="16" width="105.25" style="34" customWidth="1"/>
    <col min="17" max="16384" width="11.375" style="34"/>
  </cols>
  <sheetData>
    <row r="4" spans="3:16" ht="15.75" thickBot="1"/>
    <row r="5" spans="3:16" ht="30.75" customHeight="1" thickTop="1">
      <c r="C5" s="819" t="s">
        <v>110</v>
      </c>
      <c r="D5" s="820"/>
      <c r="E5" s="820"/>
      <c r="F5" s="820"/>
      <c r="G5" s="820"/>
      <c r="H5" s="820"/>
      <c r="I5" s="820"/>
      <c r="J5" s="820"/>
      <c r="K5" s="820"/>
      <c r="L5" s="820"/>
      <c r="M5" s="820"/>
      <c r="N5" s="820"/>
      <c r="O5" s="820"/>
      <c r="P5" s="821"/>
    </row>
    <row r="6" spans="3:16" ht="26.25" customHeight="1">
      <c r="C6" s="822" t="s">
        <v>111</v>
      </c>
      <c r="D6" s="706"/>
      <c r="E6" s="706"/>
      <c r="F6" s="706"/>
      <c r="G6" s="706"/>
      <c r="H6" s="706"/>
      <c r="I6" s="706"/>
      <c r="J6" s="706"/>
      <c r="K6" s="706"/>
      <c r="L6" s="706"/>
      <c r="M6" s="706"/>
      <c r="N6" s="706"/>
      <c r="O6" s="706"/>
      <c r="P6" s="823"/>
    </row>
    <row r="7" spans="3:16" ht="25.9" customHeight="1">
      <c r="C7" s="822" t="s">
        <v>127</v>
      </c>
      <c r="D7" s="706"/>
      <c r="E7" s="706"/>
      <c r="F7" s="706"/>
      <c r="G7" s="706"/>
      <c r="H7" s="706"/>
      <c r="I7" s="706"/>
      <c r="J7" s="706"/>
      <c r="K7" s="706"/>
      <c r="L7" s="706"/>
      <c r="M7" s="706"/>
      <c r="N7" s="706"/>
      <c r="O7" s="706"/>
      <c r="P7" s="823"/>
    </row>
    <row r="8" spans="3:16" ht="26.45" customHeight="1" thickBot="1">
      <c r="C8" s="145"/>
      <c r="D8" s="830"/>
      <c r="E8" s="830"/>
      <c r="F8" s="830"/>
      <c r="G8" s="830"/>
      <c r="H8" s="830"/>
      <c r="I8" s="830"/>
      <c r="J8" s="830"/>
      <c r="K8" s="830"/>
      <c r="L8" s="830"/>
      <c r="M8" s="830"/>
      <c r="P8" s="141"/>
    </row>
    <row r="9" spans="3:16" ht="27.6" customHeight="1" thickBot="1">
      <c r="C9" s="831" t="s">
        <v>126</v>
      </c>
      <c r="D9" s="832"/>
      <c r="E9" s="833"/>
      <c r="F9" s="834" t="s">
        <v>684</v>
      </c>
      <c r="G9" s="835"/>
      <c r="H9" s="835"/>
      <c r="I9" s="835"/>
      <c r="J9" s="835"/>
      <c r="K9" s="835"/>
      <c r="L9" s="835"/>
      <c r="M9" s="835"/>
      <c r="N9" s="835"/>
      <c r="O9" s="835"/>
      <c r="P9" s="836"/>
    </row>
    <row r="10" spans="3:16" ht="27" customHeight="1" thickTop="1" thickBot="1">
      <c r="C10" s="824" t="s">
        <v>75</v>
      </c>
      <c r="D10" s="827" t="s">
        <v>112</v>
      </c>
      <c r="E10" s="827" t="s">
        <v>113</v>
      </c>
      <c r="F10" s="827" t="s">
        <v>114</v>
      </c>
      <c r="G10" s="827" t="s">
        <v>115</v>
      </c>
      <c r="H10" s="846" t="s">
        <v>123</v>
      </c>
      <c r="I10" s="847"/>
      <c r="J10" s="847"/>
      <c r="K10" s="847"/>
      <c r="L10" s="847"/>
      <c r="M10" s="847"/>
      <c r="N10" s="847"/>
      <c r="O10" s="848"/>
      <c r="P10" s="837" t="s">
        <v>313</v>
      </c>
    </row>
    <row r="11" spans="3:16" ht="42" customHeight="1" thickBot="1">
      <c r="C11" s="825"/>
      <c r="D11" s="828"/>
      <c r="E11" s="828"/>
      <c r="F11" s="828"/>
      <c r="G11" s="828"/>
      <c r="H11" s="840" t="s">
        <v>116</v>
      </c>
      <c r="I11" s="841" t="s">
        <v>117</v>
      </c>
      <c r="J11" s="843" t="s">
        <v>125</v>
      </c>
      <c r="K11" s="844"/>
      <c r="L11" s="844"/>
      <c r="M11" s="845"/>
      <c r="N11" s="843" t="s">
        <v>760</v>
      </c>
      <c r="O11" s="845"/>
      <c r="P11" s="838"/>
    </row>
    <row r="12" spans="3:16" ht="42" customHeight="1" thickBot="1">
      <c r="C12" s="826"/>
      <c r="D12" s="829"/>
      <c r="E12" s="829"/>
      <c r="F12" s="829"/>
      <c r="G12" s="829"/>
      <c r="H12" s="829"/>
      <c r="I12" s="842"/>
      <c r="J12" s="140" t="s">
        <v>121</v>
      </c>
      <c r="K12" s="140" t="s">
        <v>118</v>
      </c>
      <c r="L12" s="140" t="s">
        <v>119</v>
      </c>
      <c r="M12" s="140" t="s">
        <v>120</v>
      </c>
      <c r="N12" s="140" t="s">
        <v>124</v>
      </c>
      <c r="O12" s="140" t="s">
        <v>95</v>
      </c>
      <c r="P12" s="839"/>
    </row>
    <row r="13" spans="3:16" ht="109.5" customHeight="1">
      <c r="C13" s="871" t="str">
        <f ca="1">IF(ISBLANK(OFFSET('5. Pp (3 años)'!$C$46,INT((ROW()-13)/2),0)),"",OFFSET('5. Pp (3 años)'!$C$46,INT((ROW()-13)/2),0))</f>
        <v>Fin</v>
      </c>
      <c r="D13" s="872"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874" t="str">
        <f ca="1">IF(ISBLANK(OFFSET('5. Pp (3 años)'!$E$46,INT((ROW()-13)/2),0)),"",OFFSET('5. Pp (3 años)'!$E$46,INT((ROW()-13)/2),0))</f>
        <v>IGOB_HUM_R: Índice de Gobierno Humanista y de Resultados</v>
      </c>
      <c r="F13" s="875" t="str">
        <f ca="1">IF(ISBLANK(OFFSET('5. Pp (3 años)'!$K$46,INT((ROW()-13)/2),0)),"",OFFSET('5. Pp (3 años)'!$K$46,INT((ROW()-13)/2),0))</f>
        <v>Ascendente</v>
      </c>
      <c r="G13" s="876" t="str">
        <f ca="1">IF(ISBLANK(OFFSET('5. Pp (3 años)'!$H$46,INT((ROW()-13)/2),0)),"",OFFSET('5. Pp (3 años)'!$H$46,INT((ROW()-13)/2),0))</f>
        <v>Trianual</v>
      </c>
      <c r="H13" s="849">
        <f ca="1">IF(ISBLANK(OFFSET('9. METAS'!$K$20,INT((ROW()-13)/2),0)),"",OFFSET('9. METAS'!$K$20,INT((ROW()-13)/2),0))</f>
        <v>0.26690000000000003</v>
      </c>
      <c r="I13" s="851" t="s">
        <v>128</v>
      </c>
      <c r="J13" s="490">
        <f ca="1">IF(MOD(ROW()-13,2)=0,IF(ISBLANK(OFFSET('11. SEGUIMIENTO 2026'!$N$14,INT((ROW()-13)/2),0)),"",OFFSET('11. SEGUIMIENTO 2026'!$N$14,INT((ROW()-13)/2),0)),IF(ISBLANK(OFFSET('9. METAS'!$Q$20,INT((ROW()-14)/2),0)),"",OFFSET('9. METAS'!$Q$20,INT((ROW()-14)/2),0)))</f>
        <v>6.6699999999999995E-2</v>
      </c>
      <c r="K13" s="147" t="s">
        <v>824</v>
      </c>
      <c r="L13" s="147" t="s">
        <v>824</v>
      </c>
      <c r="M13" s="148" t="s">
        <v>824</v>
      </c>
      <c r="N13" s="853">
        <f ca="1">IFERROR(J13/J14,"ND")</f>
        <v>1</v>
      </c>
      <c r="O13" s="855">
        <f ca="1">IFERROR(((J13)/H13),"ND")</f>
        <v>0.24990633195953538</v>
      </c>
      <c r="P13" s="857" t="s">
        <v>821</v>
      </c>
    </row>
    <row r="14" spans="3:16" ht="109.5" customHeight="1">
      <c r="C14" s="860"/>
      <c r="D14" s="873"/>
      <c r="E14" s="862"/>
      <c r="F14" s="864"/>
      <c r="G14" s="866"/>
      <c r="H14" s="850"/>
      <c r="I14" s="852"/>
      <c r="J14" s="489">
        <f ca="1">IF(MOD(ROW()-13,2)=0,IF(ISBLANK(OFFSET('11. SEGUIMIENTO 2026'!$N$14,INT((ROW()-13)/2),0)),"",OFFSET('11. SEGUIMIENTO 2026'!$N$14,INT((ROW()-13)/2),0)),IF(ISBLANK(OFFSET('9. METAS'!$Q$20,INT((ROW()-14)/2),0)),"",OFFSET('9. METAS'!$Q$20,INT((ROW()-14)/2),0)))</f>
        <v>6.6699999999999995E-2</v>
      </c>
      <c r="K14" s="492">
        <f ca="1">IF(MOD(ROW()-13,2)=0,IF(ISBLANK(OFFSET('11. SEGUIMIENTO 2026'!$O$14,INT((ROW()-13)/2),0)),"",OFFSET('11. SEGUIMIENTO 2026'!$O$14,INT((ROW()-13)/2),0)),IF(ISBLANK(OFFSET('9. METAS'!$R$20,INT((ROW()-14)/2),0)),"",OFFSET('9. METAS'!$R$20,INT((ROW()-14)/2),0)))</f>
        <v>6.6699999999999995E-2</v>
      </c>
      <c r="L14" s="492">
        <f ca="1">IF(MOD(ROW()-13,2)=0,IF(ISBLANK(OFFSET('11. SEGUIMIENTO 2026'!$P$14,INT((ROW()-13)/2),0)),"",OFFSET('11. SEGUIMIENTO 2026'!$P$14,INT((ROW()-13)/2),0)),IF(ISBLANK(OFFSET('9. METAS'!$S$20,INT((ROW()-14)/2),0)),"",OFFSET('9. METAS'!$S$20,INT((ROW()-14)/2),0)))</f>
        <v>6.6699999999999995E-2</v>
      </c>
      <c r="M14" s="618">
        <f ca="1">IF(MOD(ROW()-13,2)=0,IF(ISBLANK(OFFSET('11. SEGUIMIENTO 2026'!$Q$14,INT((ROW()-13)/2),0)),"",OFFSET('11. SEGUIMIENTO 2026'!$Q$14,INT((ROW()-13)/2),0)),IF(ISBLANK(OFFSET('9. METAS'!$T$20,INT((ROW()-14)/2),0)),"",OFFSET('9. METAS'!$T$20,INT((ROW()-14)/2),0)))</f>
        <v>6.6799999999999998E-2</v>
      </c>
      <c r="N14" s="854"/>
      <c r="O14" s="856"/>
      <c r="P14" s="858"/>
    </row>
    <row r="15" spans="3:16" ht="57" customHeight="1">
      <c r="C15" s="859" t="str">
        <f ca="1">IF(ISBLANK(OFFSET('5. Pp (3 años)'!$C$46,INT((ROW()-13)/2),0)),"",OFFSET('5. Pp (3 años)'!$C$46,INT((ROW()-13)/2),0))</f>
        <v>Propósito</v>
      </c>
      <c r="D15" s="861"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861" t="str">
        <f ca="1">IF(ISBLANK(OFFSET('5. Pp (3 años)'!$E$46,INT((ROW()-13)/2),0)),"",OFFSET('5. Pp (3 años)'!$E$46,INT((ROW()-13)/2),0))</f>
        <v>PSIP= Porcentaje de servicios institucionales proporcionados.</v>
      </c>
      <c r="F15" s="863" t="str">
        <f ca="1">IF(ISBLANK(OFFSET('5. Pp (3 años)'!$K$46,INT((ROW()-13)/2),0)),"",OFFSET('5. Pp (3 años)'!$K$46,INT((ROW()-13)/2),0))</f>
        <v>Ascendente</v>
      </c>
      <c r="G15" s="865" t="str">
        <f ca="1">IF(ISBLANK(OFFSET('5. Pp (3 años)'!$H$46,INT((ROW()-13)/2),0)),"",OFFSET('5. Pp (3 años)'!$H$46,INT((ROW()-13)/2),0))</f>
        <v>Trimestral</v>
      </c>
      <c r="H15" s="867">
        <f ca="1">IF(ISBLANK(OFFSET('9. METAS'!$K$20,INT((ROW()-13)/2),0)),"",OFFSET('9. METAS'!$K$20,INT((ROW()-13)/2),0))</f>
        <v>0.95</v>
      </c>
      <c r="I15" s="868" t="s">
        <v>128</v>
      </c>
      <c r="J15" s="489">
        <v>0.96</v>
      </c>
      <c r="K15" s="150" t="s">
        <v>824</v>
      </c>
      <c r="L15" s="150" t="s">
        <v>824</v>
      </c>
      <c r="M15" s="151" t="s">
        <v>824</v>
      </c>
      <c r="N15" s="869">
        <f ca="1">IFERROR(J15/J16,"ND")</f>
        <v>1.0105263157894737</v>
      </c>
      <c r="O15" s="870">
        <f ca="1">IFERROR(((J15)/H15),"ND")</f>
        <v>1.0105263157894737</v>
      </c>
      <c r="P15" s="857" t="s">
        <v>757</v>
      </c>
    </row>
    <row r="16" spans="3:16" ht="52.9" customHeight="1">
      <c r="C16" s="860"/>
      <c r="D16" s="862"/>
      <c r="E16" s="862"/>
      <c r="F16" s="864"/>
      <c r="G16" s="866"/>
      <c r="H16" s="850"/>
      <c r="I16" s="852"/>
      <c r="J16" s="489">
        <f ca="1">IF(MOD(ROW()-13,2)=0,IF(ISBLANK(OFFSET('11. SEGUIMIENTO 2026'!$N$14,INT((ROW()-13)/2),0)),"",OFFSET('11. SEGUIMIENTO 2026'!$N$14,INT((ROW()-13)/2),0)),IF(ISBLANK(OFFSET('9. METAS'!$Q$20,INT((ROW()-14)/2),0)),"",OFFSET('9. METAS'!$Q$20,INT((ROW()-14)/2),0)))</f>
        <v>0.95</v>
      </c>
      <c r="K16" s="492">
        <f ca="1">IF(MOD(ROW()-13,2)=0,IF(ISBLANK(OFFSET('11. SEGUIMIENTO 2026'!$O$14,INT((ROW()-13)/2),0)),"",OFFSET('11. SEGUIMIENTO 2026'!$O$14,INT((ROW()-13)/2),0)),IF(ISBLANK(OFFSET('9. METAS'!$R$20,INT((ROW()-14)/2),0)),"",OFFSET('9. METAS'!$R$20,INT((ROW()-14)/2),0)))</f>
        <v>0.95</v>
      </c>
      <c r="L16" s="492">
        <f ca="1">IF(MOD(ROW()-13,2)=0,IF(ISBLANK(OFFSET('11. SEGUIMIENTO 2026'!$P$14,INT((ROW()-13)/2),0)),"",OFFSET('11. SEGUIMIENTO 2026'!$P$14,INT((ROW()-13)/2),0)),IF(ISBLANK(OFFSET('9. METAS'!$S$20,INT((ROW()-14)/2),0)),"",OFFSET('9. METAS'!$S$20,INT((ROW()-14)/2),0)))</f>
        <v>0.95</v>
      </c>
      <c r="M16" s="618">
        <f ca="1">IF(MOD(ROW()-13,2)=0,IF(ISBLANK(OFFSET('11. SEGUIMIENTO 2026'!$Q$14,INT((ROW()-13)/2),0)),"",OFFSET('11. SEGUIMIENTO 2026'!$Q$14,INT((ROW()-13)/2),0)),IF(ISBLANK(OFFSET('9. METAS'!$T$20,INT((ROW()-14)/2),0)),"",OFFSET('9. METAS'!$T$20,INT((ROW()-14)/2),0)))</f>
        <v>0.95</v>
      </c>
      <c r="N16" s="854"/>
      <c r="O16" s="856"/>
      <c r="P16" s="858"/>
    </row>
    <row r="17" spans="3:16" ht="45" customHeight="1">
      <c r="C17" s="859" t="str">
        <f ca="1">IF(ISBLANK(OFFSET('5. Pp (3 años)'!$C$46,INT((ROW()-13)/2),0)),"",OFFSET('5. Pp (3 años)'!$C$46,INT((ROW()-13)/2),0))</f>
        <v>Componente</v>
      </c>
      <c r="D17" s="861" t="str">
        <f ca="1">IF(ISBLANK(OFFSET('5. Pp (3 años)'!$D$46,INT((ROW()-13)/2),0)),"",OFFSET('5. Pp (3 años)'!$D$46,INT((ROW()-13)/2),0))</f>
        <v>1.4.1.1.1  Gestiones de apoyo institucional a dependencias municipales realizadas para contribuir al cumplimiento de sus funciones.</v>
      </c>
      <c r="E17" s="861" t="str">
        <f ca="1">IF(ISBLANK(OFFSET('5. Pp (3 años)'!$E$46,INT((ROW()-13)/2),0)),"",OFFSET('5. Pp (3 años)'!$E$46,INT((ROW()-13)/2),0))</f>
        <v>PGER= Porcentaje de gestiones realizadas.</v>
      </c>
      <c r="F17" s="863" t="str">
        <f ca="1">IF(ISBLANK(OFFSET('5. Pp (3 años)'!$K$46,INT((ROW()-13)/2),0)),"",OFFSET('5. Pp (3 años)'!$K$46,INT((ROW()-13)/2),0))</f>
        <v>Ascendente</v>
      </c>
      <c r="G17" s="865" t="str">
        <f ca="1">IF(ISBLANK(OFFSET('5. Pp (3 años)'!$H$46,INT((ROW()-13)/2),0)),"",OFFSET('5. Pp (3 años)'!$H$46,INT((ROW()-13)/2),0))</f>
        <v>Trimestral</v>
      </c>
      <c r="H17" s="879">
        <f ca="1">IF(ISBLANK(OFFSET('9. METAS'!$K$20,INT((ROW()-13)/2),0)),"",OFFSET('9. METAS'!$K$20,INT((ROW()-13)/2),0))</f>
        <v>4949</v>
      </c>
      <c r="I17" s="868" t="s">
        <v>699</v>
      </c>
      <c r="J17" s="149">
        <f ca="1">IF(MOD(ROW()-13,2)=0,IF(ISBLANK(OFFSET('11. SEGUIMIENTO 2026'!$N$14,INT((ROW()-13)/2),0)),"",OFFSET('11. SEGUIMIENTO 2026'!$N$14,INT((ROW()-13)/2),0)),IF(ISBLANK(OFFSET('9. METAS'!$Q$20,INT((ROW()-14)/2),0)),"",OFFSET('9. METAS'!$Q$20,INT((ROW()-14)/2),0)))</f>
        <v>1173</v>
      </c>
      <c r="K17" s="150" t="s">
        <v>824</v>
      </c>
      <c r="L17" s="150" t="s">
        <v>824</v>
      </c>
      <c r="M17" s="151" t="s">
        <v>824</v>
      </c>
      <c r="N17" s="869">
        <f t="shared" ref="N17" ca="1" si="0">IFERROR(J17/J18,"ND")</f>
        <v>1.02</v>
      </c>
      <c r="O17" s="870">
        <f t="shared" ref="O17" ca="1" si="1">IFERROR(((J17)/H17),"ND")</f>
        <v>0.23701757930895131</v>
      </c>
      <c r="P17" s="877" t="s">
        <v>686</v>
      </c>
    </row>
    <row r="18" spans="3:16" ht="45" customHeight="1">
      <c r="C18" s="860"/>
      <c r="D18" s="862"/>
      <c r="E18" s="862"/>
      <c r="F18" s="864"/>
      <c r="G18" s="866"/>
      <c r="H18" s="880"/>
      <c r="I18" s="852"/>
      <c r="J18" s="149">
        <f ca="1">IF(MOD(ROW()-13,2)=0,IF(ISBLANK(OFFSET('11. SEGUIMIENTO 2026'!$N$14,INT((ROW()-13)/2),0)),"",OFFSET('11. SEGUIMIENTO 2026'!$N$14,INT((ROW()-13)/2),0)),IF(ISBLANK(OFFSET('9. METAS'!$Q$20,INT((ROW()-14)/2),0)),"",OFFSET('9. METAS'!$Q$20,INT((ROW()-14)/2),0)))</f>
        <v>1150</v>
      </c>
      <c r="K18" s="150">
        <f ca="1">IF(MOD(ROW()-13,2)=0,IF(ISBLANK(OFFSET('11. SEGUIMIENTO 2026'!$O$14,INT((ROW()-13)/2),0)),"",OFFSET('11. SEGUIMIENTO 2026'!$O$14,INT((ROW()-13)/2),0)),IF(ISBLANK(OFFSET('9. METAS'!$R$20,INT((ROW()-14)/2),0)),"",OFFSET('9. METAS'!$R$20,INT((ROW()-14)/2),0)))</f>
        <v>1261</v>
      </c>
      <c r="L18" s="150">
        <f ca="1">IF(MOD(ROW()-13,2)=0,IF(ISBLANK(OFFSET('11. SEGUIMIENTO 2026'!$P$14,INT((ROW()-13)/2),0)),"",OFFSET('11. SEGUIMIENTO 2026'!$P$14,INT((ROW()-13)/2),0)),IF(ISBLANK(OFFSET('9. METAS'!$S$20,INT((ROW()-14)/2),0)),"",OFFSET('9. METAS'!$S$20,INT((ROW()-14)/2),0)))</f>
        <v>1290</v>
      </c>
      <c r="M18" s="151">
        <f ca="1">IF(MOD(ROW()-13,2)=0,IF(ISBLANK(OFFSET('11. SEGUIMIENTO 2026'!$Q$14,INT((ROW()-13)/2),0)),"",OFFSET('11. SEGUIMIENTO 2026'!$Q$14,INT((ROW()-13)/2),0)),IF(ISBLANK(OFFSET('9. METAS'!$T$20,INT((ROW()-14)/2),0)),"",OFFSET('9. METAS'!$T$20,INT((ROW()-14)/2),0)))</f>
        <v>1248</v>
      </c>
      <c r="N18" s="854"/>
      <c r="O18" s="856"/>
      <c r="P18" s="878"/>
    </row>
    <row r="19" spans="3:16" ht="37.9" customHeight="1">
      <c r="C19" s="859" t="str">
        <f ca="1">IF(ISBLANK(OFFSET('5. Pp (3 años)'!$C$46,INT((ROW()-13)/2),0)),"",OFFSET('5. Pp (3 años)'!$C$46,INT((ROW()-13)/2),0))</f>
        <v>Actividad</v>
      </c>
      <c r="D19" s="861"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861" t="str">
        <f ca="1">IF(ISBLANK(OFFSET('5. Pp (3 años)'!$E$46,INT((ROW()-13)/2),0)),"",OFFSET('5. Pp (3 años)'!$E$46,INT((ROW()-13)/2),0))</f>
        <v>PEEOMA= Porcentaje de eventos especiales oficiales municipales atendidos</v>
      </c>
      <c r="F19" s="863" t="str">
        <f ca="1">IF(ISBLANK(OFFSET('5. Pp (3 años)'!$K$46,INT((ROW()-13)/2),0)),"",OFFSET('5. Pp (3 años)'!$K$46,INT((ROW()-13)/2),0))</f>
        <v>Ascendente</v>
      </c>
      <c r="G19" s="865" t="str">
        <f ca="1">IF(ISBLANK(OFFSET('5. Pp (3 años)'!$H$46,INT((ROW()-13)/2),0)),"",OFFSET('5. Pp (3 años)'!$H$46,INT((ROW()-13)/2),0))</f>
        <v>Trimestral</v>
      </c>
      <c r="H19" s="879">
        <f ca="1">IF(ISBLANK(OFFSET('9. METAS'!$K$20,INT((ROW()-13)/2),0)),"",OFFSET('9. METAS'!$K$20,INT((ROW()-13)/2),0))</f>
        <v>5</v>
      </c>
      <c r="I19" s="868" t="s">
        <v>699</v>
      </c>
      <c r="J19" s="149">
        <f ca="1">IF(MOD(ROW()-13,2)=0,IF(ISBLANK(OFFSET('11. SEGUIMIENTO 2026'!$N$14,INT((ROW()-13)/2),0)),"",OFFSET('11. SEGUIMIENTO 2026'!$N$14,INT((ROW()-13)/2),0)),IF(ISBLANK(OFFSET('9. METAS'!$Q$20,INT((ROW()-14)/2),0)),"",OFFSET('9. METAS'!$Q$20,INT((ROW()-14)/2),0)))</f>
        <v>0</v>
      </c>
      <c r="K19" s="150" t="s">
        <v>824</v>
      </c>
      <c r="L19" s="150" t="s">
        <v>824</v>
      </c>
      <c r="M19" s="151" t="s">
        <v>824</v>
      </c>
      <c r="N19" s="869" t="str">
        <f t="shared" ref="N19" ca="1" si="2">IFERROR(J19/J20,"ND")</f>
        <v>ND</v>
      </c>
      <c r="O19" s="870">
        <f t="shared" ref="O19" ca="1" si="3">IFERROR(((J19)/H19),"ND")</f>
        <v>0</v>
      </c>
      <c r="P19" s="881" t="s">
        <v>687</v>
      </c>
    </row>
    <row r="20" spans="3:16" ht="37.9" customHeight="1">
      <c r="C20" s="860"/>
      <c r="D20" s="862"/>
      <c r="E20" s="862"/>
      <c r="F20" s="864"/>
      <c r="G20" s="866"/>
      <c r="H20" s="880"/>
      <c r="I20" s="852"/>
      <c r="J20" s="149">
        <f ca="1">IF(MOD(ROW()-13,2)=0,IF(ISBLANK(OFFSET('11. SEGUIMIENTO 2026'!$N$14,INT((ROW()-13)/2),0)),"",OFFSET('11. SEGUIMIENTO 2026'!$N$14,INT((ROW()-13)/2),0)),IF(ISBLANK(OFFSET('9. METAS'!$Q$20,INT((ROW()-14)/2),0)),"",OFFSET('9. METAS'!$Q$20,INT((ROW()-14)/2),0)))</f>
        <v>0</v>
      </c>
      <c r="K20" s="150">
        <f ca="1">IF(MOD(ROW()-13,2)=0,IF(ISBLANK(OFFSET('11. SEGUIMIENTO 2026'!$O$14,INT((ROW()-13)/2),0)),"",OFFSET('11. SEGUIMIENTO 2026'!$O$14,INT((ROW()-13)/2),0)),IF(ISBLANK(OFFSET('9. METAS'!$R$20,INT((ROW()-14)/2),0)),"",OFFSET('9. METAS'!$R$20,INT((ROW()-14)/2),0)))</f>
        <v>1</v>
      </c>
      <c r="L20" s="150">
        <f ca="1">IF(MOD(ROW()-13,2)=0,IF(ISBLANK(OFFSET('11. SEGUIMIENTO 2026'!$P$14,INT((ROW()-13)/2),0)),"",OFFSET('11. SEGUIMIENTO 2026'!$P$14,INT((ROW()-13)/2),0)),IF(ISBLANK(OFFSET('9. METAS'!$S$20,INT((ROW()-14)/2),0)),"",OFFSET('9. METAS'!$S$20,INT((ROW()-14)/2),0)))</f>
        <v>2</v>
      </c>
      <c r="M20" s="151">
        <f ca="1">IF(MOD(ROW()-13,2)=0,IF(ISBLANK(OFFSET('11. SEGUIMIENTO 2026'!$Q$14,INT((ROW()-13)/2),0)),"",OFFSET('11. SEGUIMIENTO 2026'!$Q$14,INT((ROW()-13)/2),0)),IF(ISBLANK(OFFSET('9. METAS'!$T$20,INT((ROW()-14)/2),0)),"",OFFSET('9. METAS'!$T$20,INT((ROW()-14)/2),0)))</f>
        <v>2</v>
      </c>
      <c r="N20" s="854"/>
      <c r="O20" s="856"/>
      <c r="P20" s="882"/>
    </row>
    <row r="21" spans="3:16" ht="45" customHeight="1">
      <c r="C21" s="859" t="str">
        <f ca="1">IF(ISBLANK(OFFSET('5. Pp (3 años)'!$C$46,INT((ROW()-13)/2),0)),"",OFFSET('5. Pp (3 años)'!$C$46,INT((ROW()-13)/2),0))</f>
        <v>Actividad</v>
      </c>
      <c r="D21" s="861" t="str">
        <f ca="1">IF(ISBLANK(OFFSET('5. Pp (3 años)'!$D$46,INT((ROW()-13)/2),0)),"",OFFSET('5. Pp (3 años)'!$D$46,INT((ROW()-13)/2),0))</f>
        <v>1.4.1.1.1.2 Cumplimiento de los acuerdos establecidos entre la Administración Pública Municipal e instituciones externas, mediante la atención y seguimiento de los compromisos.</v>
      </c>
      <c r="E21" s="861" t="str">
        <f ca="1">IF(ISBLANK(OFFSET('5. Pp (3 años)'!$E$46,INT((ROW()-13)/2),0)),"",OFFSET('5. Pp (3 años)'!$E$46,INT((ROW()-13)/2),0))</f>
        <v xml:space="preserve">PCAE= Porcentaje de cumplimiento de los acuerdos establecidos. </v>
      </c>
      <c r="F21" s="863" t="str">
        <f ca="1">IF(ISBLANK(OFFSET('5. Pp (3 años)'!$K$46,INT((ROW()-13)/2),0)),"",OFFSET('5. Pp (3 años)'!$K$46,INT((ROW()-13)/2),0))</f>
        <v>Ascendente</v>
      </c>
      <c r="G21" s="865" t="str">
        <f ca="1">IF(ISBLANK(OFFSET('5. Pp (3 años)'!$H$46,INT((ROW()-13)/2),0)),"",OFFSET('5. Pp (3 años)'!$H$46,INT((ROW()-13)/2),0))</f>
        <v>Trimestral</v>
      </c>
      <c r="H21" s="879">
        <f ca="1">IF(ISBLANK(OFFSET('9. METAS'!$K$20,INT((ROW()-13)/2),0)),"",OFFSET('9. METAS'!$K$20,INT((ROW()-13)/2),0))</f>
        <v>45</v>
      </c>
      <c r="I21" s="868" t="s">
        <v>699</v>
      </c>
      <c r="J21" s="149">
        <f ca="1">IF(MOD(ROW()-13,2)=0,IF(ISBLANK(OFFSET('11. SEGUIMIENTO 2026'!$N$14,INT((ROW()-13)/2),0)),"",OFFSET('11. SEGUIMIENTO 2026'!$N$14,INT((ROW()-13)/2),0)),IF(ISBLANK(OFFSET('9. METAS'!$Q$20,INT((ROW()-14)/2),0)),"",OFFSET('9. METAS'!$Q$20,INT((ROW()-14)/2),0)))</f>
        <v>12</v>
      </c>
      <c r="K21" s="150" t="s">
        <v>824</v>
      </c>
      <c r="L21" s="150" t="s">
        <v>824</v>
      </c>
      <c r="M21" s="151" t="s">
        <v>824</v>
      </c>
      <c r="N21" s="869">
        <f t="shared" ref="N21" ca="1" si="4">IFERROR(J21/J22,"ND")</f>
        <v>1</v>
      </c>
      <c r="O21" s="870">
        <f t="shared" ref="O21" ca="1" si="5">IFERROR(((J21)/H21),"ND")</f>
        <v>0.26666666666666666</v>
      </c>
      <c r="P21" s="881" t="s">
        <v>688</v>
      </c>
    </row>
    <row r="22" spans="3:16" ht="45" customHeight="1">
      <c r="C22" s="860"/>
      <c r="D22" s="862"/>
      <c r="E22" s="862"/>
      <c r="F22" s="864"/>
      <c r="G22" s="866"/>
      <c r="H22" s="880"/>
      <c r="I22" s="852"/>
      <c r="J22" s="149">
        <f ca="1">IF(MOD(ROW()-13,2)=0,IF(ISBLANK(OFFSET('11. SEGUIMIENTO 2026'!$N$14,INT((ROW()-13)/2),0)),"",OFFSET('11. SEGUIMIENTO 2026'!$N$14,INT((ROW()-13)/2),0)),IF(ISBLANK(OFFSET('9. METAS'!$Q$20,INT((ROW()-14)/2),0)),"",OFFSET('9. METAS'!$Q$20,INT((ROW()-14)/2),0)))</f>
        <v>12</v>
      </c>
      <c r="K22" s="150">
        <f ca="1">IF(MOD(ROW()-13,2)=0,IF(ISBLANK(OFFSET('11. SEGUIMIENTO 2026'!$O$14,INT((ROW()-13)/2),0)),"",OFFSET('11. SEGUIMIENTO 2026'!$O$14,INT((ROW()-13)/2),0)),IF(ISBLANK(OFFSET('9. METAS'!$R$20,INT((ROW()-14)/2),0)),"",OFFSET('9. METAS'!$R$20,INT((ROW()-14)/2),0)))</f>
        <v>11</v>
      </c>
      <c r="L22" s="150">
        <f ca="1">IF(MOD(ROW()-13,2)=0,IF(ISBLANK(OFFSET('11. SEGUIMIENTO 2026'!$P$14,INT((ROW()-13)/2),0)),"",OFFSET('11. SEGUIMIENTO 2026'!$P$14,INT((ROW()-13)/2),0)),IF(ISBLANK(OFFSET('9. METAS'!$S$20,INT((ROW()-14)/2),0)),"",OFFSET('9. METAS'!$S$20,INT((ROW()-14)/2),0)))</f>
        <v>12</v>
      </c>
      <c r="M22" s="151">
        <f ca="1">IF(MOD(ROW()-13,2)=0,IF(ISBLANK(OFFSET('11. SEGUIMIENTO 2026'!$Q$14,INT((ROW()-13)/2),0)),"",OFFSET('11. SEGUIMIENTO 2026'!$Q$14,INT((ROW()-13)/2),0)),IF(ISBLANK(OFFSET('9. METAS'!$T$20,INT((ROW()-14)/2),0)),"",OFFSET('9. METAS'!$T$20,INT((ROW()-14)/2),0)))</f>
        <v>10</v>
      </c>
      <c r="N22" s="854"/>
      <c r="O22" s="856"/>
      <c r="P22" s="882"/>
    </row>
    <row r="23" spans="3:16" ht="54" customHeight="1">
      <c r="C23" s="859" t="str">
        <f ca="1">IF(ISBLANK(OFFSET('5. Pp (3 años)'!$C$46,INT((ROW()-13)/2),0)),"",OFFSET('5. Pp (3 años)'!$C$46,INT((ROW()-13)/2),0))</f>
        <v>Componente</v>
      </c>
      <c r="D23" s="861" t="str">
        <f ca="1">IF(ISBLANK(OFFSET('5. Pp (3 años)'!$D$46,INT((ROW()-13)/2),0)),"",OFFSET('5. Pp (3 años)'!$D$46,INT((ROW()-13)/2),0))</f>
        <v>1.4.1.1.2 Servicios de suministro de recursos materiales y atención de requisiciones gestionados oportunamente a las dependencias municipales conforme a la normatividad aplicable.</v>
      </c>
      <c r="E23" s="861" t="str">
        <f ca="1">IF(ISBLANK(OFFSET('5. Pp (3 años)'!$E$46,INT((ROW()-13)/2),0)),"",OFFSET('5. Pp (3 años)'!$E$46,INT((ROW()-13)/2),0))</f>
        <v>PSGRM: Porcentaje de servicios de recursos materiales gestionados oportunamente</v>
      </c>
      <c r="F23" s="863" t="str">
        <f ca="1">IF(ISBLANK(OFFSET('5. Pp (3 años)'!$K$46,INT((ROW()-13)/2),0)),"",OFFSET('5. Pp (3 años)'!$K$46,INT((ROW()-13)/2),0))</f>
        <v>Ascendente</v>
      </c>
      <c r="G23" s="865" t="str">
        <f ca="1">IF(ISBLANK(OFFSET('5. Pp (3 años)'!$H$46,INT((ROW()-13)/2),0)),"",OFFSET('5. Pp (3 años)'!$H$46,INT((ROW()-13)/2),0))</f>
        <v>Trimestral</v>
      </c>
      <c r="H23" s="867">
        <f ca="1">IF(ISBLANK(OFFSET('9. METAS'!$K$20,INT((ROW()-13)/2),0)),"",OFFSET('9. METAS'!$K$20,INT((ROW()-13)/2),0))</f>
        <v>0.95</v>
      </c>
      <c r="I23" s="868" t="s">
        <v>128</v>
      </c>
      <c r="J23" s="489">
        <f ca="1">IF(MOD(ROW()-13,2)=0,IF(ISBLANK(OFFSET('11. SEGUIMIENTO 2026'!$N$14,INT((ROW()-13)/2),0)),"",OFFSET('11. SEGUIMIENTO 2026'!$N$14,INT((ROW()-13)/2),0)),IF(ISBLANK(OFFSET('9. METAS'!$Q$20,INT((ROW()-14)/2),0)),"",OFFSET('9. METAS'!$Q$20,INT((ROW()-14)/2),0)))</f>
        <v>1.04</v>
      </c>
      <c r="K23" s="150" t="s">
        <v>824</v>
      </c>
      <c r="L23" s="150" t="s">
        <v>824</v>
      </c>
      <c r="M23" s="151" t="s">
        <v>824</v>
      </c>
      <c r="N23" s="869">
        <f t="shared" ref="N23" ca="1" si="6">IFERROR(J23/J24,"ND")</f>
        <v>1.0947368421052632</v>
      </c>
      <c r="O23" s="870">
        <f t="shared" ref="O23" ca="1" si="7">IFERROR(((J23)/H23),"ND")</f>
        <v>1.0947368421052632</v>
      </c>
      <c r="P23" s="877" t="s">
        <v>758</v>
      </c>
    </row>
    <row r="24" spans="3:16" ht="54" customHeight="1">
      <c r="C24" s="860"/>
      <c r="D24" s="862"/>
      <c r="E24" s="862"/>
      <c r="F24" s="864"/>
      <c r="G24" s="866"/>
      <c r="H24" s="850"/>
      <c r="I24" s="852"/>
      <c r="J24" s="489">
        <f ca="1">IF(MOD(ROW()-13,2)=0,IF(ISBLANK(OFFSET('11. SEGUIMIENTO 2026'!$N$14,INT((ROW()-13)/2),0)),"",OFFSET('11. SEGUIMIENTO 2026'!$N$14,INT((ROW()-13)/2),0)),IF(ISBLANK(OFFSET('9. METAS'!$Q$20,INT((ROW()-14)/2),0)),"",OFFSET('9. METAS'!$Q$20,INT((ROW()-14)/2),0)))</f>
        <v>0.95</v>
      </c>
      <c r="K24" s="492">
        <f ca="1">IF(MOD(ROW()-13,2)=0,IF(ISBLANK(OFFSET('11. SEGUIMIENTO 2026'!$O$14,INT((ROW()-13)/2),0)),"",OFFSET('11. SEGUIMIENTO 2026'!$O$14,INT((ROW()-13)/2),0)),IF(ISBLANK(OFFSET('9. METAS'!$R$20,INT((ROW()-14)/2),0)),"",OFFSET('9. METAS'!$R$20,INT((ROW()-14)/2),0)))</f>
        <v>0.95</v>
      </c>
      <c r="L24" s="492">
        <f ca="1">IF(MOD(ROW()-13,2)=0,IF(ISBLANK(OFFSET('11. SEGUIMIENTO 2026'!$P$14,INT((ROW()-13)/2),0)),"",OFFSET('11. SEGUIMIENTO 2026'!$P$14,INT((ROW()-13)/2),0)),IF(ISBLANK(OFFSET('9. METAS'!$S$20,INT((ROW()-14)/2),0)),"",OFFSET('9. METAS'!$S$20,INT((ROW()-14)/2),0)))</f>
        <v>0.95</v>
      </c>
      <c r="M24" s="618">
        <f ca="1">IF(MOD(ROW()-13,2)=0,IF(ISBLANK(OFFSET('11. SEGUIMIENTO 2026'!$Q$14,INT((ROW()-13)/2),0)),"",OFFSET('11. SEGUIMIENTO 2026'!$Q$14,INT((ROW()-13)/2),0)),IF(ISBLANK(OFFSET('9. METAS'!$T$20,INT((ROW()-14)/2),0)),"",OFFSET('9. METAS'!$T$20,INT((ROW()-14)/2),0)))</f>
        <v>0.95</v>
      </c>
      <c r="N24" s="854"/>
      <c r="O24" s="856"/>
      <c r="P24" s="883"/>
    </row>
    <row r="25" spans="3:16" ht="36.6" customHeight="1">
      <c r="C25" s="859" t="str">
        <f ca="1">IF(ISBLANK(OFFSET('5. Pp (3 años)'!$C$46,INT((ROW()-13)/2),0)),"",OFFSET('5. Pp (3 años)'!$C$46,INT((ROW()-13)/2),0))</f>
        <v>Actividad</v>
      </c>
      <c r="D25" s="861" t="str">
        <f ca="1">IF(ISBLANK(OFFSET('5. Pp (3 años)'!$D$46,INT((ROW()-13)/2),0)),"",OFFSET('5. Pp (3 años)'!$D$46,INT((ROW()-13)/2),0))</f>
        <v>1.4.1.1.2.1  Tramitación de licitaciones para el suministro de recursos materiales conforme a la normatividad aplicable.</v>
      </c>
      <c r="E25" s="861" t="str">
        <f ca="1">IF(ISBLANK(OFFSET('5. Pp (3 años)'!$E$46,INT((ROW()-13)/2),0)),"",OFFSET('5. Pp (3 años)'!$E$46,INT((ROW()-13)/2),0))</f>
        <v>PLTRM: Porcentaje de licitaciones tramitadas para el suministro de recursos materiales.</v>
      </c>
      <c r="F25" s="863" t="str">
        <f ca="1">IF(ISBLANK(OFFSET('5. Pp (3 años)'!$K$46,INT((ROW()-13)/2),0)),"",OFFSET('5. Pp (3 años)'!$K$46,INT((ROW()-13)/2),0))</f>
        <v>Ascendente</v>
      </c>
      <c r="G25" s="865" t="str">
        <f ca="1">IF(ISBLANK(OFFSET('5. Pp (3 años)'!$H$46,INT((ROW()-13)/2),0)),"",OFFSET('5. Pp (3 años)'!$H$46,INT((ROW()-13)/2),0))</f>
        <v>Trimestral</v>
      </c>
      <c r="H25" s="867">
        <f ca="1">IF(ISBLANK(OFFSET('9. METAS'!$K$20,INT((ROW()-13)/2),0)),"",OFFSET('9. METAS'!$K$20,INT((ROW()-13)/2),0))</f>
        <v>0.95</v>
      </c>
      <c r="I25" s="868" t="s">
        <v>128</v>
      </c>
      <c r="J25" s="489">
        <f ca="1">IF(MOD(ROW()-13,2)=0,IF(ISBLANK(OFFSET('11. SEGUIMIENTO 2026'!$N$14,INT((ROW()-13)/2),0)),"",OFFSET('11. SEGUIMIENTO 2026'!$N$14,INT((ROW()-13)/2),0)),IF(ISBLANK(OFFSET('9. METAS'!$Q$20,INT((ROW()-14)/2),0)),"",OFFSET('9. METAS'!$Q$20,INT((ROW()-14)/2),0)))</f>
        <v>0.98</v>
      </c>
      <c r="K25" s="150" t="s">
        <v>824</v>
      </c>
      <c r="L25" s="150" t="s">
        <v>824</v>
      </c>
      <c r="M25" s="151" t="s">
        <v>824</v>
      </c>
      <c r="N25" s="869">
        <f t="shared" ref="N25" ca="1" si="8">IFERROR(J25/J26,"ND")</f>
        <v>1.0315789473684212</v>
      </c>
      <c r="O25" s="870">
        <f t="shared" ref="O25" ca="1" si="9">IFERROR(((J25)/H25),"ND")</f>
        <v>1.0315789473684212</v>
      </c>
      <c r="P25" s="884" t="s">
        <v>689</v>
      </c>
    </row>
    <row r="26" spans="3:16" ht="36.6" customHeight="1">
      <c r="C26" s="860"/>
      <c r="D26" s="862"/>
      <c r="E26" s="862"/>
      <c r="F26" s="864"/>
      <c r="G26" s="866"/>
      <c r="H26" s="850"/>
      <c r="I26" s="852"/>
      <c r="J26" s="489">
        <f ca="1">IF(MOD(ROW()-13,2)=0,IF(ISBLANK(OFFSET('11. SEGUIMIENTO 2026'!$N$14,INT((ROW()-13)/2),0)),"",OFFSET('11. SEGUIMIENTO 2026'!$N$14,INT((ROW()-13)/2),0)),IF(ISBLANK(OFFSET('9. METAS'!$Q$20,INT((ROW()-14)/2),0)),"",OFFSET('9. METAS'!$Q$20,INT((ROW()-14)/2),0)))</f>
        <v>0.95</v>
      </c>
      <c r="K26" s="492">
        <f ca="1">IF(MOD(ROW()-13,2)=0,IF(ISBLANK(OFFSET('11. SEGUIMIENTO 2026'!$O$14,INT((ROW()-13)/2),0)),"",OFFSET('11. SEGUIMIENTO 2026'!$O$14,INT((ROW()-13)/2),0)),IF(ISBLANK(OFFSET('9. METAS'!$R$20,INT((ROW()-14)/2),0)),"",OFFSET('9. METAS'!$R$20,INT((ROW()-14)/2),0)))</f>
        <v>0.95</v>
      </c>
      <c r="L26" s="492">
        <f ca="1">IF(MOD(ROW()-13,2)=0,IF(ISBLANK(OFFSET('11. SEGUIMIENTO 2026'!$P$14,INT((ROW()-13)/2),0)),"",OFFSET('11. SEGUIMIENTO 2026'!$P$14,INT((ROW()-13)/2),0)),IF(ISBLANK(OFFSET('9. METAS'!$S$20,INT((ROW()-14)/2),0)),"",OFFSET('9. METAS'!$S$20,INT((ROW()-14)/2),0)))</f>
        <v>0.95</v>
      </c>
      <c r="M26" s="618">
        <f ca="1">IF(MOD(ROW()-13,2)=0,IF(ISBLANK(OFFSET('11. SEGUIMIENTO 2026'!$Q$14,INT((ROW()-13)/2),0)),"",OFFSET('11. SEGUIMIENTO 2026'!$Q$14,INT((ROW()-13)/2),0)),IF(ISBLANK(OFFSET('9. METAS'!$T$20,INT((ROW()-14)/2),0)),"",OFFSET('9. METAS'!$T$20,INT((ROW()-14)/2),0)))</f>
        <v>0.95</v>
      </c>
      <c r="N26" s="854"/>
      <c r="O26" s="856"/>
      <c r="P26" s="882"/>
    </row>
    <row r="27" spans="3:16" ht="45" customHeight="1">
      <c r="C27" s="859" t="str">
        <f ca="1">IF(ISBLANK(OFFSET('5. Pp (3 años)'!$C$46,INT((ROW()-13)/2),0)),"",OFFSET('5. Pp (3 años)'!$C$46,INT((ROW()-13)/2),0))</f>
        <v>Actividad</v>
      </c>
      <c r="D27" s="861" t="str">
        <f ca="1">IF(ISBLANK(OFFSET('5. Pp (3 años)'!$D$46,INT((ROW()-13)/2),0)),"",OFFSET('5. Pp (3 años)'!$D$46,INT((ROW()-13)/2),0))</f>
        <v>1.4.1.1.2.2 Atención a las requisiciones de los diferentes eventos públicos y privados celebrados por el Municipio de Benito Juárez.</v>
      </c>
      <c r="E27" s="861" t="str">
        <f ca="1">IF(ISBLANK(OFFSET('5. Pp (3 años)'!$E$46,INT((ROW()-13)/2),0)),"",OFFSET('5. Pp (3 años)'!$E$46,INT((ROW()-13)/2),0))</f>
        <v>PREA: Porcentaje de  Requisiciones para Eventos Atendidos.</v>
      </c>
      <c r="F27" s="863" t="str">
        <f ca="1">IF(ISBLANK(OFFSET('5. Pp (3 años)'!$K$46,INT((ROW()-13)/2),0)),"",OFFSET('5. Pp (3 años)'!$K$46,INT((ROW()-13)/2),0))</f>
        <v>Ascendente</v>
      </c>
      <c r="G27" s="865" t="str">
        <f ca="1">IF(ISBLANK(OFFSET('5. Pp (3 años)'!$H$46,INT((ROW()-13)/2),0)),"",OFFSET('5. Pp (3 años)'!$H$46,INT((ROW()-13)/2),0))</f>
        <v>Trimestral</v>
      </c>
      <c r="H27" s="879">
        <f ca="1">IF(ISBLANK(OFFSET('9. METAS'!$K$20,INT((ROW()-13)/2),0)),"",OFFSET('9. METAS'!$K$20,INT((ROW()-13)/2),0))</f>
        <v>180</v>
      </c>
      <c r="I27" s="868" t="s">
        <v>699</v>
      </c>
      <c r="J27" s="149">
        <f ca="1">IF(MOD(ROW()-13,2)=0,IF(ISBLANK(OFFSET('11. SEGUIMIENTO 2026'!$N$14,INT((ROW()-13)/2),0)),"",OFFSET('11. SEGUIMIENTO 2026'!$N$14,INT((ROW()-13)/2),0)),IF(ISBLANK(OFFSET('9. METAS'!$Q$20,INT((ROW()-14)/2),0)),"",OFFSET('9. METAS'!$Q$20,INT((ROW()-14)/2),0)))</f>
        <v>32</v>
      </c>
      <c r="K27" s="150" t="s">
        <v>824</v>
      </c>
      <c r="L27" s="150" t="s">
        <v>824</v>
      </c>
      <c r="M27" s="151" t="s">
        <v>824</v>
      </c>
      <c r="N27" s="869">
        <f t="shared" ref="N27" ca="1" si="10">IFERROR(J27/J28,"ND")</f>
        <v>1.0666666666666667</v>
      </c>
      <c r="O27" s="870">
        <f t="shared" ref="O27" ca="1" si="11">IFERROR(((J27)/H27),"ND")</f>
        <v>0.17777777777777778</v>
      </c>
      <c r="P27" s="881" t="s">
        <v>690</v>
      </c>
    </row>
    <row r="28" spans="3:16" ht="45" customHeight="1">
      <c r="C28" s="860"/>
      <c r="D28" s="862"/>
      <c r="E28" s="862"/>
      <c r="F28" s="864"/>
      <c r="G28" s="866"/>
      <c r="H28" s="880"/>
      <c r="I28" s="852"/>
      <c r="J28" s="149">
        <f ca="1">IF(MOD(ROW()-13,2)=0,IF(ISBLANK(OFFSET('11. SEGUIMIENTO 2026'!$N$14,INT((ROW()-13)/2),0)),"",OFFSET('11. SEGUIMIENTO 2026'!$N$14,INT((ROW()-13)/2),0)),IF(ISBLANK(OFFSET('9. METAS'!$Q$20,INT((ROW()-14)/2),0)),"",OFFSET('9. METAS'!$Q$20,INT((ROW()-14)/2),0)))</f>
        <v>30</v>
      </c>
      <c r="K28" s="150">
        <f ca="1">IF(MOD(ROW()-13,2)=0,IF(ISBLANK(OFFSET('11. SEGUIMIENTO 2026'!$O$14,INT((ROW()-13)/2),0)),"",OFFSET('11. SEGUIMIENTO 2026'!$O$14,INT((ROW()-13)/2),0)),IF(ISBLANK(OFFSET('9. METAS'!$R$20,INT((ROW()-14)/2),0)),"",OFFSET('9. METAS'!$R$20,INT((ROW()-14)/2),0)))</f>
        <v>47</v>
      </c>
      <c r="L28" s="150">
        <f ca="1">IF(MOD(ROW()-13,2)=0,IF(ISBLANK(OFFSET('11. SEGUIMIENTO 2026'!$P$14,INT((ROW()-13)/2),0)),"",OFFSET('11. SEGUIMIENTO 2026'!$P$14,INT((ROW()-13)/2),0)),IF(ISBLANK(OFFSET('9. METAS'!$S$20,INT((ROW()-14)/2),0)),"",OFFSET('9. METAS'!$S$20,INT((ROW()-14)/2),0)))</f>
        <v>49</v>
      </c>
      <c r="M28" s="151">
        <f ca="1">IF(MOD(ROW()-13,2)=0,IF(ISBLANK(OFFSET('11. SEGUIMIENTO 2026'!$Q$14,INT((ROW()-13)/2),0)),"",OFFSET('11. SEGUIMIENTO 2026'!$Q$14,INT((ROW()-13)/2),0)),IF(ISBLANK(OFFSET('9. METAS'!$T$20,INT((ROW()-14)/2),0)),"",OFFSET('9. METAS'!$T$20,INT((ROW()-14)/2),0)))</f>
        <v>54</v>
      </c>
      <c r="N28" s="854"/>
      <c r="O28" s="856"/>
      <c r="P28" s="882"/>
    </row>
    <row r="29" spans="3:16" ht="45" customHeight="1">
      <c r="C29" s="859" t="str">
        <f ca="1">IF(ISBLANK(OFFSET('5. Pp (3 años)'!$C$46,INT((ROW()-13)/2),0)),"",OFFSET('5. Pp (3 años)'!$C$46,INT((ROW()-13)/2),0))</f>
        <v>Actividad</v>
      </c>
      <c r="D29" s="861" t="str">
        <f ca="1">IF(ISBLANK(OFFSET('5. Pp (3 años)'!$D$46,INT((ROW()-13)/2),0)),"",OFFSET('5. Pp (3 años)'!$D$46,INT((ROW()-13)/2),0))</f>
        <v>1.4.1.1.2.3 Elaboración de Solicitudes de Pago de los materiales por el área de compras.</v>
      </c>
      <c r="E29" s="861" t="str">
        <f ca="1">IF(ISBLANK(OFFSET('5. Pp (3 años)'!$E$46,INT((ROW()-13)/2),0)),"",OFFSET('5. Pp (3 años)'!$E$46,INT((ROW()-13)/2),0))</f>
        <v xml:space="preserve">PSP: Porcentaje de las Solicitudes de Pago elaboradas. </v>
      </c>
      <c r="F29" s="863" t="str">
        <f ca="1">IF(ISBLANK(OFFSET('5. Pp (3 años)'!$K$46,INT((ROW()-13)/2),0)),"",OFFSET('5. Pp (3 años)'!$K$46,INT((ROW()-13)/2),0))</f>
        <v>Ascendente</v>
      </c>
      <c r="G29" s="865" t="str">
        <f ca="1">IF(ISBLANK(OFFSET('5. Pp (3 años)'!$H$46,INT((ROW()-13)/2),0)),"",OFFSET('5. Pp (3 años)'!$H$46,INT((ROW()-13)/2),0))</f>
        <v>Trimestral</v>
      </c>
      <c r="H29" s="879">
        <f ca="1">IF(ISBLANK(OFFSET('9. METAS'!$K$20,INT((ROW()-13)/2),0)),"",OFFSET('9. METAS'!$K$20,INT((ROW()-13)/2),0))</f>
        <v>395</v>
      </c>
      <c r="I29" s="868" t="s">
        <v>699</v>
      </c>
      <c r="J29" s="149">
        <f ca="1">IF(MOD(ROW()-13,2)=0,IF(ISBLANK(OFFSET('11. SEGUIMIENTO 2026'!$N$14,INT((ROW()-13)/2),0)),"",OFFSET('11. SEGUIMIENTO 2026'!$N$14,INT((ROW()-13)/2),0)),IF(ISBLANK(OFFSET('9. METAS'!$Q$20,INT((ROW()-14)/2),0)),"",OFFSET('9. METAS'!$Q$20,INT((ROW()-14)/2),0)))</f>
        <v>3</v>
      </c>
      <c r="K29" s="150" t="s">
        <v>824</v>
      </c>
      <c r="L29" s="150" t="s">
        <v>824</v>
      </c>
      <c r="M29" s="151" t="s">
        <v>824</v>
      </c>
      <c r="N29" s="869">
        <f t="shared" ref="N29" ca="1" si="12">IFERROR(J29/J30,"ND")</f>
        <v>1</v>
      </c>
      <c r="O29" s="870">
        <f t="shared" ref="O29" ca="1" si="13">IFERROR(((J29)/H29),"ND")</f>
        <v>7.5949367088607592E-3</v>
      </c>
      <c r="P29" s="881" t="s">
        <v>691</v>
      </c>
    </row>
    <row r="30" spans="3:16" ht="45" customHeight="1">
      <c r="C30" s="860"/>
      <c r="D30" s="862"/>
      <c r="E30" s="862"/>
      <c r="F30" s="864"/>
      <c r="G30" s="866"/>
      <c r="H30" s="880"/>
      <c r="I30" s="852"/>
      <c r="J30" s="149">
        <f ca="1">IF(MOD(ROW()-13,2)=0,IF(ISBLANK(OFFSET('11. SEGUIMIENTO 2026'!$N$14,INT((ROW()-13)/2),0)),"",OFFSET('11. SEGUIMIENTO 2026'!$N$14,INT((ROW()-13)/2),0)),IF(ISBLANK(OFFSET('9. METAS'!$Q$20,INT((ROW()-14)/2),0)),"",OFFSET('9. METAS'!$Q$20,INT((ROW()-14)/2),0)))</f>
        <v>3</v>
      </c>
      <c r="K30" s="150">
        <f ca="1">IF(MOD(ROW()-13,2)=0,IF(ISBLANK(OFFSET('11. SEGUIMIENTO 2026'!$O$14,INT((ROW()-13)/2),0)),"",OFFSET('11. SEGUIMIENTO 2026'!$O$14,INT((ROW()-13)/2),0)),IF(ISBLANK(OFFSET('9. METAS'!$R$20,INT((ROW()-14)/2),0)),"",OFFSET('9. METAS'!$R$20,INT((ROW()-14)/2),0)))</f>
        <v>168</v>
      </c>
      <c r="L30" s="150">
        <f ca="1">IF(MOD(ROW()-13,2)=0,IF(ISBLANK(OFFSET('11. SEGUIMIENTO 2026'!$P$14,INT((ROW()-13)/2),0)),"",OFFSET('11. SEGUIMIENTO 2026'!$P$14,INT((ROW()-13)/2),0)),IF(ISBLANK(OFFSET('9. METAS'!$S$20,INT((ROW()-14)/2),0)),"",OFFSET('9. METAS'!$S$20,INT((ROW()-14)/2),0)))</f>
        <v>130</v>
      </c>
      <c r="M30" s="151">
        <f ca="1">IF(MOD(ROW()-13,2)=0,IF(ISBLANK(OFFSET('11. SEGUIMIENTO 2026'!$Q$14,INT((ROW()-13)/2),0)),"",OFFSET('11. SEGUIMIENTO 2026'!$Q$14,INT((ROW()-13)/2),0)),IF(ISBLANK(OFFSET('9. METAS'!$T$20,INT((ROW()-14)/2),0)),"",OFFSET('9. METAS'!$T$20,INT((ROW()-14)/2),0)))</f>
        <v>94</v>
      </c>
      <c r="N30" s="854"/>
      <c r="O30" s="856"/>
      <c r="P30" s="882"/>
    </row>
    <row r="31" spans="3:16" ht="45" customHeight="1">
      <c r="C31" s="859" t="str">
        <f ca="1">IF(ISBLANK(OFFSET('5. Pp (3 años)'!$C$46,INT((ROW()-13)/2),0)),"",OFFSET('5. Pp (3 años)'!$C$46,INT((ROW()-13)/2),0))</f>
        <v>Actividad</v>
      </c>
      <c r="D31" s="861" t="str">
        <f ca="1">IF(ISBLANK(OFFSET('5. Pp (3 años)'!$D$46,INT((ROW()-13)/2),0)),"",OFFSET('5. Pp (3 años)'!$D$46,INT((ROW()-13)/2),0))</f>
        <v>1.4.1.1.2.4 Atención a los siniestros reportados por las diferentes dependencias del Municipio de Benito Juárez.</v>
      </c>
      <c r="E31" s="861" t="str">
        <f ca="1">IF(ISBLANK(OFFSET('5. Pp (3 años)'!$E$46,INT((ROW()-13)/2),0)),"",OFFSET('5. Pp (3 años)'!$E$46,INT((ROW()-13)/2),0))</f>
        <v>PASA: Porcentaje de Asistencia de los Siniestros Atendidos.</v>
      </c>
      <c r="F31" s="863" t="str">
        <f ca="1">IF(ISBLANK(OFFSET('5. Pp (3 años)'!$K$46,INT((ROW()-13)/2),0)),"",OFFSET('5. Pp (3 años)'!$K$46,INT((ROW()-13)/2),0))</f>
        <v>Ascendente</v>
      </c>
      <c r="G31" s="865" t="str">
        <f ca="1">IF(ISBLANK(OFFSET('5. Pp (3 años)'!$H$46,INT((ROW()-13)/2),0)),"",OFFSET('5. Pp (3 años)'!$H$46,INT((ROW()-13)/2),0))</f>
        <v>Trimestral</v>
      </c>
      <c r="H31" s="879">
        <f ca="1">IF(ISBLANK(OFFSET('9. METAS'!$K$20,INT((ROW()-13)/2),0)),"",OFFSET('9. METAS'!$K$20,INT((ROW()-13)/2),0))</f>
        <v>276</v>
      </c>
      <c r="I31" s="868" t="s">
        <v>699</v>
      </c>
      <c r="J31" s="149">
        <f ca="1">IF(MOD(ROW()-13,2)=0,IF(ISBLANK(OFFSET('11. SEGUIMIENTO 2026'!$N$14,INT((ROW()-13)/2),0)),"",OFFSET('11. SEGUIMIENTO 2026'!$N$14,INT((ROW()-13)/2),0)),IF(ISBLANK(OFFSET('9. METAS'!$Q$20,INT((ROW()-14)/2),0)),"",OFFSET('9. METAS'!$Q$20,INT((ROW()-14)/2),0)))</f>
        <v>62</v>
      </c>
      <c r="K31" s="150" t="s">
        <v>824</v>
      </c>
      <c r="L31" s="150" t="s">
        <v>824</v>
      </c>
      <c r="M31" s="151" t="s">
        <v>824</v>
      </c>
      <c r="N31" s="869">
        <f t="shared" ref="N31" ca="1" si="14">IFERROR(J31/J32,"ND")</f>
        <v>1.0333333333333334</v>
      </c>
      <c r="O31" s="870">
        <f t="shared" ref="O31" ca="1" si="15">IFERROR(((J31)/H31),"ND")</f>
        <v>0.22463768115942029</v>
      </c>
      <c r="P31" s="881" t="s">
        <v>692</v>
      </c>
    </row>
    <row r="32" spans="3:16" ht="45" customHeight="1">
      <c r="C32" s="860"/>
      <c r="D32" s="862"/>
      <c r="E32" s="862"/>
      <c r="F32" s="864"/>
      <c r="G32" s="866"/>
      <c r="H32" s="880"/>
      <c r="I32" s="852"/>
      <c r="J32" s="149">
        <f ca="1">IF(MOD(ROW()-13,2)=0,IF(ISBLANK(OFFSET('11. SEGUIMIENTO 2026'!$N$14,INT((ROW()-13)/2),0)),"",OFFSET('11. SEGUIMIENTO 2026'!$N$14,INT((ROW()-13)/2),0)),IF(ISBLANK(OFFSET('9. METAS'!$Q$20,INT((ROW()-14)/2),0)),"",OFFSET('9. METAS'!$Q$20,INT((ROW()-14)/2),0)))</f>
        <v>60</v>
      </c>
      <c r="K32" s="150">
        <f ca="1">IF(MOD(ROW()-13,2)=0,IF(ISBLANK(OFFSET('11. SEGUIMIENTO 2026'!$O$14,INT((ROW()-13)/2),0)),"",OFFSET('11. SEGUIMIENTO 2026'!$O$14,INT((ROW()-13)/2),0)),IF(ISBLANK(OFFSET('9. METAS'!$R$20,INT((ROW()-14)/2),0)),"",OFFSET('9. METAS'!$R$20,INT((ROW()-14)/2),0)))</f>
        <v>76</v>
      </c>
      <c r="L32" s="150">
        <f ca="1">IF(MOD(ROW()-13,2)=0,IF(ISBLANK(OFFSET('11. SEGUIMIENTO 2026'!$P$14,INT((ROW()-13)/2),0)),"",OFFSET('11. SEGUIMIENTO 2026'!$P$14,INT((ROW()-13)/2),0)),IF(ISBLANK(OFFSET('9. METAS'!$S$20,INT((ROW()-14)/2),0)),"",OFFSET('9. METAS'!$S$20,INT((ROW()-14)/2),0)))</f>
        <v>69</v>
      </c>
      <c r="M32" s="151">
        <f ca="1">IF(MOD(ROW()-13,2)=0,IF(ISBLANK(OFFSET('11. SEGUIMIENTO 2026'!$Q$14,INT((ROW()-13)/2),0)),"",OFFSET('11. SEGUIMIENTO 2026'!$Q$14,INT((ROW()-13)/2),0)),IF(ISBLANK(OFFSET('9. METAS'!$T$20,INT((ROW()-14)/2),0)),"",OFFSET('9. METAS'!$T$20,INT((ROW()-14)/2),0)))</f>
        <v>71</v>
      </c>
      <c r="N32" s="854"/>
      <c r="O32" s="856"/>
      <c r="P32" s="885"/>
    </row>
    <row r="33" spans="3:16" ht="45" customHeight="1">
      <c r="C33" s="859" t="str">
        <f ca="1">IF(ISBLANK(OFFSET('5. Pp (3 años)'!$C$46,INT((ROW()-13)/2),0)),"",OFFSET('5. Pp (3 años)'!$C$46,INT((ROW()-13)/2),0))</f>
        <v>Actividad</v>
      </c>
      <c r="D33" s="861" t="str">
        <f ca="1">IF(ISBLANK(OFFSET('5. Pp (3 años)'!$D$46,INT((ROW()-13)/2),0)),"",OFFSET('5. Pp (3 años)'!$D$46,INT((ROW()-13)/2),0))</f>
        <v>1.4.1.1.2.5 Atención y seguimiento de solicitudes de servicios  de suministro de combustible y mantenimiento vehicular para las dependencias municipales.</v>
      </c>
      <c r="E33" s="861" t="str">
        <f ca="1">IF(ISBLANK(OFFSET('5. Pp (3 años)'!$E$46,INT((ROW()-13)/2),0)),"",OFFSET('5. Pp (3 años)'!$E$46,INT((ROW()-13)/2),0))</f>
        <v>PSSA: Porcentaje de solicitudes de servicios atendidas</v>
      </c>
      <c r="F33" s="863" t="str">
        <f ca="1">IF(ISBLANK(OFFSET('5. Pp (3 años)'!$K$46,INT((ROW()-13)/2),0)),"",OFFSET('5. Pp (3 años)'!$K$46,INT((ROW()-13)/2),0))</f>
        <v>Ascendente</v>
      </c>
      <c r="G33" s="865" t="str">
        <f ca="1">IF(ISBLANK(OFFSET('5. Pp (3 años)'!$H$46,INT((ROW()-13)/2),0)),"",OFFSET('5. Pp (3 años)'!$H$46,INT((ROW()-13)/2),0))</f>
        <v>Trimestral</v>
      </c>
      <c r="H33" s="867">
        <f ca="1">IF(ISBLANK(OFFSET('9. METAS'!$K$20,INT((ROW()-13)/2),0)),"",OFFSET('9. METAS'!$K$20,INT((ROW()-13)/2),0))</f>
        <v>0.95</v>
      </c>
      <c r="I33" s="868" t="s">
        <v>128</v>
      </c>
      <c r="J33" s="489">
        <f ca="1">IF(MOD(ROW()-13,2)=0,IF(ISBLANK(OFFSET('11. SEGUIMIENTO 2026'!$N$14,INT((ROW()-13)/2),0)),"",OFFSET('11. SEGUIMIENTO 2026'!$N$14,INT((ROW()-13)/2),0)),IF(ISBLANK(OFFSET('9. METAS'!$Q$20,INT((ROW()-14)/2),0)),"",OFFSET('9. METAS'!$Q$20,INT((ROW()-14)/2),0)))</f>
        <v>0.96</v>
      </c>
      <c r="K33" s="150" t="s">
        <v>824</v>
      </c>
      <c r="L33" s="150" t="s">
        <v>824</v>
      </c>
      <c r="M33" s="151" t="s">
        <v>824</v>
      </c>
      <c r="N33" s="869">
        <f t="shared" ref="N33" ca="1" si="16">IFERROR(J33/J34,"ND")</f>
        <v>1.0105263157894737</v>
      </c>
      <c r="O33" s="870">
        <f t="shared" ref="O33" ca="1" si="17">IFERROR(((J33)/H33),"ND")</f>
        <v>1.0105263157894737</v>
      </c>
      <c r="P33" s="881" t="s">
        <v>693</v>
      </c>
    </row>
    <row r="34" spans="3:16" ht="45" customHeight="1">
      <c r="C34" s="860"/>
      <c r="D34" s="862"/>
      <c r="E34" s="862"/>
      <c r="F34" s="864"/>
      <c r="G34" s="866"/>
      <c r="H34" s="850"/>
      <c r="I34" s="852"/>
      <c r="J34" s="489">
        <f ca="1">IF(MOD(ROW()-13,2)=0,IF(ISBLANK(OFFSET('11. SEGUIMIENTO 2026'!$N$14,INT((ROW()-13)/2),0)),"",OFFSET('11. SEGUIMIENTO 2026'!$N$14,INT((ROW()-13)/2),0)),IF(ISBLANK(OFFSET('9. METAS'!$Q$20,INT((ROW()-14)/2),0)),"",OFFSET('9. METAS'!$Q$20,INT((ROW()-14)/2),0)))</f>
        <v>0.95</v>
      </c>
      <c r="K34" s="492">
        <f ca="1">IF(MOD(ROW()-13,2)=0,IF(ISBLANK(OFFSET('11. SEGUIMIENTO 2026'!$O$14,INT((ROW()-13)/2),0)),"",OFFSET('11. SEGUIMIENTO 2026'!$O$14,INT((ROW()-13)/2),0)),IF(ISBLANK(OFFSET('9. METAS'!$R$20,INT((ROW()-14)/2),0)),"",OFFSET('9. METAS'!$R$20,INT((ROW()-14)/2),0)))</f>
        <v>0.95</v>
      </c>
      <c r="L34" s="492">
        <f ca="1">IF(MOD(ROW()-13,2)=0,IF(ISBLANK(OFFSET('11. SEGUIMIENTO 2026'!$P$14,INT((ROW()-13)/2),0)),"",OFFSET('11. SEGUIMIENTO 2026'!$P$14,INT((ROW()-13)/2),0)),IF(ISBLANK(OFFSET('9. METAS'!$S$20,INT((ROW()-14)/2),0)),"",OFFSET('9. METAS'!$S$20,INT((ROW()-14)/2),0)))</f>
        <v>0.95</v>
      </c>
      <c r="M34" s="618">
        <f ca="1">IF(MOD(ROW()-13,2)=0,IF(ISBLANK(OFFSET('11. SEGUIMIENTO 2026'!$Q$14,INT((ROW()-13)/2),0)),"",OFFSET('11. SEGUIMIENTO 2026'!$Q$14,INT((ROW()-13)/2),0)),IF(ISBLANK(OFFSET('9. METAS'!$T$20,INT((ROW()-14)/2),0)),"",OFFSET('9. METAS'!$T$20,INT((ROW()-14)/2),0)))</f>
        <v>0.95</v>
      </c>
      <c r="N34" s="854"/>
      <c r="O34" s="856"/>
      <c r="P34" s="885"/>
    </row>
    <row r="35" spans="3:16" ht="45" customHeight="1">
      <c r="C35" s="859" t="str">
        <f ca="1">IF(ISBLANK(OFFSET('5. Pp (3 años)'!$C$46,INT((ROW()-13)/2),0)),"",OFFSET('5. Pp (3 años)'!$C$46,INT((ROW()-13)/2),0))</f>
        <v xml:space="preserve">Componente  </v>
      </c>
      <c r="D35" s="861" t="str">
        <f ca="1">IF(ISBLANK(OFFSET('5. Pp (3 años)'!$D$46,INT((ROW()-13)/2),0)),"",OFFSET('5. Pp (3 años)'!$D$46,INT((ROW()-13)/2),0))</f>
        <v>1.4.1.1.3 Bienes patrimoniales del municipio gestionados mediante su registro, actualización, resguardo, verificación y conservación conforme a la normatividad aplicable.</v>
      </c>
      <c r="E35" s="861" t="str">
        <f ca="1">IF(ISBLANK(OFFSET('5. Pp (3 años)'!$E$46,INT((ROW()-13)/2),0)),"",OFFSET('5. Pp (3 años)'!$E$46,INT((ROW()-13)/2),0))</f>
        <v>PBPG: Porcentaje de bienes patrimoniales gestionados conforme a la normatividad.</v>
      </c>
      <c r="F35" s="863" t="str">
        <f ca="1">IF(ISBLANK(OFFSET('5. Pp (3 años)'!$K$46,INT((ROW()-13)/2),0)),"",OFFSET('5. Pp (3 años)'!$K$46,INT((ROW()-13)/2),0))</f>
        <v>Ascendente</v>
      </c>
      <c r="G35" s="865" t="str">
        <f ca="1">IF(ISBLANK(OFFSET('5. Pp (3 años)'!$H$46,INT((ROW()-13)/2),0)),"",OFFSET('5. Pp (3 años)'!$H$46,INT((ROW()-13)/2),0))</f>
        <v>Trimestral</v>
      </c>
      <c r="H35" s="867">
        <f ca="1">IF(ISBLANK(OFFSET('9. METAS'!$K$20,INT((ROW()-13)/2),0)),"",OFFSET('9. METAS'!$K$20,INT((ROW()-13)/2),0))</f>
        <v>0.95</v>
      </c>
      <c r="I35" s="868" t="s">
        <v>128</v>
      </c>
      <c r="J35" s="489">
        <f ca="1">IF(MOD(ROW()-13,2)=0,IF(ISBLANK(OFFSET('11. SEGUIMIENTO 2026'!$N$14,INT((ROW()-13)/2),0)),"",OFFSET('11. SEGUIMIENTO 2026'!$N$14,INT((ROW()-13)/2),0)),IF(ISBLANK(OFFSET('9. METAS'!$Q$20,INT((ROW()-14)/2),0)),"",OFFSET('9. METAS'!$Q$20,INT((ROW()-14)/2),0)))</f>
        <v>1</v>
      </c>
      <c r="K35" s="150" t="s">
        <v>824</v>
      </c>
      <c r="L35" s="150" t="s">
        <v>824</v>
      </c>
      <c r="M35" s="151" t="s">
        <v>824</v>
      </c>
      <c r="N35" s="869">
        <f t="shared" ref="N35" ca="1" si="18">IFERROR(J35/J36,"ND")</f>
        <v>1.0526315789473684</v>
      </c>
      <c r="O35" s="870">
        <f t="shared" ref="O35" ca="1" si="19">IFERROR(((J35)/H35),"ND")</f>
        <v>1.0526315789473684</v>
      </c>
      <c r="P35" s="886" t="s">
        <v>761</v>
      </c>
    </row>
    <row r="36" spans="3:16" ht="45" customHeight="1">
      <c r="C36" s="860"/>
      <c r="D36" s="862"/>
      <c r="E36" s="862"/>
      <c r="F36" s="864"/>
      <c r="G36" s="866"/>
      <c r="H36" s="850"/>
      <c r="I36" s="852"/>
      <c r="J36" s="489">
        <f ca="1">IF(MOD(ROW()-13,2)=0,IF(ISBLANK(OFFSET('11. SEGUIMIENTO 2026'!$N$14,INT((ROW()-13)/2),0)),"",OFFSET('11. SEGUIMIENTO 2026'!$N$14,INT((ROW()-13)/2),0)),IF(ISBLANK(OFFSET('9. METAS'!$Q$20,INT((ROW()-14)/2),0)),"",OFFSET('9. METAS'!$Q$20,INT((ROW()-14)/2),0)))</f>
        <v>0.95</v>
      </c>
      <c r="K36" s="492">
        <f ca="1">IF(MOD(ROW()-13,2)=0,IF(ISBLANK(OFFSET('11. SEGUIMIENTO 2026'!$O$14,INT((ROW()-13)/2),0)),"",OFFSET('11. SEGUIMIENTO 2026'!$O$14,INT((ROW()-13)/2),0)),IF(ISBLANK(OFFSET('9. METAS'!$R$20,INT((ROW()-14)/2),0)),"",OFFSET('9. METAS'!$R$20,INT((ROW()-14)/2),0)))</f>
        <v>0.95</v>
      </c>
      <c r="L36" s="492">
        <f ca="1">IF(MOD(ROW()-13,2)=0,IF(ISBLANK(OFFSET('11. SEGUIMIENTO 2026'!$P$14,INT((ROW()-13)/2),0)),"",OFFSET('11. SEGUIMIENTO 2026'!$P$14,INT((ROW()-13)/2),0)),IF(ISBLANK(OFFSET('9. METAS'!$S$20,INT((ROW()-14)/2),0)),"",OFFSET('9. METAS'!$S$20,INT((ROW()-14)/2),0)))</f>
        <v>0.95</v>
      </c>
      <c r="M36" s="618">
        <f ca="1">IF(MOD(ROW()-13,2)=0,IF(ISBLANK(OFFSET('11. SEGUIMIENTO 2026'!$Q$14,INT((ROW()-13)/2),0)),"",OFFSET('11. SEGUIMIENTO 2026'!$Q$14,INT((ROW()-13)/2),0)),IF(ISBLANK(OFFSET('9. METAS'!$T$20,INT((ROW()-14)/2),0)),"",OFFSET('9. METAS'!$T$20,INT((ROW()-14)/2),0)))</f>
        <v>0.95</v>
      </c>
      <c r="N36" s="854"/>
      <c r="O36" s="856"/>
      <c r="P36" s="878"/>
    </row>
    <row r="37" spans="3:16" ht="45" customHeight="1">
      <c r="C37" s="859" t="str">
        <f ca="1">IF(ISBLANK(OFFSET('5. Pp (3 años)'!$C$46,INT((ROW()-13)/2),0)),"",OFFSET('5. Pp (3 años)'!$C$46,INT((ROW()-13)/2),0))</f>
        <v>Actividad</v>
      </c>
      <c r="D37" s="861" t="str">
        <f ca="1">IF(ISBLANK(OFFSET('5. Pp (3 años)'!$D$46,INT((ROW()-13)/2),0)),"",OFFSET('5. Pp (3 años)'!$D$46,INT((ROW()-13)/2),0))</f>
        <v>1.4.1.1.3.1 Mantenimiento del área de trabajo y mercados a cargo de la Dirección General de Patrimonio Municipal.</v>
      </c>
      <c r="E37" s="861" t="str">
        <f ca="1">IF(ISBLANK(OFFSET('5. Pp (3 años)'!$E$46,INT((ROW()-13)/2),0)),"",OFFSET('5. Pp (3 años)'!$E$46,INT((ROW()-13)/2),0))</f>
        <v>PAMA= Porcentaje de acciones de Mantenimiento de las Áreas.</v>
      </c>
      <c r="F37" s="863" t="str">
        <f ca="1">IF(ISBLANK(OFFSET('5. Pp (3 años)'!$K$46,INT((ROW()-13)/2),0)),"",OFFSET('5. Pp (3 años)'!$K$46,INT((ROW()-13)/2),0))</f>
        <v>Ascendente</v>
      </c>
      <c r="G37" s="865" t="str">
        <f ca="1">IF(ISBLANK(OFFSET('5. Pp (3 años)'!$H$46,INT((ROW()-13)/2),0)),"",OFFSET('5. Pp (3 años)'!$H$46,INT((ROW()-13)/2),0))</f>
        <v>Trimestral</v>
      </c>
      <c r="H37" s="879">
        <f ca="1">IF(ISBLANK(OFFSET('9. METAS'!$K$20,INT((ROW()-13)/2),0)),"",OFFSET('9. METAS'!$K$20,INT((ROW()-13)/2),0))</f>
        <v>4</v>
      </c>
      <c r="I37" s="868" t="s">
        <v>699</v>
      </c>
      <c r="J37" s="149">
        <f ca="1">IF(MOD(ROW()-13,2)=0,IF(ISBLANK(OFFSET('11. SEGUIMIENTO 2026'!$N$14,INT((ROW()-13)/2),0)),"",OFFSET('11. SEGUIMIENTO 2026'!$N$14,INT((ROW()-13)/2),0)),IF(ISBLANK(OFFSET('9. METAS'!$Q$20,INT((ROW()-14)/2),0)),"",OFFSET('9. METAS'!$Q$20,INT((ROW()-14)/2),0)))</f>
        <v>1</v>
      </c>
      <c r="K37" s="150" t="s">
        <v>824</v>
      </c>
      <c r="L37" s="150" t="s">
        <v>824</v>
      </c>
      <c r="M37" s="151" t="s">
        <v>824</v>
      </c>
      <c r="N37" s="869">
        <f t="shared" ref="N37" ca="1" si="20">IFERROR(J37/J38,"ND")</f>
        <v>1</v>
      </c>
      <c r="O37" s="870">
        <f t="shared" ref="O37" ca="1" si="21">IFERROR(((J37)/H37),"ND")</f>
        <v>0.25</v>
      </c>
      <c r="P37" s="881" t="s">
        <v>700</v>
      </c>
    </row>
    <row r="38" spans="3:16" ht="45" customHeight="1">
      <c r="C38" s="860"/>
      <c r="D38" s="862"/>
      <c r="E38" s="862"/>
      <c r="F38" s="864"/>
      <c r="G38" s="866"/>
      <c r="H38" s="880"/>
      <c r="I38" s="852"/>
      <c r="J38" s="149">
        <f ca="1">IF(MOD(ROW()-13,2)=0,IF(ISBLANK(OFFSET('11. SEGUIMIENTO 2026'!$N$14,INT((ROW()-13)/2),0)),"",OFFSET('11. SEGUIMIENTO 2026'!$N$14,INT((ROW()-13)/2),0)),IF(ISBLANK(OFFSET('9. METAS'!$Q$20,INT((ROW()-14)/2),0)),"",OFFSET('9. METAS'!$Q$20,INT((ROW()-14)/2),0)))</f>
        <v>1</v>
      </c>
      <c r="K38" s="150">
        <f ca="1">IF(MOD(ROW()-13,2)=0,IF(ISBLANK(OFFSET('11. SEGUIMIENTO 2026'!$O$14,INT((ROW()-13)/2),0)),"",OFFSET('11. SEGUIMIENTO 2026'!$O$14,INT((ROW()-13)/2),0)),IF(ISBLANK(OFFSET('9. METAS'!$R$20,INT((ROW()-14)/2),0)),"",OFFSET('9. METAS'!$R$20,INT((ROW()-14)/2),0)))</f>
        <v>1</v>
      </c>
      <c r="L38" s="150">
        <f ca="1">IF(MOD(ROW()-13,2)=0,IF(ISBLANK(OFFSET('11. SEGUIMIENTO 2026'!$P$14,INT((ROW()-13)/2),0)),"",OFFSET('11. SEGUIMIENTO 2026'!$P$14,INT((ROW()-13)/2),0)),IF(ISBLANK(OFFSET('9. METAS'!$S$20,INT((ROW()-14)/2),0)),"",OFFSET('9. METAS'!$S$20,INT((ROW()-14)/2),0)))</f>
        <v>1</v>
      </c>
      <c r="M38" s="151">
        <f ca="1">IF(MOD(ROW()-13,2)=0,IF(ISBLANK(OFFSET('11. SEGUIMIENTO 2026'!$Q$14,INT((ROW()-13)/2),0)),"",OFFSET('11. SEGUIMIENTO 2026'!$Q$14,INT((ROW()-13)/2),0)),IF(ISBLANK(OFFSET('9. METAS'!$T$20,INT((ROW()-14)/2),0)),"",OFFSET('9. METAS'!$T$20,INT((ROW()-14)/2),0)))</f>
        <v>1</v>
      </c>
      <c r="N38" s="854"/>
      <c r="O38" s="856"/>
      <c r="P38" s="882"/>
    </row>
    <row r="39" spans="3:16" ht="45" customHeight="1">
      <c r="C39" s="859" t="str">
        <f ca="1">IF(ISBLANK(OFFSET('5. Pp (3 años)'!$C$46,INT((ROW()-13)/2),0)),"",OFFSET('5. Pp (3 años)'!$C$46,INT((ROW()-13)/2),0))</f>
        <v>Actividad</v>
      </c>
      <c r="D39" s="861" t="str">
        <f ca="1">IF(ISBLANK(OFFSET('5. Pp (3 años)'!$D$46,INT((ROW()-13)/2),0)),"",OFFSET('5. Pp (3 años)'!$D$46,INT((ROW()-13)/2),0))</f>
        <v>1.4.1.1.3.2 Actualización y regularización de expedientes de bienes inmuebles del patrimonio municipal.</v>
      </c>
      <c r="E39" s="861" t="str">
        <f ca="1">IF(ISBLANK(OFFSET('5. Pp (3 años)'!$E$46,INT((ROW()-13)/2),0)),"",OFFSET('5. Pp (3 años)'!$E$46,INT((ROW()-13)/2),0))</f>
        <v>PAER: Porcentaje de expedientes actualizados y regularizados.</v>
      </c>
      <c r="F39" s="863" t="str">
        <f ca="1">IF(ISBLANK(OFFSET('5. Pp (3 años)'!$K$46,INT((ROW()-13)/2),0)),"",OFFSET('5. Pp (3 años)'!$K$46,INT((ROW()-13)/2),0))</f>
        <v>Ascendente</v>
      </c>
      <c r="G39" s="865" t="str">
        <f ca="1">IF(ISBLANK(OFFSET('5. Pp (3 años)'!$H$46,INT((ROW()-13)/2),0)),"",OFFSET('5. Pp (3 años)'!$H$46,INT((ROW()-13)/2),0))</f>
        <v>Trimestral</v>
      </c>
      <c r="H39" s="879">
        <f ca="1">IF(ISBLANK(OFFSET('9. METAS'!$K$20,INT((ROW()-13)/2),0)),"",OFFSET('9. METAS'!$K$20,INT((ROW()-13)/2),0))</f>
        <v>2878</v>
      </c>
      <c r="I39" s="868" t="s">
        <v>699</v>
      </c>
      <c r="J39" s="149">
        <f ca="1">IF(MOD(ROW()-13,2)=0,IF(ISBLANK(OFFSET('11. SEGUIMIENTO 2026'!$N$14,INT((ROW()-13)/2),0)),"",OFFSET('11. SEGUIMIENTO 2026'!$N$14,INT((ROW()-13)/2),0)),IF(ISBLANK(OFFSET('9. METAS'!$Q$20,INT((ROW()-14)/2),0)),"",OFFSET('9. METAS'!$Q$20,INT((ROW()-14)/2),0)))</f>
        <v>450</v>
      </c>
      <c r="K39" s="150" t="s">
        <v>824</v>
      </c>
      <c r="L39" s="150" t="s">
        <v>824</v>
      </c>
      <c r="M39" s="151" t="s">
        <v>824</v>
      </c>
      <c r="N39" s="869">
        <f t="shared" ref="N39" ca="1" si="22">IFERROR(J39/J40,"ND")</f>
        <v>1</v>
      </c>
      <c r="O39" s="870">
        <f t="shared" ref="O39" ca="1" si="23">IFERROR(((J39)/H39),"ND")</f>
        <v>0.15635858234885336</v>
      </c>
      <c r="P39" s="881" t="s">
        <v>701</v>
      </c>
    </row>
    <row r="40" spans="3:16" ht="45" customHeight="1">
      <c r="C40" s="860"/>
      <c r="D40" s="862"/>
      <c r="E40" s="862"/>
      <c r="F40" s="864"/>
      <c r="G40" s="866"/>
      <c r="H40" s="880"/>
      <c r="I40" s="852"/>
      <c r="J40" s="149">
        <f ca="1">IF(MOD(ROW()-13,2)=0,IF(ISBLANK(OFFSET('11. SEGUIMIENTO 2026'!$N$14,INT((ROW()-13)/2),0)),"",OFFSET('11. SEGUIMIENTO 2026'!$N$14,INT((ROW()-13)/2),0)),IF(ISBLANK(OFFSET('9. METAS'!$Q$20,INT((ROW()-14)/2),0)),"",OFFSET('9. METAS'!$Q$20,INT((ROW()-14)/2),0)))</f>
        <v>450</v>
      </c>
      <c r="K40" s="150">
        <f ca="1">IF(MOD(ROW()-13,2)=0,IF(ISBLANK(OFFSET('11. SEGUIMIENTO 2026'!$O$14,INT((ROW()-13)/2),0)),"",OFFSET('11. SEGUIMIENTO 2026'!$O$14,INT((ROW()-13)/2),0)),IF(ISBLANK(OFFSET('9. METAS'!$R$20,INT((ROW()-14)/2),0)),"",OFFSET('9. METAS'!$R$20,INT((ROW()-14)/2),0)))</f>
        <v>989</v>
      </c>
      <c r="L40" s="150">
        <f ca="1">IF(MOD(ROW()-13,2)=0,IF(ISBLANK(OFFSET('11. SEGUIMIENTO 2026'!$P$14,INT((ROW()-13)/2),0)),"",OFFSET('11. SEGUIMIENTO 2026'!$P$14,INT((ROW()-13)/2),0)),IF(ISBLANK(OFFSET('9. METAS'!$S$20,INT((ROW()-14)/2),0)),"",OFFSET('9. METAS'!$S$20,INT((ROW()-14)/2),0)))</f>
        <v>989</v>
      </c>
      <c r="M40" s="151">
        <f ca="1">IF(MOD(ROW()-13,2)=0,IF(ISBLANK(OFFSET('11. SEGUIMIENTO 2026'!$Q$14,INT((ROW()-13)/2),0)),"",OFFSET('11. SEGUIMIENTO 2026'!$Q$14,INT((ROW()-13)/2),0)),IF(ISBLANK(OFFSET('9. METAS'!$T$20,INT((ROW()-14)/2),0)),"",OFFSET('9. METAS'!$T$20,INT((ROW()-14)/2),0)))</f>
        <v>450</v>
      </c>
      <c r="N40" s="854"/>
      <c r="O40" s="856"/>
      <c r="P40" s="882"/>
    </row>
    <row r="41" spans="3:16" ht="45" customHeight="1">
      <c r="C41" s="859" t="str">
        <f ca="1">IF(ISBLANK(OFFSET('5. Pp (3 años)'!$C$46,INT((ROW()-13)/2),0)),"",OFFSET('5. Pp (3 años)'!$C$46,INT((ROW()-13)/2),0))</f>
        <v>Actividad</v>
      </c>
      <c r="D41" s="861" t="str">
        <f ca="1">IF(ISBLANK(OFFSET('5. Pp (3 años)'!$D$46,INT((ROW()-13)/2),0)),"",OFFSET('5. Pp (3 años)'!$D$46,INT((ROW()-13)/2),0))</f>
        <v>1.4.1.1.3.3 Generación de claves y elaboración de resguardos e inventarios de bienes muebles derivados de su adquisición.</v>
      </c>
      <c r="E41" s="861" t="str">
        <f ca="1">IF(ISBLANK(OFFSET('5. Pp (3 años)'!$E$46,INT((ROW()-13)/2),0)),"",OFFSET('5. Pp (3 años)'!$E$46,INT((ROW()-13)/2),0))</f>
        <v>PACRIM: Porcentaje de avance en la generación de claves y elaboración de resguardos e inventarios de bienes muebles</v>
      </c>
      <c r="F41" s="863" t="str">
        <f ca="1">IF(ISBLANK(OFFSET('5. Pp (3 años)'!$K$46,INT((ROW()-13)/2),0)),"",OFFSET('5. Pp (3 años)'!$K$46,INT((ROW()-13)/2),0))</f>
        <v>Ascendente</v>
      </c>
      <c r="G41" s="865" t="str">
        <f ca="1">IF(ISBLANK(OFFSET('5. Pp (3 años)'!$H$46,INT((ROW()-13)/2),0)),"",OFFSET('5. Pp (3 años)'!$H$46,INT((ROW()-13)/2),0))</f>
        <v>Trimestral</v>
      </c>
      <c r="H41" s="867">
        <f ca="1">IF(ISBLANK(OFFSET('9. METAS'!$K$20,INT((ROW()-13)/2),0)),"",OFFSET('9. METAS'!$K$20,INT((ROW()-13)/2),0))</f>
        <v>0.95</v>
      </c>
      <c r="I41" s="868" t="s">
        <v>128</v>
      </c>
      <c r="J41" s="489">
        <f ca="1">IF(MOD(ROW()-13,2)=0,IF(ISBLANK(OFFSET('11. SEGUIMIENTO 2026'!$N$14,INT((ROW()-13)/2),0)),"",OFFSET('11. SEGUIMIENTO 2026'!$N$14,INT((ROW()-13)/2),0)),IF(ISBLANK(OFFSET('9. METAS'!$Q$20,INT((ROW()-14)/2),0)),"",OFFSET('9. METAS'!$Q$20,INT((ROW()-14)/2),0)))</f>
        <v>1.0349999999999999</v>
      </c>
      <c r="K41" s="150" t="s">
        <v>824</v>
      </c>
      <c r="L41" s="150" t="s">
        <v>824</v>
      </c>
      <c r="M41" s="151" t="s">
        <v>824</v>
      </c>
      <c r="N41" s="869">
        <f t="shared" ref="N41" ca="1" si="24">IFERROR(J41/J42,"ND")</f>
        <v>1.0894736842105264</v>
      </c>
      <c r="O41" s="870">
        <f t="shared" ref="O41" ca="1" si="25">IFERROR(((J41)/H41),"ND")</f>
        <v>1.0894736842105264</v>
      </c>
      <c r="P41" s="881" t="s">
        <v>702</v>
      </c>
    </row>
    <row r="42" spans="3:16" ht="45" customHeight="1">
      <c r="C42" s="860"/>
      <c r="D42" s="862"/>
      <c r="E42" s="862"/>
      <c r="F42" s="864"/>
      <c r="G42" s="866"/>
      <c r="H42" s="850"/>
      <c r="I42" s="852"/>
      <c r="J42" s="489">
        <f ca="1">IF(MOD(ROW()-13,2)=0,IF(ISBLANK(OFFSET('11. SEGUIMIENTO 2026'!$N$14,INT((ROW()-13)/2),0)),"",OFFSET('11. SEGUIMIENTO 2026'!$N$14,INT((ROW()-13)/2),0)),IF(ISBLANK(OFFSET('9. METAS'!$Q$20,INT((ROW()-14)/2),0)),"",OFFSET('9. METAS'!$Q$20,INT((ROW()-14)/2),0)))</f>
        <v>0.95</v>
      </c>
      <c r="K42" s="492">
        <f ca="1">IF(MOD(ROW()-13,2)=0,IF(ISBLANK(OFFSET('11. SEGUIMIENTO 2026'!$O$14,INT((ROW()-13)/2),0)),"",OFFSET('11. SEGUIMIENTO 2026'!$O$14,INT((ROW()-13)/2),0)),IF(ISBLANK(OFFSET('9. METAS'!$R$20,INT((ROW()-14)/2),0)),"",OFFSET('9. METAS'!$R$20,INT((ROW()-14)/2),0)))</f>
        <v>0.95</v>
      </c>
      <c r="L42" s="492">
        <f ca="1">IF(MOD(ROW()-13,2)=0,IF(ISBLANK(OFFSET('11. SEGUIMIENTO 2026'!$P$14,INT((ROW()-13)/2),0)),"",OFFSET('11. SEGUIMIENTO 2026'!$P$14,INT((ROW()-13)/2),0)),IF(ISBLANK(OFFSET('9. METAS'!$S$20,INT((ROW()-14)/2),0)),"",OFFSET('9. METAS'!$S$20,INT((ROW()-14)/2),0)))</f>
        <v>0.95</v>
      </c>
      <c r="M42" s="618">
        <f ca="1">IF(MOD(ROW()-13,2)=0,IF(ISBLANK(OFFSET('11. SEGUIMIENTO 2026'!$Q$14,INT((ROW()-13)/2),0)),"",OFFSET('11. SEGUIMIENTO 2026'!$Q$14,INT((ROW()-13)/2),0)),IF(ISBLANK(OFFSET('9. METAS'!$T$20,INT((ROW()-14)/2),0)),"",OFFSET('9. METAS'!$T$20,INT((ROW()-14)/2),0)))</f>
        <v>0.95</v>
      </c>
      <c r="N42" s="854"/>
      <c r="O42" s="856"/>
      <c r="P42" s="882"/>
    </row>
    <row r="43" spans="3:16" ht="45" customHeight="1">
      <c r="C43" s="859" t="str">
        <f ca="1">IF(ISBLANK(OFFSET('5. Pp (3 años)'!$C$46,INT((ROW()-13)/2),0)),"",OFFSET('5. Pp (3 años)'!$C$46,INT((ROW()-13)/2),0))</f>
        <v>Actividad</v>
      </c>
      <c r="D43" s="861" t="str">
        <f ca="1">IF(ISBLANK(OFFSET('5. Pp (3 años)'!$D$46,INT((ROW()-13)/2),0)),"",OFFSET('5. Pp (3 años)'!$D$46,INT((ROW()-13)/2),0))</f>
        <v>1.4.1.1.3.4  Revisión física de bienes muebles del patrimonio del H. Ayuntamiento de Benito Juárez.</v>
      </c>
      <c r="E43" s="861" t="str">
        <f ca="1">IF(ISBLANK(OFFSET('5. Pp (3 años)'!$E$46,INT((ROW()-13)/2),0)),"",OFFSET('5. Pp (3 años)'!$E$46,INT((ROW()-13)/2),0))</f>
        <v>PRFBM: Porcentaje de revisiones físicas de bienes muebles realizadas.</v>
      </c>
      <c r="F43" s="863" t="str">
        <f ca="1">IF(ISBLANK(OFFSET('5. Pp (3 años)'!$K$46,INT((ROW()-13)/2),0)),"",OFFSET('5. Pp (3 años)'!$K$46,INT((ROW()-13)/2),0))</f>
        <v>Ascendente</v>
      </c>
      <c r="G43" s="865" t="str">
        <f ca="1">IF(ISBLANK(OFFSET('5. Pp (3 años)'!$H$46,INT((ROW()-13)/2),0)),"",OFFSET('5. Pp (3 años)'!$H$46,INT((ROW()-13)/2),0))</f>
        <v>Trimestral</v>
      </c>
      <c r="H43" s="879">
        <f ca="1">IF(ISBLANK(OFFSET('9. METAS'!$K$20,INT((ROW()-13)/2),0)),"",OFFSET('9. METAS'!$K$20,INT((ROW()-13)/2),0))</f>
        <v>126</v>
      </c>
      <c r="I43" s="868" t="s">
        <v>699</v>
      </c>
      <c r="J43" s="149">
        <f ca="1">IF(MOD(ROW()-13,2)=0,IF(ISBLANK(OFFSET('11. SEGUIMIENTO 2026'!$N$14,INT((ROW()-13)/2),0)),"",OFFSET('11. SEGUIMIENTO 2026'!$N$14,INT((ROW()-13)/2),0)),IF(ISBLANK(OFFSET('9. METAS'!$Q$20,INT((ROW()-14)/2),0)),"",OFFSET('9. METAS'!$Q$20,INT((ROW()-14)/2),0)))</f>
        <v>26</v>
      </c>
      <c r="K43" s="150" t="s">
        <v>824</v>
      </c>
      <c r="L43" s="150" t="s">
        <v>824</v>
      </c>
      <c r="M43" s="151" t="s">
        <v>824</v>
      </c>
      <c r="N43" s="869">
        <f t="shared" ref="N43" ca="1" si="26">IFERROR(J43/J44,"ND")</f>
        <v>0.8666666666666667</v>
      </c>
      <c r="O43" s="870">
        <f t="shared" ref="O43" ca="1" si="27">IFERROR(((J43)/H43),"ND")</f>
        <v>0.20634920634920634</v>
      </c>
      <c r="P43" s="881" t="s">
        <v>703</v>
      </c>
    </row>
    <row r="44" spans="3:16" ht="45" customHeight="1">
      <c r="C44" s="860"/>
      <c r="D44" s="862"/>
      <c r="E44" s="862"/>
      <c r="F44" s="864"/>
      <c r="G44" s="866"/>
      <c r="H44" s="880"/>
      <c r="I44" s="852"/>
      <c r="J44" s="149">
        <f ca="1">IF(MOD(ROW()-13,2)=0,IF(ISBLANK(OFFSET('11. SEGUIMIENTO 2026'!$N$14,INT((ROW()-13)/2),0)),"",OFFSET('11. SEGUIMIENTO 2026'!$N$14,INT((ROW()-13)/2),0)),IF(ISBLANK(OFFSET('9. METAS'!$Q$20,INT((ROW()-14)/2),0)),"",OFFSET('9. METAS'!$Q$20,INT((ROW()-14)/2),0)))</f>
        <v>30</v>
      </c>
      <c r="K44" s="150">
        <f ca="1">IF(MOD(ROW()-13,2)=0,IF(ISBLANK(OFFSET('11. SEGUIMIENTO 2026'!$O$14,INT((ROW()-13)/2),0)),"",OFFSET('11. SEGUIMIENTO 2026'!$O$14,INT((ROW()-13)/2),0)),IF(ISBLANK(OFFSET('9. METAS'!$R$20,INT((ROW()-14)/2),0)),"",OFFSET('9. METAS'!$R$20,INT((ROW()-14)/2),0)))</f>
        <v>32</v>
      </c>
      <c r="L44" s="150">
        <f ca="1">IF(MOD(ROW()-13,2)=0,IF(ISBLANK(OFFSET('11. SEGUIMIENTO 2026'!$P$14,INT((ROW()-13)/2),0)),"",OFFSET('11. SEGUIMIENTO 2026'!$P$14,INT((ROW()-13)/2),0)),IF(ISBLANK(OFFSET('9. METAS'!$S$20,INT((ROW()-14)/2),0)),"",OFFSET('9. METAS'!$S$20,INT((ROW()-14)/2),0)))</f>
        <v>32</v>
      </c>
      <c r="M44" s="151">
        <f ca="1">IF(MOD(ROW()-13,2)=0,IF(ISBLANK(OFFSET('11. SEGUIMIENTO 2026'!$Q$14,INT((ROW()-13)/2),0)),"",OFFSET('11. SEGUIMIENTO 2026'!$Q$14,INT((ROW()-13)/2),0)),IF(ISBLANK(OFFSET('9. METAS'!$T$20,INT((ROW()-14)/2),0)),"",OFFSET('9. METAS'!$T$20,INT((ROW()-14)/2),0)))</f>
        <v>32</v>
      </c>
      <c r="N44" s="854"/>
      <c r="O44" s="856"/>
      <c r="P44" s="885"/>
    </row>
    <row r="45" spans="3:16" ht="45" customHeight="1">
      <c r="C45" s="859" t="str">
        <f ca="1">IF(ISBLANK(OFFSET('5. Pp (3 años)'!$C$46,INT((ROW()-13)/2),0)),"",OFFSET('5. Pp (3 años)'!$C$46,INT((ROW()-13)/2),0))</f>
        <v>Componente</v>
      </c>
      <c r="D45" s="861" t="str">
        <f ca="1">IF(ISBLANK(OFFSET('5. Pp (3 años)'!$D$46,INT((ROW()-13)/2),0)),"",OFFSET('5. Pp (3 años)'!$D$46,INT((ROW()-13)/2),0))</f>
        <v xml:space="preserve">1.4.1.1.4 Personal municipal con competencias fortalecidas a través de procesos de capacitación.
</v>
      </c>
      <c r="E45" s="861" t="str">
        <f ca="1">IF(ISBLANK(OFFSET('5. Pp (3 años)'!$E$46,INT((ROW()-13)/2),0)),"",OFFSET('5. Pp (3 años)'!$E$46,INT((ROW()-13)/2),0))</f>
        <v xml:space="preserve">PPMP: Porcentaje de integrantes del personal municipal profesionalizado. </v>
      </c>
      <c r="F45" s="863" t="str">
        <f ca="1">IF(ISBLANK(OFFSET('5. Pp (3 años)'!$K$46,INT((ROW()-13)/2),0)),"",OFFSET('5. Pp (3 años)'!$K$46,INT((ROW()-13)/2),0))</f>
        <v>Ascendente</v>
      </c>
      <c r="G45" s="865" t="str">
        <f ca="1">IF(ISBLANK(OFFSET('5. Pp (3 años)'!$H$46,INT((ROW()-13)/2),0)),"",OFFSET('5. Pp (3 años)'!$H$46,INT((ROW()-13)/2),0))</f>
        <v>Trimestral</v>
      </c>
      <c r="H45" s="879">
        <f ca="1">IF(ISBLANK(OFFSET('9. METAS'!$K$20,INT((ROW()-13)/2),0)),"",OFFSET('9. METAS'!$K$20,INT((ROW()-13)/2),0))</f>
        <v>2580</v>
      </c>
      <c r="I45" s="868" t="s">
        <v>699</v>
      </c>
      <c r="J45" s="149">
        <f ca="1">IF(MOD(ROW()-13,2)=0,IF(ISBLANK(OFFSET('11. SEGUIMIENTO 2026'!$N$14,INT((ROW()-13)/2),0)),"",OFFSET('11. SEGUIMIENTO 2026'!$N$14,INT((ROW()-13)/2),0)),IF(ISBLANK(OFFSET('9. METAS'!$Q$20,INT((ROW()-14)/2),0)),"",OFFSET('9. METAS'!$Q$20,INT((ROW()-14)/2),0)))</f>
        <v>1110</v>
      </c>
      <c r="K45" s="150" t="s">
        <v>824</v>
      </c>
      <c r="L45" s="150" t="s">
        <v>824</v>
      </c>
      <c r="M45" s="151" t="s">
        <v>824</v>
      </c>
      <c r="N45" s="869">
        <f t="shared" ref="N45" ca="1" si="28">IFERROR(J45/J46,"ND")</f>
        <v>2.7749999999999999</v>
      </c>
      <c r="O45" s="870">
        <f t="shared" ref="O45" ca="1" si="29">IFERROR(((J45)/H45),"ND")</f>
        <v>0.43023255813953487</v>
      </c>
      <c r="P45" s="887" t="s">
        <v>752</v>
      </c>
    </row>
    <row r="46" spans="3:16" ht="60.6" customHeight="1">
      <c r="C46" s="860"/>
      <c r="D46" s="862"/>
      <c r="E46" s="862"/>
      <c r="F46" s="864"/>
      <c r="G46" s="866"/>
      <c r="H46" s="880"/>
      <c r="I46" s="852"/>
      <c r="J46" s="149">
        <f ca="1">IF(MOD(ROW()-13,2)=0,IF(ISBLANK(OFFSET('11. SEGUIMIENTO 2026'!$N$14,INT((ROW()-13)/2),0)),"",OFFSET('11. SEGUIMIENTO 2026'!$N$14,INT((ROW()-13)/2),0)),IF(ISBLANK(OFFSET('9. METAS'!$Q$20,INT((ROW()-14)/2),0)),"",OFFSET('9. METAS'!$Q$20,INT((ROW()-14)/2),0)))</f>
        <v>400</v>
      </c>
      <c r="K46" s="150">
        <f ca="1">IF(MOD(ROW()-13,2)=0,IF(ISBLANK(OFFSET('11. SEGUIMIENTO 2026'!$O$14,INT((ROW()-13)/2),0)),"",OFFSET('11. SEGUIMIENTO 2026'!$O$14,INT((ROW()-13)/2),0)),IF(ISBLANK(OFFSET('9. METAS'!$R$20,INT((ROW()-14)/2),0)),"",OFFSET('9. METAS'!$R$20,INT((ROW()-14)/2),0)))</f>
        <v>900</v>
      </c>
      <c r="L46" s="150">
        <f ca="1">IF(MOD(ROW()-13,2)=0,IF(ISBLANK(OFFSET('11. SEGUIMIENTO 2026'!$P$14,INT((ROW()-13)/2),0)),"",OFFSET('11. SEGUIMIENTO 2026'!$P$14,INT((ROW()-13)/2),0)),IF(ISBLANK(OFFSET('9. METAS'!$S$20,INT((ROW()-14)/2),0)),"",OFFSET('9. METAS'!$S$20,INT((ROW()-14)/2),0)))</f>
        <v>880</v>
      </c>
      <c r="M46" s="151">
        <f ca="1">IF(MOD(ROW()-13,2)=0,IF(ISBLANK(OFFSET('11. SEGUIMIENTO 2026'!$Q$14,INT((ROW()-13)/2),0)),"",OFFSET('11. SEGUIMIENTO 2026'!$Q$14,INT((ROW()-13)/2),0)),IF(ISBLANK(OFFSET('9. METAS'!$T$20,INT((ROW()-14)/2),0)),"",OFFSET('9. METAS'!$T$20,INT((ROW()-14)/2),0)))</f>
        <v>400</v>
      </c>
      <c r="N46" s="854"/>
      <c r="O46" s="856"/>
      <c r="P46" s="888"/>
    </row>
    <row r="47" spans="3:16" ht="45" customHeight="1">
      <c r="C47" s="859" t="str">
        <f ca="1">IF(ISBLANK(OFFSET('5. Pp (3 años)'!$C$46,INT((ROW()-13)/2),0)),"",OFFSET('5. Pp (3 años)'!$C$46,INT((ROW()-13)/2),0))</f>
        <v>Actividad</v>
      </c>
      <c r="D47" s="861" t="str">
        <f ca="1">IF(ISBLANK(OFFSET('5. Pp (3 años)'!$D$46,INT((ROW()-13)/2),0)),"",OFFSET('5. Pp (3 años)'!$D$46,INT((ROW()-13)/2),0))</f>
        <v>1.4.1.1.4.1. Impartición de  Cursos de Capacitación Integral Institucional</v>
      </c>
      <c r="E47" s="861" t="str">
        <f ca="1">IF(ISBLANK(OFFSET('5. Pp (3 años)'!$E$46,INT((ROW()-13)/2),0)),"",OFFSET('5. Pp (3 años)'!$E$46,INT((ROW()-13)/2),0))</f>
        <v>PPCI: Porcentaje de Cursos de Capacitación Integral Institucional impartidos</v>
      </c>
      <c r="F47" s="863" t="str">
        <f ca="1">IF(ISBLANK(OFFSET('5. Pp (3 años)'!$K$46,INT((ROW()-13)/2),0)),"",OFFSET('5. Pp (3 años)'!$K$46,INT((ROW()-13)/2),0))</f>
        <v>Ascendente</v>
      </c>
      <c r="G47" s="865" t="str">
        <f ca="1">IF(ISBLANK(OFFSET('5. Pp (3 años)'!$H$46,INT((ROW()-13)/2),0)),"",OFFSET('5. Pp (3 años)'!$H$46,INT((ROW()-13)/2),0))</f>
        <v>Trimestral</v>
      </c>
      <c r="H47" s="879">
        <f ca="1">IF(ISBLANK(OFFSET('9. METAS'!$K$20,INT((ROW()-13)/2),0)),"",OFFSET('9. METAS'!$K$20,INT((ROW()-13)/2),0))</f>
        <v>200</v>
      </c>
      <c r="I47" s="868" t="s">
        <v>699</v>
      </c>
      <c r="J47" s="149">
        <f ca="1">IF(MOD(ROW()-13,2)=0,IF(ISBLANK(OFFSET('11. SEGUIMIENTO 2026'!$N$14,INT((ROW()-13)/2),0)),"",OFFSET('11. SEGUIMIENTO 2026'!$N$14,INT((ROW()-13)/2),0)),IF(ISBLANK(OFFSET('9. METAS'!$Q$20,INT((ROW()-14)/2),0)),"",OFFSET('9. METAS'!$Q$20,INT((ROW()-14)/2),0)))</f>
        <v>62</v>
      </c>
      <c r="K47" s="150" t="s">
        <v>824</v>
      </c>
      <c r="L47" s="150" t="s">
        <v>824</v>
      </c>
      <c r="M47" s="151" t="s">
        <v>824</v>
      </c>
      <c r="N47" s="869">
        <f t="shared" ref="N47" ca="1" si="30">IFERROR(J47/J48,"ND")</f>
        <v>1.55</v>
      </c>
      <c r="O47" s="870">
        <f t="shared" ref="O47" ca="1" si="31">IFERROR(((J47)/H47),"ND")</f>
        <v>0.31</v>
      </c>
      <c r="P47" s="889" t="s">
        <v>753</v>
      </c>
    </row>
    <row r="48" spans="3:16" ht="45" customHeight="1">
      <c r="C48" s="860"/>
      <c r="D48" s="862"/>
      <c r="E48" s="862"/>
      <c r="F48" s="864"/>
      <c r="G48" s="866"/>
      <c r="H48" s="880"/>
      <c r="I48" s="852"/>
      <c r="J48" s="149">
        <f ca="1">IF(MOD(ROW()-13,2)=0,IF(ISBLANK(OFFSET('11. SEGUIMIENTO 2026'!$N$14,INT((ROW()-13)/2),0)),"",OFFSET('11. SEGUIMIENTO 2026'!$N$14,INT((ROW()-13)/2),0)),IF(ISBLANK(OFFSET('9. METAS'!$Q$20,INT((ROW()-14)/2),0)),"",OFFSET('9. METAS'!$Q$20,INT((ROW()-14)/2),0)))</f>
        <v>40</v>
      </c>
      <c r="K48" s="150">
        <f ca="1">IF(MOD(ROW()-13,2)=0,IF(ISBLANK(OFFSET('11. SEGUIMIENTO 2026'!$O$14,INT((ROW()-13)/2),0)),"",OFFSET('11. SEGUIMIENTO 2026'!$O$14,INT((ROW()-13)/2),0)),IF(ISBLANK(OFFSET('9. METAS'!$R$20,INT((ROW()-14)/2),0)),"",OFFSET('9. METAS'!$R$20,INT((ROW()-14)/2),0)))</f>
        <v>60</v>
      </c>
      <c r="L48" s="150">
        <f ca="1">IF(MOD(ROW()-13,2)=0,IF(ISBLANK(OFFSET('11. SEGUIMIENTO 2026'!$P$14,INT((ROW()-13)/2),0)),"",OFFSET('11. SEGUIMIENTO 2026'!$P$14,INT((ROW()-13)/2),0)),IF(ISBLANK(OFFSET('9. METAS'!$S$20,INT((ROW()-14)/2),0)),"",OFFSET('9. METAS'!$S$20,INT((ROW()-14)/2),0)))</f>
        <v>60</v>
      </c>
      <c r="M48" s="151">
        <f ca="1">IF(MOD(ROW()-13,2)=0,IF(ISBLANK(OFFSET('11. SEGUIMIENTO 2026'!$Q$14,INT((ROW()-13)/2),0)),"",OFFSET('11. SEGUIMIENTO 2026'!$Q$14,INT((ROW()-13)/2),0)),IF(ISBLANK(OFFSET('9. METAS'!$T$20,INT((ROW()-14)/2),0)),"",OFFSET('9. METAS'!$T$20,INT((ROW()-14)/2),0)))</f>
        <v>40</v>
      </c>
      <c r="N48" s="854"/>
      <c r="O48" s="856"/>
      <c r="P48" s="888"/>
    </row>
    <row r="49" spans="3:16" ht="45" customHeight="1">
      <c r="C49" s="859" t="str">
        <f ca="1">IF(ISBLANK(OFFSET('5. Pp (3 años)'!$C$46,INT((ROW()-13)/2),0)),"",OFFSET('5. Pp (3 años)'!$C$46,INT((ROW()-13)/2),0))</f>
        <v>Actividad</v>
      </c>
      <c r="D49" s="861" t="str">
        <f ca="1">IF(ISBLANK(OFFSET('5. Pp (3 años)'!$D$46,INT((ROW()-13)/2),0)),"",OFFSET('5. Pp (3 años)'!$D$46,INT((ROW()-13)/2),0))</f>
        <v>1.4.1.1.4.2 Formalización de convenios de colaboración para la capacitación.</v>
      </c>
      <c r="E49" s="861" t="str">
        <f ca="1">IF(ISBLANK(OFFSET('5. Pp (3 años)'!$E$46,INT((ROW()-13)/2),0)),"",OFFSET('5. Pp (3 años)'!$E$46,INT((ROW()-13)/2),0))</f>
        <v>PCC: Porcentaje de convenios de colaboración para la capacitación formalizados.</v>
      </c>
      <c r="F49" s="863" t="str">
        <f ca="1">IF(ISBLANK(OFFSET('5. Pp (3 años)'!$K$46,INT((ROW()-13)/2),0)),"",OFFSET('5. Pp (3 años)'!$K$46,INT((ROW()-13)/2),0))</f>
        <v>Ascendente</v>
      </c>
      <c r="G49" s="865" t="str">
        <f ca="1">IF(ISBLANK(OFFSET('5. Pp (3 años)'!$H$46,INT((ROW()-13)/2),0)),"",OFFSET('5. Pp (3 años)'!$H$46,INT((ROW()-13)/2),0))</f>
        <v>Trimestral</v>
      </c>
      <c r="H49" s="879">
        <f ca="1">IF(ISBLANK(OFFSET('9. METAS'!$K$20,INT((ROW()-13)/2),0)),"",OFFSET('9. METAS'!$K$20,INT((ROW()-13)/2),0))</f>
        <v>12</v>
      </c>
      <c r="I49" s="868" t="s">
        <v>699</v>
      </c>
      <c r="J49" s="149">
        <f ca="1">IF(MOD(ROW()-13,2)=0,IF(ISBLANK(OFFSET('11. SEGUIMIENTO 2026'!$N$14,INT((ROW()-13)/2),0)),"",OFFSET('11. SEGUIMIENTO 2026'!$N$14,INT((ROW()-13)/2),0)),IF(ISBLANK(OFFSET('9. METAS'!$Q$20,INT((ROW()-14)/2),0)),"",OFFSET('9. METAS'!$Q$20,INT((ROW()-14)/2),0)))</f>
        <v>0</v>
      </c>
      <c r="K49" s="150" t="s">
        <v>824</v>
      </c>
      <c r="L49" s="150" t="s">
        <v>824</v>
      </c>
      <c r="M49" s="151" t="s">
        <v>824</v>
      </c>
      <c r="N49" s="869">
        <f t="shared" ref="N49" ca="1" si="32">IFERROR(J49/J50,"ND")</f>
        <v>0</v>
      </c>
      <c r="O49" s="870">
        <f t="shared" ref="O49" ca="1" si="33">IFERROR(((J49)/H49),"ND")</f>
        <v>0</v>
      </c>
      <c r="P49" s="890" t="s">
        <v>646</v>
      </c>
    </row>
    <row r="50" spans="3:16" ht="45" customHeight="1">
      <c r="C50" s="860"/>
      <c r="D50" s="862"/>
      <c r="E50" s="862"/>
      <c r="F50" s="864"/>
      <c r="G50" s="866"/>
      <c r="H50" s="880"/>
      <c r="I50" s="852"/>
      <c r="J50" s="149">
        <f ca="1">IF(MOD(ROW()-13,2)=0,IF(ISBLANK(OFFSET('11. SEGUIMIENTO 2026'!$N$14,INT((ROW()-13)/2),0)),"",OFFSET('11. SEGUIMIENTO 2026'!$N$14,INT((ROW()-13)/2),0)),IF(ISBLANK(OFFSET('9. METAS'!$Q$20,INT((ROW()-14)/2),0)),"",OFFSET('9. METAS'!$Q$20,INT((ROW()-14)/2),0)))</f>
        <v>2</v>
      </c>
      <c r="K50" s="150">
        <f ca="1">IF(MOD(ROW()-13,2)=0,IF(ISBLANK(OFFSET('11. SEGUIMIENTO 2026'!$O$14,INT((ROW()-13)/2),0)),"",OFFSET('11. SEGUIMIENTO 2026'!$O$14,INT((ROW()-13)/2),0)),IF(ISBLANK(OFFSET('9. METAS'!$R$20,INT((ROW()-14)/2),0)),"",OFFSET('9. METAS'!$R$20,INT((ROW()-14)/2),0)))</f>
        <v>4</v>
      </c>
      <c r="L50" s="150">
        <f ca="1">IF(MOD(ROW()-13,2)=0,IF(ISBLANK(OFFSET('11. SEGUIMIENTO 2026'!$P$14,INT((ROW()-13)/2),0)),"",OFFSET('11. SEGUIMIENTO 2026'!$P$14,INT((ROW()-13)/2),0)),IF(ISBLANK(OFFSET('9. METAS'!$S$20,INT((ROW()-14)/2),0)),"",OFFSET('9. METAS'!$S$20,INT((ROW()-14)/2),0)))</f>
        <v>4</v>
      </c>
      <c r="M50" s="151">
        <f ca="1">IF(MOD(ROW()-13,2)=0,IF(ISBLANK(OFFSET('11. SEGUIMIENTO 2026'!$Q$14,INT((ROW()-13)/2),0)),"",OFFSET('11. SEGUIMIENTO 2026'!$Q$14,INT((ROW()-13)/2),0)),IF(ISBLANK(OFFSET('9. METAS'!$T$20,INT((ROW()-14)/2),0)),"",OFFSET('9. METAS'!$T$20,INT((ROW()-14)/2),0)))</f>
        <v>2</v>
      </c>
      <c r="N50" s="854"/>
      <c r="O50" s="856"/>
      <c r="P50" s="891"/>
    </row>
    <row r="51" spans="3:16" ht="45" customHeight="1">
      <c r="C51" s="859" t="str">
        <f ca="1">IF(ISBLANK(OFFSET('5. Pp (3 años)'!$C$46,INT((ROW()-13)/2),0)),"",OFFSET('5. Pp (3 años)'!$C$46,INT((ROW()-13)/2),0))</f>
        <v>Actividad</v>
      </c>
      <c r="D51" s="861" t="str">
        <f ca="1">IF(ISBLANK(OFFSET('5. Pp (3 años)'!$D$46,INT((ROW()-13)/2),0)),"",OFFSET('5. Pp (3 años)'!$D$46,INT((ROW()-13)/2),0))</f>
        <v>1.4.1.1.4.3 Evaluación al desempeño laboral hacia servidores(as) públicos(as).</v>
      </c>
      <c r="E51" s="861" t="str">
        <f ca="1">IF(ISBLANK(OFFSET('5. Pp (3 años)'!$E$46,INT((ROW()-13)/2),0)),"",OFFSET('5. Pp (3 años)'!$E$46,INT((ROW()-13)/2),0))</f>
        <v>PSPE: Porcentaje de servidores(as) públicos(as) evaluados(as)</v>
      </c>
      <c r="F51" s="863" t="str">
        <f ca="1">IF(ISBLANK(OFFSET('5. Pp (3 años)'!$K$46,INT((ROW()-13)/2),0)),"",OFFSET('5. Pp (3 años)'!$K$46,INT((ROW()-13)/2),0))</f>
        <v>Ascendente</v>
      </c>
      <c r="G51" s="865" t="str">
        <f ca="1">IF(ISBLANK(OFFSET('5. Pp (3 años)'!$H$46,INT((ROW()-13)/2),0)),"",OFFSET('5. Pp (3 años)'!$H$46,INT((ROW()-13)/2),0))</f>
        <v>Trimestral</v>
      </c>
      <c r="H51" s="879">
        <f ca="1">IF(ISBLANK(OFFSET('9. METAS'!$K$20,INT((ROW()-13)/2),0)),"",OFFSET('9. METAS'!$K$20,INT((ROW()-13)/2),0))</f>
        <v>1000</v>
      </c>
      <c r="I51" s="868" t="s">
        <v>699</v>
      </c>
      <c r="J51" s="149">
        <f ca="1">IF(MOD(ROW()-13,2)=0,IF(ISBLANK(OFFSET('11. SEGUIMIENTO 2026'!$N$14,INT((ROW()-13)/2),0)),"",OFFSET('11. SEGUIMIENTO 2026'!$N$14,INT((ROW()-13)/2),0)),IF(ISBLANK(OFFSET('9. METAS'!$Q$20,INT((ROW()-14)/2),0)),"",OFFSET('9. METAS'!$Q$20,INT((ROW()-14)/2),0)))</f>
        <v>223</v>
      </c>
      <c r="K51" s="150" t="s">
        <v>824</v>
      </c>
      <c r="L51" s="150" t="s">
        <v>824</v>
      </c>
      <c r="M51" s="151" t="s">
        <v>824</v>
      </c>
      <c r="N51" s="869">
        <f t="shared" ref="N51" ca="1" si="34">IFERROR(J51/J52,"ND")</f>
        <v>0.89200000000000002</v>
      </c>
      <c r="O51" s="870">
        <f t="shared" ref="O51" ca="1" si="35">IFERROR(((J51)/H51),"ND")</f>
        <v>0.223</v>
      </c>
      <c r="P51" s="892" t="s">
        <v>645</v>
      </c>
    </row>
    <row r="52" spans="3:16" ht="45" customHeight="1">
      <c r="C52" s="860"/>
      <c r="D52" s="862"/>
      <c r="E52" s="862"/>
      <c r="F52" s="864"/>
      <c r="G52" s="866"/>
      <c r="H52" s="880"/>
      <c r="I52" s="852"/>
      <c r="J52" s="149">
        <f ca="1">IF(MOD(ROW()-13,2)=0,IF(ISBLANK(OFFSET('11. SEGUIMIENTO 2026'!$N$14,INT((ROW()-13)/2),0)),"",OFFSET('11. SEGUIMIENTO 2026'!$N$14,INT((ROW()-13)/2),0)),IF(ISBLANK(OFFSET('9. METAS'!$Q$20,INT((ROW()-14)/2),0)),"",OFFSET('9. METAS'!$Q$20,INT((ROW()-14)/2),0)))</f>
        <v>250</v>
      </c>
      <c r="K52" s="150">
        <f ca="1">IF(MOD(ROW()-13,2)=0,IF(ISBLANK(OFFSET('11. SEGUIMIENTO 2026'!$O$14,INT((ROW()-13)/2),0)),"",OFFSET('11. SEGUIMIENTO 2026'!$O$14,INT((ROW()-13)/2),0)),IF(ISBLANK(OFFSET('9. METAS'!$R$20,INT((ROW()-14)/2),0)),"",OFFSET('9. METAS'!$R$20,INT((ROW()-14)/2),0)))</f>
        <v>250</v>
      </c>
      <c r="L52" s="150">
        <f ca="1">IF(MOD(ROW()-13,2)=0,IF(ISBLANK(OFFSET('11. SEGUIMIENTO 2026'!$P$14,INT((ROW()-13)/2),0)),"",OFFSET('11. SEGUIMIENTO 2026'!$P$14,INT((ROW()-13)/2),0)),IF(ISBLANK(OFFSET('9. METAS'!$S$20,INT((ROW()-14)/2),0)),"",OFFSET('9. METAS'!$S$20,INT((ROW()-14)/2),0)))</f>
        <v>250</v>
      </c>
      <c r="M52" s="151">
        <f ca="1">IF(MOD(ROW()-13,2)=0,IF(ISBLANK(OFFSET('11. SEGUIMIENTO 2026'!$Q$14,INT((ROW()-13)/2),0)),"",OFFSET('11. SEGUIMIENTO 2026'!$Q$14,INT((ROW()-13)/2),0)),IF(ISBLANK(OFFSET('9. METAS'!$T$20,INT((ROW()-14)/2),0)),"",OFFSET('9. METAS'!$T$20,INT((ROW()-14)/2),0)))</f>
        <v>250</v>
      </c>
      <c r="N52" s="854"/>
      <c r="O52" s="856"/>
      <c r="P52" s="878"/>
    </row>
    <row r="53" spans="3:16" ht="45" customHeight="1">
      <c r="C53" s="859" t="str">
        <f ca="1">IF(ISBLANK(OFFSET('5. Pp (3 años)'!$C$46,INT((ROW()-13)/2),0)),"",OFFSET('5. Pp (3 años)'!$C$46,INT((ROW()-13)/2),0))</f>
        <v>Componente</v>
      </c>
      <c r="D53" s="861" t="str">
        <f ca="1">IF(ISBLANK(OFFSET('5. Pp (3 años)'!$D$46,INT((ROW()-13)/2),0)),"",OFFSET('5. Pp (3 años)'!$D$46,INT((ROW()-13)/2),0))</f>
        <v>1.4.1.1.5 Servicios de tecnologías de la información y telecomunicaciones gestionados y proporcionados oportunamente a las dependencias municipales conforme a la normatividad aplicable.</v>
      </c>
      <c r="E53" s="861" t="str">
        <f ca="1">IF(ISBLANK(OFFSET('5. Pp (3 años)'!$E$46,INT((ROW()-13)/2),0)),"",OFFSET('5. Pp (3 años)'!$E$46,INT((ROW()-13)/2),0))</f>
        <v>PSTIC: Porcentaje de servicios de tecnologías de la información y comunicación proporcionados.</v>
      </c>
      <c r="F53" s="863" t="str">
        <f ca="1">IF(ISBLANK(OFFSET('5. Pp (3 años)'!$K$46,INT((ROW()-13)/2),0)),"",OFFSET('5. Pp (3 años)'!$K$46,INT((ROW()-13)/2),0))</f>
        <v>Ascendente</v>
      </c>
      <c r="G53" s="865" t="str">
        <f ca="1">IF(ISBLANK(OFFSET('5. Pp (3 años)'!$H$46,INT((ROW()-13)/2),0)),"",OFFSET('5. Pp (3 años)'!$H$46,INT((ROW()-13)/2),0))</f>
        <v>Trimestral</v>
      </c>
      <c r="H53" s="867">
        <f ca="1">IF(ISBLANK(OFFSET('9. METAS'!$K$20,INT((ROW()-13)/2),0)),"",OFFSET('9. METAS'!$K$20,INT((ROW()-13)/2),0))</f>
        <v>0.95</v>
      </c>
      <c r="I53" s="868" t="s">
        <v>128</v>
      </c>
      <c r="J53" s="489">
        <f ca="1">IF(MOD(ROW()-13,2)=0,IF(ISBLANK(OFFSET('11. SEGUIMIENTO 2026'!$N$14,INT((ROW()-13)/2),0)),"",OFFSET('11. SEGUIMIENTO 2026'!$N$14,INT((ROW()-13)/2),0)),IF(ISBLANK(OFFSET('9. METAS'!$Q$20,INT((ROW()-14)/2),0)),"",OFFSET('9. METAS'!$Q$20,INT((ROW()-14)/2),0)))</f>
        <v>1.0478000000000001</v>
      </c>
      <c r="K53" s="150" t="s">
        <v>824</v>
      </c>
      <c r="L53" s="150" t="s">
        <v>824</v>
      </c>
      <c r="M53" s="151" t="s">
        <v>824</v>
      </c>
      <c r="N53" s="869">
        <f t="shared" ref="N53" ca="1" si="36">IFERROR(J53/J54,"ND")</f>
        <v>1.1029473684210527</v>
      </c>
      <c r="O53" s="870">
        <f t="shared" ref="O53" ca="1" si="37">IFERROR(((J53)/H53),"ND")</f>
        <v>1.1029473684210527</v>
      </c>
      <c r="P53" s="892" t="s">
        <v>704</v>
      </c>
    </row>
    <row r="54" spans="3:16" ht="45" customHeight="1">
      <c r="C54" s="860"/>
      <c r="D54" s="862"/>
      <c r="E54" s="862"/>
      <c r="F54" s="864"/>
      <c r="G54" s="866"/>
      <c r="H54" s="850"/>
      <c r="I54" s="852"/>
      <c r="J54" s="489">
        <f ca="1">IF(MOD(ROW()-13,2)=0,IF(ISBLANK(OFFSET('11. SEGUIMIENTO 2026'!$N$14,INT((ROW()-13)/2),0)),"",OFFSET('11. SEGUIMIENTO 2026'!$N$14,INT((ROW()-13)/2),0)),IF(ISBLANK(OFFSET('9. METAS'!$Q$20,INT((ROW()-14)/2),0)),"",OFFSET('9. METAS'!$Q$20,INT((ROW()-14)/2),0)))</f>
        <v>0.95</v>
      </c>
      <c r="K54" s="492">
        <f ca="1">IF(MOD(ROW()-13,2)=0,IF(ISBLANK(OFFSET('11. SEGUIMIENTO 2026'!$O$14,INT((ROW()-13)/2),0)),"",OFFSET('11. SEGUIMIENTO 2026'!$O$14,INT((ROW()-13)/2),0)),IF(ISBLANK(OFFSET('9. METAS'!$R$20,INT((ROW()-14)/2),0)),"",OFFSET('9. METAS'!$R$20,INT((ROW()-14)/2),0)))</f>
        <v>0.95</v>
      </c>
      <c r="L54" s="492">
        <f ca="1">IF(MOD(ROW()-13,2)=0,IF(ISBLANK(OFFSET('11. SEGUIMIENTO 2026'!$P$14,INT((ROW()-13)/2),0)),"",OFFSET('11. SEGUIMIENTO 2026'!$P$14,INT((ROW()-13)/2),0)),IF(ISBLANK(OFFSET('9. METAS'!$S$20,INT((ROW()-14)/2),0)),"",OFFSET('9. METAS'!$S$20,INT((ROW()-14)/2),0)))</f>
        <v>0.95</v>
      </c>
      <c r="M54" s="618">
        <f ca="1">IF(MOD(ROW()-13,2)=0,IF(ISBLANK(OFFSET('11. SEGUIMIENTO 2026'!$Q$14,INT((ROW()-13)/2),0)),"",OFFSET('11. SEGUIMIENTO 2026'!$Q$14,INT((ROW()-13)/2),0)),IF(ISBLANK(OFFSET('9. METAS'!$T$20,INT((ROW()-14)/2),0)),"",OFFSET('9. METAS'!$T$20,INT((ROW()-14)/2),0)))</f>
        <v>0.95</v>
      </c>
      <c r="N54" s="854"/>
      <c r="O54" s="856"/>
      <c r="P54" s="878"/>
    </row>
    <row r="55" spans="3:16" ht="45" customHeight="1">
      <c r="C55" s="859" t="str">
        <f ca="1">IF(ISBLANK(OFFSET('5. Pp (3 años)'!$C$46,INT((ROW()-13)/2),0)),"",OFFSET('5. Pp (3 años)'!$C$46,INT((ROW()-13)/2),0))</f>
        <v>Actividad</v>
      </c>
      <c r="D55" s="861" t="str">
        <f ca="1">IF(ISBLANK(OFFSET('5. Pp (3 años)'!$D$46,INT((ROW()-13)/2),0)),"",OFFSET('5. Pp (3 años)'!$D$46,INT((ROW()-13)/2),0))</f>
        <v xml:space="preserve">1.4.1.1.5.1 Desarrollo y mantenimiento de sistemas informáticos para las dependencias municipales. </v>
      </c>
      <c r="E55" s="861" t="str">
        <f ca="1">IF(ISBLANK(OFFSET('5. Pp (3 años)'!$E$46,INT((ROW()-13)/2),0)),"",OFFSET('5. Pp (3 años)'!$E$46,INT((ROW()-13)/2),0))</f>
        <v>PSDMA= Porcentaje de servicios de desarrollo y mantenimiento de sistemas informáticos atendidos</v>
      </c>
      <c r="F55" s="863" t="str">
        <f ca="1">IF(ISBLANK(OFFSET('5. Pp (3 años)'!$K$46,INT((ROW()-13)/2),0)),"",OFFSET('5. Pp (3 años)'!$K$46,INT((ROW()-13)/2),0))</f>
        <v>Ascendente</v>
      </c>
      <c r="G55" s="865" t="str">
        <f ca="1">IF(ISBLANK(OFFSET('5. Pp (3 años)'!$H$46,INT((ROW()-13)/2),0)),"",OFFSET('5. Pp (3 años)'!$H$46,INT((ROW()-13)/2),0))</f>
        <v>Trimestral</v>
      </c>
      <c r="H55" s="879">
        <f ca="1">IF(ISBLANK(OFFSET('9. METAS'!$K$20,INT((ROW()-13)/2),0)),"",OFFSET('9. METAS'!$K$20,INT((ROW()-13)/2),0))</f>
        <v>800</v>
      </c>
      <c r="I55" s="868" t="s">
        <v>699</v>
      </c>
      <c r="J55" s="149">
        <f ca="1">IF(MOD(ROW()-13,2)=0,IF(ISBLANK(OFFSET('11. SEGUIMIENTO 2026'!$N$14,INT((ROW()-13)/2),0)),"",OFFSET('11. SEGUIMIENTO 2026'!$N$14,INT((ROW()-13)/2),0)),IF(ISBLANK(OFFSET('9. METAS'!$Q$20,INT((ROW()-14)/2),0)),"",OFFSET('9. METAS'!$Q$20,INT((ROW()-14)/2),0)))</f>
        <v>166</v>
      </c>
      <c r="K55" s="150" t="s">
        <v>824</v>
      </c>
      <c r="L55" s="150" t="s">
        <v>824</v>
      </c>
      <c r="M55" s="151" t="s">
        <v>824</v>
      </c>
      <c r="N55" s="869">
        <f t="shared" ref="N55" ca="1" si="38">IFERROR(J55/J56,"ND")</f>
        <v>0.83</v>
      </c>
      <c r="O55" s="870">
        <f t="shared" ref="O55" ca="1" si="39">IFERROR(((J55)/H55),"ND")</f>
        <v>0.20749999999999999</v>
      </c>
      <c r="P55" s="881" t="s">
        <v>705</v>
      </c>
    </row>
    <row r="56" spans="3:16" ht="45" customHeight="1">
      <c r="C56" s="860"/>
      <c r="D56" s="862"/>
      <c r="E56" s="862"/>
      <c r="F56" s="864"/>
      <c r="G56" s="866"/>
      <c r="H56" s="880"/>
      <c r="I56" s="852"/>
      <c r="J56" s="149">
        <f ca="1">IF(MOD(ROW()-13,2)=0,IF(ISBLANK(OFFSET('11. SEGUIMIENTO 2026'!$N$14,INT((ROW()-13)/2),0)),"",OFFSET('11. SEGUIMIENTO 2026'!$N$14,INT((ROW()-13)/2),0)),IF(ISBLANK(OFFSET('9. METAS'!$Q$20,INT((ROW()-14)/2),0)),"",OFFSET('9. METAS'!$Q$20,INT((ROW()-14)/2),0)))</f>
        <v>200</v>
      </c>
      <c r="K56" s="150">
        <f ca="1">IF(MOD(ROW()-13,2)=0,IF(ISBLANK(OFFSET('11. SEGUIMIENTO 2026'!$O$14,INT((ROW()-13)/2),0)),"",OFFSET('11. SEGUIMIENTO 2026'!$O$14,INT((ROW()-13)/2),0)),IF(ISBLANK(OFFSET('9. METAS'!$R$20,INT((ROW()-14)/2),0)),"",OFFSET('9. METAS'!$R$20,INT((ROW()-14)/2),0)))</f>
        <v>200</v>
      </c>
      <c r="L56" s="150">
        <f ca="1">IF(MOD(ROW()-13,2)=0,IF(ISBLANK(OFFSET('11. SEGUIMIENTO 2026'!$P$14,INT((ROW()-13)/2),0)),"",OFFSET('11. SEGUIMIENTO 2026'!$P$14,INT((ROW()-13)/2),0)),IF(ISBLANK(OFFSET('9. METAS'!$S$20,INT((ROW()-14)/2),0)),"",OFFSET('9. METAS'!$S$20,INT((ROW()-14)/2),0)))</f>
        <v>200</v>
      </c>
      <c r="M56" s="151">
        <f ca="1">IF(MOD(ROW()-13,2)=0,IF(ISBLANK(OFFSET('11. SEGUIMIENTO 2026'!$Q$14,INT((ROW()-13)/2),0)),"",OFFSET('11. SEGUIMIENTO 2026'!$Q$14,INT((ROW()-13)/2),0)),IF(ISBLANK(OFFSET('9. METAS'!$T$20,INT((ROW()-14)/2),0)),"",OFFSET('9. METAS'!$T$20,INT((ROW()-14)/2),0)))</f>
        <v>200</v>
      </c>
      <c r="N56" s="854"/>
      <c r="O56" s="856"/>
      <c r="P56" s="893"/>
    </row>
    <row r="57" spans="3:16" ht="45" customHeight="1">
      <c r="C57" s="859" t="str">
        <f ca="1">IF(ISBLANK(OFFSET('5. Pp (3 años)'!$C$46,INT((ROW()-13)/2),0)),"",OFFSET('5. Pp (3 años)'!$C$46,INT((ROW()-13)/2),0))</f>
        <v>Actividad</v>
      </c>
      <c r="D57" s="861" t="str">
        <f ca="1">IF(ISBLANK(OFFSET('5. Pp (3 años)'!$D$46,INT((ROW()-13)/2),0)),"",OFFSET('5. Pp (3 años)'!$D$46,INT((ROW()-13)/2),0))</f>
        <v>1.4.1.1.5.2 Atención de  servicios de telecomunicaciones para las dependencias municipales.</v>
      </c>
      <c r="E57" s="861" t="str">
        <f ca="1">IF(ISBLANK(OFFSET('5. Pp (3 años)'!$E$46,INT((ROW()-13)/2),0)),"",OFFSET('5. Pp (3 años)'!$E$46,INT((ROW()-13)/2),0))</f>
        <v>PSTA: Porcentaje de servicios de telecomunicaciones atendidos.</v>
      </c>
      <c r="F57" s="863" t="str">
        <f ca="1">IF(ISBLANK(OFFSET('5. Pp (3 años)'!$K$46,INT((ROW()-13)/2),0)),"",OFFSET('5. Pp (3 años)'!$K$46,INT((ROW()-13)/2),0))</f>
        <v>Ascendente</v>
      </c>
      <c r="G57" s="865" t="str">
        <f ca="1">IF(ISBLANK(OFFSET('5. Pp (3 años)'!$H$46,INT((ROW()-13)/2),0)),"",OFFSET('5. Pp (3 años)'!$H$46,INT((ROW()-13)/2),0))</f>
        <v>Trimestral</v>
      </c>
      <c r="H57" s="879">
        <f ca="1">IF(ISBLANK(OFFSET('9. METAS'!$K$20,INT((ROW()-13)/2),0)),"",OFFSET('9. METAS'!$K$20,INT((ROW()-13)/2),0))</f>
        <v>600</v>
      </c>
      <c r="I57" s="868" t="s">
        <v>699</v>
      </c>
      <c r="J57" s="149">
        <f ca="1">IF(MOD(ROW()-13,2)=0,IF(ISBLANK(OFFSET('11. SEGUIMIENTO 2026'!$N$14,INT((ROW()-13)/2),0)),"",OFFSET('11. SEGUIMIENTO 2026'!$N$14,INT((ROW()-13)/2),0)),IF(ISBLANK(OFFSET('9. METAS'!$Q$20,INT((ROW()-14)/2),0)),"",OFFSET('9. METAS'!$Q$20,INT((ROW()-14)/2),0)))</f>
        <v>271</v>
      </c>
      <c r="K57" s="150" t="s">
        <v>824</v>
      </c>
      <c r="L57" s="150" t="s">
        <v>824</v>
      </c>
      <c r="M57" s="151" t="s">
        <v>824</v>
      </c>
      <c r="N57" s="869">
        <f t="shared" ref="N57" ca="1" si="40">IFERROR(J57/J58,"ND")</f>
        <v>1.8066666666666666</v>
      </c>
      <c r="O57" s="870">
        <f t="shared" ref="O57" ca="1" si="41">IFERROR(((J57)/H57),"ND")</f>
        <v>0.45166666666666666</v>
      </c>
      <c r="P57" s="894" t="s">
        <v>706</v>
      </c>
    </row>
    <row r="58" spans="3:16" ht="45" customHeight="1">
      <c r="C58" s="860"/>
      <c r="D58" s="862"/>
      <c r="E58" s="862"/>
      <c r="F58" s="864"/>
      <c r="G58" s="866"/>
      <c r="H58" s="880"/>
      <c r="I58" s="852"/>
      <c r="J58" s="149">
        <f ca="1">IF(MOD(ROW()-13,2)=0,IF(ISBLANK(OFFSET('11. SEGUIMIENTO 2026'!$N$14,INT((ROW()-13)/2),0)),"",OFFSET('11. SEGUIMIENTO 2026'!$N$14,INT((ROW()-13)/2),0)),IF(ISBLANK(OFFSET('9. METAS'!$Q$20,INT((ROW()-14)/2),0)),"",OFFSET('9. METAS'!$Q$20,INT((ROW()-14)/2),0)))</f>
        <v>150</v>
      </c>
      <c r="K58" s="150">
        <f ca="1">IF(MOD(ROW()-13,2)=0,IF(ISBLANK(OFFSET('11. SEGUIMIENTO 2026'!$O$14,INT((ROW()-13)/2),0)),"",OFFSET('11. SEGUIMIENTO 2026'!$O$14,INT((ROW()-13)/2),0)),IF(ISBLANK(OFFSET('9. METAS'!$R$20,INT((ROW()-14)/2),0)),"",OFFSET('9. METAS'!$R$20,INT((ROW()-14)/2),0)))</f>
        <v>150</v>
      </c>
      <c r="L58" s="150">
        <f ca="1">IF(MOD(ROW()-13,2)=0,IF(ISBLANK(OFFSET('11. SEGUIMIENTO 2026'!$P$14,INT((ROW()-13)/2),0)),"",OFFSET('11. SEGUIMIENTO 2026'!$P$14,INT((ROW()-13)/2),0)),IF(ISBLANK(OFFSET('9. METAS'!$S$20,INT((ROW()-14)/2),0)),"",OFFSET('9. METAS'!$S$20,INT((ROW()-14)/2),0)))</f>
        <v>150</v>
      </c>
      <c r="M58" s="151">
        <f ca="1">IF(MOD(ROW()-13,2)=0,IF(ISBLANK(OFFSET('11. SEGUIMIENTO 2026'!$Q$14,INT((ROW()-13)/2),0)),"",OFFSET('11. SEGUIMIENTO 2026'!$Q$14,INT((ROW()-13)/2),0)),IF(ISBLANK(OFFSET('9. METAS'!$T$20,INT((ROW()-14)/2),0)),"",OFFSET('9. METAS'!$T$20,INT((ROW()-14)/2),0)))</f>
        <v>150</v>
      </c>
      <c r="N58" s="854"/>
      <c r="O58" s="856"/>
      <c r="P58" s="893"/>
    </row>
    <row r="59" spans="3:16" ht="45" customHeight="1">
      <c r="C59" s="859" t="str">
        <f ca="1">IF(ISBLANK(OFFSET('5. Pp (3 años)'!$C$46,INT((ROW()-13)/2),0)),"",OFFSET('5. Pp (3 años)'!$C$46,INT((ROW()-13)/2),0))</f>
        <v>Actividad</v>
      </c>
      <c r="D59" s="861" t="str">
        <f ca="1">IF(ISBLANK(OFFSET('5. Pp (3 años)'!$D$46,INT((ROW()-13)/2),0)),"",OFFSET('5. Pp (3 años)'!$D$46,INT((ROW()-13)/2),0))</f>
        <v>1.4.1.1.5.3 Atención de servicios de soporte técnico para las dependencias municipales.</v>
      </c>
      <c r="E59" s="861" t="str">
        <f ca="1">IF(ISBLANK(OFFSET('5. Pp (3 años)'!$E$46,INT((ROW()-13)/2),0)),"",OFFSET('5. Pp (3 años)'!$E$46,INT((ROW()-13)/2),0))</f>
        <v>PSSTA= Porcentaje de servicios de soporte técnico atendidos.</v>
      </c>
      <c r="F59" s="863" t="str">
        <f ca="1">IF(ISBLANK(OFFSET('5. Pp (3 años)'!$K$46,INT((ROW()-13)/2),0)),"",OFFSET('5. Pp (3 años)'!$K$46,INT((ROW()-13)/2),0))</f>
        <v>Ascendente</v>
      </c>
      <c r="G59" s="865" t="str">
        <f ca="1">IF(ISBLANK(OFFSET('5. Pp (3 años)'!$H$46,INT((ROW()-13)/2),0)),"",OFFSET('5. Pp (3 años)'!$H$46,INT((ROW()-13)/2),0))</f>
        <v>Trimestral</v>
      </c>
      <c r="H59" s="879">
        <f ca="1">IF(ISBLANK(OFFSET('9. METAS'!$K$20,INT((ROW()-13)/2),0)),"",OFFSET('9. METAS'!$K$20,INT((ROW()-13)/2),0))</f>
        <v>3200</v>
      </c>
      <c r="I59" s="868" t="s">
        <v>699</v>
      </c>
      <c r="J59" s="149">
        <f ca="1">IF(MOD(ROW()-13,2)=0,IF(ISBLANK(OFFSET('11. SEGUIMIENTO 2026'!$N$14,INT((ROW()-13)/2),0)),"",OFFSET('11. SEGUIMIENTO 2026'!$N$14,INT((ROW()-13)/2),0)),IF(ISBLANK(OFFSET('9. METAS'!$Q$20,INT((ROW()-14)/2),0)),"",OFFSET('9. METAS'!$Q$20,INT((ROW()-14)/2),0)))</f>
        <v>768</v>
      </c>
      <c r="K59" s="150" t="s">
        <v>824</v>
      </c>
      <c r="L59" s="150" t="s">
        <v>824</v>
      </c>
      <c r="M59" s="151" t="s">
        <v>824</v>
      </c>
      <c r="N59" s="869">
        <f t="shared" ref="N59" ca="1" si="42">IFERROR(J59/J60,"ND")</f>
        <v>0.96</v>
      </c>
      <c r="O59" s="870">
        <f t="shared" ref="O59" ca="1" si="43">IFERROR(((J59)/H59),"ND")</f>
        <v>0.24</v>
      </c>
      <c r="P59" s="894" t="s">
        <v>707</v>
      </c>
    </row>
    <row r="60" spans="3:16" ht="45" customHeight="1">
      <c r="C60" s="860"/>
      <c r="D60" s="862"/>
      <c r="E60" s="862"/>
      <c r="F60" s="864"/>
      <c r="G60" s="866"/>
      <c r="H60" s="880"/>
      <c r="I60" s="852"/>
      <c r="J60" s="149">
        <f ca="1">IF(MOD(ROW()-13,2)=0,IF(ISBLANK(OFFSET('11. SEGUIMIENTO 2026'!$N$14,INT((ROW()-13)/2),0)),"",OFFSET('11. SEGUIMIENTO 2026'!$N$14,INT((ROW()-13)/2),0)),IF(ISBLANK(OFFSET('9. METAS'!$Q$20,INT((ROW()-14)/2),0)),"",OFFSET('9. METAS'!$Q$20,INT((ROW()-14)/2),0)))</f>
        <v>800</v>
      </c>
      <c r="K60" s="150">
        <f ca="1">IF(MOD(ROW()-13,2)=0,IF(ISBLANK(OFFSET('11. SEGUIMIENTO 2026'!$O$14,INT((ROW()-13)/2),0)),"",OFFSET('11. SEGUIMIENTO 2026'!$O$14,INT((ROW()-13)/2),0)),IF(ISBLANK(OFFSET('9. METAS'!$R$20,INT((ROW()-14)/2),0)),"",OFFSET('9. METAS'!$R$20,INT((ROW()-14)/2),0)))</f>
        <v>800</v>
      </c>
      <c r="L60" s="150">
        <f ca="1">IF(MOD(ROW()-13,2)=0,IF(ISBLANK(OFFSET('11. SEGUIMIENTO 2026'!$P$14,INT((ROW()-13)/2),0)),"",OFFSET('11. SEGUIMIENTO 2026'!$P$14,INT((ROW()-13)/2),0)),IF(ISBLANK(OFFSET('9. METAS'!$S$20,INT((ROW()-14)/2),0)),"",OFFSET('9. METAS'!$S$20,INT((ROW()-14)/2),0)))</f>
        <v>800</v>
      </c>
      <c r="M60" s="151">
        <f ca="1">IF(MOD(ROW()-13,2)=0,IF(ISBLANK(OFFSET('11. SEGUIMIENTO 2026'!$Q$14,INT((ROW()-13)/2),0)),"",OFFSET('11. SEGUIMIENTO 2026'!$Q$14,INT((ROW()-13)/2),0)),IF(ISBLANK(OFFSET('9. METAS'!$T$20,INT((ROW()-14)/2),0)),"",OFFSET('9. METAS'!$T$20,INT((ROW()-14)/2),0)))</f>
        <v>800</v>
      </c>
      <c r="N60" s="854"/>
      <c r="O60" s="856"/>
      <c r="P60" s="893"/>
    </row>
    <row r="61" spans="3:16" ht="45" customHeight="1">
      <c r="C61" s="859" t="str">
        <f ca="1">IF(ISBLANK(OFFSET('5. Pp (3 años)'!$C$46,INT((ROW()-13)/2),0)),"",OFFSET('5. Pp (3 años)'!$C$46,INT((ROW()-13)/2),0))</f>
        <v>Componente</v>
      </c>
      <c r="D61" s="861" t="str">
        <f ca="1">IF(ISBLANK(OFFSET('5. Pp (3 años)'!$D$46,INT((ROW()-13)/2),0)),"",OFFSET('5. Pp (3 años)'!$D$46,INT((ROW()-13)/2),0))</f>
        <v>1.4.1.1.6 Servicios de mantenimiento y logística brindados a las dependencias municipales conforme a la normatividad aplicable</v>
      </c>
      <c r="E61" s="861" t="str">
        <f ca="1">IF(ISBLANK(OFFSET('5. Pp (3 años)'!$E$46,INT((ROW()-13)/2),0)),"",OFFSET('5. Pp (3 años)'!$E$46,INT((ROW()-13)/2),0))</f>
        <v xml:space="preserve">PSML=Porcentaje de Servicios de mantenimiento y logística proporcionados. </v>
      </c>
      <c r="F61" s="863" t="str">
        <f ca="1">IF(ISBLANK(OFFSET('5. Pp (3 años)'!$K$46,INT((ROW()-13)/2),0)),"",OFFSET('5. Pp (3 años)'!$K$46,INT((ROW()-13)/2),0))</f>
        <v>Ascendente</v>
      </c>
      <c r="G61" s="865" t="str">
        <f ca="1">IF(ISBLANK(OFFSET('5. Pp (3 años)'!$H$46,INT((ROW()-13)/2),0)),"",OFFSET('5. Pp (3 años)'!$H$46,INT((ROW()-13)/2),0))</f>
        <v>Trimestral</v>
      </c>
      <c r="H61" s="867">
        <f ca="1">IF(ISBLANK(OFFSET('9. METAS'!$K$20,INT((ROW()-13)/2),0)),"",OFFSET('9. METAS'!$K$20,INT((ROW()-13)/2),0))</f>
        <v>0.95</v>
      </c>
      <c r="I61" s="868" t="s">
        <v>128</v>
      </c>
      <c r="J61" s="489">
        <f ca="1">IF(MOD(ROW()-13,2)=0,IF(ISBLANK(OFFSET('11. SEGUIMIENTO 2026'!$N$14,INT((ROW()-13)/2),0)),"",OFFSET('11. SEGUIMIENTO 2026'!$N$14,INT((ROW()-13)/2),0)),IF(ISBLANK(OFFSET('9. METAS'!$Q$20,INT((ROW()-14)/2),0)),"",OFFSET('9. METAS'!$Q$20,INT((ROW()-14)/2),0)))</f>
        <v>1.1297999999999999</v>
      </c>
      <c r="K61" s="150" t="s">
        <v>824</v>
      </c>
      <c r="L61" s="150" t="s">
        <v>824</v>
      </c>
      <c r="M61" s="151" t="s">
        <v>824</v>
      </c>
      <c r="N61" s="869">
        <f t="shared" ref="N61" ca="1" si="44">IFERROR(J61/J62,"ND")</f>
        <v>1.1892631578947368</v>
      </c>
      <c r="O61" s="870">
        <f t="shared" ref="O61" ca="1" si="45">IFERROR(((J61)/H61),"ND")</f>
        <v>1.1892631578947368</v>
      </c>
      <c r="P61" s="895" t="s">
        <v>708</v>
      </c>
    </row>
    <row r="62" spans="3:16" ht="45" customHeight="1">
      <c r="C62" s="860"/>
      <c r="D62" s="862"/>
      <c r="E62" s="862"/>
      <c r="F62" s="864"/>
      <c r="G62" s="866"/>
      <c r="H62" s="850"/>
      <c r="I62" s="852"/>
      <c r="J62" s="489">
        <f ca="1">IF(MOD(ROW()-13,2)=0,IF(ISBLANK(OFFSET('11. SEGUIMIENTO 2026'!$N$14,INT((ROW()-13)/2),0)),"",OFFSET('11. SEGUIMIENTO 2026'!$N$14,INT((ROW()-13)/2),0)),IF(ISBLANK(OFFSET('9. METAS'!$Q$20,INT((ROW()-14)/2),0)),"",OFFSET('9. METAS'!$Q$20,INT((ROW()-14)/2),0)))</f>
        <v>0.95</v>
      </c>
      <c r="K62" s="492">
        <f ca="1">IF(MOD(ROW()-13,2)=0,IF(ISBLANK(OFFSET('11. SEGUIMIENTO 2026'!$O$14,INT((ROW()-13)/2),0)),"",OFFSET('11. SEGUIMIENTO 2026'!$O$14,INT((ROW()-13)/2),0)),IF(ISBLANK(OFFSET('9. METAS'!$R$20,INT((ROW()-14)/2),0)),"",OFFSET('9. METAS'!$R$20,INT((ROW()-14)/2),0)))</f>
        <v>0.95</v>
      </c>
      <c r="L62" s="492">
        <f ca="1">IF(MOD(ROW()-13,2)=0,IF(ISBLANK(OFFSET('11. SEGUIMIENTO 2026'!$P$14,INT((ROW()-13)/2),0)),"",OFFSET('11. SEGUIMIENTO 2026'!$P$14,INT((ROW()-13)/2),0)),IF(ISBLANK(OFFSET('9. METAS'!$S$20,INT((ROW()-14)/2),0)),"",OFFSET('9. METAS'!$S$20,INT((ROW()-14)/2),0)))</f>
        <v>0.95</v>
      </c>
      <c r="M62" s="618">
        <f ca="1">IF(MOD(ROW()-13,2)=0,IF(ISBLANK(OFFSET('11. SEGUIMIENTO 2026'!$Q$14,INT((ROW()-13)/2),0)),"",OFFSET('11. SEGUIMIENTO 2026'!$Q$14,INT((ROW()-13)/2),0)),IF(ISBLANK(OFFSET('9. METAS'!$T$20,INT((ROW()-14)/2),0)),"",OFFSET('9. METAS'!$T$20,INT((ROW()-14)/2),0)))</f>
        <v>0.95</v>
      </c>
      <c r="N62" s="854"/>
      <c r="O62" s="856"/>
      <c r="P62" s="878"/>
    </row>
    <row r="63" spans="3:16" ht="45" customHeight="1">
      <c r="C63" s="859" t="str">
        <f ca="1">IF(ISBLANK(OFFSET('5. Pp (3 años)'!$C$46,INT((ROW()-13)/2),0)),"",OFFSET('5. Pp (3 años)'!$C$46,INT((ROW()-13)/2),0))</f>
        <v>Actividad</v>
      </c>
      <c r="D63" s="861" t="str">
        <f ca="1">IF(ISBLANK(OFFSET('5. Pp (3 años)'!$D$46,INT((ROW()-13)/2),0)),"",OFFSET('5. Pp (3 años)'!$D$46,INT((ROW()-13)/2),0))</f>
        <v>1.4.1.1.6.1 Realización del mantenimiento del Edificio del Palacio Municipal y áreas comúnes.</v>
      </c>
      <c r="E63" s="861" t="str">
        <f ca="1">IF(ISBLANK(OFFSET('5. Pp (3 años)'!$E$46,INT((ROW()-13)/2),0)),"",OFFSET('5. Pp (3 años)'!$E$46,INT((ROW()-13)/2),0))</f>
        <v xml:space="preserve">PSMR=Porcentaje de servicios de mantenimiento municipal realizados. </v>
      </c>
      <c r="F63" s="863" t="str">
        <f ca="1">IF(ISBLANK(OFFSET('5. Pp (3 años)'!$K$46,INT((ROW()-13)/2),0)),"",OFFSET('5. Pp (3 años)'!$K$46,INT((ROW()-13)/2),0))</f>
        <v>Ascendente</v>
      </c>
      <c r="G63" s="865" t="str">
        <f ca="1">IF(ISBLANK(OFFSET('5. Pp (3 años)'!$H$46,INT((ROW()-13)/2),0)),"",OFFSET('5. Pp (3 años)'!$H$46,INT((ROW()-13)/2),0))</f>
        <v>Trimestral</v>
      </c>
      <c r="H63" s="879">
        <f ca="1">IF(ISBLANK(OFFSET('9. METAS'!$K$20,INT((ROW()-13)/2),0)),"",OFFSET('9. METAS'!$K$20,INT((ROW()-13)/2),0))</f>
        <v>2400</v>
      </c>
      <c r="I63" s="868" t="s">
        <v>699</v>
      </c>
      <c r="J63" s="149">
        <f ca="1">IF(MOD(ROW()-13,2)=0,IF(ISBLANK(OFFSET('11. SEGUIMIENTO 2026'!$N$14,INT((ROW()-13)/2),0)),"",OFFSET('11. SEGUIMIENTO 2026'!$N$14,INT((ROW()-13)/2),0)),IF(ISBLANK(OFFSET('9. METAS'!$Q$20,INT((ROW()-14)/2),0)),"",OFFSET('9. METAS'!$Q$20,INT((ROW()-14)/2),0)))</f>
        <v>704</v>
      </c>
      <c r="K63" s="150" t="s">
        <v>824</v>
      </c>
      <c r="L63" s="150" t="s">
        <v>824</v>
      </c>
      <c r="M63" s="151" t="s">
        <v>824</v>
      </c>
      <c r="N63" s="869">
        <f t="shared" ref="N63" ca="1" si="46">IFERROR(J63/J64,"ND")</f>
        <v>1.1733333333333333</v>
      </c>
      <c r="O63" s="870">
        <f t="shared" ref="O63" ca="1" si="47">IFERROR(((J63)/H63),"ND")</f>
        <v>0.29333333333333333</v>
      </c>
      <c r="P63" s="881" t="s">
        <v>709</v>
      </c>
    </row>
    <row r="64" spans="3:16" ht="45" customHeight="1">
      <c r="C64" s="860"/>
      <c r="D64" s="862"/>
      <c r="E64" s="862"/>
      <c r="F64" s="864"/>
      <c r="G64" s="866"/>
      <c r="H64" s="880"/>
      <c r="I64" s="852"/>
      <c r="J64" s="149">
        <f ca="1">IF(MOD(ROW()-13,2)=0,IF(ISBLANK(OFFSET('11. SEGUIMIENTO 2026'!$N$14,INT((ROW()-13)/2),0)),"",OFFSET('11. SEGUIMIENTO 2026'!$N$14,INT((ROW()-13)/2),0)),IF(ISBLANK(OFFSET('9. METAS'!$Q$20,INT((ROW()-14)/2),0)),"",OFFSET('9. METAS'!$Q$20,INT((ROW()-14)/2),0)))</f>
        <v>600</v>
      </c>
      <c r="K64" s="150">
        <f ca="1">IF(MOD(ROW()-13,2)=0,IF(ISBLANK(OFFSET('11. SEGUIMIENTO 2026'!$O$14,INT((ROW()-13)/2),0)),"",OFFSET('11. SEGUIMIENTO 2026'!$O$14,INT((ROW()-13)/2),0)),IF(ISBLANK(OFFSET('9. METAS'!$R$20,INT((ROW()-14)/2),0)),"",OFFSET('9. METAS'!$R$20,INT((ROW()-14)/2),0)))</f>
        <v>600</v>
      </c>
      <c r="L64" s="150">
        <f ca="1">IF(MOD(ROW()-13,2)=0,IF(ISBLANK(OFFSET('11. SEGUIMIENTO 2026'!$P$14,INT((ROW()-13)/2),0)),"",OFFSET('11. SEGUIMIENTO 2026'!$P$14,INT((ROW()-13)/2),0)),IF(ISBLANK(OFFSET('9. METAS'!$S$20,INT((ROW()-14)/2),0)),"",OFFSET('9. METAS'!$S$20,INT((ROW()-14)/2),0)))</f>
        <v>600</v>
      </c>
      <c r="M64" s="151">
        <f ca="1">IF(MOD(ROW()-13,2)=0,IF(ISBLANK(OFFSET('11. SEGUIMIENTO 2026'!$Q$14,INT((ROW()-13)/2),0)),"",OFFSET('11. SEGUIMIENTO 2026'!$Q$14,INT((ROW()-13)/2),0)),IF(ISBLANK(OFFSET('9. METAS'!$T$20,INT((ROW()-14)/2),0)),"",OFFSET('9. METAS'!$T$20,INT((ROW()-14)/2),0)))</f>
        <v>600</v>
      </c>
      <c r="N64" s="854"/>
      <c r="O64" s="856"/>
      <c r="P64" s="882"/>
    </row>
    <row r="65" spans="3:16" ht="45" customHeight="1">
      <c r="C65" s="859" t="str">
        <f ca="1">IF(ISBLANK(OFFSET('5. Pp (3 años)'!$C$46,INT((ROW()-13)/2),0)),"",OFFSET('5. Pp (3 años)'!$C$46,INT((ROW()-13)/2),0))</f>
        <v>Actividad</v>
      </c>
      <c r="D65" s="861" t="str">
        <f ca="1">IF(ISBLANK(OFFSET('5. Pp (3 años)'!$D$46,INT((ROW()-13)/2),0)),"",OFFSET('5. Pp (3 años)'!$D$46,INT((ROW()-13)/2),0))</f>
        <v>1.4.1.1.6.2 Brindar servicios de logística para la realización de eventos oficiales especiales.</v>
      </c>
      <c r="E65" s="861" t="str">
        <f ca="1">IF(ISBLANK(OFFSET('5. Pp (3 años)'!$E$46,INT((ROW()-13)/2),0)),"",OFFSET('5. Pp (3 años)'!$E$46,INT((ROW()-13)/2),0))</f>
        <v>PLEO= Porcentaje de servicios de logística de los eventos oficiales especiales brindados</v>
      </c>
      <c r="F65" s="863" t="str">
        <f ca="1">IF(ISBLANK(OFFSET('5. Pp (3 años)'!$K$46,INT((ROW()-13)/2),0)),"",OFFSET('5. Pp (3 años)'!$K$46,INT((ROW()-13)/2),0))</f>
        <v>Ascendente</v>
      </c>
      <c r="G65" s="865" t="str">
        <f ca="1">IF(ISBLANK(OFFSET('5. Pp (3 años)'!$H$46,INT((ROW()-13)/2),0)),"",OFFSET('5. Pp (3 años)'!$H$46,INT((ROW()-13)/2),0))</f>
        <v>Trimestral</v>
      </c>
      <c r="H65" s="879">
        <f ca="1">IF(ISBLANK(OFFSET('9. METAS'!$K$20,INT((ROW()-13)/2),0)),"",OFFSET('9. METAS'!$K$20,INT((ROW()-13)/2),0))</f>
        <v>6</v>
      </c>
      <c r="I65" s="868" t="s">
        <v>699</v>
      </c>
      <c r="J65" s="149">
        <f ca="1">IF(MOD(ROW()-13,2)=0,IF(ISBLANK(OFFSET('11. SEGUIMIENTO 2026'!$N$14,INT((ROW()-13)/2),0)),"",OFFSET('11. SEGUIMIENTO 2026'!$N$14,INT((ROW()-13)/2),0)),IF(ISBLANK(OFFSET('9. METAS'!$Q$20,INT((ROW()-14)/2),0)),"",OFFSET('9. METAS'!$Q$20,INT((ROW()-14)/2),0)))</f>
        <v>1</v>
      </c>
      <c r="K65" s="150" t="s">
        <v>824</v>
      </c>
      <c r="L65" s="150" t="s">
        <v>824</v>
      </c>
      <c r="M65" s="151" t="s">
        <v>824</v>
      </c>
      <c r="N65" s="869">
        <f t="shared" ref="N65" ca="1" si="48">IFERROR(J65/J66,"ND")</f>
        <v>1</v>
      </c>
      <c r="O65" s="870">
        <f t="shared" ref="O65" ca="1" si="49">IFERROR(((J65)/H65),"ND")</f>
        <v>0.16666666666666666</v>
      </c>
      <c r="P65" s="881" t="s">
        <v>710</v>
      </c>
    </row>
    <row r="66" spans="3:16" ht="45" customHeight="1">
      <c r="C66" s="860"/>
      <c r="D66" s="862"/>
      <c r="E66" s="862"/>
      <c r="F66" s="864"/>
      <c r="G66" s="866"/>
      <c r="H66" s="880"/>
      <c r="I66" s="852"/>
      <c r="J66" s="149">
        <f ca="1">IF(MOD(ROW()-13,2)=0,IF(ISBLANK(OFFSET('11. SEGUIMIENTO 2026'!$N$14,INT((ROW()-13)/2),0)),"",OFFSET('11. SEGUIMIENTO 2026'!$N$14,INT((ROW()-13)/2),0)),IF(ISBLANK(OFFSET('9. METAS'!$Q$20,INT((ROW()-14)/2),0)),"",OFFSET('9. METAS'!$Q$20,INT((ROW()-14)/2),0)))</f>
        <v>1</v>
      </c>
      <c r="K66" s="150">
        <f ca="1">IF(MOD(ROW()-13,2)=0,IF(ISBLANK(OFFSET('11. SEGUIMIENTO 2026'!$O$14,INT((ROW()-13)/2),0)),"",OFFSET('11. SEGUIMIENTO 2026'!$O$14,INT((ROW()-13)/2),0)),IF(ISBLANK(OFFSET('9. METAS'!$R$20,INT((ROW()-14)/2),0)),"",OFFSET('9. METAS'!$R$20,INT((ROW()-14)/2),0)))</f>
        <v>1</v>
      </c>
      <c r="L66" s="150">
        <f ca="1">IF(MOD(ROW()-13,2)=0,IF(ISBLANK(OFFSET('11. SEGUIMIENTO 2026'!$P$14,INT((ROW()-13)/2),0)),"",OFFSET('11. SEGUIMIENTO 2026'!$P$14,INT((ROW()-13)/2),0)),IF(ISBLANK(OFFSET('9. METAS'!$S$20,INT((ROW()-14)/2),0)),"",OFFSET('9. METAS'!$S$20,INT((ROW()-14)/2),0)))</f>
        <v>2</v>
      </c>
      <c r="M66" s="151">
        <f ca="1">IF(MOD(ROW()-13,2)=0,IF(ISBLANK(OFFSET('11. SEGUIMIENTO 2026'!$Q$14,INT((ROW()-13)/2),0)),"",OFFSET('11. SEGUIMIENTO 2026'!$Q$14,INT((ROW()-13)/2),0)),IF(ISBLANK(OFFSET('9. METAS'!$T$20,INT((ROW()-14)/2),0)),"",OFFSET('9. METAS'!$T$20,INT((ROW()-14)/2),0)))</f>
        <v>2</v>
      </c>
      <c r="N66" s="854"/>
      <c r="O66" s="856"/>
      <c r="P66" s="882"/>
    </row>
    <row r="67" spans="3:16" ht="45" customHeight="1">
      <c r="C67" s="859" t="str">
        <f ca="1">IF(ISBLANK(OFFSET('5. Pp (3 años)'!$C$46,INT((ROW()-13)/2),0)),"",OFFSET('5. Pp (3 años)'!$C$46,INT((ROW()-13)/2),0))</f>
        <v>Actividad</v>
      </c>
      <c r="D67" s="861" t="str">
        <f ca="1">IF(ISBLANK(OFFSET('5. Pp (3 años)'!$D$46,INT((ROW()-13)/2),0)),"",OFFSET('5. Pp (3 años)'!$D$46,INT((ROW()-13)/2),0))</f>
        <v>1.4.1.1.6.3 Atención de solicitudes de servicios de logística para eventos institucionales ordinarios solicitados por las dependencias municipales.</v>
      </c>
      <c r="E67" s="861" t="str">
        <f ca="1">IF(ISBLANK(OFFSET('5. Pp (3 años)'!$E$46,INT((ROW()-13)/2),0)),"",OFFSET('5. Pp (3 años)'!$E$46,INT((ROW()-13)/2),0))</f>
        <v>PSLA= Porcentaje de solicitudes de servicios de logística para eventos ordinarios atendidos.</v>
      </c>
      <c r="F67" s="863" t="str">
        <f ca="1">IF(ISBLANK(OFFSET('5. Pp (3 años)'!$K$46,INT((ROW()-13)/2),0)),"",OFFSET('5. Pp (3 años)'!$K$46,INT((ROW()-13)/2),0))</f>
        <v>Ascendente</v>
      </c>
      <c r="G67" s="865" t="str">
        <f ca="1">IF(ISBLANK(OFFSET('5. Pp (3 años)'!$H$46,INT((ROW()-13)/2),0)),"",OFFSET('5. Pp (3 años)'!$H$46,INT((ROW()-13)/2),0))</f>
        <v>Trimestral</v>
      </c>
      <c r="H67" s="879">
        <f ca="1">IF(ISBLANK(OFFSET('9. METAS'!$K$20,INT((ROW()-13)/2),0)),"",OFFSET('9. METAS'!$K$20,INT((ROW()-13)/2),0))</f>
        <v>2000</v>
      </c>
      <c r="I67" s="868" t="s">
        <v>699</v>
      </c>
      <c r="J67" s="149">
        <f ca="1">IF(MOD(ROW()-13,2)=0,IF(ISBLANK(OFFSET('11. SEGUIMIENTO 2026'!$N$14,INT((ROW()-13)/2),0)),"",OFFSET('11. SEGUIMIENTO 2026'!$N$14,INT((ROW()-13)/2),0)),IF(ISBLANK(OFFSET('9. METAS'!$Q$20,INT((ROW()-14)/2),0)),"",OFFSET('9. METAS'!$Q$20,INT((ROW()-14)/2),0)))</f>
        <v>539</v>
      </c>
      <c r="K67" s="150" t="s">
        <v>824</v>
      </c>
      <c r="L67" s="150" t="s">
        <v>824</v>
      </c>
      <c r="M67" s="151" t="s">
        <v>824</v>
      </c>
      <c r="N67" s="869">
        <f t="shared" ref="N67" ca="1" si="50">IFERROR(J67/J68,"ND")</f>
        <v>1.0780000000000001</v>
      </c>
      <c r="O67" s="870">
        <f t="shared" ref="O67" ca="1" si="51">IFERROR(((J67)/H67),"ND")</f>
        <v>0.26950000000000002</v>
      </c>
      <c r="P67" s="881" t="s">
        <v>711</v>
      </c>
    </row>
    <row r="68" spans="3:16" ht="45" customHeight="1">
      <c r="C68" s="860"/>
      <c r="D68" s="862"/>
      <c r="E68" s="862"/>
      <c r="F68" s="864"/>
      <c r="G68" s="866"/>
      <c r="H68" s="880"/>
      <c r="I68" s="852"/>
      <c r="J68" s="149">
        <f ca="1">IF(MOD(ROW()-13,2)=0,IF(ISBLANK(OFFSET('11. SEGUIMIENTO 2026'!$N$14,INT((ROW()-13)/2),0)),"",OFFSET('11. SEGUIMIENTO 2026'!$N$14,INT((ROW()-13)/2),0)),IF(ISBLANK(OFFSET('9. METAS'!$Q$20,INT((ROW()-14)/2),0)),"",OFFSET('9. METAS'!$Q$20,INT((ROW()-14)/2),0)))</f>
        <v>500</v>
      </c>
      <c r="K68" s="150">
        <f ca="1">IF(MOD(ROW()-13,2)=0,IF(ISBLANK(OFFSET('11. SEGUIMIENTO 2026'!$O$14,INT((ROW()-13)/2),0)),"",OFFSET('11. SEGUIMIENTO 2026'!$O$14,INT((ROW()-13)/2),0)),IF(ISBLANK(OFFSET('9. METAS'!$R$20,INT((ROW()-14)/2),0)),"",OFFSET('9. METAS'!$R$20,INT((ROW()-14)/2),0)))</f>
        <v>500</v>
      </c>
      <c r="L68" s="150">
        <f ca="1">IF(MOD(ROW()-13,2)=0,IF(ISBLANK(OFFSET('11. SEGUIMIENTO 2026'!$P$14,INT((ROW()-13)/2),0)),"",OFFSET('11. SEGUIMIENTO 2026'!$P$14,INT((ROW()-13)/2),0)),IF(ISBLANK(OFFSET('9. METAS'!$S$20,INT((ROW()-14)/2),0)),"",OFFSET('9. METAS'!$S$20,INT((ROW()-14)/2),0)))</f>
        <v>500</v>
      </c>
      <c r="M68" s="151">
        <f ca="1">IF(MOD(ROW()-13,2)=0,IF(ISBLANK(OFFSET('11. SEGUIMIENTO 2026'!$Q$14,INT((ROW()-13)/2),0)),"",OFFSET('11. SEGUIMIENTO 2026'!$Q$14,INT((ROW()-13)/2),0)),IF(ISBLANK(OFFSET('9. METAS'!$T$20,INT((ROW()-14)/2),0)),"",OFFSET('9. METAS'!$T$20,INT((ROW()-14)/2),0)))</f>
        <v>500</v>
      </c>
      <c r="N68" s="854"/>
      <c r="O68" s="856"/>
      <c r="P68" s="882"/>
    </row>
    <row r="69" spans="3:16" ht="45" customHeight="1">
      <c r="C69" s="859" t="str">
        <f ca="1">IF(ISBLANK(OFFSET('5. Pp (3 años)'!$C$46,INT((ROW()-13)/2),0)),"",OFFSET('5. Pp (3 años)'!$C$46,INT((ROW()-13)/2),0))</f>
        <v>Componente</v>
      </c>
      <c r="D69" s="861" t="str">
        <f ca="1">IF(ISBLANK(OFFSET('5. Pp (3 años)'!$D$46,INT((ROW()-13)/2),0)),"",OFFSET('5. Pp (3 años)'!$D$46,INT((ROW()-13)/2),0))</f>
        <v xml:space="preserve">1.4.1.1.7 Eventos cívicos y culturales realizados y apoyos proporcionados a instituciones externas.
</v>
      </c>
      <c r="E69" s="861" t="str">
        <f ca="1">IF(ISBLANK(OFFSET('5. Pp (3 años)'!$E$46,INT((ROW()-13)/2),0)),"",OFFSET('5. Pp (3 años)'!$E$46,INT((ROW()-13)/2),0))</f>
        <v xml:space="preserve">PECR= Porcentaje de Eventos Cívicos y Culturales realizados   </v>
      </c>
      <c r="F69" s="863" t="str">
        <f ca="1">IF(ISBLANK(OFFSET('5. Pp (3 años)'!$K$46,INT((ROW()-13)/2),0)),"",OFFSET('5. Pp (3 años)'!$K$46,INT((ROW()-13)/2),0))</f>
        <v>Ascendente</v>
      </c>
      <c r="G69" s="865" t="str">
        <f ca="1">IF(ISBLANK(OFFSET('5. Pp (3 años)'!$H$46,INT((ROW()-13)/2),0)),"",OFFSET('5. Pp (3 años)'!$H$46,INT((ROW()-13)/2),0))</f>
        <v>Trimestral</v>
      </c>
      <c r="H69" s="867">
        <f ca="1">IF(ISBLANK(OFFSET('9. METAS'!$K$20,INT((ROW()-13)/2),0)),"",OFFSET('9. METAS'!$K$20,INT((ROW()-13)/2),0))</f>
        <v>0.95</v>
      </c>
      <c r="I69" s="868" t="s">
        <v>128</v>
      </c>
      <c r="J69" s="489">
        <f ca="1">IF(MOD(ROW()-13,2)=0,IF(ISBLANK(OFFSET('11. SEGUIMIENTO 2026'!$N$14,INT((ROW()-13)/2),0)),"",OFFSET('11. SEGUIMIENTO 2026'!$N$14,INT((ROW()-13)/2),0)),IF(ISBLANK(OFFSET('9. METAS'!$Q$20,INT((ROW()-14)/2),0)),"",OFFSET('9. METAS'!$Q$20,INT((ROW()-14)/2),0)))</f>
        <v>1.4</v>
      </c>
      <c r="K69" s="150" t="s">
        <v>824</v>
      </c>
      <c r="L69" s="150" t="s">
        <v>824</v>
      </c>
      <c r="M69" s="151" t="s">
        <v>824</v>
      </c>
      <c r="N69" s="869">
        <f t="shared" ref="N69" ca="1" si="52">IFERROR(J69/J70,"ND")</f>
        <v>1.4736842105263157</v>
      </c>
      <c r="O69" s="870">
        <f t="shared" ref="O69" ca="1" si="53">IFERROR(((J69)/H69),"ND")</f>
        <v>1.4736842105263157</v>
      </c>
      <c r="P69" s="877" t="s">
        <v>712</v>
      </c>
    </row>
    <row r="70" spans="3:16" ht="45" customHeight="1">
      <c r="C70" s="860"/>
      <c r="D70" s="862"/>
      <c r="E70" s="862"/>
      <c r="F70" s="864"/>
      <c r="G70" s="866"/>
      <c r="H70" s="850"/>
      <c r="I70" s="852"/>
      <c r="J70" s="489">
        <f ca="1">IF(MOD(ROW()-13,2)=0,IF(ISBLANK(OFFSET('11. SEGUIMIENTO 2026'!$N$14,INT((ROW()-13)/2),0)),"",OFFSET('11. SEGUIMIENTO 2026'!$N$14,INT((ROW()-13)/2),0)),IF(ISBLANK(OFFSET('9. METAS'!$Q$20,INT((ROW()-14)/2),0)),"",OFFSET('9. METAS'!$Q$20,INT((ROW()-14)/2),0)))</f>
        <v>0.95</v>
      </c>
      <c r="K70" s="492">
        <f ca="1">IF(MOD(ROW()-13,2)=0,IF(ISBLANK(OFFSET('11. SEGUIMIENTO 2026'!$O$14,INT((ROW()-13)/2),0)),"",OFFSET('11. SEGUIMIENTO 2026'!$O$14,INT((ROW()-13)/2),0)),IF(ISBLANK(OFFSET('9. METAS'!$R$20,INT((ROW()-14)/2),0)),"",OFFSET('9. METAS'!$R$20,INT((ROW()-14)/2),0)))</f>
        <v>0.95</v>
      </c>
      <c r="L70" s="492">
        <f ca="1">IF(MOD(ROW()-13,2)=0,IF(ISBLANK(OFFSET('11. SEGUIMIENTO 2026'!$P$14,INT((ROW()-13)/2),0)),"",OFFSET('11. SEGUIMIENTO 2026'!$P$14,INT((ROW()-13)/2),0)),IF(ISBLANK(OFFSET('9. METAS'!$S$20,INT((ROW()-14)/2),0)),"",OFFSET('9. METAS'!$S$20,INT((ROW()-14)/2),0)))</f>
        <v>0.95</v>
      </c>
      <c r="M70" s="618">
        <f ca="1">IF(MOD(ROW()-13,2)=0,IF(ISBLANK(OFFSET('11. SEGUIMIENTO 2026'!$Q$14,INT((ROW()-13)/2),0)),"",OFFSET('11. SEGUIMIENTO 2026'!$Q$14,INT((ROW()-13)/2),0)),IF(ISBLANK(OFFSET('9. METAS'!$T$20,INT((ROW()-14)/2),0)),"",OFFSET('9. METAS'!$T$20,INT((ROW()-14)/2),0)))</f>
        <v>0.95</v>
      </c>
      <c r="N70" s="854"/>
      <c r="O70" s="856"/>
      <c r="P70" s="878"/>
    </row>
    <row r="71" spans="3:16" ht="45" customHeight="1">
      <c r="C71" s="859" t="str">
        <f ca="1">IF(ISBLANK(OFFSET('5. Pp (3 años)'!$C$46,INT((ROW()-13)/2),0)),"",OFFSET('5. Pp (3 años)'!$C$46,INT((ROW()-13)/2),0))</f>
        <v>Actividad</v>
      </c>
      <c r="D71" s="861" t="str">
        <f ca="1">IF(ISBLANK(OFFSET('5. Pp (3 años)'!$D$46,INT((ROW()-13)/2),0)),"",OFFSET('5. Pp (3 años)'!$D$46,INT((ROW()-13)/2),0))</f>
        <v>1.4.1.1.7.1 Realización de conmemoraciones y celebraciones cívicas.</v>
      </c>
      <c r="E71" s="861" t="str">
        <f ca="1">IF(ISBLANK(OFFSET('5. Pp (3 años)'!$E$46,INT((ROW()-13)/2),0)),"",OFFSET('5. Pp (3 años)'!$E$46,INT((ROW()-13)/2),0))</f>
        <v xml:space="preserve">PCCR=   Porcentaje de Conmemoraciones y Celebraciones Cívicas realizadas    </v>
      </c>
      <c r="F71" s="863" t="str">
        <f ca="1">IF(ISBLANK(OFFSET('5. Pp (3 años)'!$K$46,INT((ROW()-13)/2),0)),"",OFFSET('5. Pp (3 años)'!$K$46,INT((ROW()-13)/2),0))</f>
        <v>Ascendente</v>
      </c>
      <c r="G71" s="865" t="str">
        <f ca="1">IF(ISBLANK(OFFSET('5. Pp (3 años)'!$H$46,INT((ROW()-13)/2),0)),"",OFFSET('5. Pp (3 años)'!$H$46,INT((ROW()-13)/2),0))</f>
        <v>Trimestral</v>
      </c>
      <c r="H71" s="879">
        <f ca="1">IF(ISBLANK(OFFSET('9. METAS'!$K$20,INT((ROW()-13)/2),0)),"",OFFSET('9. METAS'!$K$20,INT((ROW()-13)/2),0))</f>
        <v>80</v>
      </c>
      <c r="I71" s="868" t="s">
        <v>699</v>
      </c>
      <c r="J71" s="149">
        <f ca="1">IF(MOD(ROW()-13,2)=0,IF(ISBLANK(OFFSET('11. SEGUIMIENTO 2026'!$N$14,INT((ROW()-13)/2),0)),"",OFFSET('11. SEGUIMIENTO 2026'!$N$14,INT((ROW()-13)/2),0)),IF(ISBLANK(OFFSET('9. METAS'!$Q$20,INT((ROW()-14)/2),0)),"",OFFSET('9. METAS'!$Q$20,INT((ROW()-14)/2),0)))</f>
        <v>25</v>
      </c>
      <c r="K71" s="150" t="s">
        <v>824</v>
      </c>
      <c r="L71" s="150" t="s">
        <v>824</v>
      </c>
      <c r="M71" s="151" t="s">
        <v>824</v>
      </c>
      <c r="N71" s="869">
        <f t="shared" ref="N71" ca="1" si="54">IFERROR(J71/J72,"ND")</f>
        <v>1.3888888888888888</v>
      </c>
      <c r="O71" s="870">
        <f t="shared" ref="O71" ca="1" si="55">IFERROR(((J71)/H71),"ND")</f>
        <v>0.3125</v>
      </c>
      <c r="P71" s="881" t="s">
        <v>713</v>
      </c>
    </row>
    <row r="72" spans="3:16" ht="45" customHeight="1">
      <c r="C72" s="860"/>
      <c r="D72" s="862"/>
      <c r="E72" s="862"/>
      <c r="F72" s="864"/>
      <c r="G72" s="866"/>
      <c r="H72" s="880"/>
      <c r="I72" s="852"/>
      <c r="J72" s="149">
        <f ca="1">IF(MOD(ROW()-13,2)=0,IF(ISBLANK(OFFSET('11. SEGUIMIENTO 2026'!$N$14,INT((ROW()-13)/2),0)),"",OFFSET('11. SEGUIMIENTO 2026'!$N$14,INT((ROW()-13)/2),0)),IF(ISBLANK(OFFSET('9. METAS'!$Q$20,INT((ROW()-14)/2),0)),"",OFFSET('9. METAS'!$Q$20,INT((ROW()-14)/2),0)))</f>
        <v>18</v>
      </c>
      <c r="K72" s="150">
        <f ca="1">IF(MOD(ROW()-13,2)=0,IF(ISBLANK(OFFSET('11. SEGUIMIENTO 2026'!$O$14,INT((ROW()-13)/2),0)),"",OFFSET('11. SEGUIMIENTO 2026'!$O$14,INT((ROW()-13)/2),0)),IF(ISBLANK(OFFSET('9. METAS'!$R$20,INT((ROW()-14)/2),0)),"",OFFSET('9. METAS'!$R$20,INT((ROW()-14)/2),0)))</f>
        <v>21</v>
      </c>
      <c r="L72" s="150">
        <f ca="1">IF(MOD(ROW()-13,2)=0,IF(ISBLANK(OFFSET('11. SEGUIMIENTO 2026'!$P$14,INT((ROW()-13)/2),0)),"",OFFSET('11. SEGUIMIENTO 2026'!$P$14,INT((ROW()-13)/2),0)),IF(ISBLANK(OFFSET('9. METAS'!$S$20,INT((ROW()-14)/2),0)),"",OFFSET('9. METAS'!$S$20,INT((ROW()-14)/2),0)))</f>
        <v>21</v>
      </c>
      <c r="M72" s="151">
        <f ca="1">IF(MOD(ROW()-13,2)=0,IF(ISBLANK(OFFSET('11. SEGUIMIENTO 2026'!$Q$14,INT((ROW()-13)/2),0)),"",OFFSET('11. SEGUIMIENTO 2026'!$Q$14,INT((ROW()-13)/2),0)),IF(ISBLANK(OFFSET('9. METAS'!$T$20,INT((ROW()-14)/2),0)),"",OFFSET('9. METAS'!$T$20,INT((ROW()-14)/2),0)))</f>
        <v>20</v>
      </c>
      <c r="N72" s="854"/>
      <c r="O72" s="856"/>
      <c r="P72" s="882"/>
    </row>
    <row r="73" spans="3:16" ht="45" customHeight="1">
      <c r="C73" s="859" t="str">
        <f ca="1">IF(ISBLANK(OFFSET('5. Pp (3 años)'!$C$46,INT((ROW()-13)/2),0)),"",OFFSET('5. Pp (3 años)'!$C$46,INT((ROW()-13)/2),0))</f>
        <v>Actividad</v>
      </c>
      <c r="D73" s="861" t="str">
        <f ca="1">IF(ISBLANK(OFFSET('5. Pp (3 años)'!$D$46,INT((ROW()-13)/2),0)),"",OFFSET('5. Pp (3 años)'!$D$46,INT((ROW()-13)/2),0))</f>
        <v>1.4.1.1.7.2   Participaciones musicales en eventos cívicos y culturales.</v>
      </c>
      <c r="E73" s="861" t="str">
        <f ca="1">IF(ISBLANK(OFFSET('5. Pp (3 años)'!$E$46,INT((ROW()-13)/2),0)),"",OFFSET('5. Pp (3 años)'!$E$46,INT((ROW()-13)/2),0))</f>
        <v>PMR = Porcentaje de participaciones musicales en eventos realizadas.</v>
      </c>
      <c r="F73" s="863" t="str">
        <f ca="1">IF(ISBLANK(OFFSET('5. Pp (3 años)'!$K$46,INT((ROW()-13)/2),0)),"",OFFSET('5. Pp (3 años)'!$K$46,INT((ROW()-13)/2),0))</f>
        <v>Ascendente</v>
      </c>
      <c r="G73" s="865" t="str">
        <f ca="1">IF(ISBLANK(OFFSET('5. Pp (3 años)'!$H$46,INT((ROW()-13)/2),0)),"",OFFSET('5. Pp (3 años)'!$H$46,INT((ROW()-13)/2),0))</f>
        <v>Trimestral</v>
      </c>
      <c r="H73" s="879">
        <f ca="1">IF(ISBLANK(OFFSET('9. METAS'!$K$20,INT((ROW()-13)/2),0)),"",OFFSET('9. METAS'!$K$20,INT((ROW()-13)/2),0))</f>
        <v>114</v>
      </c>
      <c r="I73" s="868" t="s">
        <v>699</v>
      </c>
      <c r="J73" s="149">
        <f ca="1">IF(MOD(ROW()-13,2)=0,IF(ISBLANK(OFFSET('11. SEGUIMIENTO 2026'!$N$14,INT((ROW()-13)/2),0)),"",OFFSET('11. SEGUIMIENTO 2026'!$N$14,INT((ROW()-13)/2),0)),IF(ISBLANK(OFFSET('9. METAS'!$Q$20,INT((ROW()-14)/2),0)),"",OFFSET('9. METAS'!$Q$20,INT((ROW()-14)/2),0)))</f>
        <v>38</v>
      </c>
      <c r="K73" s="150" t="s">
        <v>824</v>
      </c>
      <c r="L73" s="150" t="s">
        <v>824</v>
      </c>
      <c r="M73" s="151" t="s">
        <v>824</v>
      </c>
      <c r="N73" s="869">
        <f t="shared" ref="N73" ca="1" si="56">IFERROR(J73/J74,"ND")</f>
        <v>1.4074074074074074</v>
      </c>
      <c r="O73" s="870">
        <f t="shared" ref="O73" ca="1" si="57">IFERROR(((J73)/H73),"ND")</f>
        <v>0.33333333333333331</v>
      </c>
      <c r="P73" s="881" t="s">
        <v>714</v>
      </c>
    </row>
    <row r="74" spans="3:16" ht="45" customHeight="1">
      <c r="C74" s="860"/>
      <c r="D74" s="862"/>
      <c r="E74" s="862"/>
      <c r="F74" s="864"/>
      <c r="G74" s="866"/>
      <c r="H74" s="880"/>
      <c r="I74" s="852"/>
      <c r="J74" s="149">
        <f ca="1">IF(MOD(ROW()-13,2)=0,IF(ISBLANK(OFFSET('11. SEGUIMIENTO 2026'!$N$14,INT((ROW()-13)/2),0)),"",OFFSET('11. SEGUIMIENTO 2026'!$N$14,INT((ROW()-13)/2),0)),IF(ISBLANK(OFFSET('9. METAS'!$Q$20,INT((ROW()-14)/2),0)),"",OFFSET('9. METAS'!$Q$20,INT((ROW()-14)/2),0)))</f>
        <v>27</v>
      </c>
      <c r="K74" s="150">
        <f ca="1">IF(MOD(ROW()-13,2)=0,IF(ISBLANK(OFFSET('11. SEGUIMIENTO 2026'!$O$14,INT((ROW()-13)/2),0)),"",OFFSET('11. SEGUIMIENTO 2026'!$O$14,INT((ROW()-13)/2),0)),IF(ISBLANK(OFFSET('9. METAS'!$R$20,INT((ROW()-14)/2),0)),"",OFFSET('9. METAS'!$R$20,INT((ROW()-14)/2),0)))</f>
        <v>31</v>
      </c>
      <c r="L74" s="150">
        <f ca="1">IF(MOD(ROW()-13,2)=0,IF(ISBLANK(OFFSET('11. SEGUIMIENTO 2026'!$P$14,INT((ROW()-13)/2),0)),"",OFFSET('11. SEGUIMIENTO 2026'!$P$14,INT((ROW()-13)/2),0)),IF(ISBLANK(OFFSET('9. METAS'!$S$20,INT((ROW()-14)/2),0)),"",OFFSET('9. METAS'!$S$20,INT((ROW()-14)/2),0)))</f>
        <v>29</v>
      </c>
      <c r="M74" s="151">
        <f ca="1">IF(MOD(ROW()-13,2)=0,IF(ISBLANK(OFFSET('11. SEGUIMIENTO 2026'!$Q$14,INT((ROW()-13)/2),0)),"",OFFSET('11. SEGUIMIENTO 2026'!$Q$14,INT((ROW()-13)/2),0)),IF(ISBLANK(OFFSET('9. METAS'!$T$20,INT((ROW()-14)/2),0)),"",OFFSET('9. METAS'!$T$20,INT((ROW()-14)/2),0)))</f>
        <v>27</v>
      </c>
      <c r="N74" s="854"/>
      <c r="O74" s="856"/>
      <c r="P74" s="882"/>
    </row>
    <row r="75" spans="3:16" ht="45" customHeight="1">
      <c r="C75" s="859" t="str">
        <f ca="1">IF(ISBLANK(OFFSET('5. Pp (3 años)'!$C$46,INT((ROW()-13)/2),0)),"",OFFSET('5. Pp (3 años)'!$C$46,INT((ROW()-13)/2),0))</f>
        <v>Actividad</v>
      </c>
      <c r="D75" s="861" t="str">
        <f ca="1">IF(ISBLANK(OFFSET('5. Pp (3 años)'!$D$46,INT((ROW()-13)/2),0)),"",OFFSET('5. Pp (3 años)'!$D$46,INT((ROW()-13)/2),0))</f>
        <v xml:space="preserve">1.4.1.1.7.3  Atención a Solicitudes de apoyo para eventos oficiales de Instituciones Externas.
</v>
      </c>
      <c r="E75" s="861" t="str">
        <f ca="1">IF(ISBLANK(OFFSET('5. Pp (3 años)'!$E$46,INT((ROW()-13)/2),0)),"",OFFSET('5. Pp (3 años)'!$E$46,INT((ROW()-13)/2),0))</f>
        <v xml:space="preserve">PSEA= Porcentaje de solicitudes de apoyo para eventos oficiales atendidos. </v>
      </c>
      <c r="F75" s="863" t="str">
        <f ca="1">IF(ISBLANK(OFFSET('5. Pp (3 años)'!$K$46,INT((ROW()-13)/2),0)),"",OFFSET('5. Pp (3 años)'!$K$46,INT((ROW()-13)/2),0))</f>
        <v>Ascendente</v>
      </c>
      <c r="G75" s="865" t="str">
        <f ca="1">IF(ISBLANK(OFFSET('5. Pp (3 años)'!$H$46,INT((ROW()-13)/2),0)),"",OFFSET('5. Pp (3 años)'!$H$46,INT((ROW()-13)/2),0))</f>
        <v>Trimestral</v>
      </c>
      <c r="H75" s="879">
        <f ca="1">IF(ISBLANK(OFFSET('9. METAS'!$K$20,INT((ROW()-13)/2),0)),"",OFFSET('9. METAS'!$K$20,INT((ROW()-13)/2),0))</f>
        <v>22</v>
      </c>
      <c r="I75" s="868" t="s">
        <v>699</v>
      </c>
      <c r="J75" s="149">
        <f ca="1">IF(MOD(ROW()-13,2)=0,IF(ISBLANK(OFFSET('11. SEGUIMIENTO 2026'!$N$14,INT((ROW()-13)/2),0)),"",OFFSET('11. SEGUIMIENTO 2026'!$N$14,INT((ROW()-13)/2),0)),IF(ISBLANK(OFFSET('9. METAS'!$Q$20,INT((ROW()-14)/2),0)),"",OFFSET('9. METAS'!$Q$20,INT((ROW()-14)/2),0)))</f>
        <v>7</v>
      </c>
      <c r="K75" s="150" t="s">
        <v>824</v>
      </c>
      <c r="L75" s="150" t="s">
        <v>824</v>
      </c>
      <c r="M75" s="151" t="s">
        <v>824</v>
      </c>
      <c r="N75" s="869">
        <f t="shared" ref="N75" ca="1" si="58">IFERROR(J75/J76,"ND")</f>
        <v>1.4</v>
      </c>
      <c r="O75" s="870">
        <f t="shared" ref="O75" ca="1" si="59">IFERROR(((J75)/H75),"ND")</f>
        <v>0.31818181818181818</v>
      </c>
      <c r="P75" s="881" t="s">
        <v>715</v>
      </c>
    </row>
    <row r="76" spans="3:16" ht="45" customHeight="1">
      <c r="C76" s="860"/>
      <c r="D76" s="862"/>
      <c r="E76" s="862"/>
      <c r="F76" s="864"/>
      <c r="G76" s="866"/>
      <c r="H76" s="880"/>
      <c r="I76" s="852"/>
      <c r="J76" s="149">
        <f ca="1">IF(MOD(ROW()-13,2)=0,IF(ISBLANK(OFFSET('11. SEGUIMIENTO 2026'!$N$14,INT((ROW()-13)/2),0)),"",OFFSET('11. SEGUIMIENTO 2026'!$N$14,INT((ROW()-13)/2),0)),IF(ISBLANK(OFFSET('9. METAS'!$Q$20,INT((ROW()-14)/2),0)),"",OFFSET('9. METAS'!$Q$20,INT((ROW()-14)/2),0)))</f>
        <v>5</v>
      </c>
      <c r="K76" s="150">
        <f ca="1">IF(MOD(ROW()-13,2)=0,IF(ISBLANK(OFFSET('11. SEGUIMIENTO 2026'!$O$14,INT((ROW()-13)/2),0)),"",OFFSET('11. SEGUIMIENTO 2026'!$O$14,INT((ROW()-13)/2),0)),IF(ISBLANK(OFFSET('9. METAS'!$R$20,INT((ROW()-14)/2),0)),"",OFFSET('9. METAS'!$R$20,INT((ROW()-14)/2),0)))</f>
        <v>6</v>
      </c>
      <c r="L76" s="150">
        <f ca="1">IF(MOD(ROW()-13,2)=0,IF(ISBLANK(OFFSET('11. SEGUIMIENTO 2026'!$P$14,INT((ROW()-13)/2),0)),"",OFFSET('11. SEGUIMIENTO 2026'!$P$14,INT((ROW()-13)/2),0)),IF(ISBLANK(OFFSET('9. METAS'!$S$20,INT((ROW()-14)/2),0)),"",OFFSET('9. METAS'!$S$20,INT((ROW()-14)/2),0)))</f>
        <v>6</v>
      </c>
      <c r="M76" s="151">
        <f ca="1">IF(MOD(ROW()-13,2)=0,IF(ISBLANK(OFFSET('11. SEGUIMIENTO 2026'!$Q$14,INT((ROW()-13)/2),0)),"",OFFSET('11. SEGUIMIENTO 2026'!$Q$14,INT((ROW()-13)/2),0)),IF(ISBLANK(OFFSET('9. METAS'!$T$20,INT((ROW()-14)/2),0)),"",OFFSET('9. METAS'!$T$20,INT((ROW()-14)/2),0)))</f>
        <v>5</v>
      </c>
      <c r="N76" s="854"/>
      <c r="O76" s="856"/>
      <c r="P76" s="882"/>
    </row>
    <row r="77" spans="3:16" ht="45" customHeight="1">
      <c r="C77" s="859" t="str">
        <f ca="1">IF(ISBLANK(OFFSET('5. Pp (3 años)'!$C$46,INT((ROW()-13)/2),0)),"",OFFSET('5. Pp (3 años)'!$C$46,INT((ROW()-13)/2),0))</f>
        <v>Componente</v>
      </c>
      <c r="D77" s="861" t="str">
        <f ca="1">IF(ISBLANK(OFFSET('5. Pp (3 años)'!$D$46,INT((ROW()-13)/2),0)),"",OFFSET('5. Pp (3 años)'!$D$46,INT((ROW()-13)/2),0))</f>
        <v>1.4.1.1.8 Reportes de plantilla de personal municipal actualizados y emitidos, derivados de la gestión de incidencias, finiquitos y actualización de expedientes del personal.</v>
      </c>
      <c r="E77" s="861" t="str">
        <f ca="1">IF(ISBLANK(OFFSET('5. Pp (3 años)'!$E$46,INT((ROW()-13)/2),0)),"",OFFSET('5. Pp (3 años)'!$E$46,INT((ROW()-13)/2),0))</f>
        <v>PPPME= Porcentaje de plantillas de personal municipal entregadas.</v>
      </c>
      <c r="F77" s="863" t="str">
        <f ca="1">IF(ISBLANK(OFFSET('5. Pp (3 años)'!$K$46,INT((ROW()-13)/2),0)),"",OFFSET('5. Pp (3 años)'!$K$46,INT((ROW()-13)/2),0))</f>
        <v>Ascendente</v>
      </c>
      <c r="G77" s="865" t="str">
        <f ca="1">IF(ISBLANK(OFFSET('5. Pp (3 años)'!$H$46,INT((ROW()-13)/2),0)),"",OFFSET('5. Pp (3 años)'!$H$46,INT((ROW()-13)/2),0))</f>
        <v>Trimestral</v>
      </c>
      <c r="H77" s="879">
        <f ca="1">IF(ISBLANK(OFFSET('9. METAS'!$K$20,INT((ROW()-13)/2),0)),"",OFFSET('9. METAS'!$K$20,INT((ROW()-13)/2),0))</f>
        <v>1272</v>
      </c>
      <c r="I77" s="868" t="s">
        <v>699</v>
      </c>
      <c r="J77" s="149">
        <f ca="1">IF(MOD(ROW()-13,2)=0,IF(ISBLANK(OFFSET('11. SEGUIMIENTO 2026'!$N$14,INT((ROW()-13)/2),0)),"",OFFSET('11. SEGUIMIENTO 2026'!$N$14,INT((ROW()-13)/2),0)),IF(ISBLANK(OFFSET('9. METAS'!$Q$20,INT((ROW()-14)/2),0)),"",OFFSET('9. METAS'!$Q$20,INT((ROW()-14)/2),0)))</f>
        <v>350</v>
      </c>
      <c r="K77" s="150" t="s">
        <v>824</v>
      </c>
      <c r="L77" s="150" t="s">
        <v>824</v>
      </c>
      <c r="M77" s="151" t="s">
        <v>824</v>
      </c>
      <c r="N77" s="869">
        <f t="shared" ref="N77" ca="1" si="60">IFERROR(J77/J78,"ND")</f>
        <v>1.10062893081761</v>
      </c>
      <c r="O77" s="870">
        <f t="shared" ref="O77" ca="1" si="61">IFERROR(((J77)/H77),"ND")</f>
        <v>0.27515723270440251</v>
      </c>
      <c r="P77" s="896" t="s">
        <v>716</v>
      </c>
    </row>
    <row r="78" spans="3:16" ht="45" customHeight="1">
      <c r="C78" s="860"/>
      <c r="D78" s="862"/>
      <c r="E78" s="862"/>
      <c r="F78" s="864"/>
      <c r="G78" s="866"/>
      <c r="H78" s="880"/>
      <c r="I78" s="852"/>
      <c r="J78" s="149">
        <f ca="1">IF(MOD(ROW()-13,2)=0,IF(ISBLANK(OFFSET('11. SEGUIMIENTO 2026'!$N$14,INT((ROW()-13)/2),0)),"",OFFSET('11. SEGUIMIENTO 2026'!$N$14,INT((ROW()-13)/2),0)),IF(ISBLANK(OFFSET('9. METAS'!$Q$20,INT((ROW()-14)/2),0)),"",OFFSET('9. METAS'!$Q$20,INT((ROW()-14)/2),0)))</f>
        <v>318</v>
      </c>
      <c r="K78" s="150">
        <f ca="1">IF(MOD(ROW()-13,2)=0,IF(ISBLANK(OFFSET('11. SEGUIMIENTO 2026'!$O$14,INT((ROW()-13)/2),0)),"",OFFSET('11. SEGUIMIENTO 2026'!$O$14,INT((ROW()-13)/2),0)),IF(ISBLANK(OFFSET('9. METAS'!$R$20,INT((ROW()-14)/2),0)),"",OFFSET('9. METAS'!$R$20,INT((ROW()-14)/2),0)))</f>
        <v>318</v>
      </c>
      <c r="L78" s="150">
        <f ca="1">IF(MOD(ROW()-13,2)=0,IF(ISBLANK(OFFSET('11. SEGUIMIENTO 2026'!$P$14,INT((ROW()-13)/2),0)),"",OFFSET('11. SEGUIMIENTO 2026'!$P$14,INT((ROW()-13)/2),0)),IF(ISBLANK(OFFSET('9. METAS'!$S$20,INT((ROW()-14)/2),0)),"",OFFSET('9. METAS'!$S$20,INT((ROW()-14)/2),0)))</f>
        <v>318</v>
      </c>
      <c r="M78" s="151">
        <f ca="1">IF(MOD(ROW()-13,2)=0,IF(ISBLANK(OFFSET('11. SEGUIMIENTO 2026'!$Q$14,INT((ROW()-13)/2),0)),"",OFFSET('11. SEGUIMIENTO 2026'!$Q$14,INT((ROW()-13)/2),0)),IF(ISBLANK(OFFSET('9. METAS'!$T$20,INT((ROW()-14)/2),0)),"",OFFSET('9. METAS'!$T$20,INT((ROW()-14)/2),0)))</f>
        <v>318</v>
      </c>
      <c r="N78" s="854"/>
      <c r="O78" s="856"/>
      <c r="P78" s="897"/>
    </row>
    <row r="79" spans="3:16" ht="45" customHeight="1">
      <c r="C79" s="859" t="str">
        <f ca="1">IF(ISBLANK(OFFSET('5. Pp (3 años)'!$C$46,INT((ROW()-13)/2),0)),"",OFFSET('5. Pp (3 años)'!$C$46,INT((ROW()-13)/2),0))</f>
        <v>Actividad</v>
      </c>
      <c r="D79" s="861" t="str">
        <f ca="1">IF(ISBLANK(OFFSET('5. Pp (3 años)'!$D$46,INT((ROW()-13)/2),0)),"",OFFSET('5. Pp (3 años)'!$D$46,INT((ROW()-13)/2),0))</f>
        <v>1.4.1.1.8.1. Atención de incidencias del personal (altas, bajas, modificaciones y movimientos) enviadas por las Unidades Administrativas.</v>
      </c>
      <c r="E79" s="861" t="str">
        <f ca="1">IF(ISBLANK(OFFSET('5. Pp (3 años)'!$E$46,INT((ROW()-13)/2),0)),"",OFFSET('5. Pp (3 años)'!$E$46,INT((ROW()-13)/2),0))</f>
        <v>PIA=  Porcentaje de incidencias (altas, bajas, modificaciones, cambios de puestos o salarios) atendidas.</v>
      </c>
      <c r="F79" s="863" t="str">
        <f ca="1">IF(ISBLANK(OFFSET('5. Pp (3 años)'!$K$46,INT((ROW()-13)/2),0)),"",OFFSET('5. Pp (3 años)'!$K$46,INT((ROW()-13)/2),0))</f>
        <v>Ascendente</v>
      </c>
      <c r="G79" s="865" t="str">
        <f ca="1">IF(ISBLANK(OFFSET('5. Pp (3 años)'!$H$46,INT((ROW()-13)/2),0)),"",OFFSET('5. Pp (3 años)'!$H$46,INT((ROW()-13)/2),0))</f>
        <v>Trimestral</v>
      </c>
      <c r="H79" s="879">
        <f ca="1">IF(ISBLANK(OFFSET('9. METAS'!$K$20,INT((ROW()-13)/2),0)),"",OFFSET('9. METAS'!$K$20,INT((ROW()-13)/2),0))</f>
        <v>3576</v>
      </c>
      <c r="I79" s="868" t="s">
        <v>699</v>
      </c>
      <c r="J79" s="149">
        <f ca="1">IF(MOD(ROW()-13,2)=0,IF(ISBLANK(OFFSET('11. SEGUIMIENTO 2026'!$N$14,INT((ROW()-13)/2),0)),"",OFFSET('11. SEGUIMIENTO 2026'!$N$14,INT((ROW()-13)/2),0)),IF(ISBLANK(OFFSET('9. METAS'!$Q$20,INT((ROW()-14)/2),0)),"",OFFSET('9. METAS'!$Q$20,INT((ROW()-14)/2),0)))</f>
        <v>890</v>
      </c>
      <c r="K79" s="150" t="s">
        <v>824</v>
      </c>
      <c r="L79" s="150" t="s">
        <v>824</v>
      </c>
      <c r="M79" s="151" t="s">
        <v>824</v>
      </c>
      <c r="N79" s="869">
        <f t="shared" ref="N79" ca="1" si="62">IFERROR(J79/J80,"ND")</f>
        <v>1.1866666666666668</v>
      </c>
      <c r="O79" s="870">
        <f t="shared" ref="O79" ca="1" si="63">IFERROR(((J79)/H79),"ND")</f>
        <v>0.24888143176733782</v>
      </c>
      <c r="P79" s="896" t="s">
        <v>717</v>
      </c>
    </row>
    <row r="80" spans="3:16" ht="45" customHeight="1">
      <c r="C80" s="860"/>
      <c r="D80" s="862"/>
      <c r="E80" s="862"/>
      <c r="F80" s="864"/>
      <c r="G80" s="866"/>
      <c r="H80" s="880"/>
      <c r="I80" s="852"/>
      <c r="J80" s="149">
        <f ca="1">IF(MOD(ROW()-13,2)=0,IF(ISBLANK(OFFSET('11. SEGUIMIENTO 2026'!$N$14,INT((ROW()-13)/2),0)),"",OFFSET('11. SEGUIMIENTO 2026'!$N$14,INT((ROW()-13)/2),0)),IF(ISBLANK(OFFSET('9. METAS'!$Q$20,INT((ROW()-14)/2),0)),"",OFFSET('9. METAS'!$Q$20,INT((ROW()-14)/2),0)))</f>
        <v>750</v>
      </c>
      <c r="K80" s="150">
        <f ca="1">IF(MOD(ROW()-13,2)=0,IF(ISBLANK(OFFSET('11. SEGUIMIENTO 2026'!$O$14,INT((ROW()-13)/2),0)),"",OFFSET('11. SEGUIMIENTO 2026'!$O$14,INT((ROW()-13)/2),0)),IF(ISBLANK(OFFSET('9. METAS'!$R$20,INT((ROW()-14)/2),0)),"",OFFSET('9. METAS'!$R$20,INT((ROW()-14)/2),0)))</f>
        <v>1207</v>
      </c>
      <c r="L80" s="150">
        <f ca="1">IF(MOD(ROW()-13,2)=0,IF(ISBLANK(OFFSET('11. SEGUIMIENTO 2026'!$P$14,INT((ROW()-13)/2),0)),"",OFFSET('11. SEGUIMIENTO 2026'!$P$14,INT((ROW()-13)/2),0)),IF(ISBLANK(OFFSET('9. METAS'!$S$20,INT((ROW()-14)/2),0)),"",OFFSET('9. METAS'!$S$20,INT((ROW()-14)/2),0)))</f>
        <v>1100</v>
      </c>
      <c r="M80" s="151">
        <f ca="1">IF(MOD(ROW()-13,2)=0,IF(ISBLANK(OFFSET('11. SEGUIMIENTO 2026'!$Q$14,INT((ROW()-13)/2),0)),"",OFFSET('11. SEGUIMIENTO 2026'!$Q$14,INT((ROW()-13)/2),0)),IF(ISBLANK(OFFSET('9. METAS'!$T$20,INT((ROW()-14)/2),0)),"",OFFSET('9. METAS'!$T$20,INT((ROW()-14)/2),0)))</f>
        <v>519</v>
      </c>
      <c r="N80" s="854"/>
      <c r="O80" s="856"/>
      <c r="P80" s="897"/>
    </row>
    <row r="81" spans="3:16" ht="45" customHeight="1">
      <c r="C81" s="859" t="str">
        <f ca="1">IF(ISBLANK(OFFSET('5. Pp (3 años)'!$C$46,INT((ROW()-13)/2),0)),"",OFFSET('5. Pp (3 años)'!$C$46,INT((ROW()-13)/2),0))</f>
        <v>Actividad</v>
      </c>
      <c r="D81" s="861" t="str">
        <f ca="1">IF(ISBLANK(OFFSET('5. Pp (3 años)'!$D$46,INT((ROW()-13)/2),0)),"",OFFSET('5. Pp (3 años)'!$D$46,INT((ROW()-13)/2),0))</f>
        <v>1.4.1.1.8.2. Elaboración y gestión de reportes de finiquitos y/o liquidación, solicitados por las Unidades Administrativas.</v>
      </c>
      <c r="E81" s="861" t="str">
        <f ca="1">IF(ISBLANK(OFFSET('5. Pp (3 años)'!$E$46,INT((ROW()-13)/2),0)),"",OFFSET('5. Pp (3 años)'!$E$46,INT((ROW()-13)/2),0))</f>
        <v>PRFLE= Porcentaje de reportes de finiquito y/o liquidación entregados.</v>
      </c>
      <c r="F81" s="863" t="str">
        <f ca="1">IF(ISBLANK(OFFSET('5. Pp (3 años)'!$K$46,INT((ROW()-13)/2),0)),"",OFFSET('5. Pp (3 años)'!$K$46,INT((ROW()-13)/2),0))</f>
        <v>Ascendente</v>
      </c>
      <c r="G81" s="865" t="str">
        <f ca="1">IF(ISBLANK(OFFSET('5. Pp (3 años)'!$H$46,INT((ROW()-13)/2),0)),"",OFFSET('5. Pp (3 años)'!$H$46,INT((ROW()-13)/2),0))</f>
        <v>Trimestral</v>
      </c>
      <c r="H81" s="879">
        <f ca="1">IF(ISBLANK(OFFSET('9. METAS'!$K$20,INT((ROW()-13)/2),0)),"",OFFSET('9. METAS'!$K$20,INT((ROW()-13)/2),0))</f>
        <v>600</v>
      </c>
      <c r="I81" s="868" t="s">
        <v>699</v>
      </c>
      <c r="J81" s="149">
        <f ca="1">IF(MOD(ROW()-13,2)=0,IF(ISBLANK(OFFSET('11. SEGUIMIENTO 2026'!$N$14,INT((ROW()-13)/2),0)),"",OFFSET('11. SEGUIMIENTO 2026'!$N$14,INT((ROW()-13)/2),0)),IF(ISBLANK(OFFSET('9. METAS'!$Q$20,INT((ROW()-14)/2),0)),"",OFFSET('9. METAS'!$Q$20,INT((ROW()-14)/2),0)))</f>
        <v>89</v>
      </c>
      <c r="K81" s="150" t="s">
        <v>824</v>
      </c>
      <c r="L81" s="150" t="s">
        <v>824</v>
      </c>
      <c r="M81" s="151" t="s">
        <v>824</v>
      </c>
      <c r="N81" s="869">
        <f t="shared" ref="N81" ca="1" si="64">IFERROR(J81/J82,"ND")</f>
        <v>1.1125</v>
      </c>
      <c r="O81" s="870">
        <f t="shared" ref="O81" ca="1" si="65">IFERROR(((J81)/H81),"ND")</f>
        <v>0.14833333333333334</v>
      </c>
      <c r="P81" s="896" t="s">
        <v>718</v>
      </c>
    </row>
    <row r="82" spans="3:16" ht="45" customHeight="1">
      <c r="C82" s="860"/>
      <c r="D82" s="862"/>
      <c r="E82" s="862"/>
      <c r="F82" s="864"/>
      <c r="G82" s="866"/>
      <c r="H82" s="880"/>
      <c r="I82" s="852"/>
      <c r="J82" s="149">
        <f ca="1">IF(MOD(ROW()-13,2)=0,IF(ISBLANK(OFFSET('11. SEGUIMIENTO 2026'!$N$14,INT((ROW()-13)/2),0)),"",OFFSET('11. SEGUIMIENTO 2026'!$N$14,INT((ROW()-13)/2),0)),IF(ISBLANK(OFFSET('9. METAS'!$Q$20,INT((ROW()-14)/2),0)),"",OFFSET('9. METAS'!$Q$20,INT((ROW()-14)/2),0)))</f>
        <v>80</v>
      </c>
      <c r="K82" s="150">
        <f ca="1">IF(MOD(ROW()-13,2)=0,IF(ISBLANK(OFFSET('11. SEGUIMIENTO 2026'!$O$14,INT((ROW()-13)/2),0)),"",OFFSET('11. SEGUIMIENTO 2026'!$O$14,INT((ROW()-13)/2),0)),IF(ISBLANK(OFFSET('9. METAS'!$R$20,INT((ROW()-14)/2),0)),"",OFFSET('9. METAS'!$R$20,INT((ROW()-14)/2),0)))</f>
        <v>200</v>
      </c>
      <c r="L82" s="150">
        <f ca="1">IF(MOD(ROW()-13,2)=0,IF(ISBLANK(OFFSET('11. SEGUIMIENTO 2026'!$P$14,INT((ROW()-13)/2),0)),"",OFFSET('11. SEGUIMIENTO 2026'!$P$14,INT((ROW()-13)/2),0)),IF(ISBLANK(OFFSET('9. METAS'!$S$20,INT((ROW()-14)/2),0)),"",OFFSET('9. METAS'!$S$20,INT((ROW()-14)/2),0)))</f>
        <v>200</v>
      </c>
      <c r="M82" s="151">
        <f ca="1">IF(MOD(ROW()-13,2)=0,IF(ISBLANK(OFFSET('11. SEGUIMIENTO 2026'!$Q$14,INT((ROW()-13)/2),0)),"",OFFSET('11. SEGUIMIENTO 2026'!$Q$14,INT((ROW()-13)/2),0)),IF(ISBLANK(OFFSET('9. METAS'!$T$20,INT((ROW()-14)/2),0)),"",OFFSET('9. METAS'!$T$20,INT((ROW()-14)/2),0)))</f>
        <v>120</v>
      </c>
      <c r="N82" s="854"/>
      <c r="O82" s="856"/>
      <c r="P82" s="897"/>
    </row>
    <row r="83" spans="3:16" ht="45" customHeight="1">
      <c r="C83" s="859" t="str">
        <f ca="1">IF(ISBLANK(OFFSET('5. Pp (3 años)'!$C$46,INT((ROW()-13)/2),0)),"",OFFSET('5. Pp (3 años)'!$C$46,INT((ROW()-13)/2),0))</f>
        <v>Actividad</v>
      </c>
      <c r="D83" s="861" t="str">
        <f ca="1">IF(ISBLANK(OFFSET('5. Pp (3 años)'!$D$46,INT((ROW()-13)/2),0)),"",OFFSET('5. Pp (3 años)'!$D$46,INT((ROW()-13)/2),0))</f>
        <v>1.4.1.1.8.3.  Actualización de expedientes de personal activo y de baja por incidencias enviadas por las diferentes Unidades Administrativas.</v>
      </c>
      <c r="E83" s="861" t="str">
        <f ca="1">IF(ISBLANK(OFFSET('5. Pp (3 años)'!$E$46,INT((ROW()-13)/2),0)),"",OFFSET('5. Pp (3 años)'!$E$46,INT((ROW()-13)/2),0))</f>
        <v>PEPIA= Porcentaje de expedientes de personal por incidencias actualizados</v>
      </c>
      <c r="F83" s="863" t="str">
        <f ca="1">IF(ISBLANK(OFFSET('5. Pp (3 años)'!$K$46,INT((ROW()-13)/2),0)),"",OFFSET('5. Pp (3 años)'!$K$46,INT((ROW()-13)/2),0))</f>
        <v>Ascendente</v>
      </c>
      <c r="G83" s="865" t="str">
        <f ca="1">IF(ISBLANK(OFFSET('5. Pp (3 años)'!$H$46,INT((ROW()-13)/2),0)),"",OFFSET('5. Pp (3 años)'!$H$46,INT((ROW()-13)/2),0))</f>
        <v>Trimestral</v>
      </c>
      <c r="H83" s="879">
        <f ca="1">IF(ISBLANK(OFFSET('9. METAS'!$K$20,INT((ROW()-13)/2),0)),"",OFFSET('9. METAS'!$K$20,INT((ROW()-13)/2),0))</f>
        <v>3600</v>
      </c>
      <c r="I83" s="868" t="s">
        <v>699</v>
      </c>
      <c r="J83" s="149">
        <f ca="1">IF(MOD(ROW()-13,2)=0,IF(ISBLANK(OFFSET('11. SEGUIMIENTO 2026'!$N$14,INT((ROW()-13)/2),0)),"",OFFSET('11. SEGUIMIENTO 2026'!$N$14,INT((ROW()-13)/2),0)),IF(ISBLANK(OFFSET('9. METAS'!$Q$20,INT((ROW()-14)/2),0)),"",OFFSET('9. METAS'!$Q$20,INT((ROW()-14)/2),0)))</f>
        <v>925</v>
      </c>
      <c r="K83" s="150" t="s">
        <v>824</v>
      </c>
      <c r="L83" s="150" t="s">
        <v>824</v>
      </c>
      <c r="M83" s="151" t="s">
        <v>824</v>
      </c>
      <c r="N83" s="869">
        <f t="shared" ref="N83" ca="1" si="66">IFERROR(J83/J84,"ND")</f>
        <v>1.2333333333333334</v>
      </c>
      <c r="O83" s="870">
        <f t="shared" ref="O83" ca="1" si="67">IFERROR(((J83)/H83),"ND")</f>
        <v>0.25694444444444442</v>
      </c>
      <c r="P83" s="896" t="s">
        <v>719</v>
      </c>
    </row>
    <row r="84" spans="3:16" ht="45" customHeight="1" thickBot="1">
      <c r="C84" s="899"/>
      <c r="D84" s="900"/>
      <c r="E84" s="900"/>
      <c r="F84" s="901"/>
      <c r="G84" s="902"/>
      <c r="H84" s="903"/>
      <c r="I84" s="904"/>
      <c r="J84" s="152">
        <f ca="1">IF(MOD(ROW()-13,2)=0,IF(ISBLANK(OFFSET('11. SEGUIMIENTO 2026'!$N$14,INT((ROW()-13)/2),0)),"",OFFSET('11. SEGUIMIENTO 2026'!$N$14,INT((ROW()-13)/2),0)),IF(ISBLANK(OFFSET('9. METAS'!$Q$20,INT((ROW()-14)/2),0)),"",OFFSET('9. METAS'!$Q$20,INT((ROW()-14)/2),0)))</f>
        <v>750</v>
      </c>
      <c r="K84" s="153">
        <f ca="1">IF(MOD(ROW()-13,2)=0,IF(ISBLANK(OFFSET('11. SEGUIMIENTO 2026'!$O$14,INT((ROW()-13)/2),0)),"",OFFSET('11. SEGUIMIENTO 2026'!$O$14,INT((ROW()-13)/2),0)),IF(ISBLANK(OFFSET('9. METAS'!$R$20,INT((ROW()-14)/2),0)),"",OFFSET('9. METAS'!$R$20,INT((ROW()-14)/2),0)))</f>
        <v>1207</v>
      </c>
      <c r="L84" s="153">
        <f ca="1">IF(MOD(ROW()-13,2)=0,IF(ISBLANK(OFFSET('11. SEGUIMIENTO 2026'!$P$14,INT((ROW()-13)/2),0)),"",OFFSET('11. SEGUIMIENTO 2026'!$P$14,INT((ROW()-13)/2),0)),IF(ISBLANK(OFFSET('9. METAS'!$S$20,INT((ROW()-14)/2),0)),"",OFFSET('9. METAS'!$S$20,INT((ROW()-14)/2),0)))</f>
        <v>1124</v>
      </c>
      <c r="M84" s="154">
        <f ca="1">IF(MOD(ROW()-13,2)=0,IF(ISBLANK(OFFSET('11. SEGUIMIENTO 2026'!$Q$14,INT((ROW()-13)/2),0)),"",OFFSET('11. SEGUIMIENTO 2026'!$Q$14,INT((ROW()-13)/2),0)),IF(ISBLANK(OFFSET('9. METAS'!$T$20,INT((ROW()-14)/2),0)),"",OFFSET('9. METAS'!$T$20,INT((ROW()-14)/2),0)))</f>
        <v>519</v>
      </c>
      <c r="N84" s="905"/>
      <c r="O84" s="906"/>
      <c r="P84" s="898"/>
    </row>
    <row r="85" spans="3:16" ht="15.75" thickTop="1"/>
  </sheetData>
  <protectedRanges>
    <protectedRange sqref="I13:I84" name="SI.NO"/>
    <protectedRange algorithmName="SHA-512" hashValue="VSDpUfYaSu2o1GNz/dNG0/zdAR2SyjQ4x4E+I/O817AEKyLH+9hkU426TeaW1NebwBiHlEu/vd5f18TkOfpfxw==" saltValue="bop94IANOsb3/TmZjo7hbg==" spinCount="100000" sqref="P13:P84" name="JUSTIFICACION"/>
  </protectedRanges>
  <mergeCells count="377">
    <mergeCell ref="P83:P84"/>
    <mergeCell ref="H81:H82"/>
    <mergeCell ref="I81:I82"/>
    <mergeCell ref="N81:N82"/>
    <mergeCell ref="O81:O82"/>
    <mergeCell ref="P81:P82"/>
    <mergeCell ref="C83:C84"/>
    <mergeCell ref="D83:D84"/>
    <mergeCell ref="E83:E84"/>
    <mergeCell ref="F83:F84"/>
    <mergeCell ref="G83:G84"/>
    <mergeCell ref="H83:H84"/>
    <mergeCell ref="I83:I84"/>
    <mergeCell ref="N83:N84"/>
    <mergeCell ref="O83:O84"/>
    <mergeCell ref="F77:F78"/>
    <mergeCell ref="G77:G78"/>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9:H80"/>
    <mergeCell ref="I79:I80"/>
    <mergeCell ref="N79:N80"/>
    <mergeCell ref="O79:O80"/>
    <mergeCell ref="C77:C78"/>
    <mergeCell ref="D77:D78"/>
    <mergeCell ref="E75:E76"/>
    <mergeCell ref="F75:F76"/>
    <mergeCell ref="G75:G76"/>
    <mergeCell ref="H75:H76"/>
    <mergeCell ref="I75:I76"/>
    <mergeCell ref="N75:N76"/>
    <mergeCell ref="O75:O76"/>
    <mergeCell ref="P75:P76"/>
    <mergeCell ref="C73:C74"/>
    <mergeCell ref="D73:D74"/>
    <mergeCell ref="E73:E74"/>
    <mergeCell ref="F73:F74"/>
    <mergeCell ref="G73:G74"/>
    <mergeCell ref="H73:H74"/>
    <mergeCell ref="I73:I74"/>
    <mergeCell ref="N73:N74"/>
    <mergeCell ref="O73:O74"/>
    <mergeCell ref="E77:E78"/>
    <mergeCell ref="P69:P70"/>
    <mergeCell ref="C71:C72"/>
    <mergeCell ref="D71:D72"/>
    <mergeCell ref="E71:E72"/>
    <mergeCell ref="F71:F72"/>
    <mergeCell ref="G71:G72"/>
    <mergeCell ref="H71:H72"/>
    <mergeCell ref="I71:I72"/>
    <mergeCell ref="N71:N72"/>
    <mergeCell ref="O71:O72"/>
    <mergeCell ref="P71:P72"/>
    <mergeCell ref="C69:C70"/>
    <mergeCell ref="D69:D70"/>
    <mergeCell ref="E69:E70"/>
    <mergeCell ref="F69:F70"/>
    <mergeCell ref="G69:G70"/>
    <mergeCell ref="H69:H70"/>
    <mergeCell ref="I69:I70"/>
    <mergeCell ref="N69:N70"/>
    <mergeCell ref="O69:O70"/>
    <mergeCell ref="P73:P74"/>
    <mergeCell ref="C75:C76"/>
    <mergeCell ref="D75:D76"/>
    <mergeCell ref="P65:P66"/>
    <mergeCell ref="C67:C68"/>
    <mergeCell ref="D67:D68"/>
    <mergeCell ref="E67:E68"/>
    <mergeCell ref="F67:F68"/>
    <mergeCell ref="G67:G68"/>
    <mergeCell ref="H67:H68"/>
    <mergeCell ref="I67:I68"/>
    <mergeCell ref="N67:N68"/>
    <mergeCell ref="O67:O68"/>
    <mergeCell ref="P67:P68"/>
    <mergeCell ref="C65:C66"/>
    <mergeCell ref="D65:D66"/>
    <mergeCell ref="E65:E66"/>
    <mergeCell ref="F65:F66"/>
    <mergeCell ref="G65:G66"/>
    <mergeCell ref="H65:H66"/>
    <mergeCell ref="I65:I66"/>
    <mergeCell ref="N65:N66"/>
    <mergeCell ref="O65:O66"/>
    <mergeCell ref="P61:P62"/>
    <mergeCell ref="C63:C64"/>
    <mergeCell ref="D63:D64"/>
    <mergeCell ref="E63:E64"/>
    <mergeCell ref="F63:F64"/>
    <mergeCell ref="G63:G64"/>
    <mergeCell ref="H63:H64"/>
    <mergeCell ref="I63:I64"/>
    <mergeCell ref="N63:N64"/>
    <mergeCell ref="O63:O64"/>
    <mergeCell ref="P63:P64"/>
    <mergeCell ref="C61:C62"/>
    <mergeCell ref="D61:D62"/>
    <mergeCell ref="E61:E62"/>
    <mergeCell ref="F61:F62"/>
    <mergeCell ref="G61:G62"/>
    <mergeCell ref="H61:H62"/>
    <mergeCell ref="I61:I62"/>
    <mergeCell ref="N61:N62"/>
    <mergeCell ref="O61:O62"/>
    <mergeCell ref="P57:P58"/>
    <mergeCell ref="C59:C60"/>
    <mergeCell ref="D59:D60"/>
    <mergeCell ref="E59:E60"/>
    <mergeCell ref="F59:F60"/>
    <mergeCell ref="G59:G60"/>
    <mergeCell ref="H59:H60"/>
    <mergeCell ref="I59:I60"/>
    <mergeCell ref="N59:N60"/>
    <mergeCell ref="O59:O60"/>
    <mergeCell ref="P59:P60"/>
    <mergeCell ref="C57:C58"/>
    <mergeCell ref="D57:D58"/>
    <mergeCell ref="E57:E58"/>
    <mergeCell ref="F57:F58"/>
    <mergeCell ref="G57:G58"/>
    <mergeCell ref="H57:H58"/>
    <mergeCell ref="I57:I58"/>
    <mergeCell ref="N57:N58"/>
    <mergeCell ref="O57:O58"/>
    <mergeCell ref="P53:P54"/>
    <mergeCell ref="C55:C56"/>
    <mergeCell ref="D55:D56"/>
    <mergeCell ref="E55:E56"/>
    <mergeCell ref="F55:F56"/>
    <mergeCell ref="G55:G56"/>
    <mergeCell ref="H55:H56"/>
    <mergeCell ref="I55:I56"/>
    <mergeCell ref="N55:N56"/>
    <mergeCell ref="O55:O56"/>
    <mergeCell ref="P55:P56"/>
    <mergeCell ref="C53:C54"/>
    <mergeCell ref="D53:D54"/>
    <mergeCell ref="E53:E54"/>
    <mergeCell ref="F53:F54"/>
    <mergeCell ref="G53:G54"/>
    <mergeCell ref="H53:H54"/>
    <mergeCell ref="I53:I54"/>
    <mergeCell ref="N53:N54"/>
    <mergeCell ref="O53:O54"/>
    <mergeCell ref="P49:P50"/>
    <mergeCell ref="C51:C52"/>
    <mergeCell ref="D51:D52"/>
    <mergeCell ref="E51:E52"/>
    <mergeCell ref="F51:F52"/>
    <mergeCell ref="G51:G52"/>
    <mergeCell ref="H51:H52"/>
    <mergeCell ref="I51:I52"/>
    <mergeCell ref="N51:N52"/>
    <mergeCell ref="O51:O52"/>
    <mergeCell ref="P51:P52"/>
    <mergeCell ref="C49:C50"/>
    <mergeCell ref="D49:D50"/>
    <mergeCell ref="E49:E50"/>
    <mergeCell ref="F49:F50"/>
    <mergeCell ref="G49:G50"/>
    <mergeCell ref="H49:H50"/>
    <mergeCell ref="I49:I50"/>
    <mergeCell ref="N49:N50"/>
    <mergeCell ref="O49:O50"/>
    <mergeCell ref="P45:P46"/>
    <mergeCell ref="C47:C48"/>
    <mergeCell ref="D47:D48"/>
    <mergeCell ref="E47:E48"/>
    <mergeCell ref="F47:F48"/>
    <mergeCell ref="G47:G48"/>
    <mergeCell ref="H47:H48"/>
    <mergeCell ref="I47:I48"/>
    <mergeCell ref="N47:N48"/>
    <mergeCell ref="O47:O48"/>
    <mergeCell ref="P47:P48"/>
    <mergeCell ref="C45:C46"/>
    <mergeCell ref="D45:D46"/>
    <mergeCell ref="E45:E46"/>
    <mergeCell ref="F45:F46"/>
    <mergeCell ref="G45:G46"/>
    <mergeCell ref="H45:H46"/>
    <mergeCell ref="I45:I46"/>
    <mergeCell ref="N45:N46"/>
    <mergeCell ref="O45:O46"/>
    <mergeCell ref="P41:P42"/>
    <mergeCell ref="C43:C44"/>
    <mergeCell ref="D43:D44"/>
    <mergeCell ref="E43:E44"/>
    <mergeCell ref="F43:F44"/>
    <mergeCell ref="G43:G44"/>
    <mergeCell ref="H43:H44"/>
    <mergeCell ref="I43:I44"/>
    <mergeCell ref="N43:N44"/>
    <mergeCell ref="O43:O44"/>
    <mergeCell ref="P43:P44"/>
    <mergeCell ref="C41:C42"/>
    <mergeCell ref="D41:D42"/>
    <mergeCell ref="E41:E42"/>
    <mergeCell ref="F41:F42"/>
    <mergeCell ref="G41:G42"/>
    <mergeCell ref="H41:H42"/>
    <mergeCell ref="I41:I42"/>
    <mergeCell ref="N41:N42"/>
    <mergeCell ref="O41:O42"/>
    <mergeCell ref="P37:P38"/>
    <mergeCell ref="C39:C40"/>
    <mergeCell ref="D39:D40"/>
    <mergeCell ref="E39:E40"/>
    <mergeCell ref="F39:F40"/>
    <mergeCell ref="G39:G40"/>
    <mergeCell ref="H39:H40"/>
    <mergeCell ref="I39:I40"/>
    <mergeCell ref="N39:N40"/>
    <mergeCell ref="O39:O40"/>
    <mergeCell ref="P39:P40"/>
    <mergeCell ref="C37:C38"/>
    <mergeCell ref="D37:D38"/>
    <mergeCell ref="E37:E38"/>
    <mergeCell ref="F37:F38"/>
    <mergeCell ref="G37:G38"/>
    <mergeCell ref="H37:H38"/>
    <mergeCell ref="I37:I38"/>
    <mergeCell ref="N37:N38"/>
    <mergeCell ref="O37:O38"/>
    <mergeCell ref="P33:P34"/>
    <mergeCell ref="C35:C36"/>
    <mergeCell ref="D35:D36"/>
    <mergeCell ref="E35:E36"/>
    <mergeCell ref="F35:F36"/>
    <mergeCell ref="G35:G36"/>
    <mergeCell ref="H35:H36"/>
    <mergeCell ref="I35:I36"/>
    <mergeCell ref="N35:N36"/>
    <mergeCell ref="O35:O36"/>
    <mergeCell ref="P35:P36"/>
    <mergeCell ref="C33:C34"/>
    <mergeCell ref="D33:D34"/>
    <mergeCell ref="E33:E34"/>
    <mergeCell ref="F33:F34"/>
    <mergeCell ref="G33:G34"/>
    <mergeCell ref="H33:H34"/>
    <mergeCell ref="I33:I34"/>
    <mergeCell ref="N33:N34"/>
    <mergeCell ref="O33:O34"/>
    <mergeCell ref="P29:P30"/>
    <mergeCell ref="C31:C32"/>
    <mergeCell ref="D31:D32"/>
    <mergeCell ref="E31:E32"/>
    <mergeCell ref="F31:F32"/>
    <mergeCell ref="G31:G32"/>
    <mergeCell ref="H31:H32"/>
    <mergeCell ref="I31:I32"/>
    <mergeCell ref="N31:N32"/>
    <mergeCell ref="O31:O32"/>
    <mergeCell ref="P31:P32"/>
    <mergeCell ref="C29:C30"/>
    <mergeCell ref="D29:D30"/>
    <mergeCell ref="E29:E30"/>
    <mergeCell ref="F29:F30"/>
    <mergeCell ref="G29:G30"/>
    <mergeCell ref="H29:H30"/>
    <mergeCell ref="I29:I30"/>
    <mergeCell ref="N29:N30"/>
    <mergeCell ref="O29:O30"/>
    <mergeCell ref="P25:P26"/>
    <mergeCell ref="C27:C28"/>
    <mergeCell ref="D27:D28"/>
    <mergeCell ref="E27:E28"/>
    <mergeCell ref="F27:F28"/>
    <mergeCell ref="G27:G28"/>
    <mergeCell ref="H27:H28"/>
    <mergeCell ref="I27:I28"/>
    <mergeCell ref="N27:N28"/>
    <mergeCell ref="O27:O28"/>
    <mergeCell ref="P27:P28"/>
    <mergeCell ref="C25:C26"/>
    <mergeCell ref="D25:D26"/>
    <mergeCell ref="E25:E26"/>
    <mergeCell ref="F25:F26"/>
    <mergeCell ref="G25:G26"/>
    <mergeCell ref="H25:H26"/>
    <mergeCell ref="I25:I26"/>
    <mergeCell ref="N25:N26"/>
    <mergeCell ref="O25:O26"/>
    <mergeCell ref="P21:P22"/>
    <mergeCell ref="C23:C24"/>
    <mergeCell ref="D23:D24"/>
    <mergeCell ref="E23:E24"/>
    <mergeCell ref="F23:F24"/>
    <mergeCell ref="G23:G24"/>
    <mergeCell ref="H23:H24"/>
    <mergeCell ref="I23:I24"/>
    <mergeCell ref="N23:N24"/>
    <mergeCell ref="O23:O24"/>
    <mergeCell ref="P23:P24"/>
    <mergeCell ref="C21:C22"/>
    <mergeCell ref="D21:D22"/>
    <mergeCell ref="E21:E22"/>
    <mergeCell ref="F21:F22"/>
    <mergeCell ref="G21:G22"/>
    <mergeCell ref="H21:H22"/>
    <mergeCell ref="I21:I22"/>
    <mergeCell ref="N21:N22"/>
    <mergeCell ref="O21:O22"/>
    <mergeCell ref="P17:P18"/>
    <mergeCell ref="C19:C20"/>
    <mergeCell ref="D19:D20"/>
    <mergeCell ref="E19:E20"/>
    <mergeCell ref="F19:F20"/>
    <mergeCell ref="G19:G20"/>
    <mergeCell ref="H19:H20"/>
    <mergeCell ref="I19:I20"/>
    <mergeCell ref="N19:N20"/>
    <mergeCell ref="O19:O20"/>
    <mergeCell ref="P19:P20"/>
    <mergeCell ref="C17:C18"/>
    <mergeCell ref="D17:D18"/>
    <mergeCell ref="E17:E18"/>
    <mergeCell ref="F17:F18"/>
    <mergeCell ref="G17:G18"/>
    <mergeCell ref="H17:H18"/>
    <mergeCell ref="I17:I18"/>
    <mergeCell ref="N17:N18"/>
    <mergeCell ref="O17:O18"/>
    <mergeCell ref="H13:H14"/>
    <mergeCell ref="I13:I14"/>
    <mergeCell ref="N13:N14"/>
    <mergeCell ref="O13:O14"/>
    <mergeCell ref="P13:P14"/>
    <mergeCell ref="C15:C16"/>
    <mergeCell ref="D15:D16"/>
    <mergeCell ref="E15:E16"/>
    <mergeCell ref="F15:F16"/>
    <mergeCell ref="G15:G16"/>
    <mergeCell ref="H15:H16"/>
    <mergeCell ref="I15:I16"/>
    <mergeCell ref="N15:N16"/>
    <mergeCell ref="O15:O16"/>
    <mergeCell ref="P15:P16"/>
    <mergeCell ref="C13:C14"/>
    <mergeCell ref="D13:D14"/>
    <mergeCell ref="E13:E14"/>
    <mergeCell ref="F13:F14"/>
    <mergeCell ref="G13:G14"/>
    <mergeCell ref="C5:P5"/>
    <mergeCell ref="C6:P6"/>
    <mergeCell ref="C7:P7"/>
    <mergeCell ref="C10:C12"/>
    <mergeCell ref="D10:D12"/>
    <mergeCell ref="E10:E12"/>
    <mergeCell ref="F10:F12"/>
    <mergeCell ref="G10:G12"/>
    <mergeCell ref="D8:M8"/>
    <mergeCell ref="C9:E9"/>
    <mergeCell ref="F9:P9"/>
    <mergeCell ref="P10:P12"/>
    <mergeCell ref="H11:H12"/>
    <mergeCell ref="I11:I12"/>
    <mergeCell ref="J11:M11"/>
    <mergeCell ref="N11:O11"/>
    <mergeCell ref="H10:O10"/>
  </mergeCells>
  <conditionalFormatting sqref="J13:M84">
    <cfRule type="containsBlanks" dxfId="7" priority="1">
      <formula>LEN(TRIM(J13))=0</formula>
    </cfRule>
  </conditionalFormatting>
  <printOptions horizontalCentered="1"/>
  <pageMargins left="0.25" right="0.25" top="0.75" bottom="0.75" header="0.3" footer="0.3"/>
  <pageSetup paperSize="17" scale="56" fitToHeight="0" orientation="landscape" r:id="rId1"/>
  <rowBreaks count="4" manualBreakCount="4">
    <brk id="22" min="2" max="15" man="1"/>
    <brk id="34" min="2" max="15" man="1"/>
    <brk id="52" min="2" max="15" man="1"/>
    <brk id="68" min="2"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45CF-52E5-4ADF-ADB3-482253174997}">
  <sheetPr codeName="Hoja19"/>
  <dimension ref="C4:P85"/>
  <sheetViews>
    <sheetView zoomScale="53" zoomScaleNormal="81" workbookViewId="0">
      <selection activeCell="F13" sqref="F13:F14"/>
    </sheetView>
  </sheetViews>
  <sheetFormatPr baseColWidth="10" defaultColWidth="11.375" defaultRowHeight="15"/>
  <cols>
    <col min="1" max="2" width="11.375" style="34"/>
    <col min="3" max="3" width="18.375" style="1" customWidth="1"/>
    <col min="4" max="4" width="53.75" style="34" customWidth="1"/>
    <col min="5" max="6" width="33.75" style="34" customWidth="1"/>
    <col min="7" max="7" width="32.75" style="1" customWidth="1"/>
    <col min="8" max="9" width="18.625" style="1" customWidth="1"/>
    <col min="10" max="11" width="12.75" style="1" customWidth="1"/>
    <col min="12" max="13" width="12.125" style="34" hidden="1" customWidth="1"/>
    <col min="14" max="15" width="12.375" style="34" customWidth="1"/>
    <col min="16" max="16" width="36.75" style="34" customWidth="1"/>
    <col min="17" max="16384" width="11.375" style="34"/>
  </cols>
  <sheetData>
    <row r="4" spans="3:16" ht="15.75" thickBot="1"/>
    <row r="5" spans="3:16" ht="30.75" customHeight="1" thickTop="1">
      <c r="C5" s="142"/>
      <c r="D5" s="820" t="s">
        <v>110</v>
      </c>
      <c r="E5" s="820"/>
      <c r="F5" s="820"/>
      <c r="G5" s="820"/>
      <c r="H5" s="820"/>
      <c r="I5" s="820"/>
      <c r="J5" s="820"/>
      <c r="K5" s="820"/>
      <c r="L5" s="820"/>
      <c r="M5" s="820"/>
      <c r="N5" s="143"/>
      <c r="O5" s="143"/>
      <c r="P5" s="144"/>
    </row>
    <row r="6" spans="3:16" ht="26.25" customHeight="1">
      <c r="C6" s="145"/>
      <c r="D6" s="706" t="s">
        <v>111</v>
      </c>
      <c r="E6" s="706"/>
      <c r="F6" s="706"/>
      <c r="G6" s="706"/>
      <c r="H6" s="706"/>
      <c r="I6" s="706"/>
      <c r="J6" s="706"/>
      <c r="K6" s="706"/>
      <c r="L6" s="706"/>
      <c r="M6" s="706"/>
      <c r="N6" s="15"/>
      <c r="O6" s="15"/>
      <c r="P6" s="141"/>
    </row>
    <row r="7" spans="3:16" ht="26.25">
      <c r="C7" s="145"/>
      <c r="D7" s="706" t="s">
        <v>129</v>
      </c>
      <c r="E7" s="706"/>
      <c r="F7" s="706"/>
      <c r="G7" s="706"/>
      <c r="H7" s="706"/>
      <c r="I7" s="706"/>
      <c r="J7" s="706"/>
      <c r="K7" s="706"/>
      <c r="L7" s="706"/>
      <c r="M7" s="706"/>
      <c r="P7" s="141"/>
    </row>
    <row r="8" spans="3:16" ht="27" thickBot="1">
      <c r="C8" s="145"/>
      <c r="D8" s="706"/>
      <c r="E8" s="706"/>
      <c r="F8" s="706"/>
      <c r="G8" s="706"/>
      <c r="H8" s="706"/>
      <c r="I8" s="706"/>
      <c r="J8" s="706"/>
      <c r="K8" s="706"/>
      <c r="L8" s="706"/>
      <c r="M8" s="706"/>
      <c r="P8" s="141"/>
    </row>
    <row r="9" spans="3:16" ht="22.5" customHeight="1" thickBot="1">
      <c r="C9" s="928" t="s">
        <v>126</v>
      </c>
      <c r="D9" s="929"/>
      <c r="E9" s="930"/>
      <c r="F9" s="931" t="s">
        <v>684</v>
      </c>
      <c r="G9" s="932"/>
      <c r="H9" s="932"/>
      <c r="I9" s="932"/>
      <c r="J9" s="932"/>
      <c r="K9" s="932"/>
      <c r="L9" s="932"/>
      <c r="M9" s="932"/>
      <c r="N9" s="932"/>
      <c r="O9" s="932"/>
      <c r="P9" s="933"/>
    </row>
    <row r="10" spans="3:16" ht="27" customHeight="1" thickTop="1" thickBot="1">
      <c r="C10" s="924" t="s">
        <v>75</v>
      </c>
      <c r="D10" s="926" t="s">
        <v>112</v>
      </c>
      <c r="E10" s="926" t="s">
        <v>113</v>
      </c>
      <c r="F10" s="926" t="s">
        <v>114</v>
      </c>
      <c r="G10" s="926" t="s">
        <v>115</v>
      </c>
      <c r="H10" s="942" t="s">
        <v>123</v>
      </c>
      <c r="I10" s="942"/>
      <c r="J10" s="942"/>
      <c r="K10" s="942"/>
      <c r="L10" s="942"/>
      <c r="M10" s="942"/>
      <c r="N10" s="942"/>
      <c r="O10" s="942"/>
      <c r="P10" s="936" t="s">
        <v>313</v>
      </c>
    </row>
    <row r="11" spans="3:16" ht="42" customHeight="1" thickBot="1">
      <c r="C11" s="925"/>
      <c r="D11" s="927"/>
      <c r="E11" s="927"/>
      <c r="F11" s="927"/>
      <c r="G11" s="927"/>
      <c r="H11" s="927" t="s">
        <v>116</v>
      </c>
      <c r="I11" s="939" t="s">
        <v>117</v>
      </c>
      <c r="J11" s="927" t="s">
        <v>125</v>
      </c>
      <c r="K11" s="927"/>
      <c r="L11" s="927"/>
      <c r="M11" s="927"/>
      <c r="N11" s="927" t="s">
        <v>122</v>
      </c>
      <c r="O11" s="927"/>
      <c r="P11" s="937"/>
    </row>
    <row r="12" spans="3:16" ht="42" customHeight="1" thickBot="1">
      <c r="C12" s="925"/>
      <c r="D12" s="927"/>
      <c r="E12" s="927"/>
      <c r="F12" s="927"/>
      <c r="G12" s="927"/>
      <c r="H12" s="927"/>
      <c r="I12" s="939"/>
      <c r="J12" s="140" t="s">
        <v>121</v>
      </c>
      <c r="K12" s="140" t="s">
        <v>118</v>
      </c>
      <c r="L12" s="140" t="s">
        <v>119</v>
      </c>
      <c r="M12" s="140" t="s">
        <v>120</v>
      </c>
      <c r="N12" s="140" t="s">
        <v>124</v>
      </c>
      <c r="O12" s="140" t="s">
        <v>95</v>
      </c>
      <c r="P12" s="938"/>
    </row>
    <row r="13" spans="3:16" ht="60" customHeight="1">
      <c r="C13" s="871" t="str">
        <f ca="1">IF(ISBLANK(OFFSET('5. Pp (3 años)'!$C$46,INT((ROW()-13)/2),0)),"",OFFSET('5. Pp (3 años)'!$C$46,INT((ROW()-13)/2),0))</f>
        <v>Fin</v>
      </c>
      <c r="D13" s="921"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921" t="str">
        <f ca="1">IF(ISBLANK(OFFSET('5. Pp (3 años)'!$E$46,INT((ROW()-13)/2),0)),"",OFFSET('5. Pp (3 años)'!$E$46,INT((ROW()-13)/2),0))</f>
        <v>IGOB_HUM_R: Índice de Gobierno Humanista y de Resultados</v>
      </c>
      <c r="F13" s="922" t="str">
        <f ca="1">IF(ISBLANK(OFFSET('5. Pp (3 años)'!$K$46,INT((ROW()-13)/2),0)),"",OFFSET('5. Pp (3 años)'!$K$46,INT((ROW()-13)/2),0))</f>
        <v>Ascendente</v>
      </c>
      <c r="G13" s="923" t="str">
        <f ca="1">IF(ISBLANK(OFFSET('5. Pp (3 años)'!$H$46,INT((ROW()-13)/2),0)),"",OFFSET('5. Pp (3 años)'!$H$46,INT((ROW()-13)/2),0))</f>
        <v>Trianual</v>
      </c>
      <c r="H13" s="940">
        <f ca="1">IF(ISBLANK(OFFSET('9. METAS'!$K$20,INT((ROW()-13)/2),0)),"",OFFSET('9. METAS'!$K$20,INT((ROW()-13)/2),0))</f>
        <v>0.26690000000000003</v>
      </c>
      <c r="I13" s="840" t="s">
        <v>128</v>
      </c>
      <c r="J13" s="490">
        <f ca="1">IF(MOD(ROW()-13,2)=0,IF(ISBLANK(OFFSET('11. SEGUIMIENTO 2026'!$N$14,INT((ROW()-13)/2),0)),"",OFFSET('11. SEGUIMIENTO 2026'!$N$14,INT((ROW()-13)/2),0)),IF(ISBLANK(OFFSET('9. METAS'!$Q$20,INT((ROW()-14)/2),0)),"",OFFSET('9. METAS'!$Q$20,INT((ROW()-14)/2),0)))</f>
        <v>6.6699999999999995E-2</v>
      </c>
      <c r="K13" s="147"/>
      <c r="L13" s="147" t="str">
        <f ca="1">IF(MOD(ROW()-13,2)=0,IF(ISBLANK(OFFSET('11. SEGUIMIENTO 2026'!$P$14,INT((ROW()-13)/2),0)),"",OFFSET('11. SEGUIMIENTO 2026'!$P$14,INT((ROW()-13)/2),0)),IF(ISBLANK(OFFSET('9. METAS'!$S$20,INT((ROW()-14)/2),0)),"",OFFSET('9. METAS'!$S$20,INT((ROW()-14)/2),0)))</f>
        <v/>
      </c>
      <c r="M13" s="148" t="str">
        <f ca="1">IF(MOD(ROW()-13,2)=0,IF(ISBLANK(OFFSET('11. SEGUIMIENTO 2026'!$Q$14,INT((ROW()-13)/2),0)),"",OFFSET('11. SEGUIMIENTO 2026'!$Q$14,INT((ROW()-13)/2),0)),IF(ISBLANK(OFFSET('9. METAS'!$T$20,INT((ROW()-14)/2),0)),"",OFFSET('9. METAS'!$T$20,INT((ROW()-14)/2),0)))</f>
        <v/>
      </c>
      <c r="N13" s="869">
        <f ca="1">IFERROR(J13/J14,"ND")</f>
        <v>1</v>
      </c>
      <c r="O13" s="870">
        <f ca="1">IFERROR(((J13+K13)/H13),"ND")</f>
        <v>0.24990633195953538</v>
      </c>
      <c r="P13" s="934"/>
    </row>
    <row r="14" spans="3:16" ht="60" customHeight="1">
      <c r="C14" s="860"/>
      <c r="D14" s="907"/>
      <c r="E14" s="907"/>
      <c r="F14" s="908"/>
      <c r="G14" s="909"/>
      <c r="H14" s="918"/>
      <c r="I14" s="941"/>
      <c r="J14" s="489">
        <f ca="1">IF(MOD(ROW()-13,2)=0,IF(ISBLANK(OFFSET('11. SEGUIMIENTO 2026'!$N$14,INT((ROW()-13)/2),0)),"",OFFSET('11. SEGUIMIENTO 2026'!$N$14,INT((ROW()-13)/2),0)),IF(ISBLANK(OFFSET('9. METAS'!$Q$20,INT((ROW()-14)/2),0)),"",OFFSET('9. METAS'!$Q$20,INT((ROW()-14)/2),0)))</f>
        <v>6.6699999999999995E-2</v>
      </c>
      <c r="K14" s="492">
        <f ca="1">IF(MOD(ROW()-13,2)=0,IF(ISBLANK(OFFSET('11. SEGUIMIENTO 2026'!$O$14,INT((ROW()-13)/2),0)),"",OFFSET('11. SEGUIMIENTO 2026'!$O$14,INT((ROW()-13)/2),0)),IF(ISBLANK(OFFSET('9. METAS'!$R$20,INT((ROW()-14)/2),0)),"",OFFSET('9. METAS'!$R$20,INT((ROW()-14)/2),0)))</f>
        <v>6.6699999999999995E-2</v>
      </c>
      <c r="L14" s="150">
        <f ca="1">IF(MOD(ROW()-13,2)=0,IF(ISBLANK(OFFSET('11. SEGUIMIENTO 2026'!$P$14,INT((ROW()-13)/2),0)),"",OFFSET('11. SEGUIMIENTO 2026'!$P$14,INT((ROW()-13)/2),0)),IF(ISBLANK(OFFSET('9. METAS'!$S$20,INT((ROW()-14)/2),0)),"",OFFSET('9. METAS'!$S$20,INT((ROW()-14)/2),0)))</f>
        <v>6.6699999999999995E-2</v>
      </c>
      <c r="M14" s="151">
        <f ca="1">IF(MOD(ROW()-13,2)=0,IF(ISBLANK(OFFSET('11. SEGUIMIENTO 2026'!$Q$14,INT((ROW()-13)/2),0)),"",OFFSET('11. SEGUIMIENTO 2026'!$Q$14,INT((ROW()-13)/2),0)),IF(ISBLANK(OFFSET('9. METAS'!$T$20,INT((ROW()-14)/2),0)),"",OFFSET('9. METAS'!$T$20,INT((ROW()-14)/2),0)))</f>
        <v>6.6799999999999998E-2</v>
      </c>
      <c r="N14" s="854"/>
      <c r="O14" s="856"/>
      <c r="P14" s="935"/>
    </row>
    <row r="15" spans="3:16" ht="60" customHeight="1">
      <c r="C15" s="859" t="str">
        <f ca="1">IF(ISBLANK(OFFSET('5. Pp (3 años)'!$C$46,INT((ROW()-13)/2),0)),"",OFFSET('5. Pp (3 años)'!$C$46,INT((ROW()-13)/2),0))</f>
        <v>Propósito</v>
      </c>
      <c r="D15" s="907"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907" t="str">
        <f ca="1">IF(ISBLANK(OFFSET('5. Pp (3 años)'!$E$46,INT((ROW()-13)/2),0)),"",OFFSET('5. Pp (3 años)'!$E$46,INT((ROW()-13)/2),0))</f>
        <v>PSIP= Porcentaje de servicios institucionales proporcionados.</v>
      </c>
      <c r="F15" s="908" t="str">
        <f ca="1">IF(ISBLANK(OFFSET('5. Pp (3 años)'!$K$46,INT((ROW()-13)/2),0)),"",OFFSET('5. Pp (3 años)'!$K$46,INT((ROW()-13)/2),0))</f>
        <v>Ascendente</v>
      </c>
      <c r="G15" s="909" t="str">
        <f ca="1">IF(ISBLANK(OFFSET('5. Pp (3 años)'!$H$46,INT((ROW()-13)/2),0)),"",OFFSET('5. Pp (3 años)'!$H$46,INT((ROW()-13)/2),0))</f>
        <v>Trimestral</v>
      </c>
      <c r="H15" s="918">
        <f ca="1">IF(ISBLANK(OFFSET('9. METAS'!$K$20,INT((ROW()-13)/2),0)),"",OFFSET('9. METAS'!$K$20,INT((ROW()-13)/2),0))</f>
        <v>0.95</v>
      </c>
      <c r="I15" s="868"/>
      <c r="J15" s="489">
        <f ca="1">IF(MOD(ROW()-13,2)=0,IF(ISBLANK(OFFSET('11. SEGUIMIENTO 2026'!$N$14,INT((ROW()-13)/2),0)),"",OFFSET('11. SEGUIMIENTO 2026'!$N$14,INT((ROW()-13)/2),0)),IF(ISBLANK(OFFSET('9. METAS'!$Q$20,INT((ROW()-14)/2),0)),"",OFFSET('9. METAS'!$Q$20,INT((ROW()-14)/2),0)))</f>
        <v>0.96</v>
      </c>
      <c r="K15" s="150"/>
      <c r="L15" s="150" t="str">
        <f ca="1">IF(MOD(ROW()-13,2)=0,IF(ISBLANK(OFFSET('11. SEGUIMIENTO 2026'!$P$14,INT((ROW()-13)/2),0)),"",OFFSET('11. SEGUIMIENTO 2026'!$P$14,INT((ROW()-13)/2),0)),IF(ISBLANK(OFFSET('9. METAS'!$S$20,INT((ROW()-14)/2),0)),"",OFFSET('9. METAS'!$S$20,INT((ROW()-14)/2),0)))</f>
        <v/>
      </c>
      <c r="M15" s="151" t="str">
        <f ca="1">IF(MOD(ROW()-13,2)=0,IF(ISBLANK(OFFSET('11. SEGUIMIENTO 2026'!$Q$14,INT((ROW()-13)/2),0)),"",OFFSET('11. SEGUIMIENTO 2026'!$Q$14,INT((ROW()-13)/2),0)),IF(ISBLANK(OFFSET('9. METAS'!$T$20,INT((ROW()-14)/2),0)),"",OFFSET('9. METAS'!$T$20,INT((ROW()-14)/2),0)))</f>
        <v/>
      </c>
      <c r="N15" s="869">
        <f ca="1">IFERROR(J15/J16,"ND")</f>
        <v>1.0105263157894737</v>
      </c>
      <c r="O15" s="870">
        <f ca="1">IFERROR(((J15+K15)/H15),"ND")</f>
        <v>1.0105263157894737</v>
      </c>
      <c r="P15" s="910"/>
    </row>
    <row r="16" spans="3:16" ht="60" customHeight="1">
      <c r="C16" s="860"/>
      <c r="D16" s="907"/>
      <c r="E16" s="907"/>
      <c r="F16" s="908"/>
      <c r="G16" s="909"/>
      <c r="H16" s="918"/>
      <c r="I16" s="852"/>
      <c r="J16" s="489">
        <f ca="1">IF(MOD(ROW()-13,2)=0,IF(ISBLANK(OFFSET('11. SEGUIMIENTO 2026'!$N$14,INT((ROW()-13)/2),0)),"",OFFSET('11. SEGUIMIENTO 2026'!$N$14,INT((ROW()-13)/2),0)),IF(ISBLANK(OFFSET('9. METAS'!$Q$20,INT((ROW()-14)/2),0)),"",OFFSET('9. METAS'!$Q$20,INT((ROW()-14)/2),0)))</f>
        <v>0.95</v>
      </c>
      <c r="K16" s="492">
        <f ca="1">IF(MOD(ROW()-13,2)=0,IF(ISBLANK(OFFSET('11. SEGUIMIENTO 2026'!$O$14,INT((ROW()-13)/2),0)),"",OFFSET('11. SEGUIMIENTO 2026'!$O$14,INT((ROW()-13)/2),0)),IF(ISBLANK(OFFSET('9. METAS'!$R$20,INT((ROW()-14)/2),0)),"",OFFSET('9. METAS'!$R$20,INT((ROW()-14)/2),0)))</f>
        <v>0.95</v>
      </c>
      <c r="L16" s="150">
        <f ca="1">IF(MOD(ROW()-13,2)=0,IF(ISBLANK(OFFSET('11. SEGUIMIENTO 2026'!$P$14,INT((ROW()-13)/2),0)),"",OFFSET('11. SEGUIMIENTO 2026'!$P$14,INT((ROW()-13)/2),0)),IF(ISBLANK(OFFSET('9. METAS'!$S$20,INT((ROW()-14)/2),0)),"",OFFSET('9. METAS'!$S$20,INT((ROW()-14)/2),0)))</f>
        <v>0.95</v>
      </c>
      <c r="M16" s="151">
        <f ca="1">IF(MOD(ROW()-13,2)=0,IF(ISBLANK(OFFSET('11. SEGUIMIENTO 2026'!$Q$14,INT((ROW()-13)/2),0)),"",OFFSET('11. SEGUIMIENTO 2026'!$Q$14,INT((ROW()-13)/2),0)),IF(ISBLANK(OFFSET('9. METAS'!$T$20,INT((ROW()-14)/2),0)),"",OFFSET('9. METAS'!$T$20,INT((ROW()-14)/2),0)))</f>
        <v>0.95</v>
      </c>
      <c r="N16" s="854"/>
      <c r="O16" s="856"/>
      <c r="P16" s="913"/>
    </row>
    <row r="17" spans="3:16" ht="60" customHeight="1">
      <c r="C17" s="859" t="str">
        <f ca="1">IF(ISBLANK(OFFSET('5. Pp (3 años)'!$C$46,INT((ROW()-13)/2),0)),"",OFFSET('5. Pp (3 años)'!$C$46,INT((ROW()-13)/2),0))</f>
        <v>Componente</v>
      </c>
      <c r="D17" s="907" t="str">
        <f ca="1">IF(ISBLANK(OFFSET('5. Pp (3 años)'!$D$46,INT((ROW()-13)/2),0)),"",OFFSET('5. Pp (3 años)'!$D$46,INT((ROW()-13)/2),0))</f>
        <v>1.4.1.1.1  Gestiones de apoyo institucional a dependencias municipales realizadas para contribuir al cumplimiento de sus funciones.</v>
      </c>
      <c r="E17" s="907" t="str">
        <f ca="1">IF(ISBLANK(OFFSET('5. Pp (3 años)'!$E$46,INT((ROW()-13)/2),0)),"",OFFSET('5. Pp (3 años)'!$E$46,INT((ROW()-13)/2),0))</f>
        <v>PGER= Porcentaje de gestiones realizadas.</v>
      </c>
      <c r="F17" s="908" t="str">
        <f ca="1">IF(ISBLANK(OFFSET('5. Pp (3 años)'!$K$46,INT((ROW()-13)/2),0)),"",OFFSET('5. Pp (3 años)'!$K$46,INT((ROW()-13)/2),0))</f>
        <v>Ascendente</v>
      </c>
      <c r="G17" s="909" t="str">
        <f ca="1">IF(ISBLANK(OFFSET('5. Pp (3 años)'!$H$46,INT((ROW()-13)/2),0)),"",OFFSET('5. Pp (3 años)'!$H$46,INT((ROW()-13)/2),0))</f>
        <v>Trimestral</v>
      </c>
      <c r="H17" s="912">
        <f ca="1">IF(ISBLANK(OFFSET('9. METAS'!$K$20,INT((ROW()-13)/2),0)),"",OFFSET('9. METAS'!$K$20,INT((ROW()-13)/2),0))</f>
        <v>4949</v>
      </c>
      <c r="I17" s="868"/>
      <c r="J17" s="149">
        <f ca="1">IF(MOD(ROW()-13,2)=0,IF(ISBLANK(OFFSET('11. SEGUIMIENTO 2026'!$N$14,INT((ROW()-13)/2),0)),"",OFFSET('11. SEGUIMIENTO 2026'!$N$14,INT((ROW()-13)/2),0)),IF(ISBLANK(OFFSET('9. METAS'!$Q$20,INT((ROW()-14)/2),0)),"",OFFSET('9. METAS'!$Q$20,INT((ROW()-14)/2),0)))</f>
        <v>1173</v>
      </c>
      <c r="K17" s="150" t="str">
        <f ca="1">IF(MOD(ROW()-13,2)=0,IF(ISBLANK(OFFSET('11. SEGUIMIENTO 2026'!$O$14,INT((ROW()-13)/2),0)),"",OFFSET('11. SEGUIMIENTO 2026'!$O$14,INT((ROW()-13)/2),0)),IF(ISBLANK(OFFSET('9. METAS'!$R$20,INT((ROW()-14)/2),0)),"",OFFSET('9. METAS'!$R$20,INT((ROW()-14)/2),0)))</f>
        <v/>
      </c>
      <c r="L17" s="150" t="str">
        <f ca="1">IF(MOD(ROW()-13,2)=0,IF(ISBLANK(OFFSET('11. SEGUIMIENTO 2026'!$P$14,INT((ROW()-13)/2),0)),"",OFFSET('11. SEGUIMIENTO 2026'!$P$14,INT((ROW()-13)/2),0)),IF(ISBLANK(OFFSET('9. METAS'!$S$20,INT((ROW()-14)/2),0)),"",OFFSET('9. METAS'!$S$20,INT((ROW()-14)/2),0)))</f>
        <v/>
      </c>
      <c r="M17" s="151" t="str">
        <f ca="1">IF(MOD(ROW()-13,2)=0,IF(ISBLANK(OFFSET('11. SEGUIMIENTO 2026'!$Q$14,INT((ROW()-13)/2),0)),"",OFFSET('11. SEGUIMIENTO 2026'!$Q$14,INT((ROW()-13)/2),0)),IF(ISBLANK(OFFSET('9. METAS'!$T$20,INT((ROW()-14)/2),0)),"",OFFSET('9. METAS'!$T$20,INT((ROW()-14)/2),0)))</f>
        <v/>
      </c>
      <c r="N17" s="869">
        <f t="shared" ref="N17" ca="1" si="0">IFERROR(J17/J18,"ND")</f>
        <v>1.02</v>
      </c>
      <c r="O17" s="870" t="str">
        <f t="shared" ref="O17" ca="1" si="1">IFERROR(((J17+K17)/H17),"ND")</f>
        <v>ND</v>
      </c>
      <c r="P17" s="910"/>
    </row>
    <row r="18" spans="3:16" ht="60" customHeight="1">
      <c r="C18" s="860"/>
      <c r="D18" s="907"/>
      <c r="E18" s="907"/>
      <c r="F18" s="908"/>
      <c r="G18" s="909"/>
      <c r="H18" s="912"/>
      <c r="I18" s="852"/>
      <c r="J18" s="149">
        <f ca="1">IF(MOD(ROW()-13,2)=0,IF(ISBLANK(OFFSET('11. SEGUIMIENTO 2026'!$N$14,INT((ROW()-13)/2),0)),"",OFFSET('11. SEGUIMIENTO 2026'!$N$14,INT((ROW()-13)/2),0)),IF(ISBLANK(OFFSET('9. METAS'!$Q$20,INT((ROW()-14)/2),0)),"",OFFSET('9. METAS'!$Q$20,INT((ROW()-14)/2),0)))</f>
        <v>1150</v>
      </c>
      <c r="K18" s="150">
        <f ca="1">IF(MOD(ROW()-13,2)=0,IF(ISBLANK(OFFSET('11. SEGUIMIENTO 2026'!$O$14,INT((ROW()-13)/2),0)),"",OFFSET('11. SEGUIMIENTO 2026'!$O$14,INT((ROW()-13)/2),0)),IF(ISBLANK(OFFSET('9. METAS'!$R$20,INT((ROW()-14)/2),0)),"",OFFSET('9. METAS'!$R$20,INT((ROW()-14)/2),0)))</f>
        <v>1261</v>
      </c>
      <c r="L18" s="150">
        <f ca="1">IF(MOD(ROW()-13,2)=0,IF(ISBLANK(OFFSET('11. SEGUIMIENTO 2026'!$P$14,INT((ROW()-13)/2),0)),"",OFFSET('11. SEGUIMIENTO 2026'!$P$14,INT((ROW()-13)/2),0)),IF(ISBLANK(OFFSET('9. METAS'!$S$20,INT((ROW()-14)/2),0)),"",OFFSET('9. METAS'!$S$20,INT((ROW()-14)/2),0)))</f>
        <v>1290</v>
      </c>
      <c r="M18" s="151">
        <f ca="1">IF(MOD(ROW()-13,2)=0,IF(ISBLANK(OFFSET('11. SEGUIMIENTO 2026'!$Q$14,INT((ROW()-13)/2),0)),"",OFFSET('11. SEGUIMIENTO 2026'!$Q$14,INT((ROW()-13)/2),0)),IF(ISBLANK(OFFSET('9. METAS'!$T$20,INT((ROW()-14)/2),0)),"",OFFSET('9. METAS'!$T$20,INT((ROW()-14)/2),0)))</f>
        <v>1248</v>
      </c>
      <c r="N18" s="854"/>
      <c r="O18" s="856"/>
      <c r="P18" s="913"/>
    </row>
    <row r="19" spans="3:16" ht="60" customHeight="1">
      <c r="C19" s="859" t="str">
        <f ca="1">IF(ISBLANK(OFFSET('5. Pp (3 años)'!$C$46,INT((ROW()-13)/2),0)),"",OFFSET('5. Pp (3 años)'!$C$46,INT((ROW()-13)/2),0))</f>
        <v>Actividad</v>
      </c>
      <c r="D19" s="907"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907" t="str">
        <f ca="1">IF(ISBLANK(OFFSET('5. Pp (3 años)'!$E$46,INT((ROW()-13)/2),0)),"",OFFSET('5. Pp (3 años)'!$E$46,INT((ROW()-13)/2),0))</f>
        <v>PEEOMA= Porcentaje de eventos especiales oficiales municipales atendidos</v>
      </c>
      <c r="F19" s="908" t="str">
        <f ca="1">IF(ISBLANK(OFFSET('5. Pp (3 años)'!$K$46,INT((ROW()-13)/2),0)),"",OFFSET('5. Pp (3 años)'!$K$46,INT((ROW()-13)/2),0))</f>
        <v>Ascendente</v>
      </c>
      <c r="G19" s="909" t="str">
        <f ca="1">IF(ISBLANK(OFFSET('5. Pp (3 años)'!$H$46,INT((ROW()-13)/2),0)),"",OFFSET('5. Pp (3 años)'!$H$46,INT((ROW()-13)/2),0))</f>
        <v>Trimestral</v>
      </c>
      <c r="H19" s="912">
        <f ca="1">IF(ISBLANK(OFFSET('9. METAS'!$K$20,INT((ROW()-13)/2),0)),"",OFFSET('9. METAS'!$K$20,INT((ROW()-13)/2),0))</f>
        <v>5</v>
      </c>
      <c r="I19" s="868"/>
      <c r="J19" s="149">
        <f ca="1">IF(MOD(ROW()-13,2)=0,IF(ISBLANK(OFFSET('11. SEGUIMIENTO 2026'!$N$14,INT((ROW()-13)/2),0)),"",OFFSET('11. SEGUIMIENTO 2026'!$N$14,INT((ROW()-13)/2),0)),IF(ISBLANK(OFFSET('9. METAS'!$Q$20,INT((ROW()-14)/2),0)),"",OFFSET('9. METAS'!$Q$20,INT((ROW()-14)/2),0)))</f>
        <v>0</v>
      </c>
      <c r="K19" s="150" t="str">
        <f ca="1">IF(MOD(ROW()-13,2)=0,IF(ISBLANK(OFFSET('11. SEGUIMIENTO 2026'!$O$14,INT((ROW()-13)/2),0)),"",OFFSET('11. SEGUIMIENTO 2026'!$O$14,INT((ROW()-13)/2),0)),IF(ISBLANK(OFFSET('9. METAS'!$R$20,INT((ROW()-14)/2),0)),"",OFFSET('9. METAS'!$R$20,INT((ROW()-14)/2),0)))</f>
        <v/>
      </c>
      <c r="L19" s="150" t="str">
        <f ca="1">IF(MOD(ROW()-13,2)=0,IF(ISBLANK(OFFSET('11. SEGUIMIENTO 2026'!$P$14,INT((ROW()-13)/2),0)),"",OFFSET('11. SEGUIMIENTO 2026'!$P$14,INT((ROW()-13)/2),0)),IF(ISBLANK(OFFSET('9. METAS'!$S$20,INT((ROW()-14)/2),0)),"",OFFSET('9. METAS'!$S$20,INT((ROW()-14)/2),0)))</f>
        <v/>
      </c>
      <c r="M19" s="151" t="str">
        <f ca="1">IF(MOD(ROW()-13,2)=0,IF(ISBLANK(OFFSET('11. SEGUIMIENTO 2026'!$Q$14,INT((ROW()-13)/2),0)),"",OFFSET('11. SEGUIMIENTO 2026'!$Q$14,INT((ROW()-13)/2),0)),IF(ISBLANK(OFFSET('9. METAS'!$T$20,INT((ROW()-14)/2),0)),"",OFFSET('9. METAS'!$T$20,INT((ROW()-14)/2),0)))</f>
        <v/>
      </c>
      <c r="N19" s="869" t="str">
        <f t="shared" ref="N19" ca="1" si="2">IFERROR(J19/J20,"ND")</f>
        <v>ND</v>
      </c>
      <c r="O19" s="870" t="str">
        <f t="shared" ref="O19" ca="1" si="3">IFERROR(((J19+K19)/H19),"ND")</f>
        <v>ND</v>
      </c>
      <c r="P19" s="910"/>
    </row>
    <row r="20" spans="3:16" ht="60" customHeight="1">
      <c r="C20" s="860"/>
      <c r="D20" s="907"/>
      <c r="E20" s="907"/>
      <c r="F20" s="908"/>
      <c r="G20" s="909"/>
      <c r="H20" s="912"/>
      <c r="I20" s="852"/>
      <c r="J20" s="149">
        <f ca="1">IF(MOD(ROW()-13,2)=0,IF(ISBLANK(OFFSET('11. SEGUIMIENTO 2026'!$N$14,INT((ROW()-13)/2),0)),"",OFFSET('11. SEGUIMIENTO 2026'!$N$14,INT((ROW()-13)/2),0)),IF(ISBLANK(OFFSET('9. METAS'!$Q$20,INT((ROW()-14)/2),0)),"",OFFSET('9. METAS'!$Q$20,INT((ROW()-14)/2),0)))</f>
        <v>0</v>
      </c>
      <c r="K20" s="150">
        <f ca="1">IF(MOD(ROW()-13,2)=0,IF(ISBLANK(OFFSET('11. SEGUIMIENTO 2026'!$O$14,INT((ROW()-13)/2),0)),"",OFFSET('11. SEGUIMIENTO 2026'!$O$14,INT((ROW()-13)/2),0)),IF(ISBLANK(OFFSET('9. METAS'!$R$20,INT((ROW()-14)/2),0)),"",OFFSET('9. METAS'!$R$20,INT((ROW()-14)/2),0)))</f>
        <v>1</v>
      </c>
      <c r="L20" s="150">
        <f ca="1">IF(MOD(ROW()-13,2)=0,IF(ISBLANK(OFFSET('11. SEGUIMIENTO 2026'!$P$14,INT((ROW()-13)/2),0)),"",OFFSET('11. SEGUIMIENTO 2026'!$P$14,INT((ROW()-13)/2),0)),IF(ISBLANK(OFFSET('9. METAS'!$S$20,INT((ROW()-14)/2),0)),"",OFFSET('9. METAS'!$S$20,INT((ROW()-14)/2),0)))</f>
        <v>2</v>
      </c>
      <c r="M20" s="151">
        <f ca="1">IF(MOD(ROW()-13,2)=0,IF(ISBLANK(OFFSET('11. SEGUIMIENTO 2026'!$Q$14,INT((ROW()-13)/2),0)),"",OFFSET('11. SEGUIMIENTO 2026'!$Q$14,INT((ROW()-13)/2),0)),IF(ISBLANK(OFFSET('9. METAS'!$T$20,INT((ROW()-14)/2),0)),"",OFFSET('9. METAS'!$T$20,INT((ROW()-14)/2),0)))</f>
        <v>2</v>
      </c>
      <c r="N20" s="854"/>
      <c r="O20" s="856"/>
      <c r="P20" s="913"/>
    </row>
    <row r="21" spans="3:16" ht="60" customHeight="1">
      <c r="C21" s="859" t="str">
        <f ca="1">IF(ISBLANK(OFFSET('5. Pp (3 años)'!$C$46,INT((ROW()-13)/2),0)),"",OFFSET('5. Pp (3 años)'!$C$46,INT((ROW()-13)/2),0))</f>
        <v>Actividad</v>
      </c>
      <c r="D21" s="907" t="str">
        <f ca="1">IF(ISBLANK(OFFSET('5. Pp (3 años)'!$D$46,INT((ROW()-13)/2),0)),"",OFFSET('5. Pp (3 años)'!$D$46,INT((ROW()-13)/2),0))</f>
        <v>1.4.1.1.1.2 Cumplimiento de los acuerdos establecidos entre la Administración Pública Municipal e instituciones externas, mediante la atención y seguimiento de los compromisos.</v>
      </c>
      <c r="E21" s="907" t="str">
        <f ca="1">IF(ISBLANK(OFFSET('5. Pp (3 años)'!$E$46,INT((ROW()-13)/2),0)),"",OFFSET('5. Pp (3 años)'!$E$46,INT((ROW()-13)/2),0))</f>
        <v xml:space="preserve">PCAE= Porcentaje de cumplimiento de los acuerdos establecidos. </v>
      </c>
      <c r="F21" s="908" t="str">
        <f ca="1">IF(ISBLANK(OFFSET('5. Pp (3 años)'!$K$46,INT((ROW()-13)/2),0)),"",OFFSET('5. Pp (3 años)'!$K$46,INT((ROW()-13)/2),0))</f>
        <v>Ascendente</v>
      </c>
      <c r="G21" s="909" t="str">
        <f ca="1">IF(ISBLANK(OFFSET('5. Pp (3 años)'!$H$46,INT((ROW()-13)/2),0)),"",OFFSET('5. Pp (3 años)'!$H$46,INT((ROW()-13)/2),0))</f>
        <v>Trimestral</v>
      </c>
      <c r="H21" s="912">
        <f ca="1">IF(ISBLANK(OFFSET('9. METAS'!$K$20,INT((ROW()-13)/2),0)),"",OFFSET('9. METAS'!$K$20,INT((ROW()-13)/2),0))</f>
        <v>45</v>
      </c>
      <c r="I21" s="868"/>
      <c r="J21" s="149">
        <f ca="1">IF(MOD(ROW()-13,2)=0,IF(ISBLANK(OFFSET('11. SEGUIMIENTO 2026'!$N$14,INT((ROW()-13)/2),0)),"",OFFSET('11. SEGUIMIENTO 2026'!$N$14,INT((ROW()-13)/2),0)),IF(ISBLANK(OFFSET('9. METAS'!$Q$20,INT((ROW()-14)/2),0)),"",OFFSET('9. METAS'!$Q$20,INT((ROW()-14)/2),0)))</f>
        <v>12</v>
      </c>
      <c r="K21" s="150" t="str">
        <f ca="1">IF(MOD(ROW()-13,2)=0,IF(ISBLANK(OFFSET('11. SEGUIMIENTO 2026'!$O$14,INT((ROW()-13)/2),0)),"",OFFSET('11. SEGUIMIENTO 2026'!$O$14,INT((ROW()-13)/2),0)),IF(ISBLANK(OFFSET('9. METAS'!$R$20,INT((ROW()-14)/2),0)),"",OFFSET('9. METAS'!$R$20,INT((ROW()-14)/2),0)))</f>
        <v/>
      </c>
      <c r="L21" s="150" t="str">
        <f ca="1">IF(MOD(ROW()-13,2)=0,IF(ISBLANK(OFFSET('11. SEGUIMIENTO 2026'!$P$14,INT((ROW()-13)/2),0)),"",OFFSET('11. SEGUIMIENTO 2026'!$P$14,INT((ROW()-13)/2),0)),IF(ISBLANK(OFFSET('9. METAS'!$S$20,INT((ROW()-14)/2),0)),"",OFFSET('9. METAS'!$S$20,INT((ROW()-14)/2),0)))</f>
        <v/>
      </c>
      <c r="M21" s="151" t="str">
        <f ca="1">IF(MOD(ROW()-13,2)=0,IF(ISBLANK(OFFSET('11. SEGUIMIENTO 2026'!$Q$14,INT((ROW()-13)/2),0)),"",OFFSET('11. SEGUIMIENTO 2026'!$Q$14,INT((ROW()-13)/2),0)),IF(ISBLANK(OFFSET('9. METAS'!$T$20,INT((ROW()-14)/2),0)),"",OFFSET('9. METAS'!$T$20,INT((ROW()-14)/2),0)))</f>
        <v/>
      </c>
      <c r="N21" s="869">
        <f t="shared" ref="N21" ca="1" si="4">IFERROR(J21/J22,"ND")</f>
        <v>1</v>
      </c>
      <c r="O21" s="870" t="str">
        <f t="shared" ref="O21" ca="1" si="5">IFERROR(((J21+K21)/H21),"ND")</f>
        <v>ND</v>
      </c>
      <c r="P21" s="910"/>
    </row>
    <row r="22" spans="3:16" ht="60" customHeight="1">
      <c r="C22" s="860"/>
      <c r="D22" s="907"/>
      <c r="E22" s="907"/>
      <c r="F22" s="908"/>
      <c r="G22" s="909"/>
      <c r="H22" s="912"/>
      <c r="I22" s="852"/>
      <c r="J22" s="149">
        <f ca="1">IF(MOD(ROW()-13,2)=0,IF(ISBLANK(OFFSET('11. SEGUIMIENTO 2026'!$N$14,INT((ROW()-13)/2),0)),"",OFFSET('11. SEGUIMIENTO 2026'!$N$14,INT((ROW()-13)/2),0)),IF(ISBLANK(OFFSET('9. METAS'!$Q$20,INT((ROW()-14)/2),0)),"",OFFSET('9. METAS'!$Q$20,INT((ROW()-14)/2),0)))</f>
        <v>12</v>
      </c>
      <c r="K22" s="150">
        <f ca="1">IF(MOD(ROW()-13,2)=0,IF(ISBLANK(OFFSET('11. SEGUIMIENTO 2026'!$O$14,INT((ROW()-13)/2),0)),"",OFFSET('11. SEGUIMIENTO 2026'!$O$14,INT((ROW()-13)/2),0)),IF(ISBLANK(OFFSET('9. METAS'!$R$20,INT((ROW()-14)/2),0)),"",OFFSET('9. METAS'!$R$20,INT((ROW()-14)/2),0)))</f>
        <v>11</v>
      </c>
      <c r="L22" s="150">
        <f ca="1">IF(MOD(ROW()-13,2)=0,IF(ISBLANK(OFFSET('11. SEGUIMIENTO 2026'!$P$14,INT((ROW()-13)/2),0)),"",OFFSET('11. SEGUIMIENTO 2026'!$P$14,INT((ROW()-13)/2),0)),IF(ISBLANK(OFFSET('9. METAS'!$S$20,INT((ROW()-14)/2),0)),"",OFFSET('9. METAS'!$S$20,INT((ROW()-14)/2),0)))</f>
        <v>12</v>
      </c>
      <c r="M22" s="151">
        <f ca="1">IF(MOD(ROW()-13,2)=0,IF(ISBLANK(OFFSET('11. SEGUIMIENTO 2026'!$Q$14,INT((ROW()-13)/2),0)),"",OFFSET('11. SEGUIMIENTO 2026'!$Q$14,INT((ROW()-13)/2),0)),IF(ISBLANK(OFFSET('9. METAS'!$T$20,INT((ROW()-14)/2),0)),"",OFFSET('9. METAS'!$T$20,INT((ROW()-14)/2),0)))</f>
        <v>10</v>
      </c>
      <c r="N22" s="854"/>
      <c r="O22" s="856"/>
      <c r="P22" s="913"/>
    </row>
    <row r="23" spans="3:16" ht="60" customHeight="1">
      <c r="C23" s="859" t="str">
        <f ca="1">IF(ISBLANK(OFFSET('5. Pp (3 años)'!$C$46,INT((ROW()-13)/2),0)),"",OFFSET('5. Pp (3 años)'!$C$46,INT((ROW()-13)/2),0))</f>
        <v>Componente</v>
      </c>
      <c r="D23" s="907" t="str">
        <f ca="1">IF(ISBLANK(OFFSET('5. Pp (3 años)'!$D$46,INT((ROW()-13)/2),0)),"",OFFSET('5. Pp (3 años)'!$D$46,INT((ROW()-13)/2),0))</f>
        <v>1.4.1.1.2 Servicios de suministro de recursos materiales y atención de requisiciones gestionados oportunamente a las dependencias municipales conforme a la normatividad aplicable.</v>
      </c>
      <c r="E23" s="907" t="str">
        <f ca="1">IF(ISBLANK(OFFSET('5. Pp (3 años)'!$E$46,INT((ROW()-13)/2),0)),"",OFFSET('5. Pp (3 años)'!$E$46,INT((ROW()-13)/2),0))</f>
        <v>PSGRM: Porcentaje de servicios de recursos materiales gestionados oportunamente</v>
      </c>
      <c r="F23" s="908" t="str">
        <f ca="1">IF(ISBLANK(OFFSET('5. Pp (3 años)'!$K$46,INT((ROW()-13)/2),0)),"",OFFSET('5. Pp (3 años)'!$K$46,INT((ROW()-13)/2),0))</f>
        <v>Ascendente</v>
      </c>
      <c r="G23" s="909" t="str">
        <f ca="1">IF(ISBLANK(OFFSET('5. Pp (3 años)'!$H$46,INT((ROW()-13)/2),0)),"",OFFSET('5. Pp (3 años)'!$H$46,INT((ROW()-13)/2),0))</f>
        <v>Trimestral</v>
      </c>
      <c r="H23" s="918">
        <f ca="1">IF(ISBLANK(OFFSET('9. METAS'!$K$20,INT((ROW()-13)/2),0)),"",OFFSET('9. METAS'!$K$20,INT((ROW()-13)/2),0))</f>
        <v>0.95</v>
      </c>
      <c r="I23" s="868"/>
      <c r="J23" s="489">
        <f ca="1">IF(MOD(ROW()-13,2)=0,IF(ISBLANK(OFFSET('11. SEGUIMIENTO 2026'!$N$14,INT((ROW()-13)/2),0)),"",OFFSET('11. SEGUIMIENTO 2026'!$N$14,INT((ROW()-13)/2),0)),IF(ISBLANK(OFFSET('9. METAS'!$Q$20,INT((ROW()-14)/2),0)),"",OFFSET('9. METAS'!$Q$20,INT((ROW()-14)/2),0)))</f>
        <v>1.04</v>
      </c>
      <c r="K23" s="150" t="str">
        <f ca="1">IF(MOD(ROW()-13,2)=0,IF(ISBLANK(OFFSET('11. SEGUIMIENTO 2026'!$O$14,INT((ROW()-13)/2),0)),"",OFFSET('11. SEGUIMIENTO 2026'!$O$14,INT((ROW()-13)/2),0)),IF(ISBLANK(OFFSET('9. METAS'!$R$20,INT((ROW()-14)/2),0)),"",OFFSET('9. METAS'!$R$20,INT((ROW()-14)/2),0)))</f>
        <v/>
      </c>
      <c r="L23" s="150" t="str">
        <f ca="1">IF(MOD(ROW()-13,2)=0,IF(ISBLANK(OFFSET('11. SEGUIMIENTO 2026'!$P$14,INT((ROW()-13)/2),0)),"",OFFSET('11. SEGUIMIENTO 2026'!$P$14,INT((ROW()-13)/2),0)),IF(ISBLANK(OFFSET('9. METAS'!$S$20,INT((ROW()-14)/2),0)),"",OFFSET('9. METAS'!$S$20,INT((ROW()-14)/2),0)))</f>
        <v/>
      </c>
      <c r="M23" s="151" t="str">
        <f ca="1">IF(MOD(ROW()-13,2)=0,IF(ISBLANK(OFFSET('11. SEGUIMIENTO 2026'!$Q$14,INT((ROW()-13)/2),0)),"",OFFSET('11. SEGUIMIENTO 2026'!$Q$14,INT((ROW()-13)/2),0)),IF(ISBLANK(OFFSET('9. METAS'!$T$20,INT((ROW()-14)/2),0)),"",OFFSET('9. METAS'!$T$20,INT((ROW()-14)/2),0)))</f>
        <v/>
      </c>
      <c r="N23" s="869">
        <f t="shared" ref="N23" ca="1" si="6">IFERROR(J23/J24,"ND")</f>
        <v>1.0947368421052632</v>
      </c>
      <c r="O23" s="870" t="str">
        <f t="shared" ref="O23" ca="1" si="7">IFERROR(((J23+K23)/H23),"ND")</f>
        <v>ND</v>
      </c>
      <c r="P23" s="910"/>
    </row>
    <row r="24" spans="3:16" ht="60" customHeight="1">
      <c r="C24" s="860"/>
      <c r="D24" s="907"/>
      <c r="E24" s="907"/>
      <c r="F24" s="908"/>
      <c r="G24" s="909"/>
      <c r="H24" s="918"/>
      <c r="I24" s="852"/>
      <c r="J24" s="489">
        <f ca="1">IF(MOD(ROW()-13,2)=0,IF(ISBLANK(OFFSET('11. SEGUIMIENTO 2026'!$N$14,INT((ROW()-13)/2),0)),"",OFFSET('11. SEGUIMIENTO 2026'!$N$14,INT((ROW()-13)/2),0)),IF(ISBLANK(OFFSET('9. METAS'!$Q$20,INT((ROW()-14)/2),0)),"",OFFSET('9. METAS'!$Q$20,INT((ROW()-14)/2),0)))</f>
        <v>0.95</v>
      </c>
      <c r="K24" s="150">
        <f ca="1">IF(MOD(ROW()-13,2)=0,IF(ISBLANK(OFFSET('11. SEGUIMIENTO 2026'!$O$14,INT((ROW()-13)/2),0)),"",OFFSET('11. SEGUIMIENTO 2026'!$O$14,INT((ROW()-13)/2),0)),IF(ISBLANK(OFFSET('9. METAS'!$R$20,INT((ROW()-14)/2),0)),"",OFFSET('9. METAS'!$R$20,INT((ROW()-14)/2),0)))</f>
        <v>0.95</v>
      </c>
      <c r="L24" s="150">
        <f ca="1">IF(MOD(ROW()-13,2)=0,IF(ISBLANK(OFFSET('11. SEGUIMIENTO 2026'!$P$14,INT((ROW()-13)/2),0)),"",OFFSET('11. SEGUIMIENTO 2026'!$P$14,INT((ROW()-13)/2),0)),IF(ISBLANK(OFFSET('9. METAS'!$S$20,INT((ROW()-14)/2),0)),"",OFFSET('9. METAS'!$S$20,INT((ROW()-14)/2),0)))</f>
        <v>0.95</v>
      </c>
      <c r="M24" s="151">
        <f ca="1">IF(MOD(ROW()-13,2)=0,IF(ISBLANK(OFFSET('11. SEGUIMIENTO 2026'!$Q$14,INT((ROW()-13)/2),0)),"",OFFSET('11. SEGUIMIENTO 2026'!$Q$14,INT((ROW()-13)/2),0)),IF(ISBLANK(OFFSET('9. METAS'!$T$20,INT((ROW()-14)/2),0)),"",OFFSET('9. METAS'!$T$20,INT((ROW()-14)/2),0)))</f>
        <v>0.95</v>
      </c>
      <c r="N24" s="854"/>
      <c r="O24" s="856"/>
      <c r="P24" s="913"/>
    </row>
    <row r="25" spans="3:16" ht="60" customHeight="1">
      <c r="C25" s="859" t="str">
        <f ca="1">IF(ISBLANK(OFFSET('5. Pp (3 años)'!$C$46,INT((ROW()-13)/2),0)),"",OFFSET('5. Pp (3 años)'!$C$46,INT((ROW()-13)/2),0))</f>
        <v>Actividad</v>
      </c>
      <c r="D25" s="907" t="str">
        <f ca="1">IF(ISBLANK(OFFSET('5. Pp (3 años)'!$D$46,INT((ROW()-13)/2),0)),"",OFFSET('5. Pp (3 años)'!$D$46,INT((ROW()-13)/2),0))</f>
        <v>1.4.1.1.2.1  Tramitación de licitaciones para el suministro de recursos materiales conforme a la normatividad aplicable.</v>
      </c>
      <c r="E25" s="907" t="str">
        <f ca="1">IF(ISBLANK(OFFSET('5. Pp (3 años)'!$E$46,INT((ROW()-13)/2),0)),"",OFFSET('5. Pp (3 años)'!$E$46,INT((ROW()-13)/2),0))</f>
        <v>PLTRM: Porcentaje de licitaciones tramitadas para el suministro de recursos materiales.</v>
      </c>
      <c r="F25" s="908" t="str">
        <f ca="1">IF(ISBLANK(OFFSET('5. Pp (3 años)'!$K$46,INT((ROW()-13)/2),0)),"",OFFSET('5. Pp (3 años)'!$K$46,INT((ROW()-13)/2),0))</f>
        <v>Ascendente</v>
      </c>
      <c r="G25" s="909" t="str">
        <f ca="1">IF(ISBLANK(OFFSET('5. Pp (3 años)'!$H$46,INT((ROW()-13)/2),0)),"",OFFSET('5. Pp (3 años)'!$H$46,INT((ROW()-13)/2),0))</f>
        <v>Trimestral</v>
      </c>
      <c r="H25" s="918">
        <f ca="1">IF(ISBLANK(OFFSET('9. METAS'!$K$20,INT((ROW()-13)/2),0)),"",OFFSET('9. METAS'!$K$20,INT((ROW()-13)/2),0))</f>
        <v>0.95</v>
      </c>
      <c r="I25" s="868"/>
      <c r="J25" s="489">
        <f ca="1">IF(MOD(ROW()-13,2)=0,IF(ISBLANK(OFFSET('11. SEGUIMIENTO 2026'!$N$14,INT((ROW()-13)/2),0)),"",OFFSET('11. SEGUIMIENTO 2026'!$N$14,INT((ROW()-13)/2),0)),IF(ISBLANK(OFFSET('9. METAS'!$Q$20,INT((ROW()-14)/2),0)),"",OFFSET('9. METAS'!$Q$20,INT((ROW()-14)/2),0)))</f>
        <v>0.98</v>
      </c>
      <c r="K25" s="492" t="str">
        <f ca="1">IF(MOD(ROW()-13,2)=0,IF(ISBLANK(OFFSET('11. SEGUIMIENTO 2026'!$O$14,INT((ROW()-13)/2),0)),"",OFFSET('11. SEGUIMIENTO 2026'!$O$14,INT((ROW()-13)/2),0)),IF(ISBLANK(OFFSET('9. METAS'!$R$20,INT((ROW()-14)/2),0)),"",OFFSET('9. METAS'!$R$20,INT((ROW()-14)/2),0)))</f>
        <v/>
      </c>
      <c r="L25" s="150" t="str">
        <f ca="1">IF(MOD(ROW()-13,2)=0,IF(ISBLANK(OFFSET('11. SEGUIMIENTO 2026'!$P$14,INT((ROW()-13)/2),0)),"",OFFSET('11. SEGUIMIENTO 2026'!$P$14,INT((ROW()-13)/2),0)),IF(ISBLANK(OFFSET('9. METAS'!$S$20,INT((ROW()-14)/2),0)),"",OFFSET('9. METAS'!$S$20,INT((ROW()-14)/2),0)))</f>
        <v/>
      </c>
      <c r="M25" s="151" t="str">
        <f ca="1">IF(MOD(ROW()-13,2)=0,IF(ISBLANK(OFFSET('11. SEGUIMIENTO 2026'!$Q$14,INT((ROW()-13)/2),0)),"",OFFSET('11. SEGUIMIENTO 2026'!$Q$14,INT((ROW()-13)/2),0)),IF(ISBLANK(OFFSET('9. METAS'!$T$20,INT((ROW()-14)/2),0)),"",OFFSET('9. METAS'!$T$20,INT((ROW()-14)/2),0)))</f>
        <v/>
      </c>
      <c r="N25" s="869">
        <f t="shared" ref="N25" ca="1" si="8">IFERROR(J25/J26,"ND")</f>
        <v>1.0315789473684212</v>
      </c>
      <c r="O25" s="870" t="str">
        <f t="shared" ref="O25" ca="1" si="9">IFERROR(((J25+K25)/H25),"ND")</f>
        <v>ND</v>
      </c>
      <c r="P25" s="910"/>
    </row>
    <row r="26" spans="3:16" ht="60" customHeight="1">
      <c r="C26" s="860"/>
      <c r="D26" s="907"/>
      <c r="E26" s="907"/>
      <c r="F26" s="908"/>
      <c r="G26" s="909"/>
      <c r="H26" s="918"/>
      <c r="I26" s="852"/>
      <c r="J26" s="489">
        <f ca="1">IF(MOD(ROW()-13,2)=0,IF(ISBLANK(OFFSET('11. SEGUIMIENTO 2026'!$N$14,INT((ROW()-13)/2),0)),"",OFFSET('11. SEGUIMIENTO 2026'!$N$14,INT((ROW()-13)/2),0)),IF(ISBLANK(OFFSET('9. METAS'!$Q$20,INT((ROW()-14)/2),0)),"",OFFSET('9. METAS'!$Q$20,INT((ROW()-14)/2),0)))</f>
        <v>0.95</v>
      </c>
      <c r="K26" s="492">
        <f ca="1">IF(MOD(ROW()-13,2)=0,IF(ISBLANK(OFFSET('11. SEGUIMIENTO 2026'!$O$14,INT((ROW()-13)/2),0)),"",OFFSET('11. SEGUIMIENTO 2026'!$O$14,INT((ROW()-13)/2),0)),IF(ISBLANK(OFFSET('9. METAS'!$R$20,INT((ROW()-14)/2),0)),"",OFFSET('9. METAS'!$R$20,INT((ROW()-14)/2),0)))</f>
        <v>0.95</v>
      </c>
      <c r="L26" s="150">
        <f ca="1">IF(MOD(ROW()-13,2)=0,IF(ISBLANK(OFFSET('11. SEGUIMIENTO 2026'!$P$14,INT((ROW()-13)/2),0)),"",OFFSET('11. SEGUIMIENTO 2026'!$P$14,INT((ROW()-13)/2),0)),IF(ISBLANK(OFFSET('9. METAS'!$S$20,INT((ROW()-14)/2),0)),"",OFFSET('9. METAS'!$S$20,INT((ROW()-14)/2),0)))</f>
        <v>0.95</v>
      </c>
      <c r="M26" s="151">
        <f ca="1">IF(MOD(ROW()-13,2)=0,IF(ISBLANK(OFFSET('11. SEGUIMIENTO 2026'!$Q$14,INT((ROW()-13)/2),0)),"",OFFSET('11. SEGUIMIENTO 2026'!$Q$14,INT((ROW()-13)/2),0)),IF(ISBLANK(OFFSET('9. METAS'!$T$20,INT((ROW()-14)/2),0)),"",OFFSET('9. METAS'!$T$20,INT((ROW()-14)/2),0)))</f>
        <v>0.95</v>
      </c>
      <c r="N26" s="854"/>
      <c r="O26" s="856"/>
      <c r="P26" s="913"/>
    </row>
    <row r="27" spans="3:16" ht="60" customHeight="1">
      <c r="C27" s="859" t="str">
        <f ca="1">IF(ISBLANK(OFFSET('5. Pp (3 años)'!$C$46,INT((ROW()-13)/2),0)),"",OFFSET('5. Pp (3 años)'!$C$46,INT((ROW()-13)/2),0))</f>
        <v>Actividad</v>
      </c>
      <c r="D27" s="907" t="str">
        <f ca="1">IF(ISBLANK(OFFSET('5. Pp (3 años)'!$D$46,INT((ROW()-13)/2),0)),"",OFFSET('5. Pp (3 años)'!$D$46,INT((ROW()-13)/2),0))</f>
        <v>1.4.1.1.2.2 Atención a las requisiciones de los diferentes eventos públicos y privados celebrados por el Municipio de Benito Juárez.</v>
      </c>
      <c r="E27" s="907" t="str">
        <f ca="1">IF(ISBLANK(OFFSET('5. Pp (3 años)'!$E$46,INT((ROW()-13)/2),0)),"",OFFSET('5. Pp (3 años)'!$E$46,INT((ROW()-13)/2),0))</f>
        <v>PREA: Porcentaje de  Requisiciones para Eventos Atendidos.</v>
      </c>
      <c r="F27" s="908" t="str">
        <f ca="1">IF(ISBLANK(OFFSET('5. Pp (3 años)'!$K$46,INT((ROW()-13)/2),0)),"",OFFSET('5. Pp (3 años)'!$K$46,INT((ROW()-13)/2),0))</f>
        <v>Ascendente</v>
      </c>
      <c r="G27" s="909" t="str">
        <f ca="1">IF(ISBLANK(OFFSET('5. Pp (3 años)'!$H$46,INT((ROW()-13)/2),0)),"",OFFSET('5. Pp (3 años)'!$H$46,INT((ROW()-13)/2),0))</f>
        <v>Trimestral</v>
      </c>
      <c r="H27" s="912">
        <f ca="1">IF(ISBLANK(OFFSET('9. METAS'!$K$20,INT((ROW()-13)/2),0)),"",OFFSET('9. METAS'!$K$20,INT((ROW()-13)/2),0))</f>
        <v>180</v>
      </c>
      <c r="I27" s="868"/>
      <c r="J27" s="149">
        <f ca="1">IF(MOD(ROW()-13,2)=0,IF(ISBLANK(OFFSET('11. SEGUIMIENTO 2026'!$N$14,INT((ROW()-13)/2),0)),"",OFFSET('11. SEGUIMIENTO 2026'!$N$14,INT((ROW()-13)/2),0)),IF(ISBLANK(OFFSET('9. METAS'!$Q$20,INT((ROW()-14)/2),0)),"",OFFSET('9. METAS'!$Q$20,INT((ROW()-14)/2),0)))</f>
        <v>32</v>
      </c>
      <c r="K27" s="150" t="str">
        <f ca="1">IF(MOD(ROW()-13,2)=0,IF(ISBLANK(OFFSET('11. SEGUIMIENTO 2026'!$O$14,INT((ROW()-13)/2),0)),"",OFFSET('11. SEGUIMIENTO 2026'!$O$14,INT((ROW()-13)/2),0)),IF(ISBLANK(OFFSET('9. METAS'!$R$20,INT((ROW()-14)/2),0)),"",OFFSET('9. METAS'!$R$20,INT((ROW()-14)/2),0)))</f>
        <v/>
      </c>
      <c r="L27" s="150" t="str">
        <f ca="1">IF(MOD(ROW()-13,2)=0,IF(ISBLANK(OFFSET('11. SEGUIMIENTO 2026'!$P$14,INT((ROW()-13)/2),0)),"",OFFSET('11. SEGUIMIENTO 2026'!$P$14,INT((ROW()-13)/2),0)),IF(ISBLANK(OFFSET('9. METAS'!$S$20,INT((ROW()-14)/2),0)),"",OFFSET('9. METAS'!$S$20,INT((ROW()-14)/2),0)))</f>
        <v/>
      </c>
      <c r="M27" s="151" t="str">
        <f ca="1">IF(MOD(ROW()-13,2)=0,IF(ISBLANK(OFFSET('11. SEGUIMIENTO 2026'!$Q$14,INT((ROW()-13)/2),0)),"",OFFSET('11. SEGUIMIENTO 2026'!$Q$14,INT((ROW()-13)/2),0)),IF(ISBLANK(OFFSET('9. METAS'!$T$20,INT((ROW()-14)/2),0)),"",OFFSET('9. METAS'!$T$20,INT((ROW()-14)/2),0)))</f>
        <v/>
      </c>
      <c r="N27" s="869">
        <f t="shared" ref="N27" ca="1" si="10">IFERROR(J27/J28,"ND")</f>
        <v>1.0666666666666667</v>
      </c>
      <c r="O27" s="870" t="str">
        <f t="shared" ref="O27" ca="1" si="11">IFERROR(((J27+K27)/H27),"ND")</f>
        <v>ND</v>
      </c>
      <c r="P27" s="910"/>
    </row>
    <row r="28" spans="3:16" ht="60" customHeight="1">
      <c r="C28" s="860"/>
      <c r="D28" s="907"/>
      <c r="E28" s="907"/>
      <c r="F28" s="908"/>
      <c r="G28" s="909"/>
      <c r="H28" s="912"/>
      <c r="I28" s="852"/>
      <c r="J28" s="149">
        <f ca="1">IF(MOD(ROW()-13,2)=0,IF(ISBLANK(OFFSET('11. SEGUIMIENTO 2026'!$N$14,INT((ROW()-13)/2),0)),"",OFFSET('11. SEGUIMIENTO 2026'!$N$14,INT((ROW()-13)/2),0)),IF(ISBLANK(OFFSET('9. METAS'!$Q$20,INT((ROW()-14)/2),0)),"",OFFSET('9. METAS'!$Q$20,INT((ROW()-14)/2),0)))</f>
        <v>30</v>
      </c>
      <c r="K28" s="150">
        <f ca="1">IF(MOD(ROW()-13,2)=0,IF(ISBLANK(OFFSET('11. SEGUIMIENTO 2026'!$O$14,INT((ROW()-13)/2),0)),"",OFFSET('11. SEGUIMIENTO 2026'!$O$14,INT((ROW()-13)/2),0)),IF(ISBLANK(OFFSET('9. METAS'!$R$20,INT((ROW()-14)/2),0)),"",OFFSET('9. METAS'!$R$20,INT((ROW()-14)/2),0)))</f>
        <v>47</v>
      </c>
      <c r="L28" s="150">
        <f ca="1">IF(MOD(ROW()-13,2)=0,IF(ISBLANK(OFFSET('11. SEGUIMIENTO 2026'!$P$14,INT((ROW()-13)/2),0)),"",OFFSET('11. SEGUIMIENTO 2026'!$P$14,INT((ROW()-13)/2),0)),IF(ISBLANK(OFFSET('9. METAS'!$S$20,INT((ROW()-14)/2),0)),"",OFFSET('9. METAS'!$S$20,INT((ROW()-14)/2),0)))</f>
        <v>49</v>
      </c>
      <c r="M28" s="151">
        <f ca="1">IF(MOD(ROW()-13,2)=0,IF(ISBLANK(OFFSET('11. SEGUIMIENTO 2026'!$Q$14,INT((ROW()-13)/2),0)),"",OFFSET('11. SEGUIMIENTO 2026'!$Q$14,INT((ROW()-13)/2),0)),IF(ISBLANK(OFFSET('9. METAS'!$T$20,INT((ROW()-14)/2),0)),"",OFFSET('9. METAS'!$T$20,INT((ROW()-14)/2),0)))</f>
        <v>54</v>
      </c>
      <c r="N28" s="854"/>
      <c r="O28" s="856"/>
      <c r="P28" s="913"/>
    </row>
    <row r="29" spans="3:16" ht="60" customHeight="1">
      <c r="C29" s="859" t="str">
        <f ca="1">IF(ISBLANK(OFFSET('5. Pp (3 años)'!$C$46,INT((ROW()-13)/2),0)),"",OFFSET('5. Pp (3 años)'!$C$46,INT((ROW()-13)/2),0))</f>
        <v>Actividad</v>
      </c>
      <c r="D29" s="907" t="str">
        <f ca="1">IF(ISBLANK(OFFSET('5. Pp (3 años)'!$D$46,INT((ROW()-13)/2),0)),"",OFFSET('5. Pp (3 años)'!$D$46,INT((ROW()-13)/2),0))</f>
        <v>1.4.1.1.2.3 Elaboración de Solicitudes de Pago de los materiales por el área de compras.</v>
      </c>
      <c r="E29" s="907" t="str">
        <f ca="1">IF(ISBLANK(OFFSET('5. Pp (3 años)'!$E$46,INT((ROW()-13)/2),0)),"",OFFSET('5. Pp (3 años)'!$E$46,INT((ROW()-13)/2),0))</f>
        <v xml:space="preserve">PSP: Porcentaje de las Solicitudes de Pago elaboradas. </v>
      </c>
      <c r="F29" s="908" t="str">
        <f ca="1">IF(ISBLANK(OFFSET('5. Pp (3 años)'!$K$46,INT((ROW()-13)/2),0)),"",OFFSET('5. Pp (3 años)'!$K$46,INT((ROW()-13)/2),0))</f>
        <v>Ascendente</v>
      </c>
      <c r="G29" s="909" t="str">
        <f ca="1">IF(ISBLANK(OFFSET('5. Pp (3 años)'!$H$46,INT((ROW()-13)/2),0)),"",OFFSET('5. Pp (3 años)'!$H$46,INT((ROW()-13)/2),0))</f>
        <v>Trimestral</v>
      </c>
      <c r="H29" s="912">
        <f ca="1">IF(ISBLANK(OFFSET('9. METAS'!$K$20,INT((ROW()-13)/2),0)),"",OFFSET('9. METAS'!$K$20,INT((ROW()-13)/2),0))</f>
        <v>395</v>
      </c>
      <c r="I29" s="868"/>
      <c r="J29" s="149">
        <f ca="1">IF(MOD(ROW()-13,2)=0,IF(ISBLANK(OFFSET('11. SEGUIMIENTO 2026'!$N$14,INT((ROW()-13)/2),0)),"",OFFSET('11. SEGUIMIENTO 2026'!$N$14,INT((ROW()-13)/2),0)),IF(ISBLANK(OFFSET('9. METAS'!$Q$20,INT((ROW()-14)/2),0)),"",OFFSET('9. METAS'!$Q$20,INT((ROW()-14)/2),0)))</f>
        <v>3</v>
      </c>
      <c r="K29" s="150" t="str">
        <f ca="1">IF(MOD(ROW()-13,2)=0,IF(ISBLANK(OFFSET('11. SEGUIMIENTO 2026'!$O$14,INT((ROW()-13)/2),0)),"",OFFSET('11. SEGUIMIENTO 2026'!$O$14,INT((ROW()-13)/2),0)),IF(ISBLANK(OFFSET('9. METAS'!$R$20,INT((ROW()-14)/2),0)),"",OFFSET('9. METAS'!$R$20,INT((ROW()-14)/2),0)))</f>
        <v/>
      </c>
      <c r="L29" s="150" t="str">
        <f ca="1">IF(MOD(ROW()-13,2)=0,IF(ISBLANK(OFFSET('11. SEGUIMIENTO 2026'!$P$14,INT((ROW()-13)/2),0)),"",OFFSET('11. SEGUIMIENTO 2026'!$P$14,INT((ROW()-13)/2),0)),IF(ISBLANK(OFFSET('9. METAS'!$S$20,INT((ROW()-14)/2),0)),"",OFFSET('9. METAS'!$S$20,INT((ROW()-14)/2),0)))</f>
        <v/>
      </c>
      <c r="M29" s="151" t="str">
        <f ca="1">IF(MOD(ROW()-13,2)=0,IF(ISBLANK(OFFSET('11. SEGUIMIENTO 2026'!$Q$14,INT((ROW()-13)/2),0)),"",OFFSET('11. SEGUIMIENTO 2026'!$Q$14,INT((ROW()-13)/2),0)),IF(ISBLANK(OFFSET('9. METAS'!$T$20,INT((ROW()-14)/2),0)),"",OFFSET('9. METAS'!$T$20,INT((ROW()-14)/2),0)))</f>
        <v/>
      </c>
      <c r="N29" s="869">
        <f t="shared" ref="N29" ca="1" si="12">IFERROR(J29/J30,"ND")</f>
        <v>1</v>
      </c>
      <c r="O29" s="870" t="str">
        <f t="shared" ref="O29" ca="1" si="13">IFERROR(((J29+K29)/H29),"ND")</f>
        <v>ND</v>
      </c>
      <c r="P29" s="910"/>
    </row>
    <row r="30" spans="3:16" ht="60" customHeight="1">
      <c r="C30" s="860"/>
      <c r="D30" s="907"/>
      <c r="E30" s="907"/>
      <c r="F30" s="908"/>
      <c r="G30" s="909"/>
      <c r="H30" s="912"/>
      <c r="I30" s="852"/>
      <c r="J30" s="149">
        <f ca="1">IF(MOD(ROW()-13,2)=0,IF(ISBLANK(OFFSET('11. SEGUIMIENTO 2026'!$N$14,INT((ROW()-13)/2),0)),"",OFFSET('11. SEGUIMIENTO 2026'!$N$14,INT((ROW()-13)/2),0)),IF(ISBLANK(OFFSET('9. METAS'!$Q$20,INT((ROW()-14)/2),0)),"",OFFSET('9. METAS'!$Q$20,INT((ROW()-14)/2),0)))</f>
        <v>3</v>
      </c>
      <c r="K30" s="150">
        <f ca="1">IF(MOD(ROW()-13,2)=0,IF(ISBLANK(OFFSET('11. SEGUIMIENTO 2026'!$O$14,INT((ROW()-13)/2),0)),"",OFFSET('11. SEGUIMIENTO 2026'!$O$14,INT((ROW()-13)/2),0)),IF(ISBLANK(OFFSET('9. METAS'!$R$20,INT((ROW()-14)/2),0)),"",OFFSET('9. METAS'!$R$20,INT((ROW()-14)/2),0)))</f>
        <v>168</v>
      </c>
      <c r="L30" s="150">
        <f ca="1">IF(MOD(ROW()-13,2)=0,IF(ISBLANK(OFFSET('11. SEGUIMIENTO 2026'!$P$14,INT((ROW()-13)/2),0)),"",OFFSET('11. SEGUIMIENTO 2026'!$P$14,INT((ROW()-13)/2),0)),IF(ISBLANK(OFFSET('9. METAS'!$S$20,INT((ROW()-14)/2),0)),"",OFFSET('9. METAS'!$S$20,INT((ROW()-14)/2),0)))</f>
        <v>130</v>
      </c>
      <c r="M30" s="151">
        <f ca="1">IF(MOD(ROW()-13,2)=0,IF(ISBLANK(OFFSET('11. SEGUIMIENTO 2026'!$Q$14,INT((ROW()-13)/2),0)),"",OFFSET('11. SEGUIMIENTO 2026'!$Q$14,INT((ROW()-13)/2),0)),IF(ISBLANK(OFFSET('9. METAS'!$T$20,INT((ROW()-14)/2),0)),"",OFFSET('9. METAS'!$T$20,INT((ROW()-14)/2),0)))</f>
        <v>94</v>
      </c>
      <c r="N30" s="854"/>
      <c r="O30" s="856"/>
      <c r="P30" s="913"/>
    </row>
    <row r="31" spans="3:16" ht="60" customHeight="1">
      <c r="C31" s="859" t="str">
        <f ca="1">IF(ISBLANK(OFFSET('5. Pp (3 años)'!$C$46,INT((ROW()-13)/2),0)),"",OFFSET('5. Pp (3 años)'!$C$46,INT((ROW()-13)/2),0))</f>
        <v>Actividad</v>
      </c>
      <c r="D31" s="907" t="str">
        <f ca="1">IF(ISBLANK(OFFSET('5. Pp (3 años)'!$D$46,INT((ROW()-13)/2),0)),"",OFFSET('5. Pp (3 años)'!$D$46,INT((ROW()-13)/2),0))</f>
        <v>1.4.1.1.2.4 Atención a los siniestros reportados por las diferentes dependencias del Municipio de Benito Juárez.</v>
      </c>
      <c r="E31" s="907" t="str">
        <f ca="1">IF(ISBLANK(OFFSET('5. Pp (3 años)'!$E$46,INT((ROW()-13)/2),0)),"",OFFSET('5. Pp (3 años)'!$E$46,INT((ROW()-13)/2),0))</f>
        <v>PASA: Porcentaje de Asistencia de los Siniestros Atendidos.</v>
      </c>
      <c r="F31" s="908" t="str">
        <f ca="1">IF(ISBLANK(OFFSET('5. Pp (3 años)'!$K$46,INT((ROW()-13)/2),0)),"",OFFSET('5. Pp (3 años)'!$K$46,INT((ROW()-13)/2),0))</f>
        <v>Ascendente</v>
      </c>
      <c r="G31" s="909" t="str">
        <f ca="1">IF(ISBLANK(OFFSET('5. Pp (3 años)'!$H$46,INT((ROW()-13)/2),0)),"",OFFSET('5. Pp (3 años)'!$H$46,INT((ROW()-13)/2),0))</f>
        <v>Trimestral</v>
      </c>
      <c r="H31" s="912">
        <f ca="1">IF(ISBLANK(OFFSET('9. METAS'!$K$20,INT((ROW()-13)/2),0)),"",OFFSET('9. METAS'!$K$20,INT((ROW()-13)/2),0))</f>
        <v>276</v>
      </c>
      <c r="I31" s="868"/>
      <c r="J31" s="149">
        <f ca="1">IF(MOD(ROW()-13,2)=0,IF(ISBLANK(OFFSET('11. SEGUIMIENTO 2026'!$N$14,INT((ROW()-13)/2),0)),"",OFFSET('11. SEGUIMIENTO 2026'!$N$14,INT((ROW()-13)/2),0)),IF(ISBLANK(OFFSET('9. METAS'!$Q$20,INT((ROW()-14)/2),0)),"",OFFSET('9. METAS'!$Q$20,INT((ROW()-14)/2),0)))</f>
        <v>62</v>
      </c>
      <c r="K31" s="150" t="str">
        <f ca="1">IF(MOD(ROW()-13,2)=0,IF(ISBLANK(OFFSET('11. SEGUIMIENTO 2026'!$O$14,INT((ROW()-13)/2),0)),"",OFFSET('11. SEGUIMIENTO 2026'!$O$14,INT((ROW()-13)/2),0)),IF(ISBLANK(OFFSET('9. METAS'!$R$20,INT((ROW()-14)/2),0)),"",OFFSET('9. METAS'!$R$20,INT((ROW()-14)/2),0)))</f>
        <v/>
      </c>
      <c r="L31" s="150" t="str">
        <f ca="1">IF(MOD(ROW()-13,2)=0,IF(ISBLANK(OFFSET('11. SEGUIMIENTO 2026'!$P$14,INT((ROW()-13)/2),0)),"",OFFSET('11. SEGUIMIENTO 2026'!$P$14,INT((ROW()-13)/2),0)),IF(ISBLANK(OFFSET('9. METAS'!$S$20,INT((ROW()-14)/2),0)),"",OFFSET('9. METAS'!$S$20,INT((ROW()-14)/2),0)))</f>
        <v/>
      </c>
      <c r="M31" s="151" t="str">
        <f ca="1">IF(MOD(ROW()-13,2)=0,IF(ISBLANK(OFFSET('11. SEGUIMIENTO 2026'!$Q$14,INT((ROW()-13)/2),0)),"",OFFSET('11. SEGUIMIENTO 2026'!$Q$14,INT((ROW()-13)/2),0)),IF(ISBLANK(OFFSET('9. METAS'!$T$20,INT((ROW()-14)/2),0)),"",OFFSET('9. METAS'!$T$20,INT((ROW()-14)/2),0)))</f>
        <v/>
      </c>
      <c r="N31" s="869">
        <f t="shared" ref="N31" ca="1" si="14">IFERROR(J31/J32,"ND")</f>
        <v>1.0333333333333334</v>
      </c>
      <c r="O31" s="870" t="str">
        <f t="shared" ref="O31" ca="1" si="15">IFERROR(((J31+K31)/H31),"ND")</f>
        <v>ND</v>
      </c>
      <c r="P31" s="910"/>
    </row>
    <row r="32" spans="3:16" ht="60" customHeight="1">
      <c r="C32" s="860"/>
      <c r="D32" s="907"/>
      <c r="E32" s="907"/>
      <c r="F32" s="908"/>
      <c r="G32" s="909"/>
      <c r="H32" s="912"/>
      <c r="I32" s="852"/>
      <c r="J32" s="149">
        <f ca="1">IF(MOD(ROW()-13,2)=0,IF(ISBLANK(OFFSET('11. SEGUIMIENTO 2026'!$N$14,INT((ROW()-13)/2),0)),"",OFFSET('11. SEGUIMIENTO 2026'!$N$14,INT((ROW()-13)/2),0)),IF(ISBLANK(OFFSET('9. METAS'!$Q$20,INT((ROW()-14)/2),0)),"",OFFSET('9. METAS'!$Q$20,INT((ROW()-14)/2),0)))</f>
        <v>60</v>
      </c>
      <c r="K32" s="150">
        <f ca="1">IF(MOD(ROW()-13,2)=0,IF(ISBLANK(OFFSET('11. SEGUIMIENTO 2026'!$O$14,INT((ROW()-13)/2),0)),"",OFFSET('11. SEGUIMIENTO 2026'!$O$14,INT((ROW()-13)/2),0)),IF(ISBLANK(OFFSET('9. METAS'!$R$20,INT((ROW()-14)/2),0)),"",OFFSET('9. METAS'!$R$20,INT((ROW()-14)/2),0)))</f>
        <v>76</v>
      </c>
      <c r="L32" s="150">
        <f ca="1">IF(MOD(ROW()-13,2)=0,IF(ISBLANK(OFFSET('11. SEGUIMIENTO 2026'!$P$14,INT((ROW()-13)/2),0)),"",OFFSET('11. SEGUIMIENTO 2026'!$P$14,INT((ROW()-13)/2),0)),IF(ISBLANK(OFFSET('9. METAS'!$S$20,INT((ROW()-14)/2),0)),"",OFFSET('9. METAS'!$S$20,INT((ROW()-14)/2),0)))</f>
        <v>69</v>
      </c>
      <c r="M32" s="151">
        <f ca="1">IF(MOD(ROW()-13,2)=0,IF(ISBLANK(OFFSET('11. SEGUIMIENTO 2026'!$Q$14,INT((ROW()-13)/2),0)),"",OFFSET('11. SEGUIMIENTO 2026'!$Q$14,INT((ROW()-13)/2),0)),IF(ISBLANK(OFFSET('9. METAS'!$T$20,INT((ROW()-14)/2),0)),"",OFFSET('9. METAS'!$T$20,INT((ROW()-14)/2),0)))</f>
        <v>71</v>
      </c>
      <c r="N32" s="854"/>
      <c r="O32" s="856"/>
      <c r="P32" s="913"/>
    </row>
    <row r="33" spans="3:16" ht="60" customHeight="1">
      <c r="C33" s="859" t="str">
        <f ca="1">IF(ISBLANK(OFFSET('5. Pp (3 años)'!$C$46,INT((ROW()-13)/2),0)),"",OFFSET('5. Pp (3 años)'!$C$46,INT((ROW()-13)/2),0))</f>
        <v>Actividad</v>
      </c>
      <c r="D33" s="907" t="str">
        <f ca="1">IF(ISBLANK(OFFSET('5. Pp (3 años)'!$D$46,INT((ROW()-13)/2),0)),"",OFFSET('5. Pp (3 años)'!$D$46,INT((ROW()-13)/2),0))</f>
        <v>1.4.1.1.2.5 Atención y seguimiento de solicitudes de servicios  de suministro de combustible y mantenimiento vehicular para las dependencias municipales.</v>
      </c>
      <c r="E33" s="907" t="str">
        <f ca="1">IF(ISBLANK(OFFSET('5. Pp (3 años)'!$E$46,INT((ROW()-13)/2),0)),"",OFFSET('5. Pp (3 años)'!$E$46,INT((ROW()-13)/2),0))</f>
        <v>PSSA: Porcentaje de solicitudes de servicios atendidas</v>
      </c>
      <c r="F33" s="908" t="str">
        <f ca="1">IF(ISBLANK(OFFSET('5. Pp (3 años)'!$K$46,INT((ROW()-13)/2),0)),"",OFFSET('5. Pp (3 años)'!$K$46,INT((ROW()-13)/2),0))</f>
        <v>Ascendente</v>
      </c>
      <c r="G33" s="909" t="str">
        <f ca="1">IF(ISBLANK(OFFSET('5. Pp (3 años)'!$H$46,INT((ROW()-13)/2),0)),"",OFFSET('5. Pp (3 años)'!$H$46,INT((ROW()-13)/2),0))</f>
        <v>Trimestral</v>
      </c>
      <c r="H33" s="918">
        <f ca="1">IF(ISBLANK(OFFSET('9. METAS'!$K$20,INT((ROW()-13)/2),0)),"",OFFSET('9. METAS'!$K$20,INT((ROW()-13)/2),0))</f>
        <v>0.95</v>
      </c>
      <c r="I33" s="868"/>
      <c r="J33" s="489">
        <f ca="1">IF(MOD(ROW()-13,2)=0,IF(ISBLANK(OFFSET('11. SEGUIMIENTO 2026'!$N$14,INT((ROW()-13)/2),0)),"",OFFSET('11. SEGUIMIENTO 2026'!$N$14,INT((ROW()-13)/2),0)),IF(ISBLANK(OFFSET('9. METAS'!$Q$20,INT((ROW()-14)/2),0)),"",OFFSET('9. METAS'!$Q$20,INT((ROW()-14)/2),0)))</f>
        <v>0.96</v>
      </c>
      <c r="K33" s="492" t="str">
        <f ca="1">IF(MOD(ROW()-13,2)=0,IF(ISBLANK(OFFSET('11. SEGUIMIENTO 2026'!$O$14,INT((ROW()-13)/2),0)),"",OFFSET('11. SEGUIMIENTO 2026'!$O$14,INT((ROW()-13)/2),0)),IF(ISBLANK(OFFSET('9. METAS'!$R$20,INT((ROW()-14)/2),0)),"",OFFSET('9. METAS'!$R$20,INT((ROW()-14)/2),0)))</f>
        <v/>
      </c>
      <c r="L33" s="150" t="str">
        <f ca="1">IF(MOD(ROW()-13,2)=0,IF(ISBLANK(OFFSET('11. SEGUIMIENTO 2026'!$P$14,INT((ROW()-13)/2),0)),"",OFFSET('11. SEGUIMIENTO 2026'!$P$14,INT((ROW()-13)/2),0)),IF(ISBLANK(OFFSET('9. METAS'!$S$20,INT((ROW()-14)/2),0)),"",OFFSET('9. METAS'!$S$20,INT((ROW()-14)/2),0)))</f>
        <v/>
      </c>
      <c r="M33" s="151" t="str">
        <f ca="1">IF(MOD(ROW()-13,2)=0,IF(ISBLANK(OFFSET('11. SEGUIMIENTO 2026'!$Q$14,INT((ROW()-13)/2),0)),"",OFFSET('11. SEGUIMIENTO 2026'!$Q$14,INT((ROW()-13)/2),0)),IF(ISBLANK(OFFSET('9. METAS'!$T$20,INT((ROW()-14)/2),0)),"",OFFSET('9. METAS'!$T$20,INT((ROW()-14)/2),0)))</f>
        <v/>
      </c>
      <c r="N33" s="869">
        <f t="shared" ref="N33" ca="1" si="16">IFERROR(J33/J34,"ND")</f>
        <v>1.0105263157894737</v>
      </c>
      <c r="O33" s="870" t="str">
        <f t="shared" ref="O33" ca="1" si="17">IFERROR(((J33+K33)/H33),"ND")</f>
        <v>ND</v>
      </c>
      <c r="P33" s="910"/>
    </row>
    <row r="34" spans="3:16" ht="60" customHeight="1">
      <c r="C34" s="860"/>
      <c r="D34" s="907"/>
      <c r="E34" s="907"/>
      <c r="F34" s="908"/>
      <c r="G34" s="909"/>
      <c r="H34" s="918"/>
      <c r="I34" s="852"/>
      <c r="J34" s="489">
        <f ca="1">IF(MOD(ROW()-13,2)=0,IF(ISBLANK(OFFSET('11. SEGUIMIENTO 2026'!$N$14,INT((ROW()-13)/2),0)),"",OFFSET('11. SEGUIMIENTO 2026'!$N$14,INT((ROW()-13)/2),0)),IF(ISBLANK(OFFSET('9. METAS'!$Q$20,INT((ROW()-14)/2),0)),"",OFFSET('9. METAS'!$Q$20,INT((ROW()-14)/2),0)))</f>
        <v>0.95</v>
      </c>
      <c r="K34" s="492">
        <f ca="1">IF(MOD(ROW()-13,2)=0,IF(ISBLANK(OFFSET('11. SEGUIMIENTO 2026'!$O$14,INT((ROW()-13)/2),0)),"",OFFSET('11. SEGUIMIENTO 2026'!$O$14,INT((ROW()-13)/2),0)),IF(ISBLANK(OFFSET('9. METAS'!$R$20,INT((ROW()-14)/2),0)),"",OFFSET('9. METAS'!$R$20,INT((ROW()-14)/2),0)))</f>
        <v>0.95</v>
      </c>
      <c r="L34" s="150">
        <f ca="1">IF(MOD(ROW()-13,2)=0,IF(ISBLANK(OFFSET('11. SEGUIMIENTO 2026'!$P$14,INT((ROW()-13)/2),0)),"",OFFSET('11. SEGUIMIENTO 2026'!$P$14,INT((ROW()-13)/2),0)),IF(ISBLANK(OFFSET('9. METAS'!$S$20,INT((ROW()-14)/2),0)),"",OFFSET('9. METAS'!$S$20,INT((ROW()-14)/2),0)))</f>
        <v>0.95</v>
      </c>
      <c r="M34" s="151">
        <f ca="1">IF(MOD(ROW()-13,2)=0,IF(ISBLANK(OFFSET('11. SEGUIMIENTO 2026'!$Q$14,INT((ROW()-13)/2),0)),"",OFFSET('11. SEGUIMIENTO 2026'!$Q$14,INT((ROW()-13)/2),0)),IF(ISBLANK(OFFSET('9. METAS'!$T$20,INT((ROW()-14)/2),0)),"",OFFSET('9. METAS'!$T$20,INT((ROW()-14)/2),0)))</f>
        <v>0.95</v>
      </c>
      <c r="N34" s="854"/>
      <c r="O34" s="856"/>
      <c r="P34" s="913"/>
    </row>
    <row r="35" spans="3:16" ht="60" customHeight="1">
      <c r="C35" s="859" t="str">
        <f ca="1">IF(ISBLANK(OFFSET('5. Pp (3 años)'!$C$46,INT((ROW()-13)/2),0)),"",OFFSET('5. Pp (3 años)'!$C$46,INT((ROW()-13)/2),0))</f>
        <v xml:space="preserve">Componente  </v>
      </c>
      <c r="D35" s="907" t="str">
        <f ca="1">IF(ISBLANK(OFFSET('5. Pp (3 años)'!$D$46,INT((ROW()-13)/2),0)),"",OFFSET('5. Pp (3 años)'!$D$46,INT((ROW()-13)/2),0))</f>
        <v>1.4.1.1.3 Bienes patrimoniales del municipio gestionados mediante su registro, actualización, resguardo, verificación y conservación conforme a la normatividad aplicable.</v>
      </c>
      <c r="E35" s="907" t="str">
        <f ca="1">IF(ISBLANK(OFFSET('5. Pp (3 años)'!$E$46,INT((ROW()-13)/2),0)),"",OFFSET('5. Pp (3 años)'!$E$46,INT((ROW()-13)/2),0))</f>
        <v>PBPG: Porcentaje de bienes patrimoniales gestionados conforme a la normatividad.</v>
      </c>
      <c r="F35" s="908" t="str">
        <f ca="1">IF(ISBLANK(OFFSET('5. Pp (3 años)'!$K$46,INT((ROW()-13)/2),0)),"",OFFSET('5. Pp (3 años)'!$K$46,INT((ROW()-13)/2),0))</f>
        <v>Ascendente</v>
      </c>
      <c r="G35" s="909" t="str">
        <f ca="1">IF(ISBLANK(OFFSET('5. Pp (3 años)'!$H$46,INT((ROW()-13)/2),0)),"",OFFSET('5. Pp (3 años)'!$H$46,INT((ROW()-13)/2),0))</f>
        <v>Trimestral</v>
      </c>
      <c r="H35" s="918">
        <f ca="1">IF(ISBLANK(OFFSET('9. METAS'!$K$20,INT((ROW()-13)/2),0)),"",OFFSET('9. METAS'!$K$20,INT((ROW()-13)/2),0))</f>
        <v>0.95</v>
      </c>
      <c r="I35" s="868"/>
      <c r="J35" s="489">
        <f ca="1">IF(MOD(ROW()-13,2)=0,IF(ISBLANK(OFFSET('11. SEGUIMIENTO 2026'!$N$14,INT((ROW()-13)/2),0)),"",OFFSET('11. SEGUIMIENTO 2026'!$N$14,INT((ROW()-13)/2),0)),IF(ISBLANK(OFFSET('9. METAS'!$Q$20,INT((ROW()-14)/2),0)),"",OFFSET('9. METAS'!$Q$20,INT((ROW()-14)/2),0)))</f>
        <v>1</v>
      </c>
      <c r="K35" s="492" t="str">
        <f ca="1">IF(MOD(ROW()-13,2)=0,IF(ISBLANK(OFFSET('11. SEGUIMIENTO 2026'!$O$14,INT((ROW()-13)/2),0)),"",OFFSET('11. SEGUIMIENTO 2026'!$O$14,INT((ROW()-13)/2),0)),IF(ISBLANK(OFFSET('9. METAS'!$R$20,INT((ROW()-14)/2),0)),"",OFFSET('9. METAS'!$R$20,INT((ROW()-14)/2),0)))</f>
        <v/>
      </c>
      <c r="L35" s="150" t="str">
        <f ca="1">IF(MOD(ROW()-13,2)=0,IF(ISBLANK(OFFSET('11. SEGUIMIENTO 2026'!$P$14,INT((ROW()-13)/2),0)),"",OFFSET('11. SEGUIMIENTO 2026'!$P$14,INT((ROW()-13)/2),0)),IF(ISBLANK(OFFSET('9. METAS'!$S$20,INT((ROW()-14)/2),0)),"",OFFSET('9. METAS'!$S$20,INT((ROW()-14)/2),0)))</f>
        <v/>
      </c>
      <c r="M35" s="151" t="str">
        <f ca="1">IF(MOD(ROW()-13,2)=0,IF(ISBLANK(OFFSET('11. SEGUIMIENTO 2026'!$Q$14,INT((ROW()-13)/2),0)),"",OFFSET('11. SEGUIMIENTO 2026'!$Q$14,INT((ROW()-13)/2),0)),IF(ISBLANK(OFFSET('9. METAS'!$T$20,INT((ROW()-14)/2),0)),"",OFFSET('9. METAS'!$T$20,INT((ROW()-14)/2),0)))</f>
        <v/>
      </c>
      <c r="N35" s="869">
        <f t="shared" ref="N35" ca="1" si="18">IFERROR(J35/J36,"ND")</f>
        <v>1.0526315789473684</v>
      </c>
      <c r="O35" s="870" t="str">
        <f t="shared" ref="O35" ca="1" si="19">IFERROR(((J35+K35)/H35),"ND")</f>
        <v>ND</v>
      </c>
      <c r="P35" s="910"/>
    </row>
    <row r="36" spans="3:16" ht="60" customHeight="1">
      <c r="C36" s="860"/>
      <c r="D36" s="907"/>
      <c r="E36" s="907"/>
      <c r="F36" s="908"/>
      <c r="G36" s="909"/>
      <c r="H36" s="918"/>
      <c r="I36" s="852"/>
      <c r="J36" s="489">
        <f ca="1">IF(MOD(ROW()-13,2)=0,IF(ISBLANK(OFFSET('11. SEGUIMIENTO 2026'!$N$14,INT((ROW()-13)/2),0)),"",OFFSET('11. SEGUIMIENTO 2026'!$N$14,INT((ROW()-13)/2),0)),IF(ISBLANK(OFFSET('9. METAS'!$Q$20,INT((ROW()-14)/2),0)),"",OFFSET('9. METAS'!$Q$20,INT((ROW()-14)/2),0)))</f>
        <v>0.95</v>
      </c>
      <c r="K36" s="492">
        <f ca="1">IF(MOD(ROW()-13,2)=0,IF(ISBLANK(OFFSET('11. SEGUIMIENTO 2026'!$O$14,INT((ROW()-13)/2),0)),"",OFFSET('11. SEGUIMIENTO 2026'!$O$14,INT((ROW()-13)/2),0)),IF(ISBLANK(OFFSET('9. METAS'!$R$20,INT((ROW()-14)/2),0)),"",OFFSET('9. METAS'!$R$20,INT((ROW()-14)/2),0)))</f>
        <v>0.95</v>
      </c>
      <c r="L36" s="150">
        <f ca="1">IF(MOD(ROW()-13,2)=0,IF(ISBLANK(OFFSET('11. SEGUIMIENTO 2026'!$P$14,INT((ROW()-13)/2),0)),"",OFFSET('11. SEGUIMIENTO 2026'!$P$14,INT((ROW()-13)/2),0)),IF(ISBLANK(OFFSET('9. METAS'!$S$20,INT((ROW()-14)/2),0)),"",OFFSET('9. METAS'!$S$20,INT((ROW()-14)/2),0)))</f>
        <v>0.95</v>
      </c>
      <c r="M36" s="151">
        <f ca="1">IF(MOD(ROW()-13,2)=0,IF(ISBLANK(OFFSET('11. SEGUIMIENTO 2026'!$Q$14,INT((ROW()-13)/2),0)),"",OFFSET('11. SEGUIMIENTO 2026'!$Q$14,INT((ROW()-13)/2),0)),IF(ISBLANK(OFFSET('9. METAS'!$T$20,INT((ROW()-14)/2),0)),"",OFFSET('9. METAS'!$T$20,INT((ROW()-14)/2),0)))</f>
        <v>0.95</v>
      </c>
      <c r="N36" s="854"/>
      <c r="O36" s="856"/>
      <c r="P36" s="913"/>
    </row>
    <row r="37" spans="3:16" ht="60" customHeight="1">
      <c r="C37" s="859" t="str">
        <f ca="1">IF(ISBLANK(OFFSET('5. Pp (3 años)'!$C$46,INT((ROW()-13)/2),0)),"",OFFSET('5. Pp (3 años)'!$C$46,INT((ROW()-13)/2),0))</f>
        <v>Actividad</v>
      </c>
      <c r="D37" s="907" t="str">
        <f ca="1">IF(ISBLANK(OFFSET('5. Pp (3 años)'!$D$46,INT((ROW()-13)/2),0)),"",OFFSET('5. Pp (3 años)'!$D$46,INT((ROW()-13)/2),0))</f>
        <v>1.4.1.1.3.1 Mantenimiento del área de trabajo y mercados a cargo de la Dirección General de Patrimonio Municipal.</v>
      </c>
      <c r="E37" s="907" t="str">
        <f ca="1">IF(ISBLANK(OFFSET('5. Pp (3 años)'!$E$46,INT((ROW()-13)/2),0)),"",OFFSET('5. Pp (3 años)'!$E$46,INT((ROW()-13)/2),0))</f>
        <v>PAMA= Porcentaje de acciones de Mantenimiento de las Áreas.</v>
      </c>
      <c r="F37" s="908" t="str">
        <f ca="1">IF(ISBLANK(OFFSET('5. Pp (3 años)'!$K$46,INT((ROW()-13)/2),0)),"",OFFSET('5. Pp (3 años)'!$K$46,INT((ROW()-13)/2),0))</f>
        <v>Ascendente</v>
      </c>
      <c r="G37" s="909" t="str">
        <f ca="1">IF(ISBLANK(OFFSET('5. Pp (3 años)'!$H$46,INT((ROW()-13)/2),0)),"",OFFSET('5. Pp (3 años)'!$H$46,INT((ROW()-13)/2),0))</f>
        <v>Trimestral</v>
      </c>
      <c r="H37" s="912">
        <f ca="1">IF(ISBLANK(OFFSET('9. METAS'!$K$20,INT((ROW()-13)/2),0)),"",OFFSET('9. METAS'!$K$20,INT((ROW()-13)/2),0))</f>
        <v>4</v>
      </c>
      <c r="I37" s="868"/>
      <c r="J37" s="149">
        <f ca="1">IF(MOD(ROW()-13,2)=0,IF(ISBLANK(OFFSET('11. SEGUIMIENTO 2026'!$N$14,INT((ROW()-13)/2),0)),"",OFFSET('11. SEGUIMIENTO 2026'!$N$14,INT((ROW()-13)/2),0)),IF(ISBLANK(OFFSET('9. METAS'!$Q$20,INT((ROW()-14)/2),0)),"",OFFSET('9. METAS'!$Q$20,INT((ROW()-14)/2),0)))</f>
        <v>1</v>
      </c>
      <c r="K37" s="150" t="str">
        <f ca="1">IF(MOD(ROW()-13,2)=0,IF(ISBLANK(OFFSET('11. SEGUIMIENTO 2026'!$O$14,INT((ROW()-13)/2),0)),"",OFFSET('11. SEGUIMIENTO 2026'!$O$14,INT((ROW()-13)/2),0)),IF(ISBLANK(OFFSET('9. METAS'!$R$20,INT((ROW()-14)/2),0)),"",OFFSET('9. METAS'!$R$20,INT((ROW()-14)/2),0)))</f>
        <v/>
      </c>
      <c r="L37" s="150" t="str">
        <f ca="1">IF(MOD(ROW()-13,2)=0,IF(ISBLANK(OFFSET('11. SEGUIMIENTO 2026'!$P$14,INT((ROW()-13)/2),0)),"",OFFSET('11. SEGUIMIENTO 2026'!$P$14,INT((ROW()-13)/2),0)),IF(ISBLANK(OFFSET('9. METAS'!$S$20,INT((ROW()-14)/2),0)),"",OFFSET('9. METAS'!$S$20,INT((ROW()-14)/2),0)))</f>
        <v/>
      </c>
      <c r="M37" s="151" t="str">
        <f ca="1">IF(MOD(ROW()-13,2)=0,IF(ISBLANK(OFFSET('11. SEGUIMIENTO 2026'!$Q$14,INT((ROW()-13)/2),0)),"",OFFSET('11. SEGUIMIENTO 2026'!$Q$14,INT((ROW()-13)/2),0)),IF(ISBLANK(OFFSET('9. METAS'!$T$20,INT((ROW()-14)/2),0)),"",OFFSET('9. METAS'!$T$20,INT((ROW()-14)/2),0)))</f>
        <v/>
      </c>
      <c r="N37" s="869">
        <f t="shared" ref="N37" ca="1" si="20">IFERROR(J37/J38,"ND")</f>
        <v>1</v>
      </c>
      <c r="O37" s="870" t="str">
        <f t="shared" ref="O37" ca="1" si="21">IFERROR(((J37+K37)/H37),"ND")</f>
        <v>ND</v>
      </c>
      <c r="P37" s="910"/>
    </row>
    <row r="38" spans="3:16" ht="60" customHeight="1">
      <c r="C38" s="860"/>
      <c r="D38" s="907"/>
      <c r="E38" s="907"/>
      <c r="F38" s="908"/>
      <c r="G38" s="909"/>
      <c r="H38" s="912"/>
      <c r="I38" s="852"/>
      <c r="J38" s="149">
        <f ca="1">IF(MOD(ROW()-13,2)=0,IF(ISBLANK(OFFSET('11. SEGUIMIENTO 2026'!$N$14,INT((ROW()-13)/2),0)),"",OFFSET('11. SEGUIMIENTO 2026'!$N$14,INT((ROW()-13)/2),0)),IF(ISBLANK(OFFSET('9. METAS'!$Q$20,INT((ROW()-14)/2),0)),"",OFFSET('9. METAS'!$Q$20,INT((ROW()-14)/2),0)))</f>
        <v>1</v>
      </c>
      <c r="K38" s="150">
        <f ca="1">IF(MOD(ROW()-13,2)=0,IF(ISBLANK(OFFSET('11. SEGUIMIENTO 2026'!$O$14,INT((ROW()-13)/2),0)),"",OFFSET('11. SEGUIMIENTO 2026'!$O$14,INT((ROW()-13)/2),0)),IF(ISBLANK(OFFSET('9. METAS'!$R$20,INT((ROW()-14)/2),0)),"",OFFSET('9. METAS'!$R$20,INT((ROW()-14)/2),0)))</f>
        <v>1</v>
      </c>
      <c r="L38" s="150">
        <f ca="1">IF(MOD(ROW()-13,2)=0,IF(ISBLANK(OFFSET('11. SEGUIMIENTO 2026'!$P$14,INT((ROW()-13)/2),0)),"",OFFSET('11. SEGUIMIENTO 2026'!$P$14,INT((ROW()-13)/2),0)),IF(ISBLANK(OFFSET('9. METAS'!$S$20,INT((ROW()-14)/2),0)),"",OFFSET('9. METAS'!$S$20,INT((ROW()-14)/2),0)))</f>
        <v>1</v>
      </c>
      <c r="M38" s="151">
        <f ca="1">IF(MOD(ROW()-13,2)=0,IF(ISBLANK(OFFSET('11. SEGUIMIENTO 2026'!$Q$14,INT((ROW()-13)/2),0)),"",OFFSET('11. SEGUIMIENTO 2026'!$Q$14,INT((ROW()-13)/2),0)),IF(ISBLANK(OFFSET('9. METAS'!$T$20,INT((ROW()-14)/2),0)),"",OFFSET('9. METAS'!$T$20,INT((ROW()-14)/2),0)))</f>
        <v>1</v>
      </c>
      <c r="N38" s="854"/>
      <c r="O38" s="856"/>
      <c r="P38" s="913"/>
    </row>
    <row r="39" spans="3:16" ht="60" customHeight="1">
      <c r="C39" s="859" t="str">
        <f ca="1">IF(ISBLANK(OFFSET('5. Pp (3 años)'!$C$46,INT((ROW()-13)/2),0)),"",OFFSET('5. Pp (3 años)'!$C$46,INT((ROW()-13)/2),0))</f>
        <v>Actividad</v>
      </c>
      <c r="D39" s="907" t="str">
        <f ca="1">IF(ISBLANK(OFFSET('5. Pp (3 años)'!$D$46,INT((ROW()-13)/2),0)),"",OFFSET('5. Pp (3 años)'!$D$46,INT((ROW()-13)/2),0))</f>
        <v>1.4.1.1.3.2 Actualización y regularización de expedientes de bienes inmuebles del patrimonio municipal.</v>
      </c>
      <c r="E39" s="907" t="str">
        <f ca="1">IF(ISBLANK(OFFSET('5. Pp (3 años)'!$E$46,INT((ROW()-13)/2),0)),"",OFFSET('5. Pp (3 años)'!$E$46,INT((ROW()-13)/2),0))</f>
        <v>PAER: Porcentaje de expedientes actualizados y regularizados.</v>
      </c>
      <c r="F39" s="908" t="str">
        <f ca="1">IF(ISBLANK(OFFSET('5. Pp (3 años)'!$K$46,INT((ROW()-13)/2),0)),"",OFFSET('5. Pp (3 años)'!$K$46,INT((ROW()-13)/2),0))</f>
        <v>Ascendente</v>
      </c>
      <c r="G39" s="909" t="str">
        <f ca="1">IF(ISBLANK(OFFSET('5. Pp (3 años)'!$H$46,INT((ROW()-13)/2),0)),"",OFFSET('5. Pp (3 años)'!$H$46,INT((ROW()-13)/2),0))</f>
        <v>Trimestral</v>
      </c>
      <c r="H39" s="912">
        <f ca="1">IF(ISBLANK(OFFSET('9. METAS'!$K$20,INT((ROW()-13)/2),0)),"",OFFSET('9. METAS'!$K$20,INT((ROW()-13)/2),0))</f>
        <v>2878</v>
      </c>
      <c r="I39" s="868"/>
      <c r="J39" s="149">
        <f ca="1">IF(MOD(ROW()-13,2)=0,IF(ISBLANK(OFFSET('11. SEGUIMIENTO 2026'!$N$14,INT((ROW()-13)/2),0)),"",OFFSET('11. SEGUIMIENTO 2026'!$N$14,INT((ROW()-13)/2),0)),IF(ISBLANK(OFFSET('9. METAS'!$Q$20,INT((ROW()-14)/2),0)),"",OFFSET('9. METAS'!$Q$20,INT((ROW()-14)/2),0)))</f>
        <v>450</v>
      </c>
      <c r="K39" s="150" t="str">
        <f ca="1">IF(MOD(ROW()-13,2)=0,IF(ISBLANK(OFFSET('11. SEGUIMIENTO 2026'!$O$14,INT((ROW()-13)/2),0)),"",OFFSET('11. SEGUIMIENTO 2026'!$O$14,INT((ROW()-13)/2),0)),IF(ISBLANK(OFFSET('9. METAS'!$R$20,INT((ROW()-14)/2),0)),"",OFFSET('9. METAS'!$R$20,INT((ROW()-14)/2),0)))</f>
        <v/>
      </c>
      <c r="L39" s="150" t="str">
        <f ca="1">IF(MOD(ROW()-13,2)=0,IF(ISBLANK(OFFSET('11. SEGUIMIENTO 2026'!$P$14,INT((ROW()-13)/2),0)),"",OFFSET('11. SEGUIMIENTO 2026'!$P$14,INT((ROW()-13)/2),0)),IF(ISBLANK(OFFSET('9. METAS'!$S$20,INT((ROW()-14)/2),0)),"",OFFSET('9. METAS'!$S$20,INT((ROW()-14)/2),0)))</f>
        <v/>
      </c>
      <c r="M39" s="151" t="str">
        <f ca="1">IF(MOD(ROW()-13,2)=0,IF(ISBLANK(OFFSET('11. SEGUIMIENTO 2026'!$Q$14,INT((ROW()-13)/2),0)),"",OFFSET('11. SEGUIMIENTO 2026'!$Q$14,INT((ROW()-13)/2),0)),IF(ISBLANK(OFFSET('9. METAS'!$T$20,INT((ROW()-14)/2),0)),"",OFFSET('9. METAS'!$T$20,INT((ROW()-14)/2),0)))</f>
        <v/>
      </c>
      <c r="N39" s="869">
        <f t="shared" ref="N39" ca="1" si="22">IFERROR(J39/J40,"ND")</f>
        <v>1</v>
      </c>
      <c r="O39" s="870" t="str">
        <f t="shared" ref="O39" ca="1" si="23">IFERROR(((J39+K39)/H39),"ND")</f>
        <v>ND</v>
      </c>
      <c r="P39" s="910"/>
    </row>
    <row r="40" spans="3:16" ht="60" customHeight="1">
      <c r="C40" s="860"/>
      <c r="D40" s="907"/>
      <c r="E40" s="907"/>
      <c r="F40" s="908"/>
      <c r="G40" s="909"/>
      <c r="H40" s="912"/>
      <c r="I40" s="852"/>
      <c r="J40" s="149">
        <f ca="1">IF(MOD(ROW()-13,2)=0,IF(ISBLANK(OFFSET('11. SEGUIMIENTO 2026'!$N$14,INT((ROW()-13)/2),0)),"",OFFSET('11. SEGUIMIENTO 2026'!$N$14,INT((ROW()-13)/2),0)),IF(ISBLANK(OFFSET('9. METAS'!$Q$20,INT((ROW()-14)/2),0)),"",OFFSET('9. METAS'!$Q$20,INT((ROW()-14)/2),0)))</f>
        <v>450</v>
      </c>
      <c r="K40" s="150">
        <f ca="1">IF(MOD(ROW()-13,2)=0,IF(ISBLANK(OFFSET('11. SEGUIMIENTO 2026'!$O$14,INT((ROW()-13)/2),0)),"",OFFSET('11. SEGUIMIENTO 2026'!$O$14,INT((ROW()-13)/2),0)),IF(ISBLANK(OFFSET('9. METAS'!$R$20,INT((ROW()-14)/2),0)),"",OFFSET('9. METAS'!$R$20,INT((ROW()-14)/2),0)))</f>
        <v>989</v>
      </c>
      <c r="L40" s="150">
        <f ca="1">IF(MOD(ROW()-13,2)=0,IF(ISBLANK(OFFSET('11. SEGUIMIENTO 2026'!$P$14,INT((ROW()-13)/2),0)),"",OFFSET('11. SEGUIMIENTO 2026'!$P$14,INT((ROW()-13)/2),0)),IF(ISBLANK(OFFSET('9. METAS'!$S$20,INT((ROW()-14)/2),0)),"",OFFSET('9. METAS'!$S$20,INT((ROW()-14)/2),0)))</f>
        <v>989</v>
      </c>
      <c r="M40" s="151">
        <f ca="1">IF(MOD(ROW()-13,2)=0,IF(ISBLANK(OFFSET('11. SEGUIMIENTO 2026'!$Q$14,INT((ROW()-13)/2),0)),"",OFFSET('11. SEGUIMIENTO 2026'!$Q$14,INT((ROW()-13)/2),0)),IF(ISBLANK(OFFSET('9. METAS'!$T$20,INT((ROW()-14)/2),0)),"",OFFSET('9. METAS'!$T$20,INT((ROW()-14)/2),0)))</f>
        <v>450</v>
      </c>
      <c r="N40" s="854"/>
      <c r="O40" s="856"/>
      <c r="P40" s="913"/>
    </row>
    <row r="41" spans="3:16" ht="60" customHeight="1">
      <c r="C41" s="859" t="str">
        <f ca="1">IF(ISBLANK(OFFSET('5. Pp (3 años)'!$C$46,INT((ROW()-13)/2),0)),"",OFFSET('5. Pp (3 años)'!$C$46,INT((ROW()-13)/2),0))</f>
        <v>Actividad</v>
      </c>
      <c r="D41" s="907" t="str">
        <f ca="1">IF(ISBLANK(OFFSET('5. Pp (3 años)'!$D$46,INT((ROW()-13)/2),0)),"",OFFSET('5. Pp (3 años)'!$D$46,INT((ROW()-13)/2),0))</f>
        <v>1.4.1.1.3.3 Generación de claves y elaboración de resguardos e inventarios de bienes muebles derivados de su adquisición.</v>
      </c>
      <c r="E41" s="907" t="str">
        <f ca="1">IF(ISBLANK(OFFSET('5. Pp (3 años)'!$E$46,INT((ROW()-13)/2),0)),"",OFFSET('5. Pp (3 años)'!$E$46,INT((ROW()-13)/2),0))</f>
        <v>PACRIM: Porcentaje de avance en la generación de claves y elaboración de resguardos e inventarios de bienes muebles</v>
      </c>
      <c r="F41" s="908" t="str">
        <f ca="1">IF(ISBLANK(OFFSET('5. Pp (3 años)'!$K$46,INT((ROW()-13)/2),0)),"",OFFSET('5. Pp (3 años)'!$K$46,INT((ROW()-13)/2),0))</f>
        <v>Ascendente</v>
      </c>
      <c r="G41" s="909" t="str">
        <f ca="1">IF(ISBLANK(OFFSET('5. Pp (3 años)'!$H$46,INT((ROW()-13)/2),0)),"",OFFSET('5. Pp (3 años)'!$H$46,INT((ROW()-13)/2),0))</f>
        <v>Trimestral</v>
      </c>
      <c r="H41" s="918">
        <f ca="1">IF(ISBLANK(OFFSET('9. METAS'!$K$20,INT((ROW()-13)/2),0)),"",OFFSET('9. METAS'!$K$20,INT((ROW()-13)/2),0))</f>
        <v>0.95</v>
      </c>
      <c r="I41" s="919"/>
      <c r="J41" s="489">
        <f ca="1">IF(MOD(ROW()-13,2)=0,IF(ISBLANK(OFFSET('11. SEGUIMIENTO 2026'!$N$14,INT((ROW()-13)/2),0)),"",OFFSET('11. SEGUIMIENTO 2026'!$N$14,INT((ROW()-13)/2),0)),IF(ISBLANK(OFFSET('9. METAS'!$Q$20,INT((ROW()-14)/2),0)),"",OFFSET('9. METAS'!$Q$20,INT((ROW()-14)/2),0)))</f>
        <v>1.0349999999999999</v>
      </c>
      <c r="K41" s="492" t="str">
        <f ca="1">IF(MOD(ROW()-13,2)=0,IF(ISBLANK(OFFSET('11. SEGUIMIENTO 2026'!$O$14,INT((ROW()-13)/2),0)),"",OFFSET('11. SEGUIMIENTO 2026'!$O$14,INT((ROW()-13)/2),0)),IF(ISBLANK(OFFSET('9. METAS'!$R$20,INT((ROW()-14)/2),0)),"",OFFSET('9. METAS'!$R$20,INT((ROW()-14)/2),0)))</f>
        <v/>
      </c>
      <c r="L41" s="150" t="str">
        <f ca="1">IF(MOD(ROW()-13,2)=0,IF(ISBLANK(OFFSET('11. SEGUIMIENTO 2026'!$P$14,INT((ROW()-13)/2),0)),"",OFFSET('11. SEGUIMIENTO 2026'!$P$14,INT((ROW()-13)/2),0)),IF(ISBLANK(OFFSET('9. METAS'!$S$20,INT((ROW()-14)/2),0)),"",OFFSET('9. METAS'!$S$20,INT((ROW()-14)/2),0)))</f>
        <v/>
      </c>
      <c r="M41" s="151" t="str">
        <f ca="1">IF(MOD(ROW()-13,2)=0,IF(ISBLANK(OFFSET('11. SEGUIMIENTO 2026'!$Q$14,INT((ROW()-13)/2),0)),"",OFFSET('11. SEGUIMIENTO 2026'!$Q$14,INT((ROW()-13)/2),0)),IF(ISBLANK(OFFSET('9. METAS'!$T$20,INT((ROW()-14)/2),0)),"",OFFSET('9. METAS'!$T$20,INT((ROW()-14)/2),0)))</f>
        <v/>
      </c>
      <c r="N41" s="869">
        <f t="shared" ref="N41" ca="1" si="24">IFERROR(J41/J42,"ND")</f>
        <v>1.0894736842105264</v>
      </c>
      <c r="O41" s="870" t="str">
        <f t="shared" ref="O41" ca="1" si="25">IFERROR(((J41+K41)/H41),"ND")</f>
        <v>ND</v>
      </c>
      <c r="P41" s="910"/>
    </row>
    <row r="42" spans="3:16" ht="60" customHeight="1">
      <c r="C42" s="860"/>
      <c r="D42" s="907"/>
      <c r="E42" s="907"/>
      <c r="F42" s="908"/>
      <c r="G42" s="909"/>
      <c r="H42" s="918"/>
      <c r="I42" s="920"/>
      <c r="J42" s="489">
        <f ca="1">IF(MOD(ROW()-13,2)=0,IF(ISBLANK(OFFSET('11. SEGUIMIENTO 2026'!$N$14,INT((ROW()-13)/2),0)),"",OFFSET('11. SEGUIMIENTO 2026'!$N$14,INT((ROW()-13)/2),0)),IF(ISBLANK(OFFSET('9. METAS'!$Q$20,INT((ROW()-14)/2),0)),"",OFFSET('9. METAS'!$Q$20,INT((ROW()-14)/2),0)))</f>
        <v>0.95</v>
      </c>
      <c r="K42" s="492">
        <f ca="1">IF(MOD(ROW()-13,2)=0,IF(ISBLANK(OFFSET('11. SEGUIMIENTO 2026'!$O$14,INT((ROW()-13)/2),0)),"",OFFSET('11. SEGUIMIENTO 2026'!$O$14,INT((ROW()-13)/2),0)),IF(ISBLANK(OFFSET('9. METAS'!$R$20,INT((ROW()-14)/2),0)),"",OFFSET('9. METAS'!$R$20,INT((ROW()-14)/2),0)))</f>
        <v>0.95</v>
      </c>
      <c r="L42" s="150">
        <f ca="1">IF(MOD(ROW()-13,2)=0,IF(ISBLANK(OFFSET('11. SEGUIMIENTO 2026'!$P$14,INT((ROW()-13)/2),0)),"",OFFSET('11. SEGUIMIENTO 2026'!$P$14,INT((ROW()-13)/2),0)),IF(ISBLANK(OFFSET('9. METAS'!$S$20,INT((ROW()-14)/2),0)),"",OFFSET('9. METAS'!$S$20,INT((ROW()-14)/2),0)))</f>
        <v>0.95</v>
      </c>
      <c r="M42" s="151">
        <f ca="1">IF(MOD(ROW()-13,2)=0,IF(ISBLANK(OFFSET('11. SEGUIMIENTO 2026'!$Q$14,INT((ROW()-13)/2),0)),"",OFFSET('11. SEGUIMIENTO 2026'!$Q$14,INT((ROW()-13)/2),0)),IF(ISBLANK(OFFSET('9. METAS'!$T$20,INT((ROW()-14)/2),0)),"",OFFSET('9. METAS'!$T$20,INT((ROW()-14)/2),0)))</f>
        <v>0.95</v>
      </c>
      <c r="N42" s="854"/>
      <c r="O42" s="856"/>
      <c r="P42" s="913"/>
    </row>
    <row r="43" spans="3:16" ht="60" customHeight="1">
      <c r="C43" s="859" t="str">
        <f ca="1">IF(ISBLANK(OFFSET('5. Pp (3 años)'!$C$46,INT((ROW()-13)/2),0)),"",OFFSET('5. Pp (3 años)'!$C$46,INT((ROW()-13)/2),0))</f>
        <v>Actividad</v>
      </c>
      <c r="D43" s="907" t="str">
        <f ca="1">IF(ISBLANK(OFFSET('5. Pp (3 años)'!$D$46,INT((ROW()-13)/2),0)),"",OFFSET('5. Pp (3 años)'!$D$46,INT((ROW()-13)/2),0))</f>
        <v>1.4.1.1.3.4  Revisión física de bienes muebles del patrimonio del H. Ayuntamiento de Benito Juárez.</v>
      </c>
      <c r="E43" s="907" t="str">
        <f ca="1">IF(ISBLANK(OFFSET('5. Pp (3 años)'!$E$46,INT((ROW()-13)/2),0)),"",OFFSET('5. Pp (3 años)'!$E$46,INT((ROW()-13)/2),0))</f>
        <v>PRFBM: Porcentaje de revisiones físicas de bienes muebles realizadas.</v>
      </c>
      <c r="F43" s="908" t="str">
        <f ca="1">IF(ISBLANK(OFFSET('5. Pp (3 años)'!$K$46,INT((ROW()-13)/2),0)),"",OFFSET('5. Pp (3 años)'!$K$46,INT((ROW()-13)/2),0))</f>
        <v>Ascendente</v>
      </c>
      <c r="G43" s="909" t="str">
        <f ca="1">IF(ISBLANK(OFFSET('5. Pp (3 años)'!$H$46,INT((ROW()-13)/2),0)),"",OFFSET('5. Pp (3 años)'!$H$46,INT((ROW()-13)/2),0))</f>
        <v>Trimestral</v>
      </c>
      <c r="H43" s="912">
        <f ca="1">IF(ISBLANK(OFFSET('9. METAS'!$K$20,INT((ROW()-13)/2),0)),"",OFFSET('9. METAS'!$K$20,INT((ROW()-13)/2),0))</f>
        <v>126</v>
      </c>
      <c r="I43" s="868"/>
      <c r="J43" s="149">
        <f ca="1">IF(MOD(ROW()-13,2)=0,IF(ISBLANK(OFFSET('11. SEGUIMIENTO 2026'!$N$14,INT((ROW()-13)/2),0)),"",OFFSET('11. SEGUIMIENTO 2026'!$N$14,INT((ROW()-13)/2),0)),IF(ISBLANK(OFFSET('9. METAS'!$Q$20,INT((ROW()-14)/2),0)),"",OFFSET('9. METAS'!$Q$20,INT((ROW()-14)/2),0)))</f>
        <v>26</v>
      </c>
      <c r="K43" s="150" t="str">
        <f ca="1">IF(MOD(ROW()-13,2)=0,IF(ISBLANK(OFFSET('11. SEGUIMIENTO 2026'!$O$14,INT((ROW()-13)/2),0)),"",OFFSET('11. SEGUIMIENTO 2026'!$O$14,INT((ROW()-13)/2),0)),IF(ISBLANK(OFFSET('9. METAS'!$R$20,INT((ROW()-14)/2),0)),"",OFFSET('9. METAS'!$R$20,INT((ROW()-14)/2),0)))</f>
        <v/>
      </c>
      <c r="L43" s="150" t="str">
        <f ca="1">IF(MOD(ROW()-13,2)=0,IF(ISBLANK(OFFSET('11. SEGUIMIENTO 2026'!$P$14,INT((ROW()-13)/2),0)),"",OFFSET('11. SEGUIMIENTO 2026'!$P$14,INT((ROW()-13)/2),0)),IF(ISBLANK(OFFSET('9. METAS'!$S$20,INT((ROW()-14)/2),0)),"",OFFSET('9. METAS'!$S$20,INT((ROW()-14)/2),0)))</f>
        <v/>
      </c>
      <c r="M43" s="151" t="str">
        <f ca="1">IF(MOD(ROW()-13,2)=0,IF(ISBLANK(OFFSET('11. SEGUIMIENTO 2026'!$Q$14,INT((ROW()-13)/2),0)),"",OFFSET('11. SEGUIMIENTO 2026'!$Q$14,INT((ROW()-13)/2),0)),IF(ISBLANK(OFFSET('9. METAS'!$T$20,INT((ROW()-14)/2),0)),"",OFFSET('9. METAS'!$T$20,INT((ROW()-14)/2),0)))</f>
        <v/>
      </c>
      <c r="N43" s="869">
        <f t="shared" ref="N43" ca="1" si="26">IFERROR(J43/J44,"ND")</f>
        <v>0.8666666666666667</v>
      </c>
      <c r="O43" s="870" t="str">
        <f t="shared" ref="O43" ca="1" si="27">IFERROR(((J43+K43)/H43),"ND")</f>
        <v>ND</v>
      </c>
      <c r="P43" s="910"/>
    </row>
    <row r="44" spans="3:16" ht="60" customHeight="1">
      <c r="C44" s="860"/>
      <c r="D44" s="907"/>
      <c r="E44" s="907"/>
      <c r="F44" s="908"/>
      <c r="G44" s="909"/>
      <c r="H44" s="912"/>
      <c r="I44" s="852"/>
      <c r="J44" s="149">
        <f ca="1">IF(MOD(ROW()-13,2)=0,IF(ISBLANK(OFFSET('11. SEGUIMIENTO 2026'!$N$14,INT((ROW()-13)/2),0)),"",OFFSET('11. SEGUIMIENTO 2026'!$N$14,INT((ROW()-13)/2),0)),IF(ISBLANK(OFFSET('9. METAS'!$Q$20,INT((ROW()-14)/2),0)),"",OFFSET('9. METAS'!$Q$20,INT((ROW()-14)/2),0)))</f>
        <v>30</v>
      </c>
      <c r="K44" s="150">
        <f ca="1">IF(MOD(ROW()-13,2)=0,IF(ISBLANK(OFFSET('11. SEGUIMIENTO 2026'!$O$14,INT((ROW()-13)/2),0)),"",OFFSET('11. SEGUIMIENTO 2026'!$O$14,INT((ROW()-13)/2),0)),IF(ISBLANK(OFFSET('9. METAS'!$R$20,INT((ROW()-14)/2),0)),"",OFFSET('9. METAS'!$R$20,INT((ROW()-14)/2),0)))</f>
        <v>32</v>
      </c>
      <c r="L44" s="150">
        <f ca="1">IF(MOD(ROW()-13,2)=0,IF(ISBLANK(OFFSET('11. SEGUIMIENTO 2026'!$P$14,INT((ROW()-13)/2),0)),"",OFFSET('11. SEGUIMIENTO 2026'!$P$14,INT((ROW()-13)/2),0)),IF(ISBLANK(OFFSET('9. METAS'!$S$20,INT((ROW()-14)/2),0)),"",OFFSET('9. METAS'!$S$20,INT((ROW()-14)/2),0)))</f>
        <v>32</v>
      </c>
      <c r="M44" s="151">
        <f ca="1">IF(MOD(ROW()-13,2)=0,IF(ISBLANK(OFFSET('11. SEGUIMIENTO 2026'!$Q$14,INT((ROW()-13)/2),0)),"",OFFSET('11. SEGUIMIENTO 2026'!$Q$14,INT((ROW()-13)/2),0)),IF(ISBLANK(OFFSET('9. METAS'!$T$20,INT((ROW()-14)/2),0)),"",OFFSET('9. METAS'!$T$20,INT((ROW()-14)/2),0)))</f>
        <v>32</v>
      </c>
      <c r="N44" s="854"/>
      <c r="O44" s="856"/>
      <c r="P44" s="913"/>
    </row>
    <row r="45" spans="3:16" ht="60" customHeight="1">
      <c r="C45" s="859" t="str">
        <f ca="1">IF(ISBLANK(OFFSET('5. Pp (3 años)'!$C$46,INT((ROW()-13)/2),0)),"",OFFSET('5. Pp (3 años)'!$C$46,INT((ROW()-13)/2),0))</f>
        <v>Componente</v>
      </c>
      <c r="D45" s="907" t="str">
        <f ca="1">IF(ISBLANK(OFFSET('5. Pp (3 años)'!$D$46,INT((ROW()-13)/2),0)),"",OFFSET('5. Pp (3 años)'!$D$46,INT((ROW()-13)/2),0))</f>
        <v xml:space="preserve">1.4.1.1.4 Personal municipal con competencias fortalecidas a través de procesos de capacitación.
</v>
      </c>
      <c r="E45" s="907" t="str">
        <f ca="1">IF(ISBLANK(OFFSET('5. Pp (3 años)'!$E$46,INT((ROW()-13)/2),0)),"",OFFSET('5. Pp (3 años)'!$E$46,INT((ROW()-13)/2),0))</f>
        <v xml:space="preserve">PPMP: Porcentaje de integrantes del personal municipal profesionalizado. </v>
      </c>
      <c r="F45" s="908" t="str">
        <f ca="1">IF(ISBLANK(OFFSET('5. Pp (3 años)'!$K$46,INT((ROW()-13)/2),0)),"",OFFSET('5. Pp (3 años)'!$K$46,INT((ROW()-13)/2),0))</f>
        <v>Ascendente</v>
      </c>
      <c r="G45" s="909" t="str">
        <f ca="1">IF(ISBLANK(OFFSET('5. Pp (3 años)'!$H$46,INT((ROW()-13)/2),0)),"",OFFSET('5. Pp (3 años)'!$H$46,INT((ROW()-13)/2),0))</f>
        <v>Trimestral</v>
      </c>
      <c r="H45" s="912">
        <f ca="1">IF(ISBLANK(OFFSET('9. METAS'!$K$20,INT((ROW()-13)/2),0)),"",OFFSET('9. METAS'!$K$20,INT((ROW()-13)/2),0))</f>
        <v>2580</v>
      </c>
      <c r="I45" s="868"/>
      <c r="J45" s="149">
        <f ca="1">IF(MOD(ROW()-13,2)=0,IF(ISBLANK(OFFSET('11. SEGUIMIENTO 2026'!$N$14,INT((ROW()-13)/2),0)),"",OFFSET('11. SEGUIMIENTO 2026'!$N$14,INT((ROW()-13)/2),0)),IF(ISBLANK(OFFSET('9. METAS'!$Q$20,INT((ROW()-14)/2),0)),"",OFFSET('9. METAS'!$Q$20,INT((ROW()-14)/2),0)))</f>
        <v>1110</v>
      </c>
      <c r="K45" s="150" t="str">
        <f ca="1">IF(MOD(ROW()-13,2)=0,IF(ISBLANK(OFFSET('11. SEGUIMIENTO 2026'!$O$14,INT((ROW()-13)/2),0)),"",OFFSET('11. SEGUIMIENTO 2026'!$O$14,INT((ROW()-13)/2),0)),IF(ISBLANK(OFFSET('9. METAS'!$R$20,INT((ROW()-14)/2),0)),"",OFFSET('9. METAS'!$R$20,INT((ROW()-14)/2),0)))</f>
        <v/>
      </c>
      <c r="L45" s="150" t="str">
        <f ca="1">IF(MOD(ROW()-13,2)=0,IF(ISBLANK(OFFSET('11. SEGUIMIENTO 2026'!$P$14,INT((ROW()-13)/2),0)),"",OFFSET('11. SEGUIMIENTO 2026'!$P$14,INT((ROW()-13)/2),0)),IF(ISBLANK(OFFSET('9. METAS'!$S$20,INT((ROW()-14)/2),0)),"",OFFSET('9. METAS'!$S$20,INT((ROW()-14)/2),0)))</f>
        <v/>
      </c>
      <c r="M45" s="151" t="str">
        <f ca="1">IF(MOD(ROW()-13,2)=0,IF(ISBLANK(OFFSET('11. SEGUIMIENTO 2026'!$Q$14,INT((ROW()-13)/2),0)),"",OFFSET('11. SEGUIMIENTO 2026'!$Q$14,INT((ROW()-13)/2),0)),IF(ISBLANK(OFFSET('9. METAS'!$T$20,INT((ROW()-14)/2),0)),"",OFFSET('9. METAS'!$T$20,INT((ROW()-14)/2),0)))</f>
        <v/>
      </c>
      <c r="N45" s="869">
        <f t="shared" ref="N45" ca="1" si="28">IFERROR(J45/J46,"ND")</f>
        <v>2.7749999999999999</v>
      </c>
      <c r="O45" s="870" t="str">
        <f t="shared" ref="O45" ca="1" si="29">IFERROR(((J45+K45)/H45),"ND")</f>
        <v>ND</v>
      </c>
      <c r="P45" s="910"/>
    </row>
    <row r="46" spans="3:16" ht="60" customHeight="1">
      <c r="C46" s="860"/>
      <c r="D46" s="907"/>
      <c r="E46" s="907"/>
      <c r="F46" s="908"/>
      <c r="G46" s="909"/>
      <c r="H46" s="912"/>
      <c r="I46" s="852"/>
      <c r="J46" s="149">
        <f ca="1">IF(MOD(ROW()-13,2)=0,IF(ISBLANK(OFFSET('11. SEGUIMIENTO 2026'!$N$14,INT((ROW()-13)/2),0)),"",OFFSET('11. SEGUIMIENTO 2026'!$N$14,INT((ROW()-13)/2),0)),IF(ISBLANK(OFFSET('9. METAS'!$Q$20,INT((ROW()-14)/2),0)),"",OFFSET('9. METAS'!$Q$20,INT((ROW()-14)/2),0)))</f>
        <v>400</v>
      </c>
      <c r="K46" s="150">
        <f ca="1">IF(MOD(ROW()-13,2)=0,IF(ISBLANK(OFFSET('11. SEGUIMIENTO 2026'!$O$14,INT((ROW()-13)/2),0)),"",OFFSET('11. SEGUIMIENTO 2026'!$O$14,INT((ROW()-13)/2),0)),IF(ISBLANK(OFFSET('9. METAS'!$R$20,INT((ROW()-14)/2),0)),"",OFFSET('9. METAS'!$R$20,INT((ROW()-14)/2),0)))</f>
        <v>900</v>
      </c>
      <c r="L46" s="150">
        <f ca="1">IF(MOD(ROW()-13,2)=0,IF(ISBLANK(OFFSET('11. SEGUIMIENTO 2026'!$P$14,INT((ROW()-13)/2),0)),"",OFFSET('11. SEGUIMIENTO 2026'!$P$14,INT((ROW()-13)/2),0)),IF(ISBLANK(OFFSET('9. METAS'!$S$20,INT((ROW()-14)/2),0)),"",OFFSET('9. METAS'!$S$20,INT((ROW()-14)/2),0)))</f>
        <v>880</v>
      </c>
      <c r="M46" s="151">
        <f ca="1">IF(MOD(ROW()-13,2)=0,IF(ISBLANK(OFFSET('11. SEGUIMIENTO 2026'!$Q$14,INT((ROW()-13)/2),0)),"",OFFSET('11. SEGUIMIENTO 2026'!$Q$14,INT((ROW()-13)/2),0)),IF(ISBLANK(OFFSET('9. METAS'!$T$20,INT((ROW()-14)/2),0)),"",OFFSET('9. METAS'!$T$20,INT((ROW()-14)/2),0)))</f>
        <v>400</v>
      </c>
      <c r="N46" s="854"/>
      <c r="O46" s="856"/>
      <c r="P46" s="913"/>
    </row>
    <row r="47" spans="3:16" ht="60" customHeight="1">
      <c r="C47" s="859" t="str">
        <f ca="1">IF(ISBLANK(OFFSET('5. Pp (3 años)'!$C$46,INT((ROW()-13)/2),0)),"",OFFSET('5. Pp (3 años)'!$C$46,INT((ROW()-13)/2),0))</f>
        <v>Actividad</v>
      </c>
      <c r="D47" s="907" t="str">
        <f ca="1">IF(ISBLANK(OFFSET('5. Pp (3 años)'!$D$46,INT((ROW()-13)/2),0)),"",OFFSET('5. Pp (3 años)'!$D$46,INT((ROW()-13)/2),0))</f>
        <v>1.4.1.1.4.1. Impartición de  Cursos de Capacitación Integral Institucional</v>
      </c>
      <c r="E47" s="907" t="str">
        <f ca="1">IF(ISBLANK(OFFSET('5. Pp (3 años)'!$E$46,INT((ROW()-13)/2),0)),"",OFFSET('5. Pp (3 años)'!$E$46,INT((ROW()-13)/2),0))</f>
        <v>PPCI: Porcentaje de Cursos de Capacitación Integral Institucional impartidos</v>
      </c>
      <c r="F47" s="908" t="str">
        <f ca="1">IF(ISBLANK(OFFSET('5. Pp (3 años)'!$K$46,INT((ROW()-13)/2),0)),"",OFFSET('5. Pp (3 años)'!$K$46,INT((ROW()-13)/2),0))</f>
        <v>Ascendente</v>
      </c>
      <c r="G47" s="909" t="str">
        <f ca="1">IF(ISBLANK(OFFSET('5. Pp (3 años)'!$H$46,INT((ROW()-13)/2),0)),"",OFFSET('5. Pp (3 años)'!$H$46,INT((ROW()-13)/2),0))</f>
        <v>Trimestral</v>
      </c>
      <c r="H47" s="912">
        <f ca="1">IF(ISBLANK(OFFSET('9. METAS'!$K$20,INT((ROW()-13)/2),0)),"",OFFSET('9. METAS'!$K$20,INT((ROW()-13)/2),0))</f>
        <v>200</v>
      </c>
      <c r="I47" s="868"/>
      <c r="J47" s="149">
        <f ca="1">IF(MOD(ROW()-13,2)=0,IF(ISBLANK(OFFSET('11. SEGUIMIENTO 2026'!$N$14,INT((ROW()-13)/2),0)),"",OFFSET('11. SEGUIMIENTO 2026'!$N$14,INT((ROW()-13)/2),0)),IF(ISBLANK(OFFSET('9. METAS'!$Q$20,INT((ROW()-14)/2),0)),"",OFFSET('9. METAS'!$Q$20,INT((ROW()-14)/2),0)))</f>
        <v>62</v>
      </c>
      <c r="K47" s="150" t="str">
        <f ca="1">IF(MOD(ROW()-13,2)=0,IF(ISBLANK(OFFSET('11. SEGUIMIENTO 2026'!$O$14,INT((ROW()-13)/2),0)),"",OFFSET('11. SEGUIMIENTO 2026'!$O$14,INT((ROW()-13)/2),0)),IF(ISBLANK(OFFSET('9. METAS'!$R$20,INT((ROW()-14)/2),0)),"",OFFSET('9. METAS'!$R$20,INT((ROW()-14)/2),0)))</f>
        <v/>
      </c>
      <c r="L47" s="150" t="str">
        <f ca="1">IF(MOD(ROW()-13,2)=0,IF(ISBLANK(OFFSET('11. SEGUIMIENTO 2026'!$P$14,INT((ROW()-13)/2),0)),"",OFFSET('11. SEGUIMIENTO 2026'!$P$14,INT((ROW()-13)/2),0)),IF(ISBLANK(OFFSET('9. METAS'!$S$20,INT((ROW()-14)/2),0)),"",OFFSET('9. METAS'!$S$20,INT((ROW()-14)/2),0)))</f>
        <v/>
      </c>
      <c r="M47" s="151" t="str">
        <f ca="1">IF(MOD(ROW()-13,2)=0,IF(ISBLANK(OFFSET('11. SEGUIMIENTO 2026'!$Q$14,INT((ROW()-13)/2),0)),"",OFFSET('11. SEGUIMIENTO 2026'!$Q$14,INT((ROW()-13)/2),0)),IF(ISBLANK(OFFSET('9. METAS'!$T$20,INT((ROW()-14)/2),0)),"",OFFSET('9. METAS'!$T$20,INT((ROW()-14)/2),0)))</f>
        <v/>
      </c>
      <c r="N47" s="869">
        <f t="shared" ref="N47" ca="1" si="30">IFERROR(J47/J48,"ND")</f>
        <v>1.55</v>
      </c>
      <c r="O47" s="870" t="str">
        <f t="shared" ref="O47" ca="1" si="31">IFERROR(((J47+K47)/H47),"ND")</f>
        <v>ND</v>
      </c>
      <c r="P47" s="910"/>
    </row>
    <row r="48" spans="3:16" ht="60" customHeight="1">
      <c r="C48" s="860"/>
      <c r="D48" s="907"/>
      <c r="E48" s="907"/>
      <c r="F48" s="908"/>
      <c r="G48" s="909"/>
      <c r="H48" s="912"/>
      <c r="I48" s="852"/>
      <c r="J48" s="149">
        <f ca="1">IF(MOD(ROW()-13,2)=0,IF(ISBLANK(OFFSET('11. SEGUIMIENTO 2026'!$N$14,INT((ROW()-13)/2),0)),"",OFFSET('11. SEGUIMIENTO 2026'!$N$14,INT((ROW()-13)/2),0)),IF(ISBLANK(OFFSET('9. METAS'!$Q$20,INT((ROW()-14)/2),0)),"",OFFSET('9. METAS'!$Q$20,INT((ROW()-14)/2),0)))</f>
        <v>40</v>
      </c>
      <c r="K48" s="150">
        <f ca="1">IF(MOD(ROW()-13,2)=0,IF(ISBLANK(OFFSET('11. SEGUIMIENTO 2026'!$O$14,INT((ROW()-13)/2),0)),"",OFFSET('11. SEGUIMIENTO 2026'!$O$14,INT((ROW()-13)/2),0)),IF(ISBLANK(OFFSET('9. METAS'!$R$20,INT((ROW()-14)/2),0)),"",OFFSET('9. METAS'!$R$20,INT((ROW()-14)/2),0)))</f>
        <v>60</v>
      </c>
      <c r="L48" s="150">
        <f ca="1">IF(MOD(ROW()-13,2)=0,IF(ISBLANK(OFFSET('11. SEGUIMIENTO 2026'!$P$14,INT((ROW()-13)/2),0)),"",OFFSET('11. SEGUIMIENTO 2026'!$P$14,INT((ROW()-13)/2),0)),IF(ISBLANK(OFFSET('9. METAS'!$S$20,INT((ROW()-14)/2),0)),"",OFFSET('9. METAS'!$S$20,INT((ROW()-14)/2),0)))</f>
        <v>60</v>
      </c>
      <c r="M48" s="151">
        <f ca="1">IF(MOD(ROW()-13,2)=0,IF(ISBLANK(OFFSET('11. SEGUIMIENTO 2026'!$Q$14,INT((ROW()-13)/2),0)),"",OFFSET('11. SEGUIMIENTO 2026'!$Q$14,INT((ROW()-13)/2),0)),IF(ISBLANK(OFFSET('9. METAS'!$T$20,INT((ROW()-14)/2),0)),"",OFFSET('9. METAS'!$T$20,INT((ROW()-14)/2),0)))</f>
        <v>40</v>
      </c>
      <c r="N48" s="854"/>
      <c r="O48" s="856"/>
      <c r="P48" s="913"/>
    </row>
    <row r="49" spans="3:16" ht="60" customHeight="1">
      <c r="C49" s="859" t="str">
        <f ca="1">IF(ISBLANK(OFFSET('5. Pp (3 años)'!$C$46,INT((ROW()-13)/2),0)),"",OFFSET('5. Pp (3 años)'!$C$46,INT((ROW()-13)/2),0))</f>
        <v>Actividad</v>
      </c>
      <c r="D49" s="907" t="str">
        <f ca="1">IF(ISBLANK(OFFSET('5. Pp (3 años)'!$D$46,INT((ROW()-13)/2),0)),"",OFFSET('5. Pp (3 años)'!$D$46,INT((ROW()-13)/2),0))</f>
        <v>1.4.1.1.4.2 Formalización de convenios de colaboración para la capacitación.</v>
      </c>
      <c r="E49" s="907" t="str">
        <f ca="1">IF(ISBLANK(OFFSET('5. Pp (3 años)'!$E$46,INT((ROW()-13)/2),0)),"",OFFSET('5. Pp (3 años)'!$E$46,INT((ROW()-13)/2),0))</f>
        <v>PCC: Porcentaje de convenios de colaboración para la capacitación formalizados.</v>
      </c>
      <c r="F49" s="908" t="str">
        <f ca="1">IF(ISBLANK(OFFSET('5. Pp (3 años)'!$K$46,INT((ROW()-13)/2),0)),"",OFFSET('5. Pp (3 años)'!$K$46,INT((ROW()-13)/2),0))</f>
        <v>Ascendente</v>
      </c>
      <c r="G49" s="909" t="str">
        <f ca="1">IF(ISBLANK(OFFSET('5. Pp (3 años)'!$H$46,INT((ROW()-13)/2),0)),"",OFFSET('5. Pp (3 años)'!$H$46,INT((ROW()-13)/2),0))</f>
        <v>Trimestral</v>
      </c>
      <c r="H49" s="912">
        <f ca="1">IF(ISBLANK(OFFSET('9. METAS'!$K$20,INT((ROW()-13)/2),0)),"",OFFSET('9. METAS'!$K$20,INT((ROW()-13)/2),0))</f>
        <v>12</v>
      </c>
      <c r="I49" s="868"/>
      <c r="J49" s="149">
        <f ca="1">IF(MOD(ROW()-13,2)=0,IF(ISBLANK(OFFSET('11. SEGUIMIENTO 2026'!$N$14,INT((ROW()-13)/2),0)),"",OFFSET('11. SEGUIMIENTO 2026'!$N$14,INT((ROW()-13)/2),0)),IF(ISBLANK(OFFSET('9. METAS'!$Q$20,INT((ROW()-14)/2),0)),"",OFFSET('9. METAS'!$Q$20,INT((ROW()-14)/2),0)))</f>
        <v>0</v>
      </c>
      <c r="K49" s="150" t="str">
        <f ca="1">IF(MOD(ROW()-13,2)=0,IF(ISBLANK(OFFSET('11. SEGUIMIENTO 2026'!$O$14,INT((ROW()-13)/2),0)),"",OFFSET('11. SEGUIMIENTO 2026'!$O$14,INT((ROW()-13)/2),0)),IF(ISBLANK(OFFSET('9. METAS'!$R$20,INT((ROW()-14)/2),0)),"",OFFSET('9. METAS'!$R$20,INT((ROW()-14)/2),0)))</f>
        <v/>
      </c>
      <c r="L49" s="150" t="str">
        <f ca="1">IF(MOD(ROW()-13,2)=0,IF(ISBLANK(OFFSET('11. SEGUIMIENTO 2026'!$P$14,INT((ROW()-13)/2),0)),"",OFFSET('11. SEGUIMIENTO 2026'!$P$14,INT((ROW()-13)/2),0)),IF(ISBLANK(OFFSET('9. METAS'!$S$20,INT((ROW()-14)/2),0)),"",OFFSET('9. METAS'!$S$20,INT((ROW()-14)/2),0)))</f>
        <v/>
      </c>
      <c r="M49" s="151" t="str">
        <f ca="1">IF(MOD(ROW()-13,2)=0,IF(ISBLANK(OFFSET('11. SEGUIMIENTO 2026'!$Q$14,INT((ROW()-13)/2),0)),"",OFFSET('11. SEGUIMIENTO 2026'!$Q$14,INT((ROW()-13)/2),0)),IF(ISBLANK(OFFSET('9. METAS'!$T$20,INT((ROW()-14)/2),0)),"",OFFSET('9. METAS'!$T$20,INT((ROW()-14)/2),0)))</f>
        <v/>
      </c>
      <c r="N49" s="869">
        <f t="shared" ref="N49" ca="1" si="32">IFERROR(J49/J50,"ND")</f>
        <v>0</v>
      </c>
      <c r="O49" s="870" t="str">
        <f t="shared" ref="O49" ca="1" si="33">IFERROR(((J49+K49)/H49),"ND")</f>
        <v>ND</v>
      </c>
      <c r="P49" s="910"/>
    </row>
    <row r="50" spans="3:16" ht="60" customHeight="1">
      <c r="C50" s="860"/>
      <c r="D50" s="907"/>
      <c r="E50" s="907"/>
      <c r="F50" s="908"/>
      <c r="G50" s="909"/>
      <c r="H50" s="912"/>
      <c r="I50" s="852"/>
      <c r="J50" s="149">
        <f ca="1">IF(MOD(ROW()-13,2)=0,IF(ISBLANK(OFFSET('11. SEGUIMIENTO 2026'!$N$14,INT((ROW()-13)/2),0)),"",OFFSET('11. SEGUIMIENTO 2026'!$N$14,INT((ROW()-13)/2),0)),IF(ISBLANK(OFFSET('9. METAS'!$Q$20,INT((ROW()-14)/2),0)),"",OFFSET('9. METAS'!$Q$20,INT((ROW()-14)/2),0)))</f>
        <v>2</v>
      </c>
      <c r="K50" s="150">
        <f ca="1">IF(MOD(ROW()-13,2)=0,IF(ISBLANK(OFFSET('11. SEGUIMIENTO 2026'!$O$14,INT((ROW()-13)/2),0)),"",OFFSET('11. SEGUIMIENTO 2026'!$O$14,INT((ROW()-13)/2),0)),IF(ISBLANK(OFFSET('9. METAS'!$R$20,INT((ROW()-14)/2),0)),"",OFFSET('9. METAS'!$R$20,INT((ROW()-14)/2),0)))</f>
        <v>4</v>
      </c>
      <c r="L50" s="150">
        <f ca="1">IF(MOD(ROW()-13,2)=0,IF(ISBLANK(OFFSET('11. SEGUIMIENTO 2026'!$P$14,INT((ROW()-13)/2),0)),"",OFFSET('11. SEGUIMIENTO 2026'!$P$14,INT((ROW()-13)/2),0)),IF(ISBLANK(OFFSET('9. METAS'!$S$20,INT((ROW()-14)/2),0)),"",OFFSET('9. METAS'!$S$20,INT((ROW()-14)/2),0)))</f>
        <v>4</v>
      </c>
      <c r="M50" s="151">
        <f ca="1">IF(MOD(ROW()-13,2)=0,IF(ISBLANK(OFFSET('11. SEGUIMIENTO 2026'!$Q$14,INT((ROW()-13)/2),0)),"",OFFSET('11. SEGUIMIENTO 2026'!$Q$14,INT((ROW()-13)/2),0)),IF(ISBLANK(OFFSET('9. METAS'!$T$20,INT((ROW()-14)/2),0)),"",OFFSET('9. METAS'!$T$20,INT((ROW()-14)/2),0)))</f>
        <v>2</v>
      </c>
      <c r="N50" s="854"/>
      <c r="O50" s="856"/>
      <c r="P50" s="913"/>
    </row>
    <row r="51" spans="3:16" ht="60" customHeight="1">
      <c r="C51" s="859" t="str">
        <f ca="1">IF(ISBLANK(OFFSET('5. Pp (3 años)'!$C$46,INT((ROW()-13)/2),0)),"",OFFSET('5. Pp (3 años)'!$C$46,INT((ROW()-13)/2),0))</f>
        <v>Actividad</v>
      </c>
      <c r="D51" s="907" t="str">
        <f ca="1">IF(ISBLANK(OFFSET('5. Pp (3 años)'!$D$46,INT((ROW()-13)/2),0)),"",OFFSET('5. Pp (3 años)'!$D$46,INT((ROW()-13)/2),0))</f>
        <v>1.4.1.1.4.3 Evaluación al desempeño laboral hacia servidores(as) públicos(as).</v>
      </c>
      <c r="E51" s="907" t="str">
        <f ca="1">IF(ISBLANK(OFFSET('5. Pp (3 años)'!$E$46,INT((ROW()-13)/2),0)),"",OFFSET('5. Pp (3 años)'!$E$46,INT((ROW()-13)/2),0))</f>
        <v>PSPE: Porcentaje de servidores(as) públicos(as) evaluados(as)</v>
      </c>
      <c r="F51" s="908" t="str">
        <f ca="1">IF(ISBLANK(OFFSET('5. Pp (3 años)'!$K$46,INT((ROW()-13)/2),0)),"",OFFSET('5. Pp (3 años)'!$K$46,INT((ROW()-13)/2),0))</f>
        <v>Ascendente</v>
      </c>
      <c r="G51" s="909" t="str">
        <f ca="1">IF(ISBLANK(OFFSET('5. Pp (3 años)'!$H$46,INT((ROW()-13)/2),0)),"",OFFSET('5. Pp (3 años)'!$H$46,INT((ROW()-13)/2),0))</f>
        <v>Trimestral</v>
      </c>
      <c r="H51" s="912">
        <f ca="1">IF(ISBLANK(OFFSET('9. METAS'!$K$20,INT((ROW()-13)/2),0)),"",OFFSET('9. METAS'!$K$20,INT((ROW()-13)/2),0))</f>
        <v>1000</v>
      </c>
      <c r="I51" s="868"/>
      <c r="J51" s="149">
        <f ca="1">IF(MOD(ROW()-13,2)=0,IF(ISBLANK(OFFSET('11. SEGUIMIENTO 2026'!$N$14,INT((ROW()-13)/2),0)),"",OFFSET('11. SEGUIMIENTO 2026'!$N$14,INT((ROW()-13)/2),0)),IF(ISBLANK(OFFSET('9. METAS'!$Q$20,INT((ROW()-14)/2),0)),"",OFFSET('9. METAS'!$Q$20,INT((ROW()-14)/2),0)))</f>
        <v>223</v>
      </c>
      <c r="K51" s="150" t="str">
        <f ca="1">IF(MOD(ROW()-13,2)=0,IF(ISBLANK(OFFSET('11. SEGUIMIENTO 2026'!$O$14,INT((ROW()-13)/2),0)),"",OFFSET('11. SEGUIMIENTO 2026'!$O$14,INT((ROW()-13)/2),0)),IF(ISBLANK(OFFSET('9. METAS'!$R$20,INT((ROW()-14)/2),0)),"",OFFSET('9. METAS'!$R$20,INT((ROW()-14)/2),0)))</f>
        <v/>
      </c>
      <c r="L51" s="150" t="str">
        <f ca="1">IF(MOD(ROW()-13,2)=0,IF(ISBLANK(OFFSET('11. SEGUIMIENTO 2026'!$P$14,INT((ROW()-13)/2),0)),"",OFFSET('11. SEGUIMIENTO 2026'!$P$14,INT((ROW()-13)/2),0)),IF(ISBLANK(OFFSET('9. METAS'!$S$20,INT((ROW()-14)/2),0)),"",OFFSET('9. METAS'!$S$20,INT((ROW()-14)/2),0)))</f>
        <v/>
      </c>
      <c r="M51" s="151" t="str">
        <f ca="1">IF(MOD(ROW()-13,2)=0,IF(ISBLANK(OFFSET('11. SEGUIMIENTO 2026'!$Q$14,INT((ROW()-13)/2),0)),"",OFFSET('11. SEGUIMIENTO 2026'!$Q$14,INT((ROW()-13)/2),0)),IF(ISBLANK(OFFSET('9. METAS'!$T$20,INT((ROW()-14)/2),0)),"",OFFSET('9. METAS'!$T$20,INT((ROW()-14)/2),0)))</f>
        <v/>
      </c>
      <c r="N51" s="869">
        <f t="shared" ref="N51" ca="1" si="34">IFERROR(J51/J52,"ND")</f>
        <v>0.89200000000000002</v>
      </c>
      <c r="O51" s="870" t="str">
        <f t="shared" ref="O51" ca="1" si="35">IFERROR(((J51+K51)/H51),"ND")</f>
        <v>ND</v>
      </c>
      <c r="P51" s="910"/>
    </row>
    <row r="52" spans="3:16" ht="60" customHeight="1">
      <c r="C52" s="860"/>
      <c r="D52" s="907"/>
      <c r="E52" s="907"/>
      <c r="F52" s="908"/>
      <c r="G52" s="909"/>
      <c r="H52" s="912"/>
      <c r="I52" s="852"/>
      <c r="J52" s="149">
        <f ca="1">IF(MOD(ROW()-13,2)=0,IF(ISBLANK(OFFSET('11. SEGUIMIENTO 2026'!$N$14,INT((ROW()-13)/2),0)),"",OFFSET('11. SEGUIMIENTO 2026'!$N$14,INT((ROW()-13)/2),0)),IF(ISBLANK(OFFSET('9. METAS'!$Q$20,INT((ROW()-14)/2),0)),"",OFFSET('9. METAS'!$Q$20,INT((ROW()-14)/2),0)))</f>
        <v>250</v>
      </c>
      <c r="K52" s="150">
        <f ca="1">IF(MOD(ROW()-13,2)=0,IF(ISBLANK(OFFSET('11. SEGUIMIENTO 2026'!$O$14,INT((ROW()-13)/2),0)),"",OFFSET('11. SEGUIMIENTO 2026'!$O$14,INT((ROW()-13)/2),0)),IF(ISBLANK(OFFSET('9. METAS'!$R$20,INT((ROW()-14)/2),0)),"",OFFSET('9. METAS'!$R$20,INT((ROW()-14)/2),0)))</f>
        <v>250</v>
      </c>
      <c r="L52" s="150">
        <f ca="1">IF(MOD(ROW()-13,2)=0,IF(ISBLANK(OFFSET('11. SEGUIMIENTO 2026'!$P$14,INT((ROW()-13)/2),0)),"",OFFSET('11. SEGUIMIENTO 2026'!$P$14,INT((ROW()-13)/2),0)),IF(ISBLANK(OFFSET('9. METAS'!$S$20,INT((ROW()-14)/2),0)),"",OFFSET('9. METAS'!$S$20,INT((ROW()-14)/2),0)))</f>
        <v>250</v>
      </c>
      <c r="M52" s="151">
        <f ca="1">IF(MOD(ROW()-13,2)=0,IF(ISBLANK(OFFSET('11. SEGUIMIENTO 2026'!$Q$14,INT((ROW()-13)/2),0)),"",OFFSET('11. SEGUIMIENTO 2026'!$Q$14,INT((ROW()-13)/2),0)),IF(ISBLANK(OFFSET('9. METAS'!$T$20,INT((ROW()-14)/2),0)),"",OFFSET('9. METAS'!$T$20,INT((ROW()-14)/2),0)))</f>
        <v>250</v>
      </c>
      <c r="N52" s="854"/>
      <c r="O52" s="856"/>
      <c r="P52" s="913"/>
    </row>
    <row r="53" spans="3:16" ht="60" customHeight="1">
      <c r="C53" s="859" t="str">
        <f ca="1">IF(ISBLANK(OFFSET('5. Pp (3 años)'!$C$46,INT((ROW()-13)/2),0)),"",OFFSET('5. Pp (3 años)'!$C$46,INT((ROW()-13)/2),0))</f>
        <v>Componente</v>
      </c>
      <c r="D53" s="907" t="str">
        <f ca="1">IF(ISBLANK(OFFSET('5. Pp (3 años)'!$D$46,INT((ROW()-13)/2),0)),"",OFFSET('5. Pp (3 años)'!$D$46,INT((ROW()-13)/2),0))</f>
        <v>1.4.1.1.5 Servicios de tecnologías de la información y telecomunicaciones gestionados y proporcionados oportunamente a las dependencias municipales conforme a la normatividad aplicable.</v>
      </c>
      <c r="E53" s="907" t="str">
        <f ca="1">IF(ISBLANK(OFFSET('5. Pp (3 años)'!$E$46,INT((ROW()-13)/2),0)),"",OFFSET('5. Pp (3 años)'!$E$46,INT((ROW()-13)/2),0))</f>
        <v>PSTIC: Porcentaje de servicios de tecnologías de la información y comunicación proporcionados.</v>
      </c>
      <c r="F53" s="908" t="str">
        <f ca="1">IF(ISBLANK(OFFSET('5. Pp (3 años)'!$K$46,INT((ROW()-13)/2),0)),"",OFFSET('5. Pp (3 años)'!$K$46,INT((ROW()-13)/2),0))</f>
        <v>Ascendente</v>
      </c>
      <c r="G53" s="909" t="str">
        <f ca="1">IF(ISBLANK(OFFSET('5. Pp (3 años)'!$H$46,INT((ROW()-13)/2),0)),"",OFFSET('5. Pp (3 años)'!$H$46,INT((ROW()-13)/2),0))</f>
        <v>Trimestral</v>
      </c>
      <c r="H53" s="918">
        <f ca="1">IF(ISBLANK(OFFSET('9. METAS'!$K$20,INT((ROW()-13)/2),0)),"",OFFSET('9. METAS'!$K$20,INT((ROW()-13)/2),0))</f>
        <v>0.95</v>
      </c>
      <c r="I53" s="919"/>
      <c r="J53" s="489">
        <f ca="1">IF(MOD(ROW()-13,2)=0,IF(ISBLANK(OFFSET('11. SEGUIMIENTO 2026'!$N$14,INT((ROW()-13)/2),0)),"",OFFSET('11. SEGUIMIENTO 2026'!$N$14,INT((ROW()-13)/2),0)),IF(ISBLANK(OFFSET('9. METAS'!$Q$20,INT((ROW()-14)/2),0)),"",OFFSET('9. METAS'!$Q$20,INT((ROW()-14)/2),0)))</f>
        <v>1.0478000000000001</v>
      </c>
      <c r="K53" s="492" t="str">
        <f ca="1">IF(MOD(ROW()-13,2)=0,IF(ISBLANK(OFFSET('11. SEGUIMIENTO 2026'!$O$14,INT((ROW()-13)/2),0)),"",OFFSET('11. SEGUIMIENTO 2026'!$O$14,INT((ROW()-13)/2),0)),IF(ISBLANK(OFFSET('9. METAS'!$R$20,INT((ROW()-14)/2),0)),"",OFFSET('9. METAS'!$R$20,INT((ROW()-14)/2),0)))</f>
        <v/>
      </c>
      <c r="L53" s="150" t="str">
        <f ca="1">IF(MOD(ROW()-13,2)=0,IF(ISBLANK(OFFSET('11. SEGUIMIENTO 2026'!$P$14,INT((ROW()-13)/2),0)),"",OFFSET('11. SEGUIMIENTO 2026'!$P$14,INT((ROW()-13)/2),0)),IF(ISBLANK(OFFSET('9. METAS'!$S$20,INT((ROW()-14)/2),0)),"",OFFSET('9. METAS'!$S$20,INT((ROW()-14)/2),0)))</f>
        <v/>
      </c>
      <c r="M53" s="151" t="str">
        <f ca="1">IF(MOD(ROW()-13,2)=0,IF(ISBLANK(OFFSET('11. SEGUIMIENTO 2026'!$Q$14,INT((ROW()-13)/2),0)),"",OFFSET('11. SEGUIMIENTO 2026'!$Q$14,INT((ROW()-13)/2),0)),IF(ISBLANK(OFFSET('9. METAS'!$T$20,INT((ROW()-14)/2),0)),"",OFFSET('9. METAS'!$T$20,INT((ROW()-14)/2),0)))</f>
        <v/>
      </c>
      <c r="N53" s="869">
        <f t="shared" ref="N53" ca="1" si="36">IFERROR(J53/J54,"ND")</f>
        <v>1.1029473684210527</v>
      </c>
      <c r="O53" s="870" t="str">
        <f t="shared" ref="O53" ca="1" si="37">IFERROR(((J53+K53)/H53),"ND")</f>
        <v>ND</v>
      </c>
      <c r="P53" s="910"/>
    </row>
    <row r="54" spans="3:16" ht="60" customHeight="1">
      <c r="C54" s="860"/>
      <c r="D54" s="907"/>
      <c r="E54" s="907"/>
      <c r="F54" s="908"/>
      <c r="G54" s="909"/>
      <c r="H54" s="918"/>
      <c r="I54" s="920"/>
      <c r="J54" s="489">
        <f ca="1">IF(MOD(ROW()-13,2)=0,IF(ISBLANK(OFFSET('11. SEGUIMIENTO 2026'!$N$14,INT((ROW()-13)/2),0)),"",OFFSET('11. SEGUIMIENTO 2026'!$N$14,INT((ROW()-13)/2),0)),IF(ISBLANK(OFFSET('9. METAS'!$Q$20,INT((ROW()-14)/2),0)),"",OFFSET('9. METAS'!$Q$20,INT((ROW()-14)/2),0)))</f>
        <v>0.95</v>
      </c>
      <c r="K54" s="492">
        <f ca="1">IF(MOD(ROW()-13,2)=0,IF(ISBLANK(OFFSET('11. SEGUIMIENTO 2026'!$O$14,INT((ROW()-13)/2),0)),"",OFFSET('11. SEGUIMIENTO 2026'!$O$14,INT((ROW()-13)/2),0)),IF(ISBLANK(OFFSET('9. METAS'!$R$20,INT((ROW()-14)/2),0)),"",OFFSET('9. METAS'!$R$20,INT((ROW()-14)/2),0)))</f>
        <v>0.95</v>
      </c>
      <c r="L54" s="150">
        <f ca="1">IF(MOD(ROW()-13,2)=0,IF(ISBLANK(OFFSET('11. SEGUIMIENTO 2026'!$P$14,INT((ROW()-13)/2),0)),"",OFFSET('11. SEGUIMIENTO 2026'!$P$14,INT((ROW()-13)/2),0)),IF(ISBLANK(OFFSET('9. METAS'!$S$20,INT((ROW()-14)/2),0)),"",OFFSET('9. METAS'!$S$20,INT((ROW()-14)/2),0)))</f>
        <v>0.95</v>
      </c>
      <c r="M54" s="151">
        <f ca="1">IF(MOD(ROW()-13,2)=0,IF(ISBLANK(OFFSET('11. SEGUIMIENTO 2026'!$Q$14,INT((ROW()-13)/2),0)),"",OFFSET('11. SEGUIMIENTO 2026'!$Q$14,INT((ROW()-13)/2),0)),IF(ISBLANK(OFFSET('9. METAS'!$T$20,INT((ROW()-14)/2),0)),"",OFFSET('9. METAS'!$T$20,INT((ROW()-14)/2),0)))</f>
        <v>0.95</v>
      </c>
      <c r="N54" s="854"/>
      <c r="O54" s="856"/>
      <c r="P54" s="913"/>
    </row>
    <row r="55" spans="3:16" ht="60" customHeight="1">
      <c r="C55" s="859" t="str">
        <f ca="1">IF(ISBLANK(OFFSET('5. Pp (3 años)'!$C$46,INT((ROW()-13)/2),0)),"",OFFSET('5. Pp (3 años)'!$C$46,INT((ROW()-13)/2),0))</f>
        <v>Actividad</v>
      </c>
      <c r="D55" s="907" t="str">
        <f ca="1">IF(ISBLANK(OFFSET('5. Pp (3 años)'!$D$46,INT((ROW()-13)/2),0)),"",OFFSET('5. Pp (3 años)'!$D$46,INT((ROW()-13)/2),0))</f>
        <v xml:space="preserve">1.4.1.1.5.1 Desarrollo y mantenimiento de sistemas informáticos para las dependencias municipales. </v>
      </c>
      <c r="E55" s="907" t="str">
        <f ca="1">IF(ISBLANK(OFFSET('5. Pp (3 años)'!$E$46,INT((ROW()-13)/2),0)),"",OFFSET('5. Pp (3 años)'!$E$46,INT((ROW()-13)/2),0))</f>
        <v>PSDMA= Porcentaje de servicios de desarrollo y mantenimiento de sistemas informáticos atendidos</v>
      </c>
      <c r="F55" s="908" t="str">
        <f ca="1">IF(ISBLANK(OFFSET('5. Pp (3 años)'!$K$46,INT((ROW()-13)/2),0)),"",OFFSET('5. Pp (3 años)'!$K$46,INT((ROW()-13)/2),0))</f>
        <v>Ascendente</v>
      </c>
      <c r="G55" s="909" t="str">
        <f ca="1">IF(ISBLANK(OFFSET('5. Pp (3 años)'!$H$46,INT((ROW()-13)/2),0)),"",OFFSET('5. Pp (3 años)'!$H$46,INT((ROW()-13)/2),0))</f>
        <v>Trimestral</v>
      </c>
      <c r="H55" s="912">
        <f ca="1">IF(ISBLANK(OFFSET('9. METAS'!$K$20,INT((ROW()-13)/2),0)),"",OFFSET('9. METAS'!$K$20,INT((ROW()-13)/2),0))</f>
        <v>800</v>
      </c>
      <c r="I55" s="868"/>
      <c r="J55" s="149">
        <f ca="1">IF(MOD(ROW()-13,2)=0,IF(ISBLANK(OFFSET('11. SEGUIMIENTO 2026'!$N$14,INT((ROW()-13)/2),0)),"",OFFSET('11. SEGUIMIENTO 2026'!$N$14,INT((ROW()-13)/2),0)),IF(ISBLANK(OFFSET('9. METAS'!$Q$20,INT((ROW()-14)/2),0)),"",OFFSET('9. METAS'!$Q$20,INT((ROW()-14)/2),0)))</f>
        <v>166</v>
      </c>
      <c r="K55" s="150" t="str">
        <f ca="1">IF(MOD(ROW()-13,2)=0,IF(ISBLANK(OFFSET('11. SEGUIMIENTO 2026'!$O$14,INT((ROW()-13)/2),0)),"",OFFSET('11. SEGUIMIENTO 2026'!$O$14,INT((ROW()-13)/2),0)),IF(ISBLANK(OFFSET('9. METAS'!$R$20,INT((ROW()-14)/2),0)),"",OFFSET('9. METAS'!$R$20,INT((ROW()-14)/2),0)))</f>
        <v/>
      </c>
      <c r="L55" s="150" t="str">
        <f ca="1">IF(MOD(ROW()-13,2)=0,IF(ISBLANK(OFFSET('11. SEGUIMIENTO 2026'!$P$14,INT((ROW()-13)/2),0)),"",OFFSET('11. SEGUIMIENTO 2026'!$P$14,INT((ROW()-13)/2),0)),IF(ISBLANK(OFFSET('9. METAS'!$S$20,INT((ROW()-14)/2),0)),"",OFFSET('9. METAS'!$S$20,INT((ROW()-14)/2),0)))</f>
        <v/>
      </c>
      <c r="M55" s="151" t="str">
        <f ca="1">IF(MOD(ROW()-13,2)=0,IF(ISBLANK(OFFSET('11. SEGUIMIENTO 2026'!$Q$14,INT((ROW()-13)/2),0)),"",OFFSET('11. SEGUIMIENTO 2026'!$Q$14,INT((ROW()-13)/2),0)),IF(ISBLANK(OFFSET('9. METAS'!$T$20,INT((ROW()-14)/2),0)),"",OFFSET('9. METAS'!$T$20,INT((ROW()-14)/2),0)))</f>
        <v/>
      </c>
      <c r="N55" s="869">
        <f t="shared" ref="N55" ca="1" si="38">IFERROR(J55/J56,"ND")</f>
        <v>0.83</v>
      </c>
      <c r="O55" s="870" t="str">
        <f t="shared" ref="O55" ca="1" si="39">IFERROR(((J55+K55)/H55),"ND")</f>
        <v>ND</v>
      </c>
      <c r="P55" s="910"/>
    </row>
    <row r="56" spans="3:16" ht="60" customHeight="1">
      <c r="C56" s="860"/>
      <c r="D56" s="907"/>
      <c r="E56" s="907"/>
      <c r="F56" s="908"/>
      <c r="G56" s="909"/>
      <c r="H56" s="912"/>
      <c r="I56" s="852"/>
      <c r="J56" s="149">
        <f ca="1">IF(MOD(ROW()-13,2)=0,IF(ISBLANK(OFFSET('11. SEGUIMIENTO 2026'!$N$14,INT((ROW()-13)/2),0)),"",OFFSET('11. SEGUIMIENTO 2026'!$N$14,INT((ROW()-13)/2),0)),IF(ISBLANK(OFFSET('9. METAS'!$Q$20,INT((ROW()-14)/2),0)),"",OFFSET('9. METAS'!$Q$20,INT((ROW()-14)/2),0)))</f>
        <v>200</v>
      </c>
      <c r="K56" s="150">
        <f ca="1">IF(MOD(ROW()-13,2)=0,IF(ISBLANK(OFFSET('11. SEGUIMIENTO 2026'!$O$14,INT((ROW()-13)/2),0)),"",OFFSET('11. SEGUIMIENTO 2026'!$O$14,INT((ROW()-13)/2),0)),IF(ISBLANK(OFFSET('9. METAS'!$R$20,INT((ROW()-14)/2),0)),"",OFFSET('9. METAS'!$R$20,INT((ROW()-14)/2),0)))</f>
        <v>200</v>
      </c>
      <c r="L56" s="150">
        <f ca="1">IF(MOD(ROW()-13,2)=0,IF(ISBLANK(OFFSET('11. SEGUIMIENTO 2026'!$P$14,INT((ROW()-13)/2),0)),"",OFFSET('11. SEGUIMIENTO 2026'!$P$14,INT((ROW()-13)/2),0)),IF(ISBLANK(OFFSET('9. METAS'!$S$20,INT((ROW()-14)/2),0)),"",OFFSET('9. METAS'!$S$20,INT((ROW()-14)/2),0)))</f>
        <v>200</v>
      </c>
      <c r="M56" s="151">
        <f ca="1">IF(MOD(ROW()-13,2)=0,IF(ISBLANK(OFFSET('11. SEGUIMIENTO 2026'!$Q$14,INT((ROW()-13)/2),0)),"",OFFSET('11. SEGUIMIENTO 2026'!$Q$14,INT((ROW()-13)/2),0)),IF(ISBLANK(OFFSET('9. METAS'!$T$20,INT((ROW()-14)/2),0)),"",OFFSET('9. METAS'!$T$20,INT((ROW()-14)/2),0)))</f>
        <v>200</v>
      </c>
      <c r="N56" s="854"/>
      <c r="O56" s="856"/>
      <c r="P56" s="913"/>
    </row>
    <row r="57" spans="3:16" ht="60" customHeight="1">
      <c r="C57" s="859" t="str">
        <f ca="1">IF(ISBLANK(OFFSET('5. Pp (3 años)'!$C$46,INT((ROW()-13)/2),0)),"",OFFSET('5. Pp (3 años)'!$C$46,INT((ROW()-13)/2),0))</f>
        <v>Actividad</v>
      </c>
      <c r="D57" s="907" t="str">
        <f ca="1">IF(ISBLANK(OFFSET('5. Pp (3 años)'!$D$46,INT((ROW()-13)/2),0)),"",OFFSET('5. Pp (3 años)'!$D$46,INT((ROW()-13)/2),0))</f>
        <v>1.4.1.1.5.2 Atención de  servicios de telecomunicaciones para las dependencias municipales.</v>
      </c>
      <c r="E57" s="907" t="str">
        <f ca="1">IF(ISBLANK(OFFSET('5. Pp (3 años)'!$E$46,INT((ROW()-13)/2),0)),"",OFFSET('5. Pp (3 años)'!$E$46,INT((ROW()-13)/2),0))</f>
        <v>PSTA: Porcentaje de servicios de telecomunicaciones atendidos.</v>
      </c>
      <c r="F57" s="908" t="str">
        <f ca="1">IF(ISBLANK(OFFSET('5. Pp (3 años)'!$K$46,INT((ROW()-13)/2),0)),"",OFFSET('5. Pp (3 años)'!$K$46,INT((ROW()-13)/2),0))</f>
        <v>Ascendente</v>
      </c>
      <c r="G57" s="909" t="str">
        <f ca="1">IF(ISBLANK(OFFSET('5. Pp (3 años)'!$H$46,INT((ROW()-13)/2),0)),"",OFFSET('5. Pp (3 años)'!$H$46,INT((ROW()-13)/2),0))</f>
        <v>Trimestral</v>
      </c>
      <c r="H57" s="912">
        <f ca="1">IF(ISBLANK(OFFSET('9. METAS'!$K$20,INT((ROW()-13)/2),0)),"",OFFSET('9. METAS'!$K$20,INT((ROW()-13)/2),0))</f>
        <v>600</v>
      </c>
      <c r="I57" s="868"/>
      <c r="J57" s="149">
        <f ca="1">IF(MOD(ROW()-13,2)=0,IF(ISBLANK(OFFSET('11. SEGUIMIENTO 2026'!$N$14,INT((ROW()-13)/2),0)),"",OFFSET('11. SEGUIMIENTO 2026'!$N$14,INT((ROW()-13)/2),0)),IF(ISBLANK(OFFSET('9. METAS'!$Q$20,INT((ROW()-14)/2),0)),"",OFFSET('9. METAS'!$Q$20,INT((ROW()-14)/2),0)))</f>
        <v>271</v>
      </c>
      <c r="K57" s="150" t="str">
        <f ca="1">IF(MOD(ROW()-13,2)=0,IF(ISBLANK(OFFSET('11. SEGUIMIENTO 2026'!$O$14,INT((ROW()-13)/2),0)),"",OFFSET('11. SEGUIMIENTO 2026'!$O$14,INT((ROW()-13)/2),0)),IF(ISBLANK(OFFSET('9. METAS'!$R$20,INT((ROW()-14)/2),0)),"",OFFSET('9. METAS'!$R$20,INT((ROW()-14)/2),0)))</f>
        <v/>
      </c>
      <c r="L57" s="150" t="str">
        <f ca="1">IF(MOD(ROW()-13,2)=0,IF(ISBLANK(OFFSET('11. SEGUIMIENTO 2026'!$P$14,INT((ROW()-13)/2),0)),"",OFFSET('11. SEGUIMIENTO 2026'!$P$14,INT((ROW()-13)/2),0)),IF(ISBLANK(OFFSET('9. METAS'!$S$20,INT((ROW()-14)/2),0)),"",OFFSET('9. METAS'!$S$20,INT((ROW()-14)/2),0)))</f>
        <v/>
      </c>
      <c r="M57" s="151" t="str">
        <f ca="1">IF(MOD(ROW()-13,2)=0,IF(ISBLANK(OFFSET('11. SEGUIMIENTO 2026'!$Q$14,INT((ROW()-13)/2),0)),"",OFFSET('11. SEGUIMIENTO 2026'!$Q$14,INT((ROW()-13)/2),0)),IF(ISBLANK(OFFSET('9. METAS'!$T$20,INT((ROW()-14)/2),0)),"",OFFSET('9. METAS'!$T$20,INT((ROW()-14)/2),0)))</f>
        <v/>
      </c>
      <c r="N57" s="869">
        <f t="shared" ref="N57" ca="1" si="40">IFERROR(J57/J58,"ND")</f>
        <v>1.8066666666666666</v>
      </c>
      <c r="O57" s="870" t="str">
        <f t="shared" ref="O57" ca="1" si="41">IFERROR(((J57+K57)/H57),"ND")</f>
        <v>ND</v>
      </c>
      <c r="P57" s="910"/>
    </row>
    <row r="58" spans="3:16" ht="60" customHeight="1">
      <c r="C58" s="860"/>
      <c r="D58" s="907"/>
      <c r="E58" s="907"/>
      <c r="F58" s="908"/>
      <c r="G58" s="909"/>
      <c r="H58" s="912"/>
      <c r="I58" s="852"/>
      <c r="J58" s="149">
        <f ca="1">IF(MOD(ROW()-13,2)=0,IF(ISBLANK(OFFSET('11. SEGUIMIENTO 2026'!$N$14,INT((ROW()-13)/2),0)),"",OFFSET('11. SEGUIMIENTO 2026'!$N$14,INT((ROW()-13)/2),0)),IF(ISBLANK(OFFSET('9. METAS'!$Q$20,INT((ROW()-14)/2),0)),"",OFFSET('9. METAS'!$Q$20,INT((ROW()-14)/2),0)))</f>
        <v>150</v>
      </c>
      <c r="K58" s="150">
        <f ca="1">IF(MOD(ROW()-13,2)=0,IF(ISBLANK(OFFSET('11. SEGUIMIENTO 2026'!$O$14,INT((ROW()-13)/2),0)),"",OFFSET('11. SEGUIMIENTO 2026'!$O$14,INT((ROW()-13)/2),0)),IF(ISBLANK(OFFSET('9. METAS'!$R$20,INT((ROW()-14)/2),0)),"",OFFSET('9. METAS'!$R$20,INT((ROW()-14)/2),0)))</f>
        <v>150</v>
      </c>
      <c r="L58" s="150">
        <f ca="1">IF(MOD(ROW()-13,2)=0,IF(ISBLANK(OFFSET('11. SEGUIMIENTO 2026'!$P$14,INT((ROW()-13)/2),0)),"",OFFSET('11. SEGUIMIENTO 2026'!$P$14,INT((ROW()-13)/2),0)),IF(ISBLANK(OFFSET('9. METAS'!$S$20,INT((ROW()-14)/2),0)),"",OFFSET('9. METAS'!$S$20,INT((ROW()-14)/2),0)))</f>
        <v>150</v>
      </c>
      <c r="M58" s="151">
        <f ca="1">IF(MOD(ROW()-13,2)=0,IF(ISBLANK(OFFSET('11. SEGUIMIENTO 2026'!$Q$14,INT((ROW()-13)/2),0)),"",OFFSET('11. SEGUIMIENTO 2026'!$Q$14,INT((ROW()-13)/2),0)),IF(ISBLANK(OFFSET('9. METAS'!$T$20,INT((ROW()-14)/2),0)),"",OFFSET('9. METAS'!$T$20,INT((ROW()-14)/2),0)))</f>
        <v>150</v>
      </c>
      <c r="N58" s="854"/>
      <c r="O58" s="856"/>
      <c r="P58" s="913"/>
    </row>
    <row r="59" spans="3:16" ht="60" customHeight="1">
      <c r="C59" s="859" t="str">
        <f ca="1">IF(ISBLANK(OFFSET('5. Pp (3 años)'!$C$46,INT((ROW()-13)/2),0)),"",OFFSET('5. Pp (3 años)'!$C$46,INT((ROW()-13)/2),0))</f>
        <v>Actividad</v>
      </c>
      <c r="D59" s="907" t="str">
        <f ca="1">IF(ISBLANK(OFFSET('5. Pp (3 años)'!$D$46,INT((ROW()-13)/2),0)),"",OFFSET('5. Pp (3 años)'!$D$46,INT((ROW()-13)/2),0))</f>
        <v>1.4.1.1.5.3 Atención de servicios de soporte técnico para las dependencias municipales.</v>
      </c>
      <c r="E59" s="907" t="str">
        <f ca="1">IF(ISBLANK(OFFSET('5. Pp (3 años)'!$E$46,INT((ROW()-13)/2),0)),"",OFFSET('5. Pp (3 años)'!$E$46,INT((ROW()-13)/2),0))</f>
        <v>PSSTA= Porcentaje de servicios de soporte técnico atendidos.</v>
      </c>
      <c r="F59" s="908" t="str">
        <f ca="1">IF(ISBLANK(OFFSET('5. Pp (3 años)'!$K$46,INT((ROW()-13)/2),0)),"",OFFSET('5. Pp (3 años)'!$K$46,INT((ROW()-13)/2),0))</f>
        <v>Ascendente</v>
      </c>
      <c r="G59" s="909" t="str">
        <f ca="1">IF(ISBLANK(OFFSET('5. Pp (3 años)'!$H$46,INT((ROW()-13)/2),0)),"",OFFSET('5. Pp (3 años)'!$H$46,INT((ROW()-13)/2),0))</f>
        <v>Trimestral</v>
      </c>
      <c r="H59" s="912">
        <f ca="1">IF(ISBLANK(OFFSET('9. METAS'!$K$20,INT((ROW()-13)/2),0)),"",OFFSET('9. METAS'!$K$20,INT((ROW()-13)/2),0))</f>
        <v>3200</v>
      </c>
      <c r="I59" s="868"/>
      <c r="J59" s="149">
        <f ca="1">IF(MOD(ROW()-13,2)=0,IF(ISBLANK(OFFSET('11. SEGUIMIENTO 2026'!$N$14,INT((ROW()-13)/2),0)),"",OFFSET('11. SEGUIMIENTO 2026'!$N$14,INT((ROW()-13)/2),0)),IF(ISBLANK(OFFSET('9. METAS'!$Q$20,INT((ROW()-14)/2),0)),"",OFFSET('9. METAS'!$Q$20,INT((ROW()-14)/2),0)))</f>
        <v>768</v>
      </c>
      <c r="K59" s="150" t="str">
        <f ca="1">IF(MOD(ROW()-13,2)=0,IF(ISBLANK(OFFSET('11. SEGUIMIENTO 2026'!$O$14,INT((ROW()-13)/2),0)),"",OFFSET('11. SEGUIMIENTO 2026'!$O$14,INT((ROW()-13)/2),0)),IF(ISBLANK(OFFSET('9. METAS'!$R$20,INT((ROW()-14)/2),0)),"",OFFSET('9. METAS'!$R$20,INT((ROW()-14)/2),0)))</f>
        <v/>
      </c>
      <c r="L59" s="150" t="str">
        <f ca="1">IF(MOD(ROW()-13,2)=0,IF(ISBLANK(OFFSET('11. SEGUIMIENTO 2026'!$P$14,INT((ROW()-13)/2),0)),"",OFFSET('11. SEGUIMIENTO 2026'!$P$14,INT((ROW()-13)/2),0)),IF(ISBLANK(OFFSET('9. METAS'!$S$20,INT((ROW()-14)/2),0)),"",OFFSET('9. METAS'!$S$20,INT((ROW()-14)/2),0)))</f>
        <v/>
      </c>
      <c r="M59" s="151" t="str">
        <f ca="1">IF(MOD(ROW()-13,2)=0,IF(ISBLANK(OFFSET('11. SEGUIMIENTO 2026'!$Q$14,INT((ROW()-13)/2),0)),"",OFFSET('11. SEGUIMIENTO 2026'!$Q$14,INT((ROW()-13)/2),0)),IF(ISBLANK(OFFSET('9. METAS'!$T$20,INT((ROW()-14)/2),0)),"",OFFSET('9. METAS'!$T$20,INT((ROW()-14)/2),0)))</f>
        <v/>
      </c>
      <c r="N59" s="869">
        <f t="shared" ref="N59" ca="1" si="42">IFERROR(J59/J60,"ND")</f>
        <v>0.96</v>
      </c>
      <c r="O59" s="870" t="str">
        <f t="shared" ref="O59" ca="1" si="43">IFERROR(((J59+K59)/H59),"ND")</f>
        <v>ND</v>
      </c>
      <c r="P59" s="910"/>
    </row>
    <row r="60" spans="3:16" ht="60" customHeight="1">
      <c r="C60" s="860"/>
      <c r="D60" s="907"/>
      <c r="E60" s="907"/>
      <c r="F60" s="908"/>
      <c r="G60" s="909"/>
      <c r="H60" s="912"/>
      <c r="I60" s="852"/>
      <c r="J60" s="149">
        <f ca="1">IF(MOD(ROW()-13,2)=0,IF(ISBLANK(OFFSET('11. SEGUIMIENTO 2026'!$N$14,INT((ROW()-13)/2),0)),"",OFFSET('11. SEGUIMIENTO 2026'!$N$14,INT((ROW()-13)/2),0)),IF(ISBLANK(OFFSET('9. METAS'!$Q$20,INT((ROW()-14)/2),0)),"",OFFSET('9. METAS'!$Q$20,INT((ROW()-14)/2),0)))</f>
        <v>800</v>
      </c>
      <c r="K60" s="150">
        <f ca="1">IF(MOD(ROW()-13,2)=0,IF(ISBLANK(OFFSET('11. SEGUIMIENTO 2026'!$O$14,INT((ROW()-13)/2),0)),"",OFFSET('11. SEGUIMIENTO 2026'!$O$14,INT((ROW()-13)/2),0)),IF(ISBLANK(OFFSET('9. METAS'!$R$20,INT((ROW()-14)/2),0)),"",OFFSET('9. METAS'!$R$20,INT((ROW()-14)/2),0)))</f>
        <v>800</v>
      </c>
      <c r="L60" s="150">
        <f ca="1">IF(MOD(ROW()-13,2)=0,IF(ISBLANK(OFFSET('11. SEGUIMIENTO 2026'!$P$14,INT((ROW()-13)/2),0)),"",OFFSET('11. SEGUIMIENTO 2026'!$P$14,INT((ROW()-13)/2),0)),IF(ISBLANK(OFFSET('9. METAS'!$S$20,INT((ROW()-14)/2),0)),"",OFFSET('9. METAS'!$S$20,INT((ROW()-14)/2),0)))</f>
        <v>800</v>
      </c>
      <c r="M60" s="151">
        <f ca="1">IF(MOD(ROW()-13,2)=0,IF(ISBLANK(OFFSET('11. SEGUIMIENTO 2026'!$Q$14,INT((ROW()-13)/2),0)),"",OFFSET('11. SEGUIMIENTO 2026'!$Q$14,INT((ROW()-13)/2),0)),IF(ISBLANK(OFFSET('9. METAS'!$T$20,INT((ROW()-14)/2),0)),"",OFFSET('9. METAS'!$T$20,INT((ROW()-14)/2),0)))</f>
        <v>800</v>
      </c>
      <c r="N60" s="854"/>
      <c r="O60" s="856"/>
      <c r="P60" s="913"/>
    </row>
    <row r="61" spans="3:16" ht="60" customHeight="1">
      <c r="C61" s="859" t="str">
        <f ca="1">IF(ISBLANK(OFFSET('5. Pp (3 años)'!$C$46,INT((ROW()-13)/2),0)),"",OFFSET('5. Pp (3 años)'!$C$46,INT((ROW()-13)/2),0))</f>
        <v>Componente</v>
      </c>
      <c r="D61" s="907" t="str">
        <f ca="1">IF(ISBLANK(OFFSET('5. Pp (3 años)'!$D$46,INT((ROW()-13)/2),0)),"",OFFSET('5. Pp (3 años)'!$D$46,INT((ROW()-13)/2),0))</f>
        <v>1.4.1.1.6 Servicios de mantenimiento y logística brindados a las dependencias municipales conforme a la normatividad aplicable</v>
      </c>
      <c r="E61" s="907" t="str">
        <f ca="1">IF(ISBLANK(OFFSET('5. Pp (3 años)'!$E$46,INT((ROW()-13)/2),0)),"",OFFSET('5. Pp (3 años)'!$E$46,INT((ROW()-13)/2),0))</f>
        <v xml:space="preserve">PSML=Porcentaje de Servicios de mantenimiento y logística proporcionados. </v>
      </c>
      <c r="F61" s="908" t="str">
        <f ca="1">IF(ISBLANK(OFFSET('5. Pp (3 años)'!$K$46,INT((ROW()-13)/2),0)),"",OFFSET('5. Pp (3 años)'!$K$46,INT((ROW()-13)/2),0))</f>
        <v>Ascendente</v>
      </c>
      <c r="G61" s="909" t="str">
        <f ca="1">IF(ISBLANK(OFFSET('5. Pp (3 años)'!$H$46,INT((ROW()-13)/2),0)),"",OFFSET('5. Pp (3 años)'!$H$46,INT((ROW()-13)/2),0))</f>
        <v>Trimestral</v>
      </c>
      <c r="H61" s="918">
        <f ca="1">IF(ISBLANK(OFFSET('9. METAS'!$K$20,INT((ROW()-13)/2),0)),"",OFFSET('9. METAS'!$K$20,INT((ROW()-13)/2),0))</f>
        <v>0.95</v>
      </c>
      <c r="I61" s="919"/>
      <c r="J61" s="489">
        <f ca="1">IF(MOD(ROW()-13,2)=0,IF(ISBLANK(OFFSET('11. SEGUIMIENTO 2026'!$N$14,INT((ROW()-13)/2),0)),"",OFFSET('11. SEGUIMIENTO 2026'!$N$14,INT((ROW()-13)/2),0)),IF(ISBLANK(OFFSET('9. METAS'!$Q$20,INT((ROW()-14)/2),0)),"",OFFSET('9. METAS'!$Q$20,INT((ROW()-14)/2),0)))</f>
        <v>1.1297999999999999</v>
      </c>
      <c r="K61" s="492" t="str">
        <f ca="1">IF(MOD(ROW()-13,2)=0,IF(ISBLANK(OFFSET('11. SEGUIMIENTO 2026'!$O$14,INT((ROW()-13)/2),0)),"",OFFSET('11. SEGUIMIENTO 2026'!$O$14,INT((ROW()-13)/2),0)),IF(ISBLANK(OFFSET('9. METAS'!$R$20,INT((ROW()-14)/2),0)),"",OFFSET('9. METAS'!$R$20,INT((ROW()-14)/2),0)))</f>
        <v/>
      </c>
      <c r="L61" s="150" t="str">
        <f ca="1">IF(MOD(ROW()-13,2)=0,IF(ISBLANK(OFFSET('11. SEGUIMIENTO 2026'!$P$14,INT((ROW()-13)/2),0)),"",OFFSET('11. SEGUIMIENTO 2026'!$P$14,INT((ROW()-13)/2),0)),IF(ISBLANK(OFFSET('9. METAS'!$S$20,INT((ROW()-14)/2),0)),"",OFFSET('9. METAS'!$S$20,INT((ROW()-14)/2),0)))</f>
        <v/>
      </c>
      <c r="M61" s="151" t="str">
        <f ca="1">IF(MOD(ROW()-13,2)=0,IF(ISBLANK(OFFSET('11. SEGUIMIENTO 2026'!$Q$14,INT((ROW()-13)/2),0)),"",OFFSET('11. SEGUIMIENTO 2026'!$Q$14,INT((ROW()-13)/2),0)),IF(ISBLANK(OFFSET('9. METAS'!$T$20,INT((ROW()-14)/2),0)),"",OFFSET('9. METAS'!$T$20,INT((ROW()-14)/2),0)))</f>
        <v/>
      </c>
      <c r="N61" s="869">
        <f t="shared" ref="N61" ca="1" si="44">IFERROR(J61/J62,"ND")</f>
        <v>1.1892631578947368</v>
      </c>
      <c r="O61" s="870" t="str">
        <f t="shared" ref="O61" ca="1" si="45">IFERROR(((J61+K61)/H61),"ND")</f>
        <v>ND</v>
      </c>
      <c r="P61" s="910"/>
    </row>
    <row r="62" spans="3:16" ht="60" customHeight="1">
      <c r="C62" s="860"/>
      <c r="D62" s="907"/>
      <c r="E62" s="907"/>
      <c r="F62" s="908"/>
      <c r="G62" s="909"/>
      <c r="H62" s="918"/>
      <c r="I62" s="920"/>
      <c r="J62" s="489">
        <f ca="1">IF(MOD(ROW()-13,2)=0,IF(ISBLANK(OFFSET('11. SEGUIMIENTO 2026'!$N$14,INT((ROW()-13)/2),0)),"",OFFSET('11. SEGUIMIENTO 2026'!$N$14,INT((ROW()-13)/2),0)),IF(ISBLANK(OFFSET('9. METAS'!$Q$20,INT((ROW()-14)/2),0)),"",OFFSET('9. METAS'!$Q$20,INT((ROW()-14)/2),0)))</f>
        <v>0.95</v>
      </c>
      <c r="K62" s="492">
        <f ca="1">IF(MOD(ROW()-13,2)=0,IF(ISBLANK(OFFSET('11. SEGUIMIENTO 2026'!$O$14,INT((ROW()-13)/2),0)),"",OFFSET('11. SEGUIMIENTO 2026'!$O$14,INT((ROW()-13)/2),0)),IF(ISBLANK(OFFSET('9. METAS'!$R$20,INT((ROW()-14)/2),0)),"",OFFSET('9. METAS'!$R$20,INT((ROW()-14)/2),0)))</f>
        <v>0.95</v>
      </c>
      <c r="L62" s="150">
        <f ca="1">IF(MOD(ROW()-13,2)=0,IF(ISBLANK(OFFSET('11. SEGUIMIENTO 2026'!$P$14,INT((ROW()-13)/2),0)),"",OFFSET('11. SEGUIMIENTO 2026'!$P$14,INT((ROW()-13)/2),0)),IF(ISBLANK(OFFSET('9. METAS'!$S$20,INT((ROW()-14)/2),0)),"",OFFSET('9. METAS'!$S$20,INT((ROW()-14)/2),0)))</f>
        <v>0.95</v>
      </c>
      <c r="M62" s="151">
        <f ca="1">IF(MOD(ROW()-13,2)=0,IF(ISBLANK(OFFSET('11. SEGUIMIENTO 2026'!$Q$14,INT((ROW()-13)/2),0)),"",OFFSET('11. SEGUIMIENTO 2026'!$Q$14,INT((ROW()-13)/2),0)),IF(ISBLANK(OFFSET('9. METAS'!$T$20,INT((ROW()-14)/2),0)),"",OFFSET('9. METAS'!$T$20,INT((ROW()-14)/2),0)))</f>
        <v>0.95</v>
      </c>
      <c r="N62" s="854"/>
      <c r="O62" s="856"/>
      <c r="P62" s="913"/>
    </row>
    <row r="63" spans="3:16" ht="60" customHeight="1">
      <c r="C63" s="859" t="str">
        <f ca="1">IF(ISBLANK(OFFSET('5. Pp (3 años)'!$C$46,INT((ROW()-13)/2),0)),"",OFFSET('5. Pp (3 años)'!$C$46,INT((ROW()-13)/2),0))</f>
        <v>Actividad</v>
      </c>
      <c r="D63" s="907" t="str">
        <f ca="1">IF(ISBLANK(OFFSET('5. Pp (3 años)'!$D$46,INT((ROW()-13)/2),0)),"",OFFSET('5. Pp (3 años)'!$D$46,INT((ROW()-13)/2),0))</f>
        <v>1.4.1.1.6.1 Realización del mantenimiento del Edificio del Palacio Municipal y áreas comúnes.</v>
      </c>
      <c r="E63" s="907" t="str">
        <f ca="1">IF(ISBLANK(OFFSET('5. Pp (3 años)'!$E$46,INT((ROW()-13)/2),0)),"",OFFSET('5. Pp (3 años)'!$E$46,INT((ROW()-13)/2),0))</f>
        <v xml:space="preserve">PSMR=Porcentaje de servicios de mantenimiento municipal realizados. </v>
      </c>
      <c r="F63" s="908" t="str">
        <f ca="1">IF(ISBLANK(OFFSET('5. Pp (3 años)'!$K$46,INT((ROW()-13)/2),0)),"",OFFSET('5. Pp (3 años)'!$K$46,INT((ROW()-13)/2),0))</f>
        <v>Ascendente</v>
      </c>
      <c r="G63" s="909" t="str">
        <f ca="1">IF(ISBLANK(OFFSET('5. Pp (3 años)'!$H$46,INT((ROW()-13)/2),0)),"",OFFSET('5. Pp (3 años)'!$H$46,INT((ROW()-13)/2),0))</f>
        <v>Trimestral</v>
      </c>
      <c r="H63" s="912">
        <f ca="1">IF(ISBLANK(OFFSET('9. METAS'!$K$20,INT((ROW()-13)/2),0)),"",OFFSET('9. METAS'!$K$20,INT((ROW()-13)/2),0))</f>
        <v>2400</v>
      </c>
      <c r="I63" s="868"/>
      <c r="J63" s="149">
        <f ca="1">IF(MOD(ROW()-13,2)=0,IF(ISBLANK(OFFSET('11. SEGUIMIENTO 2026'!$N$14,INT((ROW()-13)/2),0)),"",OFFSET('11. SEGUIMIENTO 2026'!$N$14,INT((ROW()-13)/2),0)),IF(ISBLANK(OFFSET('9. METAS'!$Q$20,INT((ROW()-14)/2),0)),"",OFFSET('9. METAS'!$Q$20,INT((ROW()-14)/2),0)))</f>
        <v>704</v>
      </c>
      <c r="K63" s="150" t="str">
        <f ca="1">IF(MOD(ROW()-13,2)=0,IF(ISBLANK(OFFSET('11. SEGUIMIENTO 2026'!$O$14,INT((ROW()-13)/2),0)),"",OFFSET('11. SEGUIMIENTO 2026'!$O$14,INT((ROW()-13)/2),0)),IF(ISBLANK(OFFSET('9. METAS'!$R$20,INT((ROW()-14)/2),0)),"",OFFSET('9. METAS'!$R$20,INT((ROW()-14)/2),0)))</f>
        <v/>
      </c>
      <c r="L63" s="150" t="str">
        <f ca="1">IF(MOD(ROW()-13,2)=0,IF(ISBLANK(OFFSET('11. SEGUIMIENTO 2026'!$P$14,INT((ROW()-13)/2),0)),"",OFFSET('11. SEGUIMIENTO 2026'!$P$14,INT((ROW()-13)/2),0)),IF(ISBLANK(OFFSET('9. METAS'!$S$20,INT((ROW()-14)/2),0)),"",OFFSET('9. METAS'!$S$20,INT((ROW()-14)/2),0)))</f>
        <v/>
      </c>
      <c r="M63" s="151" t="str">
        <f ca="1">IF(MOD(ROW()-13,2)=0,IF(ISBLANK(OFFSET('11. SEGUIMIENTO 2026'!$Q$14,INT((ROW()-13)/2),0)),"",OFFSET('11. SEGUIMIENTO 2026'!$Q$14,INT((ROW()-13)/2),0)),IF(ISBLANK(OFFSET('9. METAS'!$T$20,INT((ROW()-14)/2),0)),"",OFFSET('9. METAS'!$T$20,INT((ROW()-14)/2),0)))</f>
        <v/>
      </c>
      <c r="N63" s="869">
        <f t="shared" ref="N63" ca="1" si="46">IFERROR(J63/J64,"ND")</f>
        <v>1.1733333333333333</v>
      </c>
      <c r="O63" s="870" t="str">
        <f t="shared" ref="O63" ca="1" si="47">IFERROR(((J63+K63)/H63),"ND")</f>
        <v>ND</v>
      </c>
      <c r="P63" s="910"/>
    </row>
    <row r="64" spans="3:16" ht="60" customHeight="1">
      <c r="C64" s="860"/>
      <c r="D64" s="907"/>
      <c r="E64" s="907"/>
      <c r="F64" s="908"/>
      <c r="G64" s="909"/>
      <c r="H64" s="912"/>
      <c r="I64" s="852"/>
      <c r="J64" s="149">
        <f ca="1">IF(MOD(ROW()-13,2)=0,IF(ISBLANK(OFFSET('11. SEGUIMIENTO 2026'!$N$14,INT((ROW()-13)/2),0)),"",OFFSET('11. SEGUIMIENTO 2026'!$N$14,INT((ROW()-13)/2),0)),IF(ISBLANK(OFFSET('9. METAS'!$Q$20,INT((ROW()-14)/2),0)),"",OFFSET('9. METAS'!$Q$20,INT((ROW()-14)/2),0)))</f>
        <v>600</v>
      </c>
      <c r="K64" s="150">
        <f ca="1">IF(MOD(ROW()-13,2)=0,IF(ISBLANK(OFFSET('11. SEGUIMIENTO 2026'!$O$14,INT((ROW()-13)/2),0)),"",OFFSET('11. SEGUIMIENTO 2026'!$O$14,INT((ROW()-13)/2),0)),IF(ISBLANK(OFFSET('9. METAS'!$R$20,INT((ROW()-14)/2),0)),"",OFFSET('9. METAS'!$R$20,INT((ROW()-14)/2),0)))</f>
        <v>600</v>
      </c>
      <c r="L64" s="150">
        <f ca="1">IF(MOD(ROW()-13,2)=0,IF(ISBLANK(OFFSET('11. SEGUIMIENTO 2026'!$P$14,INT((ROW()-13)/2),0)),"",OFFSET('11. SEGUIMIENTO 2026'!$P$14,INT((ROW()-13)/2),0)),IF(ISBLANK(OFFSET('9. METAS'!$S$20,INT((ROW()-14)/2),0)),"",OFFSET('9. METAS'!$S$20,INT((ROW()-14)/2),0)))</f>
        <v>600</v>
      </c>
      <c r="M64" s="151">
        <f ca="1">IF(MOD(ROW()-13,2)=0,IF(ISBLANK(OFFSET('11. SEGUIMIENTO 2026'!$Q$14,INT((ROW()-13)/2),0)),"",OFFSET('11. SEGUIMIENTO 2026'!$Q$14,INT((ROW()-13)/2),0)),IF(ISBLANK(OFFSET('9. METAS'!$T$20,INT((ROW()-14)/2),0)),"",OFFSET('9. METAS'!$T$20,INT((ROW()-14)/2),0)))</f>
        <v>600</v>
      </c>
      <c r="N64" s="854"/>
      <c r="O64" s="856"/>
      <c r="P64" s="913"/>
    </row>
    <row r="65" spans="3:16" ht="60" customHeight="1">
      <c r="C65" s="859" t="str">
        <f ca="1">IF(ISBLANK(OFFSET('5. Pp (3 años)'!$C$46,INT((ROW()-13)/2),0)),"",OFFSET('5. Pp (3 años)'!$C$46,INT((ROW()-13)/2),0))</f>
        <v>Actividad</v>
      </c>
      <c r="D65" s="907" t="str">
        <f ca="1">IF(ISBLANK(OFFSET('5. Pp (3 años)'!$D$46,INT((ROW()-13)/2),0)),"",OFFSET('5. Pp (3 años)'!$D$46,INT((ROW()-13)/2),0))</f>
        <v>1.4.1.1.6.2 Brindar servicios de logística para la realización de eventos oficiales especiales.</v>
      </c>
      <c r="E65" s="907" t="str">
        <f ca="1">IF(ISBLANK(OFFSET('5. Pp (3 años)'!$E$46,INT((ROW()-13)/2),0)),"",OFFSET('5. Pp (3 años)'!$E$46,INT((ROW()-13)/2),0))</f>
        <v>PLEO= Porcentaje de servicios de logística de los eventos oficiales especiales brindados</v>
      </c>
      <c r="F65" s="908" t="str">
        <f ca="1">IF(ISBLANK(OFFSET('5. Pp (3 años)'!$K$46,INT((ROW()-13)/2),0)),"",OFFSET('5. Pp (3 años)'!$K$46,INT((ROW()-13)/2),0))</f>
        <v>Ascendente</v>
      </c>
      <c r="G65" s="909" t="str">
        <f ca="1">IF(ISBLANK(OFFSET('5. Pp (3 años)'!$H$46,INT((ROW()-13)/2),0)),"",OFFSET('5. Pp (3 años)'!$H$46,INT((ROW()-13)/2),0))</f>
        <v>Trimestral</v>
      </c>
      <c r="H65" s="912">
        <f ca="1">IF(ISBLANK(OFFSET('9. METAS'!$K$20,INT((ROW()-13)/2),0)),"",OFFSET('9. METAS'!$K$20,INT((ROW()-13)/2),0))</f>
        <v>6</v>
      </c>
      <c r="I65" s="868"/>
      <c r="J65" s="149">
        <f ca="1">IF(MOD(ROW()-13,2)=0,IF(ISBLANK(OFFSET('11. SEGUIMIENTO 2026'!$N$14,INT((ROW()-13)/2),0)),"",OFFSET('11. SEGUIMIENTO 2026'!$N$14,INT((ROW()-13)/2),0)),IF(ISBLANK(OFFSET('9. METAS'!$Q$20,INT((ROW()-14)/2),0)),"",OFFSET('9. METAS'!$Q$20,INT((ROW()-14)/2),0)))</f>
        <v>1</v>
      </c>
      <c r="K65" s="150" t="str">
        <f ca="1">IF(MOD(ROW()-13,2)=0,IF(ISBLANK(OFFSET('11. SEGUIMIENTO 2026'!$O$14,INT((ROW()-13)/2),0)),"",OFFSET('11. SEGUIMIENTO 2026'!$O$14,INT((ROW()-13)/2),0)),IF(ISBLANK(OFFSET('9. METAS'!$R$20,INT((ROW()-14)/2),0)),"",OFFSET('9. METAS'!$R$20,INT((ROW()-14)/2),0)))</f>
        <v/>
      </c>
      <c r="L65" s="150" t="str">
        <f ca="1">IF(MOD(ROW()-13,2)=0,IF(ISBLANK(OFFSET('11. SEGUIMIENTO 2026'!$P$14,INT((ROW()-13)/2),0)),"",OFFSET('11. SEGUIMIENTO 2026'!$P$14,INT((ROW()-13)/2),0)),IF(ISBLANK(OFFSET('9. METAS'!$S$20,INT((ROW()-14)/2),0)),"",OFFSET('9. METAS'!$S$20,INT((ROW()-14)/2),0)))</f>
        <v/>
      </c>
      <c r="M65" s="151" t="str">
        <f ca="1">IF(MOD(ROW()-13,2)=0,IF(ISBLANK(OFFSET('11. SEGUIMIENTO 2026'!$Q$14,INT((ROW()-13)/2),0)),"",OFFSET('11. SEGUIMIENTO 2026'!$Q$14,INT((ROW()-13)/2),0)),IF(ISBLANK(OFFSET('9. METAS'!$T$20,INT((ROW()-14)/2),0)),"",OFFSET('9. METAS'!$T$20,INT((ROW()-14)/2),0)))</f>
        <v/>
      </c>
      <c r="N65" s="869">
        <f t="shared" ref="N65" ca="1" si="48">IFERROR(J65/J66,"ND")</f>
        <v>1</v>
      </c>
      <c r="O65" s="870" t="str">
        <f t="shared" ref="O65" ca="1" si="49">IFERROR(((J65+K65)/H65),"ND")</f>
        <v>ND</v>
      </c>
      <c r="P65" s="910"/>
    </row>
    <row r="66" spans="3:16" ht="60" customHeight="1">
      <c r="C66" s="860"/>
      <c r="D66" s="907"/>
      <c r="E66" s="907"/>
      <c r="F66" s="908"/>
      <c r="G66" s="909"/>
      <c r="H66" s="912"/>
      <c r="I66" s="852"/>
      <c r="J66" s="149">
        <f ca="1">IF(MOD(ROW()-13,2)=0,IF(ISBLANK(OFFSET('11. SEGUIMIENTO 2026'!$N$14,INT((ROW()-13)/2),0)),"",OFFSET('11. SEGUIMIENTO 2026'!$N$14,INT((ROW()-13)/2),0)),IF(ISBLANK(OFFSET('9. METAS'!$Q$20,INT((ROW()-14)/2),0)),"",OFFSET('9. METAS'!$Q$20,INT((ROW()-14)/2),0)))</f>
        <v>1</v>
      </c>
      <c r="K66" s="150">
        <f ca="1">IF(MOD(ROW()-13,2)=0,IF(ISBLANK(OFFSET('11. SEGUIMIENTO 2026'!$O$14,INT((ROW()-13)/2),0)),"",OFFSET('11. SEGUIMIENTO 2026'!$O$14,INT((ROW()-13)/2),0)),IF(ISBLANK(OFFSET('9. METAS'!$R$20,INT((ROW()-14)/2),0)),"",OFFSET('9. METAS'!$R$20,INT((ROW()-14)/2),0)))</f>
        <v>1</v>
      </c>
      <c r="L66" s="150">
        <f ca="1">IF(MOD(ROW()-13,2)=0,IF(ISBLANK(OFFSET('11. SEGUIMIENTO 2026'!$P$14,INT((ROW()-13)/2),0)),"",OFFSET('11. SEGUIMIENTO 2026'!$P$14,INT((ROW()-13)/2),0)),IF(ISBLANK(OFFSET('9. METAS'!$S$20,INT((ROW()-14)/2),0)),"",OFFSET('9. METAS'!$S$20,INT((ROW()-14)/2),0)))</f>
        <v>2</v>
      </c>
      <c r="M66" s="151">
        <f ca="1">IF(MOD(ROW()-13,2)=0,IF(ISBLANK(OFFSET('11. SEGUIMIENTO 2026'!$Q$14,INT((ROW()-13)/2),0)),"",OFFSET('11. SEGUIMIENTO 2026'!$Q$14,INT((ROW()-13)/2),0)),IF(ISBLANK(OFFSET('9. METAS'!$T$20,INT((ROW()-14)/2),0)),"",OFFSET('9. METAS'!$T$20,INT((ROW()-14)/2),0)))</f>
        <v>2</v>
      </c>
      <c r="N66" s="854"/>
      <c r="O66" s="856"/>
      <c r="P66" s="913"/>
    </row>
    <row r="67" spans="3:16" ht="60" customHeight="1">
      <c r="C67" s="859" t="str">
        <f ca="1">IF(ISBLANK(OFFSET('5. Pp (3 años)'!$C$46,INT((ROW()-13)/2),0)),"",OFFSET('5. Pp (3 años)'!$C$46,INT((ROW()-13)/2),0))</f>
        <v>Actividad</v>
      </c>
      <c r="D67" s="907" t="str">
        <f ca="1">IF(ISBLANK(OFFSET('5. Pp (3 años)'!$D$46,INT((ROW()-13)/2),0)),"",OFFSET('5. Pp (3 años)'!$D$46,INT((ROW()-13)/2),0))</f>
        <v>1.4.1.1.6.3 Atención de solicitudes de servicios de logística para eventos institucionales ordinarios solicitados por las dependencias municipales.</v>
      </c>
      <c r="E67" s="907" t="str">
        <f ca="1">IF(ISBLANK(OFFSET('5. Pp (3 años)'!$E$46,INT((ROW()-13)/2),0)),"",OFFSET('5. Pp (3 años)'!$E$46,INT((ROW()-13)/2),0))</f>
        <v>PSLA= Porcentaje de solicitudes de servicios de logística para eventos ordinarios atendidos.</v>
      </c>
      <c r="F67" s="908" t="str">
        <f ca="1">IF(ISBLANK(OFFSET('5. Pp (3 años)'!$K$46,INT((ROW()-13)/2),0)),"",OFFSET('5. Pp (3 años)'!$K$46,INT((ROW()-13)/2),0))</f>
        <v>Ascendente</v>
      </c>
      <c r="G67" s="909" t="str">
        <f ca="1">IF(ISBLANK(OFFSET('5. Pp (3 años)'!$H$46,INT((ROW()-13)/2),0)),"",OFFSET('5. Pp (3 años)'!$H$46,INT((ROW()-13)/2),0))</f>
        <v>Trimestral</v>
      </c>
      <c r="H67" s="912">
        <f ca="1">IF(ISBLANK(OFFSET('9. METAS'!$K$20,INT((ROW()-13)/2),0)),"",OFFSET('9. METAS'!$K$20,INT((ROW()-13)/2),0))</f>
        <v>2000</v>
      </c>
      <c r="I67" s="868"/>
      <c r="J67" s="149">
        <f ca="1">IF(MOD(ROW()-13,2)=0,IF(ISBLANK(OFFSET('11. SEGUIMIENTO 2026'!$N$14,INT((ROW()-13)/2),0)),"",OFFSET('11. SEGUIMIENTO 2026'!$N$14,INT((ROW()-13)/2),0)),IF(ISBLANK(OFFSET('9. METAS'!$Q$20,INT((ROW()-14)/2),0)),"",OFFSET('9. METAS'!$Q$20,INT((ROW()-14)/2),0)))</f>
        <v>539</v>
      </c>
      <c r="K67" s="150" t="str">
        <f ca="1">IF(MOD(ROW()-13,2)=0,IF(ISBLANK(OFFSET('11. SEGUIMIENTO 2026'!$O$14,INT((ROW()-13)/2),0)),"",OFFSET('11. SEGUIMIENTO 2026'!$O$14,INT((ROW()-13)/2),0)),IF(ISBLANK(OFFSET('9. METAS'!$R$20,INT((ROW()-14)/2),0)),"",OFFSET('9. METAS'!$R$20,INT((ROW()-14)/2),0)))</f>
        <v/>
      </c>
      <c r="L67" s="150" t="str">
        <f ca="1">IF(MOD(ROW()-13,2)=0,IF(ISBLANK(OFFSET('11. SEGUIMIENTO 2026'!$P$14,INT((ROW()-13)/2),0)),"",OFFSET('11. SEGUIMIENTO 2026'!$P$14,INT((ROW()-13)/2),0)),IF(ISBLANK(OFFSET('9. METAS'!$S$20,INT((ROW()-14)/2),0)),"",OFFSET('9. METAS'!$S$20,INT((ROW()-14)/2),0)))</f>
        <v/>
      </c>
      <c r="M67" s="151" t="str">
        <f ca="1">IF(MOD(ROW()-13,2)=0,IF(ISBLANK(OFFSET('11. SEGUIMIENTO 2026'!$Q$14,INT((ROW()-13)/2),0)),"",OFFSET('11. SEGUIMIENTO 2026'!$Q$14,INT((ROW()-13)/2),0)),IF(ISBLANK(OFFSET('9. METAS'!$T$20,INT((ROW()-14)/2),0)),"",OFFSET('9. METAS'!$T$20,INT((ROW()-14)/2),0)))</f>
        <v/>
      </c>
      <c r="N67" s="869">
        <f t="shared" ref="N67" ca="1" si="50">IFERROR(J67/J68,"ND")</f>
        <v>1.0780000000000001</v>
      </c>
      <c r="O67" s="870" t="str">
        <f t="shared" ref="O67" ca="1" si="51">IFERROR(((J67+K67)/H67),"ND")</f>
        <v>ND</v>
      </c>
      <c r="P67" s="910"/>
    </row>
    <row r="68" spans="3:16" ht="60" customHeight="1">
      <c r="C68" s="860"/>
      <c r="D68" s="907"/>
      <c r="E68" s="907"/>
      <c r="F68" s="908"/>
      <c r="G68" s="909"/>
      <c r="H68" s="912"/>
      <c r="I68" s="852"/>
      <c r="J68" s="149">
        <f ca="1">IF(MOD(ROW()-13,2)=0,IF(ISBLANK(OFFSET('11. SEGUIMIENTO 2026'!$N$14,INT((ROW()-13)/2),0)),"",OFFSET('11. SEGUIMIENTO 2026'!$N$14,INT((ROW()-13)/2),0)),IF(ISBLANK(OFFSET('9. METAS'!$Q$20,INT((ROW()-14)/2),0)),"",OFFSET('9. METAS'!$Q$20,INT((ROW()-14)/2),0)))</f>
        <v>500</v>
      </c>
      <c r="K68" s="150">
        <f ca="1">IF(MOD(ROW()-13,2)=0,IF(ISBLANK(OFFSET('11. SEGUIMIENTO 2026'!$O$14,INT((ROW()-13)/2),0)),"",OFFSET('11. SEGUIMIENTO 2026'!$O$14,INT((ROW()-13)/2),0)),IF(ISBLANK(OFFSET('9. METAS'!$R$20,INT((ROW()-14)/2),0)),"",OFFSET('9. METAS'!$R$20,INT((ROW()-14)/2),0)))</f>
        <v>500</v>
      </c>
      <c r="L68" s="150">
        <f ca="1">IF(MOD(ROW()-13,2)=0,IF(ISBLANK(OFFSET('11. SEGUIMIENTO 2026'!$P$14,INT((ROW()-13)/2),0)),"",OFFSET('11. SEGUIMIENTO 2026'!$P$14,INT((ROW()-13)/2),0)),IF(ISBLANK(OFFSET('9. METAS'!$S$20,INT((ROW()-14)/2),0)),"",OFFSET('9. METAS'!$S$20,INT((ROW()-14)/2),0)))</f>
        <v>500</v>
      </c>
      <c r="M68" s="151">
        <f ca="1">IF(MOD(ROW()-13,2)=0,IF(ISBLANK(OFFSET('11. SEGUIMIENTO 2026'!$Q$14,INT((ROW()-13)/2),0)),"",OFFSET('11. SEGUIMIENTO 2026'!$Q$14,INT((ROW()-13)/2),0)),IF(ISBLANK(OFFSET('9. METAS'!$T$20,INT((ROW()-14)/2),0)),"",OFFSET('9. METAS'!$T$20,INT((ROW()-14)/2),0)))</f>
        <v>500</v>
      </c>
      <c r="N68" s="854"/>
      <c r="O68" s="856"/>
      <c r="P68" s="913"/>
    </row>
    <row r="69" spans="3:16" ht="60" customHeight="1">
      <c r="C69" s="859" t="str">
        <f ca="1">IF(ISBLANK(OFFSET('5. Pp (3 años)'!$C$46,INT((ROW()-13)/2),0)),"",OFFSET('5. Pp (3 años)'!$C$46,INT((ROW()-13)/2),0))</f>
        <v>Componente</v>
      </c>
      <c r="D69" s="907" t="str">
        <f ca="1">IF(ISBLANK(OFFSET('5. Pp (3 años)'!$D$46,INT((ROW()-13)/2),0)),"",OFFSET('5. Pp (3 años)'!$D$46,INT((ROW()-13)/2),0))</f>
        <v xml:space="preserve">1.4.1.1.7 Eventos cívicos y culturales realizados y apoyos proporcionados a instituciones externas.
</v>
      </c>
      <c r="E69" s="907" t="str">
        <f ca="1">IF(ISBLANK(OFFSET('5. Pp (3 años)'!$E$46,INT((ROW()-13)/2),0)),"",OFFSET('5. Pp (3 años)'!$E$46,INT((ROW()-13)/2),0))</f>
        <v xml:space="preserve">PECR= Porcentaje de Eventos Cívicos y Culturales realizados   </v>
      </c>
      <c r="F69" s="908" t="str">
        <f ca="1">IF(ISBLANK(OFFSET('5. Pp (3 años)'!$K$46,INT((ROW()-13)/2),0)),"",OFFSET('5. Pp (3 años)'!$K$46,INT((ROW()-13)/2),0))</f>
        <v>Ascendente</v>
      </c>
      <c r="G69" s="909" t="str">
        <f ca="1">IF(ISBLANK(OFFSET('5. Pp (3 años)'!$H$46,INT((ROW()-13)/2),0)),"",OFFSET('5. Pp (3 años)'!$H$46,INT((ROW()-13)/2),0))</f>
        <v>Trimestral</v>
      </c>
      <c r="H69" s="918">
        <f ca="1">IF(ISBLANK(OFFSET('9. METAS'!$K$20,INT((ROW()-13)/2),0)),"",OFFSET('9. METAS'!$K$20,INT((ROW()-13)/2),0))</f>
        <v>0.95</v>
      </c>
      <c r="I69" s="919"/>
      <c r="J69" s="489">
        <f ca="1">IF(MOD(ROW()-13,2)=0,IF(ISBLANK(OFFSET('11. SEGUIMIENTO 2026'!$N$14,INT((ROW()-13)/2),0)),"",OFFSET('11. SEGUIMIENTO 2026'!$N$14,INT((ROW()-13)/2),0)),IF(ISBLANK(OFFSET('9. METAS'!$Q$20,INT((ROW()-14)/2),0)),"",OFFSET('9. METAS'!$Q$20,INT((ROW()-14)/2),0)))</f>
        <v>1.4</v>
      </c>
      <c r="K69" s="492" t="str">
        <f ca="1">IF(MOD(ROW()-13,2)=0,IF(ISBLANK(OFFSET('11. SEGUIMIENTO 2026'!$O$14,INT((ROW()-13)/2),0)),"",OFFSET('11. SEGUIMIENTO 2026'!$O$14,INT((ROW()-13)/2),0)),IF(ISBLANK(OFFSET('9. METAS'!$R$20,INT((ROW()-14)/2),0)),"",OFFSET('9. METAS'!$R$20,INT((ROW()-14)/2),0)))</f>
        <v/>
      </c>
      <c r="L69" s="150" t="str">
        <f ca="1">IF(MOD(ROW()-13,2)=0,IF(ISBLANK(OFFSET('11. SEGUIMIENTO 2026'!$P$14,INT((ROW()-13)/2),0)),"",OFFSET('11. SEGUIMIENTO 2026'!$P$14,INT((ROW()-13)/2),0)),IF(ISBLANK(OFFSET('9. METAS'!$S$20,INT((ROW()-14)/2),0)),"",OFFSET('9. METAS'!$S$20,INT((ROW()-14)/2),0)))</f>
        <v/>
      </c>
      <c r="M69" s="151" t="str">
        <f ca="1">IF(MOD(ROW()-13,2)=0,IF(ISBLANK(OFFSET('11. SEGUIMIENTO 2026'!$Q$14,INT((ROW()-13)/2),0)),"",OFFSET('11. SEGUIMIENTO 2026'!$Q$14,INT((ROW()-13)/2),0)),IF(ISBLANK(OFFSET('9. METAS'!$T$20,INT((ROW()-14)/2),0)),"",OFFSET('9. METAS'!$T$20,INT((ROW()-14)/2),0)))</f>
        <v/>
      </c>
      <c r="N69" s="869">
        <f t="shared" ref="N69" ca="1" si="52">IFERROR(J69/J70,"ND")</f>
        <v>1.4736842105263157</v>
      </c>
      <c r="O69" s="870" t="str">
        <f t="shared" ref="O69" ca="1" si="53">IFERROR(((J69+K69)/H69),"ND")</f>
        <v>ND</v>
      </c>
      <c r="P69" s="910"/>
    </row>
    <row r="70" spans="3:16" ht="60" customHeight="1">
      <c r="C70" s="860"/>
      <c r="D70" s="907"/>
      <c r="E70" s="907"/>
      <c r="F70" s="908"/>
      <c r="G70" s="909"/>
      <c r="H70" s="918"/>
      <c r="I70" s="920"/>
      <c r="J70" s="489">
        <f ca="1">IF(MOD(ROW()-13,2)=0,IF(ISBLANK(OFFSET('11. SEGUIMIENTO 2026'!$N$14,INT((ROW()-13)/2),0)),"",OFFSET('11. SEGUIMIENTO 2026'!$N$14,INT((ROW()-13)/2),0)),IF(ISBLANK(OFFSET('9. METAS'!$Q$20,INT((ROW()-14)/2),0)),"",OFFSET('9. METAS'!$Q$20,INT((ROW()-14)/2),0)))</f>
        <v>0.95</v>
      </c>
      <c r="K70" s="492">
        <f ca="1">IF(MOD(ROW()-13,2)=0,IF(ISBLANK(OFFSET('11. SEGUIMIENTO 2026'!$O$14,INT((ROW()-13)/2),0)),"",OFFSET('11. SEGUIMIENTO 2026'!$O$14,INT((ROW()-13)/2),0)),IF(ISBLANK(OFFSET('9. METAS'!$R$20,INT((ROW()-14)/2),0)),"",OFFSET('9. METAS'!$R$20,INT((ROW()-14)/2),0)))</f>
        <v>0.95</v>
      </c>
      <c r="L70" s="150">
        <f ca="1">IF(MOD(ROW()-13,2)=0,IF(ISBLANK(OFFSET('11. SEGUIMIENTO 2026'!$P$14,INT((ROW()-13)/2),0)),"",OFFSET('11. SEGUIMIENTO 2026'!$P$14,INT((ROW()-13)/2),0)),IF(ISBLANK(OFFSET('9. METAS'!$S$20,INT((ROW()-14)/2),0)),"",OFFSET('9. METAS'!$S$20,INT((ROW()-14)/2),0)))</f>
        <v>0.95</v>
      </c>
      <c r="M70" s="151">
        <f ca="1">IF(MOD(ROW()-13,2)=0,IF(ISBLANK(OFFSET('11. SEGUIMIENTO 2026'!$Q$14,INT((ROW()-13)/2),0)),"",OFFSET('11. SEGUIMIENTO 2026'!$Q$14,INT((ROW()-13)/2),0)),IF(ISBLANK(OFFSET('9. METAS'!$T$20,INT((ROW()-14)/2),0)),"",OFFSET('9. METAS'!$T$20,INT((ROW()-14)/2),0)))</f>
        <v>0.95</v>
      </c>
      <c r="N70" s="854"/>
      <c r="O70" s="856"/>
      <c r="P70" s="913"/>
    </row>
    <row r="71" spans="3:16" ht="60" customHeight="1">
      <c r="C71" s="859" t="str">
        <f ca="1">IF(ISBLANK(OFFSET('5. Pp (3 años)'!$C$46,INT((ROW()-13)/2),0)),"",OFFSET('5. Pp (3 años)'!$C$46,INT((ROW()-13)/2),0))</f>
        <v>Actividad</v>
      </c>
      <c r="D71" s="907" t="str">
        <f ca="1">IF(ISBLANK(OFFSET('5. Pp (3 años)'!$D$46,INT((ROW()-13)/2),0)),"",OFFSET('5. Pp (3 años)'!$D$46,INT((ROW()-13)/2),0))</f>
        <v>1.4.1.1.7.1 Realización de conmemoraciones y celebraciones cívicas.</v>
      </c>
      <c r="E71" s="907" t="str">
        <f ca="1">IF(ISBLANK(OFFSET('5. Pp (3 años)'!$E$46,INT((ROW()-13)/2),0)),"",OFFSET('5. Pp (3 años)'!$E$46,INT((ROW()-13)/2),0))</f>
        <v xml:space="preserve">PCCR=   Porcentaje de Conmemoraciones y Celebraciones Cívicas realizadas    </v>
      </c>
      <c r="F71" s="908" t="str">
        <f ca="1">IF(ISBLANK(OFFSET('5. Pp (3 años)'!$K$46,INT((ROW()-13)/2),0)),"",OFFSET('5. Pp (3 años)'!$K$46,INT((ROW()-13)/2),0))</f>
        <v>Ascendente</v>
      </c>
      <c r="G71" s="909" t="str">
        <f ca="1">IF(ISBLANK(OFFSET('5. Pp (3 años)'!$H$46,INT((ROW()-13)/2),0)),"",OFFSET('5. Pp (3 años)'!$H$46,INT((ROW()-13)/2),0))</f>
        <v>Trimestral</v>
      </c>
      <c r="H71" s="912">
        <f ca="1">IF(ISBLANK(OFFSET('9. METAS'!$K$20,INT((ROW()-13)/2),0)),"",OFFSET('9. METAS'!$K$20,INT((ROW()-13)/2),0))</f>
        <v>80</v>
      </c>
      <c r="I71" s="868"/>
      <c r="J71" s="149">
        <f ca="1">IF(MOD(ROW()-13,2)=0,IF(ISBLANK(OFFSET('11. SEGUIMIENTO 2026'!$N$14,INT((ROW()-13)/2),0)),"",OFFSET('11. SEGUIMIENTO 2026'!$N$14,INT((ROW()-13)/2),0)),IF(ISBLANK(OFFSET('9. METAS'!$Q$20,INT((ROW()-14)/2),0)),"",OFFSET('9. METAS'!$Q$20,INT((ROW()-14)/2),0)))</f>
        <v>25</v>
      </c>
      <c r="K71" s="150" t="str">
        <f ca="1">IF(MOD(ROW()-13,2)=0,IF(ISBLANK(OFFSET('11. SEGUIMIENTO 2026'!$O$14,INT((ROW()-13)/2),0)),"",OFFSET('11. SEGUIMIENTO 2026'!$O$14,INT((ROW()-13)/2),0)),IF(ISBLANK(OFFSET('9. METAS'!$R$20,INT((ROW()-14)/2),0)),"",OFFSET('9. METAS'!$R$20,INT((ROW()-14)/2),0)))</f>
        <v/>
      </c>
      <c r="L71" s="150" t="str">
        <f ca="1">IF(MOD(ROW()-13,2)=0,IF(ISBLANK(OFFSET('11. SEGUIMIENTO 2026'!$P$14,INT((ROW()-13)/2),0)),"",OFFSET('11. SEGUIMIENTO 2026'!$P$14,INT((ROW()-13)/2),0)),IF(ISBLANK(OFFSET('9. METAS'!$S$20,INT((ROW()-14)/2),0)),"",OFFSET('9. METAS'!$S$20,INT((ROW()-14)/2),0)))</f>
        <v/>
      </c>
      <c r="M71" s="151" t="str">
        <f ca="1">IF(MOD(ROW()-13,2)=0,IF(ISBLANK(OFFSET('11. SEGUIMIENTO 2026'!$Q$14,INT((ROW()-13)/2),0)),"",OFFSET('11. SEGUIMIENTO 2026'!$Q$14,INT((ROW()-13)/2),0)),IF(ISBLANK(OFFSET('9. METAS'!$T$20,INT((ROW()-14)/2),0)),"",OFFSET('9. METAS'!$T$20,INT((ROW()-14)/2),0)))</f>
        <v/>
      </c>
      <c r="N71" s="869">
        <f t="shared" ref="N71" ca="1" si="54">IFERROR(J71/J72,"ND")</f>
        <v>1.3888888888888888</v>
      </c>
      <c r="O71" s="870" t="str">
        <f t="shared" ref="O71" ca="1" si="55">IFERROR(((J71+K71)/H71),"ND")</f>
        <v>ND</v>
      </c>
      <c r="P71" s="910"/>
    </row>
    <row r="72" spans="3:16" ht="60" customHeight="1">
      <c r="C72" s="860"/>
      <c r="D72" s="907"/>
      <c r="E72" s="907"/>
      <c r="F72" s="908"/>
      <c r="G72" s="909"/>
      <c r="H72" s="912"/>
      <c r="I72" s="852"/>
      <c r="J72" s="149">
        <f ca="1">IF(MOD(ROW()-13,2)=0,IF(ISBLANK(OFFSET('11. SEGUIMIENTO 2026'!$N$14,INT((ROW()-13)/2),0)),"",OFFSET('11. SEGUIMIENTO 2026'!$N$14,INT((ROW()-13)/2),0)),IF(ISBLANK(OFFSET('9. METAS'!$Q$20,INT((ROW()-14)/2),0)),"",OFFSET('9. METAS'!$Q$20,INT((ROW()-14)/2),0)))</f>
        <v>18</v>
      </c>
      <c r="K72" s="150">
        <f ca="1">IF(MOD(ROW()-13,2)=0,IF(ISBLANK(OFFSET('11. SEGUIMIENTO 2026'!$O$14,INT((ROW()-13)/2),0)),"",OFFSET('11. SEGUIMIENTO 2026'!$O$14,INT((ROW()-13)/2),0)),IF(ISBLANK(OFFSET('9. METAS'!$R$20,INT((ROW()-14)/2),0)),"",OFFSET('9. METAS'!$R$20,INT((ROW()-14)/2),0)))</f>
        <v>21</v>
      </c>
      <c r="L72" s="150">
        <f ca="1">IF(MOD(ROW()-13,2)=0,IF(ISBLANK(OFFSET('11. SEGUIMIENTO 2026'!$P$14,INT((ROW()-13)/2),0)),"",OFFSET('11. SEGUIMIENTO 2026'!$P$14,INT((ROW()-13)/2),0)),IF(ISBLANK(OFFSET('9. METAS'!$S$20,INT((ROW()-14)/2),0)),"",OFFSET('9. METAS'!$S$20,INT((ROW()-14)/2),0)))</f>
        <v>21</v>
      </c>
      <c r="M72" s="151">
        <f ca="1">IF(MOD(ROW()-13,2)=0,IF(ISBLANK(OFFSET('11. SEGUIMIENTO 2026'!$Q$14,INT((ROW()-13)/2),0)),"",OFFSET('11. SEGUIMIENTO 2026'!$Q$14,INT((ROW()-13)/2),0)),IF(ISBLANK(OFFSET('9. METAS'!$T$20,INT((ROW()-14)/2),0)),"",OFFSET('9. METAS'!$T$20,INT((ROW()-14)/2),0)))</f>
        <v>20</v>
      </c>
      <c r="N72" s="854"/>
      <c r="O72" s="856"/>
      <c r="P72" s="913"/>
    </row>
    <row r="73" spans="3:16" ht="60" customHeight="1">
      <c r="C73" s="859" t="str">
        <f ca="1">IF(ISBLANK(OFFSET('5. Pp (3 años)'!$C$46,INT((ROW()-13)/2),0)),"",OFFSET('5. Pp (3 años)'!$C$46,INT((ROW()-13)/2),0))</f>
        <v>Actividad</v>
      </c>
      <c r="D73" s="907" t="str">
        <f ca="1">IF(ISBLANK(OFFSET('5. Pp (3 años)'!$D$46,INT((ROW()-13)/2),0)),"",OFFSET('5. Pp (3 años)'!$D$46,INT((ROW()-13)/2),0))</f>
        <v>1.4.1.1.7.2   Participaciones musicales en eventos cívicos y culturales.</v>
      </c>
      <c r="E73" s="907" t="str">
        <f ca="1">IF(ISBLANK(OFFSET('5. Pp (3 años)'!$E$46,INT((ROW()-13)/2),0)),"",OFFSET('5. Pp (3 años)'!$E$46,INT((ROW()-13)/2),0))</f>
        <v>PMR = Porcentaje de participaciones musicales en eventos realizadas.</v>
      </c>
      <c r="F73" s="908" t="str">
        <f ca="1">IF(ISBLANK(OFFSET('5. Pp (3 años)'!$K$46,INT((ROW()-13)/2),0)),"",OFFSET('5. Pp (3 años)'!$K$46,INT((ROW()-13)/2),0))</f>
        <v>Ascendente</v>
      </c>
      <c r="G73" s="909" t="str">
        <f ca="1">IF(ISBLANK(OFFSET('5. Pp (3 años)'!$H$46,INT((ROW()-13)/2),0)),"",OFFSET('5. Pp (3 años)'!$H$46,INT((ROW()-13)/2),0))</f>
        <v>Trimestral</v>
      </c>
      <c r="H73" s="912">
        <f ca="1">IF(ISBLANK(OFFSET('9. METAS'!$K$20,INT((ROW()-13)/2),0)),"",OFFSET('9. METAS'!$K$20,INT((ROW()-13)/2),0))</f>
        <v>114</v>
      </c>
      <c r="I73" s="868"/>
      <c r="J73" s="149">
        <f ca="1">IF(MOD(ROW()-13,2)=0,IF(ISBLANK(OFFSET('11. SEGUIMIENTO 2026'!$N$14,INT((ROW()-13)/2),0)),"",OFFSET('11. SEGUIMIENTO 2026'!$N$14,INT((ROW()-13)/2),0)),IF(ISBLANK(OFFSET('9. METAS'!$Q$20,INT((ROW()-14)/2),0)),"",OFFSET('9. METAS'!$Q$20,INT((ROW()-14)/2),0)))</f>
        <v>38</v>
      </c>
      <c r="K73" s="150" t="str">
        <f ca="1">IF(MOD(ROW()-13,2)=0,IF(ISBLANK(OFFSET('11. SEGUIMIENTO 2026'!$O$14,INT((ROW()-13)/2),0)),"",OFFSET('11. SEGUIMIENTO 2026'!$O$14,INT((ROW()-13)/2),0)),IF(ISBLANK(OFFSET('9. METAS'!$R$20,INT((ROW()-14)/2),0)),"",OFFSET('9. METAS'!$R$20,INT((ROW()-14)/2),0)))</f>
        <v/>
      </c>
      <c r="L73" s="150" t="str">
        <f ca="1">IF(MOD(ROW()-13,2)=0,IF(ISBLANK(OFFSET('11. SEGUIMIENTO 2026'!$P$14,INT((ROW()-13)/2),0)),"",OFFSET('11. SEGUIMIENTO 2026'!$P$14,INT((ROW()-13)/2),0)),IF(ISBLANK(OFFSET('9. METAS'!$S$20,INT((ROW()-14)/2),0)),"",OFFSET('9. METAS'!$S$20,INT((ROW()-14)/2),0)))</f>
        <v/>
      </c>
      <c r="M73" s="151" t="str">
        <f ca="1">IF(MOD(ROW()-13,2)=0,IF(ISBLANK(OFFSET('11. SEGUIMIENTO 2026'!$Q$14,INT((ROW()-13)/2),0)),"",OFFSET('11. SEGUIMIENTO 2026'!$Q$14,INT((ROW()-13)/2),0)),IF(ISBLANK(OFFSET('9. METAS'!$T$20,INT((ROW()-14)/2),0)),"",OFFSET('9. METAS'!$T$20,INT((ROW()-14)/2),0)))</f>
        <v/>
      </c>
      <c r="N73" s="869">
        <f t="shared" ref="N73" ca="1" si="56">IFERROR(J73/J74,"ND")</f>
        <v>1.4074074074074074</v>
      </c>
      <c r="O73" s="870" t="str">
        <f t="shared" ref="O73" ca="1" si="57">IFERROR(((J73+K73)/H73),"ND")</f>
        <v>ND</v>
      </c>
      <c r="P73" s="910"/>
    </row>
    <row r="74" spans="3:16" ht="60" customHeight="1">
      <c r="C74" s="860"/>
      <c r="D74" s="907"/>
      <c r="E74" s="907"/>
      <c r="F74" s="908"/>
      <c r="G74" s="909"/>
      <c r="H74" s="912"/>
      <c r="I74" s="852"/>
      <c r="J74" s="149">
        <f ca="1">IF(MOD(ROW()-13,2)=0,IF(ISBLANK(OFFSET('11. SEGUIMIENTO 2026'!$N$14,INT((ROW()-13)/2),0)),"",OFFSET('11. SEGUIMIENTO 2026'!$N$14,INT((ROW()-13)/2),0)),IF(ISBLANK(OFFSET('9. METAS'!$Q$20,INT((ROW()-14)/2),0)),"",OFFSET('9. METAS'!$Q$20,INT((ROW()-14)/2),0)))</f>
        <v>27</v>
      </c>
      <c r="K74" s="150">
        <f ca="1">IF(MOD(ROW()-13,2)=0,IF(ISBLANK(OFFSET('11. SEGUIMIENTO 2026'!$O$14,INT((ROW()-13)/2),0)),"",OFFSET('11. SEGUIMIENTO 2026'!$O$14,INT((ROW()-13)/2),0)),IF(ISBLANK(OFFSET('9. METAS'!$R$20,INT((ROW()-14)/2),0)),"",OFFSET('9. METAS'!$R$20,INT((ROW()-14)/2),0)))</f>
        <v>31</v>
      </c>
      <c r="L74" s="150">
        <f ca="1">IF(MOD(ROW()-13,2)=0,IF(ISBLANK(OFFSET('11. SEGUIMIENTO 2026'!$P$14,INT((ROW()-13)/2),0)),"",OFFSET('11. SEGUIMIENTO 2026'!$P$14,INT((ROW()-13)/2),0)),IF(ISBLANK(OFFSET('9. METAS'!$S$20,INT((ROW()-14)/2),0)),"",OFFSET('9. METAS'!$S$20,INT((ROW()-14)/2),0)))</f>
        <v>29</v>
      </c>
      <c r="M74" s="151">
        <f ca="1">IF(MOD(ROW()-13,2)=0,IF(ISBLANK(OFFSET('11. SEGUIMIENTO 2026'!$Q$14,INT((ROW()-13)/2),0)),"",OFFSET('11. SEGUIMIENTO 2026'!$Q$14,INT((ROW()-13)/2),0)),IF(ISBLANK(OFFSET('9. METAS'!$T$20,INT((ROW()-14)/2),0)),"",OFFSET('9. METAS'!$T$20,INT((ROW()-14)/2),0)))</f>
        <v>27</v>
      </c>
      <c r="N74" s="854"/>
      <c r="O74" s="856"/>
      <c r="P74" s="913"/>
    </row>
    <row r="75" spans="3:16" ht="60" customHeight="1">
      <c r="C75" s="859" t="str">
        <f ca="1">IF(ISBLANK(OFFSET('5. Pp (3 años)'!$C$46,INT((ROW()-13)/2),0)),"",OFFSET('5. Pp (3 años)'!$C$46,INT((ROW()-13)/2),0))</f>
        <v>Actividad</v>
      </c>
      <c r="D75" s="907" t="str">
        <f ca="1">IF(ISBLANK(OFFSET('5. Pp (3 años)'!$D$46,INT((ROW()-13)/2),0)),"",OFFSET('5. Pp (3 años)'!$D$46,INT((ROW()-13)/2),0))</f>
        <v xml:space="preserve">1.4.1.1.7.3  Atención a Solicitudes de apoyo para eventos oficiales de Instituciones Externas.
</v>
      </c>
      <c r="E75" s="907" t="str">
        <f ca="1">IF(ISBLANK(OFFSET('5. Pp (3 años)'!$E$46,INT((ROW()-13)/2),0)),"",OFFSET('5. Pp (3 años)'!$E$46,INT((ROW()-13)/2),0))</f>
        <v xml:space="preserve">PSEA= Porcentaje de solicitudes de apoyo para eventos oficiales atendidos. </v>
      </c>
      <c r="F75" s="908" t="str">
        <f ca="1">IF(ISBLANK(OFFSET('5. Pp (3 años)'!$K$46,INT((ROW()-13)/2),0)),"",OFFSET('5. Pp (3 años)'!$K$46,INT((ROW()-13)/2),0))</f>
        <v>Ascendente</v>
      </c>
      <c r="G75" s="909" t="str">
        <f ca="1">IF(ISBLANK(OFFSET('5. Pp (3 años)'!$H$46,INT((ROW()-13)/2),0)),"",OFFSET('5. Pp (3 años)'!$H$46,INT((ROW()-13)/2),0))</f>
        <v>Trimestral</v>
      </c>
      <c r="H75" s="912">
        <f ca="1">IF(ISBLANK(OFFSET('9. METAS'!$K$20,INT((ROW()-13)/2),0)),"",OFFSET('9. METAS'!$K$20,INT((ROW()-13)/2),0))</f>
        <v>22</v>
      </c>
      <c r="I75" s="868"/>
      <c r="J75" s="149">
        <f ca="1">IF(MOD(ROW()-13,2)=0,IF(ISBLANK(OFFSET('11. SEGUIMIENTO 2026'!$N$14,INT((ROW()-13)/2),0)),"",OFFSET('11. SEGUIMIENTO 2026'!$N$14,INT((ROW()-13)/2),0)),IF(ISBLANK(OFFSET('9. METAS'!$Q$20,INT((ROW()-14)/2),0)),"",OFFSET('9. METAS'!$Q$20,INT((ROW()-14)/2),0)))</f>
        <v>7</v>
      </c>
      <c r="K75" s="150" t="str">
        <f ca="1">IF(MOD(ROW()-13,2)=0,IF(ISBLANK(OFFSET('11. SEGUIMIENTO 2026'!$O$14,INT((ROW()-13)/2),0)),"",OFFSET('11. SEGUIMIENTO 2026'!$O$14,INT((ROW()-13)/2),0)),IF(ISBLANK(OFFSET('9. METAS'!$R$20,INT((ROW()-14)/2),0)),"",OFFSET('9. METAS'!$R$20,INT((ROW()-14)/2),0)))</f>
        <v/>
      </c>
      <c r="L75" s="150" t="str">
        <f ca="1">IF(MOD(ROW()-13,2)=0,IF(ISBLANK(OFFSET('11. SEGUIMIENTO 2026'!$P$14,INT((ROW()-13)/2),0)),"",OFFSET('11. SEGUIMIENTO 2026'!$P$14,INT((ROW()-13)/2),0)),IF(ISBLANK(OFFSET('9. METAS'!$S$20,INT((ROW()-14)/2),0)),"",OFFSET('9. METAS'!$S$20,INT((ROW()-14)/2),0)))</f>
        <v/>
      </c>
      <c r="M75" s="151" t="str">
        <f ca="1">IF(MOD(ROW()-13,2)=0,IF(ISBLANK(OFFSET('11. SEGUIMIENTO 2026'!$Q$14,INT((ROW()-13)/2),0)),"",OFFSET('11. SEGUIMIENTO 2026'!$Q$14,INT((ROW()-13)/2),0)),IF(ISBLANK(OFFSET('9. METAS'!$T$20,INT((ROW()-14)/2),0)),"",OFFSET('9. METAS'!$T$20,INT((ROW()-14)/2),0)))</f>
        <v/>
      </c>
      <c r="N75" s="869">
        <f t="shared" ref="N75" ca="1" si="58">IFERROR(J75/J76,"ND")</f>
        <v>1.4</v>
      </c>
      <c r="O75" s="870" t="str">
        <f t="shared" ref="O75" ca="1" si="59">IFERROR(((J75+K75)/H75),"ND")</f>
        <v>ND</v>
      </c>
      <c r="P75" s="910"/>
    </row>
    <row r="76" spans="3:16" ht="60" customHeight="1">
      <c r="C76" s="860"/>
      <c r="D76" s="907"/>
      <c r="E76" s="907"/>
      <c r="F76" s="908"/>
      <c r="G76" s="909"/>
      <c r="H76" s="912"/>
      <c r="I76" s="852"/>
      <c r="J76" s="149">
        <f ca="1">IF(MOD(ROW()-13,2)=0,IF(ISBLANK(OFFSET('11. SEGUIMIENTO 2026'!$N$14,INT((ROW()-13)/2),0)),"",OFFSET('11. SEGUIMIENTO 2026'!$N$14,INT((ROW()-13)/2),0)),IF(ISBLANK(OFFSET('9. METAS'!$Q$20,INT((ROW()-14)/2),0)),"",OFFSET('9. METAS'!$Q$20,INT((ROW()-14)/2),0)))</f>
        <v>5</v>
      </c>
      <c r="K76" s="150">
        <f ca="1">IF(MOD(ROW()-13,2)=0,IF(ISBLANK(OFFSET('11. SEGUIMIENTO 2026'!$O$14,INT((ROW()-13)/2),0)),"",OFFSET('11. SEGUIMIENTO 2026'!$O$14,INT((ROW()-13)/2),0)),IF(ISBLANK(OFFSET('9. METAS'!$R$20,INT((ROW()-14)/2),0)),"",OFFSET('9. METAS'!$R$20,INT((ROW()-14)/2),0)))</f>
        <v>6</v>
      </c>
      <c r="L76" s="150">
        <f ca="1">IF(MOD(ROW()-13,2)=0,IF(ISBLANK(OFFSET('11. SEGUIMIENTO 2026'!$P$14,INT((ROW()-13)/2),0)),"",OFFSET('11. SEGUIMIENTO 2026'!$P$14,INT((ROW()-13)/2),0)),IF(ISBLANK(OFFSET('9. METAS'!$S$20,INT((ROW()-14)/2),0)),"",OFFSET('9. METAS'!$S$20,INT((ROW()-14)/2),0)))</f>
        <v>6</v>
      </c>
      <c r="M76" s="151">
        <f ca="1">IF(MOD(ROW()-13,2)=0,IF(ISBLANK(OFFSET('11. SEGUIMIENTO 2026'!$Q$14,INT((ROW()-13)/2),0)),"",OFFSET('11. SEGUIMIENTO 2026'!$Q$14,INT((ROW()-13)/2),0)),IF(ISBLANK(OFFSET('9. METAS'!$T$20,INT((ROW()-14)/2),0)),"",OFFSET('9. METAS'!$T$20,INT((ROW()-14)/2),0)))</f>
        <v>5</v>
      </c>
      <c r="N76" s="854"/>
      <c r="O76" s="856"/>
      <c r="P76" s="913"/>
    </row>
    <row r="77" spans="3:16" ht="60" customHeight="1">
      <c r="C77" s="859" t="str">
        <f ca="1">IF(ISBLANK(OFFSET('5. Pp (3 años)'!$C$46,INT((ROW()-13)/2),0)),"",OFFSET('5. Pp (3 años)'!$C$46,INT((ROW()-13)/2),0))</f>
        <v>Componente</v>
      </c>
      <c r="D77" s="907" t="str">
        <f ca="1">IF(ISBLANK(OFFSET('5. Pp (3 años)'!$D$46,INT((ROW()-13)/2),0)),"",OFFSET('5. Pp (3 años)'!$D$46,INT((ROW()-13)/2),0))</f>
        <v>1.4.1.1.8 Reportes de plantilla de personal municipal actualizados y emitidos, derivados de la gestión de incidencias, finiquitos y actualización de expedientes del personal.</v>
      </c>
      <c r="E77" s="907" t="str">
        <f ca="1">IF(ISBLANK(OFFSET('5. Pp (3 años)'!$E$46,INT((ROW()-13)/2),0)),"",OFFSET('5. Pp (3 años)'!$E$46,INT((ROW()-13)/2),0))</f>
        <v>PPPME= Porcentaje de plantillas de personal municipal entregadas.</v>
      </c>
      <c r="F77" s="908" t="str">
        <f ca="1">IF(ISBLANK(OFFSET('5. Pp (3 años)'!$K$46,INT((ROW()-13)/2),0)),"",OFFSET('5. Pp (3 años)'!$K$46,INT((ROW()-13)/2),0))</f>
        <v>Ascendente</v>
      </c>
      <c r="G77" s="909" t="str">
        <f ca="1">IF(ISBLANK(OFFSET('5. Pp (3 años)'!$H$46,INT((ROW()-13)/2),0)),"",OFFSET('5. Pp (3 años)'!$H$46,INT((ROW()-13)/2),0))</f>
        <v>Trimestral</v>
      </c>
      <c r="H77" s="912">
        <f ca="1">IF(ISBLANK(OFFSET('9. METAS'!$K$20,INT((ROW()-13)/2),0)),"",OFFSET('9. METAS'!$K$20,INT((ROW()-13)/2),0))</f>
        <v>1272</v>
      </c>
      <c r="I77" s="868"/>
      <c r="J77" s="149">
        <f ca="1">IF(MOD(ROW()-13,2)=0,IF(ISBLANK(OFFSET('11. SEGUIMIENTO 2026'!$N$14,INT((ROW()-13)/2),0)),"",OFFSET('11. SEGUIMIENTO 2026'!$N$14,INT((ROW()-13)/2),0)),IF(ISBLANK(OFFSET('9. METAS'!$Q$20,INT((ROW()-14)/2),0)),"",OFFSET('9. METAS'!$Q$20,INT((ROW()-14)/2),0)))</f>
        <v>350</v>
      </c>
      <c r="K77" s="150" t="str">
        <f ca="1">IF(MOD(ROW()-13,2)=0,IF(ISBLANK(OFFSET('11. SEGUIMIENTO 2026'!$O$14,INT((ROW()-13)/2),0)),"",OFFSET('11. SEGUIMIENTO 2026'!$O$14,INT((ROW()-13)/2),0)),IF(ISBLANK(OFFSET('9. METAS'!$R$20,INT((ROW()-14)/2),0)),"",OFFSET('9. METAS'!$R$20,INT((ROW()-14)/2),0)))</f>
        <v/>
      </c>
      <c r="L77" s="150" t="str">
        <f ca="1">IF(MOD(ROW()-13,2)=0,IF(ISBLANK(OFFSET('11. SEGUIMIENTO 2026'!$P$14,INT((ROW()-13)/2),0)),"",OFFSET('11. SEGUIMIENTO 2026'!$P$14,INT((ROW()-13)/2),0)),IF(ISBLANK(OFFSET('9. METAS'!$S$20,INT((ROW()-14)/2),0)),"",OFFSET('9. METAS'!$S$20,INT((ROW()-14)/2),0)))</f>
        <v/>
      </c>
      <c r="M77" s="151" t="str">
        <f ca="1">IF(MOD(ROW()-13,2)=0,IF(ISBLANK(OFFSET('11. SEGUIMIENTO 2026'!$Q$14,INT((ROW()-13)/2),0)),"",OFFSET('11. SEGUIMIENTO 2026'!$Q$14,INT((ROW()-13)/2),0)),IF(ISBLANK(OFFSET('9. METAS'!$T$20,INT((ROW()-14)/2),0)),"",OFFSET('9. METAS'!$T$20,INT((ROW()-14)/2),0)))</f>
        <v/>
      </c>
      <c r="N77" s="869">
        <f t="shared" ref="N77" ca="1" si="60">IFERROR(J77/J78,"ND")</f>
        <v>1.10062893081761</v>
      </c>
      <c r="O77" s="870" t="str">
        <f t="shared" ref="O77" ca="1" si="61">IFERROR(((J77+K77)/H77),"ND")</f>
        <v>ND</v>
      </c>
      <c r="P77" s="910"/>
    </row>
    <row r="78" spans="3:16" ht="60" customHeight="1">
      <c r="C78" s="860"/>
      <c r="D78" s="907"/>
      <c r="E78" s="907"/>
      <c r="F78" s="908"/>
      <c r="G78" s="909"/>
      <c r="H78" s="912"/>
      <c r="I78" s="852"/>
      <c r="J78" s="149">
        <f ca="1">IF(MOD(ROW()-13,2)=0,IF(ISBLANK(OFFSET('11. SEGUIMIENTO 2026'!$N$14,INT((ROW()-13)/2),0)),"",OFFSET('11. SEGUIMIENTO 2026'!$N$14,INT((ROW()-13)/2),0)),IF(ISBLANK(OFFSET('9. METAS'!$Q$20,INT((ROW()-14)/2),0)),"",OFFSET('9. METAS'!$Q$20,INT((ROW()-14)/2),0)))</f>
        <v>318</v>
      </c>
      <c r="K78" s="150">
        <f ca="1">IF(MOD(ROW()-13,2)=0,IF(ISBLANK(OFFSET('11. SEGUIMIENTO 2026'!$O$14,INT((ROW()-13)/2),0)),"",OFFSET('11. SEGUIMIENTO 2026'!$O$14,INT((ROW()-13)/2),0)),IF(ISBLANK(OFFSET('9. METAS'!$R$20,INT((ROW()-14)/2),0)),"",OFFSET('9. METAS'!$R$20,INT((ROW()-14)/2),0)))</f>
        <v>318</v>
      </c>
      <c r="L78" s="150">
        <f ca="1">IF(MOD(ROW()-13,2)=0,IF(ISBLANK(OFFSET('11. SEGUIMIENTO 2026'!$P$14,INT((ROW()-13)/2),0)),"",OFFSET('11. SEGUIMIENTO 2026'!$P$14,INT((ROW()-13)/2),0)),IF(ISBLANK(OFFSET('9. METAS'!$S$20,INT((ROW()-14)/2),0)),"",OFFSET('9. METAS'!$S$20,INT((ROW()-14)/2),0)))</f>
        <v>318</v>
      </c>
      <c r="M78" s="151">
        <f ca="1">IF(MOD(ROW()-13,2)=0,IF(ISBLANK(OFFSET('11. SEGUIMIENTO 2026'!$Q$14,INT((ROW()-13)/2),0)),"",OFFSET('11. SEGUIMIENTO 2026'!$Q$14,INT((ROW()-13)/2),0)),IF(ISBLANK(OFFSET('9. METAS'!$T$20,INT((ROW()-14)/2),0)),"",OFFSET('9. METAS'!$T$20,INT((ROW()-14)/2),0)))</f>
        <v>318</v>
      </c>
      <c r="N78" s="854"/>
      <c r="O78" s="856"/>
      <c r="P78" s="913"/>
    </row>
    <row r="79" spans="3:16" ht="60" customHeight="1">
      <c r="C79" s="859" t="str">
        <f ca="1">IF(ISBLANK(OFFSET('5. Pp (3 años)'!$C$46,INT((ROW()-13)/2),0)),"",OFFSET('5. Pp (3 años)'!$C$46,INT((ROW()-13)/2),0))</f>
        <v>Actividad</v>
      </c>
      <c r="D79" s="907" t="str">
        <f ca="1">IF(ISBLANK(OFFSET('5. Pp (3 años)'!$D$46,INT((ROW()-13)/2),0)),"",OFFSET('5. Pp (3 años)'!$D$46,INT((ROW()-13)/2),0))</f>
        <v>1.4.1.1.8.1. Atención de incidencias del personal (altas, bajas, modificaciones y movimientos) enviadas por las Unidades Administrativas.</v>
      </c>
      <c r="E79" s="907" t="str">
        <f ca="1">IF(ISBLANK(OFFSET('5. Pp (3 años)'!$E$46,INT((ROW()-13)/2),0)),"",OFFSET('5. Pp (3 años)'!$E$46,INT((ROW()-13)/2),0))</f>
        <v>PIA=  Porcentaje de incidencias (altas, bajas, modificaciones, cambios de puestos o salarios) atendidas.</v>
      </c>
      <c r="F79" s="908" t="str">
        <f ca="1">IF(ISBLANK(OFFSET('5. Pp (3 años)'!$K$46,INT((ROW()-13)/2),0)),"",OFFSET('5. Pp (3 años)'!$K$46,INT((ROW()-13)/2),0))</f>
        <v>Ascendente</v>
      </c>
      <c r="G79" s="909" t="str">
        <f ca="1">IF(ISBLANK(OFFSET('5. Pp (3 años)'!$H$46,INT((ROW()-13)/2),0)),"",OFFSET('5. Pp (3 años)'!$H$46,INT((ROW()-13)/2),0))</f>
        <v>Trimestral</v>
      </c>
      <c r="H79" s="912">
        <f ca="1">IF(ISBLANK(OFFSET('9. METAS'!$K$20,INT((ROW()-13)/2),0)),"",OFFSET('9. METAS'!$K$20,INT((ROW()-13)/2),0))</f>
        <v>3576</v>
      </c>
      <c r="I79" s="868"/>
      <c r="J79" s="149">
        <f ca="1">IF(MOD(ROW()-13,2)=0,IF(ISBLANK(OFFSET('11. SEGUIMIENTO 2026'!$N$14,INT((ROW()-13)/2),0)),"",OFFSET('11. SEGUIMIENTO 2026'!$N$14,INT((ROW()-13)/2),0)),IF(ISBLANK(OFFSET('9. METAS'!$Q$20,INT((ROW()-14)/2),0)),"",OFFSET('9. METAS'!$Q$20,INT((ROW()-14)/2),0)))</f>
        <v>890</v>
      </c>
      <c r="K79" s="150" t="str">
        <f ca="1">IF(MOD(ROW()-13,2)=0,IF(ISBLANK(OFFSET('11. SEGUIMIENTO 2026'!$O$14,INT((ROW()-13)/2),0)),"",OFFSET('11. SEGUIMIENTO 2026'!$O$14,INT((ROW()-13)/2),0)),IF(ISBLANK(OFFSET('9. METAS'!$R$20,INT((ROW()-14)/2),0)),"",OFFSET('9. METAS'!$R$20,INT((ROW()-14)/2),0)))</f>
        <v/>
      </c>
      <c r="L79" s="150" t="str">
        <f ca="1">IF(MOD(ROW()-13,2)=0,IF(ISBLANK(OFFSET('11. SEGUIMIENTO 2026'!$P$14,INT((ROW()-13)/2),0)),"",OFFSET('11. SEGUIMIENTO 2026'!$P$14,INT((ROW()-13)/2),0)),IF(ISBLANK(OFFSET('9. METAS'!$S$20,INT((ROW()-14)/2),0)),"",OFFSET('9. METAS'!$S$20,INT((ROW()-14)/2),0)))</f>
        <v/>
      </c>
      <c r="M79" s="151" t="str">
        <f ca="1">IF(MOD(ROW()-13,2)=0,IF(ISBLANK(OFFSET('11. SEGUIMIENTO 2026'!$Q$14,INT((ROW()-13)/2),0)),"",OFFSET('11. SEGUIMIENTO 2026'!$Q$14,INT((ROW()-13)/2),0)),IF(ISBLANK(OFFSET('9. METAS'!$T$20,INT((ROW()-14)/2),0)),"",OFFSET('9. METAS'!$T$20,INT((ROW()-14)/2),0)))</f>
        <v/>
      </c>
      <c r="N79" s="869">
        <f t="shared" ref="N79" ca="1" si="62">IFERROR(J79/J80,"ND")</f>
        <v>1.1866666666666668</v>
      </c>
      <c r="O79" s="870" t="str">
        <f t="shared" ref="O79" ca="1" si="63">IFERROR(((J79+K79)/H79),"ND")</f>
        <v>ND</v>
      </c>
      <c r="P79" s="910"/>
    </row>
    <row r="80" spans="3:16" ht="60" customHeight="1">
      <c r="C80" s="860"/>
      <c r="D80" s="907"/>
      <c r="E80" s="907"/>
      <c r="F80" s="908"/>
      <c r="G80" s="909"/>
      <c r="H80" s="912"/>
      <c r="I80" s="852"/>
      <c r="J80" s="149">
        <f ca="1">IF(MOD(ROW()-13,2)=0,IF(ISBLANK(OFFSET('11. SEGUIMIENTO 2026'!$N$14,INT((ROW()-13)/2),0)),"",OFFSET('11. SEGUIMIENTO 2026'!$N$14,INT((ROW()-13)/2),0)),IF(ISBLANK(OFFSET('9. METAS'!$Q$20,INT((ROW()-14)/2),0)),"",OFFSET('9. METAS'!$Q$20,INT((ROW()-14)/2),0)))</f>
        <v>750</v>
      </c>
      <c r="K80" s="150">
        <f ca="1">IF(MOD(ROW()-13,2)=0,IF(ISBLANK(OFFSET('11. SEGUIMIENTO 2026'!$O$14,INT((ROW()-13)/2),0)),"",OFFSET('11. SEGUIMIENTO 2026'!$O$14,INT((ROW()-13)/2),0)),IF(ISBLANK(OFFSET('9. METAS'!$R$20,INT((ROW()-14)/2),0)),"",OFFSET('9. METAS'!$R$20,INT((ROW()-14)/2),0)))</f>
        <v>1207</v>
      </c>
      <c r="L80" s="150">
        <f ca="1">IF(MOD(ROW()-13,2)=0,IF(ISBLANK(OFFSET('11. SEGUIMIENTO 2026'!$P$14,INT((ROW()-13)/2),0)),"",OFFSET('11. SEGUIMIENTO 2026'!$P$14,INT((ROW()-13)/2),0)),IF(ISBLANK(OFFSET('9. METAS'!$S$20,INT((ROW()-14)/2),0)),"",OFFSET('9. METAS'!$S$20,INT((ROW()-14)/2),0)))</f>
        <v>1100</v>
      </c>
      <c r="M80" s="151">
        <f ca="1">IF(MOD(ROW()-13,2)=0,IF(ISBLANK(OFFSET('11. SEGUIMIENTO 2026'!$Q$14,INT((ROW()-13)/2),0)),"",OFFSET('11. SEGUIMIENTO 2026'!$Q$14,INT((ROW()-13)/2),0)),IF(ISBLANK(OFFSET('9. METAS'!$T$20,INT((ROW()-14)/2),0)),"",OFFSET('9. METAS'!$T$20,INT((ROW()-14)/2),0)))</f>
        <v>519</v>
      </c>
      <c r="N80" s="854"/>
      <c r="O80" s="856"/>
      <c r="P80" s="913"/>
    </row>
    <row r="81" spans="3:16" ht="60" customHeight="1">
      <c r="C81" s="859" t="str">
        <f ca="1">IF(ISBLANK(OFFSET('5. Pp (3 años)'!$C$46,INT((ROW()-13)/2),0)),"",OFFSET('5. Pp (3 años)'!$C$46,INT((ROW()-13)/2),0))</f>
        <v>Actividad</v>
      </c>
      <c r="D81" s="907" t="str">
        <f ca="1">IF(ISBLANK(OFFSET('5. Pp (3 años)'!$D$46,INT((ROW()-13)/2),0)),"",OFFSET('5. Pp (3 años)'!$D$46,INT((ROW()-13)/2),0))</f>
        <v>1.4.1.1.8.2. Elaboración y gestión de reportes de finiquitos y/o liquidación, solicitados por las Unidades Administrativas.</v>
      </c>
      <c r="E81" s="907" t="str">
        <f ca="1">IF(ISBLANK(OFFSET('5. Pp (3 años)'!$E$46,INT((ROW()-13)/2),0)),"",OFFSET('5. Pp (3 años)'!$E$46,INT((ROW()-13)/2),0))</f>
        <v>PRFLE= Porcentaje de reportes de finiquito y/o liquidación entregados.</v>
      </c>
      <c r="F81" s="908" t="str">
        <f ca="1">IF(ISBLANK(OFFSET('5. Pp (3 años)'!$K$46,INT((ROW()-13)/2),0)),"",OFFSET('5. Pp (3 años)'!$K$46,INT((ROW()-13)/2),0))</f>
        <v>Ascendente</v>
      </c>
      <c r="G81" s="909" t="str">
        <f ca="1">IF(ISBLANK(OFFSET('5. Pp (3 años)'!$H$46,INT((ROW()-13)/2),0)),"",OFFSET('5. Pp (3 años)'!$H$46,INT((ROW()-13)/2),0))</f>
        <v>Trimestral</v>
      </c>
      <c r="H81" s="912">
        <f ca="1">IF(ISBLANK(OFFSET('9. METAS'!$K$20,INT((ROW()-13)/2),0)),"",OFFSET('9. METAS'!$K$20,INT((ROW()-13)/2),0))</f>
        <v>600</v>
      </c>
      <c r="I81" s="868"/>
      <c r="J81" s="149">
        <f ca="1">IF(MOD(ROW()-13,2)=0,IF(ISBLANK(OFFSET('11. SEGUIMIENTO 2026'!$N$14,INT((ROW()-13)/2),0)),"",OFFSET('11. SEGUIMIENTO 2026'!$N$14,INT((ROW()-13)/2),0)),IF(ISBLANK(OFFSET('9. METAS'!$Q$20,INT((ROW()-14)/2),0)),"",OFFSET('9. METAS'!$Q$20,INT((ROW()-14)/2),0)))</f>
        <v>89</v>
      </c>
      <c r="K81" s="150" t="str">
        <f ca="1">IF(MOD(ROW()-13,2)=0,IF(ISBLANK(OFFSET('11. SEGUIMIENTO 2026'!$O$14,INT((ROW()-13)/2),0)),"",OFFSET('11. SEGUIMIENTO 2026'!$O$14,INT((ROW()-13)/2),0)),IF(ISBLANK(OFFSET('9. METAS'!$R$20,INT((ROW()-14)/2),0)),"",OFFSET('9. METAS'!$R$20,INT((ROW()-14)/2),0)))</f>
        <v/>
      </c>
      <c r="L81" s="150" t="str">
        <f ca="1">IF(MOD(ROW()-13,2)=0,IF(ISBLANK(OFFSET('11. SEGUIMIENTO 2026'!$P$14,INT((ROW()-13)/2),0)),"",OFFSET('11. SEGUIMIENTO 2026'!$P$14,INT((ROW()-13)/2),0)),IF(ISBLANK(OFFSET('9. METAS'!$S$20,INT((ROW()-14)/2),0)),"",OFFSET('9. METAS'!$S$20,INT((ROW()-14)/2),0)))</f>
        <v/>
      </c>
      <c r="M81" s="151" t="str">
        <f ca="1">IF(MOD(ROW()-13,2)=0,IF(ISBLANK(OFFSET('11. SEGUIMIENTO 2026'!$Q$14,INT((ROW()-13)/2),0)),"",OFFSET('11. SEGUIMIENTO 2026'!$Q$14,INT((ROW()-13)/2),0)),IF(ISBLANK(OFFSET('9. METAS'!$T$20,INT((ROW()-14)/2),0)),"",OFFSET('9. METAS'!$T$20,INT((ROW()-14)/2),0)))</f>
        <v/>
      </c>
      <c r="N81" s="869">
        <f t="shared" ref="N81" ca="1" si="64">IFERROR(J81/J82,"ND")</f>
        <v>1.1125</v>
      </c>
      <c r="O81" s="870" t="str">
        <f t="shared" ref="O81" ca="1" si="65">IFERROR(((J81+K81)/H81),"ND")</f>
        <v>ND</v>
      </c>
      <c r="P81" s="910"/>
    </row>
    <row r="82" spans="3:16" ht="60" customHeight="1">
      <c r="C82" s="860"/>
      <c r="D82" s="907"/>
      <c r="E82" s="907"/>
      <c r="F82" s="908"/>
      <c r="G82" s="909"/>
      <c r="H82" s="912"/>
      <c r="I82" s="852"/>
      <c r="J82" s="149">
        <f ca="1">IF(MOD(ROW()-13,2)=0,IF(ISBLANK(OFFSET('11. SEGUIMIENTO 2026'!$N$14,INT((ROW()-13)/2),0)),"",OFFSET('11. SEGUIMIENTO 2026'!$N$14,INT((ROW()-13)/2),0)),IF(ISBLANK(OFFSET('9. METAS'!$Q$20,INT((ROW()-14)/2),0)),"",OFFSET('9. METAS'!$Q$20,INT((ROW()-14)/2),0)))</f>
        <v>80</v>
      </c>
      <c r="K82" s="150">
        <f ca="1">IF(MOD(ROW()-13,2)=0,IF(ISBLANK(OFFSET('11. SEGUIMIENTO 2026'!$O$14,INT((ROW()-13)/2),0)),"",OFFSET('11. SEGUIMIENTO 2026'!$O$14,INT((ROW()-13)/2),0)),IF(ISBLANK(OFFSET('9. METAS'!$R$20,INT((ROW()-14)/2),0)),"",OFFSET('9. METAS'!$R$20,INT((ROW()-14)/2),0)))</f>
        <v>200</v>
      </c>
      <c r="L82" s="150">
        <f ca="1">IF(MOD(ROW()-13,2)=0,IF(ISBLANK(OFFSET('11. SEGUIMIENTO 2026'!$P$14,INT((ROW()-13)/2),0)),"",OFFSET('11. SEGUIMIENTO 2026'!$P$14,INT((ROW()-13)/2),0)),IF(ISBLANK(OFFSET('9. METAS'!$S$20,INT((ROW()-14)/2),0)),"",OFFSET('9. METAS'!$S$20,INT((ROW()-14)/2),0)))</f>
        <v>200</v>
      </c>
      <c r="M82" s="151">
        <f ca="1">IF(MOD(ROW()-13,2)=0,IF(ISBLANK(OFFSET('11. SEGUIMIENTO 2026'!$Q$14,INT((ROW()-13)/2),0)),"",OFFSET('11. SEGUIMIENTO 2026'!$Q$14,INT((ROW()-13)/2),0)),IF(ISBLANK(OFFSET('9. METAS'!$T$20,INT((ROW()-14)/2),0)),"",OFFSET('9. METAS'!$T$20,INT((ROW()-14)/2),0)))</f>
        <v>120</v>
      </c>
      <c r="N82" s="854"/>
      <c r="O82" s="856"/>
      <c r="P82" s="913"/>
    </row>
    <row r="83" spans="3:16" ht="60" customHeight="1">
      <c r="C83" s="859" t="str">
        <f ca="1">IF(ISBLANK(OFFSET('5. Pp (3 años)'!$C$46,INT((ROW()-13)/2),0)),"",OFFSET('5. Pp (3 años)'!$C$46,INT((ROW()-13)/2),0))</f>
        <v>Actividad</v>
      </c>
      <c r="D83" s="907" t="str">
        <f ca="1">IF(ISBLANK(OFFSET('5. Pp (3 años)'!$D$46,INT((ROW()-13)/2),0)),"",OFFSET('5. Pp (3 años)'!$D$46,INT((ROW()-13)/2),0))</f>
        <v>1.4.1.1.8.3.  Actualización de expedientes de personal activo y de baja por incidencias enviadas por las diferentes Unidades Administrativas.</v>
      </c>
      <c r="E83" s="907" t="str">
        <f ca="1">IF(ISBLANK(OFFSET('5. Pp (3 años)'!$E$46,INT((ROW()-13)/2),0)),"",OFFSET('5. Pp (3 años)'!$E$46,INT((ROW()-13)/2),0))</f>
        <v>PEPIA= Porcentaje de expedientes de personal por incidencias actualizados</v>
      </c>
      <c r="F83" s="908" t="str">
        <f ca="1">IF(ISBLANK(OFFSET('5. Pp (3 años)'!$K$46,INT((ROW()-13)/2),0)),"",OFFSET('5. Pp (3 años)'!$K$46,INT((ROW()-13)/2),0))</f>
        <v>Ascendente</v>
      </c>
      <c r="G83" s="909" t="str">
        <f ca="1">IF(ISBLANK(OFFSET('5. Pp (3 años)'!$H$46,INT((ROW()-13)/2),0)),"",OFFSET('5. Pp (3 años)'!$H$46,INT((ROW()-13)/2),0))</f>
        <v>Trimestral</v>
      </c>
      <c r="H83" s="912">
        <f ca="1">IF(ISBLANK(OFFSET('9. METAS'!$K$20,INT((ROW()-13)/2),0)),"",OFFSET('9. METAS'!$K$20,INT((ROW()-13)/2),0))</f>
        <v>3600</v>
      </c>
      <c r="I83" s="868"/>
      <c r="J83" s="149">
        <f ca="1">IF(MOD(ROW()-13,2)=0,IF(ISBLANK(OFFSET('11. SEGUIMIENTO 2026'!$N$14,INT((ROW()-13)/2),0)),"",OFFSET('11. SEGUIMIENTO 2026'!$N$14,INT((ROW()-13)/2),0)),IF(ISBLANK(OFFSET('9. METAS'!$Q$20,INT((ROW()-14)/2),0)),"",OFFSET('9. METAS'!$Q$20,INT((ROW()-14)/2),0)))</f>
        <v>925</v>
      </c>
      <c r="K83" s="150" t="str">
        <f ca="1">IF(MOD(ROW()-13,2)=0,IF(ISBLANK(OFFSET('11. SEGUIMIENTO 2026'!$O$14,INT((ROW()-13)/2),0)),"",OFFSET('11. SEGUIMIENTO 2026'!$O$14,INT((ROW()-13)/2),0)),IF(ISBLANK(OFFSET('9. METAS'!$R$20,INT((ROW()-14)/2),0)),"",OFFSET('9. METAS'!$R$20,INT((ROW()-14)/2),0)))</f>
        <v/>
      </c>
      <c r="L83" s="150" t="str">
        <f ca="1">IF(MOD(ROW()-13,2)=0,IF(ISBLANK(OFFSET('11. SEGUIMIENTO 2026'!$P$14,INT((ROW()-13)/2),0)),"",OFFSET('11. SEGUIMIENTO 2026'!$P$14,INT((ROW()-13)/2),0)),IF(ISBLANK(OFFSET('9. METAS'!$S$20,INT((ROW()-14)/2),0)),"",OFFSET('9. METAS'!$S$20,INT((ROW()-14)/2),0)))</f>
        <v/>
      </c>
      <c r="M83" s="151" t="str">
        <f ca="1">IF(MOD(ROW()-13,2)=0,IF(ISBLANK(OFFSET('11. SEGUIMIENTO 2026'!$Q$14,INT((ROW()-13)/2),0)),"",OFFSET('11. SEGUIMIENTO 2026'!$Q$14,INT((ROW()-13)/2),0)),IF(ISBLANK(OFFSET('9. METAS'!$T$20,INT((ROW()-14)/2),0)),"",OFFSET('9. METAS'!$T$20,INT((ROW()-14)/2),0)))</f>
        <v/>
      </c>
      <c r="N83" s="869">
        <f t="shared" ref="N83" ca="1" si="66">IFERROR(J83/J84,"ND")</f>
        <v>1.2333333333333334</v>
      </c>
      <c r="O83" s="870" t="str">
        <f t="shared" ref="O83" ca="1" si="67">IFERROR(((J83+K83)/H83),"ND")</f>
        <v>ND</v>
      </c>
      <c r="P83" s="910"/>
    </row>
    <row r="84" spans="3:16" ht="60" customHeight="1" thickBot="1">
      <c r="C84" s="899"/>
      <c r="D84" s="914"/>
      <c r="E84" s="914"/>
      <c r="F84" s="915"/>
      <c r="G84" s="916"/>
      <c r="H84" s="917"/>
      <c r="I84" s="904"/>
      <c r="J84" s="152">
        <f ca="1">IF(MOD(ROW()-13,2)=0,IF(ISBLANK(OFFSET('11. SEGUIMIENTO 2026'!$N$14,INT((ROW()-13)/2),0)),"",OFFSET('11. SEGUIMIENTO 2026'!$N$14,INT((ROW()-13)/2),0)),IF(ISBLANK(OFFSET('9. METAS'!$Q$20,INT((ROW()-14)/2),0)),"",OFFSET('9. METAS'!$Q$20,INT((ROW()-14)/2),0)))</f>
        <v>750</v>
      </c>
      <c r="K84" s="153">
        <f ca="1">IF(MOD(ROW()-13,2)=0,IF(ISBLANK(OFFSET('11. SEGUIMIENTO 2026'!$O$14,INT((ROW()-13)/2),0)),"",OFFSET('11. SEGUIMIENTO 2026'!$O$14,INT((ROW()-13)/2),0)),IF(ISBLANK(OFFSET('9. METAS'!$R$20,INT((ROW()-14)/2),0)),"",OFFSET('9. METAS'!$R$20,INT((ROW()-14)/2),0)))</f>
        <v>1207</v>
      </c>
      <c r="L84" s="153">
        <f ca="1">IF(MOD(ROW()-13,2)=0,IF(ISBLANK(OFFSET('11. SEGUIMIENTO 2026'!$P$14,INT((ROW()-13)/2),0)),"",OFFSET('11. SEGUIMIENTO 2026'!$P$14,INT((ROW()-13)/2),0)),IF(ISBLANK(OFFSET('9. METAS'!$S$20,INT((ROW()-14)/2),0)),"",OFFSET('9. METAS'!$S$20,INT((ROW()-14)/2),0)))</f>
        <v>1124</v>
      </c>
      <c r="M84" s="154">
        <f ca="1">IF(MOD(ROW()-13,2)=0,IF(ISBLANK(OFFSET('11. SEGUIMIENTO 2026'!$Q$14,INT((ROW()-13)/2),0)),"",OFFSET('11. SEGUIMIENTO 2026'!$Q$14,INT((ROW()-13)/2),0)),IF(ISBLANK(OFFSET('9. METAS'!$T$20,INT((ROW()-14)/2),0)),"",OFFSET('9. METAS'!$T$20,INT((ROW()-14)/2),0)))</f>
        <v>519</v>
      </c>
      <c r="N84" s="905"/>
      <c r="O84" s="906"/>
      <c r="P84" s="911"/>
    </row>
    <row r="85" spans="3:16" ht="15.75" thickTop="1"/>
  </sheetData>
  <protectedRanges>
    <protectedRange sqref="I13:I84" name="SI.NO"/>
    <protectedRange algorithmName="SHA-512" hashValue="VSDpUfYaSu2o1GNz/dNG0/zdAR2SyjQ4x4E+I/O817AEKyLH+9hkU426TeaW1NebwBiHlEu/vd5f18TkOfpfxw==" saltValue="bop94IANOsb3/TmZjo7hbg==" spinCount="100000" sqref="P13:P84" name="JUSTIFICACION"/>
  </protectedRanges>
  <mergeCells count="377">
    <mergeCell ref="D5:M5"/>
    <mergeCell ref="D6:M6"/>
    <mergeCell ref="D7:M7"/>
    <mergeCell ref="D8:M8"/>
    <mergeCell ref="C9:E9"/>
    <mergeCell ref="F9:P9"/>
    <mergeCell ref="H15:H16"/>
    <mergeCell ref="I15:I16"/>
    <mergeCell ref="N15:N16"/>
    <mergeCell ref="O15:O16"/>
    <mergeCell ref="P15:P16"/>
    <mergeCell ref="P13:P14"/>
    <mergeCell ref="P10:P12"/>
    <mergeCell ref="H11:H12"/>
    <mergeCell ref="I11:I12"/>
    <mergeCell ref="J11:M11"/>
    <mergeCell ref="N11:O11"/>
    <mergeCell ref="H13:H14"/>
    <mergeCell ref="I13:I14"/>
    <mergeCell ref="N13:N14"/>
    <mergeCell ref="O13:O14"/>
    <mergeCell ref="H10:O10"/>
    <mergeCell ref="C13:C14"/>
    <mergeCell ref="D13:D14"/>
    <mergeCell ref="E13:E14"/>
    <mergeCell ref="F13:F14"/>
    <mergeCell ref="G13:G14"/>
    <mergeCell ref="C10:C12"/>
    <mergeCell ref="D10:D12"/>
    <mergeCell ref="E17:E18"/>
    <mergeCell ref="F17:F18"/>
    <mergeCell ref="G17:G18"/>
    <mergeCell ref="C15:C16"/>
    <mergeCell ref="D15:D16"/>
    <mergeCell ref="E15:E16"/>
    <mergeCell ref="F15:F16"/>
    <mergeCell ref="G15:G16"/>
    <mergeCell ref="E10:E12"/>
    <mergeCell ref="F10:F12"/>
    <mergeCell ref="G10:G1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P21:P22"/>
    <mergeCell ref="H19:H20"/>
    <mergeCell ref="I19:I20"/>
    <mergeCell ref="N19:N20"/>
    <mergeCell ref="O19:O20"/>
    <mergeCell ref="P19:P20"/>
    <mergeCell ref="H21:H22"/>
    <mergeCell ref="I21:I22"/>
    <mergeCell ref="N21:N22"/>
    <mergeCell ref="O21:O22"/>
    <mergeCell ref="C21:C22"/>
    <mergeCell ref="D21:D22"/>
    <mergeCell ref="E21:E22"/>
    <mergeCell ref="F21:F22"/>
    <mergeCell ref="G21:G22"/>
    <mergeCell ref="C17:C18"/>
    <mergeCell ref="D17:D18"/>
    <mergeCell ref="E25:E26"/>
    <mergeCell ref="F25:F26"/>
    <mergeCell ref="G25:G26"/>
    <mergeCell ref="C23:C24"/>
    <mergeCell ref="D23:D24"/>
    <mergeCell ref="E23:E24"/>
    <mergeCell ref="F23:F24"/>
    <mergeCell ref="G23:G24"/>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P29:P30"/>
    <mergeCell ref="H27:H28"/>
    <mergeCell ref="I27:I28"/>
    <mergeCell ref="N27:N28"/>
    <mergeCell ref="O27:O28"/>
    <mergeCell ref="P27:P28"/>
    <mergeCell ref="H29:H30"/>
    <mergeCell ref="I29:I30"/>
    <mergeCell ref="N29:N30"/>
    <mergeCell ref="O29:O30"/>
    <mergeCell ref="C29:C30"/>
    <mergeCell ref="D29:D30"/>
    <mergeCell ref="E29:E30"/>
    <mergeCell ref="F29:F30"/>
    <mergeCell ref="G29:G30"/>
    <mergeCell ref="C25:C26"/>
    <mergeCell ref="D25:D26"/>
    <mergeCell ref="E33:E34"/>
    <mergeCell ref="F33:F34"/>
    <mergeCell ref="G33:G34"/>
    <mergeCell ref="C31:C32"/>
    <mergeCell ref="D31:D32"/>
    <mergeCell ref="E31:E32"/>
    <mergeCell ref="F31:F32"/>
    <mergeCell ref="G31:G32"/>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P37:P38"/>
    <mergeCell ref="H35:H36"/>
    <mergeCell ref="I35:I36"/>
    <mergeCell ref="N35:N36"/>
    <mergeCell ref="O35:O36"/>
    <mergeCell ref="P35:P36"/>
    <mergeCell ref="H37:H38"/>
    <mergeCell ref="I37:I38"/>
    <mergeCell ref="N37:N38"/>
    <mergeCell ref="O37:O38"/>
    <mergeCell ref="C37:C38"/>
    <mergeCell ref="D37:D38"/>
    <mergeCell ref="E37:E38"/>
    <mergeCell ref="F37:F38"/>
    <mergeCell ref="G37:G38"/>
    <mergeCell ref="C33:C34"/>
    <mergeCell ref="D33:D34"/>
    <mergeCell ref="E41:E42"/>
    <mergeCell ref="F41:F42"/>
    <mergeCell ref="G41:G42"/>
    <mergeCell ref="C39:C40"/>
    <mergeCell ref="D39:D40"/>
    <mergeCell ref="E39:E40"/>
    <mergeCell ref="F39:F40"/>
    <mergeCell ref="G39:G40"/>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P45:P46"/>
    <mergeCell ref="H43:H44"/>
    <mergeCell ref="I43:I44"/>
    <mergeCell ref="N43:N44"/>
    <mergeCell ref="O43:O44"/>
    <mergeCell ref="P43:P44"/>
    <mergeCell ref="H45:H46"/>
    <mergeCell ref="I45:I46"/>
    <mergeCell ref="N45:N46"/>
    <mergeCell ref="O45:O46"/>
    <mergeCell ref="C45:C46"/>
    <mergeCell ref="D45:D46"/>
    <mergeCell ref="E45:E46"/>
    <mergeCell ref="F45:F46"/>
    <mergeCell ref="G45:G46"/>
    <mergeCell ref="C41:C42"/>
    <mergeCell ref="D41:D42"/>
    <mergeCell ref="E49:E50"/>
    <mergeCell ref="F49:F50"/>
    <mergeCell ref="G49:G50"/>
    <mergeCell ref="C47:C48"/>
    <mergeCell ref="D47:D48"/>
    <mergeCell ref="E47:E48"/>
    <mergeCell ref="F47:F48"/>
    <mergeCell ref="G47:G48"/>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P53:P54"/>
    <mergeCell ref="H51:H52"/>
    <mergeCell ref="I51:I52"/>
    <mergeCell ref="N51:N52"/>
    <mergeCell ref="O51:O52"/>
    <mergeCell ref="P51:P52"/>
    <mergeCell ref="H53:H54"/>
    <mergeCell ref="I53:I54"/>
    <mergeCell ref="N53:N54"/>
    <mergeCell ref="O53:O54"/>
    <mergeCell ref="C53:C54"/>
    <mergeCell ref="D53:D54"/>
    <mergeCell ref="E53:E54"/>
    <mergeCell ref="F53:F54"/>
    <mergeCell ref="G53:G54"/>
    <mergeCell ref="C49:C50"/>
    <mergeCell ref="D49:D50"/>
    <mergeCell ref="E57:E58"/>
    <mergeCell ref="F57:F58"/>
    <mergeCell ref="G57:G58"/>
    <mergeCell ref="C55:C56"/>
    <mergeCell ref="D55:D56"/>
    <mergeCell ref="E55:E56"/>
    <mergeCell ref="F55:F56"/>
    <mergeCell ref="G55:G56"/>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P61:P62"/>
    <mergeCell ref="H59:H60"/>
    <mergeCell ref="I59:I60"/>
    <mergeCell ref="N59:N60"/>
    <mergeCell ref="O59:O60"/>
    <mergeCell ref="P59:P60"/>
    <mergeCell ref="H61:H62"/>
    <mergeCell ref="I61:I62"/>
    <mergeCell ref="N61:N62"/>
    <mergeCell ref="O61:O62"/>
    <mergeCell ref="C61:C62"/>
    <mergeCell ref="D61:D62"/>
    <mergeCell ref="E61:E62"/>
    <mergeCell ref="F61:F62"/>
    <mergeCell ref="G61:G62"/>
    <mergeCell ref="C57:C58"/>
    <mergeCell ref="D57:D58"/>
    <mergeCell ref="E65:E66"/>
    <mergeCell ref="F65:F66"/>
    <mergeCell ref="G65:G66"/>
    <mergeCell ref="C63:C64"/>
    <mergeCell ref="D63:D64"/>
    <mergeCell ref="E63:E64"/>
    <mergeCell ref="F63:F64"/>
    <mergeCell ref="G63:G64"/>
    <mergeCell ref="H65:H66"/>
    <mergeCell ref="I65:I66"/>
    <mergeCell ref="N65:N66"/>
    <mergeCell ref="O65:O66"/>
    <mergeCell ref="P65:P66"/>
    <mergeCell ref="C67:C68"/>
    <mergeCell ref="D67:D68"/>
    <mergeCell ref="E67:E68"/>
    <mergeCell ref="F67:F68"/>
    <mergeCell ref="G67:G68"/>
    <mergeCell ref="H67:H68"/>
    <mergeCell ref="I67:I68"/>
    <mergeCell ref="N67:N68"/>
    <mergeCell ref="O67:O68"/>
    <mergeCell ref="P67:P68"/>
    <mergeCell ref="C65:C66"/>
    <mergeCell ref="D65:D66"/>
    <mergeCell ref="C69:C70"/>
    <mergeCell ref="D69:D70"/>
    <mergeCell ref="E69:E70"/>
    <mergeCell ref="F69:F70"/>
    <mergeCell ref="G69:G70"/>
    <mergeCell ref="E73:E74"/>
    <mergeCell ref="F73:F74"/>
    <mergeCell ref="G73:G74"/>
    <mergeCell ref="C71:C72"/>
    <mergeCell ref="D71:D72"/>
    <mergeCell ref="E71:E72"/>
    <mergeCell ref="F71:F72"/>
    <mergeCell ref="G71:G72"/>
    <mergeCell ref="P69:P70"/>
    <mergeCell ref="H69:H70"/>
    <mergeCell ref="I69:I70"/>
    <mergeCell ref="N69:N70"/>
    <mergeCell ref="O69:O70"/>
    <mergeCell ref="O73:O74"/>
    <mergeCell ref="O79:O80"/>
    <mergeCell ref="P79:P80"/>
    <mergeCell ref="P77:P78"/>
    <mergeCell ref="H75:H76"/>
    <mergeCell ref="I75:I76"/>
    <mergeCell ref="N75:N76"/>
    <mergeCell ref="O75:O76"/>
    <mergeCell ref="P75:P76"/>
    <mergeCell ref="N77:N78"/>
    <mergeCell ref="O77:O78"/>
    <mergeCell ref="P73:P74"/>
    <mergeCell ref="H71:H72"/>
    <mergeCell ref="I71:I72"/>
    <mergeCell ref="N71:N72"/>
    <mergeCell ref="O71:O72"/>
    <mergeCell ref="P71:P72"/>
    <mergeCell ref="N83:N84"/>
    <mergeCell ref="C77:C78"/>
    <mergeCell ref="D77:D78"/>
    <mergeCell ref="E77:E78"/>
    <mergeCell ref="F77:F78"/>
    <mergeCell ref="G77:G78"/>
    <mergeCell ref="C73:C74"/>
    <mergeCell ref="D73:D74"/>
    <mergeCell ref="H77:H78"/>
    <mergeCell ref="I77:I78"/>
    <mergeCell ref="H79:H80"/>
    <mergeCell ref="I79:I80"/>
    <mergeCell ref="N79:N80"/>
    <mergeCell ref="H73:H74"/>
    <mergeCell ref="I73:I74"/>
    <mergeCell ref="N73:N74"/>
    <mergeCell ref="C75:C76"/>
    <mergeCell ref="D75:D76"/>
    <mergeCell ref="E75:E76"/>
    <mergeCell ref="F75:F76"/>
    <mergeCell ref="G75:G76"/>
    <mergeCell ref="O83:O84"/>
    <mergeCell ref="C79:C80"/>
    <mergeCell ref="D79:D80"/>
    <mergeCell ref="E79:E80"/>
    <mergeCell ref="F79:F80"/>
    <mergeCell ref="G79:G80"/>
    <mergeCell ref="P83:P84"/>
    <mergeCell ref="H81:H82"/>
    <mergeCell ref="I81:I82"/>
    <mergeCell ref="N81:N82"/>
    <mergeCell ref="O81:O82"/>
    <mergeCell ref="P81:P82"/>
    <mergeCell ref="C81:C82"/>
    <mergeCell ref="D81:D82"/>
    <mergeCell ref="E81:E82"/>
    <mergeCell ref="F81:F82"/>
    <mergeCell ref="G81:G82"/>
    <mergeCell ref="C83:C84"/>
    <mergeCell ref="D83:D84"/>
    <mergeCell ref="E83:E84"/>
    <mergeCell ref="F83:F84"/>
    <mergeCell ref="G83:G84"/>
    <mergeCell ref="H83:H84"/>
    <mergeCell ref="I83:I84"/>
  </mergeCells>
  <conditionalFormatting sqref="J13:M84">
    <cfRule type="containsBlanks" dxfId="6"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8C01-5DF9-49BE-883A-224AD05AEEC5}">
  <sheetPr codeName="Hoja20"/>
  <dimension ref="C4:P85"/>
  <sheetViews>
    <sheetView zoomScale="40" zoomScaleNormal="91" workbookViewId="0">
      <selection activeCell="G29" sqref="G29:G30"/>
    </sheetView>
  </sheetViews>
  <sheetFormatPr baseColWidth="10" defaultColWidth="11.375" defaultRowHeight="15"/>
  <cols>
    <col min="1" max="2" width="11.375" style="34"/>
    <col min="3" max="3" width="18.375" style="1" customWidth="1"/>
    <col min="4" max="4" width="53.75" style="34" customWidth="1"/>
    <col min="5" max="6" width="33.75" style="34" customWidth="1"/>
    <col min="7" max="7" width="32.75" style="1" customWidth="1"/>
    <col min="8" max="9" width="18.625" style="1" customWidth="1"/>
    <col min="10" max="11" width="12.75" style="1" customWidth="1"/>
    <col min="12" max="12" width="12.75" style="34" customWidth="1"/>
    <col min="13" max="13" width="12.75" style="34" hidden="1" customWidth="1"/>
    <col min="14" max="15" width="12.375" style="34" customWidth="1"/>
    <col min="16" max="16" width="36.75" style="34" customWidth="1"/>
    <col min="17" max="16384" width="11.375" style="34"/>
  </cols>
  <sheetData>
    <row r="4" spans="3:16" ht="15.75" thickBot="1"/>
    <row r="5" spans="3:16" ht="30.75" customHeight="1" thickTop="1">
      <c r="C5" s="142"/>
      <c r="D5" s="820" t="s">
        <v>110</v>
      </c>
      <c r="E5" s="820"/>
      <c r="F5" s="820"/>
      <c r="G5" s="820"/>
      <c r="H5" s="820"/>
      <c r="I5" s="820"/>
      <c r="J5" s="820"/>
      <c r="K5" s="820"/>
      <c r="L5" s="820"/>
      <c r="M5" s="820"/>
      <c r="N5" s="143"/>
      <c r="O5" s="143"/>
      <c r="P5" s="144"/>
    </row>
    <row r="6" spans="3:16" ht="26.25" customHeight="1">
      <c r="C6" s="145"/>
      <c r="D6" s="706" t="s">
        <v>111</v>
      </c>
      <c r="E6" s="706"/>
      <c r="F6" s="706"/>
      <c r="G6" s="706"/>
      <c r="H6" s="706"/>
      <c r="I6" s="706"/>
      <c r="J6" s="706"/>
      <c r="K6" s="706"/>
      <c r="L6" s="706"/>
      <c r="M6" s="706"/>
      <c r="N6" s="15"/>
      <c r="O6" s="15"/>
      <c r="P6" s="141"/>
    </row>
    <row r="7" spans="3:16" ht="26.25">
      <c r="C7" s="145"/>
      <c r="D7" s="706" t="s">
        <v>130</v>
      </c>
      <c r="E7" s="706"/>
      <c r="F7" s="706"/>
      <c r="G7" s="706"/>
      <c r="H7" s="706"/>
      <c r="I7" s="706"/>
      <c r="J7" s="706"/>
      <c r="K7" s="706"/>
      <c r="L7" s="706"/>
      <c r="M7" s="706"/>
      <c r="P7" s="141"/>
    </row>
    <row r="8" spans="3:16" ht="27" thickBot="1">
      <c r="C8" s="145"/>
      <c r="D8" s="830"/>
      <c r="E8" s="830"/>
      <c r="F8" s="830"/>
      <c r="G8" s="830"/>
      <c r="H8" s="830"/>
      <c r="I8" s="830"/>
      <c r="J8" s="830"/>
      <c r="K8" s="830"/>
      <c r="L8" s="830"/>
      <c r="M8" s="830"/>
      <c r="P8" s="141"/>
    </row>
    <row r="9" spans="3:16" ht="22.5" customHeight="1" thickBot="1">
      <c r="C9" s="928" t="s">
        <v>126</v>
      </c>
      <c r="D9" s="929"/>
      <c r="E9" s="930"/>
      <c r="F9" s="931" t="s">
        <v>684</v>
      </c>
      <c r="G9" s="932"/>
      <c r="H9" s="932"/>
      <c r="I9" s="932"/>
      <c r="J9" s="932"/>
      <c r="K9" s="932"/>
      <c r="L9" s="932"/>
      <c r="M9" s="932"/>
      <c r="N9" s="932"/>
      <c r="O9" s="932"/>
      <c r="P9" s="933"/>
    </row>
    <row r="10" spans="3:16" ht="27" customHeight="1" thickTop="1" thickBot="1">
      <c r="C10" s="924" t="s">
        <v>75</v>
      </c>
      <c r="D10" s="926" t="s">
        <v>112</v>
      </c>
      <c r="E10" s="926" t="s">
        <v>113</v>
      </c>
      <c r="F10" s="926" t="s">
        <v>114</v>
      </c>
      <c r="G10" s="926" t="s">
        <v>115</v>
      </c>
      <c r="H10" s="942" t="s">
        <v>123</v>
      </c>
      <c r="I10" s="942"/>
      <c r="J10" s="942"/>
      <c r="K10" s="942"/>
      <c r="L10" s="942"/>
      <c r="M10" s="942"/>
      <c r="N10" s="942"/>
      <c r="O10" s="942"/>
      <c r="P10" s="936" t="s">
        <v>313</v>
      </c>
    </row>
    <row r="11" spans="3:16" ht="42" customHeight="1" thickBot="1">
      <c r="C11" s="925"/>
      <c r="D11" s="927"/>
      <c r="E11" s="927"/>
      <c r="F11" s="927"/>
      <c r="G11" s="927"/>
      <c r="H11" s="927" t="s">
        <v>116</v>
      </c>
      <c r="I11" s="939" t="s">
        <v>117</v>
      </c>
      <c r="J11" s="927" t="s">
        <v>125</v>
      </c>
      <c r="K11" s="927"/>
      <c r="L11" s="927"/>
      <c r="M11" s="927"/>
      <c r="N11" s="927" t="s">
        <v>122</v>
      </c>
      <c r="O11" s="927"/>
      <c r="P11" s="937"/>
    </row>
    <row r="12" spans="3:16" ht="42" customHeight="1" thickBot="1">
      <c r="C12" s="925"/>
      <c r="D12" s="927"/>
      <c r="E12" s="927"/>
      <c r="F12" s="927"/>
      <c r="G12" s="927"/>
      <c r="H12" s="927"/>
      <c r="I12" s="939"/>
      <c r="J12" s="140" t="s">
        <v>121</v>
      </c>
      <c r="K12" s="140" t="s">
        <v>118</v>
      </c>
      <c r="L12" s="140" t="s">
        <v>119</v>
      </c>
      <c r="M12" s="140" t="s">
        <v>120</v>
      </c>
      <c r="N12" s="140" t="s">
        <v>124</v>
      </c>
      <c r="O12" s="140" t="s">
        <v>95</v>
      </c>
      <c r="P12" s="938"/>
    </row>
    <row r="13" spans="3:16">
      <c r="C13" s="871" t="str">
        <f ca="1">IF(ISBLANK(OFFSET('5. Pp (3 años)'!$C$46,INT((ROW()-13)/2),0)),"",OFFSET('5. Pp (3 años)'!$C$46,INT((ROW()-13)/2),0))</f>
        <v>Fin</v>
      </c>
      <c r="D13" s="921"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921" t="str">
        <f ca="1">IF(ISBLANK(OFFSET('5. Pp (3 años)'!$E$46,INT((ROW()-13)/2),0)),"",OFFSET('5. Pp (3 años)'!$E$46,INT((ROW()-13)/2),0))</f>
        <v>IGOB_HUM_R: Índice de Gobierno Humanista y de Resultados</v>
      </c>
      <c r="F13" s="922" t="str">
        <f ca="1">IF(ISBLANK(OFFSET('5. Pp (3 años)'!$K$46,INT((ROW()-13)/2),0)),"",OFFSET('5. Pp (3 años)'!$K$46,INT((ROW()-13)/2),0))</f>
        <v>Ascendente</v>
      </c>
      <c r="G13" s="923" t="str">
        <f ca="1">IF(ISBLANK(OFFSET('5. Pp (3 años)'!$H$46,INT((ROW()-13)/2),0)),"",OFFSET('5. Pp (3 años)'!$H$46,INT((ROW()-13)/2),0))</f>
        <v>Trianual</v>
      </c>
      <c r="H13" s="943">
        <f ca="1">IF(ISBLANK(OFFSET('9. METAS'!$K$20,INT((ROW()-13)/2),0)),"",OFFSET('9. METAS'!$K$20,INT((ROW()-13)/2),0))</f>
        <v>0.26690000000000003</v>
      </c>
      <c r="I13" s="840" t="s">
        <v>128</v>
      </c>
      <c r="J13" s="146">
        <f ca="1">IF(MOD(ROW()-13,2)=0,IF(ISBLANK(OFFSET('11. SEGUIMIENTO 2026'!$N$14,INT((ROW()-13)/2),0)),"",OFFSET('11. SEGUIMIENTO 2026'!$N$14,INT((ROW()-13)/2),0)),IF(ISBLANK(OFFSET('9. METAS'!$Q$20,INT((ROW()-14)/2),0)),"",OFFSET('9. METAS'!$Q$20,INT((ROW()-14)/2),0)))</f>
        <v>6.6699999999999995E-2</v>
      </c>
      <c r="K13" s="147" t="str">
        <f ca="1">IF(MOD(ROW()-13,2)=0,IF(ISBLANK(OFFSET('11. SEGUIMIENTO 2026'!$O$14,INT((ROW()-13)/2),0)),"",OFFSET('11. SEGUIMIENTO 2026'!$O$14,INT((ROW()-13)/2),0)),IF(ISBLANK(OFFSET('9. METAS'!$R$20,INT((ROW()-14)/2),0)),"",OFFSET('9. METAS'!$R$20,INT((ROW()-14)/2),0)))</f>
        <v/>
      </c>
      <c r="L13" s="147" t="str">
        <f ca="1">IF(MOD(ROW()-13,2)=0,IF(ISBLANK(OFFSET('11. SEGUIMIENTO 2026'!$P$14,INT((ROW()-13)/2),0)),"",OFFSET('11. SEGUIMIENTO 2026'!$P$14,INT((ROW()-13)/2),0)),IF(ISBLANK(OFFSET('9. METAS'!$S$20,INT((ROW()-14)/2),0)),"",OFFSET('9. METAS'!$S$20,INT((ROW()-14)/2),0)))</f>
        <v/>
      </c>
      <c r="M13" s="148" t="str">
        <f ca="1">IF(MOD(ROW()-13,2)=0,IF(ISBLANK(OFFSET('11. SEGUIMIENTO 2026'!$Q$14,INT((ROW()-13)/2),0)),"",OFFSET('11. SEGUIMIENTO 2026'!$Q$14,INT((ROW()-13)/2),0)),IF(ISBLANK(OFFSET('9. METAS'!$T$20,INT((ROW()-14)/2),0)),"",OFFSET('9. METAS'!$T$20,INT((ROW()-14)/2),0)))</f>
        <v/>
      </c>
      <c r="N13" s="869">
        <f ca="1">IFERROR(J13/J14,"ND")</f>
        <v>1</v>
      </c>
      <c r="O13" s="870" t="str">
        <f ca="1">IFERROR(((J13+K13+L13)/H13),"ND")</f>
        <v>ND</v>
      </c>
      <c r="P13" s="934"/>
    </row>
    <row r="14" spans="3:16">
      <c r="C14" s="860"/>
      <c r="D14" s="907"/>
      <c r="E14" s="907"/>
      <c r="F14" s="908"/>
      <c r="G14" s="909"/>
      <c r="H14" s="912"/>
      <c r="I14" s="941"/>
      <c r="J14" s="149">
        <f ca="1">IF(MOD(ROW()-13,2)=0,IF(ISBLANK(OFFSET('11. SEGUIMIENTO 2026'!$N$14,INT((ROW()-13)/2),0)),"",OFFSET('11. SEGUIMIENTO 2026'!$N$14,INT((ROW()-13)/2),0)),IF(ISBLANK(OFFSET('9. METAS'!$Q$20,INT((ROW()-14)/2),0)),"",OFFSET('9. METAS'!$Q$20,INT((ROW()-14)/2),0)))</f>
        <v>6.6699999999999995E-2</v>
      </c>
      <c r="K14" s="150">
        <f ca="1">IF(MOD(ROW()-13,2)=0,IF(ISBLANK(OFFSET('11. SEGUIMIENTO 2026'!$O$14,INT((ROW()-13)/2),0)),"",OFFSET('11. SEGUIMIENTO 2026'!$O$14,INT((ROW()-13)/2),0)),IF(ISBLANK(OFFSET('9. METAS'!$R$20,INT((ROW()-14)/2),0)),"",OFFSET('9. METAS'!$R$20,INT((ROW()-14)/2),0)))</f>
        <v>6.6699999999999995E-2</v>
      </c>
      <c r="L14" s="150">
        <f ca="1">IF(MOD(ROW()-13,2)=0,IF(ISBLANK(OFFSET('11. SEGUIMIENTO 2026'!$P$14,INT((ROW()-13)/2),0)),"",OFFSET('11. SEGUIMIENTO 2026'!$P$14,INT((ROW()-13)/2),0)),IF(ISBLANK(OFFSET('9. METAS'!$S$20,INT((ROW()-14)/2),0)),"",OFFSET('9. METAS'!$S$20,INT((ROW()-14)/2),0)))</f>
        <v>6.6699999999999995E-2</v>
      </c>
      <c r="M14" s="151">
        <f ca="1">IF(MOD(ROW()-13,2)=0,IF(ISBLANK(OFFSET('11. SEGUIMIENTO 2026'!$Q$14,INT((ROW()-13)/2),0)),"",OFFSET('11. SEGUIMIENTO 2026'!$Q$14,INT((ROW()-13)/2),0)),IF(ISBLANK(OFFSET('9. METAS'!$T$20,INT((ROW()-14)/2),0)),"",OFFSET('9. METAS'!$T$20,INT((ROW()-14)/2),0)))</f>
        <v>6.6799999999999998E-2</v>
      </c>
      <c r="N14" s="854"/>
      <c r="O14" s="856"/>
      <c r="P14" s="935"/>
    </row>
    <row r="15" spans="3:16">
      <c r="C15" s="859" t="str">
        <f ca="1">IF(ISBLANK(OFFSET('5. Pp (3 años)'!$C$46,INT((ROW()-13)/2),0)),"",OFFSET('5. Pp (3 años)'!$C$46,INT((ROW()-13)/2),0))</f>
        <v>Propósito</v>
      </c>
      <c r="D15" s="907"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907" t="str">
        <f ca="1">IF(ISBLANK(OFFSET('5. Pp (3 años)'!$E$46,INT((ROW()-13)/2),0)),"",OFFSET('5. Pp (3 años)'!$E$46,INT((ROW()-13)/2),0))</f>
        <v>PSIP= Porcentaje de servicios institucionales proporcionados.</v>
      </c>
      <c r="F15" s="908" t="str">
        <f ca="1">IF(ISBLANK(OFFSET('5. Pp (3 años)'!$K$46,INT((ROW()-13)/2),0)),"",OFFSET('5. Pp (3 años)'!$K$46,INT((ROW()-13)/2),0))</f>
        <v>Ascendente</v>
      </c>
      <c r="G15" s="909" t="str">
        <f ca="1">IF(ISBLANK(OFFSET('5. Pp (3 años)'!$H$46,INT((ROW()-13)/2),0)),"",OFFSET('5. Pp (3 años)'!$H$46,INT((ROW()-13)/2),0))</f>
        <v>Trimestral</v>
      </c>
      <c r="H15" s="912">
        <f ca="1">IF(ISBLANK(OFFSET('9. METAS'!$K$20,INT((ROW()-13)/2),0)),"",OFFSET('9. METAS'!$K$20,INT((ROW()-13)/2),0))</f>
        <v>0.95</v>
      </c>
      <c r="I15" s="868"/>
      <c r="J15" s="149">
        <f ca="1">IF(MOD(ROW()-13,2)=0,IF(ISBLANK(OFFSET('11. SEGUIMIENTO 2026'!$N$14,INT((ROW()-13)/2),0)),"",OFFSET('11. SEGUIMIENTO 2026'!$N$14,INT((ROW()-13)/2),0)),IF(ISBLANK(OFFSET('9. METAS'!$Q$20,INT((ROW()-14)/2),0)),"",OFFSET('9. METAS'!$Q$20,INT((ROW()-14)/2),0)))</f>
        <v>0.96</v>
      </c>
      <c r="K15" s="150" t="str">
        <f ca="1">IF(MOD(ROW()-13,2)=0,IF(ISBLANK(OFFSET('11. SEGUIMIENTO 2026'!$O$14,INT((ROW()-13)/2),0)),"",OFFSET('11. SEGUIMIENTO 2026'!$O$14,INT((ROW()-13)/2),0)),IF(ISBLANK(OFFSET('9. METAS'!$R$20,INT((ROW()-14)/2),0)),"",OFFSET('9. METAS'!$R$20,INT((ROW()-14)/2),0)))</f>
        <v/>
      </c>
      <c r="L15" s="150" t="str">
        <f ca="1">IF(MOD(ROW()-13,2)=0,IF(ISBLANK(OFFSET('11. SEGUIMIENTO 2026'!$P$14,INT((ROW()-13)/2),0)),"",OFFSET('11. SEGUIMIENTO 2026'!$P$14,INT((ROW()-13)/2),0)),IF(ISBLANK(OFFSET('9. METAS'!$S$20,INT((ROW()-14)/2),0)),"",OFFSET('9. METAS'!$S$20,INT((ROW()-14)/2),0)))</f>
        <v/>
      </c>
      <c r="M15" s="151" t="str">
        <f ca="1">IF(MOD(ROW()-13,2)=0,IF(ISBLANK(OFFSET('11. SEGUIMIENTO 2026'!$Q$14,INT((ROW()-13)/2),0)),"",OFFSET('11. SEGUIMIENTO 2026'!$Q$14,INT((ROW()-13)/2),0)),IF(ISBLANK(OFFSET('9. METAS'!$T$20,INT((ROW()-14)/2),0)),"",OFFSET('9. METAS'!$T$20,INT((ROW()-14)/2),0)))</f>
        <v/>
      </c>
      <c r="N15" s="869">
        <f ca="1">IFERROR(J15/J16,"ND")</f>
        <v>1.0105263157894737</v>
      </c>
      <c r="O15" s="870" t="str">
        <f ca="1">IFERROR(((J15+K15+L15)/H15),"ND")</f>
        <v>ND</v>
      </c>
      <c r="P15" s="910"/>
    </row>
    <row r="16" spans="3:16">
      <c r="C16" s="860"/>
      <c r="D16" s="907"/>
      <c r="E16" s="907"/>
      <c r="F16" s="908"/>
      <c r="G16" s="909"/>
      <c r="H16" s="912"/>
      <c r="I16" s="852"/>
      <c r="J16" s="149">
        <f ca="1">IF(MOD(ROW()-13,2)=0,IF(ISBLANK(OFFSET('11. SEGUIMIENTO 2026'!$N$14,INT((ROW()-13)/2),0)),"",OFFSET('11. SEGUIMIENTO 2026'!$N$14,INT((ROW()-13)/2),0)),IF(ISBLANK(OFFSET('9. METAS'!$Q$20,INT((ROW()-14)/2),0)),"",OFFSET('9. METAS'!$Q$20,INT((ROW()-14)/2),0)))</f>
        <v>0.95</v>
      </c>
      <c r="K16" s="150">
        <f ca="1">IF(MOD(ROW()-13,2)=0,IF(ISBLANK(OFFSET('11. SEGUIMIENTO 2026'!$O$14,INT((ROW()-13)/2),0)),"",OFFSET('11. SEGUIMIENTO 2026'!$O$14,INT((ROW()-13)/2),0)),IF(ISBLANK(OFFSET('9. METAS'!$R$20,INT((ROW()-14)/2),0)),"",OFFSET('9. METAS'!$R$20,INT((ROW()-14)/2),0)))</f>
        <v>0.95</v>
      </c>
      <c r="L16" s="150">
        <f ca="1">IF(MOD(ROW()-13,2)=0,IF(ISBLANK(OFFSET('11. SEGUIMIENTO 2026'!$P$14,INT((ROW()-13)/2),0)),"",OFFSET('11. SEGUIMIENTO 2026'!$P$14,INT((ROW()-13)/2),0)),IF(ISBLANK(OFFSET('9. METAS'!$S$20,INT((ROW()-14)/2),0)),"",OFFSET('9. METAS'!$S$20,INT((ROW()-14)/2),0)))</f>
        <v>0.95</v>
      </c>
      <c r="M16" s="151">
        <f ca="1">IF(MOD(ROW()-13,2)=0,IF(ISBLANK(OFFSET('11. SEGUIMIENTO 2026'!$Q$14,INT((ROW()-13)/2),0)),"",OFFSET('11. SEGUIMIENTO 2026'!$Q$14,INT((ROW()-13)/2),0)),IF(ISBLANK(OFFSET('9. METAS'!$T$20,INT((ROW()-14)/2),0)),"",OFFSET('9. METAS'!$T$20,INT((ROW()-14)/2),0)))</f>
        <v>0.95</v>
      </c>
      <c r="N16" s="854"/>
      <c r="O16" s="856"/>
      <c r="P16" s="913"/>
    </row>
    <row r="17" spans="3:16">
      <c r="C17" s="859" t="str">
        <f ca="1">IF(ISBLANK(OFFSET('5. Pp (3 años)'!$C$46,INT((ROW()-13)/2),0)),"",OFFSET('5. Pp (3 años)'!$C$46,INT((ROW()-13)/2),0))</f>
        <v>Componente</v>
      </c>
      <c r="D17" s="907" t="str">
        <f ca="1">IF(ISBLANK(OFFSET('5. Pp (3 años)'!$D$46,INT((ROW()-13)/2),0)),"",OFFSET('5. Pp (3 años)'!$D$46,INT((ROW()-13)/2),0))</f>
        <v>1.4.1.1.1  Gestiones de apoyo institucional a dependencias municipales realizadas para contribuir al cumplimiento de sus funciones.</v>
      </c>
      <c r="E17" s="907" t="str">
        <f ca="1">IF(ISBLANK(OFFSET('5. Pp (3 años)'!$E$46,INT((ROW()-13)/2),0)),"",OFFSET('5. Pp (3 años)'!$E$46,INT((ROW()-13)/2),0))</f>
        <v>PGER= Porcentaje de gestiones realizadas.</v>
      </c>
      <c r="F17" s="908" t="str">
        <f ca="1">IF(ISBLANK(OFFSET('5. Pp (3 años)'!$K$46,INT((ROW()-13)/2),0)),"",OFFSET('5. Pp (3 años)'!$K$46,INT((ROW()-13)/2),0))</f>
        <v>Ascendente</v>
      </c>
      <c r="G17" s="909" t="str">
        <f ca="1">IF(ISBLANK(OFFSET('5. Pp (3 años)'!$H$46,INT((ROW()-13)/2),0)),"",OFFSET('5. Pp (3 años)'!$H$46,INT((ROW()-13)/2),0))</f>
        <v>Trimestral</v>
      </c>
      <c r="H17" s="912">
        <f ca="1">IF(ISBLANK(OFFSET('9. METAS'!$K$20,INT((ROW()-13)/2),0)),"",OFFSET('9. METAS'!$K$20,INT((ROW()-13)/2),0))</f>
        <v>4949</v>
      </c>
      <c r="I17" s="868"/>
      <c r="J17" s="149">
        <f ca="1">IF(MOD(ROW()-13,2)=0,IF(ISBLANK(OFFSET('11. SEGUIMIENTO 2026'!$N$14,INT((ROW()-13)/2),0)),"",OFFSET('11. SEGUIMIENTO 2026'!$N$14,INT((ROW()-13)/2),0)),IF(ISBLANK(OFFSET('9. METAS'!$Q$20,INT((ROW()-14)/2),0)),"",OFFSET('9. METAS'!$Q$20,INT((ROW()-14)/2),0)))</f>
        <v>1173</v>
      </c>
      <c r="K17" s="150" t="str">
        <f ca="1">IF(MOD(ROW()-13,2)=0,IF(ISBLANK(OFFSET('11. SEGUIMIENTO 2026'!$O$14,INT((ROW()-13)/2),0)),"",OFFSET('11. SEGUIMIENTO 2026'!$O$14,INT((ROW()-13)/2),0)),IF(ISBLANK(OFFSET('9. METAS'!$R$20,INT((ROW()-14)/2),0)),"",OFFSET('9. METAS'!$R$20,INT((ROW()-14)/2),0)))</f>
        <v/>
      </c>
      <c r="L17" s="150" t="str">
        <f ca="1">IF(MOD(ROW()-13,2)=0,IF(ISBLANK(OFFSET('11. SEGUIMIENTO 2026'!$P$14,INT((ROW()-13)/2),0)),"",OFFSET('11. SEGUIMIENTO 2026'!$P$14,INT((ROW()-13)/2),0)),IF(ISBLANK(OFFSET('9. METAS'!$S$20,INT((ROW()-14)/2),0)),"",OFFSET('9. METAS'!$S$20,INT((ROW()-14)/2),0)))</f>
        <v/>
      </c>
      <c r="M17" s="151" t="str">
        <f ca="1">IF(MOD(ROW()-13,2)=0,IF(ISBLANK(OFFSET('11. SEGUIMIENTO 2026'!$Q$14,INT((ROW()-13)/2),0)),"",OFFSET('11. SEGUIMIENTO 2026'!$Q$14,INT((ROW()-13)/2),0)),IF(ISBLANK(OFFSET('9. METAS'!$T$20,INT((ROW()-14)/2),0)),"",OFFSET('9. METAS'!$T$20,INT((ROW()-14)/2),0)))</f>
        <v/>
      </c>
      <c r="N17" s="869">
        <f t="shared" ref="N17" ca="1" si="0">IFERROR(J17/J18,"ND")</f>
        <v>1.02</v>
      </c>
      <c r="O17" s="870" t="str">
        <f t="shared" ref="O17" ca="1" si="1">IFERROR(((J17+K17+L17)/H17),"ND")</f>
        <v>ND</v>
      </c>
      <c r="P17" s="910"/>
    </row>
    <row r="18" spans="3:16">
      <c r="C18" s="860"/>
      <c r="D18" s="907"/>
      <c r="E18" s="907"/>
      <c r="F18" s="908"/>
      <c r="G18" s="909"/>
      <c r="H18" s="912"/>
      <c r="I18" s="852"/>
      <c r="J18" s="149">
        <f ca="1">IF(MOD(ROW()-13,2)=0,IF(ISBLANK(OFFSET('11. SEGUIMIENTO 2026'!$N$14,INT((ROW()-13)/2),0)),"",OFFSET('11. SEGUIMIENTO 2026'!$N$14,INT((ROW()-13)/2),0)),IF(ISBLANK(OFFSET('9. METAS'!$Q$20,INT((ROW()-14)/2),0)),"",OFFSET('9. METAS'!$Q$20,INT((ROW()-14)/2),0)))</f>
        <v>1150</v>
      </c>
      <c r="K18" s="150">
        <f ca="1">IF(MOD(ROW()-13,2)=0,IF(ISBLANK(OFFSET('11. SEGUIMIENTO 2026'!$O$14,INT((ROW()-13)/2),0)),"",OFFSET('11. SEGUIMIENTO 2026'!$O$14,INT((ROW()-13)/2),0)),IF(ISBLANK(OFFSET('9. METAS'!$R$20,INT((ROW()-14)/2),0)),"",OFFSET('9. METAS'!$R$20,INT((ROW()-14)/2),0)))</f>
        <v>1261</v>
      </c>
      <c r="L18" s="150">
        <f ca="1">IF(MOD(ROW()-13,2)=0,IF(ISBLANK(OFFSET('11. SEGUIMIENTO 2026'!$P$14,INT((ROW()-13)/2),0)),"",OFFSET('11. SEGUIMIENTO 2026'!$P$14,INT((ROW()-13)/2),0)),IF(ISBLANK(OFFSET('9. METAS'!$S$20,INT((ROW()-14)/2),0)),"",OFFSET('9. METAS'!$S$20,INT((ROW()-14)/2),0)))</f>
        <v>1290</v>
      </c>
      <c r="M18" s="151">
        <f ca="1">IF(MOD(ROW()-13,2)=0,IF(ISBLANK(OFFSET('11. SEGUIMIENTO 2026'!$Q$14,INT((ROW()-13)/2),0)),"",OFFSET('11. SEGUIMIENTO 2026'!$Q$14,INT((ROW()-13)/2),0)),IF(ISBLANK(OFFSET('9. METAS'!$T$20,INT((ROW()-14)/2),0)),"",OFFSET('9. METAS'!$T$20,INT((ROW()-14)/2),0)))</f>
        <v>1248</v>
      </c>
      <c r="N18" s="854"/>
      <c r="O18" s="856"/>
      <c r="P18" s="913"/>
    </row>
    <row r="19" spans="3:16">
      <c r="C19" s="859" t="str">
        <f ca="1">IF(ISBLANK(OFFSET('5. Pp (3 años)'!$C$46,INT((ROW()-13)/2),0)),"",OFFSET('5. Pp (3 años)'!$C$46,INT((ROW()-13)/2),0))</f>
        <v>Actividad</v>
      </c>
      <c r="D19" s="907"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907" t="str">
        <f ca="1">IF(ISBLANK(OFFSET('5. Pp (3 años)'!$E$46,INT((ROW()-13)/2),0)),"",OFFSET('5. Pp (3 años)'!$E$46,INT((ROW()-13)/2),0))</f>
        <v>PEEOMA= Porcentaje de eventos especiales oficiales municipales atendidos</v>
      </c>
      <c r="F19" s="908" t="str">
        <f ca="1">IF(ISBLANK(OFFSET('5. Pp (3 años)'!$K$46,INT((ROW()-13)/2),0)),"",OFFSET('5. Pp (3 años)'!$K$46,INT((ROW()-13)/2),0))</f>
        <v>Ascendente</v>
      </c>
      <c r="G19" s="909" t="str">
        <f ca="1">IF(ISBLANK(OFFSET('5. Pp (3 años)'!$H$46,INT((ROW()-13)/2),0)),"",OFFSET('5. Pp (3 años)'!$H$46,INT((ROW()-13)/2),0))</f>
        <v>Trimestral</v>
      </c>
      <c r="H19" s="912">
        <f ca="1">IF(ISBLANK(OFFSET('9. METAS'!$K$20,INT((ROW()-13)/2),0)),"",OFFSET('9. METAS'!$K$20,INT((ROW()-13)/2),0))</f>
        <v>5</v>
      </c>
      <c r="I19" s="868"/>
      <c r="J19" s="149">
        <f ca="1">IF(MOD(ROW()-13,2)=0,IF(ISBLANK(OFFSET('11. SEGUIMIENTO 2026'!$N$14,INT((ROW()-13)/2),0)),"",OFFSET('11. SEGUIMIENTO 2026'!$N$14,INT((ROW()-13)/2),0)),IF(ISBLANK(OFFSET('9. METAS'!$Q$20,INT((ROW()-14)/2),0)),"",OFFSET('9. METAS'!$Q$20,INT((ROW()-14)/2),0)))</f>
        <v>0</v>
      </c>
      <c r="K19" s="150" t="str">
        <f ca="1">IF(MOD(ROW()-13,2)=0,IF(ISBLANK(OFFSET('11. SEGUIMIENTO 2026'!$O$14,INT((ROW()-13)/2),0)),"",OFFSET('11. SEGUIMIENTO 2026'!$O$14,INT((ROW()-13)/2),0)),IF(ISBLANK(OFFSET('9. METAS'!$R$20,INT((ROW()-14)/2),0)),"",OFFSET('9. METAS'!$R$20,INT((ROW()-14)/2),0)))</f>
        <v/>
      </c>
      <c r="L19" s="150" t="str">
        <f ca="1">IF(MOD(ROW()-13,2)=0,IF(ISBLANK(OFFSET('11. SEGUIMIENTO 2026'!$P$14,INT((ROW()-13)/2),0)),"",OFFSET('11. SEGUIMIENTO 2026'!$P$14,INT((ROW()-13)/2),0)),IF(ISBLANK(OFFSET('9. METAS'!$S$20,INT((ROW()-14)/2),0)),"",OFFSET('9. METAS'!$S$20,INT((ROW()-14)/2),0)))</f>
        <v/>
      </c>
      <c r="M19" s="151" t="str">
        <f ca="1">IF(MOD(ROW()-13,2)=0,IF(ISBLANK(OFFSET('11. SEGUIMIENTO 2026'!$Q$14,INT((ROW()-13)/2),0)),"",OFFSET('11. SEGUIMIENTO 2026'!$Q$14,INT((ROW()-13)/2),0)),IF(ISBLANK(OFFSET('9. METAS'!$T$20,INT((ROW()-14)/2),0)),"",OFFSET('9. METAS'!$T$20,INT((ROW()-14)/2),0)))</f>
        <v/>
      </c>
      <c r="N19" s="869" t="str">
        <f t="shared" ref="N19" ca="1" si="2">IFERROR(J19/J20,"ND")</f>
        <v>ND</v>
      </c>
      <c r="O19" s="870" t="str">
        <f t="shared" ref="O19" ca="1" si="3">IFERROR(((J19+K19+L19)/H19),"ND")</f>
        <v>ND</v>
      </c>
      <c r="P19" s="910"/>
    </row>
    <row r="20" spans="3:16">
      <c r="C20" s="860"/>
      <c r="D20" s="907"/>
      <c r="E20" s="907"/>
      <c r="F20" s="908"/>
      <c r="G20" s="909"/>
      <c r="H20" s="912"/>
      <c r="I20" s="852"/>
      <c r="J20" s="149">
        <f ca="1">IF(MOD(ROW()-13,2)=0,IF(ISBLANK(OFFSET('11. SEGUIMIENTO 2026'!$N$14,INT((ROW()-13)/2),0)),"",OFFSET('11. SEGUIMIENTO 2026'!$N$14,INT((ROW()-13)/2),0)),IF(ISBLANK(OFFSET('9. METAS'!$Q$20,INT((ROW()-14)/2),0)),"",OFFSET('9. METAS'!$Q$20,INT((ROW()-14)/2),0)))</f>
        <v>0</v>
      </c>
      <c r="K20" s="150">
        <f ca="1">IF(MOD(ROW()-13,2)=0,IF(ISBLANK(OFFSET('11. SEGUIMIENTO 2026'!$O$14,INT((ROW()-13)/2),0)),"",OFFSET('11. SEGUIMIENTO 2026'!$O$14,INT((ROW()-13)/2),0)),IF(ISBLANK(OFFSET('9. METAS'!$R$20,INT((ROW()-14)/2),0)),"",OFFSET('9. METAS'!$R$20,INT((ROW()-14)/2),0)))</f>
        <v>1</v>
      </c>
      <c r="L20" s="150">
        <f ca="1">IF(MOD(ROW()-13,2)=0,IF(ISBLANK(OFFSET('11. SEGUIMIENTO 2026'!$P$14,INT((ROW()-13)/2),0)),"",OFFSET('11. SEGUIMIENTO 2026'!$P$14,INT((ROW()-13)/2),0)),IF(ISBLANK(OFFSET('9. METAS'!$S$20,INT((ROW()-14)/2),0)),"",OFFSET('9. METAS'!$S$20,INT((ROW()-14)/2),0)))</f>
        <v>2</v>
      </c>
      <c r="M20" s="151">
        <f ca="1">IF(MOD(ROW()-13,2)=0,IF(ISBLANK(OFFSET('11. SEGUIMIENTO 2026'!$Q$14,INT((ROW()-13)/2),0)),"",OFFSET('11. SEGUIMIENTO 2026'!$Q$14,INT((ROW()-13)/2),0)),IF(ISBLANK(OFFSET('9. METAS'!$T$20,INT((ROW()-14)/2),0)),"",OFFSET('9. METAS'!$T$20,INT((ROW()-14)/2),0)))</f>
        <v>2</v>
      </c>
      <c r="N20" s="854"/>
      <c r="O20" s="856"/>
      <c r="P20" s="913"/>
    </row>
    <row r="21" spans="3:16">
      <c r="C21" s="859" t="str">
        <f ca="1">IF(ISBLANK(OFFSET('5. Pp (3 años)'!$C$46,INT((ROW()-13)/2),0)),"",OFFSET('5. Pp (3 años)'!$C$46,INT((ROW()-13)/2),0))</f>
        <v>Actividad</v>
      </c>
      <c r="D21" s="907" t="str">
        <f ca="1">IF(ISBLANK(OFFSET('5. Pp (3 años)'!$D$46,INT((ROW()-13)/2),0)),"",OFFSET('5. Pp (3 años)'!$D$46,INT((ROW()-13)/2),0))</f>
        <v>1.4.1.1.1.2 Cumplimiento de los acuerdos establecidos entre la Administración Pública Municipal e instituciones externas, mediante la atención y seguimiento de los compromisos.</v>
      </c>
      <c r="E21" s="907" t="str">
        <f ca="1">IF(ISBLANK(OFFSET('5. Pp (3 años)'!$E$46,INT((ROW()-13)/2),0)),"",OFFSET('5. Pp (3 años)'!$E$46,INT((ROW()-13)/2),0))</f>
        <v xml:space="preserve">PCAE= Porcentaje de cumplimiento de los acuerdos establecidos. </v>
      </c>
      <c r="F21" s="908" t="str">
        <f ca="1">IF(ISBLANK(OFFSET('5. Pp (3 años)'!$K$46,INT((ROW()-13)/2),0)),"",OFFSET('5. Pp (3 años)'!$K$46,INT((ROW()-13)/2),0))</f>
        <v>Ascendente</v>
      </c>
      <c r="G21" s="909" t="str">
        <f ca="1">IF(ISBLANK(OFFSET('5. Pp (3 años)'!$H$46,INT((ROW()-13)/2),0)),"",OFFSET('5. Pp (3 años)'!$H$46,INT((ROW()-13)/2),0))</f>
        <v>Trimestral</v>
      </c>
      <c r="H21" s="912">
        <f ca="1">IF(ISBLANK(OFFSET('9. METAS'!$K$20,INT((ROW()-13)/2),0)),"",OFFSET('9. METAS'!$K$20,INT((ROW()-13)/2),0))</f>
        <v>45</v>
      </c>
      <c r="I21" s="868"/>
      <c r="J21" s="149">
        <f ca="1">IF(MOD(ROW()-13,2)=0,IF(ISBLANK(OFFSET('11. SEGUIMIENTO 2026'!$N$14,INT((ROW()-13)/2),0)),"",OFFSET('11. SEGUIMIENTO 2026'!$N$14,INT((ROW()-13)/2),0)),IF(ISBLANK(OFFSET('9. METAS'!$Q$20,INT((ROW()-14)/2),0)),"",OFFSET('9. METAS'!$Q$20,INT((ROW()-14)/2),0)))</f>
        <v>12</v>
      </c>
      <c r="K21" s="150" t="str">
        <f ca="1">IF(MOD(ROW()-13,2)=0,IF(ISBLANK(OFFSET('11. SEGUIMIENTO 2026'!$O$14,INT((ROW()-13)/2),0)),"",OFFSET('11. SEGUIMIENTO 2026'!$O$14,INT((ROW()-13)/2),0)),IF(ISBLANK(OFFSET('9. METAS'!$R$20,INT((ROW()-14)/2),0)),"",OFFSET('9. METAS'!$R$20,INT((ROW()-14)/2),0)))</f>
        <v/>
      </c>
      <c r="L21" s="150" t="str">
        <f ca="1">IF(MOD(ROW()-13,2)=0,IF(ISBLANK(OFFSET('11. SEGUIMIENTO 2026'!$P$14,INT((ROW()-13)/2),0)),"",OFFSET('11. SEGUIMIENTO 2026'!$P$14,INT((ROW()-13)/2),0)),IF(ISBLANK(OFFSET('9. METAS'!$S$20,INT((ROW()-14)/2),0)),"",OFFSET('9. METAS'!$S$20,INT((ROW()-14)/2),0)))</f>
        <v/>
      </c>
      <c r="M21" s="151" t="str">
        <f ca="1">IF(MOD(ROW()-13,2)=0,IF(ISBLANK(OFFSET('11. SEGUIMIENTO 2026'!$Q$14,INT((ROW()-13)/2),0)),"",OFFSET('11. SEGUIMIENTO 2026'!$Q$14,INT((ROW()-13)/2),0)),IF(ISBLANK(OFFSET('9. METAS'!$T$20,INT((ROW()-14)/2),0)),"",OFFSET('9. METAS'!$T$20,INT((ROW()-14)/2),0)))</f>
        <v/>
      </c>
      <c r="N21" s="869">
        <f t="shared" ref="N21" ca="1" si="4">IFERROR(J21/J22,"ND")</f>
        <v>1</v>
      </c>
      <c r="O21" s="870" t="str">
        <f t="shared" ref="O21" ca="1" si="5">IFERROR(((J21+K21+L21)/H21),"ND")</f>
        <v>ND</v>
      </c>
      <c r="P21" s="910"/>
    </row>
    <row r="22" spans="3:16">
      <c r="C22" s="860"/>
      <c r="D22" s="907"/>
      <c r="E22" s="907"/>
      <c r="F22" s="908"/>
      <c r="G22" s="909"/>
      <c r="H22" s="912"/>
      <c r="I22" s="852"/>
      <c r="J22" s="149">
        <f ca="1">IF(MOD(ROW()-13,2)=0,IF(ISBLANK(OFFSET('11. SEGUIMIENTO 2026'!$N$14,INT((ROW()-13)/2),0)),"",OFFSET('11. SEGUIMIENTO 2026'!$N$14,INT((ROW()-13)/2),0)),IF(ISBLANK(OFFSET('9. METAS'!$Q$20,INT((ROW()-14)/2),0)),"",OFFSET('9. METAS'!$Q$20,INT((ROW()-14)/2),0)))</f>
        <v>12</v>
      </c>
      <c r="K22" s="150">
        <f ca="1">IF(MOD(ROW()-13,2)=0,IF(ISBLANK(OFFSET('11. SEGUIMIENTO 2026'!$O$14,INT((ROW()-13)/2),0)),"",OFFSET('11. SEGUIMIENTO 2026'!$O$14,INT((ROW()-13)/2),0)),IF(ISBLANK(OFFSET('9. METAS'!$R$20,INT((ROW()-14)/2),0)),"",OFFSET('9. METAS'!$R$20,INT((ROW()-14)/2),0)))</f>
        <v>11</v>
      </c>
      <c r="L22" s="150">
        <f ca="1">IF(MOD(ROW()-13,2)=0,IF(ISBLANK(OFFSET('11. SEGUIMIENTO 2026'!$P$14,INT((ROW()-13)/2),0)),"",OFFSET('11. SEGUIMIENTO 2026'!$P$14,INT((ROW()-13)/2),0)),IF(ISBLANK(OFFSET('9. METAS'!$S$20,INT((ROW()-14)/2),0)),"",OFFSET('9. METAS'!$S$20,INT((ROW()-14)/2),0)))</f>
        <v>12</v>
      </c>
      <c r="M22" s="151">
        <f ca="1">IF(MOD(ROW()-13,2)=0,IF(ISBLANK(OFFSET('11. SEGUIMIENTO 2026'!$Q$14,INT((ROW()-13)/2),0)),"",OFFSET('11. SEGUIMIENTO 2026'!$Q$14,INT((ROW()-13)/2),0)),IF(ISBLANK(OFFSET('9. METAS'!$T$20,INT((ROW()-14)/2),0)),"",OFFSET('9. METAS'!$T$20,INT((ROW()-14)/2),0)))</f>
        <v>10</v>
      </c>
      <c r="N22" s="854"/>
      <c r="O22" s="856"/>
      <c r="P22" s="913"/>
    </row>
    <row r="23" spans="3:16">
      <c r="C23" s="859" t="str">
        <f ca="1">IF(ISBLANK(OFFSET('5. Pp (3 años)'!$C$46,INT((ROW()-13)/2),0)),"",OFFSET('5. Pp (3 años)'!$C$46,INT((ROW()-13)/2),0))</f>
        <v>Componente</v>
      </c>
      <c r="D23" s="907" t="str">
        <f ca="1">IF(ISBLANK(OFFSET('5. Pp (3 años)'!$D$46,INT((ROW()-13)/2),0)),"",OFFSET('5. Pp (3 años)'!$D$46,INT((ROW()-13)/2),0))</f>
        <v>1.4.1.1.2 Servicios de suministro de recursos materiales y atención de requisiciones gestionados oportunamente a las dependencias municipales conforme a la normatividad aplicable.</v>
      </c>
      <c r="E23" s="907" t="str">
        <f ca="1">IF(ISBLANK(OFFSET('5. Pp (3 años)'!$E$46,INT((ROW()-13)/2),0)),"",OFFSET('5. Pp (3 años)'!$E$46,INT((ROW()-13)/2),0))</f>
        <v>PSGRM: Porcentaje de servicios de recursos materiales gestionados oportunamente</v>
      </c>
      <c r="F23" s="908" t="str">
        <f ca="1">IF(ISBLANK(OFFSET('5. Pp (3 años)'!$K$46,INT((ROW()-13)/2),0)),"",OFFSET('5. Pp (3 años)'!$K$46,INT((ROW()-13)/2),0))</f>
        <v>Ascendente</v>
      </c>
      <c r="G23" s="909" t="str">
        <f ca="1">IF(ISBLANK(OFFSET('5. Pp (3 años)'!$H$46,INT((ROW()-13)/2),0)),"",OFFSET('5. Pp (3 años)'!$H$46,INT((ROW()-13)/2),0))</f>
        <v>Trimestral</v>
      </c>
      <c r="H23" s="912">
        <f ca="1">IF(ISBLANK(OFFSET('9. METAS'!$K$20,INT((ROW()-13)/2),0)),"",OFFSET('9. METAS'!$K$20,INT((ROW()-13)/2),0))</f>
        <v>0.95</v>
      </c>
      <c r="I23" s="868"/>
      <c r="J23" s="149">
        <f ca="1">IF(MOD(ROW()-13,2)=0,IF(ISBLANK(OFFSET('11. SEGUIMIENTO 2026'!$N$14,INT((ROW()-13)/2),0)),"",OFFSET('11. SEGUIMIENTO 2026'!$N$14,INT((ROW()-13)/2),0)),IF(ISBLANK(OFFSET('9. METAS'!$Q$20,INT((ROW()-14)/2),0)),"",OFFSET('9. METAS'!$Q$20,INT((ROW()-14)/2),0)))</f>
        <v>1.04</v>
      </c>
      <c r="K23" s="150" t="str">
        <f ca="1">IF(MOD(ROW()-13,2)=0,IF(ISBLANK(OFFSET('11. SEGUIMIENTO 2026'!$O$14,INT((ROW()-13)/2),0)),"",OFFSET('11. SEGUIMIENTO 2026'!$O$14,INT((ROW()-13)/2),0)),IF(ISBLANK(OFFSET('9. METAS'!$R$20,INT((ROW()-14)/2),0)),"",OFFSET('9. METAS'!$R$20,INT((ROW()-14)/2),0)))</f>
        <v/>
      </c>
      <c r="L23" s="150" t="str">
        <f ca="1">IF(MOD(ROW()-13,2)=0,IF(ISBLANK(OFFSET('11. SEGUIMIENTO 2026'!$P$14,INT((ROW()-13)/2),0)),"",OFFSET('11. SEGUIMIENTO 2026'!$P$14,INT((ROW()-13)/2),0)),IF(ISBLANK(OFFSET('9. METAS'!$S$20,INT((ROW()-14)/2),0)),"",OFFSET('9. METAS'!$S$20,INT((ROW()-14)/2),0)))</f>
        <v/>
      </c>
      <c r="M23" s="151" t="str">
        <f ca="1">IF(MOD(ROW()-13,2)=0,IF(ISBLANK(OFFSET('11. SEGUIMIENTO 2026'!$Q$14,INT((ROW()-13)/2),0)),"",OFFSET('11. SEGUIMIENTO 2026'!$Q$14,INT((ROW()-13)/2),0)),IF(ISBLANK(OFFSET('9. METAS'!$T$20,INT((ROW()-14)/2),0)),"",OFFSET('9. METAS'!$T$20,INT((ROW()-14)/2),0)))</f>
        <v/>
      </c>
      <c r="N23" s="869">
        <f t="shared" ref="N23" ca="1" si="6">IFERROR(J23/J24,"ND")</f>
        <v>1.0947368421052632</v>
      </c>
      <c r="O23" s="870" t="str">
        <f t="shared" ref="O23" ca="1" si="7">IFERROR(((J23+K23+L23)/H23),"ND")</f>
        <v>ND</v>
      </c>
      <c r="P23" s="910"/>
    </row>
    <row r="24" spans="3:16">
      <c r="C24" s="860"/>
      <c r="D24" s="907"/>
      <c r="E24" s="907"/>
      <c r="F24" s="908"/>
      <c r="G24" s="909"/>
      <c r="H24" s="912"/>
      <c r="I24" s="852"/>
      <c r="J24" s="149">
        <f ca="1">IF(MOD(ROW()-13,2)=0,IF(ISBLANK(OFFSET('11. SEGUIMIENTO 2026'!$N$14,INT((ROW()-13)/2),0)),"",OFFSET('11. SEGUIMIENTO 2026'!$N$14,INT((ROW()-13)/2),0)),IF(ISBLANK(OFFSET('9. METAS'!$Q$20,INT((ROW()-14)/2),0)),"",OFFSET('9. METAS'!$Q$20,INT((ROW()-14)/2),0)))</f>
        <v>0.95</v>
      </c>
      <c r="K24" s="150">
        <f ca="1">IF(MOD(ROW()-13,2)=0,IF(ISBLANK(OFFSET('11. SEGUIMIENTO 2026'!$O$14,INT((ROW()-13)/2),0)),"",OFFSET('11. SEGUIMIENTO 2026'!$O$14,INT((ROW()-13)/2),0)),IF(ISBLANK(OFFSET('9. METAS'!$R$20,INT((ROW()-14)/2),0)),"",OFFSET('9. METAS'!$R$20,INT((ROW()-14)/2),0)))</f>
        <v>0.95</v>
      </c>
      <c r="L24" s="150">
        <f ca="1">IF(MOD(ROW()-13,2)=0,IF(ISBLANK(OFFSET('11. SEGUIMIENTO 2026'!$P$14,INT((ROW()-13)/2),0)),"",OFFSET('11. SEGUIMIENTO 2026'!$P$14,INT((ROW()-13)/2),0)),IF(ISBLANK(OFFSET('9. METAS'!$S$20,INT((ROW()-14)/2),0)),"",OFFSET('9. METAS'!$S$20,INT((ROW()-14)/2),0)))</f>
        <v>0.95</v>
      </c>
      <c r="M24" s="151">
        <f ca="1">IF(MOD(ROW()-13,2)=0,IF(ISBLANK(OFFSET('11. SEGUIMIENTO 2026'!$Q$14,INT((ROW()-13)/2),0)),"",OFFSET('11. SEGUIMIENTO 2026'!$Q$14,INT((ROW()-13)/2),0)),IF(ISBLANK(OFFSET('9. METAS'!$T$20,INT((ROW()-14)/2),0)),"",OFFSET('9. METAS'!$T$20,INT((ROW()-14)/2),0)))</f>
        <v>0.95</v>
      </c>
      <c r="N24" s="854"/>
      <c r="O24" s="856"/>
      <c r="P24" s="913"/>
    </row>
    <row r="25" spans="3:16">
      <c r="C25" s="859" t="str">
        <f ca="1">IF(ISBLANK(OFFSET('5. Pp (3 años)'!$C$46,INT((ROW()-13)/2),0)),"",OFFSET('5. Pp (3 años)'!$C$46,INT((ROW()-13)/2),0))</f>
        <v>Actividad</v>
      </c>
      <c r="D25" s="907" t="str">
        <f ca="1">IF(ISBLANK(OFFSET('5. Pp (3 años)'!$D$46,INT((ROW()-13)/2),0)),"",OFFSET('5. Pp (3 años)'!$D$46,INT((ROW()-13)/2),0))</f>
        <v>1.4.1.1.2.1  Tramitación de licitaciones para el suministro de recursos materiales conforme a la normatividad aplicable.</v>
      </c>
      <c r="E25" s="907" t="str">
        <f ca="1">IF(ISBLANK(OFFSET('5. Pp (3 años)'!$E$46,INT((ROW()-13)/2),0)),"",OFFSET('5. Pp (3 años)'!$E$46,INT((ROW()-13)/2),0))</f>
        <v>PLTRM: Porcentaje de licitaciones tramitadas para el suministro de recursos materiales.</v>
      </c>
      <c r="F25" s="908" t="str">
        <f ca="1">IF(ISBLANK(OFFSET('5. Pp (3 años)'!$K$46,INT((ROW()-13)/2),0)),"",OFFSET('5. Pp (3 años)'!$K$46,INT((ROW()-13)/2),0))</f>
        <v>Ascendente</v>
      </c>
      <c r="G25" s="909" t="str">
        <f ca="1">IF(ISBLANK(OFFSET('5. Pp (3 años)'!$H$46,INT((ROW()-13)/2),0)),"",OFFSET('5. Pp (3 años)'!$H$46,INT((ROW()-13)/2),0))</f>
        <v>Trimestral</v>
      </c>
      <c r="H25" s="912">
        <f ca="1">IF(ISBLANK(OFFSET('9. METAS'!$K$20,INT((ROW()-13)/2),0)),"",OFFSET('9. METAS'!$K$20,INT((ROW()-13)/2),0))</f>
        <v>0.95</v>
      </c>
      <c r="I25" s="868"/>
      <c r="J25" s="149">
        <f ca="1">IF(MOD(ROW()-13,2)=0,IF(ISBLANK(OFFSET('11. SEGUIMIENTO 2026'!$N$14,INT((ROW()-13)/2),0)),"",OFFSET('11. SEGUIMIENTO 2026'!$N$14,INT((ROW()-13)/2),0)),IF(ISBLANK(OFFSET('9. METAS'!$Q$20,INT((ROW()-14)/2),0)),"",OFFSET('9. METAS'!$Q$20,INT((ROW()-14)/2),0)))</f>
        <v>0.98</v>
      </c>
      <c r="K25" s="150" t="str">
        <f ca="1">IF(MOD(ROW()-13,2)=0,IF(ISBLANK(OFFSET('11. SEGUIMIENTO 2026'!$O$14,INT((ROW()-13)/2),0)),"",OFFSET('11. SEGUIMIENTO 2026'!$O$14,INT((ROW()-13)/2),0)),IF(ISBLANK(OFFSET('9. METAS'!$R$20,INT((ROW()-14)/2),0)),"",OFFSET('9. METAS'!$R$20,INT((ROW()-14)/2),0)))</f>
        <v/>
      </c>
      <c r="L25" s="150" t="str">
        <f ca="1">IF(MOD(ROW()-13,2)=0,IF(ISBLANK(OFFSET('11. SEGUIMIENTO 2026'!$P$14,INT((ROW()-13)/2),0)),"",OFFSET('11. SEGUIMIENTO 2026'!$P$14,INT((ROW()-13)/2),0)),IF(ISBLANK(OFFSET('9. METAS'!$S$20,INT((ROW()-14)/2),0)),"",OFFSET('9. METAS'!$S$20,INT((ROW()-14)/2),0)))</f>
        <v/>
      </c>
      <c r="M25" s="151" t="str">
        <f ca="1">IF(MOD(ROW()-13,2)=0,IF(ISBLANK(OFFSET('11. SEGUIMIENTO 2026'!$Q$14,INT((ROW()-13)/2),0)),"",OFFSET('11. SEGUIMIENTO 2026'!$Q$14,INT((ROW()-13)/2),0)),IF(ISBLANK(OFFSET('9. METAS'!$T$20,INT((ROW()-14)/2),0)),"",OFFSET('9. METAS'!$T$20,INT((ROW()-14)/2),0)))</f>
        <v/>
      </c>
      <c r="N25" s="869">
        <f t="shared" ref="N25" ca="1" si="8">IFERROR(J25/J26,"ND")</f>
        <v>1.0315789473684212</v>
      </c>
      <c r="O25" s="870" t="str">
        <f t="shared" ref="O25" ca="1" si="9">IFERROR(((J25+K25+L25)/H25),"ND")</f>
        <v>ND</v>
      </c>
      <c r="P25" s="910"/>
    </row>
    <row r="26" spans="3:16">
      <c r="C26" s="860"/>
      <c r="D26" s="907"/>
      <c r="E26" s="907"/>
      <c r="F26" s="908"/>
      <c r="G26" s="909"/>
      <c r="H26" s="912"/>
      <c r="I26" s="852"/>
      <c r="J26" s="149">
        <f ca="1">IF(MOD(ROW()-13,2)=0,IF(ISBLANK(OFFSET('11. SEGUIMIENTO 2026'!$N$14,INT((ROW()-13)/2),0)),"",OFFSET('11. SEGUIMIENTO 2026'!$N$14,INT((ROW()-13)/2),0)),IF(ISBLANK(OFFSET('9. METAS'!$Q$20,INT((ROW()-14)/2),0)),"",OFFSET('9. METAS'!$Q$20,INT((ROW()-14)/2),0)))</f>
        <v>0.95</v>
      </c>
      <c r="K26" s="150">
        <f ca="1">IF(MOD(ROW()-13,2)=0,IF(ISBLANK(OFFSET('11. SEGUIMIENTO 2026'!$O$14,INT((ROW()-13)/2),0)),"",OFFSET('11. SEGUIMIENTO 2026'!$O$14,INT((ROW()-13)/2),0)),IF(ISBLANK(OFFSET('9. METAS'!$R$20,INT((ROW()-14)/2),0)),"",OFFSET('9. METAS'!$R$20,INT((ROW()-14)/2),0)))</f>
        <v>0.95</v>
      </c>
      <c r="L26" s="150">
        <f ca="1">IF(MOD(ROW()-13,2)=0,IF(ISBLANK(OFFSET('11. SEGUIMIENTO 2026'!$P$14,INT((ROW()-13)/2),0)),"",OFFSET('11. SEGUIMIENTO 2026'!$P$14,INT((ROW()-13)/2),0)),IF(ISBLANK(OFFSET('9. METAS'!$S$20,INT((ROW()-14)/2),0)),"",OFFSET('9. METAS'!$S$20,INT((ROW()-14)/2),0)))</f>
        <v>0.95</v>
      </c>
      <c r="M26" s="151">
        <f ca="1">IF(MOD(ROW()-13,2)=0,IF(ISBLANK(OFFSET('11. SEGUIMIENTO 2026'!$Q$14,INT((ROW()-13)/2),0)),"",OFFSET('11. SEGUIMIENTO 2026'!$Q$14,INT((ROW()-13)/2),0)),IF(ISBLANK(OFFSET('9. METAS'!$T$20,INT((ROW()-14)/2),0)),"",OFFSET('9. METAS'!$T$20,INT((ROW()-14)/2),0)))</f>
        <v>0.95</v>
      </c>
      <c r="N26" s="854"/>
      <c r="O26" s="856"/>
      <c r="P26" s="913"/>
    </row>
    <row r="27" spans="3:16">
      <c r="C27" s="859" t="str">
        <f ca="1">IF(ISBLANK(OFFSET('5. Pp (3 años)'!$C$46,INT((ROW()-13)/2),0)),"",OFFSET('5. Pp (3 años)'!$C$46,INT((ROW()-13)/2),0))</f>
        <v>Actividad</v>
      </c>
      <c r="D27" s="907" t="str">
        <f ca="1">IF(ISBLANK(OFFSET('5. Pp (3 años)'!$D$46,INT((ROW()-13)/2),0)),"",OFFSET('5. Pp (3 años)'!$D$46,INT((ROW()-13)/2),0))</f>
        <v>1.4.1.1.2.2 Atención a las requisiciones de los diferentes eventos públicos y privados celebrados por el Municipio de Benito Juárez.</v>
      </c>
      <c r="E27" s="907" t="str">
        <f ca="1">IF(ISBLANK(OFFSET('5. Pp (3 años)'!$E$46,INT((ROW()-13)/2),0)),"",OFFSET('5. Pp (3 años)'!$E$46,INT((ROW()-13)/2),0))</f>
        <v>PREA: Porcentaje de  Requisiciones para Eventos Atendidos.</v>
      </c>
      <c r="F27" s="908" t="str">
        <f ca="1">IF(ISBLANK(OFFSET('5. Pp (3 años)'!$K$46,INT((ROW()-13)/2),0)),"",OFFSET('5. Pp (3 años)'!$K$46,INT((ROW()-13)/2),0))</f>
        <v>Ascendente</v>
      </c>
      <c r="G27" s="909" t="str">
        <f ca="1">IF(ISBLANK(OFFSET('5. Pp (3 años)'!$H$46,INT((ROW()-13)/2),0)),"",OFFSET('5. Pp (3 años)'!$H$46,INT((ROW()-13)/2),0))</f>
        <v>Trimestral</v>
      </c>
      <c r="H27" s="912">
        <f ca="1">IF(ISBLANK(OFFSET('9. METAS'!$K$20,INT((ROW()-13)/2),0)),"",OFFSET('9. METAS'!$K$20,INT((ROW()-13)/2),0))</f>
        <v>180</v>
      </c>
      <c r="I27" s="868"/>
      <c r="J27" s="149">
        <f ca="1">IF(MOD(ROW()-13,2)=0,IF(ISBLANK(OFFSET('11. SEGUIMIENTO 2026'!$N$14,INT((ROW()-13)/2),0)),"",OFFSET('11. SEGUIMIENTO 2026'!$N$14,INT((ROW()-13)/2),0)),IF(ISBLANK(OFFSET('9. METAS'!$Q$20,INT((ROW()-14)/2),0)),"",OFFSET('9. METAS'!$Q$20,INT((ROW()-14)/2),0)))</f>
        <v>32</v>
      </c>
      <c r="K27" s="150" t="str">
        <f ca="1">IF(MOD(ROW()-13,2)=0,IF(ISBLANK(OFFSET('11. SEGUIMIENTO 2026'!$O$14,INT((ROW()-13)/2),0)),"",OFFSET('11. SEGUIMIENTO 2026'!$O$14,INT((ROW()-13)/2),0)),IF(ISBLANK(OFFSET('9. METAS'!$R$20,INT((ROW()-14)/2),0)),"",OFFSET('9. METAS'!$R$20,INT((ROW()-14)/2),0)))</f>
        <v/>
      </c>
      <c r="L27" s="150" t="str">
        <f ca="1">IF(MOD(ROW()-13,2)=0,IF(ISBLANK(OFFSET('11. SEGUIMIENTO 2026'!$P$14,INT((ROW()-13)/2),0)),"",OFFSET('11. SEGUIMIENTO 2026'!$P$14,INT((ROW()-13)/2),0)),IF(ISBLANK(OFFSET('9. METAS'!$S$20,INT((ROW()-14)/2),0)),"",OFFSET('9. METAS'!$S$20,INT((ROW()-14)/2),0)))</f>
        <v/>
      </c>
      <c r="M27" s="151" t="str">
        <f ca="1">IF(MOD(ROW()-13,2)=0,IF(ISBLANK(OFFSET('11. SEGUIMIENTO 2026'!$Q$14,INT((ROW()-13)/2),0)),"",OFFSET('11. SEGUIMIENTO 2026'!$Q$14,INT((ROW()-13)/2),0)),IF(ISBLANK(OFFSET('9. METAS'!$T$20,INT((ROW()-14)/2),0)),"",OFFSET('9. METAS'!$T$20,INT((ROW()-14)/2),0)))</f>
        <v/>
      </c>
      <c r="N27" s="869">
        <f t="shared" ref="N27" ca="1" si="10">IFERROR(J27/J28,"ND")</f>
        <v>1.0666666666666667</v>
      </c>
      <c r="O27" s="870" t="str">
        <f t="shared" ref="O27" ca="1" si="11">IFERROR(((J27+K27+L27)/H27),"ND")</f>
        <v>ND</v>
      </c>
      <c r="P27" s="910"/>
    </row>
    <row r="28" spans="3:16">
      <c r="C28" s="860"/>
      <c r="D28" s="907"/>
      <c r="E28" s="907"/>
      <c r="F28" s="908"/>
      <c r="G28" s="909"/>
      <c r="H28" s="912"/>
      <c r="I28" s="852"/>
      <c r="J28" s="149">
        <f ca="1">IF(MOD(ROW()-13,2)=0,IF(ISBLANK(OFFSET('11. SEGUIMIENTO 2026'!$N$14,INT((ROW()-13)/2),0)),"",OFFSET('11. SEGUIMIENTO 2026'!$N$14,INT((ROW()-13)/2),0)),IF(ISBLANK(OFFSET('9. METAS'!$Q$20,INT((ROW()-14)/2),0)),"",OFFSET('9. METAS'!$Q$20,INT((ROW()-14)/2),0)))</f>
        <v>30</v>
      </c>
      <c r="K28" s="150">
        <f ca="1">IF(MOD(ROW()-13,2)=0,IF(ISBLANK(OFFSET('11. SEGUIMIENTO 2026'!$O$14,INT((ROW()-13)/2),0)),"",OFFSET('11. SEGUIMIENTO 2026'!$O$14,INT((ROW()-13)/2),0)),IF(ISBLANK(OFFSET('9. METAS'!$R$20,INT((ROW()-14)/2),0)),"",OFFSET('9. METAS'!$R$20,INT((ROW()-14)/2),0)))</f>
        <v>47</v>
      </c>
      <c r="L28" s="150">
        <f ca="1">IF(MOD(ROW()-13,2)=0,IF(ISBLANK(OFFSET('11. SEGUIMIENTO 2026'!$P$14,INT((ROW()-13)/2),0)),"",OFFSET('11. SEGUIMIENTO 2026'!$P$14,INT((ROW()-13)/2),0)),IF(ISBLANK(OFFSET('9. METAS'!$S$20,INT((ROW()-14)/2),0)),"",OFFSET('9. METAS'!$S$20,INT((ROW()-14)/2),0)))</f>
        <v>49</v>
      </c>
      <c r="M28" s="151">
        <f ca="1">IF(MOD(ROW()-13,2)=0,IF(ISBLANK(OFFSET('11. SEGUIMIENTO 2026'!$Q$14,INT((ROW()-13)/2),0)),"",OFFSET('11. SEGUIMIENTO 2026'!$Q$14,INT((ROW()-13)/2),0)),IF(ISBLANK(OFFSET('9. METAS'!$T$20,INT((ROW()-14)/2),0)),"",OFFSET('9. METAS'!$T$20,INT((ROW()-14)/2),0)))</f>
        <v>54</v>
      </c>
      <c r="N28" s="854"/>
      <c r="O28" s="856"/>
      <c r="P28" s="913"/>
    </row>
    <row r="29" spans="3:16">
      <c r="C29" s="859" t="str">
        <f ca="1">IF(ISBLANK(OFFSET('5. Pp (3 años)'!$C$46,INT((ROW()-13)/2),0)),"",OFFSET('5. Pp (3 años)'!$C$46,INT((ROW()-13)/2),0))</f>
        <v>Actividad</v>
      </c>
      <c r="D29" s="907" t="str">
        <f ca="1">IF(ISBLANK(OFFSET('5. Pp (3 años)'!$D$46,INT((ROW()-13)/2),0)),"",OFFSET('5. Pp (3 años)'!$D$46,INT((ROW()-13)/2),0))</f>
        <v>1.4.1.1.2.3 Elaboración de Solicitudes de Pago de los materiales por el área de compras.</v>
      </c>
      <c r="E29" s="907" t="str">
        <f ca="1">IF(ISBLANK(OFFSET('5. Pp (3 años)'!$E$46,INT((ROW()-13)/2),0)),"",OFFSET('5. Pp (3 años)'!$E$46,INT((ROW()-13)/2),0))</f>
        <v xml:space="preserve">PSP: Porcentaje de las Solicitudes de Pago elaboradas. </v>
      </c>
      <c r="F29" s="908" t="str">
        <f ca="1">IF(ISBLANK(OFFSET('5. Pp (3 años)'!$K$46,INT((ROW()-13)/2),0)),"",OFFSET('5. Pp (3 años)'!$K$46,INT((ROW()-13)/2),0))</f>
        <v>Ascendente</v>
      </c>
      <c r="G29" s="909" t="str">
        <f ca="1">IF(ISBLANK(OFFSET('5. Pp (3 años)'!$H$46,INT((ROW()-13)/2),0)),"",OFFSET('5. Pp (3 años)'!$H$46,INT((ROW()-13)/2),0))</f>
        <v>Trimestral</v>
      </c>
      <c r="H29" s="912">
        <f ca="1">IF(ISBLANK(OFFSET('9. METAS'!$K$20,INT((ROW()-13)/2),0)),"",OFFSET('9. METAS'!$K$20,INT((ROW()-13)/2),0))</f>
        <v>395</v>
      </c>
      <c r="I29" s="868"/>
      <c r="J29" s="149">
        <f ca="1">IF(MOD(ROW()-13,2)=0,IF(ISBLANK(OFFSET('11. SEGUIMIENTO 2026'!$N$14,INT((ROW()-13)/2),0)),"",OFFSET('11. SEGUIMIENTO 2026'!$N$14,INT((ROW()-13)/2),0)),IF(ISBLANK(OFFSET('9. METAS'!$Q$20,INT((ROW()-14)/2),0)),"",OFFSET('9. METAS'!$Q$20,INT((ROW()-14)/2),0)))</f>
        <v>3</v>
      </c>
      <c r="K29" s="150" t="str">
        <f ca="1">IF(MOD(ROW()-13,2)=0,IF(ISBLANK(OFFSET('11. SEGUIMIENTO 2026'!$O$14,INT((ROW()-13)/2),0)),"",OFFSET('11. SEGUIMIENTO 2026'!$O$14,INT((ROW()-13)/2),0)),IF(ISBLANK(OFFSET('9. METAS'!$R$20,INT((ROW()-14)/2),0)),"",OFFSET('9. METAS'!$R$20,INT((ROW()-14)/2),0)))</f>
        <v/>
      </c>
      <c r="L29" s="150" t="str">
        <f ca="1">IF(MOD(ROW()-13,2)=0,IF(ISBLANK(OFFSET('11. SEGUIMIENTO 2026'!$P$14,INT((ROW()-13)/2),0)),"",OFFSET('11. SEGUIMIENTO 2026'!$P$14,INT((ROW()-13)/2),0)),IF(ISBLANK(OFFSET('9. METAS'!$S$20,INT((ROW()-14)/2),0)),"",OFFSET('9. METAS'!$S$20,INT((ROW()-14)/2),0)))</f>
        <v/>
      </c>
      <c r="M29" s="151" t="str">
        <f ca="1">IF(MOD(ROW()-13,2)=0,IF(ISBLANK(OFFSET('11. SEGUIMIENTO 2026'!$Q$14,INT((ROW()-13)/2),0)),"",OFFSET('11. SEGUIMIENTO 2026'!$Q$14,INT((ROW()-13)/2),0)),IF(ISBLANK(OFFSET('9. METAS'!$T$20,INT((ROW()-14)/2),0)),"",OFFSET('9. METAS'!$T$20,INT((ROW()-14)/2),0)))</f>
        <v/>
      </c>
      <c r="N29" s="869">
        <f t="shared" ref="N29" ca="1" si="12">IFERROR(J29/J30,"ND")</f>
        <v>1</v>
      </c>
      <c r="O29" s="870" t="str">
        <f t="shared" ref="O29" ca="1" si="13">IFERROR(((J29+K29+L29)/H29),"ND")</f>
        <v>ND</v>
      </c>
      <c r="P29" s="910"/>
    </row>
    <row r="30" spans="3:16">
      <c r="C30" s="860"/>
      <c r="D30" s="907"/>
      <c r="E30" s="907"/>
      <c r="F30" s="908"/>
      <c r="G30" s="909"/>
      <c r="H30" s="912"/>
      <c r="I30" s="852"/>
      <c r="J30" s="149">
        <f ca="1">IF(MOD(ROW()-13,2)=0,IF(ISBLANK(OFFSET('11. SEGUIMIENTO 2026'!$N$14,INT((ROW()-13)/2),0)),"",OFFSET('11. SEGUIMIENTO 2026'!$N$14,INT((ROW()-13)/2),0)),IF(ISBLANK(OFFSET('9. METAS'!$Q$20,INT((ROW()-14)/2),0)),"",OFFSET('9. METAS'!$Q$20,INT((ROW()-14)/2),0)))</f>
        <v>3</v>
      </c>
      <c r="K30" s="150">
        <f ca="1">IF(MOD(ROW()-13,2)=0,IF(ISBLANK(OFFSET('11. SEGUIMIENTO 2026'!$O$14,INT((ROW()-13)/2),0)),"",OFFSET('11. SEGUIMIENTO 2026'!$O$14,INT((ROW()-13)/2),0)),IF(ISBLANK(OFFSET('9. METAS'!$R$20,INT((ROW()-14)/2),0)),"",OFFSET('9. METAS'!$R$20,INT((ROW()-14)/2),0)))</f>
        <v>168</v>
      </c>
      <c r="L30" s="150">
        <f ca="1">IF(MOD(ROW()-13,2)=0,IF(ISBLANK(OFFSET('11. SEGUIMIENTO 2026'!$P$14,INT((ROW()-13)/2),0)),"",OFFSET('11. SEGUIMIENTO 2026'!$P$14,INT((ROW()-13)/2),0)),IF(ISBLANK(OFFSET('9. METAS'!$S$20,INT((ROW()-14)/2),0)),"",OFFSET('9. METAS'!$S$20,INT((ROW()-14)/2),0)))</f>
        <v>130</v>
      </c>
      <c r="M30" s="151">
        <f ca="1">IF(MOD(ROW()-13,2)=0,IF(ISBLANK(OFFSET('11. SEGUIMIENTO 2026'!$Q$14,INT((ROW()-13)/2),0)),"",OFFSET('11. SEGUIMIENTO 2026'!$Q$14,INT((ROW()-13)/2),0)),IF(ISBLANK(OFFSET('9. METAS'!$T$20,INT((ROW()-14)/2),0)),"",OFFSET('9. METAS'!$T$20,INT((ROW()-14)/2),0)))</f>
        <v>94</v>
      </c>
      <c r="N30" s="854"/>
      <c r="O30" s="856"/>
      <c r="P30" s="913"/>
    </row>
    <row r="31" spans="3:16">
      <c r="C31" s="859" t="str">
        <f ca="1">IF(ISBLANK(OFFSET('5. Pp (3 años)'!$C$46,INT((ROW()-13)/2),0)),"",OFFSET('5. Pp (3 años)'!$C$46,INT((ROW()-13)/2),0))</f>
        <v>Actividad</v>
      </c>
      <c r="D31" s="907" t="str">
        <f ca="1">IF(ISBLANK(OFFSET('5. Pp (3 años)'!$D$46,INT((ROW()-13)/2),0)),"",OFFSET('5. Pp (3 años)'!$D$46,INT((ROW()-13)/2),0))</f>
        <v>1.4.1.1.2.4 Atención a los siniestros reportados por las diferentes dependencias del Municipio de Benito Juárez.</v>
      </c>
      <c r="E31" s="907" t="str">
        <f ca="1">IF(ISBLANK(OFFSET('5. Pp (3 años)'!$E$46,INT((ROW()-13)/2),0)),"",OFFSET('5. Pp (3 años)'!$E$46,INT((ROW()-13)/2),0))</f>
        <v>PASA: Porcentaje de Asistencia de los Siniestros Atendidos.</v>
      </c>
      <c r="F31" s="908" t="str">
        <f ca="1">IF(ISBLANK(OFFSET('5. Pp (3 años)'!$K$46,INT((ROW()-13)/2),0)),"",OFFSET('5. Pp (3 años)'!$K$46,INT((ROW()-13)/2),0))</f>
        <v>Ascendente</v>
      </c>
      <c r="G31" s="909" t="str">
        <f ca="1">IF(ISBLANK(OFFSET('5. Pp (3 años)'!$H$46,INT((ROW()-13)/2),0)),"",OFFSET('5. Pp (3 años)'!$H$46,INT((ROW()-13)/2),0))</f>
        <v>Trimestral</v>
      </c>
      <c r="H31" s="912">
        <f ca="1">IF(ISBLANK(OFFSET('9. METAS'!$K$20,INT((ROW()-13)/2),0)),"",OFFSET('9. METAS'!$K$20,INT((ROW()-13)/2),0))</f>
        <v>276</v>
      </c>
      <c r="I31" s="868"/>
      <c r="J31" s="149">
        <f ca="1">IF(MOD(ROW()-13,2)=0,IF(ISBLANK(OFFSET('11. SEGUIMIENTO 2026'!$N$14,INT((ROW()-13)/2),0)),"",OFFSET('11. SEGUIMIENTO 2026'!$N$14,INT((ROW()-13)/2),0)),IF(ISBLANK(OFFSET('9. METAS'!$Q$20,INT((ROW()-14)/2),0)),"",OFFSET('9. METAS'!$Q$20,INT((ROW()-14)/2),0)))</f>
        <v>62</v>
      </c>
      <c r="K31" s="150" t="str">
        <f ca="1">IF(MOD(ROW()-13,2)=0,IF(ISBLANK(OFFSET('11. SEGUIMIENTO 2026'!$O$14,INT((ROW()-13)/2),0)),"",OFFSET('11. SEGUIMIENTO 2026'!$O$14,INT((ROW()-13)/2),0)),IF(ISBLANK(OFFSET('9. METAS'!$R$20,INT((ROW()-14)/2),0)),"",OFFSET('9. METAS'!$R$20,INT((ROW()-14)/2),0)))</f>
        <v/>
      </c>
      <c r="L31" s="150" t="str">
        <f ca="1">IF(MOD(ROW()-13,2)=0,IF(ISBLANK(OFFSET('11. SEGUIMIENTO 2026'!$P$14,INT((ROW()-13)/2),0)),"",OFFSET('11. SEGUIMIENTO 2026'!$P$14,INT((ROW()-13)/2),0)),IF(ISBLANK(OFFSET('9. METAS'!$S$20,INT((ROW()-14)/2),0)),"",OFFSET('9. METAS'!$S$20,INT((ROW()-14)/2),0)))</f>
        <v/>
      </c>
      <c r="M31" s="151" t="str">
        <f ca="1">IF(MOD(ROW()-13,2)=0,IF(ISBLANK(OFFSET('11. SEGUIMIENTO 2026'!$Q$14,INT((ROW()-13)/2),0)),"",OFFSET('11. SEGUIMIENTO 2026'!$Q$14,INT((ROW()-13)/2),0)),IF(ISBLANK(OFFSET('9. METAS'!$T$20,INT((ROW()-14)/2),0)),"",OFFSET('9. METAS'!$T$20,INT((ROW()-14)/2),0)))</f>
        <v/>
      </c>
      <c r="N31" s="869">
        <f t="shared" ref="N31" ca="1" si="14">IFERROR(J31/J32,"ND")</f>
        <v>1.0333333333333334</v>
      </c>
      <c r="O31" s="870" t="str">
        <f t="shared" ref="O31" ca="1" si="15">IFERROR(((J31+K31+L31)/H31),"ND")</f>
        <v>ND</v>
      </c>
      <c r="P31" s="910"/>
    </row>
    <row r="32" spans="3:16">
      <c r="C32" s="860"/>
      <c r="D32" s="907"/>
      <c r="E32" s="907"/>
      <c r="F32" s="908"/>
      <c r="G32" s="909"/>
      <c r="H32" s="912"/>
      <c r="I32" s="852"/>
      <c r="J32" s="149">
        <f ca="1">IF(MOD(ROW()-13,2)=0,IF(ISBLANK(OFFSET('11. SEGUIMIENTO 2026'!$N$14,INT((ROW()-13)/2),0)),"",OFFSET('11. SEGUIMIENTO 2026'!$N$14,INT((ROW()-13)/2),0)),IF(ISBLANK(OFFSET('9. METAS'!$Q$20,INT((ROW()-14)/2),0)),"",OFFSET('9. METAS'!$Q$20,INT((ROW()-14)/2),0)))</f>
        <v>60</v>
      </c>
      <c r="K32" s="150">
        <f ca="1">IF(MOD(ROW()-13,2)=0,IF(ISBLANK(OFFSET('11. SEGUIMIENTO 2026'!$O$14,INT((ROW()-13)/2),0)),"",OFFSET('11. SEGUIMIENTO 2026'!$O$14,INT((ROW()-13)/2),0)),IF(ISBLANK(OFFSET('9. METAS'!$R$20,INT((ROW()-14)/2),0)),"",OFFSET('9. METAS'!$R$20,INT((ROW()-14)/2),0)))</f>
        <v>76</v>
      </c>
      <c r="L32" s="150">
        <f ca="1">IF(MOD(ROW()-13,2)=0,IF(ISBLANK(OFFSET('11. SEGUIMIENTO 2026'!$P$14,INT((ROW()-13)/2),0)),"",OFFSET('11. SEGUIMIENTO 2026'!$P$14,INT((ROW()-13)/2),0)),IF(ISBLANK(OFFSET('9. METAS'!$S$20,INT((ROW()-14)/2),0)),"",OFFSET('9. METAS'!$S$20,INT((ROW()-14)/2),0)))</f>
        <v>69</v>
      </c>
      <c r="M32" s="151">
        <f ca="1">IF(MOD(ROW()-13,2)=0,IF(ISBLANK(OFFSET('11. SEGUIMIENTO 2026'!$Q$14,INT((ROW()-13)/2),0)),"",OFFSET('11. SEGUIMIENTO 2026'!$Q$14,INT((ROW()-13)/2),0)),IF(ISBLANK(OFFSET('9. METAS'!$T$20,INT((ROW()-14)/2),0)),"",OFFSET('9. METAS'!$T$20,INT((ROW()-14)/2),0)))</f>
        <v>71</v>
      </c>
      <c r="N32" s="854"/>
      <c r="O32" s="856"/>
      <c r="P32" s="913"/>
    </row>
    <row r="33" spans="3:16">
      <c r="C33" s="859" t="str">
        <f ca="1">IF(ISBLANK(OFFSET('5. Pp (3 años)'!$C$46,INT((ROW()-13)/2),0)),"",OFFSET('5. Pp (3 años)'!$C$46,INT((ROW()-13)/2),0))</f>
        <v>Actividad</v>
      </c>
      <c r="D33" s="907" t="str">
        <f ca="1">IF(ISBLANK(OFFSET('5. Pp (3 años)'!$D$46,INT((ROW()-13)/2),0)),"",OFFSET('5. Pp (3 años)'!$D$46,INT((ROW()-13)/2),0))</f>
        <v>1.4.1.1.2.5 Atención y seguimiento de solicitudes de servicios  de suministro de combustible y mantenimiento vehicular para las dependencias municipales.</v>
      </c>
      <c r="E33" s="907" t="str">
        <f ca="1">IF(ISBLANK(OFFSET('5. Pp (3 años)'!$E$46,INT((ROW()-13)/2),0)),"",OFFSET('5. Pp (3 años)'!$E$46,INT((ROW()-13)/2),0))</f>
        <v>PSSA: Porcentaje de solicitudes de servicios atendidas</v>
      </c>
      <c r="F33" s="908" t="str">
        <f ca="1">IF(ISBLANK(OFFSET('5. Pp (3 años)'!$K$46,INT((ROW()-13)/2),0)),"",OFFSET('5. Pp (3 años)'!$K$46,INT((ROW()-13)/2),0))</f>
        <v>Ascendente</v>
      </c>
      <c r="G33" s="909" t="str">
        <f ca="1">IF(ISBLANK(OFFSET('5. Pp (3 años)'!$H$46,INT((ROW()-13)/2),0)),"",OFFSET('5. Pp (3 años)'!$H$46,INT((ROW()-13)/2),0))</f>
        <v>Trimestral</v>
      </c>
      <c r="H33" s="912">
        <f ca="1">IF(ISBLANK(OFFSET('9. METAS'!$K$20,INT((ROW()-13)/2),0)),"",OFFSET('9. METAS'!$K$20,INT((ROW()-13)/2),0))</f>
        <v>0.95</v>
      </c>
      <c r="I33" s="868"/>
      <c r="J33" s="149">
        <f ca="1">IF(MOD(ROW()-13,2)=0,IF(ISBLANK(OFFSET('11. SEGUIMIENTO 2026'!$N$14,INT((ROW()-13)/2),0)),"",OFFSET('11. SEGUIMIENTO 2026'!$N$14,INT((ROW()-13)/2),0)),IF(ISBLANK(OFFSET('9. METAS'!$Q$20,INT((ROW()-14)/2),0)),"",OFFSET('9. METAS'!$Q$20,INT((ROW()-14)/2),0)))</f>
        <v>0.96</v>
      </c>
      <c r="K33" s="150" t="str">
        <f ca="1">IF(MOD(ROW()-13,2)=0,IF(ISBLANK(OFFSET('11. SEGUIMIENTO 2026'!$O$14,INT((ROW()-13)/2),0)),"",OFFSET('11. SEGUIMIENTO 2026'!$O$14,INT((ROW()-13)/2),0)),IF(ISBLANK(OFFSET('9. METAS'!$R$20,INT((ROW()-14)/2),0)),"",OFFSET('9. METAS'!$R$20,INT((ROW()-14)/2),0)))</f>
        <v/>
      </c>
      <c r="L33" s="150" t="str">
        <f ca="1">IF(MOD(ROW()-13,2)=0,IF(ISBLANK(OFFSET('11. SEGUIMIENTO 2026'!$P$14,INT((ROW()-13)/2),0)),"",OFFSET('11. SEGUIMIENTO 2026'!$P$14,INT((ROW()-13)/2),0)),IF(ISBLANK(OFFSET('9. METAS'!$S$20,INT((ROW()-14)/2),0)),"",OFFSET('9. METAS'!$S$20,INT((ROW()-14)/2),0)))</f>
        <v/>
      </c>
      <c r="M33" s="151" t="str">
        <f ca="1">IF(MOD(ROW()-13,2)=0,IF(ISBLANK(OFFSET('11. SEGUIMIENTO 2026'!$Q$14,INT((ROW()-13)/2),0)),"",OFFSET('11. SEGUIMIENTO 2026'!$Q$14,INT((ROW()-13)/2),0)),IF(ISBLANK(OFFSET('9. METAS'!$T$20,INT((ROW()-14)/2),0)),"",OFFSET('9. METAS'!$T$20,INT((ROW()-14)/2),0)))</f>
        <v/>
      </c>
      <c r="N33" s="869">
        <f t="shared" ref="N33" ca="1" si="16">IFERROR(J33/J34,"ND")</f>
        <v>1.0105263157894737</v>
      </c>
      <c r="O33" s="870" t="str">
        <f t="shared" ref="O33" ca="1" si="17">IFERROR(((J33+K33+L33)/H33),"ND")</f>
        <v>ND</v>
      </c>
      <c r="P33" s="910"/>
    </row>
    <row r="34" spans="3:16">
      <c r="C34" s="860"/>
      <c r="D34" s="907"/>
      <c r="E34" s="907"/>
      <c r="F34" s="908"/>
      <c r="G34" s="909"/>
      <c r="H34" s="912"/>
      <c r="I34" s="852"/>
      <c r="J34" s="149">
        <f ca="1">IF(MOD(ROW()-13,2)=0,IF(ISBLANK(OFFSET('11. SEGUIMIENTO 2026'!$N$14,INT((ROW()-13)/2),0)),"",OFFSET('11. SEGUIMIENTO 2026'!$N$14,INT((ROW()-13)/2),0)),IF(ISBLANK(OFFSET('9. METAS'!$Q$20,INT((ROW()-14)/2),0)),"",OFFSET('9. METAS'!$Q$20,INT((ROW()-14)/2),0)))</f>
        <v>0.95</v>
      </c>
      <c r="K34" s="150">
        <f ca="1">IF(MOD(ROW()-13,2)=0,IF(ISBLANK(OFFSET('11. SEGUIMIENTO 2026'!$O$14,INT((ROW()-13)/2),0)),"",OFFSET('11. SEGUIMIENTO 2026'!$O$14,INT((ROW()-13)/2),0)),IF(ISBLANK(OFFSET('9. METAS'!$R$20,INT((ROW()-14)/2),0)),"",OFFSET('9. METAS'!$R$20,INT((ROW()-14)/2),0)))</f>
        <v>0.95</v>
      </c>
      <c r="L34" s="150">
        <f ca="1">IF(MOD(ROW()-13,2)=0,IF(ISBLANK(OFFSET('11. SEGUIMIENTO 2026'!$P$14,INT((ROW()-13)/2),0)),"",OFFSET('11. SEGUIMIENTO 2026'!$P$14,INT((ROW()-13)/2),0)),IF(ISBLANK(OFFSET('9. METAS'!$S$20,INT((ROW()-14)/2),0)),"",OFFSET('9. METAS'!$S$20,INT((ROW()-14)/2),0)))</f>
        <v>0.95</v>
      </c>
      <c r="M34" s="151">
        <f ca="1">IF(MOD(ROW()-13,2)=0,IF(ISBLANK(OFFSET('11. SEGUIMIENTO 2026'!$Q$14,INT((ROW()-13)/2),0)),"",OFFSET('11. SEGUIMIENTO 2026'!$Q$14,INT((ROW()-13)/2),0)),IF(ISBLANK(OFFSET('9. METAS'!$T$20,INT((ROW()-14)/2),0)),"",OFFSET('9. METAS'!$T$20,INT((ROW()-14)/2),0)))</f>
        <v>0.95</v>
      </c>
      <c r="N34" s="854"/>
      <c r="O34" s="856"/>
      <c r="P34" s="913"/>
    </row>
    <row r="35" spans="3:16">
      <c r="C35" s="859" t="str">
        <f ca="1">IF(ISBLANK(OFFSET('5. Pp (3 años)'!$C$46,INT((ROW()-13)/2),0)),"",OFFSET('5. Pp (3 años)'!$C$46,INT((ROW()-13)/2),0))</f>
        <v xml:space="preserve">Componente  </v>
      </c>
      <c r="D35" s="907" t="str">
        <f ca="1">IF(ISBLANK(OFFSET('5. Pp (3 años)'!$D$46,INT((ROW()-13)/2),0)),"",OFFSET('5. Pp (3 años)'!$D$46,INT((ROW()-13)/2),0))</f>
        <v>1.4.1.1.3 Bienes patrimoniales del municipio gestionados mediante su registro, actualización, resguardo, verificación y conservación conforme a la normatividad aplicable.</v>
      </c>
      <c r="E35" s="907" t="str">
        <f ca="1">IF(ISBLANK(OFFSET('5. Pp (3 años)'!$E$46,INT((ROW()-13)/2),0)),"",OFFSET('5. Pp (3 años)'!$E$46,INT((ROW()-13)/2),0))</f>
        <v>PBPG: Porcentaje de bienes patrimoniales gestionados conforme a la normatividad.</v>
      </c>
      <c r="F35" s="908" t="str">
        <f ca="1">IF(ISBLANK(OFFSET('5. Pp (3 años)'!$K$46,INT((ROW()-13)/2),0)),"",OFFSET('5. Pp (3 años)'!$K$46,INT((ROW()-13)/2),0))</f>
        <v>Ascendente</v>
      </c>
      <c r="G35" s="909" t="str">
        <f ca="1">IF(ISBLANK(OFFSET('5. Pp (3 años)'!$H$46,INT((ROW()-13)/2),0)),"",OFFSET('5. Pp (3 años)'!$H$46,INT((ROW()-13)/2),0))</f>
        <v>Trimestral</v>
      </c>
      <c r="H35" s="912">
        <f ca="1">IF(ISBLANK(OFFSET('9. METAS'!$K$20,INT((ROW()-13)/2),0)),"",OFFSET('9. METAS'!$K$20,INT((ROW()-13)/2),0))</f>
        <v>0.95</v>
      </c>
      <c r="I35" s="868"/>
      <c r="J35" s="149">
        <f ca="1">IF(MOD(ROW()-13,2)=0,IF(ISBLANK(OFFSET('11. SEGUIMIENTO 2026'!$N$14,INT((ROW()-13)/2),0)),"",OFFSET('11. SEGUIMIENTO 2026'!$N$14,INT((ROW()-13)/2),0)),IF(ISBLANK(OFFSET('9. METAS'!$Q$20,INT((ROW()-14)/2),0)),"",OFFSET('9. METAS'!$Q$20,INT((ROW()-14)/2),0)))</f>
        <v>1</v>
      </c>
      <c r="K35" s="150" t="str">
        <f ca="1">IF(MOD(ROW()-13,2)=0,IF(ISBLANK(OFFSET('11. SEGUIMIENTO 2026'!$O$14,INT((ROW()-13)/2),0)),"",OFFSET('11. SEGUIMIENTO 2026'!$O$14,INT((ROW()-13)/2),0)),IF(ISBLANK(OFFSET('9. METAS'!$R$20,INT((ROW()-14)/2),0)),"",OFFSET('9. METAS'!$R$20,INT((ROW()-14)/2),0)))</f>
        <v/>
      </c>
      <c r="L35" s="150" t="str">
        <f ca="1">IF(MOD(ROW()-13,2)=0,IF(ISBLANK(OFFSET('11. SEGUIMIENTO 2026'!$P$14,INT((ROW()-13)/2),0)),"",OFFSET('11. SEGUIMIENTO 2026'!$P$14,INT((ROW()-13)/2),0)),IF(ISBLANK(OFFSET('9. METAS'!$S$20,INT((ROW()-14)/2),0)),"",OFFSET('9. METAS'!$S$20,INT((ROW()-14)/2),0)))</f>
        <v/>
      </c>
      <c r="M35" s="151" t="str">
        <f ca="1">IF(MOD(ROW()-13,2)=0,IF(ISBLANK(OFFSET('11. SEGUIMIENTO 2026'!$Q$14,INT((ROW()-13)/2),0)),"",OFFSET('11. SEGUIMIENTO 2026'!$Q$14,INT((ROW()-13)/2),0)),IF(ISBLANK(OFFSET('9. METAS'!$T$20,INT((ROW()-14)/2),0)),"",OFFSET('9. METAS'!$T$20,INT((ROW()-14)/2),0)))</f>
        <v/>
      </c>
      <c r="N35" s="869">
        <f t="shared" ref="N35" ca="1" si="18">IFERROR(J35/J36,"ND")</f>
        <v>1.0526315789473684</v>
      </c>
      <c r="O35" s="870" t="str">
        <f t="shared" ref="O35" ca="1" si="19">IFERROR(((J35+K35+L35)/H35),"ND")</f>
        <v>ND</v>
      </c>
      <c r="P35" s="910"/>
    </row>
    <row r="36" spans="3:16">
      <c r="C36" s="860"/>
      <c r="D36" s="907"/>
      <c r="E36" s="907"/>
      <c r="F36" s="908"/>
      <c r="G36" s="909"/>
      <c r="H36" s="912"/>
      <c r="I36" s="852"/>
      <c r="J36" s="149">
        <f ca="1">IF(MOD(ROW()-13,2)=0,IF(ISBLANK(OFFSET('11. SEGUIMIENTO 2026'!$N$14,INT((ROW()-13)/2),0)),"",OFFSET('11. SEGUIMIENTO 2026'!$N$14,INT((ROW()-13)/2),0)),IF(ISBLANK(OFFSET('9. METAS'!$Q$20,INT((ROW()-14)/2),0)),"",OFFSET('9. METAS'!$Q$20,INT((ROW()-14)/2),0)))</f>
        <v>0.95</v>
      </c>
      <c r="K36" s="150">
        <f ca="1">IF(MOD(ROW()-13,2)=0,IF(ISBLANK(OFFSET('11. SEGUIMIENTO 2026'!$O$14,INT((ROW()-13)/2),0)),"",OFFSET('11. SEGUIMIENTO 2026'!$O$14,INT((ROW()-13)/2),0)),IF(ISBLANK(OFFSET('9. METAS'!$R$20,INT((ROW()-14)/2),0)),"",OFFSET('9. METAS'!$R$20,INT((ROW()-14)/2),0)))</f>
        <v>0.95</v>
      </c>
      <c r="L36" s="150">
        <f ca="1">IF(MOD(ROW()-13,2)=0,IF(ISBLANK(OFFSET('11. SEGUIMIENTO 2026'!$P$14,INT((ROW()-13)/2),0)),"",OFFSET('11. SEGUIMIENTO 2026'!$P$14,INT((ROW()-13)/2),0)),IF(ISBLANK(OFFSET('9. METAS'!$S$20,INT((ROW()-14)/2),0)),"",OFFSET('9. METAS'!$S$20,INT((ROW()-14)/2),0)))</f>
        <v>0.95</v>
      </c>
      <c r="M36" s="151">
        <f ca="1">IF(MOD(ROW()-13,2)=0,IF(ISBLANK(OFFSET('11. SEGUIMIENTO 2026'!$Q$14,INT((ROW()-13)/2),0)),"",OFFSET('11. SEGUIMIENTO 2026'!$Q$14,INT((ROW()-13)/2),0)),IF(ISBLANK(OFFSET('9. METAS'!$T$20,INT((ROW()-14)/2),0)),"",OFFSET('9. METAS'!$T$20,INT((ROW()-14)/2),0)))</f>
        <v>0.95</v>
      </c>
      <c r="N36" s="854"/>
      <c r="O36" s="856"/>
      <c r="P36" s="913"/>
    </row>
    <row r="37" spans="3:16">
      <c r="C37" s="859" t="str">
        <f ca="1">IF(ISBLANK(OFFSET('5. Pp (3 años)'!$C$46,INT((ROW()-13)/2),0)),"",OFFSET('5. Pp (3 años)'!$C$46,INT((ROW()-13)/2),0))</f>
        <v>Actividad</v>
      </c>
      <c r="D37" s="907" t="str">
        <f ca="1">IF(ISBLANK(OFFSET('5. Pp (3 años)'!$D$46,INT((ROW()-13)/2),0)),"",OFFSET('5. Pp (3 años)'!$D$46,INT((ROW()-13)/2),0))</f>
        <v>1.4.1.1.3.1 Mantenimiento del área de trabajo y mercados a cargo de la Dirección General de Patrimonio Municipal.</v>
      </c>
      <c r="E37" s="907" t="str">
        <f ca="1">IF(ISBLANK(OFFSET('5. Pp (3 años)'!$E$46,INT((ROW()-13)/2),0)),"",OFFSET('5. Pp (3 años)'!$E$46,INT((ROW()-13)/2),0))</f>
        <v>PAMA= Porcentaje de acciones de Mantenimiento de las Áreas.</v>
      </c>
      <c r="F37" s="908" t="str">
        <f ca="1">IF(ISBLANK(OFFSET('5. Pp (3 años)'!$K$46,INT((ROW()-13)/2),0)),"",OFFSET('5. Pp (3 años)'!$K$46,INT((ROW()-13)/2),0))</f>
        <v>Ascendente</v>
      </c>
      <c r="G37" s="909" t="str">
        <f ca="1">IF(ISBLANK(OFFSET('5. Pp (3 años)'!$H$46,INT((ROW()-13)/2),0)),"",OFFSET('5. Pp (3 años)'!$H$46,INT((ROW()-13)/2),0))</f>
        <v>Trimestral</v>
      </c>
      <c r="H37" s="912">
        <f ca="1">IF(ISBLANK(OFFSET('9. METAS'!$K$20,INT((ROW()-13)/2),0)),"",OFFSET('9. METAS'!$K$20,INT((ROW()-13)/2),0))</f>
        <v>4</v>
      </c>
      <c r="I37" s="868"/>
      <c r="J37" s="149">
        <f ca="1">IF(MOD(ROW()-13,2)=0,IF(ISBLANK(OFFSET('11. SEGUIMIENTO 2026'!$N$14,INT((ROW()-13)/2),0)),"",OFFSET('11. SEGUIMIENTO 2026'!$N$14,INT((ROW()-13)/2),0)),IF(ISBLANK(OFFSET('9. METAS'!$Q$20,INT((ROW()-14)/2),0)),"",OFFSET('9. METAS'!$Q$20,INT((ROW()-14)/2),0)))</f>
        <v>1</v>
      </c>
      <c r="K37" s="150" t="str">
        <f ca="1">IF(MOD(ROW()-13,2)=0,IF(ISBLANK(OFFSET('11. SEGUIMIENTO 2026'!$O$14,INT((ROW()-13)/2),0)),"",OFFSET('11. SEGUIMIENTO 2026'!$O$14,INT((ROW()-13)/2),0)),IF(ISBLANK(OFFSET('9. METAS'!$R$20,INT((ROW()-14)/2),0)),"",OFFSET('9. METAS'!$R$20,INT((ROW()-14)/2),0)))</f>
        <v/>
      </c>
      <c r="L37" s="150" t="str">
        <f ca="1">IF(MOD(ROW()-13,2)=0,IF(ISBLANK(OFFSET('11. SEGUIMIENTO 2026'!$P$14,INT((ROW()-13)/2),0)),"",OFFSET('11. SEGUIMIENTO 2026'!$P$14,INT((ROW()-13)/2),0)),IF(ISBLANK(OFFSET('9. METAS'!$S$20,INT((ROW()-14)/2),0)),"",OFFSET('9. METAS'!$S$20,INT((ROW()-14)/2),0)))</f>
        <v/>
      </c>
      <c r="M37" s="151" t="str">
        <f ca="1">IF(MOD(ROW()-13,2)=0,IF(ISBLANK(OFFSET('11. SEGUIMIENTO 2026'!$Q$14,INT((ROW()-13)/2),0)),"",OFFSET('11. SEGUIMIENTO 2026'!$Q$14,INT((ROW()-13)/2),0)),IF(ISBLANK(OFFSET('9. METAS'!$T$20,INT((ROW()-14)/2),0)),"",OFFSET('9. METAS'!$T$20,INT((ROW()-14)/2),0)))</f>
        <v/>
      </c>
      <c r="N37" s="869">
        <f t="shared" ref="N37" ca="1" si="20">IFERROR(J37/J38,"ND")</f>
        <v>1</v>
      </c>
      <c r="O37" s="870" t="str">
        <f t="shared" ref="O37" ca="1" si="21">IFERROR(((J37+K37+L37)/H37),"ND")</f>
        <v>ND</v>
      </c>
      <c r="P37" s="910"/>
    </row>
    <row r="38" spans="3:16">
      <c r="C38" s="860"/>
      <c r="D38" s="907"/>
      <c r="E38" s="907"/>
      <c r="F38" s="908"/>
      <c r="G38" s="909"/>
      <c r="H38" s="912"/>
      <c r="I38" s="852"/>
      <c r="J38" s="149">
        <f ca="1">IF(MOD(ROW()-13,2)=0,IF(ISBLANK(OFFSET('11. SEGUIMIENTO 2026'!$N$14,INT((ROW()-13)/2),0)),"",OFFSET('11. SEGUIMIENTO 2026'!$N$14,INT((ROW()-13)/2),0)),IF(ISBLANK(OFFSET('9. METAS'!$Q$20,INT((ROW()-14)/2),0)),"",OFFSET('9. METAS'!$Q$20,INT((ROW()-14)/2),0)))</f>
        <v>1</v>
      </c>
      <c r="K38" s="150">
        <f ca="1">IF(MOD(ROW()-13,2)=0,IF(ISBLANK(OFFSET('11. SEGUIMIENTO 2026'!$O$14,INT((ROW()-13)/2),0)),"",OFFSET('11. SEGUIMIENTO 2026'!$O$14,INT((ROW()-13)/2),0)),IF(ISBLANK(OFFSET('9. METAS'!$R$20,INT((ROW()-14)/2),0)),"",OFFSET('9. METAS'!$R$20,INT((ROW()-14)/2),0)))</f>
        <v>1</v>
      </c>
      <c r="L38" s="150">
        <f ca="1">IF(MOD(ROW()-13,2)=0,IF(ISBLANK(OFFSET('11. SEGUIMIENTO 2026'!$P$14,INT((ROW()-13)/2),0)),"",OFFSET('11. SEGUIMIENTO 2026'!$P$14,INT((ROW()-13)/2),0)),IF(ISBLANK(OFFSET('9. METAS'!$S$20,INT((ROW()-14)/2),0)),"",OFFSET('9. METAS'!$S$20,INT((ROW()-14)/2),0)))</f>
        <v>1</v>
      </c>
      <c r="M38" s="151">
        <f ca="1">IF(MOD(ROW()-13,2)=0,IF(ISBLANK(OFFSET('11. SEGUIMIENTO 2026'!$Q$14,INT((ROW()-13)/2),0)),"",OFFSET('11. SEGUIMIENTO 2026'!$Q$14,INT((ROW()-13)/2),0)),IF(ISBLANK(OFFSET('9. METAS'!$T$20,INT((ROW()-14)/2),0)),"",OFFSET('9. METAS'!$T$20,INT((ROW()-14)/2),0)))</f>
        <v>1</v>
      </c>
      <c r="N38" s="854"/>
      <c r="O38" s="856"/>
      <c r="P38" s="913"/>
    </row>
    <row r="39" spans="3:16">
      <c r="C39" s="859" t="str">
        <f ca="1">IF(ISBLANK(OFFSET('5. Pp (3 años)'!$C$46,INT((ROW()-13)/2),0)),"",OFFSET('5. Pp (3 años)'!$C$46,INT((ROW()-13)/2),0))</f>
        <v>Actividad</v>
      </c>
      <c r="D39" s="907" t="str">
        <f ca="1">IF(ISBLANK(OFFSET('5. Pp (3 años)'!$D$46,INT((ROW()-13)/2),0)),"",OFFSET('5. Pp (3 años)'!$D$46,INT((ROW()-13)/2),0))</f>
        <v>1.4.1.1.3.2 Actualización y regularización de expedientes de bienes inmuebles del patrimonio municipal.</v>
      </c>
      <c r="E39" s="907" t="str">
        <f ca="1">IF(ISBLANK(OFFSET('5. Pp (3 años)'!$E$46,INT((ROW()-13)/2),0)),"",OFFSET('5. Pp (3 años)'!$E$46,INT((ROW()-13)/2),0))</f>
        <v>PAER: Porcentaje de expedientes actualizados y regularizados.</v>
      </c>
      <c r="F39" s="908" t="str">
        <f ca="1">IF(ISBLANK(OFFSET('5. Pp (3 años)'!$K$46,INT((ROW()-13)/2),0)),"",OFFSET('5. Pp (3 años)'!$K$46,INT((ROW()-13)/2),0))</f>
        <v>Ascendente</v>
      </c>
      <c r="G39" s="909" t="str">
        <f ca="1">IF(ISBLANK(OFFSET('5. Pp (3 años)'!$H$46,INT((ROW()-13)/2),0)),"",OFFSET('5. Pp (3 años)'!$H$46,INT((ROW()-13)/2),0))</f>
        <v>Trimestral</v>
      </c>
      <c r="H39" s="912">
        <f ca="1">IF(ISBLANK(OFFSET('9. METAS'!$K$20,INT((ROW()-13)/2),0)),"",OFFSET('9. METAS'!$K$20,INT((ROW()-13)/2),0))</f>
        <v>2878</v>
      </c>
      <c r="I39" s="868"/>
      <c r="J39" s="149">
        <f ca="1">IF(MOD(ROW()-13,2)=0,IF(ISBLANK(OFFSET('11. SEGUIMIENTO 2026'!$N$14,INT((ROW()-13)/2),0)),"",OFFSET('11. SEGUIMIENTO 2026'!$N$14,INT((ROW()-13)/2),0)),IF(ISBLANK(OFFSET('9. METAS'!$Q$20,INT((ROW()-14)/2),0)),"",OFFSET('9. METAS'!$Q$20,INT((ROW()-14)/2),0)))</f>
        <v>450</v>
      </c>
      <c r="K39" s="150" t="str">
        <f ca="1">IF(MOD(ROW()-13,2)=0,IF(ISBLANK(OFFSET('11. SEGUIMIENTO 2026'!$O$14,INT((ROW()-13)/2),0)),"",OFFSET('11. SEGUIMIENTO 2026'!$O$14,INT((ROW()-13)/2),0)),IF(ISBLANK(OFFSET('9. METAS'!$R$20,INT((ROW()-14)/2),0)),"",OFFSET('9. METAS'!$R$20,INT((ROW()-14)/2),0)))</f>
        <v/>
      </c>
      <c r="L39" s="150" t="str">
        <f ca="1">IF(MOD(ROW()-13,2)=0,IF(ISBLANK(OFFSET('11. SEGUIMIENTO 2026'!$P$14,INT((ROW()-13)/2),0)),"",OFFSET('11. SEGUIMIENTO 2026'!$P$14,INT((ROW()-13)/2),0)),IF(ISBLANK(OFFSET('9. METAS'!$S$20,INT((ROW()-14)/2),0)),"",OFFSET('9. METAS'!$S$20,INT((ROW()-14)/2),0)))</f>
        <v/>
      </c>
      <c r="M39" s="151" t="str">
        <f ca="1">IF(MOD(ROW()-13,2)=0,IF(ISBLANK(OFFSET('11. SEGUIMIENTO 2026'!$Q$14,INT((ROW()-13)/2),0)),"",OFFSET('11. SEGUIMIENTO 2026'!$Q$14,INT((ROW()-13)/2),0)),IF(ISBLANK(OFFSET('9. METAS'!$T$20,INT((ROW()-14)/2),0)),"",OFFSET('9. METAS'!$T$20,INT((ROW()-14)/2),0)))</f>
        <v/>
      </c>
      <c r="N39" s="869">
        <f t="shared" ref="N39" ca="1" si="22">IFERROR(J39/J40,"ND")</f>
        <v>1</v>
      </c>
      <c r="O39" s="870" t="str">
        <f t="shared" ref="O39" ca="1" si="23">IFERROR(((J39+K39+L39)/H39),"ND")</f>
        <v>ND</v>
      </c>
      <c r="P39" s="910"/>
    </row>
    <row r="40" spans="3:16">
      <c r="C40" s="860"/>
      <c r="D40" s="907"/>
      <c r="E40" s="907"/>
      <c r="F40" s="908"/>
      <c r="G40" s="909"/>
      <c r="H40" s="912"/>
      <c r="I40" s="852"/>
      <c r="J40" s="149">
        <f ca="1">IF(MOD(ROW()-13,2)=0,IF(ISBLANK(OFFSET('11. SEGUIMIENTO 2026'!$N$14,INT((ROW()-13)/2),0)),"",OFFSET('11. SEGUIMIENTO 2026'!$N$14,INT((ROW()-13)/2),0)),IF(ISBLANK(OFFSET('9. METAS'!$Q$20,INT((ROW()-14)/2),0)),"",OFFSET('9. METAS'!$Q$20,INT((ROW()-14)/2),0)))</f>
        <v>450</v>
      </c>
      <c r="K40" s="150">
        <f ca="1">IF(MOD(ROW()-13,2)=0,IF(ISBLANK(OFFSET('11. SEGUIMIENTO 2026'!$O$14,INT((ROW()-13)/2),0)),"",OFFSET('11. SEGUIMIENTO 2026'!$O$14,INT((ROW()-13)/2),0)),IF(ISBLANK(OFFSET('9. METAS'!$R$20,INT((ROW()-14)/2),0)),"",OFFSET('9. METAS'!$R$20,INT((ROW()-14)/2),0)))</f>
        <v>989</v>
      </c>
      <c r="L40" s="150">
        <f ca="1">IF(MOD(ROW()-13,2)=0,IF(ISBLANK(OFFSET('11. SEGUIMIENTO 2026'!$P$14,INT((ROW()-13)/2),0)),"",OFFSET('11. SEGUIMIENTO 2026'!$P$14,INT((ROW()-13)/2),0)),IF(ISBLANK(OFFSET('9. METAS'!$S$20,INT((ROW()-14)/2),0)),"",OFFSET('9. METAS'!$S$20,INT((ROW()-14)/2),0)))</f>
        <v>989</v>
      </c>
      <c r="M40" s="151">
        <f ca="1">IF(MOD(ROW()-13,2)=0,IF(ISBLANK(OFFSET('11. SEGUIMIENTO 2026'!$Q$14,INT((ROW()-13)/2),0)),"",OFFSET('11. SEGUIMIENTO 2026'!$Q$14,INT((ROW()-13)/2),0)),IF(ISBLANK(OFFSET('9. METAS'!$T$20,INT((ROW()-14)/2),0)),"",OFFSET('9. METAS'!$T$20,INT((ROW()-14)/2),0)))</f>
        <v>450</v>
      </c>
      <c r="N40" s="854"/>
      <c r="O40" s="856"/>
      <c r="P40" s="913"/>
    </row>
    <row r="41" spans="3:16">
      <c r="C41" s="859" t="str">
        <f ca="1">IF(ISBLANK(OFFSET('5. Pp (3 años)'!$C$46,INT((ROW()-13)/2),0)),"",OFFSET('5. Pp (3 años)'!$C$46,INT((ROW()-13)/2),0))</f>
        <v>Actividad</v>
      </c>
      <c r="D41" s="907" t="str">
        <f ca="1">IF(ISBLANK(OFFSET('5. Pp (3 años)'!$D$46,INT((ROW()-13)/2),0)),"",OFFSET('5. Pp (3 años)'!$D$46,INT((ROW()-13)/2),0))</f>
        <v>1.4.1.1.3.3 Generación de claves y elaboración de resguardos e inventarios de bienes muebles derivados de su adquisición.</v>
      </c>
      <c r="E41" s="907" t="str">
        <f ca="1">IF(ISBLANK(OFFSET('5. Pp (3 años)'!$E$46,INT((ROW()-13)/2),0)),"",OFFSET('5. Pp (3 años)'!$E$46,INT((ROW()-13)/2),0))</f>
        <v>PACRIM: Porcentaje de avance en la generación de claves y elaboración de resguardos e inventarios de bienes muebles</v>
      </c>
      <c r="F41" s="908" t="str">
        <f ca="1">IF(ISBLANK(OFFSET('5. Pp (3 años)'!$K$46,INT((ROW()-13)/2),0)),"",OFFSET('5. Pp (3 años)'!$K$46,INT((ROW()-13)/2),0))</f>
        <v>Ascendente</v>
      </c>
      <c r="G41" s="909" t="str">
        <f ca="1">IF(ISBLANK(OFFSET('5. Pp (3 años)'!$H$46,INT((ROW()-13)/2),0)),"",OFFSET('5. Pp (3 años)'!$H$46,INT((ROW()-13)/2),0))</f>
        <v>Trimestral</v>
      </c>
      <c r="H41" s="912">
        <f ca="1">IF(ISBLANK(OFFSET('9. METAS'!$K$20,INT((ROW()-13)/2),0)),"",OFFSET('9. METAS'!$K$20,INT((ROW()-13)/2),0))</f>
        <v>0.95</v>
      </c>
      <c r="I41" s="868"/>
      <c r="J41" s="149">
        <f ca="1">IF(MOD(ROW()-13,2)=0,IF(ISBLANK(OFFSET('11. SEGUIMIENTO 2026'!$N$14,INT((ROW()-13)/2),0)),"",OFFSET('11. SEGUIMIENTO 2026'!$N$14,INT((ROW()-13)/2),0)),IF(ISBLANK(OFFSET('9. METAS'!$Q$20,INT((ROW()-14)/2),0)),"",OFFSET('9. METAS'!$Q$20,INT((ROW()-14)/2),0)))</f>
        <v>1.0349999999999999</v>
      </c>
      <c r="K41" s="150" t="str">
        <f ca="1">IF(MOD(ROW()-13,2)=0,IF(ISBLANK(OFFSET('11. SEGUIMIENTO 2026'!$O$14,INT((ROW()-13)/2),0)),"",OFFSET('11. SEGUIMIENTO 2026'!$O$14,INT((ROW()-13)/2),0)),IF(ISBLANK(OFFSET('9. METAS'!$R$20,INT((ROW()-14)/2),0)),"",OFFSET('9. METAS'!$R$20,INT((ROW()-14)/2),0)))</f>
        <v/>
      </c>
      <c r="L41" s="150" t="str">
        <f ca="1">IF(MOD(ROW()-13,2)=0,IF(ISBLANK(OFFSET('11. SEGUIMIENTO 2026'!$P$14,INT((ROW()-13)/2),0)),"",OFFSET('11. SEGUIMIENTO 2026'!$P$14,INT((ROW()-13)/2),0)),IF(ISBLANK(OFFSET('9. METAS'!$S$20,INT((ROW()-14)/2),0)),"",OFFSET('9. METAS'!$S$20,INT((ROW()-14)/2),0)))</f>
        <v/>
      </c>
      <c r="M41" s="151" t="str">
        <f ca="1">IF(MOD(ROW()-13,2)=0,IF(ISBLANK(OFFSET('11. SEGUIMIENTO 2026'!$Q$14,INT((ROW()-13)/2),0)),"",OFFSET('11. SEGUIMIENTO 2026'!$Q$14,INT((ROW()-13)/2),0)),IF(ISBLANK(OFFSET('9. METAS'!$T$20,INT((ROW()-14)/2),0)),"",OFFSET('9. METAS'!$T$20,INT((ROW()-14)/2),0)))</f>
        <v/>
      </c>
      <c r="N41" s="869">
        <f t="shared" ref="N41" ca="1" si="24">IFERROR(J41/J42,"ND")</f>
        <v>1.0894736842105264</v>
      </c>
      <c r="O41" s="870" t="str">
        <f t="shared" ref="O41" ca="1" si="25">IFERROR(((J41+K41+L41)/H41),"ND")</f>
        <v>ND</v>
      </c>
      <c r="P41" s="910"/>
    </row>
    <row r="42" spans="3:16">
      <c r="C42" s="860"/>
      <c r="D42" s="907"/>
      <c r="E42" s="907"/>
      <c r="F42" s="908"/>
      <c r="G42" s="909"/>
      <c r="H42" s="912"/>
      <c r="I42" s="852"/>
      <c r="J42" s="149">
        <f ca="1">IF(MOD(ROW()-13,2)=0,IF(ISBLANK(OFFSET('11. SEGUIMIENTO 2026'!$N$14,INT((ROW()-13)/2),0)),"",OFFSET('11. SEGUIMIENTO 2026'!$N$14,INT((ROW()-13)/2),0)),IF(ISBLANK(OFFSET('9. METAS'!$Q$20,INT((ROW()-14)/2),0)),"",OFFSET('9. METAS'!$Q$20,INT((ROW()-14)/2),0)))</f>
        <v>0.95</v>
      </c>
      <c r="K42" s="150">
        <f ca="1">IF(MOD(ROW()-13,2)=0,IF(ISBLANK(OFFSET('11. SEGUIMIENTO 2026'!$O$14,INT((ROW()-13)/2),0)),"",OFFSET('11. SEGUIMIENTO 2026'!$O$14,INT((ROW()-13)/2),0)),IF(ISBLANK(OFFSET('9. METAS'!$R$20,INT((ROW()-14)/2),0)),"",OFFSET('9. METAS'!$R$20,INT((ROW()-14)/2),0)))</f>
        <v>0.95</v>
      </c>
      <c r="L42" s="150">
        <f ca="1">IF(MOD(ROW()-13,2)=0,IF(ISBLANK(OFFSET('11. SEGUIMIENTO 2026'!$P$14,INT((ROW()-13)/2),0)),"",OFFSET('11. SEGUIMIENTO 2026'!$P$14,INT((ROW()-13)/2),0)),IF(ISBLANK(OFFSET('9. METAS'!$S$20,INT((ROW()-14)/2),0)),"",OFFSET('9. METAS'!$S$20,INT((ROW()-14)/2),0)))</f>
        <v>0.95</v>
      </c>
      <c r="M42" s="151">
        <f ca="1">IF(MOD(ROW()-13,2)=0,IF(ISBLANK(OFFSET('11. SEGUIMIENTO 2026'!$Q$14,INT((ROW()-13)/2),0)),"",OFFSET('11. SEGUIMIENTO 2026'!$Q$14,INT((ROW()-13)/2),0)),IF(ISBLANK(OFFSET('9. METAS'!$T$20,INT((ROW()-14)/2),0)),"",OFFSET('9. METAS'!$T$20,INT((ROW()-14)/2),0)))</f>
        <v>0.95</v>
      </c>
      <c r="N42" s="854"/>
      <c r="O42" s="856"/>
      <c r="P42" s="913"/>
    </row>
    <row r="43" spans="3:16">
      <c r="C43" s="859" t="str">
        <f ca="1">IF(ISBLANK(OFFSET('5. Pp (3 años)'!$C$46,INT((ROW()-13)/2),0)),"",OFFSET('5. Pp (3 años)'!$C$46,INT((ROW()-13)/2),0))</f>
        <v>Actividad</v>
      </c>
      <c r="D43" s="907" t="str">
        <f ca="1">IF(ISBLANK(OFFSET('5. Pp (3 años)'!$D$46,INT((ROW()-13)/2),0)),"",OFFSET('5. Pp (3 años)'!$D$46,INT((ROW()-13)/2),0))</f>
        <v>1.4.1.1.3.4  Revisión física de bienes muebles del patrimonio del H. Ayuntamiento de Benito Juárez.</v>
      </c>
      <c r="E43" s="907" t="str">
        <f ca="1">IF(ISBLANK(OFFSET('5. Pp (3 años)'!$E$46,INT((ROW()-13)/2),0)),"",OFFSET('5. Pp (3 años)'!$E$46,INT((ROW()-13)/2),0))</f>
        <v>PRFBM: Porcentaje de revisiones físicas de bienes muebles realizadas.</v>
      </c>
      <c r="F43" s="908" t="str">
        <f ca="1">IF(ISBLANK(OFFSET('5. Pp (3 años)'!$K$46,INT((ROW()-13)/2),0)),"",OFFSET('5. Pp (3 años)'!$K$46,INT((ROW()-13)/2),0))</f>
        <v>Ascendente</v>
      </c>
      <c r="G43" s="909" t="str">
        <f ca="1">IF(ISBLANK(OFFSET('5. Pp (3 años)'!$H$46,INT((ROW()-13)/2),0)),"",OFFSET('5. Pp (3 años)'!$H$46,INT((ROW()-13)/2),0))</f>
        <v>Trimestral</v>
      </c>
      <c r="H43" s="912">
        <f ca="1">IF(ISBLANK(OFFSET('9. METAS'!$K$20,INT((ROW()-13)/2),0)),"",OFFSET('9. METAS'!$K$20,INT((ROW()-13)/2),0))</f>
        <v>126</v>
      </c>
      <c r="I43" s="868"/>
      <c r="J43" s="149">
        <f ca="1">IF(MOD(ROW()-13,2)=0,IF(ISBLANK(OFFSET('11. SEGUIMIENTO 2026'!$N$14,INT((ROW()-13)/2),0)),"",OFFSET('11. SEGUIMIENTO 2026'!$N$14,INT((ROW()-13)/2),0)),IF(ISBLANK(OFFSET('9. METAS'!$Q$20,INT((ROW()-14)/2),0)),"",OFFSET('9. METAS'!$Q$20,INT((ROW()-14)/2),0)))</f>
        <v>26</v>
      </c>
      <c r="K43" s="150" t="str">
        <f ca="1">IF(MOD(ROW()-13,2)=0,IF(ISBLANK(OFFSET('11. SEGUIMIENTO 2026'!$O$14,INT((ROW()-13)/2),0)),"",OFFSET('11. SEGUIMIENTO 2026'!$O$14,INT((ROW()-13)/2),0)),IF(ISBLANK(OFFSET('9. METAS'!$R$20,INT((ROW()-14)/2),0)),"",OFFSET('9. METAS'!$R$20,INT((ROW()-14)/2),0)))</f>
        <v/>
      </c>
      <c r="L43" s="150" t="str">
        <f ca="1">IF(MOD(ROW()-13,2)=0,IF(ISBLANK(OFFSET('11. SEGUIMIENTO 2026'!$P$14,INT((ROW()-13)/2),0)),"",OFFSET('11. SEGUIMIENTO 2026'!$P$14,INT((ROW()-13)/2),0)),IF(ISBLANK(OFFSET('9. METAS'!$S$20,INT((ROW()-14)/2),0)),"",OFFSET('9. METAS'!$S$20,INT((ROW()-14)/2),0)))</f>
        <v/>
      </c>
      <c r="M43" s="151" t="str">
        <f ca="1">IF(MOD(ROW()-13,2)=0,IF(ISBLANK(OFFSET('11. SEGUIMIENTO 2026'!$Q$14,INT((ROW()-13)/2),0)),"",OFFSET('11. SEGUIMIENTO 2026'!$Q$14,INT((ROW()-13)/2),0)),IF(ISBLANK(OFFSET('9. METAS'!$T$20,INT((ROW()-14)/2),0)),"",OFFSET('9. METAS'!$T$20,INT((ROW()-14)/2),0)))</f>
        <v/>
      </c>
      <c r="N43" s="869">
        <f t="shared" ref="N43" ca="1" si="26">IFERROR(J43/J44,"ND")</f>
        <v>0.8666666666666667</v>
      </c>
      <c r="O43" s="870" t="str">
        <f t="shared" ref="O43" ca="1" si="27">IFERROR(((J43+K43+L43)/H43),"ND")</f>
        <v>ND</v>
      </c>
      <c r="P43" s="910"/>
    </row>
    <row r="44" spans="3:16">
      <c r="C44" s="860"/>
      <c r="D44" s="907"/>
      <c r="E44" s="907"/>
      <c r="F44" s="908"/>
      <c r="G44" s="909"/>
      <c r="H44" s="912"/>
      <c r="I44" s="852"/>
      <c r="J44" s="149">
        <f ca="1">IF(MOD(ROW()-13,2)=0,IF(ISBLANK(OFFSET('11. SEGUIMIENTO 2026'!$N$14,INT((ROW()-13)/2),0)),"",OFFSET('11. SEGUIMIENTO 2026'!$N$14,INT((ROW()-13)/2),0)),IF(ISBLANK(OFFSET('9. METAS'!$Q$20,INT((ROW()-14)/2),0)),"",OFFSET('9. METAS'!$Q$20,INT((ROW()-14)/2),0)))</f>
        <v>30</v>
      </c>
      <c r="K44" s="150">
        <f ca="1">IF(MOD(ROW()-13,2)=0,IF(ISBLANK(OFFSET('11. SEGUIMIENTO 2026'!$O$14,INT((ROW()-13)/2),0)),"",OFFSET('11. SEGUIMIENTO 2026'!$O$14,INT((ROW()-13)/2),0)),IF(ISBLANK(OFFSET('9. METAS'!$R$20,INT((ROW()-14)/2),0)),"",OFFSET('9. METAS'!$R$20,INT((ROW()-14)/2),0)))</f>
        <v>32</v>
      </c>
      <c r="L44" s="150">
        <f ca="1">IF(MOD(ROW()-13,2)=0,IF(ISBLANK(OFFSET('11. SEGUIMIENTO 2026'!$P$14,INT((ROW()-13)/2),0)),"",OFFSET('11. SEGUIMIENTO 2026'!$P$14,INT((ROW()-13)/2),0)),IF(ISBLANK(OFFSET('9. METAS'!$S$20,INT((ROW()-14)/2),0)),"",OFFSET('9. METAS'!$S$20,INT((ROW()-14)/2),0)))</f>
        <v>32</v>
      </c>
      <c r="M44" s="151">
        <f ca="1">IF(MOD(ROW()-13,2)=0,IF(ISBLANK(OFFSET('11. SEGUIMIENTO 2026'!$Q$14,INT((ROW()-13)/2),0)),"",OFFSET('11. SEGUIMIENTO 2026'!$Q$14,INT((ROW()-13)/2),0)),IF(ISBLANK(OFFSET('9. METAS'!$T$20,INT((ROW()-14)/2),0)),"",OFFSET('9. METAS'!$T$20,INT((ROW()-14)/2),0)))</f>
        <v>32</v>
      </c>
      <c r="N44" s="854"/>
      <c r="O44" s="856"/>
      <c r="P44" s="913"/>
    </row>
    <row r="45" spans="3:16">
      <c r="C45" s="859" t="str">
        <f ca="1">IF(ISBLANK(OFFSET('5. Pp (3 años)'!$C$46,INT((ROW()-13)/2),0)),"",OFFSET('5. Pp (3 años)'!$C$46,INT((ROW()-13)/2),0))</f>
        <v>Componente</v>
      </c>
      <c r="D45" s="907" t="str">
        <f ca="1">IF(ISBLANK(OFFSET('5. Pp (3 años)'!$D$46,INT((ROW()-13)/2),0)),"",OFFSET('5. Pp (3 años)'!$D$46,INT((ROW()-13)/2),0))</f>
        <v xml:space="preserve">1.4.1.1.4 Personal municipal con competencias fortalecidas a través de procesos de capacitación.
</v>
      </c>
      <c r="E45" s="907" t="str">
        <f ca="1">IF(ISBLANK(OFFSET('5. Pp (3 años)'!$E$46,INT((ROW()-13)/2),0)),"",OFFSET('5. Pp (3 años)'!$E$46,INT((ROW()-13)/2),0))</f>
        <v xml:space="preserve">PPMP: Porcentaje de integrantes del personal municipal profesionalizado. </v>
      </c>
      <c r="F45" s="908" t="str">
        <f ca="1">IF(ISBLANK(OFFSET('5. Pp (3 años)'!$K$46,INT((ROW()-13)/2),0)),"",OFFSET('5. Pp (3 años)'!$K$46,INT((ROW()-13)/2),0))</f>
        <v>Ascendente</v>
      </c>
      <c r="G45" s="909" t="str">
        <f ca="1">IF(ISBLANK(OFFSET('5. Pp (3 años)'!$H$46,INT((ROW()-13)/2),0)),"",OFFSET('5. Pp (3 años)'!$H$46,INT((ROW()-13)/2),0))</f>
        <v>Trimestral</v>
      </c>
      <c r="H45" s="912">
        <f ca="1">IF(ISBLANK(OFFSET('9. METAS'!$K$20,INT((ROW()-13)/2),0)),"",OFFSET('9. METAS'!$K$20,INT((ROW()-13)/2),0))</f>
        <v>2580</v>
      </c>
      <c r="I45" s="868"/>
      <c r="J45" s="149">
        <f ca="1">IF(MOD(ROW()-13,2)=0,IF(ISBLANK(OFFSET('11. SEGUIMIENTO 2026'!$N$14,INT((ROW()-13)/2),0)),"",OFFSET('11. SEGUIMIENTO 2026'!$N$14,INT((ROW()-13)/2),0)),IF(ISBLANK(OFFSET('9. METAS'!$Q$20,INT((ROW()-14)/2),0)),"",OFFSET('9. METAS'!$Q$20,INT((ROW()-14)/2),0)))</f>
        <v>1110</v>
      </c>
      <c r="K45" s="150" t="str">
        <f ca="1">IF(MOD(ROW()-13,2)=0,IF(ISBLANK(OFFSET('11. SEGUIMIENTO 2026'!$O$14,INT((ROW()-13)/2),0)),"",OFFSET('11. SEGUIMIENTO 2026'!$O$14,INT((ROW()-13)/2),0)),IF(ISBLANK(OFFSET('9. METAS'!$R$20,INT((ROW()-14)/2),0)),"",OFFSET('9. METAS'!$R$20,INT((ROW()-14)/2),0)))</f>
        <v/>
      </c>
      <c r="L45" s="150" t="str">
        <f ca="1">IF(MOD(ROW()-13,2)=0,IF(ISBLANK(OFFSET('11. SEGUIMIENTO 2026'!$P$14,INT((ROW()-13)/2),0)),"",OFFSET('11. SEGUIMIENTO 2026'!$P$14,INT((ROW()-13)/2),0)),IF(ISBLANK(OFFSET('9. METAS'!$S$20,INT((ROW()-14)/2),0)),"",OFFSET('9. METAS'!$S$20,INT((ROW()-14)/2),0)))</f>
        <v/>
      </c>
      <c r="M45" s="151" t="str">
        <f ca="1">IF(MOD(ROW()-13,2)=0,IF(ISBLANK(OFFSET('11. SEGUIMIENTO 2026'!$Q$14,INT((ROW()-13)/2),0)),"",OFFSET('11. SEGUIMIENTO 2026'!$Q$14,INT((ROW()-13)/2),0)),IF(ISBLANK(OFFSET('9. METAS'!$T$20,INT((ROW()-14)/2),0)),"",OFFSET('9. METAS'!$T$20,INT((ROW()-14)/2),0)))</f>
        <v/>
      </c>
      <c r="N45" s="869">
        <f t="shared" ref="N45" ca="1" si="28">IFERROR(J45/J46,"ND")</f>
        <v>2.7749999999999999</v>
      </c>
      <c r="O45" s="870" t="str">
        <f t="shared" ref="O45" ca="1" si="29">IFERROR(((J45+K45+L45)/H45),"ND")</f>
        <v>ND</v>
      </c>
      <c r="P45" s="910"/>
    </row>
    <row r="46" spans="3:16">
      <c r="C46" s="860"/>
      <c r="D46" s="907"/>
      <c r="E46" s="907"/>
      <c r="F46" s="908"/>
      <c r="G46" s="909"/>
      <c r="H46" s="912"/>
      <c r="I46" s="852"/>
      <c r="J46" s="149">
        <f ca="1">IF(MOD(ROW()-13,2)=0,IF(ISBLANK(OFFSET('11. SEGUIMIENTO 2026'!$N$14,INT((ROW()-13)/2),0)),"",OFFSET('11. SEGUIMIENTO 2026'!$N$14,INT((ROW()-13)/2),0)),IF(ISBLANK(OFFSET('9. METAS'!$Q$20,INT((ROW()-14)/2),0)),"",OFFSET('9. METAS'!$Q$20,INT((ROW()-14)/2),0)))</f>
        <v>400</v>
      </c>
      <c r="K46" s="150">
        <f ca="1">IF(MOD(ROW()-13,2)=0,IF(ISBLANK(OFFSET('11. SEGUIMIENTO 2026'!$O$14,INT((ROW()-13)/2),0)),"",OFFSET('11. SEGUIMIENTO 2026'!$O$14,INT((ROW()-13)/2),0)),IF(ISBLANK(OFFSET('9. METAS'!$R$20,INT((ROW()-14)/2),0)),"",OFFSET('9. METAS'!$R$20,INT((ROW()-14)/2),0)))</f>
        <v>900</v>
      </c>
      <c r="L46" s="150">
        <f ca="1">IF(MOD(ROW()-13,2)=0,IF(ISBLANK(OFFSET('11. SEGUIMIENTO 2026'!$P$14,INT((ROW()-13)/2),0)),"",OFFSET('11. SEGUIMIENTO 2026'!$P$14,INT((ROW()-13)/2),0)),IF(ISBLANK(OFFSET('9. METAS'!$S$20,INT((ROW()-14)/2),0)),"",OFFSET('9. METAS'!$S$20,INT((ROW()-14)/2),0)))</f>
        <v>880</v>
      </c>
      <c r="M46" s="151">
        <f ca="1">IF(MOD(ROW()-13,2)=0,IF(ISBLANK(OFFSET('11. SEGUIMIENTO 2026'!$Q$14,INT((ROW()-13)/2),0)),"",OFFSET('11. SEGUIMIENTO 2026'!$Q$14,INT((ROW()-13)/2),0)),IF(ISBLANK(OFFSET('9. METAS'!$T$20,INT((ROW()-14)/2),0)),"",OFFSET('9. METAS'!$T$20,INT((ROW()-14)/2),0)))</f>
        <v>400</v>
      </c>
      <c r="N46" s="854"/>
      <c r="O46" s="856"/>
      <c r="P46" s="913"/>
    </row>
    <row r="47" spans="3:16">
      <c r="C47" s="859" t="str">
        <f ca="1">IF(ISBLANK(OFFSET('5. Pp (3 años)'!$C$46,INT((ROW()-13)/2),0)),"",OFFSET('5. Pp (3 años)'!$C$46,INT((ROW()-13)/2),0))</f>
        <v>Actividad</v>
      </c>
      <c r="D47" s="907" t="str">
        <f ca="1">IF(ISBLANK(OFFSET('5. Pp (3 años)'!$D$46,INT((ROW()-13)/2),0)),"",OFFSET('5. Pp (3 años)'!$D$46,INT((ROW()-13)/2),0))</f>
        <v>1.4.1.1.4.1. Impartición de  Cursos de Capacitación Integral Institucional</v>
      </c>
      <c r="E47" s="907" t="str">
        <f ca="1">IF(ISBLANK(OFFSET('5. Pp (3 años)'!$E$46,INT((ROW()-13)/2),0)),"",OFFSET('5. Pp (3 años)'!$E$46,INT((ROW()-13)/2),0))</f>
        <v>PPCI: Porcentaje de Cursos de Capacitación Integral Institucional impartidos</v>
      </c>
      <c r="F47" s="908" t="str">
        <f ca="1">IF(ISBLANK(OFFSET('5. Pp (3 años)'!$K$46,INT((ROW()-13)/2),0)),"",OFFSET('5. Pp (3 años)'!$K$46,INT((ROW()-13)/2),0))</f>
        <v>Ascendente</v>
      </c>
      <c r="G47" s="909" t="str">
        <f ca="1">IF(ISBLANK(OFFSET('5. Pp (3 años)'!$H$46,INT((ROW()-13)/2),0)),"",OFFSET('5. Pp (3 años)'!$H$46,INT((ROW()-13)/2),0))</f>
        <v>Trimestral</v>
      </c>
      <c r="H47" s="912">
        <f ca="1">IF(ISBLANK(OFFSET('9. METAS'!$K$20,INT((ROW()-13)/2),0)),"",OFFSET('9. METAS'!$K$20,INT((ROW()-13)/2),0))</f>
        <v>200</v>
      </c>
      <c r="I47" s="868"/>
      <c r="J47" s="149">
        <f ca="1">IF(MOD(ROW()-13,2)=0,IF(ISBLANK(OFFSET('11. SEGUIMIENTO 2026'!$N$14,INT((ROW()-13)/2),0)),"",OFFSET('11. SEGUIMIENTO 2026'!$N$14,INT((ROW()-13)/2),0)),IF(ISBLANK(OFFSET('9. METAS'!$Q$20,INT((ROW()-14)/2),0)),"",OFFSET('9. METAS'!$Q$20,INT((ROW()-14)/2),0)))</f>
        <v>62</v>
      </c>
      <c r="K47" s="150" t="str">
        <f ca="1">IF(MOD(ROW()-13,2)=0,IF(ISBLANK(OFFSET('11. SEGUIMIENTO 2026'!$O$14,INT((ROW()-13)/2),0)),"",OFFSET('11. SEGUIMIENTO 2026'!$O$14,INT((ROW()-13)/2),0)),IF(ISBLANK(OFFSET('9. METAS'!$R$20,INT((ROW()-14)/2),0)),"",OFFSET('9. METAS'!$R$20,INT((ROW()-14)/2),0)))</f>
        <v/>
      </c>
      <c r="L47" s="150" t="str">
        <f ca="1">IF(MOD(ROW()-13,2)=0,IF(ISBLANK(OFFSET('11. SEGUIMIENTO 2026'!$P$14,INT((ROW()-13)/2),0)),"",OFFSET('11. SEGUIMIENTO 2026'!$P$14,INT((ROW()-13)/2),0)),IF(ISBLANK(OFFSET('9. METAS'!$S$20,INT((ROW()-14)/2),0)),"",OFFSET('9. METAS'!$S$20,INT((ROW()-14)/2),0)))</f>
        <v/>
      </c>
      <c r="M47" s="151" t="str">
        <f ca="1">IF(MOD(ROW()-13,2)=0,IF(ISBLANK(OFFSET('11. SEGUIMIENTO 2026'!$Q$14,INT((ROW()-13)/2),0)),"",OFFSET('11. SEGUIMIENTO 2026'!$Q$14,INT((ROW()-13)/2),0)),IF(ISBLANK(OFFSET('9. METAS'!$T$20,INT((ROW()-14)/2),0)),"",OFFSET('9. METAS'!$T$20,INT((ROW()-14)/2),0)))</f>
        <v/>
      </c>
      <c r="N47" s="869">
        <f t="shared" ref="N47" ca="1" si="30">IFERROR(J47/J48,"ND")</f>
        <v>1.55</v>
      </c>
      <c r="O47" s="870" t="str">
        <f t="shared" ref="O47" ca="1" si="31">IFERROR(((J47+K47+L47)/H47),"ND")</f>
        <v>ND</v>
      </c>
      <c r="P47" s="910"/>
    </row>
    <row r="48" spans="3:16">
      <c r="C48" s="860"/>
      <c r="D48" s="907"/>
      <c r="E48" s="907"/>
      <c r="F48" s="908"/>
      <c r="G48" s="909"/>
      <c r="H48" s="912"/>
      <c r="I48" s="852"/>
      <c r="J48" s="149">
        <f ca="1">IF(MOD(ROW()-13,2)=0,IF(ISBLANK(OFFSET('11. SEGUIMIENTO 2026'!$N$14,INT((ROW()-13)/2),0)),"",OFFSET('11. SEGUIMIENTO 2026'!$N$14,INT((ROW()-13)/2),0)),IF(ISBLANK(OFFSET('9. METAS'!$Q$20,INT((ROW()-14)/2),0)),"",OFFSET('9. METAS'!$Q$20,INT((ROW()-14)/2),0)))</f>
        <v>40</v>
      </c>
      <c r="K48" s="150">
        <f ca="1">IF(MOD(ROW()-13,2)=0,IF(ISBLANK(OFFSET('11. SEGUIMIENTO 2026'!$O$14,INT((ROW()-13)/2),0)),"",OFFSET('11. SEGUIMIENTO 2026'!$O$14,INT((ROW()-13)/2),0)),IF(ISBLANK(OFFSET('9. METAS'!$R$20,INT((ROW()-14)/2),0)),"",OFFSET('9. METAS'!$R$20,INT((ROW()-14)/2),0)))</f>
        <v>60</v>
      </c>
      <c r="L48" s="150">
        <f ca="1">IF(MOD(ROW()-13,2)=0,IF(ISBLANK(OFFSET('11. SEGUIMIENTO 2026'!$P$14,INT((ROW()-13)/2),0)),"",OFFSET('11. SEGUIMIENTO 2026'!$P$14,INT((ROW()-13)/2),0)),IF(ISBLANK(OFFSET('9. METAS'!$S$20,INT((ROW()-14)/2),0)),"",OFFSET('9. METAS'!$S$20,INT((ROW()-14)/2),0)))</f>
        <v>60</v>
      </c>
      <c r="M48" s="151">
        <f ca="1">IF(MOD(ROW()-13,2)=0,IF(ISBLANK(OFFSET('11. SEGUIMIENTO 2026'!$Q$14,INT((ROW()-13)/2),0)),"",OFFSET('11. SEGUIMIENTO 2026'!$Q$14,INT((ROW()-13)/2),0)),IF(ISBLANK(OFFSET('9. METAS'!$T$20,INT((ROW()-14)/2),0)),"",OFFSET('9. METAS'!$T$20,INT((ROW()-14)/2),0)))</f>
        <v>40</v>
      </c>
      <c r="N48" s="854"/>
      <c r="O48" s="856"/>
      <c r="P48" s="913"/>
    </row>
    <row r="49" spans="3:16">
      <c r="C49" s="859" t="str">
        <f ca="1">IF(ISBLANK(OFFSET('5. Pp (3 años)'!$C$46,INT((ROW()-13)/2),0)),"",OFFSET('5. Pp (3 años)'!$C$46,INT((ROW()-13)/2),0))</f>
        <v>Actividad</v>
      </c>
      <c r="D49" s="907" t="str">
        <f ca="1">IF(ISBLANK(OFFSET('5. Pp (3 años)'!$D$46,INT((ROW()-13)/2),0)),"",OFFSET('5. Pp (3 años)'!$D$46,INT((ROW()-13)/2),0))</f>
        <v>1.4.1.1.4.2 Formalización de convenios de colaboración para la capacitación.</v>
      </c>
      <c r="E49" s="907" t="str">
        <f ca="1">IF(ISBLANK(OFFSET('5. Pp (3 años)'!$E$46,INT((ROW()-13)/2),0)),"",OFFSET('5. Pp (3 años)'!$E$46,INT((ROW()-13)/2),0))</f>
        <v>PCC: Porcentaje de convenios de colaboración para la capacitación formalizados.</v>
      </c>
      <c r="F49" s="908" t="str">
        <f ca="1">IF(ISBLANK(OFFSET('5. Pp (3 años)'!$K$46,INT((ROW()-13)/2),0)),"",OFFSET('5. Pp (3 años)'!$K$46,INT((ROW()-13)/2),0))</f>
        <v>Ascendente</v>
      </c>
      <c r="G49" s="909" t="str">
        <f ca="1">IF(ISBLANK(OFFSET('5. Pp (3 años)'!$H$46,INT((ROW()-13)/2),0)),"",OFFSET('5. Pp (3 años)'!$H$46,INT((ROW()-13)/2),0))</f>
        <v>Trimestral</v>
      </c>
      <c r="H49" s="912">
        <f ca="1">IF(ISBLANK(OFFSET('9. METAS'!$K$20,INT((ROW()-13)/2),0)),"",OFFSET('9. METAS'!$K$20,INT((ROW()-13)/2),0))</f>
        <v>12</v>
      </c>
      <c r="I49" s="868"/>
      <c r="J49" s="149">
        <f ca="1">IF(MOD(ROW()-13,2)=0,IF(ISBLANK(OFFSET('11. SEGUIMIENTO 2026'!$N$14,INT((ROW()-13)/2),0)),"",OFFSET('11. SEGUIMIENTO 2026'!$N$14,INT((ROW()-13)/2),0)),IF(ISBLANK(OFFSET('9. METAS'!$Q$20,INT((ROW()-14)/2),0)),"",OFFSET('9. METAS'!$Q$20,INT((ROW()-14)/2),0)))</f>
        <v>0</v>
      </c>
      <c r="K49" s="150" t="str">
        <f ca="1">IF(MOD(ROW()-13,2)=0,IF(ISBLANK(OFFSET('11. SEGUIMIENTO 2026'!$O$14,INT((ROW()-13)/2),0)),"",OFFSET('11. SEGUIMIENTO 2026'!$O$14,INT((ROW()-13)/2),0)),IF(ISBLANK(OFFSET('9. METAS'!$R$20,INT((ROW()-14)/2),0)),"",OFFSET('9. METAS'!$R$20,INT((ROW()-14)/2),0)))</f>
        <v/>
      </c>
      <c r="L49" s="150" t="str">
        <f ca="1">IF(MOD(ROW()-13,2)=0,IF(ISBLANK(OFFSET('11. SEGUIMIENTO 2026'!$P$14,INT((ROW()-13)/2),0)),"",OFFSET('11. SEGUIMIENTO 2026'!$P$14,INT((ROW()-13)/2),0)),IF(ISBLANK(OFFSET('9. METAS'!$S$20,INT((ROW()-14)/2),0)),"",OFFSET('9. METAS'!$S$20,INT((ROW()-14)/2),0)))</f>
        <v/>
      </c>
      <c r="M49" s="151" t="str">
        <f ca="1">IF(MOD(ROW()-13,2)=0,IF(ISBLANK(OFFSET('11. SEGUIMIENTO 2026'!$Q$14,INT((ROW()-13)/2),0)),"",OFFSET('11. SEGUIMIENTO 2026'!$Q$14,INT((ROW()-13)/2),0)),IF(ISBLANK(OFFSET('9. METAS'!$T$20,INT((ROW()-14)/2),0)),"",OFFSET('9. METAS'!$T$20,INT((ROW()-14)/2),0)))</f>
        <v/>
      </c>
      <c r="N49" s="869">
        <f t="shared" ref="N49" ca="1" si="32">IFERROR(J49/J50,"ND")</f>
        <v>0</v>
      </c>
      <c r="O49" s="870" t="str">
        <f t="shared" ref="O49" ca="1" si="33">IFERROR(((J49+K49+L49)/H49),"ND")</f>
        <v>ND</v>
      </c>
      <c r="P49" s="910"/>
    </row>
    <row r="50" spans="3:16">
      <c r="C50" s="860"/>
      <c r="D50" s="907"/>
      <c r="E50" s="907"/>
      <c r="F50" s="908"/>
      <c r="G50" s="909"/>
      <c r="H50" s="912"/>
      <c r="I50" s="852"/>
      <c r="J50" s="149">
        <f ca="1">IF(MOD(ROW()-13,2)=0,IF(ISBLANK(OFFSET('11. SEGUIMIENTO 2026'!$N$14,INT((ROW()-13)/2),0)),"",OFFSET('11. SEGUIMIENTO 2026'!$N$14,INT((ROW()-13)/2),0)),IF(ISBLANK(OFFSET('9. METAS'!$Q$20,INT((ROW()-14)/2),0)),"",OFFSET('9. METAS'!$Q$20,INT((ROW()-14)/2),0)))</f>
        <v>2</v>
      </c>
      <c r="K50" s="150">
        <f ca="1">IF(MOD(ROW()-13,2)=0,IF(ISBLANK(OFFSET('11. SEGUIMIENTO 2026'!$O$14,INT((ROW()-13)/2),0)),"",OFFSET('11. SEGUIMIENTO 2026'!$O$14,INT((ROW()-13)/2),0)),IF(ISBLANK(OFFSET('9. METAS'!$R$20,INT((ROW()-14)/2),0)),"",OFFSET('9. METAS'!$R$20,INT((ROW()-14)/2),0)))</f>
        <v>4</v>
      </c>
      <c r="L50" s="150">
        <f ca="1">IF(MOD(ROW()-13,2)=0,IF(ISBLANK(OFFSET('11. SEGUIMIENTO 2026'!$P$14,INT((ROW()-13)/2),0)),"",OFFSET('11. SEGUIMIENTO 2026'!$P$14,INT((ROW()-13)/2),0)),IF(ISBLANK(OFFSET('9. METAS'!$S$20,INT((ROW()-14)/2),0)),"",OFFSET('9. METAS'!$S$20,INT((ROW()-14)/2),0)))</f>
        <v>4</v>
      </c>
      <c r="M50" s="151">
        <f ca="1">IF(MOD(ROW()-13,2)=0,IF(ISBLANK(OFFSET('11. SEGUIMIENTO 2026'!$Q$14,INT((ROW()-13)/2),0)),"",OFFSET('11. SEGUIMIENTO 2026'!$Q$14,INT((ROW()-13)/2),0)),IF(ISBLANK(OFFSET('9. METAS'!$T$20,INT((ROW()-14)/2),0)),"",OFFSET('9. METAS'!$T$20,INT((ROW()-14)/2),0)))</f>
        <v>2</v>
      </c>
      <c r="N50" s="854"/>
      <c r="O50" s="856"/>
      <c r="P50" s="913"/>
    </row>
    <row r="51" spans="3:16">
      <c r="C51" s="859" t="str">
        <f ca="1">IF(ISBLANK(OFFSET('5. Pp (3 años)'!$C$46,INT((ROW()-13)/2),0)),"",OFFSET('5. Pp (3 años)'!$C$46,INT((ROW()-13)/2),0))</f>
        <v>Actividad</v>
      </c>
      <c r="D51" s="907" t="str">
        <f ca="1">IF(ISBLANK(OFFSET('5. Pp (3 años)'!$D$46,INT((ROW()-13)/2),0)),"",OFFSET('5. Pp (3 años)'!$D$46,INT((ROW()-13)/2),0))</f>
        <v>1.4.1.1.4.3 Evaluación al desempeño laboral hacia servidores(as) públicos(as).</v>
      </c>
      <c r="E51" s="907" t="str">
        <f ca="1">IF(ISBLANK(OFFSET('5. Pp (3 años)'!$E$46,INT((ROW()-13)/2),0)),"",OFFSET('5. Pp (3 años)'!$E$46,INT((ROW()-13)/2),0))</f>
        <v>PSPE: Porcentaje de servidores(as) públicos(as) evaluados(as)</v>
      </c>
      <c r="F51" s="908" t="str">
        <f ca="1">IF(ISBLANK(OFFSET('5. Pp (3 años)'!$K$46,INT((ROW()-13)/2),0)),"",OFFSET('5. Pp (3 años)'!$K$46,INT((ROW()-13)/2),0))</f>
        <v>Ascendente</v>
      </c>
      <c r="G51" s="909" t="str">
        <f ca="1">IF(ISBLANK(OFFSET('5. Pp (3 años)'!$H$46,INT((ROW()-13)/2),0)),"",OFFSET('5. Pp (3 años)'!$H$46,INT((ROW()-13)/2),0))</f>
        <v>Trimestral</v>
      </c>
      <c r="H51" s="912">
        <f ca="1">IF(ISBLANK(OFFSET('9. METAS'!$K$20,INT((ROW()-13)/2),0)),"",OFFSET('9. METAS'!$K$20,INT((ROW()-13)/2),0))</f>
        <v>1000</v>
      </c>
      <c r="I51" s="868"/>
      <c r="J51" s="149">
        <f ca="1">IF(MOD(ROW()-13,2)=0,IF(ISBLANK(OFFSET('11. SEGUIMIENTO 2026'!$N$14,INT((ROW()-13)/2),0)),"",OFFSET('11. SEGUIMIENTO 2026'!$N$14,INT((ROW()-13)/2),0)),IF(ISBLANK(OFFSET('9. METAS'!$Q$20,INT((ROW()-14)/2),0)),"",OFFSET('9. METAS'!$Q$20,INT((ROW()-14)/2),0)))</f>
        <v>223</v>
      </c>
      <c r="K51" s="150" t="str">
        <f ca="1">IF(MOD(ROW()-13,2)=0,IF(ISBLANK(OFFSET('11. SEGUIMIENTO 2026'!$O$14,INT((ROW()-13)/2),0)),"",OFFSET('11. SEGUIMIENTO 2026'!$O$14,INT((ROW()-13)/2),0)),IF(ISBLANK(OFFSET('9. METAS'!$R$20,INT((ROW()-14)/2),0)),"",OFFSET('9. METAS'!$R$20,INT((ROW()-14)/2),0)))</f>
        <v/>
      </c>
      <c r="L51" s="150" t="str">
        <f ca="1">IF(MOD(ROW()-13,2)=0,IF(ISBLANK(OFFSET('11. SEGUIMIENTO 2026'!$P$14,INT((ROW()-13)/2),0)),"",OFFSET('11. SEGUIMIENTO 2026'!$P$14,INT((ROW()-13)/2),0)),IF(ISBLANK(OFFSET('9. METAS'!$S$20,INT((ROW()-14)/2),0)),"",OFFSET('9. METAS'!$S$20,INT((ROW()-14)/2),0)))</f>
        <v/>
      </c>
      <c r="M51" s="151" t="str">
        <f ca="1">IF(MOD(ROW()-13,2)=0,IF(ISBLANK(OFFSET('11. SEGUIMIENTO 2026'!$Q$14,INT((ROW()-13)/2),0)),"",OFFSET('11. SEGUIMIENTO 2026'!$Q$14,INT((ROW()-13)/2),0)),IF(ISBLANK(OFFSET('9. METAS'!$T$20,INT((ROW()-14)/2),0)),"",OFFSET('9. METAS'!$T$20,INT((ROW()-14)/2),0)))</f>
        <v/>
      </c>
      <c r="N51" s="869">
        <f t="shared" ref="N51" ca="1" si="34">IFERROR(J51/J52,"ND")</f>
        <v>0.89200000000000002</v>
      </c>
      <c r="O51" s="870" t="str">
        <f t="shared" ref="O51" ca="1" si="35">IFERROR(((J51+K51+L51)/H51),"ND")</f>
        <v>ND</v>
      </c>
      <c r="P51" s="910"/>
    </row>
    <row r="52" spans="3:16">
      <c r="C52" s="860"/>
      <c r="D52" s="907"/>
      <c r="E52" s="907"/>
      <c r="F52" s="908"/>
      <c r="G52" s="909"/>
      <c r="H52" s="912"/>
      <c r="I52" s="852"/>
      <c r="J52" s="149">
        <f ca="1">IF(MOD(ROW()-13,2)=0,IF(ISBLANK(OFFSET('11. SEGUIMIENTO 2026'!$N$14,INT((ROW()-13)/2),0)),"",OFFSET('11. SEGUIMIENTO 2026'!$N$14,INT((ROW()-13)/2),0)),IF(ISBLANK(OFFSET('9. METAS'!$Q$20,INT((ROW()-14)/2),0)),"",OFFSET('9. METAS'!$Q$20,INT((ROW()-14)/2),0)))</f>
        <v>250</v>
      </c>
      <c r="K52" s="150">
        <f ca="1">IF(MOD(ROW()-13,2)=0,IF(ISBLANK(OFFSET('11. SEGUIMIENTO 2026'!$O$14,INT((ROW()-13)/2),0)),"",OFFSET('11. SEGUIMIENTO 2026'!$O$14,INT((ROW()-13)/2),0)),IF(ISBLANK(OFFSET('9. METAS'!$R$20,INT((ROW()-14)/2),0)),"",OFFSET('9. METAS'!$R$20,INT((ROW()-14)/2),0)))</f>
        <v>250</v>
      </c>
      <c r="L52" s="150">
        <f ca="1">IF(MOD(ROW()-13,2)=0,IF(ISBLANK(OFFSET('11. SEGUIMIENTO 2026'!$P$14,INT((ROW()-13)/2),0)),"",OFFSET('11. SEGUIMIENTO 2026'!$P$14,INT((ROW()-13)/2),0)),IF(ISBLANK(OFFSET('9. METAS'!$S$20,INT((ROW()-14)/2),0)),"",OFFSET('9. METAS'!$S$20,INT((ROW()-14)/2),0)))</f>
        <v>250</v>
      </c>
      <c r="M52" s="151">
        <f ca="1">IF(MOD(ROW()-13,2)=0,IF(ISBLANK(OFFSET('11. SEGUIMIENTO 2026'!$Q$14,INT((ROW()-13)/2),0)),"",OFFSET('11. SEGUIMIENTO 2026'!$Q$14,INT((ROW()-13)/2),0)),IF(ISBLANK(OFFSET('9. METAS'!$T$20,INT((ROW()-14)/2),0)),"",OFFSET('9. METAS'!$T$20,INT((ROW()-14)/2),0)))</f>
        <v>250</v>
      </c>
      <c r="N52" s="854"/>
      <c r="O52" s="856"/>
      <c r="P52" s="913"/>
    </row>
    <row r="53" spans="3:16">
      <c r="C53" s="859" t="str">
        <f ca="1">IF(ISBLANK(OFFSET('5. Pp (3 años)'!$C$46,INT((ROW()-13)/2),0)),"",OFFSET('5. Pp (3 años)'!$C$46,INT((ROW()-13)/2),0))</f>
        <v>Componente</v>
      </c>
      <c r="D53" s="907" t="str">
        <f ca="1">IF(ISBLANK(OFFSET('5. Pp (3 años)'!$D$46,INT((ROW()-13)/2),0)),"",OFFSET('5. Pp (3 años)'!$D$46,INT((ROW()-13)/2),0))</f>
        <v>1.4.1.1.5 Servicios de tecnologías de la información y telecomunicaciones gestionados y proporcionados oportunamente a las dependencias municipales conforme a la normatividad aplicable.</v>
      </c>
      <c r="E53" s="907" t="str">
        <f ca="1">IF(ISBLANK(OFFSET('5. Pp (3 años)'!$E$46,INT((ROW()-13)/2),0)),"",OFFSET('5. Pp (3 años)'!$E$46,INT((ROW()-13)/2),0))</f>
        <v>PSTIC: Porcentaje de servicios de tecnologías de la información y comunicación proporcionados.</v>
      </c>
      <c r="F53" s="908" t="str">
        <f ca="1">IF(ISBLANK(OFFSET('5. Pp (3 años)'!$K$46,INT((ROW()-13)/2),0)),"",OFFSET('5. Pp (3 años)'!$K$46,INT((ROW()-13)/2),0))</f>
        <v>Ascendente</v>
      </c>
      <c r="G53" s="909" t="str">
        <f ca="1">IF(ISBLANK(OFFSET('5. Pp (3 años)'!$H$46,INT((ROW()-13)/2),0)),"",OFFSET('5. Pp (3 años)'!$H$46,INT((ROW()-13)/2),0))</f>
        <v>Trimestral</v>
      </c>
      <c r="H53" s="912">
        <f ca="1">IF(ISBLANK(OFFSET('9. METAS'!$K$20,INT((ROW()-13)/2),0)),"",OFFSET('9. METAS'!$K$20,INT((ROW()-13)/2),0))</f>
        <v>0.95</v>
      </c>
      <c r="I53" s="868"/>
      <c r="J53" s="149">
        <f ca="1">IF(MOD(ROW()-13,2)=0,IF(ISBLANK(OFFSET('11. SEGUIMIENTO 2026'!$N$14,INT((ROW()-13)/2),0)),"",OFFSET('11. SEGUIMIENTO 2026'!$N$14,INT((ROW()-13)/2),0)),IF(ISBLANK(OFFSET('9. METAS'!$Q$20,INT((ROW()-14)/2),0)),"",OFFSET('9. METAS'!$Q$20,INT((ROW()-14)/2),0)))</f>
        <v>1.0478000000000001</v>
      </c>
      <c r="K53" s="150" t="str">
        <f ca="1">IF(MOD(ROW()-13,2)=0,IF(ISBLANK(OFFSET('11. SEGUIMIENTO 2026'!$O$14,INT((ROW()-13)/2),0)),"",OFFSET('11. SEGUIMIENTO 2026'!$O$14,INT((ROW()-13)/2),0)),IF(ISBLANK(OFFSET('9. METAS'!$R$20,INT((ROW()-14)/2),0)),"",OFFSET('9. METAS'!$R$20,INT((ROW()-14)/2),0)))</f>
        <v/>
      </c>
      <c r="L53" s="150" t="str">
        <f ca="1">IF(MOD(ROW()-13,2)=0,IF(ISBLANK(OFFSET('11. SEGUIMIENTO 2026'!$P$14,INT((ROW()-13)/2),0)),"",OFFSET('11. SEGUIMIENTO 2026'!$P$14,INT((ROW()-13)/2),0)),IF(ISBLANK(OFFSET('9. METAS'!$S$20,INT((ROW()-14)/2),0)),"",OFFSET('9. METAS'!$S$20,INT((ROW()-14)/2),0)))</f>
        <v/>
      </c>
      <c r="M53" s="151" t="str">
        <f ca="1">IF(MOD(ROW()-13,2)=0,IF(ISBLANK(OFFSET('11. SEGUIMIENTO 2026'!$Q$14,INT((ROW()-13)/2),0)),"",OFFSET('11. SEGUIMIENTO 2026'!$Q$14,INT((ROW()-13)/2),0)),IF(ISBLANK(OFFSET('9. METAS'!$T$20,INT((ROW()-14)/2),0)),"",OFFSET('9. METAS'!$T$20,INT((ROW()-14)/2),0)))</f>
        <v/>
      </c>
      <c r="N53" s="869">
        <f t="shared" ref="N53" ca="1" si="36">IFERROR(J53/J54,"ND")</f>
        <v>1.1029473684210527</v>
      </c>
      <c r="O53" s="870" t="str">
        <f t="shared" ref="O53" ca="1" si="37">IFERROR(((J53+K53+L53)/H53),"ND")</f>
        <v>ND</v>
      </c>
      <c r="P53" s="910"/>
    </row>
    <row r="54" spans="3:16">
      <c r="C54" s="860"/>
      <c r="D54" s="907"/>
      <c r="E54" s="907"/>
      <c r="F54" s="908"/>
      <c r="G54" s="909"/>
      <c r="H54" s="912"/>
      <c r="I54" s="852"/>
      <c r="J54" s="149">
        <f ca="1">IF(MOD(ROW()-13,2)=0,IF(ISBLANK(OFFSET('11. SEGUIMIENTO 2026'!$N$14,INT((ROW()-13)/2),0)),"",OFFSET('11. SEGUIMIENTO 2026'!$N$14,INT((ROW()-13)/2),0)),IF(ISBLANK(OFFSET('9. METAS'!$Q$20,INT((ROW()-14)/2),0)),"",OFFSET('9. METAS'!$Q$20,INT((ROW()-14)/2),0)))</f>
        <v>0.95</v>
      </c>
      <c r="K54" s="150">
        <f ca="1">IF(MOD(ROW()-13,2)=0,IF(ISBLANK(OFFSET('11. SEGUIMIENTO 2026'!$O$14,INT((ROW()-13)/2),0)),"",OFFSET('11. SEGUIMIENTO 2026'!$O$14,INT((ROW()-13)/2),0)),IF(ISBLANK(OFFSET('9. METAS'!$R$20,INT((ROW()-14)/2),0)),"",OFFSET('9. METAS'!$R$20,INT((ROW()-14)/2),0)))</f>
        <v>0.95</v>
      </c>
      <c r="L54" s="150">
        <f ca="1">IF(MOD(ROW()-13,2)=0,IF(ISBLANK(OFFSET('11. SEGUIMIENTO 2026'!$P$14,INT((ROW()-13)/2),0)),"",OFFSET('11. SEGUIMIENTO 2026'!$P$14,INT((ROW()-13)/2),0)),IF(ISBLANK(OFFSET('9. METAS'!$S$20,INT((ROW()-14)/2),0)),"",OFFSET('9. METAS'!$S$20,INT((ROW()-14)/2),0)))</f>
        <v>0.95</v>
      </c>
      <c r="M54" s="151">
        <f ca="1">IF(MOD(ROW()-13,2)=0,IF(ISBLANK(OFFSET('11. SEGUIMIENTO 2026'!$Q$14,INT((ROW()-13)/2),0)),"",OFFSET('11. SEGUIMIENTO 2026'!$Q$14,INT((ROW()-13)/2),0)),IF(ISBLANK(OFFSET('9. METAS'!$T$20,INT((ROW()-14)/2),0)),"",OFFSET('9. METAS'!$T$20,INT((ROW()-14)/2),0)))</f>
        <v>0.95</v>
      </c>
      <c r="N54" s="854"/>
      <c r="O54" s="856"/>
      <c r="P54" s="913"/>
    </row>
    <row r="55" spans="3:16">
      <c r="C55" s="859" t="str">
        <f ca="1">IF(ISBLANK(OFFSET('5. Pp (3 años)'!$C$46,INT((ROW()-13)/2),0)),"",OFFSET('5. Pp (3 años)'!$C$46,INT((ROW()-13)/2),0))</f>
        <v>Actividad</v>
      </c>
      <c r="D55" s="907" t="str">
        <f ca="1">IF(ISBLANK(OFFSET('5. Pp (3 años)'!$D$46,INT((ROW()-13)/2),0)),"",OFFSET('5. Pp (3 años)'!$D$46,INT((ROW()-13)/2),0))</f>
        <v xml:space="preserve">1.4.1.1.5.1 Desarrollo y mantenimiento de sistemas informáticos para las dependencias municipales. </v>
      </c>
      <c r="E55" s="907" t="str">
        <f ca="1">IF(ISBLANK(OFFSET('5. Pp (3 años)'!$E$46,INT((ROW()-13)/2),0)),"",OFFSET('5. Pp (3 años)'!$E$46,INT((ROW()-13)/2),0))</f>
        <v>PSDMA= Porcentaje de servicios de desarrollo y mantenimiento de sistemas informáticos atendidos</v>
      </c>
      <c r="F55" s="908" t="str">
        <f ca="1">IF(ISBLANK(OFFSET('5. Pp (3 años)'!$K$46,INT((ROW()-13)/2),0)),"",OFFSET('5. Pp (3 años)'!$K$46,INT((ROW()-13)/2),0))</f>
        <v>Ascendente</v>
      </c>
      <c r="G55" s="909" t="str">
        <f ca="1">IF(ISBLANK(OFFSET('5. Pp (3 años)'!$H$46,INT((ROW()-13)/2),0)),"",OFFSET('5. Pp (3 años)'!$H$46,INT((ROW()-13)/2),0))</f>
        <v>Trimestral</v>
      </c>
      <c r="H55" s="912">
        <f ca="1">IF(ISBLANK(OFFSET('9. METAS'!$K$20,INT((ROW()-13)/2),0)),"",OFFSET('9. METAS'!$K$20,INT((ROW()-13)/2),0))</f>
        <v>800</v>
      </c>
      <c r="I55" s="868"/>
      <c r="J55" s="149">
        <f ca="1">IF(MOD(ROW()-13,2)=0,IF(ISBLANK(OFFSET('11. SEGUIMIENTO 2026'!$N$14,INT((ROW()-13)/2),0)),"",OFFSET('11. SEGUIMIENTO 2026'!$N$14,INT((ROW()-13)/2),0)),IF(ISBLANK(OFFSET('9. METAS'!$Q$20,INT((ROW()-14)/2),0)),"",OFFSET('9. METAS'!$Q$20,INT((ROW()-14)/2),0)))</f>
        <v>166</v>
      </c>
      <c r="K55" s="150" t="str">
        <f ca="1">IF(MOD(ROW()-13,2)=0,IF(ISBLANK(OFFSET('11. SEGUIMIENTO 2026'!$O$14,INT((ROW()-13)/2),0)),"",OFFSET('11. SEGUIMIENTO 2026'!$O$14,INT((ROW()-13)/2),0)),IF(ISBLANK(OFFSET('9. METAS'!$R$20,INT((ROW()-14)/2),0)),"",OFFSET('9. METAS'!$R$20,INT((ROW()-14)/2),0)))</f>
        <v/>
      </c>
      <c r="L55" s="150" t="str">
        <f ca="1">IF(MOD(ROW()-13,2)=0,IF(ISBLANK(OFFSET('11. SEGUIMIENTO 2026'!$P$14,INT((ROW()-13)/2),0)),"",OFFSET('11. SEGUIMIENTO 2026'!$P$14,INT((ROW()-13)/2),0)),IF(ISBLANK(OFFSET('9. METAS'!$S$20,INT((ROW()-14)/2),0)),"",OFFSET('9. METAS'!$S$20,INT((ROW()-14)/2),0)))</f>
        <v/>
      </c>
      <c r="M55" s="151" t="str">
        <f ca="1">IF(MOD(ROW()-13,2)=0,IF(ISBLANK(OFFSET('11. SEGUIMIENTO 2026'!$Q$14,INT((ROW()-13)/2),0)),"",OFFSET('11. SEGUIMIENTO 2026'!$Q$14,INT((ROW()-13)/2),0)),IF(ISBLANK(OFFSET('9. METAS'!$T$20,INT((ROW()-14)/2),0)),"",OFFSET('9. METAS'!$T$20,INT((ROW()-14)/2),0)))</f>
        <v/>
      </c>
      <c r="N55" s="869">
        <f t="shared" ref="N55" ca="1" si="38">IFERROR(J55/J56,"ND")</f>
        <v>0.83</v>
      </c>
      <c r="O55" s="870" t="str">
        <f t="shared" ref="O55" ca="1" si="39">IFERROR(((J55+K55+L55)/H55),"ND")</f>
        <v>ND</v>
      </c>
      <c r="P55" s="910"/>
    </row>
    <row r="56" spans="3:16">
      <c r="C56" s="860"/>
      <c r="D56" s="907"/>
      <c r="E56" s="907"/>
      <c r="F56" s="908"/>
      <c r="G56" s="909"/>
      <c r="H56" s="912"/>
      <c r="I56" s="852"/>
      <c r="J56" s="149">
        <f ca="1">IF(MOD(ROW()-13,2)=0,IF(ISBLANK(OFFSET('11. SEGUIMIENTO 2026'!$N$14,INT((ROW()-13)/2),0)),"",OFFSET('11. SEGUIMIENTO 2026'!$N$14,INT((ROW()-13)/2),0)),IF(ISBLANK(OFFSET('9. METAS'!$Q$20,INT((ROW()-14)/2),0)),"",OFFSET('9. METAS'!$Q$20,INT((ROW()-14)/2),0)))</f>
        <v>200</v>
      </c>
      <c r="K56" s="150">
        <f ca="1">IF(MOD(ROW()-13,2)=0,IF(ISBLANK(OFFSET('11. SEGUIMIENTO 2026'!$O$14,INT((ROW()-13)/2),0)),"",OFFSET('11. SEGUIMIENTO 2026'!$O$14,INT((ROW()-13)/2),0)),IF(ISBLANK(OFFSET('9. METAS'!$R$20,INT((ROW()-14)/2),0)),"",OFFSET('9. METAS'!$R$20,INT((ROW()-14)/2),0)))</f>
        <v>200</v>
      </c>
      <c r="L56" s="150">
        <f ca="1">IF(MOD(ROW()-13,2)=0,IF(ISBLANK(OFFSET('11. SEGUIMIENTO 2026'!$P$14,INT((ROW()-13)/2),0)),"",OFFSET('11. SEGUIMIENTO 2026'!$P$14,INT((ROW()-13)/2),0)),IF(ISBLANK(OFFSET('9. METAS'!$S$20,INT((ROW()-14)/2),0)),"",OFFSET('9. METAS'!$S$20,INT((ROW()-14)/2),0)))</f>
        <v>200</v>
      </c>
      <c r="M56" s="151">
        <f ca="1">IF(MOD(ROW()-13,2)=0,IF(ISBLANK(OFFSET('11. SEGUIMIENTO 2026'!$Q$14,INT((ROW()-13)/2),0)),"",OFFSET('11. SEGUIMIENTO 2026'!$Q$14,INT((ROW()-13)/2),0)),IF(ISBLANK(OFFSET('9. METAS'!$T$20,INT((ROW()-14)/2),0)),"",OFFSET('9. METAS'!$T$20,INT((ROW()-14)/2),0)))</f>
        <v>200</v>
      </c>
      <c r="N56" s="854"/>
      <c r="O56" s="856"/>
      <c r="P56" s="913"/>
    </row>
    <row r="57" spans="3:16">
      <c r="C57" s="859" t="str">
        <f ca="1">IF(ISBLANK(OFFSET('5. Pp (3 años)'!$C$46,INT((ROW()-13)/2),0)),"",OFFSET('5. Pp (3 años)'!$C$46,INT((ROW()-13)/2),0))</f>
        <v>Actividad</v>
      </c>
      <c r="D57" s="907" t="str">
        <f ca="1">IF(ISBLANK(OFFSET('5. Pp (3 años)'!$D$46,INT((ROW()-13)/2),0)),"",OFFSET('5. Pp (3 años)'!$D$46,INT((ROW()-13)/2),0))</f>
        <v>1.4.1.1.5.2 Atención de  servicios de telecomunicaciones para las dependencias municipales.</v>
      </c>
      <c r="E57" s="907" t="str">
        <f ca="1">IF(ISBLANK(OFFSET('5. Pp (3 años)'!$E$46,INT((ROW()-13)/2),0)),"",OFFSET('5. Pp (3 años)'!$E$46,INT((ROW()-13)/2),0))</f>
        <v>PSTA: Porcentaje de servicios de telecomunicaciones atendidos.</v>
      </c>
      <c r="F57" s="908" t="str">
        <f ca="1">IF(ISBLANK(OFFSET('5. Pp (3 años)'!$K$46,INT((ROW()-13)/2),0)),"",OFFSET('5. Pp (3 años)'!$K$46,INT((ROW()-13)/2),0))</f>
        <v>Ascendente</v>
      </c>
      <c r="G57" s="909" t="str">
        <f ca="1">IF(ISBLANK(OFFSET('5. Pp (3 años)'!$H$46,INT((ROW()-13)/2),0)),"",OFFSET('5. Pp (3 años)'!$H$46,INT((ROW()-13)/2),0))</f>
        <v>Trimestral</v>
      </c>
      <c r="H57" s="912">
        <f ca="1">IF(ISBLANK(OFFSET('9. METAS'!$K$20,INT((ROW()-13)/2),0)),"",OFFSET('9. METAS'!$K$20,INT((ROW()-13)/2),0))</f>
        <v>600</v>
      </c>
      <c r="I57" s="868"/>
      <c r="J57" s="149">
        <f ca="1">IF(MOD(ROW()-13,2)=0,IF(ISBLANK(OFFSET('11. SEGUIMIENTO 2026'!$N$14,INT((ROW()-13)/2),0)),"",OFFSET('11. SEGUIMIENTO 2026'!$N$14,INT((ROW()-13)/2),0)),IF(ISBLANK(OFFSET('9. METAS'!$Q$20,INT((ROW()-14)/2),0)),"",OFFSET('9. METAS'!$Q$20,INT((ROW()-14)/2),0)))</f>
        <v>271</v>
      </c>
      <c r="K57" s="150" t="str">
        <f ca="1">IF(MOD(ROW()-13,2)=0,IF(ISBLANK(OFFSET('11. SEGUIMIENTO 2026'!$O$14,INT((ROW()-13)/2),0)),"",OFFSET('11. SEGUIMIENTO 2026'!$O$14,INT((ROW()-13)/2),0)),IF(ISBLANK(OFFSET('9. METAS'!$R$20,INT((ROW()-14)/2),0)),"",OFFSET('9. METAS'!$R$20,INT((ROW()-14)/2),0)))</f>
        <v/>
      </c>
      <c r="L57" s="150" t="str">
        <f ca="1">IF(MOD(ROW()-13,2)=0,IF(ISBLANK(OFFSET('11. SEGUIMIENTO 2026'!$P$14,INT((ROW()-13)/2),0)),"",OFFSET('11. SEGUIMIENTO 2026'!$P$14,INT((ROW()-13)/2),0)),IF(ISBLANK(OFFSET('9. METAS'!$S$20,INT((ROW()-14)/2),0)),"",OFFSET('9. METAS'!$S$20,INT((ROW()-14)/2),0)))</f>
        <v/>
      </c>
      <c r="M57" s="151" t="str">
        <f ca="1">IF(MOD(ROW()-13,2)=0,IF(ISBLANK(OFFSET('11. SEGUIMIENTO 2026'!$Q$14,INT((ROW()-13)/2),0)),"",OFFSET('11. SEGUIMIENTO 2026'!$Q$14,INT((ROW()-13)/2),0)),IF(ISBLANK(OFFSET('9. METAS'!$T$20,INT((ROW()-14)/2),0)),"",OFFSET('9. METAS'!$T$20,INT((ROW()-14)/2),0)))</f>
        <v/>
      </c>
      <c r="N57" s="869">
        <f t="shared" ref="N57" ca="1" si="40">IFERROR(J57/J58,"ND")</f>
        <v>1.8066666666666666</v>
      </c>
      <c r="O57" s="870" t="str">
        <f t="shared" ref="O57" ca="1" si="41">IFERROR(((J57+K57+L57)/H57),"ND")</f>
        <v>ND</v>
      </c>
      <c r="P57" s="910"/>
    </row>
    <row r="58" spans="3:16">
      <c r="C58" s="860"/>
      <c r="D58" s="907"/>
      <c r="E58" s="907"/>
      <c r="F58" s="908"/>
      <c r="G58" s="909"/>
      <c r="H58" s="912"/>
      <c r="I58" s="852"/>
      <c r="J58" s="149">
        <f ca="1">IF(MOD(ROW()-13,2)=0,IF(ISBLANK(OFFSET('11. SEGUIMIENTO 2026'!$N$14,INT((ROW()-13)/2),0)),"",OFFSET('11. SEGUIMIENTO 2026'!$N$14,INT((ROW()-13)/2),0)),IF(ISBLANK(OFFSET('9. METAS'!$Q$20,INT((ROW()-14)/2),0)),"",OFFSET('9. METAS'!$Q$20,INT((ROW()-14)/2),0)))</f>
        <v>150</v>
      </c>
      <c r="K58" s="150">
        <f ca="1">IF(MOD(ROW()-13,2)=0,IF(ISBLANK(OFFSET('11. SEGUIMIENTO 2026'!$O$14,INT((ROW()-13)/2),0)),"",OFFSET('11. SEGUIMIENTO 2026'!$O$14,INT((ROW()-13)/2),0)),IF(ISBLANK(OFFSET('9. METAS'!$R$20,INT((ROW()-14)/2),0)),"",OFFSET('9. METAS'!$R$20,INT((ROW()-14)/2),0)))</f>
        <v>150</v>
      </c>
      <c r="L58" s="150">
        <f ca="1">IF(MOD(ROW()-13,2)=0,IF(ISBLANK(OFFSET('11. SEGUIMIENTO 2026'!$P$14,INT((ROW()-13)/2),0)),"",OFFSET('11. SEGUIMIENTO 2026'!$P$14,INT((ROW()-13)/2),0)),IF(ISBLANK(OFFSET('9. METAS'!$S$20,INT((ROW()-14)/2),0)),"",OFFSET('9. METAS'!$S$20,INT((ROW()-14)/2),0)))</f>
        <v>150</v>
      </c>
      <c r="M58" s="151">
        <f ca="1">IF(MOD(ROW()-13,2)=0,IF(ISBLANK(OFFSET('11. SEGUIMIENTO 2026'!$Q$14,INT((ROW()-13)/2),0)),"",OFFSET('11. SEGUIMIENTO 2026'!$Q$14,INT((ROW()-13)/2),0)),IF(ISBLANK(OFFSET('9. METAS'!$T$20,INT((ROW()-14)/2),0)),"",OFFSET('9. METAS'!$T$20,INT((ROW()-14)/2),0)))</f>
        <v>150</v>
      </c>
      <c r="N58" s="854"/>
      <c r="O58" s="856"/>
      <c r="P58" s="913"/>
    </row>
    <row r="59" spans="3:16">
      <c r="C59" s="859" t="str">
        <f ca="1">IF(ISBLANK(OFFSET('5. Pp (3 años)'!$C$46,INT((ROW()-13)/2),0)),"",OFFSET('5. Pp (3 años)'!$C$46,INT((ROW()-13)/2),0))</f>
        <v>Actividad</v>
      </c>
      <c r="D59" s="907" t="str">
        <f ca="1">IF(ISBLANK(OFFSET('5. Pp (3 años)'!$D$46,INT((ROW()-13)/2),0)),"",OFFSET('5. Pp (3 años)'!$D$46,INT((ROW()-13)/2),0))</f>
        <v>1.4.1.1.5.3 Atención de servicios de soporte técnico para las dependencias municipales.</v>
      </c>
      <c r="E59" s="907" t="str">
        <f ca="1">IF(ISBLANK(OFFSET('5. Pp (3 años)'!$E$46,INT((ROW()-13)/2),0)),"",OFFSET('5. Pp (3 años)'!$E$46,INT((ROW()-13)/2),0))</f>
        <v>PSSTA= Porcentaje de servicios de soporte técnico atendidos.</v>
      </c>
      <c r="F59" s="908" t="str">
        <f ca="1">IF(ISBLANK(OFFSET('5. Pp (3 años)'!$K$46,INT((ROW()-13)/2),0)),"",OFFSET('5. Pp (3 años)'!$K$46,INT((ROW()-13)/2),0))</f>
        <v>Ascendente</v>
      </c>
      <c r="G59" s="909" t="str">
        <f ca="1">IF(ISBLANK(OFFSET('5. Pp (3 años)'!$H$46,INT((ROW()-13)/2),0)),"",OFFSET('5. Pp (3 años)'!$H$46,INT((ROW()-13)/2),0))</f>
        <v>Trimestral</v>
      </c>
      <c r="H59" s="912">
        <f ca="1">IF(ISBLANK(OFFSET('9. METAS'!$K$20,INT((ROW()-13)/2),0)),"",OFFSET('9. METAS'!$K$20,INT((ROW()-13)/2),0))</f>
        <v>3200</v>
      </c>
      <c r="I59" s="868"/>
      <c r="J59" s="149">
        <f ca="1">IF(MOD(ROW()-13,2)=0,IF(ISBLANK(OFFSET('11. SEGUIMIENTO 2026'!$N$14,INT((ROW()-13)/2),0)),"",OFFSET('11. SEGUIMIENTO 2026'!$N$14,INT((ROW()-13)/2),0)),IF(ISBLANK(OFFSET('9. METAS'!$Q$20,INT((ROW()-14)/2),0)),"",OFFSET('9. METAS'!$Q$20,INT((ROW()-14)/2),0)))</f>
        <v>768</v>
      </c>
      <c r="K59" s="150" t="str">
        <f ca="1">IF(MOD(ROW()-13,2)=0,IF(ISBLANK(OFFSET('11. SEGUIMIENTO 2026'!$O$14,INT((ROW()-13)/2),0)),"",OFFSET('11. SEGUIMIENTO 2026'!$O$14,INT((ROW()-13)/2),0)),IF(ISBLANK(OFFSET('9. METAS'!$R$20,INT((ROW()-14)/2),0)),"",OFFSET('9. METAS'!$R$20,INT((ROW()-14)/2),0)))</f>
        <v/>
      </c>
      <c r="L59" s="150" t="str">
        <f ca="1">IF(MOD(ROW()-13,2)=0,IF(ISBLANK(OFFSET('11. SEGUIMIENTO 2026'!$P$14,INT((ROW()-13)/2),0)),"",OFFSET('11. SEGUIMIENTO 2026'!$P$14,INT((ROW()-13)/2),0)),IF(ISBLANK(OFFSET('9. METAS'!$S$20,INT((ROW()-14)/2),0)),"",OFFSET('9. METAS'!$S$20,INT((ROW()-14)/2),0)))</f>
        <v/>
      </c>
      <c r="M59" s="151" t="str">
        <f ca="1">IF(MOD(ROW()-13,2)=0,IF(ISBLANK(OFFSET('11. SEGUIMIENTO 2026'!$Q$14,INT((ROW()-13)/2),0)),"",OFFSET('11. SEGUIMIENTO 2026'!$Q$14,INT((ROW()-13)/2),0)),IF(ISBLANK(OFFSET('9. METAS'!$T$20,INT((ROW()-14)/2),0)),"",OFFSET('9. METAS'!$T$20,INT((ROW()-14)/2),0)))</f>
        <v/>
      </c>
      <c r="N59" s="869">
        <f t="shared" ref="N59" ca="1" si="42">IFERROR(J59/J60,"ND")</f>
        <v>0.96</v>
      </c>
      <c r="O59" s="870" t="str">
        <f t="shared" ref="O59" ca="1" si="43">IFERROR(((J59+K59+L59)/H59),"ND")</f>
        <v>ND</v>
      </c>
      <c r="P59" s="910"/>
    </row>
    <row r="60" spans="3:16">
      <c r="C60" s="860"/>
      <c r="D60" s="907"/>
      <c r="E60" s="907"/>
      <c r="F60" s="908"/>
      <c r="G60" s="909"/>
      <c r="H60" s="912"/>
      <c r="I60" s="852"/>
      <c r="J60" s="149">
        <f ca="1">IF(MOD(ROW()-13,2)=0,IF(ISBLANK(OFFSET('11. SEGUIMIENTO 2026'!$N$14,INT((ROW()-13)/2),0)),"",OFFSET('11. SEGUIMIENTO 2026'!$N$14,INT((ROW()-13)/2),0)),IF(ISBLANK(OFFSET('9. METAS'!$Q$20,INT((ROW()-14)/2),0)),"",OFFSET('9. METAS'!$Q$20,INT((ROW()-14)/2),0)))</f>
        <v>800</v>
      </c>
      <c r="K60" s="150">
        <f ca="1">IF(MOD(ROW()-13,2)=0,IF(ISBLANK(OFFSET('11. SEGUIMIENTO 2026'!$O$14,INT((ROW()-13)/2),0)),"",OFFSET('11. SEGUIMIENTO 2026'!$O$14,INT((ROW()-13)/2),0)),IF(ISBLANK(OFFSET('9. METAS'!$R$20,INT((ROW()-14)/2),0)),"",OFFSET('9. METAS'!$R$20,INT((ROW()-14)/2),0)))</f>
        <v>800</v>
      </c>
      <c r="L60" s="150">
        <f ca="1">IF(MOD(ROW()-13,2)=0,IF(ISBLANK(OFFSET('11. SEGUIMIENTO 2026'!$P$14,INT((ROW()-13)/2),0)),"",OFFSET('11. SEGUIMIENTO 2026'!$P$14,INT((ROW()-13)/2),0)),IF(ISBLANK(OFFSET('9. METAS'!$S$20,INT((ROW()-14)/2),0)),"",OFFSET('9. METAS'!$S$20,INT((ROW()-14)/2),0)))</f>
        <v>800</v>
      </c>
      <c r="M60" s="151">
        <f ca="1">IF(MOD(ROW()-13,2)=0,IF(ISBLANK(OFFSET('11. SEGUIMIENTO 2026'!$Q$14,INT((ROW()-13)/2),0)),"",OFFSET('11. SEGUIMIENTO 2026'!$Q$14,INT((ROW()-13)/2),0)),IF(ISBLANK(OFFSET('9. METAS'!$T$20,INT((ROW()-14)/2),0)),"",OFFSET('9. METAS'!$T$20,INT((ROW()-14)/2),0)))</f>
        <v>800</v>
      </c>
      <c r="N60" s="854"/>
      <c r="O60" s="856"/>
      <c r="P60" s="913"/>
    </row>
    <row r="61" spans="3:16">
      <c r="C61" s="859" t="str">
        <f ca="1">IF(ISBLANK(OFFSET('5. Pp (3 años)'!$C$46,INT((ROW()-13)/2),0)),"",OFFSET('5. Pp (3 años)'!$C$46,INT((ROW()-13)/2),0))</f>
        <v>Componente</v>
      </c>
      <c r="D61" s="907" t="str">
        <f ca="1">IF(ISBLANK(OFFSET('5. Pp (3 años)'!$D$46,INT((ROW()-13)/2),0)),"",OFFSET('5. Pp (3 años)'!$D$46,INT((ROW()-13)/2),0))</f>
        <v>1.4.1.1.6 Servicios de mantenimiento y logística brindados a las dependencias municipales conforme a la normatividad aplicable</v>
      </c>
      <c r="E61" s="907" t="str">
        <f ca="1">IF(ISBLANK(OFFSET('5. Pp (3 años)'!$E$46,INT((ROW()-13)/2),0)),"",OFFSET('5. Pp (3 años)'!$E$46,INT((ROW()-13)/2),0))</f>
        <v xml:space="preserve">PSML=Porcentaje de Servicios de mantenimiento y logística proporcionados. </v>
      </c>
      <c r="F61" s="908" t="str">
        <f ca="1">IF(ISBLANK(OFFSET('5. Pp (3 años)'!$K$46,INT((ROW()-13)/2),0)),"",OFFSET('5. Pp (3 años)'!$K$46,INT((ROW()-13)/2),0))</f>
        <v>Ascendente</v>
      </c>
      <c r="G61" s="909" t="str">
        <f ca="1">IF(ISBLANK(OFFSET('5. Pp (3 años)'!$H$46,INT((ROW()-13)/2),0)),"",OFFSET('5. Pp (3 años)'!$H$46,INT((ROW()-13)/2),0))</f>
        <v>Trimestral</v>
      </c>
      <c r="H61" s="912">
        <f ca="1">IF(ISBLANK(OFFSET('9. METAS'!$K$20,INT((ROW()-13)/2),0)),"",OFFSET('9. METAS'!$K$20,INT((ROW()-13)/2),0))</f>
        <v>0.95</v>
      </c>
      <c r="I61" s="868"/>
      <c r="J61" s="149">
        <f ca="1">IF(MOD(ROW()-13,2)=0,IF(ISBLANK(OFFSET('11. SEGUIMIENTO 2026'!$N$14,INT((ROW()-13)/2),0)),"",OFFSET('11. SEGUIMIENTO 2026'!$N$14,INT((ROW()-13)/2),0)),IF(ISBLANK(OFFSET('9. METAS'!$Q$20,INT((ROW()-14)/2),0)),"",OFFSET('9. METAS'!$Q$20,INT((ROW()-14)/2),0)))</f>
        <v>1.1297999999999999</v>
      </c>
      <c r="K61" s="150" t="str">
        <f ca="1">IF(MOD(ROW()-13,2)=0,IF(ISBLANK(OFFSET('11. SEGUIMIENTO 2026'!$O$14,INT((ROW()-13)/2),0)),"",OFFSET('11. SEGUIMIENTO 2026'!$O$14,INT((ROW()-13)/2),0)),IF(ISBLANK(OFFSET('9. METAS'!$R$20,INT((ROW()-14)/2),0)),"",OFFSET('9. METAS'!$R$20,INT((ROW()-14)/2),0)))</f>
        <v/>
      </c>
      <c r="L61" s="150" t="str">
        <f ca="1">IF(MOD(ROW()-13,2)=0,IF(ISBLANK(OFFSET('11. SEGUIMIENTO 2026'!$P$14,INT((ROW()-13)/2),0)),"",OFFSET('11. SEGUIMIENTO 2026'!$P$14,INT((ROW()-13)/2),0)),IF(ISBLANK(OFFSET('9. METAS'!$S$20,INT((ROW()-14)/2),0)),"",OFFSET('9. METAS'!$S$20,INT((ROW()-14)/2),0)))</f>
        <v/>
      </c>
      <c r="M61" s="151" t="str">
        <f ca="1">IF(MOD(ROW()-13,2)=0,IF(ISBLANK(OFFSET('11. SEGUIMIENTO 2026'!$Q$14,INT((ROW()-13)/2),0)),"",OFFSET('11. SEGUIMIENTO 2026'!$Q$14,INT((ROW()-13)/2),0)),IF(ISBLANK(OFFSET('9. METAS'!$T$20,INT((ROW()-14)/2),0)),"",OFFSET('9. METAS'!$T$20,INT((ROW()-14)/2),0)))</f>
        <v/>
      </c>
      <c r="N61" s="869">
        <f t="shared" ref="N61" ca="1" si="44">IFERROR(J61/J62,"ND")</f>
        <v>1.1892631578947368</v>
      </c>
      <c r="O61" s="870" t="str">
        <f t="shared" ref="O61" ca="1" si="45">IFERROR(((J61+K61+L61)/H61),"ND")</f>
        <v>ND</v>
      </c>
      <c r="P61" s="910"/>
    </row>
    <row r="62" spans="3:16">
      <c r="C62" s="860"/>
      <c r="D62" s="907"/>
      <c r="E62" s="907"/>
      <c r="F62" s="908"/>
      <c r="G62" s="909"/>
      <c r="H62" s="912"/>
      <c r="I62" s="852"/>
      <c r="J62" s="149">
        <f ca="1">IF(MOD(ROW()-13,2)=0,IF(ISBLANK(OFFSET('11. SEGUIMIENTO 2026'!$N$14,INT((ROW()-13)/2),0)),"",OFFSET('11. SEGUIMIENTO 2026'!$N$14,INT((ROW()-13)/2),0)),IF(ISBLANK(OFFSET('9. METAS'!$Q$20,INT((ROW()-14)/2),0)),"",OFFSET('9. METAS'!$Q$20,INT((ROW()-14)/2),0)))</f>
        <v>0.95</v>
      </c>
      <c r="K62" s="150">
        <f ca="1">IF(MOD(ROW()-13,2)=0,IF(ISBLANK(OFFSET('11. SEGUIMIENTO 2026'!$O$14,INT((ROW()-13)/2),0)),"",OFFSET('11. SEGUIMIENTO 2026'!$O$14,INT((ROW()-13)/2),0)),IF(ISBLANK(OFFSET('9. METAS'!$R$20,INT((ROW()-14)/2),0)),"",OFFSET('9. METAS'!$R$20,INT((ROW()-14)/2),0)))</f>
        <v>0.95</v>
      </c>
      <c r="L62" s="150">
        <f ca="1">IF(MOD(ROW()-13,2)=0,IF(ISBLANK(OFFSET('11. SEGUIMIENTO 2026'!$P$14,INT((ROW()-13)/2),0)),"",OFFSET('11. SEGUIMIENTO 2026'!$P$14,INT((ROW()-13)/2),0)),IF(ISBLANK(OFFSET('9. METAS'!$S$20,INT((ROW()-14)/2),0)),"",OFFSET('9. METAS'!$S$20,INT((ROW()-14)/2),0)))</f>
        <v>0.95</v>
      </c>
      <c r="M62" s="151">
        <f ca="1">IF(MOD(ROW()-13,2)=0,IF(ISBLANK(OFFSET('11. SEGUIMIENTO 2026'!$Q$14,INT((ROW()-13)/2),0)),"",OFFSET('11. SEGUIMIENTO 2026'!$Q$14,INT((ROW()-13)/2),0)),IF(ISBLANK(OFFSET('9. METAS'!$T$20,INT((ROW()-14)/2),0)),"",OFFSET('9. METAS'!$T$20,INT((ROW()-14)/2),0)))</f>
        <v>0.95</v>
      </c>
      <c r="N62" s="854"/>
      <c r="O62" s="856"/>
      <c r="P62" s="913"/>
    </row>
    <row r="63" spans="3:16">
      <c r="C63" s="859" t="str">
        <f ca="1">IF(ISBLANK(OFFSET('5. Pp (3 años)'!$C$46,INT((ROW()-13)/2),0)),"",OFFSET('5. Pp (3 años)'!$C$46,INT((ROW()-13)/2),0))</f>
        <v>Actividad</v>
      </c>
      <c r="D63" s="907" t="str">
        <f ca="1">IF(ISBLANK(OFFSET('5. Pp (3 años)'!$D$46,INT((ROW()-13)/2),0)),"",OFFSET('5. Pp (3 años)'!$D$46,INT((ROW()-13)/2),0))</f>
        <v>1.4.1.1.6.1 Realización del mantenimiento del Edificio del Palacio Municipal y áreas comúnes.</v>
      </c>
      <c r="E63" s="907" t="str">
        <f ca="1">IF(ISBLANK(OFFSET('5. Pp (3 años)'!$E$46,INT((ROW()-13)/2),0)),"",OFFSET('5. Pp (3 años)'!$E$46,INT((ROW()-13)/2),0))</f>
        <v xml:space="preserve">PSMR=Porcentaje de servicios de mantenimiento municipal realizados. </v>
      </c>
      <c r="F63" s="908" t="str">
        <f ca="1">IF(ISBLANK(OFFSET('5. Pp (3 años)'!$K$46,INT((ROW()-13)/2),0)),"",OFFSET('5. Pp (3 años)'!$K$46,INT((ROW()-13)/2),0))</f>
        <v>Ascendente</v>
      </c>
      <c r="G63" s="909" t="str">
        <f ca="1">IF(ISBLANK(OFFSET('5. Pp (3 años)'!$H$46,INT((ROW()-13)/2),0)),"",OFFSET('5. Pp (3 años)'!$H$46,INT((ROW()-13)/2),0))</f>
        <v>Trimestral</v>
      </c>
      <c r="H63" s="912">
        <f ca="1">IF(ISBLANK(OFFSET('9. METAS'!$K$20,INT((ROW()-13)/2),0)),"",OFFSET('9. METAS'!$K$20,INT((ROW()-13)/2),0))</f>
        <v>2400</v>
      </c>
      <c r="I63" s="868"/>
      <c r="J63" s="149">
        <f ca="1">IF(MOD(ROW()-13,2)=0,IF(ISBLANK(OFFSET('11. SEGUIMIENTO 2026'!$N$14,INT((ROW()-13)/2),0)),"",OFFSET('11. SEGUIMIENTO 2026'!$N$14,INT((ROW()-13)/2),0)),IF(ISBLANK(OFFSET('9. METAS'!$Q$20,INT((ROW()-14)/2),0)),"",OFFSET('9. METAS'!$Q$20,INT((ROW()-14)/2),0)))</f>
        <v>704</v>
      </c>
      <c r="K63" s="150" t="str">
        <f ca="1">IF(MOD(ROW()-13,2)=0,IF(ISBLANK(OFFSET('11. SEGUIMIENTO 2026'!$O$14,INT((ROW()-13)/2),0)),"",OFFSET('11. SEGUIMIENTO 2026'!$O$14,INT((ROW()-13)/2),0)),IF(ISBLANK(OFFSET('9. METAS'!$R$20,INT((ROW()-14)/2),0)),"",OFFSET('9. METAS'!$R$20,INT((ROW()-14)/2),0)))</f>
        <v/>
      </c>
      <c r="L63" s="150" t="str">
        <f ca="1">IF(MOD(ROW()-13,2)=0,IF(ISBLANK(OFFSET('11. SEGUIMIENTO 2026'!$P$14,INT((ROW()-13)/2),0)),"",OFFSET('11. SEGUIMIENTO 2026'!$P$14,INT((ROW()-13)/2),0)),IF(ISBLANK(OFFSET('9. METAS'!$S$20,INT((ROW()-14)/2),0)),"",OFFSET('9. METAS'!$S$20,INT((ROW()-14)/2),0)))</f>
        <v/>
      </c>
      <c r="M63" s="151" t="str">
        <f ca="1">IF(MOD(ROW()-13,2)=0,IF(ISBLANK(OFFSET('11. SEGUIMIENTO 2026'!$Q$14,INT((ROW()-13)/2),0)),"",OFFSET('11. SEGUIMIENTO 2026'!$Q$14,INT((ROW()-13)/2),0)),IF(ISBLANK(OFFSET('9. METAS'!$T$20,INT((ROW()-14)/2),0)),"",OFFSET('9. METAS'!$T$20,INT((ROW()-14)/2),0)))</f>
        <v/>
      </c>
      <c r="N63" s="869">
        <f t="shared" ref="N63" ca="1" si="46">IFERROR(J63/J64,"ND")</f>
        <v>1.1733333333333333</v>
      </c>
      <c r="O63" s="870" t="str">
        <f t="shared" ref="O63" ca="1" si="47">IFERROR(((J63+K63+L63)/H63),"ND")</f>
        <v>ND</v>
      </c>
      <c r="P63" s="910"/>
    </row>
    <row r="64" spans="3:16">
      <c r="C64" s="860"/>
      <c r="D64" s="907"/>
      <c r="E64" s="907"/>
      <c r="F64" s="908"/>
      <c r="G64" s="909"/>
      <c r="H64" s="912"/>
      <c r="I64" s="852"/>
      <c r="J64" s="149">
        <f ca="1">IF(MOD(ROW()-13,2)=0,IF(ISBLANK(OFFSET('11. SEGUIMIENTO 2026'!$N$14,INT((ROW()-13)/2),0)),"",OFFSET('11. SEGUIMIENTO 2026'!$N$14,INT((ROW()-13)/2),0)),IF(ISBLANK(OFFSET('9. METAS'!$Q$20,INT((ROW()-14)/2),0)),"",OFFSET('9. METAS'!$Q$20,INT((ROW()-14)/2),0)))</f>
        <v>600</v>
      </c>
      <c r="K64" s="150">
        <f ca="1">IF(MOD(ROW()-13,2)=0,IF(ISBLANK(OFFSET('11. SEGUIMIENTO 2026'!$O$14,INT((ROW()-13)/2),0)),"",OFFSET('11. SEGUIMIENTO 2026'!$O$14,INT((ROW()-13)/2),0)),IF(ISBLANK(OFFSET('9. METAS'!$R$20,INT((ROW()-14)/2),0)),"",OFFSET('9. METAS'!$R$20,INT((ROW()-14)/2),0)))</f>
        <v>600</v>
      </c>
      <c r="L64" s="150">
        <f ca="1">IF(MOD(ROW()-13,2)=0,IF(ISBLANK(OFFSET('11. SEGUIMIENTO 2026'!$P$14,INT((ROW()-13)/2),0)),"",OFFSET('11. SEGUIMIENTO 2026'!$P$14,INT((ROW()-13)/2),0)),IF(ISBLANK(OFFSET('9. METAS'!$S$20,INT((ROW()-14)/2),0)),"",OFFSET('9. METAS'!$S$20,INT((ROW()-14)/2),0)))</f>
        <v>600</v>
      </c>
      <c r="M64" s="151">
        <f ca="1">IF(MOD(ROW()-13,2)=0,IF(ISBLANK(OFFSET('11. SEGUIMIENTO 2026'!$Q$14,INT((ROW()-13)/2),0)),"",OFFSET('11. SEGUIMIENTO 2026'!$Q$14,INT((ROW()-13)/2),0)),IF(ISBLANK(OFFSET('9. METAS'!$T$20,INT((ROW()-14)/2),0)),"",OFFSET('9. METAS'!$T$20,INT((ROW()-14)/2),0)))</f>
        <v>600</v>
      </c>
      <c r="N64" s="854"/>
      <c r="O64" s="856"/>
      <c r="P64" s="913"/>
    </row>
    <row r="65" spans="3:16">
      <c r="C65" s="859" t="str">
        <f ca="1">IF(ISBLANK(OFFSET('5. Pp (3 años)'!$C$46,INT((ROW()-13)/2),0)),"",OFFSET('5. Pp (3 años)'!$C$46,INT((ROW()-13)/2),0))</f>
        <v>Actividad</v>
      </c>
      <c r="D65" s="907" t="str">
        <f ca="1">IF(ISBLANK(OFFSET('5. Pp (3 años)'!$D$46,INT((ROW()-13)/2),0)),"",OFFSET('5. Pp (3 años)'!$D$46,INT((ROW()-13)/2),0))</f>
        <v>1.4.1.1.6.2 Brindar servicios de logística para la realización de eventos oficiales especiales.</v>
      </c>
      <c r="E65" s="907" t="str">
        <f ca="1">IF(ISBLANK(OFFSET('5. Pp (3 años)'!$E$46,INT((ROW()-13)/2),0)),"",OFFSET('5. Pp (3 años)'!$E$46,INT((ROW()-13)/2),0))</f>
        <v>PLEO= Porcentaje de servicios de logística de los eventos oficiales especiales brindados</v>
      </c>
      <c r="F65" s="908" t="str">
        <f ca="1">IF(ISBLANK(OFFSET('5. Pp (3 años)'!$K$46,INT((ROW()-13)/2),0)),"",OFFSET('5. Pp (3 años)'!$K$46,INT((ROW()-13)/2),0))</f>
        <v>Ascendente</v>
      </c>
      <c r="G65" s="909" t="str">
        <f ca="1">IF(ISBLANK(OFFSET('5. Pp (3 años)'!$H$46,INT((ROW()-13)/2),0)),"",OFFSET('5. Pp (3 años)'!$H$46,INT((ROW()-13)/2),0))</f>
        <v>Trimestral</v>
      </c>
      <c r="H65" s="912">
        <f ca="1">IF(ISBLANK(OFFSET('9. METAS'!$K$20,INT((ROW()-13)/2),0)),"",OFFSET('9. METAS'!$K$20,INT((ROW()-13)/2),0))</f>
        <v>6</v>
      </c>
      <c r="I65" s="868"/>
      <c r="J65" s="149">
        <f ca="1">IF(MOD(ROW()-13,2)=0,IF(ISBLANK(OFFSET('11. SEGUIMIENTO 2026'!$N$14,INT((ROW()-13)/2),0)),"",OFFSET('11. SEGUIMIENTO 2026'!$N$14,INT((ROW()-13)/2),0)),IF(ISBLANK(OFFSET('9. METAS'!$Q$20,INT((ROW()-14)/2),0)),"",OFFSET('9. METAS'!$Q$20,INT((ROW()-14)/2),0)))</f>
        <v>1</v>
      </c>
      <c r="K65" s="150" t="str">
        <f ca="1">IF(MOD(ROW()-13,2)=0,IF(ISBLANK(OFFSET('11. SEGUIMIENTO 2026'!$O$14,INT((ROW()-13)/2),0)),"",OFFSET('11. SEGUIMIENTO 2026'!$O$14,INT((ROW()-13)/2),0)),IF(ISBLANK(OFFSET('9. METAS'!$R$20,INT((ROW()-14)/2),0)),"",OFFSET('9. METAS'!$R$20,INT((ROW()-14)/2),0)))</f>
        <v/>
      </c>
      <c r="L65" s="150" t="str">
        <f ca="1">IF(MOD(ROW()-13,2)=0,IF(ISBLANK(OFFSET('11. SEGUIMIENTO 2026'!$P$14,INT((ROW()-13)/2),0)),"",OFFSET('11. SEGUIMIENTO 2026'!$P$14,INT((ROW()-13)/2),0)),IF(ISBLANK(OFFSET('9. METAS'!$S$20,INT((ROW()-14)/2),0)),"",OFFSET('9. METAS'!$S$20,INT((ROW()-14)/2),0)))</f>
        <v/>
      </c>
      <c r="M65" s="151" t="str">
        <f ca="1">IF(MOD(ROW()-13,2)=0,IF(ISBLANK(OFFSET('11. SEGUIMIENTO 2026'!$Q$14,INT((ROW()-13)/2),0)),"",OFFSET('11. SEGUIMIENTO 2026'!$Q$14,INT((ROW()-13)/2),0)),IF(ISBLANK(OFFSET('9. METAS'!$T$20,INT((ROW()-14)/2),0)),"",OFFSET('9. METAS'!$T$20,INT((ROW()-14)/2),0)))</f>
        <v/>
      </c>
      <c r="N65" s="869">
        <f t="shared" ref="N65" ca="1" si="48">IFERROR(J65/J66,"ND")</f>
        <v>1</v>
      </c>
      <c r="O65" s="870" t="str">
        <f t="shared" ref="O65" ca="1" si="49">IFERROR(((J65+K65+L65)/H65),"ND")</f>
        <v>ND</v>
      </c>
      <c r="P65" s="910"/>
    </row>
    <row r="66" spans="3:16">
      <c r="C66" s="860"/>
      <c r="D66" s="907"/>
      <c r="E66" s="907"/>
      <c r="F66" s="908"/>
      <c r="G66" s="909"/>
      <c r="H66" s="912"/>
      <c r="I66" s="852"/>
      <c r="J66" s="149">
        <f ca="1">IF(MOD(ROW()-13,2)=0,IF(ISBLANK(OFFSET('11. SEGUIMIENTO 2026'!$N$14,INT((ROW()-13)/2),0)),"",OFFSET('11. SEGUIMIENTO 2026'!$N$14,INT((ROW()-13)/2),0)),IF(ISBLANK(OFFSET('9. METAS'!$Q$20,INT((ROW()-14)/2),0)),"",OFFSET('9. METAS'!$Q$20,INT((ROW()-14)/2),0)))</f>
        <v>1</v>
      </c>
      <c r="K66" s="150">
        <f ca="1">IF(MOD(ROW()-13,2)=0,IF(ISBLANK(OFFSET('11. SEGUIMIENTO 2026'!$O$14,INT((ROW()-13)/2),0)),"",OFFSET('11. SEGUIMIENTO 2026'!$O$14,INT((ROW()-13)/2),0)),IF(ISBLANK(OFFSET('9. METAS'!$R$20,INT((ROW()-14)/2),0)),"",OFFSET('9. METAS'!$R$20,INT((ROW()-14)/2),0)))</f>
        <v>1</v>
      </c>
      <c r="L66" s="150">
        <f ca="1">IF(MOD(ROW()-13,2)=0,IF(ISBLANK(OFFSET('11. SEGUIMIENTO 2026'!$P$14,INT((ROW()-13)/2),0)),"",OFFSET('11. SEGUIMIENTO 2026'!$P$14,INT((ROW()-13)/2),0)),IF(ISBLANK(OFFSET('9. METAS'!$S$20,INT((ROW()-14)/2),0)),"",OFFSET('9. METAS'!$S$20,INT((ROW()-14)/2),0)))</f>
        <v>2</v>
      </c>
      <c r="M66" s="151">
        <f ca="1">IF(MOD(ROW()-13,2)=0,IF(ISBLANK(OFFSET('11. SEGUIMIENTO 2026'!$Q$14,INT((ROW()-13)/2),0)),"",OFFSET('11. SEGUIMIENTO 2026'!$Q$14,INT((ROW()-13)/2),0)),IF(ISBLANK(OFFSET('9. METAS'!$T$20,INT((ROW()-14)/2),0)),"",OFFSET('9. METAS'!$T$20,INT((ROW()-14)/2),0)))</f>
        <v>2</v>
      </c>
      <c r="N66" s="854"/>
      <c r="O66" s="856"/>
      <c r="P66" s="913"/>
    </row>
    <row r="67" spans="3:16">
      <c r="C67" s="859" t="str">
        <f ca="1">IF(ISBLANK(OFFSET('5. Pp (3 años)'!$C$46,INT((ROW()-13)/2),0)),"",OFFSET('5. Pp (3 años)'!$C$46,INT((ROW()-13)/2),0))</f>
        <v>Actividad</v>
      </c>
      <c r="D67" s="907" t="str">
        <f ca="1">IF(ISBLANK(OFFSET('5. Pp (3 años)'!$D$46,INT((ROW()-13)/2),0)),"",OFFSET('5. Pp (3 años)'!$D$46,INT((ROW()-13)/2),0))</f>
        <v>1.4.1.1.6.3 Atención de solicitudes de servicios de logística para eventos institucionales ordinarios solicitados por las dependencias municipales.</v>
      </c>
      <c r="E67" s="907" t="str">
        <f ca="1">IF(ISBLANK(OFFSET('5. Pp (3 años)'!$E$46,INT((ROW()-13)/2),0)),"",OFFSET('5. Pp (3 años)'!$E$46,INT((ROW()-13)/2),0))</f>
        <v>PSLA= Porcentaje de solicitudes de servicios de logística para eventos ordinarios atendidos.</v>
      </c>
      <c r="F67" s="908" t="str">
        <f ca="1">IF(ISBLANK(OFFSET('5. Pp (3 años)'!$K$46,INT((ROW()-13)/2),0)),"",OFFSET('5. Pp (3 años)'!$K$46,INT((ROW()-13)/2),0))</f>
        <v>Ascendente</v>
      </c>
      <c r="G67" s="909" t="str">
        <f ca="1">IF(ISBLANK(OFFSET('5. Pp (3 años)'!$H$46,INT((ROW()-13)/2),0)),"",OFFSET('5. Pp (3 años)'!$H$46,INT((ROW()-13)/2),0))</f>
        <v>Trimestral</v>
      </c>
      <c r="H67" s="912">
        <f ca="1">IF(ISBLANK(OFFSET('9. METAS'!$K$20,INT((ROW()-13)/2),0)),"",OFFSET('9. METAS'!$K$20,INT((ROW()-13)/2),0))</f>
        <v>2000</v>
      </c>
      <c r="I67" s="868"/>
      <c r="J67" s="149">
        <f ca="1">IF(MOD(ROW()-13,2)=0,IF(ISBLANK(OFFSET('11. SEGUIMIENTO 2026'!$N$14,INT((ROW()-13)/2),0)),"",OFFSET('11. SEGUIMIENTO 2026'!$N$14,INT((ROW()-13)/2),0)),IF(ISBLANK(OFFSET('9. METAS'!$Q$20,INT((ROW()-14)/2),0)),"",OFFSET('9. METAS'!$Q$20,INT((ROW()-14)/2),0)))</f>
        <v>539</v>
      </c>
      <c r="K67" s="150" t="str">
        <f ca="1">IF(MOD(ROW()-13,2)=0,IF(ISBLANK(OFFSET('11. SEGUIMIENTO 2026'!$O$14,INT((ROW()-13)/2),0)),"",OFFSET('11. SEGUIMIENTO 2026'!$O$14,INT((ROW()-13)/2),0)),IF(ISBLANK(OFFSET('9. METAS'!$R$20,INT((ROW()-14)/2),0)),"",OFFSET('9. METAS'!$R$20,INT((ROW()-14)/2),0)))</f>
        <v/>
      </c>
      <c r="L67" s="150" t="str">
        <f ca="1">IF(MOD(ROW()-13,2)=0,IF(ISBLANK(OFFSET('11. SEGUIMIENTO 2026'!$P$14,INT((ROW()-13)/2),0)),"",OFFSET('11. SEGUIMIENTO 2026'!$P$14,INT((ROW()-13)/2),0)),IF(ISBLANK(OFFSET('9. METAS'!$S$20,INT((ROW()-14)/2),0)),"",OFFSET('9. METAS'!$S$20,INT((ROW()-14)/2),0)))</f>
        <v/>
      </c>
      <c r="M67" s="151" t="str">
        <f ca="1">IF(MOD(ROW()-13,2)=0,IF(ISBLANK(OFFSET('11. SEGUIMIENTO 2026'!$Q$14,INT((ROW()-13)/2),0)),"",OFFSET('11. SEGUIMIENTO 2026'!$Q$14,INT((ROW()-13)/2),0)),IF(ISBLANK(OFFSET('9. METAS'!$T$20,INT((ROW()-14)/2),0)),"",OFFSET('9. METAS'!$T$20,INT((ROW()-14)/2),0)))</f>
        <v/>
      </c>
      <c r="N67" s="869">
        <f t="shared" ref="N67" ca="1" si="50">IFERROR(J67/J68,"ND")</f>
        <v>1.0780000000000001</v>
      </c>
      <c r="O67" s="870" t="str">
        <f t="shared" ref="O67" ca="1" si="51">IFERROR(((J67+K67+L67)/H67),"ND")</f>
        <v>ND</v>
      </c>
      <c r="P67" s="910"/>
    </row>
    <row r="68" spans="3:16">
      <c r="C68" s="860"/>
      <c r="D68" s="907"/>
      <c r="E68" s="907"/>
      <c r="F68" s="908"/>
      <c r="G68" s="909"/>
      <c r="H68" s="912"/>
      <c r="I68" s="852"/>
      <c r="J68" s="149">
        <f ca="1">IF(MOD(ROW()-13,2)=0,IF(ISBLANK(OFFSET('11. SEGUIMIENTO 2026'!$N$14,INT((ROW()-13)/2),0)),"",OFFSET('11. SEGUIMIENTO 2026'!$N$14,INT((ROW()-13)/2),0)),IF(ISBLANK(OFFSET('9. METAS'!$Q$20,INT((ROW()-14)/2),0)),"",OFFSET('9. METAS'!$Q$20,INT((ROW()-14)/2),0)))</f>
        <v>500</v>
      </c>
      <c r="K68" s="150">
        <f ca="1">IF(MOD(ROW()-13,2)=0,IF(ISBLANK(OFFSET('11. SEGUIMIENTO 2026'!$O$14,INT((ROW()-13)/2),0)),"",OFFSET('11. SEGUIMIENTO 2026'!$O$14,INT((ROW()-13)/2),0)),IF(ISBLANK(OFFSET('9. METAS'!$R$20,INT((ROW()-14)/2),0)),"",OFFSET('9. METAS'!$R$20,INT((ROW()-14)/2),0)))</f>
        <v>500</v>
      </c>
      <c r="L68" s="150">
        <f ca="1">IF(MOD(ROW()-13,2)=0,IF(ISBLANK(OFFSET('11. SEGUIMIENTO 2026'!$P$14,INT((ROW()-13)/2),0)),"",OFFSET('11. SEGUIMIENTO 2026'!$P$14,INT((ROW()-13)/2),0)),IF(ISBLANK(OFFSET('9. METAS'!$S$20,INT((ROW()-14)/2),0)),"",OFFSET('9. METAS'!$S$20,INT((ROW()-14)/2),0)))</f>
        <v>500</v>
      </c>
      <c r="M68" s="151">
        <f ca="1">IF(MOD(ROW()-13,2)=0,IF(ISBLANK(OFFSET('11. SEGUIMIENTO 2026'!$Q$14,INT((ROW()-13)/2),0)),"",OFFSET('11. SEGUIMIENTO 2026'!$Q$14,INT((ROW()-13)/2),0)),IF(ISBLANK(OFFSET('9. METAS'!$T$20,INT((ROW()-14)/2),0)),"",OFFSET('9. METAS'!$T$20,INT((ROW()-14)/2),0)))</f>
        <v>500</v>
      </c>
      <c r="N68" s="854"/>
      <c r="O68" s="856"/>
      <c r="P68" s="913"/>
    </row>
    <row r="69" spans="3:16">
      <c r="C69" s="859" t="str">
        <f ca="1">IF(ISBLANK(OFFSET('5. Pp (3 años)'!$C$46,INT((ROW()-13)/2),0)),"",OFFSET('5. Pp (3 años)'!$C$46,INT((ROW()-13)/2),0))</f>
        <v>Componente</v>
      </c>
      <c r="D69" s="907" t="str">
        <f ca="1">IF(ISBLANK(OFFSET('5. Pp (3 años)'!$D$46,INT((ROW()-13)/2),0)),"",OFFSET('5. Pp (3 años)'!$D$46,INT((ROW()-13)/2),0))</f>
        <v xml:space="preserve">1.4.1.1.7 Eventos cívicos y culturales realizados y apoyos proporcionados a instituciones externas.
</v>
      </c>
      <c r="E69" s="907" t="str">
        <f ca="1">IF(ISBLANK(OFFSET('5. Pp (3 años)'!$E$46,INT((ROW()-13)/2),0)),"",OFFSET('5. Pp (3 años)'!$E$46,INT((ROW()-13)/2),0))</f>
        <v xml:space="preserve">PECR= Porcentaje de Eventos Cívicos y Culturales realizados   </v>
      </c>
      <c r="F69" s="908" t="str">
        <f ca="1">IF(ISBLANK(OFFSET('5. Pp (3 años)'!$K$46,INT((ROW()-13)/2),0)),"",OFFSET('5. Pp (3 años)'!$K$46,INT((ROW()-13)/2),0))</f>
        <v>Ascendente</v>
      </c>
      <c r="G69" s="909" t="str">
        <f ca="1">IF(ISBLANK(OFFSET('5. Pp (3 años)'!$H$46,INT((ROW()-13)/2),0)),"",OFFSET('5. Pp (3 años)'!$H$46,INT((ROW()-13)/2),0))</f>
        <v>Trimestral</v>
      </c>
      <c r="H69" s="912">
        <f ca="1">IF(ISBLANK(OFFSET('9. METAS'!$K$20,INT((ROW()-13)/2),0)),"",OFFSET('9. METAS'!$K$20,INT((ROW()-13)/2),0))</f>
        <v>0.95</v>
      </c>
      <c r="I69" s="868"/>
      <c r="J69" s="149">
        <f ca="1">IF(MOD(ROW()-13,2)=0,IF(ISBLANK(OFFSET('11. SEGUIMIENTO 2026'!$N$14,INT((ROW()-13)/2),0)),"",OFFSET('11. SEGUIMIENTO 2026'!$N$14,INT((ROW()-13)/2),0)),IF(ISBLANK(OFFSET('9. METAS'!$Q$20,INT((ROW()-14)/2),0)),"",OFFSET('9. METAS'!$Q$20,INT((ROW()-14)/2),0)))</f>
        <v>1.4</v>
      </c>
      <c r="K69" s="150" t="str">
        <f ca="1">IF(MOD(ROW()-13,2)=0,IF(ISBLANK(OFFSET('11. SEGUIMIENTO 2026'!$O$14,INT((ROW()-13)/2),0)),"",OFFSET('11. SEGUIMIENTO 2026'!$O$14,INT((ROW()-13)/2),0)),IF(ISBLANK(OFFSET('9. METAS'!$R$20,INT((ROW()-14)/2),0)),"",OFFSET('9. METAS'!$R$20,INT((ROW()-14)/2),0)))</f>
        <v/>
      </c>
      <c r="L69" s="150" t="str">
        <f ca="1">IF(MOD(ROW()-13,2)=0,IF(ISBLANK(OFFSET('11. SEGUIMIENTO 2026'!$P$14,INT((ROW()-13)/2),0)),"",OFFSET('11. SEGUIMIENTO 2026'!$P$14,INT((ROW()-13)/2),0)),IF(ISBLANK(OFFSET('9. METAS'!$S$20,INT((ROW()-14)/2),0)),"",OFFSET('9. METAS'!$S$20,INT((ROW()-14)/2),0)))</f>
        <v/>
      </c>
      <c r="M69" s="151" t="str">
        <f ca="1">IF(MOD(ROW()-13,2)=0,IF(ISBLANK(OFFSET('11. SEGUIMIENTO 2026'!$Q$14,INT((ROW()-13)/2),0)),"",OFFSET('11. SEGUIMIENTO 2026'!$Q$14,INT((ROW()-13)/2),0)),IF(ISBLANK(OFFSET('9. METAS'!$T$20,INT((ROW()-14)/2),0)),"",OFFSET('9. METAS'!$T$20,INT((ROW()-14)/2),0)))</f>
        <v/>
      </c>
      <c r="N69" s="869">
        <f t="shared" ref="N69" ca="1" si="52">IFERROR(J69/J70,"ND")</f>
        <v>1.4736842105263157</v>
      </c>
      <c r="O69" s="870" t="str">
        <f t="shared" ref="O69" ca="1" si="53">IFERROR(((J69+K69+L69)/H69),"ND")</f>
        <v>ND</v>
      </c>
      <c r="P69" s="910"/>
    </row>
    <row r="70" spans="3:16">
      <c r="C70" s="860"/>
      <c r="D70" s="907"/>
      <c r="E70" s="907"/>
      <c r="F70" s="908"/>
      <c r="G70" s="909"/>
      <c r="H70" s="912"/>
      <c r="I70" s="852"/>
      <c r="J70" s="149">
        <f ca="1">IF(MOD(ROW()-13,2)=0,IF(ISBLANK(OFFSET('11. SEGUIMIENTO 2026'!$N$14,INT((ROW()-13)/2),0)),"",OFFSET('11. SEGUIMIENTO 2026'!$N$14,INT((ROW()-13)/2),0)),IF(ISBLANK(OFFSET('9. METAS'!$Q$20,INT((ROW()-14)/2),0)),"",OFFSET('9. METAS'!$Q$20,INT((ROW()-14)/2),0)))</f>
        <v>0.95</v>
      </c>
      <c r="K70" s="150">
        <f ca="1">IF(MOD(ROW()-13,2)=0,IF(ISBLANK(OFFSET('11. SEGUIMIENTO 2026'!$O$14,INT((ROW()-13)/2),0)),"",OFFSET('11. SEGUIMIENTO 2026'!$O$14,INT((ROW()-13)/2),0)),IF(ISBLANK(OFFSET('9. METAS'!$R$20,INT((ROW()-14)/2),0)),"",OFFSET('9. METAS'!$R$20,INT((ROW()-14)/2),0)))</f>
        <v>0.95</v>
      </c>
      <c r="L70" s="150">
        <f ca="1">IF(MOD(ROW()-13,2)=0,IF(ISBLANK(OFFSET('11. SEGUIMIENTO 2026'!$P$14,INT((ROW()-13)/2),0)),"",OFFSET('11. SEGUIMIENTO 2026'!$P$14,INT((ROW()-13)/2),0)),IF(ISBLANK(OFFSET('9. METAS'!$S$20,INT((ROW()-14)/2),0)),"",OFFSET('9. METAS'!$S$20,INT((ROW()-14)/2),0)))</f>
        <v>0.95</v>
      </c>
      <c r="M70" s="151">
        <f ca="1">IF(MOD(ROW()-13,2)=0,IF(ISBLANK(OFFSET('11. SEGUIMIENTO 2026'!$Q$14,INT((ROW()-13)/2),0)),"",OFFSET('11. SEGUIMIENTO 2026'!$Q$14,INT((ROW()-13)/2),0)),IF(ISBLANK(OFFSET('9. METAS'!$T$20,INT((ROW()-14)/2),0)),"",OFFSET('9. METAS'!$T$20,INT((ROW()-14)/2),0)))</f>
        <v>0.95</v>
      </c>
      <c r="N70" s="854"/>
      <c r="O70" s="856"/>
      <c r="P70" s="913"/>
    </row>
    <row r="71" spans="3:16">
      <c r="C71" s="859" t="str">
        <f ca="1">IF(ISBLANK(OFFSET('5. Pp (3 años)'!$C$46,INT((ROW()-13)/2),0)),"",OFFSET('5. Pp (3 años)'!$C$46,INT((ROW()-13)/2),0))</f>
        <v>Actividad</v>
      </c>
      <c r="D71" s="907" t="str">
        <f ca="1">IF(ISBLANK(OFFSET('5. Pp (3 años)'!$D$46,INT((ROW()-13)/2),0)),"",OFFSET('5. Pp (3 años)'!$D$46,INT((ROW()-13)/2),0))</f>
        <v>1.4.1.1.7.1 Realización de conmemoraciones y celebraciones cívicas.</v>
      </c>
      <c r="E71" s="907" t="str">
        <f ca="1">IF(ISBLANK(OFFSET('5. Pp (3 años)'!$E$46,INT((ROW()-13)/2),0)),"",OFFSET('5. Pp (3 años)'!$E$46,INT((ROW()-13)/2),0))</f>
        <v xml:space="preserve">PCCR=   Porcentaje de Conmemoraciones y Celebraciones Cívicas realizadas    </v>
      </c>
      <c r="F71" s="908" t="str">
        <f ca="1">IF(ISBLANK(OFFSET('5. Pp (3 años)'!$K$46,INT((ROW()-13)/2),0)),"",OFFSET('5. Pp (3 años)'!$K$46,INT((ROW()-13)/2),0))</f>
        <v>Ascendente</v>
      </c>
      <c r="G71" s="909" t="str">
        <f ca="1">IF(ISBLANK(OFFSET('5. Pp (3 años)'!$H$46,INT((ROW()-13)/2),0)),"",OFFSET('5. Pp (3 años)'!$H$46,INT((ROW()-13)/2),0))</f>
        <v>Trimestral</v>
      </c>
      <c r="H71" s="912">
        <f ca="1">IF(ISBLANK(OFFSET('9. METAS'!$K$20,INT((ROW()-13)/2),0)),"",OFFSET('9. METAS'!$K$20,INT((ROW()-13)/2),0))</f>
        <v>80</v>
      </c>
      <c r="I71" s="868"/>
      <c r="J71" s="149">
        <f ca="1">IF(MOD(ROW()-13,2)=0,IF(ISBLANK(OFFSET('11. SEGUIMIENTO 2026'!$N$14,INT((ROW()-13)/2),0)),"",OFFSET('11. SEGUIMIENTO 2026'!$N$14,INT((ROW()-13)/2),0)),IF(ISBLANK(OFFSET('9. METAS'!$Q$20,INT((ROW()-14)/2),0)),"",OFFSET('9. METAS'!$Q$20,INT((ROW()-14)/2),0)))</f>
        <v>25</v>
      </c>
      <c r="K71" s="150" t="str">
        <f ca="1">IF(MOD(ROW()-13,2)=0,IF(ISBLANK(OFFSET('11. SEGUIMIENTO 2026'!$O$14,INT((ROW()-13)/2),0)),"",OFFSET('11. SEGUIMIENTO 2026'!$O$14,INT((ROW()-13)/2),0)),IF(ISBLANK(OFFSET('9. METAS'!$R$20,INT((ROW()-14)/2),0)),"",OFFSET('9. METAS'!$R$20,INT((ROW()-14)/2),0)))</f>
        <v/>
      </c>
      <c r="L71" s="150" t="str">
        <f ca="1">IF(MOD(ROW()-13,2)=0,IF(ISBLANK(OFFSET('11. SEGUIMIENTO 2026'!$P$14,INT((ROW()-13)/2),0)),"",OFFSET('11. SEGUIMIENTO 2026'!$P$14,INT((ROW()-13)/2),0)),IF(ISBLANK(OFFSET('9. METAS'!$S$20,INT((ROW()-14)/2),0)),"",OFFSET('9. METAS'!$S$20,INT((ROW()-14)/2),0)))</f>
        <v/>
      </c>
      <c r="M71" s="151" t="str">
        <f ca="1">IF(MOD(ROW()-13,2)=0,IF(ISBLANK(OFFSET('11. SEGUIMIENTO 2026'!$Q$14,INT((ROW()-13)/2),0)),"",OFFSET('11. SEGUIMIENTO 2026'!$Q$14,INT((ROW()-13)/2),0)),IF(ISBLANK(OFFSET('9. METAS'!$T$20,INT((ROW()-14)/2),0)),"",OFFSET('9. METAS'!$T$20,INT((ROW()-14)/2),0)))</f>
        <v/>
      </c>
      <c r="N71" s="869">
        <f t="shared" ref="N71" ca="1" si="54">IFERROR(J71/J72,"ND")</f>
        <v>1.3888888888888888</v>
      </c>
      <c r="O71" s="870" t="str">
        <f t="shared" ref="O71" ca="1" si="55">IFERROR(((J71+K71+L71)/H71),"ND")</f>
        <v>ND</v>
      </c>
      <c r="P71" s="910"/>
    </row>
    <row r="72" spans="3:16">
      <c r="C72" s="860"/>
      <c r="D72" s="907"/>
      <c r="E72" s="907"/>
      <c r="F72" s="908"/>
      <c r="G72" s="909"/>
      <c r="H72" s="912"/>
      <c r="I72" s="852"/>
      <c r="J72" s="149">
        <f ca="1">IF(MOD(ROW()-13,2)=0,IF(ISBLANK(OFFSET('11. SEGUIMIENTO 2026'!$N$14,INT((ROW()-13)/2),0)),"",OFFSET('11. SEGUIMIENTO 2026'!$N$14,INT((ROW()-13)/2),0)),IF(ISBLANK(OFFSET('9. METAS'!$Q$20,INT((ROW()-14)/2),0)),"",OFFSET('9. METAS'!$Q$20,INT((ROW()-14)/2),0)))</f>
        <v>18</v>
      </c>
      <c r="K72" s="150">
        <f ca="1">IF(MOD(ROW()-13,2)=0,IF(ISBLANK(OFFSET('11. SEGUIMIENTO 2026'!$O$14,INT((ROW()-13)/2),0)),"",OFFSET('11. SEGUIMIENTO 2026'!$O$14,INT((ROW()-13)/2),0)),IF(ISBLANK(OFFSET('9. METAS'!$R$20,INT((ROW()-14)/2),0)),"",OFFSET('9. METAS'!$R$20,INT((ROW()-14)/2),0)))</f>
        <v>21</v>
      </c>
      <c r="L72" s="150">
        <f ca="1">IF(MOD(ROW()-13,2)=0,IF(ISBLANK(OFFSET('11. SEGUIMIENTO 2026'!$P$14,INT((ROW()-13)/2),0)),"",OFFSET('11. SEGUIMIENTO 2026'!$P$14,INT((ROW()-13)/2),0)),IF(ISBLANK(OFFSET('9. METAS'!$S$20,INT((ROW()-14)/2),0)),"",OFFSET('9. METAS'!$S$20,INT((ROW()-14)/2),0)))</f>
        <v>21</v>
      </c>
      <c r="M72" s="151">
        <f ca="1">IF(MOD(ROW()-13,2)=0,IF(ISBLANK(OFFSET('11. SEGUIMIENTO 2026'!$Q$14,INT((ROW()-13)/2),0)),"",OFFSET('11. SEGUIMIENTO 2026'!$Q$14,INT((ROW()-13)/2),0)),IF(ISBLANK(OFFSET('9. METAS'!$T$20,INT((ROW()-14)/2),0)),"",OFFSET('9. METAS'!$T$20,INT((ROW()-14)/2),0)))</f>
        <v>20</v>
      </c>
      <c r="N72" s="854"/>
      <c r="O72" s="856"/>
      <c r="P72" s="913"/>
    </row>
    <row r="73" spans="3:16">
      <c r="C73" s="859" t="str">
        <f ca="1">IF(ISBLANK(OFFSET('5. Pp (3 años)'!$C$46,INT((ROW()-13)/2),0)),"",OFFSET('5. Pp (3 años)'!$C$46,INT((ROW()-13)/2),0))</f>
        <v>Actividad</v>
      </c>
      <c r="D73" s="907" t="str">
        <f ca="1">IF(ISBLANK(OFFSET('5. Pp (3 años)'!$D$46,INT((ROW()-13)/2),0)),"",OFFSET('5. Pp (3 años)'!$D$46,INT((ROW()-13)/2),0))</f>
        <v>1.4.1.1.7.2   Participaciones musicales en eventos cívicos y culturales.</v>
      </c>
      <c r="E73" s="907" t="str">
        <f ca="1">IF(ISBLANK(OFFSET('5. Pp (3 años)'!$E$46,INT((ROW()-13)/2),0)),"",OFFSET('5. Pp (3 años)'!$E$46,INT((ROW()-13)/2),0))</f>
        <v>PMR = Porcentaje de participaciones musicales en eventos realizadas.</v>
      </c>
      <c r="F73" s="908" t="str">
        <f ca="1">IF(ISBLANK(OFFSET('5. Pp (3 años)'!$K$46,INT((ROW()-13)/2),0)),"",OFFSET('5. Pp (3 años)'!$K$46,INT((ROW()-13)/2),0))</f>
        <v>Ascendente</v>
      </c>
      <c r="G73" s="909" t="str">
        <f ca="1">IF(ISBLANK(OFFSET('5. Pp (3 años)'!$H$46,INT((ROW()-13)/2),0)),"",OFFSET('5. Pp (3 años)'!$H$46,INT((ROW()-13)/2),0))</f>
        <v>Trimestral</v>
      </c>
      <c r="H73" s="912">
        <f ca="1">IF(ISBLANK(OFFSET('9. METAS'!$K$20,INT((ROW()-13)/2),0)),"",OFFSET('9. METAS'!$K$20,INT((ROW()-13)/2),0))</f>
        <v>114</v>
      </c>
      <c r="I73" s="868"/>
      <c r="J73" s="149">
        <f ca="1">IF(MOD(ROW()-13,2)=0,IF(ISBLANK(OFFSET('11. SEGUIMIENTO 2026'!$N$14,INT((ROW()-13)/2),0)),"",OFFSET('11. SEGUIMIENTO 2026'!$N$14,INT((ROW()-13)/2),0)),IF(ISBLANK(OFFSET('9. METAS'!$Q$20,INT((ROW()-14)/2),0)),"",OFFSET('9. METAS'!$Q$20,INT((ROW()-14)/2),0)))</f>
        <v>38</v>
      </c>
      <c r="K73" s="150" t="str">
        <f ca="1">IF(MOD(ROW()-13,2)=0,IF(ISBLANK(OFFSET('11. SEGUIMIENTO 2026'!$O$14,INT((ROW()-13)/2),0)),"",OFFSET('11. SEGUIMIENTO 2026'!$O$14,INT((ROW()-13)/2),0)),IF(ISBLANK(OFFSET('9. METAS'!$R$20,INT((ROW()-14)/2),0)),"",OFFSET('9. METAS'!$R$20,INT((ROW()-14)/2),0)))</f>
        <v/>
      </c>
      <c r="L73" s="150" t="str">
        <f ca="1">IF(MOD(ROW()-13,2)=0,IF(ISBLANK(OFFSET('11. SEGUIMIENTO 2026'!$P$14,INT((ROW()-13)/2),0)),"",OFFSET('11. SEGUIMIENTO 2026'!$P$14,INT((ROW()-13)/2),0)),IF(ISBLANK(OFFSET('9. METAS'!$S$20,INT((ROW()-14)/2),0)),"",OFFSET('9. METAS'!$S$20,INT((ROW()-14)/2),0)))</f>
        <v/>
      </c>
      <c r="M73" s="151" t="str">
        <f ca="1">IF(MOD(ROW()-13,2)=0,IF(ISBLANK(OFFSET('11. SEGUIMIENTO 2026'!$Q$14,INT((ROW()-13)/2),0)),"",OFFSET('11. SEGUIMIENTO 2026'!$Q$14,INT((ROW()-13)/2),0)),IF(ISBLANK(OFFSET('9. METAS'!$T$20,INT((ROW()-14)/2),0)),"",OFFSET('9. METAS'!$T$20,INT((ROW()-14)/2),0)))</f>
        <v/>
      </c>
      <c r="N73" s="869">
        <f t="shared" ref="N73" ca="1" si="56">IFERROR(J73/J74,"ND")</f>
        <v>1.4074074074074074</v>
      </c>
      <c r="O73" s="870" t="str">
        <f t="shared" ref="O73" ca="1" si="57">IFERROR(((J73+K73+L73)/H73),"ND")</f>
        <v>ND</v>
      </c>
      <c r="P73" s="910"/>
    </row>
    <row r="74" spans="3:16">
      <c r="C74" s="860"/>
      <c r="D74" s="907"/>
      <c r="E74" s="907"/>
      <c r="F74" s="908"/>
      <c r="G74" s="909"/>
      <c r="H74" s="912"/>
      <c r="I74" s="852"/>
      <c r="J74" s="149">
        <f ca="1">IF(MOD(ROW()-13,2)=0,IF(ISBLANK(OFFSET('11. SEGUIMIENTO 2026'!$N$14,INT((ROW()-13)/2),0)),"",OFFSET('11. SEGUIMIENTO 2026'!$N$14,INT((ROW()-13)/2),0)),IF(ISBLANK(OFFSET('9. METAS'!$Q$20,INT((ROW()-14)/2),0)),"",OFFSET('9. METAS'!$Q$20,INT((ROW()-14)/2),0)))</f>
        <v>27</v>
      </c>
      <c r="K74" s="150">
        <f ca="1">IF(MOD(ROW()-13,2)=0,IF(ISBLANK(OFFSET('11. SEGUIMIENTO 2026'!$O$14,INT((ROW()-13)/2),0)),"",OFFSET('11. SEGUIMIENTO 2026'!$O$14,INT((ROW()-13)/2),0)),IF(ISBLANK(OFFSET('9. METAS'!$R$20,INT((ROW()-14)/2),0)),"",OFFSET('9. METAS'!$R$20,INT((ROW()-14)/2),0)))</f>
        <v>31</v>
      </c>
      <c r="L74" s="150">
        <f ca="1">IF(MOD(ROW()-13,2)=0,IF(ISBLANK(OFFSET('11. SEGUIMIENTO 2026'!$P$14,INT((ROW()-13)/2),0)),"",OFFSET('11. SEGUIMIENTO 2026'!$P$14,INT((ROW()-13)/2),0)),IF(ISBLANK(OFFSET('9. METAS'!$S$20,INT((ROW()-14)/2),0)),"",OFFSET('9. METAS'!$S$20,INT((ROW()-14)/2),0)))</f>
        <v>29</v>
      </c>
      <c r="M74" s="151">
        <f ca="1">IF(MOD(ROW()-13,2)=0,IF(ISBLANK(OFFSET('11. SEGUIMIENTO 2026'!$Q$14,INT((ROW()-13)/2),0)),"",OFFSET('11. SEGUIMIENTO 2026'!$Q$14,INT((ROW()-13)/2),0)),IF(ISBLANK(OFFSET('9. METAS'!$T$20,INT((ROW()-14)/2),0)),"",OFFSET('9. METAS'!$T$20,INT((ROW()-14)/2),0)))</f>
        <v>27</v>
      </c>
      <c r="N74" s="854"/>
      <c r="O74" s="856"/>
      <c r="P74" s="913"/>
    </row>
    <row r="75" spans="3:16">
      <c r="C75" s="859" t="str">
        <f ca="1">IF(ISBLANK(OFFSET('5. Pp (3 años)'!$C$46,INT((ROW()-13)/2),0)),"",OFFSET('5. Pp (3 años)'!$C$46,INT((ROW()-13)/2),0))</f>
        <v>Actividad</v>
      </c>
      <c r="D75" s="907" t="str">
        <f ca="1">IF(ISBLANK(OFFSET('5. Pp (3 años)'!$D$46,INT((ROW()-13)/2),0)),"",OFFSET('5. Pp (3 años)'!$D$46,INT((ROW()-13)/2),0))</f>
        <v xml:space="preserve">1.4.1.1.7.3  Atención a Solicitudes de apoyo para eventos oficiales de Instituciones Externas.
</v>
      </c>
      <c r="E75" s="907" t="str">
        <f ca="1">IF(ISBLANK(OFFSET('5. Pp (3 años)'!$E$46,INT((ROW()-13)/2),0)),"",OFFSET('5. Pp (3 años)'!$E$46,INT((ROW()-13)/2),0))</f>
        <v xml:space="preserve">PSEA= Porcentaje de solicitudes de apoyo para eventos oficiales atendidos. </v>
      </c>
      <c r="F75" s="908" t="str">
        <f ca="1">IF(ISBLANK(OFFSET('5. Pp (3 años)'!$K$46,INT((ROW()-13)/2),0)),"",OFFSET('5. Pp (3 años)'!$K$46,INT((ROW()-13)/2),0))</f>
        <v>Ascendente</v>
      </c>
      <c r="G75" s="909" t="str">
        <f ca="1">IF(ISBLANK(OFFSET('5. Pp (3 años)'!$H$46,INT((ROW()-13)/2),0)),"",OFFSET('5. Pp (3 años)'!$H$46,INT((ROW()-13)/2),0))</f>
        <v>Trimestral</v>
      </c>
      <c r="H75" s="912">
        <f ca="1">IF(ISBLANK(OFFSET('9. METAS'!$K$20,INT((ROW()-13)/2),0)),"",OFFSET('9. METAS'!$K$20,INT((ROW()-13)/2),0))</f>
        <v>22</v>
      </c>
      <c r="I75" s="868"/>
      <c r="J75" s="149">
        <f ca="1">IF(MOD(ROW()-13,2)=0,IF(ISBLANK(OFFSET('11. SEGUIMIENTO 2026'!$N$14,INT((ROW()-13)/2),0)),"",OFFSET('11. SEGUIMIENTO 2026'!$N$14,INT((ROW()-13)/2),0)),IF(ISBLANK(OFFSET('9. METAS'!$Q$20,INT((ROW()-14)/2),0)),"",OFFSET('9. METAS'!$Q$20,INT((ROW()-14)/2),0)))</f>
        <v>7</v>
      </c>
      <c r="K75" s="150" t="str">
        <f ca="1">IF(MOD(ROW()-13,2)=0,IF(ISBLANK(OFFSET('11. SEGUIMIENTO 2026'!$O$14,INT((ROW()-13)/2),0)),"",OFFSET('11. SEGUIMIENTO 2026'!$O$14,INT((ROW()-13)/2),0)),IF(ISBLANK(OFFSET('9. METAS'!$R$20,INT((ROW()-14)/2),0)),"",OFFSET('9. METAS'!$R$20,INT((ROW()-14)/2),0)))</f>
        <v/>
      </c>
      <c r="L75" s="150" t="str">
        <f ca="1">IF(MOD(ROW()-13,2)=0,IF(ISBLANK(OFFSET('11. SEGUIMIENTO 2026'!$P$14,INT((ROW()-13)/2),0)),"",OFFSET('11. SEGUIMIENTO 2026'!$P$14,INT((ROW()-13)/2),0)),IF(ISBLANK(OFFSET('9. METAS'!$S$20,INT((ROW()-14)/2),0)),"",OFFSET('9. METAS'!$S$20,INT((ROW()-14)/2),0)))</f>
        <v/>
      </c>
      <c r="M75" s="151" t="str">
        <f ca="1">IF(MOD(ROW()-13,2)=0,IF(ISBLANK(OFFSET('11. SEGUIMIENTO 2026'!$Q$14,INT((ROW()-13)/2),0)),"",OFFSET('11. SEGUIMIENTO 2026'!$Q$14,INT((ROW()-13)/2),0)),IF(ISBLANK(OFFSET('9. METAS'!$T$20,INT((ROW()-14)/2),0)),"",OFFSET('9. METAS'!$T$20,INT((ROW()-14)/2),0)))</f>
        <v/>
      </c>
      <c r="N75" s="869">
        <f t="shared" ref="N75" ca="1" si="58">IFERROR(J75/J76,"ND")</f>
        <v>1.4</v>
      </c>
      <c r="O75" s="870" t="str">
        <f t="shared" ref="O75" ca="1" si="59">IFERROR(((J75+K75+L75)/H75),"ND")</f>
        <v>ND</v>
      </c>
      <c r="P75" s="910"/>
    </row>
    <row r="76" spans="3:16">
      <c r="C76" s="860"/>
      <c r="D76" s="907"/>
      <c r="E76" s="907"/>
      <c r="F76" s="908"/>
      <c r="G76" s="909"/>
      <c r="H76" s="912"/>
      <c r="I76" s="852"/>
      <c r="J76" s="149">
        <f ca="1">IF(MOD(ROW()-13,2)=0,IF(ISBLANK(OFFSET('11. SEGUIMIENTO 2026'!$N$14,INT((ROW()-13)/2),0)),"",OFFSET('11. SEGUIMIENTO 2026'!$N$14,INT((ROW()-13)/2),0)),IF(ISBLANK(OFFSET('9. METAS'!$Q$20,INT((ROW()-14)/2),0)),"",OFFSET('9. METAS'!$Q$20,INT((ROW()-14)/2),0)))</f>
        <v>5</v>
      </c>
      <c r="K76" s="150">
        <f ca="1">IF(MOD(ROW()-13,2)=0,IF(ISBLANK(OFFSET('11. SEGUIMIENTO 2026'!$O$14,INT((ROW()-13)/2),0)),"",OFFSET('11. SEGUIMIENTO 2026'!$O$14,INT((ROW()-13)/2),0)),IF(ISBLANK(OFFSET('9. METAS'!$R$20,INT((ROW()-14)/2),0)),"",OFFSET('9. METAS'!$R$20,INT((ROW()-14)/2),0)))</f>
        <v>6</v>
      </c>
      <c r="L76" s="150">
        <f ca="1">IF(MOD(ROW()-13,2)=0,IF(ISBLANK(OFFSET('11. SEGUIMIENTO 2026'!$P$14,INT((ROW()-13)/2),0)),"",OFFSET('11. SEGUIMIENTO 2026'!$P$14,INT((ROW()-13)/2),0)),IF(ISBLANK(OFFSET('9. METAS'!$S$20,INT((ROW()-14)/2),0)),"",OFFSET('9. METAS'!$S$20,INT((ROW()-14)/2),0)))</f>
        <v>6</v>
      </c>
      <c r="M76" s="151">
        <f ca="1">IF(MOD(ROW()-13,2)=0,IF(ISBLANK(OFFSET('11. SEGUIMIENTO 2026'!$Q$14,INT((ROW()-13)/2),0)),"",OFFSET('11. SEGUIMIENTO 2026'!$Q$14,INT((ROW()-13)/2),0)),IF(ISBLANK(OFFSET('9. METAS'!$T$20,INT((ROW()-14)/2),0)),"",OFFSET('9. METAS'!$T$20,INT((ROW()-14)/2),0)))</f>
        <v>5</v>
      </c>
      <c r="N76" s="854"/>
      <c r="O76" s="856"/>
      <c r="P76" s="913"/>
    </row>
    <row r="77" spans="3:16">
      <c r="C77" s="859" t="str">
        <f ca="1">IF(ISBLANK(OFFSET('5. Pp (3 años)'!$C$46,INT((ROW()-13)/2),0)),"",OFFSET('5. Pp (3 años)'!$C$46,INT((ROW()-13)/2),0))</f>
        <v>Componente</v>
      </c>
      <c r="D77" s="907" t="str">
        <f ca="1">IF(ISBLANK(OFFSET('5. Pp (3 años)'!$D$46,INT((ROW()-13)/2),0)),"",OFFSET('5. Pp (3 años)'!$D$46,INT((ROW()-13)/2),0))</f>
        <v>1.4.1.1.8 Reportes de plantilla de personal municipal actualizados y emitidos, derivados de la gestión de incidencias, finiquitos y actualización de expedientes del personal.</v>
      </c>
      <c r="E77" s="907" t="str">
        <f ca="1">IF(ISBLANK(OFFSET('5. Pp (3 años)'!$E$46,INT((ROW()-13)/2),0)),"",OFFSET('5. Pp (3 años)'!$E$46,INT((ROW()-13)/2),0))</f>
        <v>PPPME= Porcentaje de plantillas de personal municipal entregadas.</v>
      </c>
      <c r="F77" s="908" t="str">
        <f ca="1">IF(ISBLANK(OFFSET('5. Pp (3 años)'!$K$46,INT((ROW()-13)/2),0)),"",OFFSET('5. Pp (3 años)'!$K$46,INT((ROW()-13)/2),0))</f>
        <v>Ascendente</v>
      </c>
      <c r="G77" s="909" t="str">
        <f ca="1">IF(ISBLANK(OFFSET('5. Pp (3 años)'!$H$46,INT((ROW()-13)/2),0)),"",OFFSET('5. Pp (3 años)'!$H$46,INT((ROW()-13)/2),0))</f>
        <v>Trimestral</v>
      </c>
      <c r="H77" s="912">
        <f ca="1">IF(ISBLANK(OFFSET('9. METAS'!$K$20,INT((ROW()-13)/2),0)),"",OFFSET('9. METAS'!$K$20,INT((ROW()-13)/2),0))</f>
        <v>1272</v>
      </c>
      <c r="I77" s="868"/>
      <c r="J77" s="149">
        <f ca="1">IF(MOD(ROW()-13,2)=0,IF(ISBLANK(OFFSET('11. SEGUIMIENTO 2026'!$N$14,INT((ROW()-13)/2),0)),"",OFFSET('11. SEGUIMIENTO 2026'!$N$14,INT((ROW()-13)/2),0)),IF(ISBLANK(OFFSET('9. METAS'!$Q$20,INT((ROW()-14)/2),0)),"",OFFSET('9. METAS'!$Q$20,INT((ROW()-14)/2),0)))</f>
        <v>350</v>
      </c>
      <c r="K77" s="150" t="str">
        <f ca="1">IF(MOD(ROW()-13,2)=0,IF(ISBLANK(OFFSET('11. SEGUIMIENTO 2026'!$O$14,INT((ROW()-13)/2),0)),"",OFFSET('11. SEGUIMIENTO 2026'!$O$14,INT((ROW()-13)/2),0)),IF(ISBLANK(OFFSET('9. METAS'!$R$20,INT((ROW()-14)/2),0)),"",OFFSET('9. METAS'!$R$20,INT((ROW()-14)/2),0)))</f>
        <v/>
      </c>
      <c r="L77" s="150" t="str">
        <f ca="1">IF(MOD(ROW()-13,2)=0,IF(ISBLANK(OFFSET('11. SEGUIMIENTO 2026'!$P$14,INT((ROW()-13)/2),0)),"",OFFSET('11. SEGUIMIENTO 2026'!$P$14,INT((ROW()-13)/2),0)),IF(ISBLANK(OFFSET('9. METAS'!$S$20,INT((ROW()-14)/2),0)),"",OFFSET('9. METAS'!$S$20,INT((ROW()-14)/2),0)))</f>
        <v/>
      </c>
      <c r="M77" s="151" t="str">
        <f ca="1">IF(MOD(ROW()-13,2)=0,IF(ISBLANK(OFFSET('11. SEGUIMIENTO 2026'!$Q$14,INT((ROW()-13)/2),0)),"",OFFSET('11. SEGUIMIENTO 2026'!$Q$14,INT((ROW()-13)/2),0)),IF(ISBLANK(OFFSET('9. METAS'!$T$20,INT((ROW()-14)/2),0)),"",OFFSET('9. METAS'!$T$20,INT((ROW()-14)/2),0)))</f>
        <v/>
      </c>
      <c r="N77" s="869">
        <f t="shared" ref="N77" ca="1" si="60">IFERROR(J77/J78,"ND")</f>
        <v>1.10062893081761</v>
      </c>
      <c r="O77" s="870" t="str">
        <f t="shared" ref="O77" ca="1" si="61">IFERROR(((J77+K77+L77)/H77),"ND")</f>
        <v>ND</v>
      </c>
      <c r="P77" s="910"/>
    </row>
    <row r="78" spans="3:16">
      <c r="C78" s="860"/>
      <c r="D78" s="907"/>
      <c r="E78" s="907"/>
      <c r="F78" s="908"/>
      <c r="G78" s="909"/>
      <c r="H78" s="912"/>
      <c r="I78" s="852"/>
      <c r="J78" s="149">
        <f ca="1">IF(MOD(ROW()-13,2)=0,IF(ISBLANK(OFFSET('11. SEGUIMIENTO 2026'!$N$14,INT((ROW()-13)/2),0)),"",OFFSET('11. SEGUIMIENTO 2026'!$N$14,INT((ROW()-13)/2),0)),IF(ISBLANK(OFFSET('9. METAS'!$Q$20,INT((ROW()-14)/2),0)),"",OFFSET('9. METAS'!$Q$20,INT((ROW()-14)/2),0)))</f>
        <v>318</v>
      </c>
      <c r="K78" s="150">
        <f ca="1">IF(MOD(ROW()-13,2)=0,IF(ISBLANK(OFFSET('11. SEGUIMIENTO 2026'!$O$14,INT((ROW()-13)/2),0)),"",OFFSET('11. SEGUIMIENTO 2026'!$O$14,INT((ROW()-13)/2),0)),IF(ISBLANK(OFFSET('9. METAS'!$R$20,INT((ROW()-14)/2),0)),"",OFFSET('9. METAS'!$R$20,INT((ROW()-14)/2),0)))</f>
        <v>318</v>
      </c>
      <c r="L78" s="150">
        <f ca="1">IF(MOD(ROW()-13,2)=0,IF(ISBLANK(OFFSET('11. SEGUIMIENTO 2026'!$P$14,INT((ROW()-13)/2),0)),"",OFFSET('11. SEGUIMIENTO 2026'!$P$14,INT((ROW()-13)/2),0)),IF(ISBLANK(OFFSET('9. METAS'!$S$20,INT((ROW()-14)/2),0)),"",OFFSET('9. METAS'!$S$20,INT((ROW()-14)/2),0)))</f>
        <v>318</v>
      </c>
      <c r="M78" s="151">
        <f ca="1">IF(MOD(ROW()-13,2)=0,IF(ISBLANK(OFFSET('11. SEGUIMIENTO 2026'!$Q$14,INT((ROW()-13)/2),0)),"",OFFSET('11. SEGUIMIENTO 2026'!$Q$14,INT((ROW()-13)/2),0)),IF(ISBLANK(OFFSET('9. METAS'!$T$20,INT((ROW()-14)/2),0)),"",OFFSET('9. METAS'!$T$20,INT((ROW()-14)/2),0)))</f>
        <v>318</v>
      </c>
      <c r="N78" s="854"/>
      <c r="O78" s="856"/>
      <c r="P78" s="913"/>
    </row>
    <row r="79" spans="3:16">
      <c r="C79" s="859" t="str">
        <f ca="1">IF(ISBLANK(OFFSET('5. Pp (3 años)'!$C$46,INT((ROW()-13)/2),0)),"",OFFSET('5. Pp (3 años)'!$C$46,INT((ROW()-13)/2),0))</f>
        <v>Actividad</v>
      </c>
      <c r="D79" s="907" t="str">
        <f ca="1">IF(ISBLANK(OFFSET('5. Pp (3 años)'!$D$46,INT((ROW()-13)/2),0)),"",OFFSET('5. Pp (3 años)'!$D$46,INT((ROW()-13)/2),0))</f>
        <v>1.4.1.1.8.1. Atención de incidencias del personal (altas, bajas, modificaciones y movimientos) enviadas por las Unidades Administrativas.</v>
      </c>
      <c r="E79" s="907" t="str">
        <f ca="1">IF(ISBLANK(OFFSET('5. Pp (3 años)'!$E$46,INT((ROW()-13)/2),0)),"",OFFSET('5. Pp (3 años)'!$E$46,INT((ROW()-13)/2),0))</f>
        <v>PIA=  Porcentaje de incidencias (altas, bajas, modificaciones, cambios de puestos o salarios) atendidas.</v>
      </c>
      <c r="F79" s="908" t="str">
        <f ca="1">IF(ISBLANK(OFFSET('5. Pp (3 años)'!$K$46,INT((ROW()-13)/2),0)),"",OFFSET('5. Pp (3 años)'!$K$46,INT((ROW()-13)/2),0))</f>
        <v>Ascendente</v>
      </c>
      <c r="G79" s="909" t="str">
        <f ca="1">IF(ISBLANK(OFFSET('5. Pp (3 años)'!$H$46,INT((ROW()-13)/2),0)),"",OFFSET('5. Pp (3 años)'!$H$46,INT((ROW()-13)/2),0))</f>
        <v>Trimestral</v>
      </c>
      <c r="H79" s="912">
        <f ca="1">IF(ISBLANK(OFFSET('9. METAS'!$K$20,INT((ROW()-13)/2),0)),"",OFFSET('9. METAS'!$K$20,INT((ROW()-13)/2),0))</f>
        <v>3576</v>
      </c>
      <c r="I79" s="868"/>
      <c r="J79" s="149">
        <f ca="1">IF(MOD(ROW()-13,2)=0,IF(ISBLANK(OFFSET('11. SEGUIMIENTO 2026'!$N$14,INT((ROW()-13)/2),0)),"",OFFSET('11. SEGUIMIENTO 2026'!$N$14,INT((ROW()-13)/2),0)),IF(ISBLANK(OFFSET('9. METAS'!$Q$20,INT((ROW()-14)/2),0)),"",OFFSET('9. METAS'!$Q$20,INT((ROW()-14)/2),0)))</f>
        <v>890</v>
      </c>
      <c r="K79" s="150" t="str">
        <f ca="1">IF(MOD(ROW()-13,2)=0,IF(ISBLANK(OFFSET('11. SEGUIMIENTO 2026'!$O$14,INT((ROW()-13)/2),0)),"",OFFSET('11. SEGUIMIENTO 2026'!$O$14,INT((ROW()-13)/2),0)),IF(ISBLANK(OFFSET('9. METAS'!$R$20,INT((ROW()-14)/2),0)),"",OFFSET('9. METAS'!$R$20,INT((ROW()-14)/2),0)))</f>
        <v/>
      </c>
      <c r="L79" s="150" t="str">
        <f ca="1">IF(MOD(ROW()-13,2)=0,IF(ISBLANK(OFFSET('11. SEGUIMIENTO 2026'!$P$14,INT((ROW()-13)/2),0)),"",OFFSET('11. SEGUIMIENTO 2026'!$P$14,INT((ROW()-13)/2),0)),IF(ISBLANK(OFFSET('9. METAS'!$S$20,INT((ROW()-14)/2),0)),"",OFFSET('9. METAS'!$S$20,INT((ROW()-14)/2),0)))</f>
        <v/>
      </c>
      <c r="M79" s="151" t="str">
        <f ca="1">IF(MOD(ROW()-13,2)=0,IF(ISBLANK(OFFSET('11. SEGUIMIENTO 2026'!$Q$14,INT((ROW()-13)/2),0)),"",OFFSET('11. SEGUIMIENTO 2026'!$Q$14,INT((ROW()-13)/2),0)),IF(ISBLANK(OFFSET('9. METAS'!$T$20,INT((ROW()-14)/2),0)),"",OFFSET('9. METAS'!$T$20,INT((ROW()-14)/2),0)))</f>
        <v/>
      </c>
      <c r="N79" s="869">
        <f t="shared" ref="N79" ca="1" si="62">IFERROR(J79/J80,"ND")</f>
        <v>1.1866666666666668</v>
      </c>
      <c r="O79" s="870" t="str">
        <f t="shared" ref="O79" ca="1" si="63">IFERROR(((J79+K79+L79)/H79),"ND")</f>
        <v>ND</v>
      </c>
      <c r="P79" s="910"/>
    </row>
    <row r="80" spans="3:16">
      <c r="C80" s="860"/>
      <c r="D80" s="907"/>
      <c r="E80" s="907"/>
      <c r="F80" s="908"/>
      <c r="G80" s="909"/>
      <c r="H80" s="912"/>
      <c r="I80" s="852"/>
      <c r="J80" s="149">
        <f ca="1">IF(MOD(ROW()-13,2)=0,IF(ISBLANK(OFFSET('11. SEGUIMIENTO 2026'!$N$14,INT((ROW()-13)/2),0)),"",OFFSET('11. SEGUIMIENTO 2026'!$N$14,INT((ROW()-13)/2),0)),IF(ISBLANK(OFFSET('9. METAS'!$Q$20,INT((ROW()-14)/2),0)),"",OFFSET('9. METAS'!$Q$20,INT((ROW()-14)/2),0)))</f>
        <v>750</v>
      </c>
      <c r="K80" s="150">
        <f ca="1">IF(MOD(ROW()-13,2)=0,IF(ISBLANK(OFFSET('11. SEGUIMIENTO 2026'!$O$14,INT((ROW()-13)/2),0)),"",OFFSET('11. SEGUIMIENTO 2026'!$O$14,INT((ROW()-13)/2),0)),IF(ISBLANK(OFFSET('9. METAS'!$R$20,INT((ROW()-14)/2),0)),"",OFFSET('9. METAS'!$R$20,INT((ROW()-14)/2),0)))</f>
        <v>1207</v>
      </c>
      <c r="L80" s="150">
        <f ca="1">IF(MOD(ROW()-13,2)=0,IF(ISBLANK(OFFSET('11. SEGUIMIENTO 2026'!$P$14,INT((ROW()-13)/2),0)),"",OFFSET('11. SEGUIMIENTO 2026'!$P$14,INT((ROW()-13)/2),0)),IF(ISBLANK(OFFSET('9. METAS'!$S$20,INT((ROW()-14)/2),0)),"",OFFSET('9. METAS'!$S$20,INT((ROW()-14)/2),0)))</f>
        <v>1100</v>
      </c>
      <c r="M80" s="151">
        <f ca="1">IF(MOD(ROW()-13,2)=0,IF(ISBLANK(OFFSET('11. SEGUIMIENTO 2026'!$Q$14,INT((ROW()-13)/2),0)),"",OFFSET('11. SEGUIMIENTO 2026'!$Q$14,INT((ROW()-13)/2),0)),IF(ISBLANK(OFFSET('9. METAS'!$T$20,INT((ROW()-14)/2),0)),"",OFFSET('9. METAS'!$T$20,INT((ROW()-14)/2),0)))</f>
        <v>519</v>
      </c>
      <c r="N80" s="854"/>
      <c r="O80" s="856"/>
      <c r="P80" s="913"/>
    </row>
    <row r="81" spans="3:16">
      <c r="C81" s="859" t="str">
        <f ca="1">IF(ISBLANK(OFFSET('5. Pp (3 años)'!$C$46,INT((ROW()-13)/2),0)),"",OFFSET('5. Pp (3 años)'!$C$46,INT((ROW()-13)/2),0))</f>
        <v>Actividad</v>
      </c>
      <c r="D81" s="907" t="str">
        <f ca="1">IF(ISBLANK(OFFSET('5. Pp (3 años)'!$D$46,INT((ROW()-13)/2),0)),"",OFFSET('5. Pp (3 años)'!$D$46,INT((ROW()-13)/2),0))</f>
        <v>1.4.1.1.8.2. Elaboración y gestión de reportes de finiquitos y/o liquidación, solicitados por las Unidades Administrativas.</v>
      </c>
      <c r="E81" s="907" t="str">
        <f ca="1">IF(ISBLANK(OFFSET('5. Pp (3 años)'!$E$46,INT((ROW()-13)/2),0)),"",OFFSET('5. Pp (3 años)'!$E$46,INT((ROW()-13)/2),0))</f>
        <v>PRFLE= Porcentaje de reportes de finiquito y/o liquidación entregados.</v>
      </c>
      <c r="F81" s="908" t="str">
        <f ca="1">IF(ISBLANK(OFFSET('5. Pp (3 años)'!$K$46,INT((ROW()-13)/2),0)),"",OFFSET('5. Pp (3 años)'!$K$46,INT((ROW()-13)/2),0))</f>
        <v>Ascendente</v>
      </c>
      <c r="G81" s="909" t="str">
        <f ca="1">IF(ISBLANK(OFFSET('5. Pp (3 años)'!$H$46,INT((ROW()-13)/2),0)),"",OFFSET('5. Pp (3 años)'!$H$46,INT((ROW()-13)/2),0))</f>
        <v>Trimestral</v>
      </c>
      <c r="H81" s="912">
        <f ca="1">IF(ISBLANK(OFFSET('9. METAS'!$K$20,INT((ROW()-13)/2),0)),"",OFFSET('9. METAS'!$K$20,INT((ROW()-13)/2),0))</f>
        <v>600</v>
      </c>
      <c r="I81" s="868"/>
      <c r="J81" s="149">
        <f ca="1">IF(MOD(ROW()-13,2)=0,IF(ISBLANK(OFFSET('11. SEGUIMIENTO 2026'!$N$14,INT((ROW()-13)/2),0)),"",OFFSET('11. SEGUIMIENTO 2026'!$N$14,INT((ROW()-13)/2),0)),IF(ISBLANK(OFFSET('9. METAS'!$Q$20,INT((ROW()-14)/2),0)),"",OFFSET('9. METAS'!$Q$20,INT((ROW()-14)/2),0)))</f>
        <v>89</v>
      </c>
      <c r="K81" s="150" t="str">
        <f ca="1">IF(MOD(ROW()-13,2)=0,IF(ISBLANK(OFFSET('11. SEGUIMIENTO 2026'!$O$14,INT((ROW()-13)/2),0)),"",OFFSET('11. SEGUIMIENTO 2026'!$O$14,INT((ROW()-13)/2),0)),IF(ISBLANK(OFFSET('9. METAS'!$R$20,INT((ROW()-14)/2),0)),"",OFFSET('9. METAS'!$R$20,INT((ROW()-14)/2),0)))</f>
        <v/>
      </c>
      <c r="L81" s="150" t="str">
        <f ca="1">IF(MOD(ROW()-13,2)=0,IF(ISBLANK(OFFSET('11. SEGUIMIENTO 2026'!$P$14,INT((ROW()-13)/2),0)),"",OFFSET('11. SEGUIMIENTO 2026'!$P$14,INT((ROW()-13)/2),0)),IF(ISBLANK(OFFSET('9. METAS'!$S$20,INT((ROW()-14)/2),0)),"",OFFSET('9. METAS'!$S$20,INT((ROW()-14)/2),0)))</f>
        <v/>
      </c>
      <c r="M81" s="151" t="str">
        <f ca="1">IF(MOD(ROW()-13,2)=0,IF(ISBLANK(OFFSET('11. SEGUIMIENTO 2026'!$Q$14,INT((ROW()-13)/2),0)),"",OFFSET('11. SEGUIMIENTO 2026'!$Q$14,INT((ROW()-13)/2),0)),IF(ISBLANK(OFFSET('9. METAS'!$T$20,INT((ROW()-14)/2),0)),"",OFFSET('9. METAS'!$T$20,INT((ROW()-14)/2),0)))</f>
        <v/>
      </c>
      <c r="N81" s="869">
        <f t="shared" ref="N81" ca="1" si="64">IFERROR(J81/J82,"ND")</f>
        <v>1.1125</v>
      </c>
      <c r="O81" s="870" t="str">
        <f t="shared" ref="O81" ca="1" si="65">IFERROR(((J81+K81+L81)/H81),"ND")</f>
        <v>ND</v>
      </c>
      <c r="P81" s="910"/>
    </row>
    <row r="82" spans="3:16">
      <c r="C82" s="860"/>
      <c r="D82" s="907"/>
      <c r="E82" s="907"/>
      <c r="F82" s="908"/>
      <c r="G82" s="909"/>
      <c r="H82" s="912"/>
      <c r="I82" s="852"/>
      <c r="J82" s="149">
        <f ca="1">IF(MOD(ROW()-13,2)=0,IF(ISBLANK(OFFSET('11. SEGUIMIENTO 2026'!$N$14,INT((ROW()-13)/2),0)),"",OFFSET('11. SEGUIMIENTO 2026'!$N$14,INT((ROW()-13)/2),0)),IF(ISBLANK(OFFSET('9. METAS'!$Q$20,INT((ROW()-14)/2),0)),"",OFFSET('9. METAS'!$Q$20,INT((ROW()-14)/2),0)))</f>
        <v>80</v>
      </c>
      <c r="K82" s="150">
        <f ca="1">IF(MOD(ROW()-13,2)=0,IF(ISBLANK(OFFSET('11. SEGUIMIENTO 2026'!$O$14,INT((ROW()-13)/2),0)),"",OFFSET('11. SEGUIMIENTO 2026'!$O$14,INT((ROW()-13)/2),0)),IF(ISBLANK(OFFSET('9. METAS'!$R$20,INT((ROW()-14)/2),0)),"",OFFSET('9. METAS'!$R$20,INT((ROW()-14)/2),0)))</f>
        <v>200</v>
      </c>
      <c r="L82" s="150">
        <f ca="1">IF(MOD(ROW()-13,2)=0,IF(ISBLANK(OFFSET('11. SEGUIMIENTO 2026'!$P$14,INT((ROW()-13)/2),0)),"",OFFSET('11. SEGUIMIENTO 2026'!$P$14,INT((ROW()-13)/2),0)),IF(ISBLANK(OFFSET('9. METAS'!$S$20,INT((ROW()-14)/2),0)),"",OFFSET('9. METAS'!$S$20,INT((ROW()-14)/2),0)))</f>
        <v>200</v>
      </c>
      <c r="M82" s="151">
        <f ca="1">IF(MOD(ROW()-13,2)=0,IF(ISBLANK(OFFSET('11. SEGUIMIENTO 2026'!$Q$14,INT((ROW()-13)/2),0)),"",OFFSET('11. SEGUIMIENTO 2026'!$Q$14,INT((ROW()-13)/2),0)),IF(ISBLANK(OFFSET('9. METAS'!$T$20,INT((ROW()-14)/2),0)),"",OFFSET('9. METAS'!$T$20,INT((ROW()-14)/2),0)))</f>
        <v>120</v>
      </c>
      <c r="N82" s="854"/>
      <c r="O82" s="856"/>
      <c r="P82" s="913"/>
    </row>
    <row r="83" spans="3:16">
      <c r="C83" s="859" t="str">
        <f ca="1">IF(ISBLANK(OFFSET('5. Pp (3 años)'!$C$46,INT((ROW()-13)/2),0)),"",OFFSET('5. Pp (3 años)'!$C$46,INT((ROW()-13)/2),0))</f>
        <v>Actividad</v>
      </c>
      <c r="D83" s="907" t="str">
        <f ca="1">IF(ISBLANK(OFFSET('5. Pp (3 años)'!$D$46,INT((ROW()-13)/2),0)),"",OFFSET('5. Pp (3 años)'!$D$46,INT((ROW()-13)/2),0))</f>
        <v>1.4.1.1.8.3.  Actualización de expedientes de personal activo y de baja por incidencias enviadas por las diferentes Unidades Administrativas.</v>
      </c>
      <c r="E83" s="907" t="str">
        <f ca="1">IF(ISBLANK(OFFSET('5. Pp (3 años)'!$E$46,INT((ROW()-13)/2),0)),"",OFFSET('5. Pp (3 años)'!$E$46,INT((ROW()-13)/2),0))</f>
        <v>PEPIA= Porcentaje de expedientes de personal por incidencias actualizados</v>
      </c>
      <c r="F83" s="908" t="str">
        <f ca="1">IF(ISBLANK(OFFSET('5. Pp (3 años)'!$K$46,INT((ROW()-13)/2),0)),"",OFFSET('5. Pp (3 años)'!$K$46,INT((ROW()-13)/2),0))</f>
        <v>Ascendente</v>
      </c>
      <c r="G83" s="909" t="str">
        <f ca="1">IF(ISBLANK(OFFSET('5. Pp (3 años)'!$H$46,INT((ROW()-13)/2),0)),"",OFFSET('5. Pp (3 años)'!$H$46,INT((ROW()-13)/2),0))</f>
        <v>Trimestral</v>
      </c>
      <c r="H83" s="912">
        <f ca="1">IF(ISBLANK(OFFSET('9. METAS'!$K$20,INT((ROW()-13)/2),0)),"",OFFSET('9. METAS'!$K$20,INT((ROW()-13)/2),0))</f>
        <v>3600</v>
      </c>
      <c r="I83" s="868"/>
      <c r="J83" s="149">
        <f ca="1">IF(MOD(ROW()-13,2)=0,IF(ISBLANK(OFFSET('11. SEGUIMIENTO 2026'!$N$14,INT((ROW()-13)/2),0)),"",OFFSET('11. SEGUIMIENTO 2026'!$N$14,INT((ROW()-13)/2),0)),IF(ISBLANK(OFFSET('9. METAS'!$Q$20,INT((ROW()-14)/2),0)),"",OFFSET('9. METAS'!$Q$20,INT((ROW()-14)/2),0)))</f>
        <v>925</v>
      </c>
      <c r="K83" s="150" t="str">
        <f ca="1">IF(MOD(ROW()-13,2)=0,IF(ISBLANK(OFFSET('11. SEGUIMIENTO 2026'!$O$14,INT((ROW()-13)/2),0)),"",OFFSET('11. SEGUIMIENTO 2026'!$O$14,INT((ROW()-13)/2),0)),IF(ISBLANK(OFFSET('9. METAS'!$R$20,INT((ROW()-14)/2),0)),"",OFFSET('9. METAS'!$R$20,INT((ROW()-14)/2),0)))</f>
        <v/>
      </c>
      <c r="L83" s="150" t="str">
        <f ca="1">IF(MOD(ROW()-13,2)=0,IF(ISBLANK(OFFSET('11. SEGUIMIENTO 2026'!$P$14,INT((ROW()-13)/2),0)),"",OFFSET('11. SEGUIMIENTO 2026'!$P$14,INT((ROW()-13)/2),0)),IF(ISBLANK(OFFSET('9. METAS'!$S$20,INT((ROW()-14)/2),0)),"",OFFSET('9. METAS'!$S$20,INT((ROW()-14)/2),0)))</f>
        <v/>
      </c>
      <c r="M83" s="151" t="str">
        <f ca="1">IF(MOD(ROW()-13,2)=0,IF(ISBLANK(OFFSET('11. SEGUIMIENTO 2026'!$Q$14,INT((ROW()-13)/2),0)),"",OFFSET('11. SEGUIMIENTO 2026'!$Q$14,INT((ROW()-13)/2),0)),IF(ISBLANK(OFFSET('9. METAS'!$T$20,INT((ROW()-14)/2),0)),"",OFFSET('9. METAS'!$T$20,INT((ROW()-14)/2),0)))</f>
        <v/>
      </c>
      <c r="N83" s="869">
        <f t="shared" ref="N83" ca="1" si="66">IFERROR(J83/J84,"ND")</f>
        <v>1.2333333333333334</v>
      </c>
      <c r="O83" s="870" t="str">
        <f t="shared" ref="O83" ca="1" si="67">IFERROR(((J83+K83+L83)/H83),"ND")</f>
        <v>ND</v>
      </c>
      <c r="P83" s="910"/>
    </row>
    <row r="84" spans="3:16" ht="15.75" thickBot="1">
      <c r="C84" s="899"/>
      <c r="D84" s="914"/>
      <c r="E84" s="914"/>
      <c r="F84" s="915"/>
      <c r="G84" s="916"/>
      <c r="H84" s="917"/>
      <c r="I84" s="904"/>
      <c r="J84" s="152">
        <f ca="1">IF(MOD(ROW()-13,2)=0,IF(ISBLANK(OFFSET('11. SEGUIMIENTO 2026'!$N$14,INT((ROW()-13)/2),0)),"",OFFSET('11. SEGUIMIENTO 2026'!$N$14,INT((ROW()-13)/2),0)),IF(ISBLANK(OFFSET('9. METAS'!$Q$20,INT((ROW()-14)/2),0)),"",OFFSET('9. METAS'!$Q$20,INT((ROW()-14)/2),0)))</f>
        <v>750</v>
      </c>
      <c r="K84" s="153">
        <f ca="1">IF(MOD(ROW()-13,2)=0,IF(ISBLANK(OFFSET('11. SEGUIMIENTO 2026'!$O$14,INT((ROW()-13)/2),0)),"",OFFSET('11. SEGUIMIENTO 2026'!$O$14,INT((ROW()-13)/2),0)),IF(ISBLANK(OFFSET('9. METAS'!$R$20,INT((ROW()-14)/2),0)),"",OFFSET('9. METAS'!$R$20,INT((ROW()-14)/2),0)))</f>
        <v>1207</v>
      </c>
      <c r="L84" s="153">
        <f ca="1">IF(MOD(ROW()-13,2)=0,IF(ISBLANK(OFFSET('11. SEGUIMIENTO 2026'!$P$14,INT((ROW()-13)/2),0)),"",OFFSET('11. SEGUIMIENTO 2026'!$P$14,INT((ROW()-13)/2),0)),IF(ISBLANK(OFFSET('9. METAS'!$S$20,INT((ROW()-14)/2),0)),"",OFFSET('9. METAS'!$S$20,INT((ROW()-14)/2),0)))</f>
        <v>1124</v>
      </c>
      <c r="M84" s="154">
        <f ca="1">IF(MOD(ROW()-13,2)=0,IF(ISBLANK(OFFSET('11. SEGUIMIENTO 2026'!$Q$14,INT((ROW()-13)/2),0)),"",OFFSET('11. SEGUIMIENTO 2026'!$Q$14,INT((ROW()-13)/2),0)),IF(ISBLANK(OFFSET('9. METAS'!$T$20,INT((ROW()-14)/2),0)),"",OFFSET('9. METAS'!$T$20,INT((ROW()-14)/2),0)))</f>
        <v>519</v>
      </c>
      <c r="N84" s="905"/>
      <c r="O84" s="906"/>
      <c r="P84" s="911"/>
    </row>
    <row r="85" spans="3:16" ht="15.75" thickTop="1"/>
  </sheetData>
  <protectedRanges>
    <protectedRange sqref="I13:I84" name="SI.NO"/>
    <protectedRange algorithmName="SHA-512" hashValue="VSDpUfYaSu2o1GNz/dNG0/zdAR2SyjQ4x4E+I/O817AEKyLH+9hkU426TeaW1NebwBiHlEu/vd5f18TkOfpfxw==" saltValue="bop94IANOsb3/TmZjo7hbg==" spinCount="100000" sqref="P13:P84" name="JUSTIFICACION"/>
  </protectedRanges>
  <mergeCells count="377">
    <mergeCell ref="D5:M5"/>
    <mergeCell ref="D6:M6"/>
    <mergeCell ref="D7:M7"/>
    <mergeCell ref="D8:M8"/>
    <mergeCell ref="C9:E9"/>
    <mergeCell ref="F9:P9"/>
    <mergeCell ref="H15:H16"/>
    <mergeCell ref="I15:I16"/>
    <mergeCell ref="N15:N16"/>
    <mergeCell ref="O15:O16"/>
    <mergeCell ref="P15:P16"/>
    <mergeCell ref="P13:P14"/>
    <mergeCell ref="P10:P12"/>
    <mergeCell ref="H11:H12"/>
    <mergeCell ref="I11:I12"/>
    <mergeCell ref="J11:M11"/>
    <mergeCell ref="N11:O11"/>
    <mergeCell ref="H13:H14"/>
    <mergeCell ref="I13:I14"/>
    <mergeCell ref="N13:N14"/>
    <mergeCell ref="O13:O14"/>
    <mergeCell ref="H10:O10"/>
    <mergeCell ref="C13:C14"/>
    <mergeCell ref="D13:D14"/>
    <mergeCell ref="E13:E14"/>
    <mergeCell ref="F13:F14"/>
    <mergeCell ref="G13:G14"/>
    <mergeCell ref="C10:C12"/>
    <mergeCell ref="D10:D12"/>
    <mergeCell ref="E17:E18"/>
    <mergeCell ref="F17:F18"/>
    <mergeCell ref="G17:G18"/>
    <mergeCell ref="C15:C16"/>
    <mergeCell ref="D15:D16"/>
    <mergeCell ref="E15:E16"/>
    <mergeCell ref="F15:F16"/>
    <mergeCell ref="G15:G16"/>
    <mergeCell ref="E10:E12"/>
    <mergeCell ref="F10:F12"/>
    <mergeCell ref="G10:G1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P21:P22"/>
    <mergeCell ref="H19:H20"/>
    <mergeCell ref="I19:I20"/>
    <mergeCell ref="N19:N20"/>
    <mergeCell ref="O19:O20"/>
    <mergeCell ref="P19:P20"/>
    <mergeCell ref="H21:H22"/>
    <mergeCell ref="I21:I22"/>
    <mergeCell ref="N21:N22"/>
    <mergeCell ref="O21:O22"/>
    <mergeCell ref="C21:C22"/>
    <mergeCell ref="D21:D22"/>
    <mergeCell ref="E21:E22"/>
    <mergeCell ref="F21:F22"/>
    <mergeCell ref="G21:G22"/>
    <mergeCell ref="C17:C18"/>
    <mergeCell ref="D17:D18"/>
    <mergeCell ref="E25:E26"/>
    <mergeCell ref="F25:F26"/>
    <mergeCell ref="G25:G26"/>
    <mergeCell ref="C23:C24"/>
    <mergeCell ref="D23:D24"/>
    <mergeCell ref="E23:E24"/>
    <mergeCell ref="F23:F24"/>
    <mergeCell ref="G23:G24"/>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P29:P30"/>
    <mergeCell ref="H27:H28"/>
    <mergeCell ref="I27:I28"/>
    <mergeCell ref="N27:N28"/>
    <mergeCell ref="O27:O28"/>
    <mergeCell ref="P27:P28"/>
    <mergeCell ref="H29:H30"/>
    <mergeCell ref="I29:I30"/>
    <mergeCell ref="N29:N30"/>
    <mergeCell ref="O29:O30"/>
    <mergeCell ref="C29:C30"/>
    <mergeCell ref="D29:D30"/>
    <mergeCell ref="E29:E30"/>
    <mergeCell ref="F29:F30"/>
    <mergeCell ref="G29:G30"/>
    <mergeCell ref="C25:C26"/>
    <mergeCell ref="D25:D26"/>
    <mergeCell ref="E33:E34"/>
    <mergeCell ref="F33:F34"/>
    <mergeCell ref="G33:G34"/>
    <mergeCell ref="C31:C32"/>
    <mergeCell ref="D31:D32"/>
    <mergeCell ref="E31:E32"/>
    <mergeCell ref="F31:F32"/>
    <mergeCell ref="G31:G32"/>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P37:P38"/>
    <mergeCell ref="H35:H36"/>
    <mergeCell ref="I35:I36"/>
    <mergeCell ref="N35:N36"/>
    <mergeCell ref="O35:O36"/>
    <mergeCell ref="P35:P36"/>
    <mergeCell ref="H37:H38"/>
    <mergeCell ref="I37:I38"/>
    <mergeCell ref="N37:N38"/>
    <mergeCell ref="O37:O38"/>
    <mergeCell ref="C37:C38"/>
    <mergeCell ref="D37:D38"/>
    <mergeCell ref="E37:E38"/>
    <mergeCell ref="F37:F38"/>
    <mergeCell ref="G37:G38"/>
    <mergeCell ref="C33:C34"/>
    <mergeCell ref="D33:D34"/>
    <mergeCell ref="E41:E42"/>
    <mergeCell ref="F41:F42"/>
    <mergeCell ref="G41:G42"/>
    <mergeCell ref="C39:C40"/>
    <mergeCell ref="D39:D40"/>
    <mergeCell ref="E39:E40"/>
    <mergeCell ref="F39:F40"/>
    <mergeCell ref="G39:G40"/>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P45:P46"/>
    <mergeCell ref="H43:H44"/>
    <mergeCell ref="I43:I44"/>
    <mergeCell ref="N43:N44"/>
    <mergeCell ref="O43:O44"/>
    <mergeCell ref="P43:P44"/>
    <mergeCell ref="H45:H46"/>
    <mergeCell ref="I45:I46"/>
    <mergeCell ref="N45:N46"/>
    <mergeCell ref="O45:O46"/>
    <mergeCell ref="C45:C46"/>
    <mergeCell ref="D45:D46"/>
    <mergeCell ref="E45:E46"/>
    <mergeCell ref="F45:F46"/>
    <mergeCell ref="G45:G46"/>
    <mergeCell ref="C41:C42"/>
    <mergeCell ref="D41:D42"/>
    <mergeCell ref="E49:E50"/>
    <mergeCell ref="F49:F50"/>
    <mergeCell ref="G49:G50"/>
    <mergeCell ref="C47:C48"/>
    <mergeCell ref="D47:D48"/>
    <mergeCell ref="E47:E48"/>
    <mergeCell ref="F47:F48"/>
    <mergeCell ref="G47:G48"/>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P53:P54"/>
    <mergeCell ref="H51:H52"/>
    <mergeCell ref="I51:I52"/>
    <mergeCell ref="N51:N52"/>
    <mergeCell ref="O51:O52"/>
    <mergeCell ref="P51:P52"/>
    <mergeCell ref="H53:H54"/>
    <mergeCell ref="I53:I54"/>
    <mergeCell ref="N53:N54"/>
    <mergeCell ref="O53:O54"/>
    <mergeCell ref="C53:C54"/>
    <mergeCell ref="D53:D54"/>
    <mergeCell ref="E53:E54"/>
    <mergeCell ref="F53:F54"/>
    <mergeCell ref="G53:G54"/>
    <mergeCell ref="C49:C50"/>
    <mergeCell ref="D49:D50"/>
    <mergeCell ref="E57:E58"/>
    <mergeCell ref="F57:F58"/>
    <mergeCell ref="G57:G58"/>
    <mergeCell ref="C55:C56"/>
    <mergeCell ref="D55:D56"/>
    <mergeCell ref="E55:E56"/>
    <mergeCell ref="F55:F56"/>
    <mergeCell ref="G55:G56"/>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P61:P62"/>
    <mergeCell ref="H59:H60"/>
    <mergeCell ref="I59:I60"/>
    <mergeCell ref="N59:N60"/>
    <mergeCell ref="O59:O60"/>
    <mergeCell ref="P59:P60"/>
    <mergeCell ref="H61:H62"/>
    <mergeCell ref="I61:I62"/>
    <mergeCell ref="N61:N62"/>
    <mergeCell ref="O61:O62"/>
    <mergeCell ref="C61:C62"/>
    <mergeCell ref="D61:D62"/>
    <mergeCell ref="E61:E62"/>
    <mergeCell ref="F61:F62"/>
    <mergeCell ref="G61:G62"/>
    <mergeCell ref="C57:C58"/>
    <mergeCell ref="D57:D58"/>
    <mergeCell ref="E65:E66"/>
    <mergeCell ref="F65:F66"/>
    <mergeCell ref="G65:G66"/>
    <mergeCell ref="C63:C64"/>
    <mergeCell ref="D63:D64"/>
    <mergeCell ref="E63:E64"/>
    <mergeCell ref="F63:F64"/>
    <mergeCell ref="G63:G64"/>
    <mergeCell ref="H65:H66"/>
    <mergeCell ref="I65:I66"/>
    <mergeCell ref="N65:N66"/>
    <mergeCell ref="O65:O66"/>
    <mergeCell ref="P65:P66"/>
    <mergeCell ref="C67:C68"/>
    <mergeCell ref="D67:D68"/>
    <mergeCell ref="E67:E68"/>
    <mergeCell ref="F67:F68"/>
    <mergeCell ref="G67:G68"/>
    <mergeCell ref="H67:H68"/>
    <mergeCell ref="I67:I68"/>
    <mergeCell ref="N67:N68"/>
    <mergeCell ref="O67:O68"/>
    <mergeCell ref="P67:P68"/>
    <mergeCell ref="C65:C66"/>
    <mergeCell ref="D65:D66"/>
    <mergeCell ref="C69:C70"/>
    <mergeCell ref="D69:D70"/>
    <mergeCell ref="E69:E70"/>
    <mergeCell ref="F69:F70"/>
    <mergeCell ref="G69:G70"/>
    <mergeCell ref="E73:E74"/>
    <mergeCell ref="F73:F74"/>
    <mergeCell ref="G73:G74"/>
    <mergeCell ref="C71:C72"/>
    <mergeCell ref="D71:D72"/>
    <mergeCell ref="E71:E72"/>
    <mergeCell ref="F71:F72"/>
    <mergeCell ref="G71:G72"/>
    <mergeCell ref="P69:P70"/>
    <mergeCell ref="H69:H70"/>
    <mergeCell ref="I69:I70"/>
    <mergeCell ref="N69:N70"/>
    <mergeCell ref="O69:O70"/>
    <mergeCell ref="O73:O74"/>
    <mergeCell ref="O79:O80"/>
    <mergeCell ref="P79:P80"/>
    <mergeCell ref="P77:P78"/>
    <mergeCell ref="H75:H76"/>
    <mergeCell ref="I75:I76"/>
    <mergeCell ref="N75:N76"/>
    <mergeCell ref="O75:O76"/>
    <mergeCell ref="P75:P76"/>
    <mergeCell ref="N77:N78"/>
    <mergeCell ref="O77:O78"/>
    <mergeCell ref="P73:P74"/>
    <mergeCell ref="H71:H72"/>
    <mergeCell ref="I71:I72"/>
    <mergeCell ref="N71:N72"/>
    <mergeCell ref="O71:O72"/>
    <mergeCell ref="P71:P72"/>
    <mergeCell ref="N83:N84"/>
    <mergeCell ref="C77:C78"/>
    <mergeCell ref="D77:D78"/>
    <mergeCell ref="E77:E78"/>
    <mergeCell ref="F77:F78"/>
    <mergeCell ref="G77:G78"/>
    <mergeCell ref="C73:C74"/>
    <mergeCell ref="D73:D74"/>
    <mergeCell ref="H77:H78"/>
    <mergeCell ref="I77:I78"/>
    <mergeCell ref="H79:H80"/>
    <mergeCell ref="I79:I80"/>
    <mergeCell ref="N79:N80"/>
    <mergeCell ref="H73:H74"/>
    <mergeCell ref="I73:I74"/>
    <mergeCell ref="N73:N74"/>
    <mergeCell ref="C75:C76"/>
    <mergeCell ref="D75:D76"/>
    <mergeCell ref="E75:E76"/>
    <mergeCell ref="F75:F76"/>
    <mergeCell ref="G75:G76"/>
    <mergeCell ref="O83:O84"/>
    <mergeCell ref="C79:C80"/>
    <mergeCell ref="D79:D80"/>
    <mergeCell ref="E79:E80"/>
    <mergeCell ref="F79:F80"/>
    <mergeCell ref="G79:G80"/>
    <mergeCell ref="P83:P84"/>
    <mergeCell ref="H81:H82"/>
    <mergeCell ref="I81:I82"/>
    <mergeCell ref="N81:N82"/>
    <mergeCell ref="O81:O82"/>
    <mergeCell ref="P81:P82"/>
    <mergeCell ref="C81:C82"/>
    <mergeCell ref="D81:D82"/>
    <mergeCell ref="E81:E82"/>
    <mergeCell ref="F81:F82"/>
    <mergeCell ref="G81:G82"/>
    <mergeCell ref="C83:C84"/>
    <mergeCell ref="D83:D84"/>
    <mergeCell ref="E83:E84"/>
    <mergeCell ref="F83:F84"/>
    <mergeCell ref="G83:G84"/>
    <mergeCell ref="H83:H84"/>
    <mergeCell ref="I83:I84"/>
  </mergeCells>
  <conditionalFormatting sqref="J13:M84">
    <cfRule type="containsBlanks" dxfId="5"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8984-77D5-4B69-A052-D513A867B688}">
  <sheetPr codeName="Hoja21"/>
  <dimension ref="C4:P85"/>
  <sheetViews>
    <sheetView topLeftCell="G9" zoomScale="103" zoomScaleNormal="91" workbookViewId="0">
      <selection activeCell="O21" sqref="O21:O22"/>
    </sheetView>
  </sheetViews>
  <sheetFormatPr baseColWidth="10" defaultColWidth="11.375" defaultRowHeight="15"/>
  <cols>
    <col min="1" max="2" width="11.375" style="34"/>
    <col min="3" max="3" width="18.375" style="1" customWidth="1"/>
    <col min="4" max="4" width="53.75" style="34" customWidth="1"/>
    <col min="5" max="6" width="33.75" style="34" customWidth="1"/>
    <col min="7" max="7" width="32.75" style="1" customWidth="1"/>
    <col min="8" max="9" width="18.625" style="1" customWidth="1"/>
    <col min="10" max="11" width="12.75" style="1" customWidth="1"/>
    <col min="12" max="13" width="12.75" style="34" customWidth="1"/>
    <col min="14" max="15" width="12.375" style="34" customWidth="1"/>
    <col min="16" max="16" width="36.75" style="34" customWidth="1"/>
    <col min="17" max="16384" width="11.375" style="34"/>
  </cols>
  <sheetData>
    <row r="4" spans="3:16" ht="15.75" thickBot="1"/>
    <row r="5" spans="3:16" ht="30.75" customHeight="1" thickTop="1">
      <c r="C5" s="142"/>
      <c r="D5" s="820" t="s">
        <v>110</v>
      </c>
      <c r="E5" s="820"/>
      <c r="F5" s="820"/>
      <c r="G5" s="820"/>
      <c r="H5" s="820"/>
      <c r="I5" s="820"/>
      <c r="J5" s="820"/>
      <c r="K5" s="820"/>
      <c r="L5" s="820"/>
      <c r="M5" s="820"/>
      <c r="N5" s="143"/>
      <c r="O5" s="143"/>
      <c r="P5" s="144"/>
    </row>
    <row r="6" spans="3:16" ht="26.25" customHeight="1">
      <c r="C6" s="145"/>
      <c r="D6" s="706" t="s">
        <v>111</v>
      </c>
      <c r="E6" s="706"/>
      <c r="F6" s="706"/>
      <c r="G6" s="706"/>
      <c r="H6" s="706"/>
      <c r="I6" s="706"/>
      <c r="J6" s="706"/>
      <c r="K6" s="706"/>
      <c r="L6" s="706"/>
      <c r="M6" s="706"/>
      <c r="N6" s="15"/>
      <c r="O6" s="15"/>
      <c r="P6" s="141"/>
    </row>
    <row r="7" spans="3:16" ht="26.25">
      <c r="C7" s="145"/>
      <c r="D7" s="706" t="s">
        <v>131</v>
      </c>
      <c r="E7" s="706"/>
      <c r="F7" s="706"/>
      <c r="G7" s="706"/>
      <c r="H7" s="706"/>
      <c r="I7" s="706"/>
      <c r="J7" s="706"/>
      <c r="K7" s="706"/>
      <c r="L7" s="706"/>
      <c r="M7" s="706"/>
      <c r="P7" s="141"/>
    </row>
    <row r="8" spans="3:16" ht="27" thickBot="1">
      <c r="C8" s="145"/>
      <c r="D8" s="830"/>
      <c r="E8" s="830"/>
      <c r="F8" s="830"/>
      <c r="G8" s="830"/>
      <c r="H8" s="830"/>
      <c r="I8" s="830"/>
      <c r="J8" s="830"/>
      <c r="K8" s="830"/>
      <c r="L8" s="830"/>
      <c r="M8" s="830"/>
      <c r="P8" s="141"/>
    </row>
    <row r="9" spans="3:16" ht="22.5" customHeight="1" thickBot="1">
      <c r="C9" s="928" t="s">
        <v>126</v>
      </c>
      <c r="D9" s="929"/>
      <c r="E9" s="930"/>
      <c r="F9" s="931" t="s">
        <v>684</v>
      </c>
      <c r="G9" s="932"/>
      <c r="H9" s="932"/>
      <c r="I9" s="932"/>
      <c r="J9" s="932"/>
      <c r="K9" s="932"/>
      <c r="L9" s="932"/>
      <c r="M9" s="932"/>
      <c r="N9" s="932"/>
      <c r="O9" s="932"/>
      <c r="P9" s="933"/>
    </row>
    <row r="10" spans="3:16" ht="27" customHeight="1" thickTop="1" thickBot="1">
      <c r="C10" s="924" t="s">
        <v>75</v>
      </c>
      <c r="D10" s="926" t="s">
        <v>112</v>
      </c>
      <c r="E10" s="926" t="s">
        <v>113</v>
      </c>
      <c r="F10" s="926" t="s">
        <v>114</v>
      </c>
      <c r="G10" s="926" t="s">
        <v>115</v>
      </c>
      <c r="H10" s="942" t="s">
        <v>123</v>
      </c>
      <c r="I10" s="942"/>
      <c r="J10" s="942"/>
      <c r="K10" s="942"/>
      <c r="L10" s="942"/>
      <c r="M10" s="942"/>
      <c r="N10" s="942"/>
      <c r="O10" s="942"/>
      <c r="P10" s="936" t="s">
        <v>313</v>
      </c>
    </row>
    <row r="11" spans="3:16" ht="42" customHeight="1" thickBot="1">
      <c r="C11" s="925"/>
      <c r="D11" s="927"/>
      <c r="E11" s="927"/>
      <c r="F11" s="927"/>
      <c r="G11" s="927"/>
      <c r="H11" s="927" t="s">
        <v>116</v>
      </c>
      <c r="I11" s="939" t="s">
        <v>117</v>
      </c>
      <c r="J11" s="927" t="s">
        <v>125</v>
      </c>
      <c r="K11" s="927"/>
      <c r="L11" s="927"/>
      <c r="M11" s="927"/>
      <c r="N11" s="927" t="s">
        <v>122</v>
      </c>
      <c r="O11" s="927"/>
      <c r="P11" s="937"/>
    </row>
    <row r="12" spans="3:16" ht="42" customHeight="1" thickBot="1">
      <c r="C12" s="925"/>
      <c r="D12" s="927"/>
      <c r="E12" s="927"/>
      <c r="F12" s="927"/>
      <c r="G12" s="927"/>
      <c r="H12" s="927"/>
      <c r="I12" s="939"/>
      <c r="J12" s="140" t="s">
        <v>121</v>
      </c>
      <c r="K12" s="140" t="s">
        <v>118</v>
      </c>
      <c r="L12" s="140" t="s">
        <v>119</v>
      </c>
      <c r="M12" s="140" t="s">
        <v>120</v>
      </c>
      <c r="N12" s="140" t="s">
        <v>124</v>
      </c>
      <c r="O12" s="140" t="s">
        <v>95</v>
      </c>
      <c r="P12" s="938"/>
    </row>
    <row r="13" spans="3:16">
      <c r="C13" s="871" t="str">
        <f ca="1">IF(ISBLANK(OFFSET('5. Pp (3 años)'!$C$46,INT((ROW()-13)/2),0)),"",OFFSET('5. Pp (3 años)'!$C$46,INT((ROW()-13)/2),0))</f>
        <v>Fin</v>
      </c>
      <c r="D13" s="921"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921" t="str">
        <f ca="1">IF(ISBLANK(OFFSET('5. Pp (3 años)'!$E$46,INT((ROW()-13)/2),0)),"",OFFSET('5. Pp (3 años)'!$E$46,INT((ROW()-13)/2),0))</f>
        <v>IGOB_HUM_R: Índice de Gobierno Humanista y de Resultados</v>
      </c>
      <c r="F13" s="922" t="str">
        <f ca="1">IF(ISBLANK(OFFSET('5. Pp (3 años)'!$K$46,INT((ROW()-13)/2),0)),"",OFFSET('5. Pp (3 años)'!$K$46,INT((ROW()-13)/2),0))</f>
        <v>Ascendente</v>
      </c>
      <c r="G13" s="923" t="str">
        <f ca="1">IF(ISBLANK(OFFSET('5. Pp (3 años)'!$H$46,INT((ROW()-13)/2),0)),"",OFFSET('5. Pp (3 años)'!$H$46,INT((ROW()-13)/2),0))</f>
        <v>Trianual</v>
      </c>
      <c r="H13" s="943">
        <f ca="1">IF(ISBLANK(OFFSET('9. METAS'!$K$20,INT((ROW()-13)/2),0)),"",OFFSET('9. METAS'!$K$20,INT((ROW()-13)/2),0))</f>
        <v>0.26690000000000003</v>
      </c>
      <c r="I13" s="840" t="s">
        <v>128</v>
      </c>
      <c r="J13" s="146">
        <f ca="1">IF(MOD(ROW()-13,2)=0,IF(ISBLANK(OFFSET('11. SEGUIMIENTO 2026'!$N$14,INT((ROW()-13)/2),0)),"",OFFSET('11. SEGUIMIENTO 2026'!$N$14,INT((ROW()-13)/2),0)),IF(ISBLANK(OFFSET('9. METAS'!$Q$20,INT((ROW()-14)/2),0)),"",OFFSET('9. METAS'!$Q$20,INT((ROW()-14)/2),0)))</f>
        <v>6.6699999999999995E-2</v>
      </c>
      <c r="K13" s="147" t="str">
        <f ca="1">IF(MOD(ROW()-13,2)=0,IF(ISBLANK(OFFSET('11. SEGUIMIENTO 2026'!$O$14,INT((ROW()-13)/2),0)),"",OFFSET('11. SEGUIMIENTO 2026'!$O$14,INT((ROW()-13)/2),0)),IF(ISBLANK(OFFSET('9. METAS'!$R$20,INT((ROW()-14)/2),0)),"",OFFSET('9. METAS'!$R$20,INT((ROW()-14)/2),0)))</f>
        <v/>
      </c>
      <c r="L13" s="147" t="str">
        <f ca="1">IF(MOD(ROW()-13,2)=0,IF(ISBLANK(OFFSET('11. SEGUIMIENTO 2026'!$P$14,INT((ROW()-13)/2),0)),"",OFFSET('11. SEGUIMIENTO 2026'!$P$14,INT((ROW()-13)/2),0)),IF(ISBLANK(OFFSET('9. METAS'!$S$20,INT((ROW()-14)/2),0)),"",OFFSET('9. METAS'!$S$20,INT((ROW()-14)/2),0)))</f>
        <v/>
      </c>
      <c r="M13" s="148" t="str">
        <f ca="1">IF(MOD(ROW()-13,2)=0,IF(ISBLANK(OFFSET('11. SEGUIMIENTO 2026'!$Q$14,INT((ROW()-13)/2),0)),"",OFFSET('11. SEGUIMIENTO 2026'!$Q$14,INT((ROW()-13)/2),0)),IF(ISBLANK(OFFSET('9. METAS'!$T$20,INT((ROW()-14)/2),0)),"",OFFSET('9. METAS'!$T$20,INT((ROW()-14)/2),0)))</f>
        <v/>
      </c>
      <c r="N13" s="869">
        <f ca="1">IFERROR(J13/J14,"ND")</f>
        <v>1</v>
      </c>
      <c r="O13" s="870" t="str">
        <f ca="1">IFERROR(((J13+K13+L13+M13)/H13),"ND")</f>
        <v>ND</v>
      </c>
      <c r="P13" s="934"/>
    </row>
    <row r="14" spans="3:16">
      <c r="C14" s="860"/>
      <c r="D14" s="907"/>
      <c r="E14" s="907"/>
      <c r="F14" s="908"/>
      <c r="G14" s="909"/>
      <c r="H14" s="912"/>
      <c r="I14" s="941"/>
      <c r="J14" s="149">
        <f ca="1">IF(MOD(ROW()-13,2)=0,IF(ISBLANK(OFFSET('11. SEGUIMIENTO 2026'!$N$14,INT((ROW()-13)/2),0)),"",OFFSET('11. SEGUIMIENTO 2026'!$N$14,INT((ROW()-13)/2),0)),IF(ISBLANK(OFFSET('9. METAS'!$Q$20,INT((ROW()-14)/2),0)),"",OFFSET('9. METAS'!$Q$20,INT((ROW()-14)/2),0)))</f>
        <v>6.6699999999999995E-2</v>
      </c>
      <c r="K14" s="150">
        <f ca="1">IF(MOD(ROW()-13,2)=0,IF(ISBLANK(OFFSET('11. SEGUIMIENTO 2026'!$O$14,INT((ROW()-13)/2),0)),"",OFFSET('11. SEGUIMIENTO 2026'!$O$14,INT((ROW()-13)/2),0)),IF(ISBLANK(OFFSET('9. METAS'!$R$20,INT((ROW()-14)/2),0)),"",OFFSET('9. METAS'!$R$20,INT((ROW()-14)/2),0)))</f>
        <v>6.6699999999999995E-2</v>
      </c>
      <c r="L14" s="150">
        <f ca="1">IF(MOD(ROW()-13,2)=0,IF(ISBLANK(OFFSET('11. SEGUIMIENTO 2026'!$P$14,INT((ROW()-13)/2),0)),"",OFFSET('11. SEGUIMIENTO 2026'!$P$14,INT((ROW()-13)/2),0)),IF(ISBLANK(OFFSET('9. METAS'!$S$20,INT((ROW()-14)/2),0)),"",OFFSET('9. METAS'!$S$20,INT((ROW()-14)/2),0)))</f>
        <v>6.6699999999999995E-2</v>
      </c>
      <c r="M14" s="151">
        <f ca="1">IF(MOD(ROW()-13,2)=0,IF(ISBLANK(OFFSET('11. SEGUIMIENTO 2026'!$Q$14,INT((ROW()-13)/2),0)),"",OFFSET('11. SEGUIMIENTO 2026'!$Q$14,INT((ROW()-13)/2),0)),IF(ISBLANK(OFFSET('9. METAS'!$T$20,INT((ROW()-14)/2),0)),"",OFFSET('9. METAS'!$T$20,INT((ROW()-14)/2),0)))</f>
        <v>6.6799999999999998E-2</v>
      </c>
      <c r="N14" s="854"/>
      <c r="O14" s="856"/>
      <c r="P14" s="935"/>
    </row>
    <row r="15" spans="3:16">
      <c r="C15" s="859" t="str">
        <f ca="1">IF(ISBLANK(OFFSET('5. Pp (3 años)'!$C$46,INT((ROW()-13)/2),0)),"",OFFSET('5. Pp (3 años)'!$C$46,INT((ROW()-13)/2),0))</f>
        <v>Propósito</v>
      </c>
      <c r="D15" s="907"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907" t="str">
        <f ca="1">IF(ISBLANK(OFFSET('5. Pp (3 años)'!$E$46,INT((ROW()-13)/2),0)),"",OFFSET('5. Pp (3 años)'!$E$46,INT((ROW()-13)/2),0))</f>
        <v>PSIP= Porcentaje de servicios institucionales proporcionados.</v>
      </c>
      <c r="F15" s="908" t="str">
        <f ca="1">IF(ISBLANK(OFFSET('5. Pp (3 años)'!$K$46,INT((ROW()-13)/2),0)),"",OFFSET('5. Pp (3 años)'!$K$46,INT((ROW()-13)/2),0))</f>
        <v>Ascendente</v>
      </c>
      <c r="G15" s="909" t="str">
        <f ca="1">IF(ISBLANK(OFFSET('5. Pp (3 años)'!$H$46,INT((ROW()-13)/2),0)),"",OFFSET('5. Pp (3 años)'!$H$46,INT((ROW()-13)/2),0))</f>
        <v>Trimestral</v>
      </c>
      <c r="H15" s="912">
        <f ca="1">IF(ISBLANK(OFFSET('9. METAS'!$K$20,INT((ROW()-13)/2),0)),"",OFFSET('9. METAS'!$K$20,INT((ROW()-13)/2),0))</f>
        <v>0.95</v>
      </c>
      <c r="I15" s="868"/>
      <c r="J15" s="149">
        <f ca="1">IF(MOD(ROW()-13,2)=0,IF(ISBLANK(OFFSET('11. SEGUIMIENTO 2026'!$N$14,INT((ROW()-13)/2),0)),"",OFFSET('11. SEGUIMIENTO 2026'!$N$14,INT((ROW()-13)/2),0)),IF(ISBLANK(OFFSET('9. METAS'!$Q$20,INT((ROW()-14)/2),0)),"",OFFSET('9. METAS'!$Q$20,INT((ROW()-14)/2),0)))</f>
        <v>0.96</v>
      </c>
      <c r="K15" s="150" t="str">
        <f ca="1">IF(MOD(ROW()-13,2)=0,IF(ISBLANK(OFFSET('11. SEGUIMIENTO 2026'!$O$14,INT((ROW()-13)/2),0)),"",OFFSET('11. SEGUIMIENTO 2026'!$O$14,INT((ROW()-13)/2),0)),IF(ISBLANK(OFFSET('9. METAS'!$R$20,INT((ROW()-14)/2),0)),"",OFFSET('9. METAS'!$R$20,INT((ROW()-14)/2),0)))</f>
        <v/>
      </c>
      <c r="L15" s="150" t="str">
        <f ca="1">IF(MOD(ROW()-13,2)=0,IF(ISBLANK(OFFSET('11. SEGUIMIENTO 2026'!$P$14,INT((ROW()-13)/2),0)),"",OFFSET('11. SEGUIMIENTO 2026'!$P$14,INT((ROW()-13)/2),0)),IF(ISBLANK(OFFSET('9. METAS'!$S$20,INT((ROW()-14)/2),0)),"",OFFSET('9. METAS'!$S$20,INT((ROW()-14)/2),0)))</f>
        <v/>
      </c>
      <c r="M15" s="151" t="str">
        <f ca="1">IF(MOD(ROW()-13,2)=0,IF(ISBLANK(OFFSET('11. SEGUIMIENTO 2026'!$Q$14,INT((ROW()-13)/2),0)),"",OFFSET('11. SEGUIMIENTO 2026'!$Q$14,INT((ROW()-13)/2),0)),IF(ISBLANK(OFFSET('9. METAS'!$T$20,INT((ROW()-14)/2),0)),"",OFFSET('9. METAS'!$T$20,INT((ROW()-14)/2),0)))</f>
        <v/>
      </c>
      <c r="N15" s="869">
        <f ca="1">IFERROR(J15/J16,"ND")</f>
        <v>1.0105263157894737</v>
      </c>
      <c r="O15" s="870" t="str">
        <f ca="1">IFERROR(((J15+K15+L15+M15)/H15),"ND")</f>
        <v>ND</v>
      </c>
      <c r="P15" s="910"/>
    </row>
    <row r="16" spans="3:16">
      <c r="C16" s="860"/>
      <c r="D16" s="907"/>
      <c r="E16" s="907"/>
      <c r="F16" s="908"/>
      <c r="G16" s="909"/>
      <c r="H16" s="912"/>
      <c r="I16" s="852"/>
      <c r="J16" s="149">
        <f ca="1">IF(MOD(ROW()-13,2)=0,IF(ISBLANK(OFFSET('11. SEGUIMIENTO 2026'!$N$14,INT((ROW()-13)/2),0)),"",OFFSET('11. SEGUIMIENTO 2026'!$N$14,INT((ROW()-13)/2),0)),IF(ISBLANK(OFFSET('9. METAS'!$Q$20,INT((ROW()-14)/2),0)),"",OFFSET('9. METAS'!$Q$20,INT((ROW()-14)/2),0)))</f>
        <v>0.95</v>
      </c>
      <c r="K16" s="150">
        <f ca="1">IF(MOD(ROW()-13,2)=0,IF(ISBLANK(OFFSET('11. SEGUIMIENTO 2026'!$O$14,INT((ROW()-13)/2),0)),"",OFFSET('11. SEGUIMIENTO 2026'!$O$14,INT((ROW()-13)/2),0)),IF(ISBLANK(OFFSET('9. METAS'!$R$20,INT((ROW()-14)/2),0)),"",OFFSET('9. METAS'!$R$20,INT((ROW()-14)/2),0)))</f>
        <v>0.95</v>
      </c>
      <c r="L16" s="150">
        <f ca="1">IF(MOD(ROW()-13,2)=0,IF(ISBLANK(OFFSET('11. SEGUIMIENTO 2026'!$P$14,INT((ROW()-13)/2),0)),"",OFFSET('11. SEGUIMIENTO 2026'!$P$14,INT((ROW()-13)/2),0)),IF(ISBLANK(OFFSET('9. METAS'!$S$20,INT((ROW()-14)/2),0)),"",OFFSET('9. METAS'!$S$20,INT((ROW()-14)/2),0)))</f>
        <v>0.95</v>
      </c>
      <c r="M16" s="151">
        <f ca="1">IF(MOD(ROW()-13,2)=0,IF(ISBLANK(OFFSET('11. SEGUIMIENTO 2026'!$Q$14,INT((ROW()-13)/2),0)),"",OFFSET('11. SEGUIMIENTO 2026'!$Q$14,INT((ROW()-13)/2),0)),IF(ISBLANK(OFFSET('9. METAS'!$T$20,INT((ROW()-14)/2),0)),"",OFFSET('9. METAS'!$T$20,INT((ROW()-14)/2),0)))</f>
        <v>0.95</v>
      </c>
      <c r="N16" s="854"/>
      <c r="O16" s="856"/>
      <c r="P16" s="913"/>
    </row>
    <row r="17" spans="3:16">
      <c r="C17" s="859" t="str">
        <f ca="1">IF(ISBLANK(OFFSET('5. Pp (3 años)'!$C$46,INT((ROW()-13)/2),0)),"",OFFSET('5. Pp (3 años)'!$C$46,INT((ROW()-13)/2),0))</f>
        <v>Componente</v>
      </c>
      <c r="D17" s="907" t="str">
        <f ca="1">IF(ISBLANK(OFFSET('5. Pp (3 años)'!$D$46,INT((ROW()-13)/2),0)),"",OFFSET('5. Pp (3 años)'!$D$46,INT((ROW()-13)/2),0))</f>
        <v>1.4.1.1.1  Gestiones de apoyo institucional a dependencias municipales realizadas para contribuir al cumplimiento de sus funciones.</v>
      </c>
      <c r="E17" s="907" t="str">
        <f ca="1">IF(ISBLANK(OFFSET('5. Pp (3 años)'!$E$46,INT((ROW()-13)/2),0)),"",OFFSET('5. Pp (3 años)'!$E$46,INT((ROW()-13)/2),0))</f>
        <v>PGER= Porcentaje de gestiones realizadas.</v>
      </c>
      <c r="F17" s="908" t="str">
        <f ca="1">IF(ISBLANK(OFFSET('5. Pp (3 años)'!$K$46,INT((ROW()-13)/2),0)),"",OFFSET('5. Pp (3 años)'!$K$46,INT((ROW()-13)/2),0))</f>
        <v>Ascendente</v>
      </c>
      <c r="G17" s="909" t="str">
        <f ca="1">IF(ISBLANK(OFFSET('5. Pp (3 años)'!$H$46,INT((ROW()-13)/2),0)),"",OFFSET('5. Pp (3 años)'!$H$46,INT((ROW()-13)/2),0))</f>
        <v>Trimestral</v>
      </c>
      <c r="H17" s="912">
        <f ca="1">IF(ISBLANK(OFFSET('9. METAS'!$K$20,INT((ROW()-13)/2),0)),"",OFFSET('9. METAS'!$K$20,INT((ROW()-13)/2),0))</f>
        <v>4949</v>
      </c>
      <c r="I17" s="868"/>
      <c r="J17" s="149">
        <f ca="1">IF(MOD(ROW()-13,2)=0,IF(ISBLANK(OFFSET('11. SEGUIMIENTO 2026'!$N$14,INT((ROW()-13)/2),0)),"",OFFSET('11. SEGUIMIENTO 2026'!$N$14,INT((ROW()-13)/2),0)),IF(ISBLANK(OFFSET('9. METAS'!$Q$20,INT((ROW()-14)/2),0)),"",OFFSET('9. METAS'!$Q$20,INT((ROW()-14)/2),0)))</f>
        <v>1173</v>
      </c>
      <c r="K17" s="150" t="str">
        <f ca="1">IF(MOD(ROW()-13,2)=0,IF(ISBLANK(OFFSET('11. SEGUIMIENTO 2026'!$O$14,INT((ROW()-13)/2),0)),"",OFFSET('11. SEGUIMIENTO 2026'!$O$14,INT((ROW()-13)/2),0)),IF(ISBLANK(OFFSET('9. METAS'!$R$20,INT((ROW()-14)/2),0)),"",OFFSET('9. METAS'!$R$20,INT((ROW()-14)/2),0)))</f>
        <v/>
      </c>
      <c r="L17" s="150" t="str">
        <f ca="1">IF(MOD(ROW()-13,2)=0,IF(ISBLANK(OFFSET('11. SEGUIMIENTO 2026'!$P$14,INT((ROW()-13)/2),0)),"",OFFSET('11. SEGUIMIENTO 2026'!$P$14,INT((ROW()-13)/2),0)),IF(ISBLANK(OFFSET('9. METAS'!$S$20,INT((ROW()-14)/2),0)),"",OFFSET('9. METAS'!$S$20,INT((ROW()-14)/2),0)))</f>
        <v/>
      </c>
      <c r="M17" s="151" t="str">
        <f ca="1">IF(MOD(ROW()-13,2)=0,IF(ISBLANK(OFFSET('11. SEGUIMIENTO 2026'!$Q$14,INT((ROW()-13)/2),0)),"",OFFSET('11. SEGUIMIENTO 2026'!$Q$14,INT((ROW()-13)/2),0)),IF(ISBLANK(OFFSET('9. METAS'!$T$20,INT((ROW()-14)/2),0)),"",OFFSET('9. METAS'!$T$20,INT((ROW()-14)/2),0)))</f>
        <v/>
      </c>
      <c r="N17" s="869">
        <f t="shared" ref="N17" ca="1" si="0">IFERROR(J17/J18,"ND")</f>
        <v>1.02</v>
      </c>
      <c r="O17" s="870" t="str">
        <f t="shared" ref="O17" ca="1" si="1">IFERROR(((J17+K17+L17+M17)/H17),"ND")</f>
        <v>ND</v>
      </c>
      <c r="P17" s="910"/>
    </row>
    <row r="18" spans="3:16">
      <c r="C18" s="860"/>
      <c r="D18" s="907"/>
      <c r="E18" s="907"/>
      <c r="F18" s="908"/>
      <c r="G18" s="909"/>
      <c r="H18" s="912"/>
      <c r="I18" s="852"/>
      <c r="J18" s="149">
        <f ca="1">IF(MOD(ROW()-13,2)=0,IF(ISBLANK(OFFSET('11. SEGUIMIENTO 2026'!$N$14,INT((ROW()-13)/2),0)),"",OFFSET('11. SEGUIMIENTO 2026'!$N$14,INT((ROW()-13)/2),0)),IF(ISBLANK(OFFSET('9. METAS'!$Q$20,INT((ROW()-14)/2),0)),"",OFFSET('9. METAS'!$Q$20,INT((ROW()-14)/2),0)))</f>
        <v>1150</v>
      </c>
      <c r="K18" s="150">
        <f ca="1">IF(MOD(ROW()-13,2)=0,IF(ISBLANK(OFFSET('11. SEGUIMIENTO 2026'!$O$14,INT((ROW()-13)/2),0)),"",OFFSET('11. SEGUIMIENTO 2026'!$O$14,INT((ROW()-13)/2),0)),IF(ISBLANK(OFFSET('9. METAS'!$R$20,INT((ROW()-14)/2),0)),"",OFFSET('9. METAS'!$R$20,INT((ROW()-14)/2),0)))</f>
        <v>1261</v>
      </c>
      <c r="L18" s="150">
        <f ca="1">IF(MOD(ROW()-13,2)=0,IF(ISBLANK(OFFSET('11. SEGUIMIENTO 2026'!$P$14,INT((ROW()-13)/2),0)),"",OFFSET('11. SEGUIMIENTO 2026'!$P$14,INT((ROW()-13)/2),0)),IF(ISBLANK(OFFSET('9. METAS'!$S$20,INT((ROW()-14)/2),0)),"",OFFSET('9. METAS'!$S$20,INT((ROW()-14)/2),0)))</f>
        <v>1290</v>
      </c>
      <c r="M18" s="151">
        <f ca="1">IF(MOD(ROW()-13,2)=0,IF(ISBLANK(OFFSET('11. SEGUIMIENTO 2026'!$Q$14,INT((ROW()-13)/2),0)),"",OFFSET('11. SEGUIMIENTO 2026'!$Q$14,INT((ROW()-13)/2),0)),IF(ISBLANK(OFFSET('9. METAS'!$T$20,INT((ROW()-14)/2),0)),"",OFFSET('9. METAS'!$T$20,INT((ROW()-14)/2),0)))</f>
        <v>1248</v>
      </c>
      <c r="N18" s="854"/>
      <c r="O18" s="856"/>
      <c r="P18" s="913"/>
    </row>
    <row r="19" spans="3:16">
      <c r="C19" s="859" t="str">
        <f ca="1">IF(ISBLANK(OFFSET('5. Pp (3 años)'!$C$46,INT((ROW()-13)/2),0)),"",OFFSET('5. Pp (3 años)'!$C$46,INT((ROW()-13)/2),0))</f>
        <v>Actividad</v>
      </c>
      <c r="D19" s="907"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907" t="str">
        <f ca="1">IF(ISBLANK(OFFSET('5. Pp (3 años)'!$E$46,INT((ROW()-13)/2),0)),"",OFFSET('5. Pp (3 años)'!$E$46,INT((ROW()-13)/2),0))</f>
        <v>PEEOMA= Porcentaje de eventos especiales oficiales municipales atendidos</v>
      </c>
      <c r="F19" s="908" t="str">
        <f ca="1">IF(ISBLANK(OFFSET('5. Pp (3 años)'!$K$46,INT((ROW()-13)/2),0)),"",OFFSET('5. Pp (3 años)'!$K$46,INT((ROW()-13)/2),0))</f>
        <v>Ascendente</v>
      </c>
      <c r="G19" s="909" t="str">
        <f ca="1">IF(ISBLANK(OFFSET('5. Pp (3 años)'!$H$46,INT((ROW()-13)/2),0)),"",OFFSET('5. Pp (3 años)'!$H$46,INT((ROW()-13)/2),0))</f>
        <v>Trimestral</v>
      </c>
      <c r="H19" s="912">
        <f ca="1">IF(ISBLANK(OFFSET('9. METAS'!$K$20,INT((ROW()-13)/2),0)),"",OFFSET('9. METAS'!$K$20,INT((ROW()-13)/2),0))</f>
        <v>5</v>
      </c>
      <c r="I19" s="868"/>
      <c r="J19" s="149">
        <f ca="1">IF(MOD(ROW()-13,2)=0,IF(ISBLANK(OFFSET('11. SEGUIMIENTO 2026'!$N$14,INT((ROW()-13)/2),0)),"",OFFSET('11. SEGUIMIENTO 2026'!$N$14,INT((ROW()-13)/2),0)),IF(ISBLANK(OFFSET('9. METAS'!$Q$20,INT((ROW()-14)/2),0)),"",OFFSET('9. METAS'!$Q$20,INT((ROW()-14)/2),0)))</f>
        <v>0</v>
      </c>
      <c r="K19" s="150" t="str">
        <f ca="1">IF(MOD(ROW()-13,2)=0,IF(ISBLANK(OFFSET('11. SEGUIMIENTO 2026'!$O$14,INT((ROW()-13)/2),0)),"",OFFSET('11. SEGUIMIENTO 2026'!$O$14,INT((ROW()-13)/2),0)),IF(ISBLANK(OFFSET('9. METAS'!$R$20,INT((ROW()-14)/2),0)),"",OFFSET('9. METAS'!$R$20,INT((ROW()-14)/2),0)))</f>
        <v/>
      </c>
      <c r="L19" s="150" t="str">
        <f ca="1">IF(MOD(ROW()-13,2)=0,IF(ISBLANK(OFFSET('11. SEGUIMIENTO 2026'!$P$14,INT((ROW()-13)/2),0)),"",OFFSET('11. SEGUIMIENTO 2026'!$P$14,INT((ROW()-13)/2),0)),IF(ISBLANK(OFFSET('9. METAS'!$S$20,INT((ROW()-14)/2),0)),"",OFFSET('9. METAS'!$S$20,INT((ROW()-14)/2),0)))</f>
        <v/>
      </c>
      <c r="M19" s="151" t="str">
        <f ca="1">IF(MOD(ROW()-13,2)=0,IF(ISBLANK(OFFSET('11. SEGUIMIENTO 2026'!$Q$14,INT((ROW()-13)/2),0)),"",OFFSET('11. SEGUIMIENTO 2026'!$Q$14,INT((ROW()-13)/2),0)),IF(ISBLANK(OFFSET('9. METAS'!$T$20,INT((ROW()-14)/2),0)),"",OFFSET('9. METAS'!$T$20,INT((ROW()-14)/2),0)))</f>
        <v/>
      </c>
      <c r="N19" s="869" t="str">
        <f t="shared" ref="N19" ca="1" si="2">IFERROR(J19/J20,"ND")</f>
        <v>ND</v>
      </c>
      <c r="O19" s="870" t="str">
        <f t="shared" ref="O19" ca="1" si="3">IFERROR(((J19+K19+L19+M19)/H19),"ND")</f>
        <v>ND</v>
      </c>
      <c r="P19" s="910"/>
    </row>
    <row r="20" spans="3:16">
      <c r="C20" s="860"/>
      <c r="D20" s="907"/>
      <c r="E20" s="907"/>
      <c r="F20" s="908"/>
      <c r="G20" s="909"/>
      <c r="H20" s="912"/>
      <c r="I20" s="852"/>
      <c r="J20" s="149">
        <f ca="1">IF(MOD(ROW()-13,2)=0,IF(ISBLANK(OFFSET('11. SEGUIMIENTO 2026'!$N$14,INT((ROW()-13)/2),0)),"",OFFSET('11. SEGUIMIENTO 2026'!$N$14,INT((ROW()-13)/2),0)),IF(ISBLANK(OFFSET('9. METAS'!$Q$20,INT((ROW()-14)/2),0)),"",OFFSET('9. METAS'!$Q$20,INT((ROW()-14)/2),0)))</f>
        <v>0</v>
      </c>
      <c r="K20" s="150">
        <f ca="1">IF(MOD(ROW()-13,2)=0,IF(ISBLANK(OFFSET('11. SEGUIMIENTO 2026'!$O$14,INT((ROW()-13)/2),0)),"",OFFSET('11. SEGUIMIENTO 2026'!$O$14,INT((ROW()-13)/2),0)),IF(ISBLANK(OFFSET('9. METAS'!$R$20,INT((ROW()-14)/2),0)),"",OFFSET('9. METAS'!$R$20,INT((ROW()-14)/2),0)))</f>
        <v>1</v>
      </c>
      <c r="L20" s="150">
        <f ca="1">IF(MOD(ROW()-13,2)=0,IF(ISBLANK(OFFSET('11. SEGUIMIENTO 2026'!$P$14,INT((ROW()-13)/2),0)),"",OFFSET('11. SEGUIMIENTO 2026'!$P$14,INT((ROW()-13)/2),0)),IF(ISBLANK(OFFSET('9. METAS'!$S$20,INT((ROW()-14)/2),0)),"",OFFSET('9. METAS'!$S$20,INT((ROW()-14)/2),0)))</f>
        <v>2</v>
      </c>
      <c r="M20" s="151">
        <f ca="1">IF(MOD(ROW()-13,2)=0,IF(ISBLANK(OFFSET('11. SEGUIMIENTO 2026'!$Q$14,INT((ROW()-13)/2),0)),"",OFFSET('11. SEGUIMIENTO 2026'!$Q$14,INT((ROW()-13)/2),0)),IF(ISBLANK(OFFSET('9. METAS'!$T$20,INT((ROW()-14)/2),0)),"",OFFSET('9. METAS'!$T$20,INT((ROW()-14)/2),0)))</f>
        <v>2</v>
      </c>
      <c r="N20" s="854"/>
      <c r="O20" s="856"/>
      <c r="P20" s="913"/>
    </row>
    <row r="21" spans="3:16">
      <c r="C21" s="859" t="str">
        <f ca="1">IF(ISBLANK(OFFSET('5. Pp (3 años)'!$C$46,INT((ROW()-13)/2),0)),"",OFFSET('5. Pp (3 años)'!$C$46,INT((ROW()-13)/2),0))</f>
        <v>Actividad</v>
      </c>
      <c r="D21" s="907" t="str">
        <f ca="1">IF(ISBLANK(OFFSET('5. Pp (3 años)'!$D$46,INT((ROW()-13)/2),0)),"",OFFSET('5. Pp (3 años)'!$D$46,INT((ROW()-13)/2),0))</f>
        <v>1.4.1.1.1.2 Cumplimiento de los acuerdos establecidos entre la Administración Pública Municipal e instituciones externas, mediante la atención y seguimiento de los compromisos.</v>
      </c>
      <c r="E21" s="907" t="str">
        <f ca="1">IF(ISBLANK(OFFSET('5. Pp (3 años)'!$E$46,INT((ROW()-13)/2),0)),"",OFFSET('5. Pp (3 años)'!$E$46,INT((ROW()-13)/2),0))</f>
        <v xml:space="preserve">PCAE= Porcentaje de cumplimiento de los acuerdos establecidos. </v>
      </c>
      <c r="F21" s="908" t="str">
        <f ca="1">IF(ISBLANK(OFFSET('5. Pp (3 años)'!$K$46,INT((ROW()-13)/2),0)),"",OFFSET('5. Pp (3 años)'!$K$46,INT((ROW()-13)/2),0))</f>
        <v>Ascendente</v>
      </c>
      <c r="G21" s="909" t="str">
        <f ca="1">IF(ISBLANK(OFFSET('5. Pp (3 años)'!$H$46,INT((ROW()-13)/2),0)),"",OFFSET('5. Pp (3 años)'!$H$46,INT((ROW()-13)/2),0))</f>
        <v>Trimestral</v>
      </c>
      <c r="H21" s="912">
        <f ca="1">IF(ISBLANK(OFFSET('9. METAS'!$K$20,INT((ROW()-13)/2),0)),"",OFFSET('9. METAS'!$K$20,INT((ROW()-13)/2),0))</f>
        <v>45</v>
      </c>
      <c r="I21" s="868"/>
      <c r="J21" s="149">
        <f ca="1">IF(MOD(ROW()-13,2)=0,IF(ISBLANK(OFFSET('11. SEGUIMIENTO 2026'!$N$14,INT((ROW()-13)/2),0)),"",OFFSET('11. SEGUIMIENTO 2026'!$N$14,INT((ROW()-13)/2),0)),IF(ISBLANK(OFFSET('9. METAS'!$Q$20,INT((ROW()-14)/2),0)),"",OFFSET('9. METAS'!$Q$20,INT((ROW()-14)/2),0)))</f>
        <v>12</v>
      </c>
      <c r="K21" s="150" t="str">
        <f ca="1">IF(MOD(ROW()-13,2)=0,IF(ISBLANK(OFFSET('11. SEGUIMIENTO 2026'!$O$14,INT((ROW()-13)/2),0)),"",OFFSET('11. SEGUIMIENTO 2026'!$O$14,INT((ROW()-13)/2),0)),IF(ISBLANK(OFFSET('9. METAS'!$R$20,INT((ROW()-14)/2),0)),"",OFFSET('9. METAS'!$R$20,INT((ROW()-14)/2),0)))</f>
        <v/>
      </c>
      <c r="L21" s="150" t="str">
        <f ca="1">IF(MOD(ROW()-13,2)=0,IF(ISBLANK(OFFSET('11. SEGUIMIENTO 2026'!$P$14,INT((ROW()-13)/2),0)),"",OFFSET('11. SEGUIMIENTO 2026'!$P$14,INT((ROW()-13)/2),0)),IF(ISBLANK(OFFSET('9. METAS'!$S$20,INT((ROW()-14)/2),0)),"",OFFSET('9. METAS'!$S$20,INT((ROW()-14)/2),0)))</f>
        <v/>
      </c>
      <c r="M21" s="151" t="str">
        <f ca="1">IF(MOD(ROW()-13,2)=0,IF(ISBLANK(OFFSET('11. SEGUIMIENTO 2026'!$Q$14,INT((ROW()-13)/2),0)),"",OFFSET('11. SEGUIMIENTO 2026'!$Q$14,INT((ROW()-13)/2),0)),IF(ISBLANK(OFFSET('9. METAS'!$T$20,INT((ROW()-14)/2),0)),"",OFFSET('9. METAS'!$T$20,INT((ROW()-14)/2),0)))</f>
        <v/>
      </c>
      <c r="N21" s="869">
        <f t="shared" ref="N21" ca="1" si="4">IFERROR(J21/J22,"ND")</f>
        <v>1</v>
      </c>
      <c r="O21" s="870" t="str">
        <f t="shared" ref="O21" ca="1" si="5">IFERROR(((J21+K21+L21+M21)/H21),"ND")</f>
        <v>ND</v>
      </c>
      <c r="P21" s="910"/>
    </row>
    <row r="22" spans="3:16">
      <c r="C22" s="860"/>
      <c r="D22" s="907"/>
      <c r="E22" s="907"/>
      <c r="F22" s="908"/>
      <c r="G22" s="909"/>
      <c r="H22" s="912"/>
      <c r="I22" s="852"/>
      <c r="J22" s="149">
        <f ca="1">IF(MOD(ROW()-13,2)=0,IF(ISBLANK(OFFSET('11. SEGUIMIENTO 2026'!$N$14,INT((ROW()-13)/2),0)),"",OFFSET('11. SEGUIMIENTO 2026'!$N$14,INT((ROW()-13)/2),0)),IF(ISBLANK(OFFSET('9. METAS'!$Q$20,INT((ROW()-14)/2),0)),"",OFFSET('9. METAS'!$Q$20,INT((ROW()-14)/2),0)))</f>
        <v>12</v>
      </c>
      <c r="K22" s="150">
        <f ca="1">IF(MOD(ROW()-13,2)=0,IF(ISBLANK(OFFSET('11. SEGUIMIENTO 2026'!$O$14,INT((ROW()-13)/2),0)),"",OFFSET('11. SEGUIMIENTO 2026'!$O$14,INT((ROW()-13)/2),0)),IF(ISBLANK(OFFSET('9. METAS'!$R$20,INT((ROW()-14)/2),0)),"",OFFSET('9. METAS'!$R$20,INT((ROW()-14)/2),0)))</f>
        <v>11</v>
      </c>
      <c r="L22" s="150">
        <f ca="1">IF(MOD(ROW()-13,2)=0,IF(ISBLANK(OFFSET('11. SEGUIMIENTO 2026'!$P$14,INT((ROW()-13)/2),0)),"",OFFSET('11. SEGUIMIENTO 2026'!$P$14,INT((ROW()-13)/2),0)),IF(ISBLANK(OFFSET('9. METAS'!$S$20,INT((ROW()-14)/2),0)),"",OFFSET('9. METAS'!$S$20,INT((ROW()-14)/2),0)))</f>
        <v>12</v>
      </c>
      <c r="M22" s="151">
        <f ca="1">IF(MOD(ROW()-13,2)=0,IF(ISBLANK(OFFSET('11. SEGUIMIENTO 2026'!$Q$14,INT((ROW()-13)/2),0)),"",OFFSET('11. SEGUIMIENTO 2026'!$Q$14,INT((ROW()-13)/2),0)),IF(ISBLANK(OFFSET('9. METAS'!$T$20,INT((ROW()-14)/2),0)),"",OFFSET('9. METAS'!$T$20,INT((ROW()-14)/2),0)))</f>
        <v>10</v>
      </c>
      <c r="N22" s="854"/>
      <c r="O22" s="856"/>
      <c r="P22" s="913"/>
    </row>
    <row r="23" spans="3:16">
      <c r="C23" s="859" t="str">
        <f ca="1">IF(ISBLANK(OFFSET('5. Pp (3 años)'!$C$46,INT((ROW()-13)/2),0)),"",OFFSET('5. Pp (3 años)'!$C$46,INT((ROW()-13)/2),0))</f>
        <v>Componente</v>
      </c>
      <c r="D23" s="907" t="str">
        <f ca="1">IF(ISBLANK(OFFSET('5. Pp (3 años)'!$D$46,INT((ROW()-13)/2),0)),"",OFFSET('5. Pp (3 años)'!$D$46,INT((ROW()-13)/2),0))</f>
        <v>1.4.1.1.2 Servicios de suministro de recursos materiales y atención de requisiciones gestionados oportunamente a las dependencias municipales conforme a la normatividad aplicable.</v>
      </c>
      <c r="E23" s="907" t="str">
        <f ca="1">IF(ISBLANK(OFFSET('5. Pp (3 años)'!$E$46,INT((ROW()-13)/2),0)),"",OFFSET('5. Pp (3 años)'!$E$46,INT((ROW()-13)/2),0))</f>
        <v>PSGRM: Porcentaje de servicios de recursos materiales gestionados oportunamente</v>
      </c>
      <c r="F23" s="908" t="str">
        <f ca="1">IF(ISBLANK(OFFSET('5. Pp (3 años)'!$K$46,INT((ROW()-13)/2),0)),"",OFFSET('5. Pp (3 años)'!$K$46,INT((ROW()-13)/2),0))</f>
        <v>Ascendente</v>
      </c>
      <c r="G23" s="909" t="str">
        <f ca="1">IF(ISBLANK(OFFSET('5. Pp (3 años)'!$H$46,INT((ROW()-13)/2),0)),"",OFFSET('5. Pp (3 años)'!$H$46,INT((ROW()-13)/2),0))</f>
        <v>Trimestral</v>
      </c>
      <c r="H23" s="912">
        <f ca="1">IF(ISBLANK(OFFSET('9. METAS'!$K$20,INT((ROW()-13)/2),0)),"",OFFSET('9. METAS'!$K$20,INT((ROW()-13)/2),0))</f>
        <v>0.95</v>
      </c>
      <c r="I23" s="868"/>
      <c r="J23" s="149">
        <f ca="1">IF(MOD(ROW()-13,2)=0,IF(ISBLANK(OFFSET('11. SEGUIMIENTO 2026'!$N$14,INT((ROW()-13)/2),0)),"",OFFSET('11. SEGUIMIENTO 2026'!$N$14,INT((ROW()-13)/2),0)),IF(ISBLANK(OFFSET('9. METAS'!$Q$20,INT((ROW()-14)/2),0)),"",OFFSET('9. METAS'!$Q$20,INT((ROW()-14)/2),0)))</f>
        <v>1.04</v>
      </c>
      <c r="K23" s="150" t="str">
        <f ca="1">IF(MOD(ROW()-13,2)=0,IF(ISBLANK(OFFSET('11. SEGUIMIENTO 2026'!$O$14,INT((ROW()-13)/2),0)),"",OFFSET('11. SEGUIMIENTO 2026'!$O$14,INT((ROW()-13)/2),0)),IF(ISBLANK(OFFSET('9. METAS'!$R$20,INT((ROW()-14)/2),0)),"",OFFSET('9. METAS'!$R$20,INT((ROW()-14)/2),0)))</f>
        <v/>
      </c>
      <c r="L23" s="150" t="str">
        <f ca="1">IF(MOD(ROW()-13,2)=0,IF(ISBLANK(OFFSET('11. SEGUIMIENTO 2026'!$P$14,INT((ROW()-13)/2),0)),"",OFFSET('11. SEGUIMIENTO 2026'!$P$14,INT((ROW()-13)/2),0)),IF(ISBLANK(OFFSET('9. METAS'!$S$20,INT((ROW()-14)/2),0)),"",OFFSET('9. METAS'!$S$20,INT((ROW()-14)/2),0)))</f>
        <v/>
      </c>
      <c r="M23" s="151" t="str">
        <f ca="1">IF(MOD(ROW()-13,2)=0,IF(ISBLANK(OFFSET('11. SEGUIMIENTO 2026'!$Q$14,INT((ROW()-13)/2),0)),"",OFFSET('11. SEGUIMIENTO 2026'!$Q$14,INT((ROW()-13)/2),0)),IF(ISBLANK(OFFSET('9. METAS'!$T$20,INT((ROW()-14)/2),0)),"",OFFSET('9. METAS'!$T$20,INT((ROW()-14)/2),0)))</f>
        <v/>
      </c>
      <c r="N23" s="869">
        <f t="shared" ref="N23" ca="1" si="6">IFERROR(J23/J24,"ND")</f>
        <v>1.0947368421052632</v>
      </c>
      <c r="O23" s="870" t="str">
        <f t="shared" ref="O23" ca="1" si="7">IFERROR(((J23+K23+L23+M23)/H23),"ND")</f>
        <v>ND</v>
      </c>
      <c r="P23" s="910"/>
    </row>
    <row r="24" spans="3:16">
      <c r="C24" s="860"/>
      <c r="D24" s="907"/>
      <c r="E24" s="907"/>
      <c r="F24" s="908"/>
      <c r="G24" s="909"/>
      <c r="H24" s="912"/>
      <c r="I24" s="852"/>
      <c r="J24" s="149">
        <f ca="1">IF(MOD(ROW()-13,2)=0,IF(ISBLANK(OFFSET('11. SEGUIMIENTO 2026'!$N$14,INT((ROW()-13)/2),0)),"",OFFSET('11. SEGUIMIENTO 2026'!$N$14,INT((ROW()-13)/2),0)),IF(ISBLANK(OFFSET('9. METAS'!$Q$20,INT((ROW()-14)/2),0)),"",OFFSET('9. METAS'!$Q$20,INT((ROW()-14)/2),0)))</f>
        <v>0.95</v>
      </c>
      <c r="K24" s="150">
        <f ca="1">IF(MOD(ROW()-13,2)=0,IF(ISBLANK(OFFSET('11. SEGUIMIENTO 2026'!$O$14,INT((ROW()-13)/2),0)),"",OFFSET('11. SEGUIMIENTO 2026'!$O$14,INT((ROW()-13)/2),0)),IF(ISBLANK(OFFSET('9. METAS'!$R$20,INT((ROW()-14)/2),0)),"",OFFSET('9. METAS'!$R$20,INT((ROW()-14)/2),0)))</f>
        <v>0.95</v>
      </c>
      <c r="L24" s="150">
        <f ca="1">IF(MOD(ROW()-13,2)=0,IF(ISBLANK(OFFSET('11. SEGUIMIENTO 2026'!$P$14,INT((ROW()-13)/2),0)),"",OFFSET('11. SEGUIMIENTO 2026'!$P$14,INT((ROW()-13)/2),0)),IF(ISBLANK(OFFSET('9. METAS'!$S$20,INT((ROW()-14)/2),0)),"",OFFSET('9. METAS'!$S$20,INT((ROW()-14)/2),0)))</f>
        <v>0.95</v>
      </c>
      <c r="M24" s="151">
        <f ca="1">IF(MOD(ROW()-13,2)=0,IF(ISBLANK(OFFSET('11. SEGUIMIENTO 2026'!$Q$14,INT((ROW()-13)/2),0)),"",OFFSET('11. SEGUIMIENTO 2026'!$Q$14,INT((ROW()-13)/2),0)),IF(ISBLANK(OFFSET('9. METAS'!$T$20,INT((ROW()-14)/2),0)),"",OFFSET('9. METAS'!$T$20,INT((ROW()-14)/2),0)))</f>
        <v>0.95</v>
      </c>
      <c r="N24" s="854"/>
      <c r="O24" s="856"/>
      <c r="P24" s="913"/>
    </row>
    <row r="25" spans="3:16">
      <c r="C25" s="859" t="str">
        <f ca="1">IF(ISBLANK(OFFSET('5. Pp (3 años)'!$C$46,INT((ROW()-13)/2),0)),"",OFFSET('5. Pp (3 años)'!$C$46,INT((ROW()-13)/2),0))</f>
        <v>Actividad</v>
      </c>
      <c r="D25" s="907" t="str">
        <f ca="1">IF(ISBLANK(OFFSET('5. Pp (3 años)'!$D$46,INT((ROW()-13)/2),0)),"",OFFSET('5. Pp (3 años)'!$D$46,INT((ROW()-13)/2),0))</f>
        <v>1.4.1.1.2.1  Tramitación de licitaciones para el suministro de recursos materiales conforme a la normatividad aplicable.</v>
      </c>
      <c r="E25" s="907" t="str">
        <f ca="1">IF(ISBLANK(OFFSET('5. Pp (3 años)'!$E$46,INT((ROW()-13)/2),0)),"",OFFSET('5. Pp (3 años)'!$E$46,INT((ROW()-13)/2),0))</f>
        <v>PLTRM: Porcentaje de licitaciones tramitadas para el suministro de recursos materiales.</v>
      </c>
      <c r="F25" s="908" t="str">
        <f ca="1">IF(ISBLANK(OFFSET('5. Pp (3 años)'!$K$46,INT((ROW()-13)/2),0)),"",OFFSET('5. Pp (3 años)'!$K$46,INT((ROW()-13)/2),0))</f>
        <v>Ascendente</v>
      </c>
      <c r="G25" s="909" t="str">
        <f ca="1">IF(ISBLANK(OFFSET('5. Pp (3 años)'!$H$46,INT((ROW()-13)/2),0)),"",OFFSET('5. Pp (3 años)'!$H$46,INT((ROW()-13)/2),0))</f>
        <v>Trimestral</v>
      </c>
      <c r="H25" s="912">
        <f ca="1">IF(ISBLANK(OFFSET('9. METAS'!$K$20,INT((ROW()-13)/2),0)),"",OFFSET('9. METAS'!$K$20,INT((ROW()-13)/2),0))</f>
        <v>0.95</v>
      </c>
      <c r="I25" s="868"/>
      <c r="J25" s="149">
        <f ca="1">IF(MOD(ROW()-13,2)=0,IF(ISBLANK(OFFSET('11. SEGUIMIENTO 2026'!$N$14,INT((ROW()-13)/2),0)),"",OFFSET('11. SEGUIMIENTO 2026'!$N$14,INT((ROW()-13)/2),0)),IF(ISBLANK(OFFSET('9. METAS'!$Q$20,INT((ROW()-14)/2),0)),"",OFFSET('9. METAS'!$Q$20,INT((ROW()-14)/2),0)))</f>
        <v>0.98</v>
      </c>
      <c r="K25" s="150" t="str">
        <f ca="1">IF(MOD(ROW()-13,2)=0,IF(ISBLANK(OFFSET('11. SEGUIMIENTO 2026'!$O$14,INT((ROW()-13)/2),0)),"",OFFSET('11. SEGUIMIENTO 2026'!$O$14,INT((ROW()-13)/2),0)),IF(ISBLANK(OFFSET('9. METAS'!$R$20,INT((ROW()-14)/2),0)),"",OFFSET('9. METAS'!$R$20,INT((ROW()-14)/2),0)))</f>
        <v/>
      </c>
      <c r="L25" s="150" t="str">
        <f ca="1">IF(MOD(ROW()-13,2)=0,IF(ISBLANK(OFFSET('11. SEGUIMIENTO 2026'!$P$14,INT((ROW()-13)/2),0)),"",OFFSET('11. SEGUIMIENTO 2026'!$P$14,INT((ROW()-13)/2),0)),IF(ISBLANK(OFFSET('9. METAS'!$S$20,INT((ROW()-14)/2),0)),"",OFFSET('9. METAS'!$S$20,INT((ROW()-14)/2),0)))</f>
        <v/>
      </c>
      <c r="M25" s="151" t="str">
        <f ca="1">IF(MOD(ROW()-13,2)=0,IF(ISBLANK(OFFSET('11. SEGUIMIENTO 2026'!$Q$14,INT((ROW()-13)/2),0)),"",OFFSET('11. SEGUIMIENTO 2026'!$Q$14,INT((ROW()-13)/2),0)),IF(ISBLANK(OFFSET('9. METAS'!$T$20,INT((ROW()-14)/2),0)),"",OFFSET('9. METAS'!$T$20,INT((ROW()-14)/2),0)))</f>
        <v/>
      </c>
      <c r="N25" s="869">
        <f t="shared" ref="N25" ca="1" si="8">IFERROR(J25/J26,"ND")</f>
        <v>1.0315789473684212</v>
      </c>
      <c r="O25" s="870" t="str">
        <f t="shared" ref="O25" ca="1" si="9">IFERROR(((J25+K25+L25+M25)/H25),"ND")</f>
        <v>ND</v>
      </c>
      <c r="P25" s="910"/>
    </row>
    <row r="26" spans="3:16">
      <c r="C26" s="860"/>
      <c r="D26" s="907"/>
      <c r="E26" s="907"/>
      <c r="F26" s="908"/>
      <c r="G26" s="909"/>
      <c r="H26" s="912"/>
      <c r="I26" s="852"/>
      <c r="J26" s="149">
        <f ca="1">IF(MOD(ROW()-13,2)=0,IF(ISBLANK(OFFSET('11. SEGUIMIENTO 2026'!$N$14,INT((ROW()-13)/2),0)),"",OFFSET('11. SEGUIMIENTO 2026'!$N$14,INT((ROW()-13)/2),0)),IF(ISBLANK(OFFSET('9. METAS'!$Q$20,INT((ROW()-14)/2),0)),"",OFFSET('9. METAS'!$Q$20,INT((ROW()-14)/2),0)))</f>
        <v>0.95</v>
      </c>
      <c r="K26" s="150">
        <f ca="1">IF(MOD(ROW()-13,2)=0,IF(ISBLANK(OFFSET('11. SEGUIMIENTO 2026'!$O$14,INT((ROW()-13)/2),0)),"",OFFSET('11. SEGUIMIENTO 2026'!$O$14,INT((ROW()-13)/2),0)),IF(ISBLANK(OFFSET('9. METAS'!$R$20,INT((ROW()-14)/2),0)),"",OFFSET('9. METAS'!$R$20,INT((ROW()-14)/2),0)))</f>
        <v>0.95</v>
      </c>
      <c r="L26" s="150">
        <f ca="1">IF(MOD(ROW()-13,2)=0,IF(ISBLANK(OFFSET('11. SEGUIMIENTO 2026'!$P$14,INT((ROW()-13)/2),0)),"",OFFSET('11. SEGUIMIENTO 2026'!$P$14,INT((ROW()-13)/2),0)),IF(ISBLANK(OFFSET('9. METAS'!$S$20,INT((ROW()-14)/2),0)),"",OFFSET('9. METAS'!$S$20,INT((ROW()-14)/2),0)))</f>
        <v>0.95</v>
      </c>
      <c r="M26" s="151">
        <f ca="1">IF(MOD(ROW()-13,2)=0,IF(ISBLANK(OFFSET('11. SEGUIMIENTO 2026'!$Q$14,INT((ROW()-13)/2),0)),"",OFFSET('11. SEGUIMIENTO 2026'!$Q$14,INT((ROW()-13)/2),0)),IF(ISBLANK(OFFSET('9. METAS'!$T$20,INT((ROW()-14)/2),0)),"",OFFSET('9. METAS'!$T$20,INT((ROW()-14)/2),0)))</f>
        <v>0.95</v>
      </c>
      <c r="N26" s="854"/>
      <c r="O26" s="856"/>
      <c r="P26" s="913"/>
    </row>
    <row r="27" spans="3:16">
      <c r="C27" s="859" t="str">
        <f ca="1">IF(ISBLANK(OFFSET('5. Pp (3 años)'!$C$46,INT((ROW()-13)/2),0)),"",OFFSET('5. Pp (3 años)'!$C$46,INT((ROW()-13)/2),0))</f>
        <v>Actividad</v>
      </c>
      <c r="D27" s="907" t="str">
        <f ca="1">IF(ISBLANK(OFFSET('5. Pp (3 años)'!$D$46,INT((ROW()-13)/2),0)),"",OFFSET('5. Pp (3 años)'!$D$46,INT((ROW()-13)/2),0))</f>
        <v>1.4.1.1.2.2 Atención a las requisiciones de los diferentes eventos públicos y privados celebrados por el Municipio de Benito Juárez.</v>
      </c>
      <c r="E27" s="907" t="str">
        <f ca="1">IF(ISBLANK(OFFSET('5. Pp (3 años)'!$E$46,INT((ROW()-13)/2),0)),"",OFFSET('5. Pp (3 años)'!$E$46,INT((ROW()-13)/2),0))</f>
        <v>PREA: Porcentaje de  Requisiciones para Eventos Atendidos.</v>
      </c>
      <c r="F27" s="908" t="str">
        <f ca="1">IF(ISBLANK(OFFSET('5. Pp (3 años)'!$K$46,INT((ROW()-13)/2),0)),"",OFFSET('5. Pp (3 años)'!$K$46,INT((ROW()-13)/2),0))</f>
        <v>Ascendente</v>
      </c>
      <c r="G27" s="909" t="str">
        <f ca="1">IF(ISBLANK(OFFSET('5. Pp (3 años)'!$H$46,INT((ROW()-13)/2),0)),"",OFFSET('5. Pp (3 años)'!$H$46,INT((ROW()-13)/2),0))</f>
        <v>Trimestral</v>
      </c>
      <c r="H27" s="912">
        <f ca="1">IF(ISBLANK(OFFSET('9. METAS'!$K$20,INT((ROW()-13)/2),0)),"",OFFSET('9. METAS'!$K$20,INT((ROW()-13)/2),0))</f>
        <v>180</v>
      </c>
      <c r="I27" s="868"/>
      <c r="J27" s="149">
        <f ca="1">IF(MOD(ROW()-13,2)=0,IF(ISBLANK(OFFSET('11. SEGUIMIENTO 2026'!$N$14,INT((ROW()-13)/2),0)),"",OFFSET('11. SEGUIMIENTO 2026'!$N$14,INT((ROW()-13)/2),0)),IF(ISBLANK(OFFSET('9. METAS'!$Q$20,INT((ROW()-14)/2),0)),"",OFFSET('9. METAS'!$Q$20,INT((ROW()-14)/2),0)))</f>
        <v>32</v>
      </c>
      <c r="K27" s="150" t="str">
        <f ca="1">IF(MOD(ROW()-13,2)=0,IF(ISBLANK(OFFSET('11. SEGUIMIENTO 2026'!$O$14,INT((ROW()-13)/2),0)),"",OFFSET('11. SEGUIMIENTO 2026'!$O$14,INT((ROW()-13)/2),0)),IF(ISBLANK(OFFSET('9. METAS'!$R$20,INT((ROW()-14)/2),0)),"",OFFSET('9. METAS'!$R$20,INT((ROW()-14)/2),0)))</f>
        <v/>
      </c>
      <c r="L27" s="150" t="str">
        <f ca="1">IF(MOD(ROW()-13,2)=0,IF(ISBLANK(OFFSET('11. SEGUIMIENTO 2026'!$P$14,INT((ROW()-13)/2),0)),"",OFFSET('11. SEGUIMIENTO 2026'!$P$14,INT((ROW()-13)/2),0)),IF(ISBLANK(OFFSET('9. METAS'!$S$20,INT((ROW()-14)/2),0)),"",OFFSET('9. METAS'!$S$20,INT((ROW()-14)/2),0)))</f>
        <v/>
      </c>
      <c r="M27" s="151" t="str">
        <f ca="1">IF(MOD(ROW()-13,2)=0,IF(ISBLANK(OFFSET('11. SEGUIMIENTO 2026'!$Q$14,INT((ROW()-13)/2),0)),"",OFFSET('11. SEGUIMIENTO 2026'!$Q$14,INT((ROW()-13)/2),0)),IF(ISBLANK(OFFSET('9. METAS'!$T$20,INT((ROW()-14)/2),0)),"",OFFSET('9. METAS'!$T$20,INT((ROW()-14)/2),0)))</f>
        <v/>
      </c>
      <c r="N27" s="869">
        <f t="shared" ref="N27" ca="1" si="10">IFERROR(J27/J28,"ND")</f>
        <v>1.0666666666666667</v>
      </c>
      <c r="O27" s="870" t="str">
        <f t="shared" ref="O27" ca="1" si="11">IFERROR(((J27+K27+L27+M27)/H27),"ND")</f>
        <v>ND</v>
      </c>
      <c r="P27" s="910"/>
    </row>
    <row r="28" spans="3:16">
      <c r="C28" s="860"/>
      <c r="D28" s="907"/>
      <c r="E28" s="907"/>
      <c r="F28" s="908"/>
      <c r="G28" s="909"/>
      <c r="H28" s="912"/>
      <c r="I28" s="852"/>
      <c r="J28" s="149">
        <f ca="1">IF(MOD(ROW()-13,2)=0,IF(ISBLANK(OFFSET('11. SEGUIMIENTO 2026'!$N$14,INT((ROW()-13)/2),0)),"",OFFSET('11. SEGUIMIENTO 2026'!$N$14,INT((ROW()-13)/2),0)),IF(ISBLANK(OFFSET('9. METAS'!$Q$20,INT((ROW()-14)/2),0)),"",OFFSET('9. METAS'!$Q$20,INT((ROW()-14)/2),0)))</f>
        <v>30</v>
      </c>
      <c r="K28" s="150">
        <f ca="1">IF(MOD(ROW()-13,2)=0,IF(ISBLANK(OFFSET('11. SEGUIMIENTO 2026'!$O$14,INT((ROW()-13)/2),0)),"",OFFSET('11. SEGUIMIENTO 2026'!$O$14,INT((ROW()-13)/2),0)),IF(ISBLANK(OFFSET('9. METAS'!$R$20,INT((ROW()-14)/2),0)),"",OFFSET('9. METAS'!$R$20,INT((ROW()-14)/2),0)))</f>
        <v>47</v>
      </c>
      <c r="L28" s="150">
        <f ca="1">IF(MOD(ROW()-13,2)=0,IF(ISBLANK(OFFSET('11. SEGUIMIENTO 2026'!$P$14,INT((ROW()-13)/2),0)),"",OFFSET('11. SEGUIMIENTO 2026'!$P$14,INT((ROW()-13)/2),0)),IF(ISBLANK(OFFSET('9. METAS'!$S$20,INT((ROW()-14)/2),0)),"",OFFSET('9. METAS'!$S$20,INT((ROW()-14)/2),0)))</f>
        <v>49</v>
      </c>
      <c r="M28" s="151">
        <f ca="1">IF(MOD(ROW()-13,2)=0,IF(ISBLANK(OFFSET('11. SEGUIMIENTO 2026'!$Q$14,INT((ROW()-13)/2),0)),"",OFFSET('11. SEGUIMIENTO 2026'!$Q$14,INT((ROW()-13)/2),0)),IF(ISBLANK(OFFSET('9. METAS'!$T$20,INT((ROW()-14)/2),0)),"",OFFSET('9. METAS'!$T$20,INT((ROW()-14)/2),0)))</f>
        <v>54</v>
      </c>
      <c r="N28" s="854"/>
      <c r="O28" s="856"/>
      <c r="P28" s="913"/>
    </row>
    <row r="29" spans="3:16">
      <c r="C29" s="859" t="str">
        <f ca="1">IF(ISBLANK(OFFSET('5. Pp (3 años)'!$C$46,INT((ROW()-13)/2),0)),"",OFFSET('5. Pp (3 años)'!$C$46,INT((ROW()-13)/2),0))</f>
        <v>Actividad</v>
      </c>
      <c r="D29" s="907" t="str">
        <f ca="1">IF(ISBLANK(OFFSET('5. Pp (3 años)'!$D$46,INT((ROW()-13)/2),0)),"",OFFSET('5. Pp (3 años)'!$D$46,INT((ROW()-13)/2),0))</f>
        <v>1.4.1.1.2.3 Elaboración de Solicitudes de Pago de los materiales por el área de compras.</v>
      </c>
      <c r="E29" s="907" t="str">
        <f ca="1">IF(ISBLANK(OFFSET('5. Pp (3 años)'!$E$46,INT((ROW()-13)/2),0)),"",OFFSET('5. Pp (3 años)'!$E$46,INT((ROW()-13)/2),0))</f>
        <v xml:space="preserve">PSP: Porcentaje de las Solicitudes de Pago elaboradas. </v>
      </c>
      <c r="F29" s="908" t="str">
        <f ca="1">IF(ISBLANK(OFFSET('5. Pp (3 años)'!$K$46,INT((ROW()-13)/2),0)),"",OFFSET('5. Pp (3 años)'!$K$46,INT((ROW()-13)/2),0))</f>
        <v>Ascendente</v>
      </c>
      <c r="G29" s="909" t="str">
        <f ca="1">IF(ISBLANK(OFFSET('5. Pp (3 años)'!$H$46,INT((ROW()-13)/2),0)),"",OFFSET('5. Pp (3 años)'!$H$46,INT((ROW()-13)/2),0))</f>
        <v>Trimestral</v>
      </c>
      <c r="H29" s="912">
        <f ca="1">IF(ISBLANK(OFFSET('9. METAS'!$K$20,INT((ROW()-13)/2),0)),"",OFFSET('9. METAS'!$K$20,INT((ROW()-13)/2),0))</f>
        <v>395</v>
      </c>
      <c r="I29" s="868"/>
      <c r="J29" s="149">
        <f ca="1">IF(MOD(ROW()-13,2)=0,IF(ISBLANK(OFFSET('11. SEGUIMIENTO 2026'!$N$14,INT((ROW()-13)/2),0)),"",OFFSET('11. SEGUIMIENTO 2026'!$N$14,INT((ROW()-13)/2),0)),IF(ISBLANK(OFFSET('9. METAS'!$Q$20,INT((ROW()-14)/2),0)),"",OFFSET('9. METAS'!$Q$20,INT((ROW()-14)/2),0)))</f>
        <v>3</v>
      </c>
      <c r="K29" s="150" t="str">
        <f ca="1">IF(MOD(ROW()-13,2)=0,IF(ISBLANK(OFFSET('11. SEGUIMIENTO 2026'!$O$14,INT((ROW()-13)/2),0)),"",OFFSET('11. SEGUIMIENTO 2026'!$O$14,INT((ROW()-13)/2),0)),IF(ISBLANK(OFFSET('9. METAS'!$R$20,INT((ROW()-14)/2),0)),"",OFFSET('9. METAS'!$R$20,INT((ROW()-14)/2),0)))</f>
        <v/>
      </c>
      <c r="L29" s="150" t="str">
        <f ca="1">IF(MOD(ROW()-13,2)=0,IF(ISBLANK(OFFSET('11. SEGUIMIENTO 2026'!$P$14,INT((ROW()-13)/2),0)),"",OFFSET('11. SEGUIMIENTO 2026'!$P$14,INT((ROW()-13)/2),0)),IF(ISBLANK(OFFSET('9. METAS'!$S$20,INT((ROW()-14)/2),0)),"",OFFSET('9. METAS'!$S$20,INT((ROW()-14)/2),0)))</f>
        <v/>
      </c>
      <c r="M29" s="151" t="str">
        <f ca="1">IF(MOD(ROW()-13,2)=0,IF(ISBLANK(OFFSET('11. SEGUIMIENTO 2026'!$Q$14,INT((ROW()-13)/2),0)),"",OFFSET('11. SEGUIMIENTO 2026'!$Q$14,INT((ROW()-13)/2),0)),IF(ISBLANK(OFFSET('9. METAS'!$T$20,INT((ROW()-14)/2),0)),"",OFFSET('9. METAS'!$T$20,INT((ROW()-14)/2),0)))</f>
        <v/>
      </c>
      <c r="N29" s="869">
        <f t="shared" ref="N29" ca="1" si="12">IFERROR(J29/J30,"ND")</f>
        <v>1</v>
      </c>
      <c r="O29" s="870" t="str">
        <f t="shared" ref="O29" ca="1" si="13">IFERROR(((J29+K29+L29+M29)/H29),"ND")</f>
        <v>ND</v>
      </c>
      <c r="P29" s="910"/>
    </row>
    <row r="30" spans="3:16">
      <c r="C30" s="860"/>
      <c r="D30" s="907"/>
      <c r="E30" s="907"/>
      <c r="F30" s="908"/>
      <c r="G30" s="909"/>
      <c r="H30" s="912"/>
      <c r="I30" s="852"/>
      <c r="J30" s="149">
        <f ca="1">IF(MOD(ROW()-13,2)=0,IF(ISBLANK(OFFSET('11. SEGUIMIENTO 2026'!$N$14,INT((ROW()-13)/2),0)),"",OFFSET('11. SEGUIMIENTO 2026'!$N$14,INT((ROW()-13)/2),0)),IF(ISBLANK(OFFSET('9. METAS'!$Q$20,INT((ROW()-14)/2),0)),"",OFFSET('9. METAS'!$Q$20,INT((ROW()-14)/2),0)))</f>
        <v>3</v>
      </c>
      <c r="K30" s="150">
        <f ca="1">IF(MOD(ROW()-13,2)=0,IF(ISBLANK(OFFSET('11. SEGUIMIENTO 2026'!$O$14,INT((ROW()-13)/2),0)),"",OFFSET('11. SEGUIMIENTO 2026'!$O$14,INT((ROW()-13)/2),0)),IF(ISBLANK(OFFSET('9. METAS'!$R$20,INT((ROW()-14)/2),0)),"",OFFSET('9. METAS'!$R$20,INT((ROW()-14)/2),0)))</f>
        <v>168</v>
      </c>
      <c r="L30" s="150">
        <f ca="1">IF(MOD(ROW()-13,2)=0,IF(ISBLANK(OFFSET('11. SEGUIMIENTO 2026'!$P$14,INT((ROW()-13)/2),0)),"",OFFSET('11. SEGUIMIENTO 2026'!$P$14,INT((ROW()-13)/2),0)),IF(ISBLANK(OFFSET('9. METAS'!$S$20,INT((ROW()-14)/2),0)),"",OFFSET('9. METAS'!$S$20,INT((ROW()-14)/2),0)))</f>
        <v>130</v>
      </c>
      <c r="M30" s="151">
        <f ca="1">IF(MOD(ROW()-13,2)=0,IF(ISBLANK(OFFSET('11. SEGUIMIENTO 2026'!$Q$14,INT((ROW()-13)/2),0)),"",OFFSET('11. SEGUIMIENTO 2026'!$Q$14,INT((ROW()-13)/2),0)),IF(ISBLANK(OFFSET('9. METAS'!$T$20,INT((ROW()-14)/2),0)),"",OFFSET('9. METAS'!$T$20,INT((ROW()-14)/2),0)))</f>
        <v>94</v>
      </c>
      <c r="N30" s="854"/>
      <c r="O30" s="856"/>
      <c r="P30" s="913"/>
    </row>
    <row r="31" spans="3:16">
      <c r="C31" s="859" t="str">
        <f ca="1">IF(ISBLANK(OFFSET('5. Pp (3 años)'!$C$46,INT((ROW()-13)/2),0)),"",OFFSET('5. Pp (3 años)'!$C$46,INT((ROW()-13)/2),0))</f>
        <v>Actividad</v>
      </c>
      <c r="D31" s="907" t="str">
        <f ca="1">IF(ISBLANK(OFFSET('5. Pp (3 años)'!$D$46,INT((ROW()-13)/2),0)),"",OFFSET('5. Pp (3 años)'!$D$46,INT((ROW()-13)/2),0))</f>
        <v>1.4.1.1.2.4 Atención a los siniestros reportados por las diferentes dependencias del Municipio de Benito Juárez.</v>
      </c>
      <c r="E31" s="907" t="str">
        <f ca="1">IF(ISBLANK(OFFSET('5. Pp (3 años)'!$E$46,INT((ROW()-13)/2),0)),"",OFFSET('5. Pp (3 años)'!$E$46,INT((ROW()-13)/2),0))</f>
        <v>PASA: Porcentaje de Asistencia de los Siniestros Atendidos.</v>
      </c>
      <c r="F31" s="908" t="str">
        <f ca="1">IF(ISBLANK(OFFSET('5. Pp (3 años)'!$K$46,INT((ROW()-13)/2),0)),"",OFFSET('5. Pp (3 años)'!$K$46,INT((ROW()-13)/2),0))</f>
        <v>Ascendente</v>
      </c>
      <c r="G31" s="909" t="str">
        <f ca="1">IF(ISBLANK(OFFSET('5. Pp (3 años)'!$H$46,INT((ROW()-13)/2),0)),"",OFFSET('5. Pp (3 años)'!$H$46,INT((ROW()-13)/2),0))</f>
        <v>Trimestral</v>
      </c>
      <c r="H31" s="912">
        <f ca="1">IF(ISBLANK(OFFSET('9. METAS'!$K$20,INT((ROW()-13)/2),0)),"",OFFSET('9. METAS'!$K$20,INT((ROW()-13)/2),0))</f>
        <v>276</v>
      </c>
      <c r="I31" s="868"/>
      <c r="J31" s="149">
        <f ca="1">IF(MOD(ROW()-13,2)=0,IF(ISBLANK(OFFSET('11. SEGUIMIENTO 2026'!$N$14,INT((ROW()-13)/2),0)),"",OFFSET('11. SEGUIMIENTO 2026'!$N$14,INT((ROW()-13)/2),0)),IF(ISBLANK(OFFSET('9. METAS'!$Q$20,INT((ROW()-14)/2),0)),"",OFFSET('9. METAS'!$Q$20,INT((ROW()-14)/2),0)))</f>
        <v>62</v>
      </c>
      <c r="K31" s="150" t="str">
        <f ca="1">IF(MOD(ROW()-13,2)=0,IF(ISBLANK(OFFSET('11. SEGUIMIENTO 2026'!$O$14,INT((ROW()-13)/2),0)),"",OFFSET('11. SEGUIMIENTO 2026'!$O$14,INT((ROW()-13)/2),0)),IF(ISBLANK(OFFSET('9. METAS'!$R$20,INT((ROW()-14)/2),0)),"",OFFSET('9. METAS'!$R$20,INT((ROW()-14)/2),0)))</f>
        <v/>
      </c>
      <c r="L31" s="150" t="str">
        <f ca="1">IF(MOD(ROW()-13,2)=0,IF(ISBLANK(OFFSET('11. SEGUIMIENTO 2026'!$P$14,INT((ROW()-13)/2),0)),"",OFFSET('11. SEGUIMIENTO 2026'!$P$14,INT((ROW()-13)/2),0)),IF(ISBLANK(OFFSET('9. METAS'!$S$20,INT((ROW()-14)/2),0)),"",OFFSET('9. METAS'!$S$20,INT((ROW()-14)/2),0)))</f>
        <v/>
      </c>
      <c r="M31" s="151" t="str">
        <f ca="1">IF(MOD(ROW()-13,2)=0,IF(ISBLANK(OFFSET('11. SEGUIMIENTO 2026'!$Q$14,INT((ROW()-13)/2),0)),"",OFFSET('11. SEGUIMIENTO 2026'!$Q$14,INT((ROW()-13)/2),0)),IF(ISBLANK(OFFSET('9. METAS'!$T$20,INT((ROW()-14)/2),0)),"",OFFSET('9. METAS'!$T$20,INT((ROW()-14)/2),0)))</f>
        <v/>
      </c>
      <c r="N31" s="869">
        <f t="shared" ref="N31" ca="1" si="14">IFERROR(J31/J32,"ND")</f>
        <v>1.0333333333333334</v>
      </c>
      <c r="O31" s="870" t="str">
        <f t="shared" ref="O31" ca="1" si="15">IFERROR(((J31+K31+L31+M31)/H31),"ND")</f>
        <v>ND</v>
      </c>
      <c r="P31" s="910"/>
    </row>
    <row r="32" spans="3:16">
      <c r="C32" s="860"/>
      <c r="D32" s="907"/>
      <c r="E32" s="907"/>
      <c r="F32" s="908"/>
      <c r="G32" s="909"/>
      <c r="H32" s="912"/>
      <c r="I32" s="852"/>
      <c r="J32" s="149">
        <f ca="1">IF(MOD(ROW()-13,2)=0,IF(ISBLANK(OFFSET('11. SEGUIMIENTO 2026'!$N$14,INT((ROW()-13)/2),0)),"",OFFSET('11. SEGUIMIENTO 2026'!$N$14,INT((ROW()-13)/2),0)),IF(ISBLANK(OFFSET('9. METAS'!$Q$20,INT((ROW()-14)/2),0)),"",OFFSET('9. METAS'!$Q$20,INT((ROW()-14)/2),0)))</f>
        <v>60</v>
      </c>
      <c r="K32" s="150">
        <f ca="1">IF(MOD(ROW()-13,2)=0,IF(ISBLANK(OFFSET('11. SEGUIMIENTO 2026'!$O$14,INT((ROW()-13)/2),0)),"",OFFSET('11. SEGUIMIENTO 2026'!$O$14,INT((ROW()-13)/2),0)),IF(ISBLANK(OFFSET('9. METAS'!$R$20,INT((ROW()-14)/2),0)),"",OFFSET('9. METAS'!$R$20,INT((ROW()-14)/2),0)))</f>
        <v>76</v>
      </c>
      <c r="L32" s="150">
        <f ca="1">IF(MOD(ROW()-13,2)=0,IF(ISBLANK(OFFSET('11. SEGUIMIENTO 2026'!$P$14,INT((ROW()-13)/2),0)),"",OFFSET('11. SEGUIMIENTO 2026'!$P$14,INT((ROW()-13)/2),0)),IF(ISBLANK(OFFSET('9. METAS'!$S$20,INT((ROW()-14)/2),0)),"",OFFSET('9. METAS'!$S$20,INT((ROW()-14)/2),0)))</f>
        <v>69</v>
      </c>
      <c r="M32" s="151">
        <f ca="1">IF(MOD(ROW()-13,2)=0,IF(ISBLANK(OFFSET('11. SEGUIMIENTO 2026'!$Q$14,INT((ROW()-13)/2),0)),"",OFFSET('11. SEGUIMIENTO 2026'!$Q$14,INT((ROW()-13)/2),0)),IF(ISBLANK(OFFSET('9. METAS'!$T$20,INT((ROW()-14)/2),0)),"",OFFSET('9. METAS'!$T$20,INT((ROW()-14)/2),0)))</f>
        <v>71</v>
      </c>
      <c r="N32" s="854"/>
      <c r="O32" s="856"/>
      <c r="P32" s="913"/>
    </row>
    <row r="33" spans="3:16">
      <c r="C33" s="859" t="str">
        <f ca="1">IF(ISBLANK(OFFSET('5. Pp (3 años)'!$C$46,INT((ROW()-13)/2),0)),"",OFFSET('5. Pp (3 años)'!$C$46,INT((ROW()-13)/2),0))</f>
        <v>Actividad</v>
      </c>
      <c r="D33" s="907" t="str">
        <f ca="1">IF(ISBLANK(OFFSET('5. Pp (3 años)'!$D$46,INT((ROW()-13)/2),0)),"",OFFSET('5. Pp (3 años)'!$D$46,INT((ROW()-13)/2),0))</f>
        <v>1.4.1.1.2.5 Atención y seguimiento de solicitudes de servicios  de suministro de combustible y mantenimiento vehicular para las dependencias municipales.</v>
      </c>
      <c r="E33" s="907" t="str">
        <f ca="1">IF(ISBLANK(OFFSET('5. Pp (3 años)'!$E$46,INT((ROW()-13)/2),0)),"",OFFSET('5. Pp (3 años)'!$E$46,INT((ROW()-13)/2),0))</f>
        <v>PSSA: Porcentaje de solicitudes de servicios atendidas</v>
      </c>
      <c r="F33" s="908" t="str">
        <f ca="1">IF(ISBLANK(OFFSET('5. Pp (3 años)'!$K$46,INT((ROW()-13)/2),0)),"",OFFSET('5. Pp (3 años)'!$K$46,INT((ROW()-13)/2),0))</f>
        <v>Ascendente</v>
      </c>
      <c r="G33" s="909" t="str">
        <f ca="1">IF(ISBLANK(OFFSET('5. Pp (3 años)'!$H$46,INT((ROW()-13)/2),0)),"",OFFSET('5. Pp (3 años)'!$H$46,INT((ROW()-13)/2),0))</f>
        <v>Trimestral</v>
      </c>
      <c r="H33" s="912">
        <f ca="1">IF(ISBLANK(OFFSET('9. METAS'!$K$20,INT((ROW()-13)/2),0)),"",OFFSET('9. METAS'!$K$20,INT((ROW()-13)/2),0))</f>
        <v>0.95</v>
      </c>
      <c r="I33" s="868"/>
      <c r="J33" s="149">
        <f ca="1">IF(MOD(ROW()-13,2)=0,IF(ISBLANK(OFFSET('11. SEGUIMIENTO 2026'!$N$14,INT((ROW()-13)/2),0)),"",OFFSET('11. SEGUIMIENTO 2026'!$N$14,INT((ROW()-13)/2),0)),IF(ISBLANK(OFFSET('9. METAS'!$Q$20,INT((ROW()-14)/2),0)),"",OFFSET('9. METAS'!$Q$20,INT((ROW()-14)/2),0)))</f>
        <v>0.96</v>
      </c>
      <c r="K33" s="150" t="str">
        <f ca="1">IF(MOD(ROW()-13,2)=0,IF(ISBLANK(OFFSET('11. SEGUIMIENTO 2026'!$O$14,INT((ROW()-13)/2),0)),"",OFFSET('11. SEGUIMIENTO 2026'!$O$14,INT((ROW()-13)/2),0)),IF(ISBLANK(OFFSET('9. METAS'!$R$20,INT((ROW()-14)/2),0)),"",OFFSET('9. METAS'!$R$20,INT((ROW()-14)/2),0)))</f>
        <v/>
      </c>
      <c r="L33" s="150" t="str">
        <f ca="1">IF(MOD(ROW()-13,2)=0,IF(ISBLANK(OFFSET('11. SEGUIMIENTO 2026'!$P$14,INT((ROW()-13)/2),0)),"",OFFSET('11. SEGUIMIENTO 2026'!$P$14,INT((ROW()-13)/2),0)),IF(ISBLANK(OFFSET('9. METAS'!$S$20,INT((ROW()-14)/2),0)),"",OFFSET('9. METAS'!$S$20,INT((ROW()-14)/2),0)))</f>
        <v/>
      </c>
      <c r="M33" s="151" t="str">
        <f ca="1">IF(MOD(ROW()-13,2)=0,IF(ISBLANK(OFFSET('11. SEGUIMIENTO 2026'!$Q$14,INT((ROW()-13)/2),0)),"",OFFSET('11. SEGUIMIENTO 2026'!$Q$14,INT((ROW()-13)/2),0)),IF(ISBLANK(OFFSET('9. METAS'!$T$20,INT((ROW()-14)/2),0)),"",OFFSET('9. METAS'!$T$20,INT((ROW()-14)/2),0)))</f>
        <v/>
      </c>
      <c r="N33" s="869">
        <f t="shared" ref="N33" ca="1" si="16">IFERROR(J33/J34,"ND")</f>
        <v>1.0105263157894737</v>
      </c>
      <c r="O33" s="870" t="str">
        <f t="shared" ref="O33" ca="1" si="17">IFERROR(((J33+K33+L33+M33)/H33),"ND")</f>
        <v>ND</v>
      </c>
      <c r="P33" s="910"/>
    </row>
    <row r="34" spans="3:16">
      <c r="C34" s="860"/>
      <c r="D34" s="907"/>
      <c r="E34" s="907"/>
      <c r="F34" s="908"/>
      <c r="G34" s="909"/>
      <c r="H34" s="912"/>
      <c r="I34" s="852"/>
      <c r="J34" s="149">
        <f ca="1">IF(MOD(ROW()-13,2)=0,IF(ISBLANK(OFFSET('11. SEGUIMIENTO 2026'!$N$14,INT((ROW()-13)/2),0)),"",OFFSET('11. SEGUIMIENTO 2026'!$N$14,INT((ROW()-13)/2),0)),IF(ISBLANK(OFFSET('9. METAS'!$Q$20,INT((ROW()-14)/2),0)),"",OFFSET('9. METAS'!$Q$20,INT((ROW()-14)/2),0)))</f>
        <v>0.95</v>
      </c>
      <c r="K34" s="150">
        <f ca="1">IF(MOD(ROW()-13,2)=0,IF(ISBLANK(OFFSET('11. SEGUIMIENTO 2026'!$O$14,INT((ROW()-13)/2),0)),"",OFFSET('11. SEGUIMIENTO 2026'!$O$14,INT((ROW()-13)/2),0)),IF(ISBLANK(OFFSET('9. METAS'!$R$20,INT((ROW()-14)/2),0)),"",OFFSET('9. METAS'!$R$20,INT((ROW()-14)/2),0)))</f>
        <v>0.95</v>
      </c>
      <c r="L34" s="150">
        <f ca="1">IF(MOD(ROW()-13,2)=0,IF(ISBLANK(OFFSET('11. SEGUIMIENTO 2026'!$P$14,INT((ROW()-13)/2),0)),"",OFFSET('11. SEGUIMIENTO 2026'!$P$14,INT((ROW()-13)/2),0)),IF(ISBLANK(OFFSET('9. METAS'!$S$20,INT((ROW()-14)/2),0)),"",OFFSET('9. METAS'!$S$20,INT((ROW()-14)/2),0)))</f>
        <v>0.95</v>
      </c>
      <c r="M34" s="151">
        <f ca="1">IF(MOD(ROW()-13,2)=0,IF(ISBLANK(OFFSET('11. SEGUIMIENTO 2026'!$Q$14,INT((ROW()-13)/2),0)),"",OFFSET('11. SEGUIMIENTO 2026'!$Q$14,INT((ROW()-13)/2),0)),IF(ISBLANK(OFFSET('9. METAS'!$T$20,INT((ROW()-14)/2),0)),"",OFFSET('9. METAS'!$T$20,INT((ROW()-14)/2),0)))</f>
        <v>0.95</v>
      </c>
      <c r="N34" s="854"/>
      <c r="O34" s="856"/>
      <c r="P34" s="913"/>
    </row>
    <row r="35" spans="3:16">
      <c r="C35" s="859" t="str">
        <f ca="1">IF(ISBLANK(OFFSET('5. Pp (3 años)'!$C$46,INT((ROW()-13)/2),0)),"",OFFSET('5. Pp (3 años)'!$C$46,INT((ROW()-13)/2),0))</f>
        <v xml:space="preserve">Componente  </v>
      </c>
      <c r="D35" s="907" t="str">
        <f ca="1">IF(ISBLANK(OFFSET('5. Pp (3 años)'!$D$46,INT((ROW()-13)/2),0)),"",OFFSET('5. Pp (3 años)'!$D$46,INT((ROW()-13)/2),0))</f>
        <v>1.4.1.1.3 Bienes patrimoniales del municipio gestionados mediante su registro, actualización, resguardo, verificación y conservación conforme a la normatividad aplicable.</v>
      </c>
      <c r="E35" s="907" t="str">
        <f ca="1">IF(ISBLANK(OFFSET('5. Pp (3 años)'!$E$46,INT((ROW()-13)/2),0)),"",OFFSET('5. Pp (3 años)'!$E$46,INT((ROW()-13)/2),0))</f>
        <v>PBPG: Porcentaje de bienes patrimoniales gestionados conforme a la normatividad.</v>
      </c>
      <c r="F35" s="908" t="str">
        <f ca="1">IF(ISBLANK(OFFSET('5. Pp (3 años)'!$K$46,INT((ROW()-13)/2),0)),"",OFFSET('5. Pp (3 años)'!$K$46,INT((ROW()-13)/2),0))</f>
        <v>Ascendente</v>
      </c>
      <c r="G35" s="909" t="str">
        <f ca="1">IF(ISBLANK(OFFSET('5. Pp (3 años)'!$H$46,INT((ROW()-13)/2),0)),"",OFFSET('5. Pp (3 años)'!$H$46,INT((ROW()-13)/2),0))</f>
        <v>Trimestral</v>
      </c>
      <c r="H35" s="912">
        <f ca="1">IF(ISBLANK(OFFSET('9. METAS'!$K$20,INT((ROW()-13)/2),0)),"",OFFSET('9. METAS'!$K$20,INT((ROW()-13)/2),0))</f>
        <v>0.95</v>
      </c>
      <c r="I35" s="868"/>
      <c r="J35" s="149">
        <f ca="1">IF(MOD(ROW()-13,2)=0,IF(ISBLANK(OFFSET('11. SEGUIMIENTO 2026'!$N$14,INT((ROW()-13)/2),0)),"",OFFSET('11. SEGUIMIENTO 2026'!$N$14,INT((ROW()-13)/2),0)),IF(ISBLANK(OFFSET('9. METAS'!$Q$20,INT((ROW()-14)/2),0)),"",OFFSET('9. METAS'!$Q$20,INT((ROW()-14)/2),0)))</f>
        <v>1</v>
      </c>
      <c r="K35" s="150" t="str">
        <f ca="1">IF(MOD(ROW()-13,2)=0,IF(ISBLANK(OFFSET('11. SEGUIMIENTO 2026'!$O$14,INT((ROW()-13)/2),0)),"",OFFSET('11. SEGUIMIENTO 2026'!$O$14,INT((ROW()-13)/2),0)),IF(ISBLANK(OFFSET('9. METAS'!$R$20,INT((ROW()-14)/2),0)),"",OFFSET('9. METAS'!$R$20,INT((ROW()-14)/2),0)))</f>
        <v/>
      </c>
      <c r="L35" s="150" t="str">
        <f ca="1">IF(MOD(ROW()-13,2)=0,IF(ISBLANK(OFFSET('11. SEGUIMIENTO 2026'!$P$14,INT((ROW()-13)/2),0)),"",OFFSET('11. SEGUIMIENTO 2026'!$P$14,INT((ROW()-13)/2),0)),IF(ISBLANK(OFFSET('9. METAS'!$S$20,INT((ROW()-14)/2),0)),"",OFFSET('9. METAS'!$S$20,INT((ROW()-14)/2),0)))</f>
        <v/>
      </c>
      <c r="M35" s="151" t="str">
        <f ca="1">IF(MOD(ROW()-13,2)=0,IF(ISBLANK(OFFSET('11. SEGUIMIENTO 2026'!$Q$14,INT((ROW()-13)/2),0)),"",OFFSET('11. SEGUIMIENTO 2026'!$Q$14,INT((ROW()-13)/2),0)),IF(ISBLANK(OFFSET('9. METAS'!$T$20,INT((ROW()-14)/2),0)),"",OFFSET('9. METAS'!$T$20,INT((ROW()-14)/2),0)))</f>
        <v/>
      </c>
      <c r="N35" s="869">
        <f t="shared" ref="N35" ca="1" si="18">IFERROR(J35/J36,"ND")</f>
        <v>1.0526315789473684</v>
      </c>
      <c r="O35" s="870" t="str">
        <f t="shared" ref="O35" ca="1" si="19">IFERROR(((J35+K35+L35+M35)/H35),"ND")</f>
        <v>ND</v>
      </c>
      <c r="P35" s="910"/>
    </row>
    <row r="36" spans="3:16">
      <c r="C36" s="860"/>
      <c r="D36" s="907"/>
      <c r="E36" s="907"/>
      <c r="F36" s="908"/>
      <c r="G36" s="909"/>
      <c r="H36" s="912"/>
      <c r="I36" s="852"/>
      <c r="J36" s="149">
        <f ca="1">IF(MOD(ROW()-13,2)=0,IF(ISBLANK(OFFSET('11. SEGUIMIENTO 2026'!$N$14,INT((ROW()-13)/2),0)),"",OFFSET('11. SEGUIMIENTO 2026'!$N$14,INT((ROW()-13)/2),0)),IF(ISBLANK(OFFSET('9. METAS'!$Q$20,INT((ROW()-14)/2),0)),"",OFFSET('9. METAS'!$Q$20,INT((ROW()-14)/2),0)))</f>
        <v>0.95</v>
      </c>
      <c r="K36" s="150">
        <f ca="1">IF(MOD(ROW()-13,2)=0,IF(ISBLANK(OFFSET('11. SEGUIMIENTO 2026'!$O$14,INT((ROW()-13)/2),0)),"",OFFSET('11. SEGUIMIENTO 2026'!$O$14,INT((ROW()-13)/2),0)),IF(ISBLANK(OFFSET('9. METAS'!$R$20,INT((ROW()-14)/2),0)),"",OFFSET('9. METAS'!$R$20,INT((ROW()-14)/2),0)))</f>
        <v>0.95</v>
      </c>
      <c r="L36" s="150">
        <f ca="1">IF(MOD(ROW()-13,2)=0,IF(ISBLANK(OFFSET('11. SEGUIMIENTO 2026'!$P$14,INT((ROW()-13)/2),0)),"",OFFSET('11. SEGUIMIENTO 2026'!$P$14,INT((ROW()-13)/2),0)),IF(ISBLANK(OFFSET('9. METAS'!$S$20,INT((ROW()-14)/2),0)),"",OFFSET('9. METAS'!$S$20,INT((ROW()-14)/2),0)))</f>
        <v>0.95</v>
      </c>
      <c r="M36" s="151">
        <f ca="1">IF(MOD(ROW()-13,2)=0,IF(ISBLANK(OFFSET('11. SEGUIMIENTO 2026'!$Q$14,INT((ROW()-13)/2),0)),"",OFFSET('11. SEGUIMIENTO 2026'!$Q$14,INT((ROW()-13)/2),0)),IF(ISBLANK(OFFSET('9. METAS'!$T$20,INT((ROW()-14)/2),0)),"",OFFSET('9. METAS'!$T$20,INT((ROW()-14)/2),0)))</f>
        <v>0.95</v>
      </c>
      <c r="N36" s="854"/>
      <c r="O36" s="856"/>
      <c r="P36" s="913"/>
    </row>
    <row r="37" spans="3:16">
      <c r="C37" s="859" t="str">
        <f ca="1">IF(ISBLANK(OFFSET('5. Pp (3 años)'!$C$46,INT((ROW()-13)/2),0)),"",OFFSET('5. Pp (3 años)'!$C$46,INT((ROW()-13)/2),0))</f>
        <v>Actividad</v>
      </c>
      <c r="D37" s="907" t="str">
        <f ca="1">IF(ISBLANK(OFFSET('5. Pp (3 años)'!$D$46,INT((ROW()-13)/2),0)),"",OFFSET('5. Pp (3 años)'!$D$46,INT((ROW()-13)/2),0))</f>
        <v>1.4.1.1.3.1 Mantenimiento del área de trabajo y mercados a cargo de la Dirección General de Patrimonio Municipal.</v>
      </c>
      <c r="E37" s="907" t="str">
        <f ca="1">IF(ISBLANK(OFFSET('5. Pp (3 años)'!$E$46,INT((ROW()-13)/2),0)),"",OFFSET('5. Pp (3 años)'!$E$46,INT((ROW()-13)/2),0))</f>
        <v>PAMA= Porcentaje de acciones de Mantenimiento de las Áreas.</v>
      </c>
      <c r="F37" s="908" t="str">
        <f ca="1">IF(ISBLANK(OFFSET('5. Pp (3 años)'!$K$46,INT((ROW()-13)/2),0)),"",OFFSET('5. Pp (3 años)'!$K$46,INT((ROW()-13)/2),0))</f>
        <v>Ascendente</v>
      </c>
      <c r="G37" s="909" t="str">
        <f ca="1">IF(ISBLANK(OFFSET('5. Pp (3 años)'!$H$46,INT((ROW()-13)/2),0)),"",OFFSET('5. Pp (3 años)'!$H$46,INT((ROW()-13)/2),0))</f>
        <v>Trimestral</v>
      </c>
      <c r="H37" s="912">
        <f ca="1">IF(ISBLANK(OFFSET('9. METAS'!$K$20,INT((ROW()-13)/2),0)),"",OFFSET('9. METAS'!$K$20,INT((ROW()-13)/2),0))</f>
        <v>4</v>
      </c>
      <c r="I37" s="868"/>
      <c r="J37" s="149">
        <f ca="1">IF(MOD(ROW()-13,2)=0,IF(ISBLANK(OFFSET('11. SEGUIMIENTO 2026'!$N$14,INT((ROW()-13)/2),0)),"",OFFSET('11. SEGUIMIENTO 2026'!$N$14,INT((ROW()-13)/2),0)),IF(ISBLANK(OFFSET('9. METAS'!$Q$20,INT((ROW()-14)/2),0)),"",OFFSET('9. METAS'!$Q$20,INT((ROW()-14)/2),0)))</f>
        <v>1</v>
      </c>
      <c r="K37" s="150" t="str">
        <f ca="1">IF(MOD(ROW()-13,2)=0,IF(ISBLANK(OFFSET('11. SEGUIMIENTO 2026'!$O$14,INT((ROW()-13)/2),0)),"",OFFSET('11. SEGUIMIENTO 2026'!$O$14,INT((ROW()-13)/2),0)),IF(ISBLANK(OFFSET('9. METAS'!$R$20,INT((ROW()-14)/2),0)),"",OFFSET('9. METAS'!$R$20,INT((ROW()-14)/2),0)))</f>
        <v/>
      </c>
      <c r="L37" s="150" t="str">
        <f ca="1">IF(MOD(ROW()-13,2)=0,IF(ISBLANK(OFFSET('11. SEGUIMIENTO 2026'!$P$14,INT((ROW()-13)/2),0)),"",OFFSET('11. SEGUIMIENTO 2026'!$P$14,INT((ROW()-13)/2),0)),IF(ISBLANK(OFFSET('9. METAS'!$S$20,INT((ROW()-14)/2),0)),"",OFFSET('9. METAS'!$S$20,INT((ROW()-14)/2),0)))</f>
        <v/>
      </c>
      <c r="M37" s="151" t="str">
        <f ca="1">IF(MOD(ROW()-13,2)=0,IF(ISBLANK(OFFSET('11. SEGUIMIENTO 2026'!$Q$14,INT((ROW()-13)/2),0)),"",OFFSET('11. SEGUIMIENTO 2026'!$Q$14,INT((ROW()-13)/2),0)),IF(ISBLANK(OFFSET('9. METAS'!$T$20,INT((ROW()-14)/2),0)),"",OFFSET('9. METAS'!$T$20,INT((ROW()-14)/2),0)))</f>
        <v/>
      </c>
      <c r="N37" s="869">
        <f t="shared" ref="N37" ca="1" si="20">IFERROR(J37/J38,"ND")</f>
        <v>1</v>
      </c>
      <c r="O37" s="870" t="str">
        <f t="shared" ref="O37" ca="1" si="21">IFERROR(((J37+K37+L37+M37)/H37),"ND")</f>
        <v>ND</v>
      </c>
      <c r="P37" s="910"/>
    </row>
    <row r="38" spans="3:16">
      <c r="C38" s="860"/>
      <c r="D38" s="907"/>
      <c r="E38" s="907"/>
      <c r="F38" s="908"/>
      <c r="G38" s="909"/>
      <c r="H38" s="912"/>
      <c r="I38" s="852"/>
      <c r="J38" s="149">
        <f ca="1">IF(MOD(ROW()-13,2)=0,IF(ISBLANK(OFFSET('11. SEGUIMIENTO 2026'!$N$14,INT((ROW()-13)/2),0)),"",OFFSET('11. SEGUIMIENTO 2026'!$N$14,INT((ROW()-13)/2),0)),IF(ISBLANK(OFFSET('9. METAS'!$Q$20,INT((ROW()-14)/2),0)),"",OFFSET('9. METAS'!$Q$20,INT((ROW()-14)/2),0)))</f>
        <v>1</v>
      </c>
      <c r="K38" s="150">
        <f ca="1">IF(MOD(ROW()-13,2)=0,IF(ISBLANK(OFFSET('11. SEGUIMIENTO 2026'!$O$14,INT((ROW()-13)/2),0)),"",OFFSET('11. SEGUIMIENTO 2026'!$O$14,INT((ROW()-13)/2),0)),IF(ISBLANK(OFFSET('9. METAS'!$R$20,INT((ROW()-14)/2),0)),"",OFFSET('9. METAS'!$R$20,INT((ROW()-14)/2),0)))</f>
        <v>1</v>
      </c>
      <c r="L38" s="150">
        <f ca="1">IF(MOD(ROW()-13,2)=0,IF(ISBLANK(OFFSET('11. SEGUIMIENTO 2026'!$P$14,INT((ROW()-13)/2),0)),"",OFFSET('11. SEGUIMIENTO 2026'!$P$14,INT((ROW()-13)/2),0)),IF(ISBLANK(OFFSET('9. METAS'!$S$20,INT((ROW()-14)/2),0)),"",OFFSET('9. METAS'!$S$20,INT((ROW()-14)/2),0)))</f>
        <v>1</v>
      </c>
      <c r="M38" s="151">
        <f ca="1">IF(MOD(ROW()-13,2)=0,IF(ISBLANK(OFFSET('11. SEGUIMIENTO 2026'!$Q$14,INT((ROW()-13)/2),0)),"",OFFSET('11. SEGUIMIENTO 2026'!$Q$14,INT((ROW()-13)/2),0)),IF(ISBLANK(OFFSET('9. METAS'!$T$20,INT((ROW()-14)/2),0)),"",OFFSET('9. METAS'!$T$20,INT((ROW()-14)/2),0)))</f>
        <v>1</v>
      </c>
      <c r="N38" s="854"/>
      <c r="O38" s="856"/>
      <c r="P38" s="913"/>
    </row>
    <row r="39" spans="3:16">
      <c r="C39" s="859" t="str">
        <f ca="1">IF(ISBLANK(OFFSET('5. Pp (3 años)'!$C$46,INT((ROW()-13)/2),0)),"",OFFSET('5. Pp (3 años)'!$C$46,INT((ROW()-13)/2),0))</f>
        <v>Actividad</v>
      </c>
      <c r="D39" s="907" t="str">
        <f ca="1">IF(ISBLANK(OFFSET('5. Pp (3 años)'!$D$46,INT((ROW()-13)/2),0)),"",OFFSET('5. Pp (3 años)'!$D$46,INT((ROW()-13)/2),0))</f>
        <v>1.4.1.1.3.2 Actualización y regularización de expedientes de bienes inmuebles del patrimonio municipal.</v>
      </c>
      <c r="E39" s="907" t="str">
        <f ca="1">IF(ISBLANK(OFFSET('5. Pp (3 años)'!$E$46,INT((ROW()-13)/2),0)),"",OFFSET('5. Pp (3 años)'!$E$46,INT((ROW()-13)/2),0))</f>
        <v>PAER: Porcentaje de expedientes actualizados y regularizados.</v>
      </c>
      <c r="F39" s="908" t="str">
        <f ca="1">IF(ISBLANK(OFFSET('5. Pp (3 años)'!$K$46,INT((ROW()-13)/2),0)),"",OFFSET('5. Pp (3 años)'!$K$46,INT((ROW()-13)/2),0))</f>
        <v>Ascendente</v>
      </c>
      <c r="G39" s="909" t="str">
        <f ca="1">IF(ISBLANK(OFFSET('5. Pp (3 años)'!$H$46,INT((ROW()-13)/2),0)),"",OFFSET('5. Pp (3 años)'!$H$46,INT((ROW()-13)/2),0))</f>
        <v>Trimestral</v>
      </c>
      <c r="H39" s="912">
        <f ca="1">IF(ISBLANK(OFFSET('9. METAS'!$K$20,INT((ROW()-13)/2),0)),"",OFFSET('9. METAS'!$K$20,INT((ROW()-13)/2),0))</f>
        <v>2878</v>
      </c>
      <c r="I39" s="868"/>
      <c r="J39" s="149">
        <f ca="1">IF(MOD(ROW()-13,2)=0,IF(ISBLANK(OFFSET('11. SEGUIMIENTO 2026'!$N$14,INT((ROW()-13)/2),0)),"",OFFSET('11. SEGUIMIENTO 2026'!$N$14,INT((ROW()-13)/2),0)),IF(ISBLANK(OFFSET('9. METAS'!$Q$20,INT((ROW()-14)/2),0)),"",OFFSET('9. METAS'!$Q$20,INT((ROW()-14)/2),0)))</f>
        <v>450</v>
      </c>
      <c r="K39" s="150" t="str">
        <f ca="1">IF(MOD(ROW()-13,2)=0,IF(ISBLANK(OFFSET('11. SEGUIMIENTO 2026'!$O$14,INT((ROW()-13)/2),0)),"",OFFSET('11. SEGUIMIENTO 2026'!$O$14,INT((ROW()-13)/2),0)),IF(ISBLANK(OFFSET('9. METAS'!$R$20,INT((ROW()-14)/2),0)),"",OFFSET('9. METAS'!$R$20,INT((ROW()-14)/2),0)))</f>
        <v/>
      </c>
      <c r="L39" s="150" t="str">
        <f ca="1">IF(MOD(ROW()-13,2)=0,IF(ISBLANK(OFFSET('11. SEGUIMIENTO 2026'!$P$14,INT((ROW()-13)/2),0)),"",OFFSET('11. SEGUIMIENTO 2026'!$P$14,INT((ROW()-13)/2),0)),IF(ISBLANK(OFFSET('9. METAS'!$S$20,INT((ROW()-14)/2),0)),"",OFFSET('9. METAS'!$S$20,INT((ROW()-14)/2),0)))</f>
        <v/>
      </c>
      <c r="M39" s="151" t="str">
        <f ca="1">IF(MOD(ROW()-13,2)=0,IF(ISBLANK(OFFSET('11. SEGUIMIENTO 2026'!$Q$14,INT((ROW()-13)/2),0)),"",OFFSET('11. SEGUIMIENTO 2026'!$Q$14,INT((ROW()-13)/2),0)),IF(ISBLANK(OFFSET('9. METAS'!$T$20,INT((ROW()-14)/2),0)),"",OFFSET('9. METAS'!$T$20,INT((ROW()-14)/2),0)))</f>
        <v/>
      </c>
      <c r="N39" s="869">
        <f t="shared" ref="N39" ca="1" si="22">IFERROR(J39/J40,"ND")</f>
        <v>1</v>
      </c>
      <c r="O39" s="870" t="str">
        <f t="shared" ref="O39" ca="1" si="23">IFERROR(((J39+K39+L39+M39)/H39),"ND")</f>
        <v>ND</v>
      </c>
      <c r="P39" s="910"/>
    </row>
    <row r="40" spans="3:16">
      <c r="C40" s="860"/>
      <c r="D40" s="907"/>
      <c r="E40" s="907"/>
      <c r="F40" s="908"/>
      <c r="G40" s="909"/>
      <c r="H40" s="912"/>
      <c r="I40" s="852"/>
      <c r="J40" s="149">
        <f ca="1">IF(MOD(ROW()-13,2)=0,IF(ISBLANK(OFFSET('11. SEGUIMIENTO 2026'!$N$14,INT((ROW()-13)/2),0)),"",OFFSET('11. SEGUIMIENTO 2026'!$N$14,INT((ROW()-13)/2),0)),IF(ISBLANK(OFFSET('9. METAS'!$Q$20,INT((ROW()-14)/2),0)),"",OFFSET('9. METAS'!$Q$20,INT((ROW()-14)/2),0)))</f>
        <v>450</v>
      </c>
      <c r="K40" s="150">
        <f ca="1">IF(MOD(ROW()-13,2)=0,IF(ISBLANK(OFFSET('11. SEGUIMIENTO 2026'!$O$14,INT((ROW()-13)/2),0)),"",OFFSET('11. SEGUIMIENTO 2026'!$O$14,INT((ROW()-13)/2),0)),IF(ISBLANK(OFFSET('9. METAS'!$R$20,INT((ROW()-14)/2),0)),"",OFFSET('9. METAS'!$R$20,INT((ROW()-14)/2),0)))</f>
        <v>989</v>
      </c>
      <c r="L40" s="150">
        <f ca="1">IF(MOD(ROW()-13,2)=0,IF(ISBLANK(OFFSET('11. SEGUIMIENTO 2026'!$P$14,INT((ROW()-13)/2),0)),"",OFFSET('11. SEGUIMIENTO 2026'!$P$14,INT((ROW()-13)/2),0)),IF(ISBLANK(OFFSET('9. METAS'!$S$20,INT((ROW()-14)/2),0)),"",OFFSET('9. METAS'!$S$20,INT((ROW()-14)/2),0)))</f>
        <v>989</v>
      </c>
      <c r="M40" s="151">
        <f ca="1">IF(MOD(ROW()-13,2)=0,IF(ISBLANK(OFFSET('11. SEGUIMIENTO 2026'!$Q$14,INT((ROW()-13)/2),0)),"",OFFSET('11. SEGUIMIENTO 2026'!$Q$14,INT((ROW()-13)/2),0)),IF(ISBLANK(OFFSET('9. METAS'!$T$20,INT((ROW()-14)/2),0)),"",OFFSET('9. METAS'!$T$20,INT((ROW()-14)/2),0)))</f>
        <v>450</v>
      </c>
      <c r="N40" s="854"/>
      <c r="O40" s="856"/>
      <c r="P40" s="913"/>
    </row>
    <row r="41" spans="3:16">
      <c r="C41" s="859" t="str">
        <f ca="1">IF(ISBLANK(OFFSET('5. Pp (3 años)'!$C$46,INT((ROW()-13)/2),0)),"",OFFSET('5. Pp (3 años)'!$C$46,INT((ROW()-13)/2),0))</f>
        <v>Actividad</v>
      </c>
      <c r="D41" s="907" t="str">
        <f ca="1">IF(ISBLANK(OFFSET('5. Pp (3 años)'!$D$46,INT((ROW()-13)/2),0)),"",OFFSET('5. Pp (3 años)'!$D$46,INT((ROW()-13)/2),0))</f>
        <v>1.4.1.1.3.3 Generación de claves y elaboración de resguardos e inventarios de bienes muebles derivados de su adquisición.</v>
      </c>
      <c r="E41" s="907" t="str">
        <f ca="1">IF(ISBLANK(OFFSET('5. Pp (3 años)'!$E$46,INT((ROW()-13)/2),0)),"",OFFSET('5. Pp (3 años)'!$E$46,INT((ROW()-13)/2),0))</f>
        <v>PACRIM: Porcentaje de avance en la generación de claves y elaboración de resguardos e inventarios de bienes muebles</v>
      </c>
      <c r="F41" s="908" t="str">
        <f ca="1">IF(ISBLANK(OFFSET('5. Pp (3 años)'!$K$46,INT((ROW()-13)/2),0)),"",OFFSET('5. Pp (3 años)'!$K$46,INT((ROW()-13)/2),0))</f>
        <v>Ascendente</v>
      </c>
      <c r="G41" s="909" t="str">
        <f ca="1">IF(ISBLANK(OFFSET('5. Pp (3 años)'!$H$46,INT((ROW()-13)/2),0)),"",OFFSET('5. Pp (3 años)'!$H$46,INT((ROW()-13)/2),0))</f>
        <v>Trimestral</v>
      </c>
      <c r="H41" s="912">
        <f ca="1">IF(ISBLANK(OFFSET('9. METAS'!$K$20,INT((ROW()-13)/2),0)),"",OFFSET('9. METAS'!$K$20,INT((ROW()-13)/2),0))</f>
        <v>0.95</v>
      </c>
      <c r="I41" s="868"/>
      <c r="J41" s="149">
        <f ca="1">IF(MOD(ROW()-13,2)=0,IF(ISBLANK(OFFSET('11. SEGUIMIENTO 2026'!$N$14,INT((ROW()-13)/2),0)),"",OFFSET('11. SEGUIMIENTO 2026'!$N$14,INT((ROW()-13)/2),0)),IF(ISBLANK(OFFSET('9. METAS'!$Q$20,INT((ROW()-14)/2),0)),"",OFFSET('9. METAS'!$Q$20,INT((ROW()-14)/2),0)))</f>
        <v>1.0349999999999999</v>
      </c>
      <c r="K41" s="150" t="str">
        <f ca="1">IF(MOD(ROW()-13,2)=0,IF(ISBLANK(OFFSET('11. SEGUIMIENTO 2026'!$O$14,INT((ROW()-13)/2),0)),"",OFFSET('11. SEGUIMIENTO 2026'!$O$14,INT((ROW()-13)/2),0)),IF(ISBLANK(OFFSET('9. METAS'!$R$20,INT((ROW()-14)/2),0)),"",OFFSET('9. METAS'!$R$20,INT((ROW()-14)/2),0)))</f>
        <v/>
      </c>
      <c r="L41" s="150" t="str">
        <f ca="1">IF(MOD(ROW()-13,2)=0,IF(ISBLANK(OFFSET('11. SEGUIMIENTO 2026'!$P$14,INT((ROW()-13)/2),0)),"",OFFSET('11. SEGUIMIENTO 2026'!$P$14,INT((ROW()-13)/2),0)),IF(ISBLANK(OFFSET('9. METAS'!$S$20,INT((ROW()-14)/2),0)),"",OFFSET('9. METAS'!$S$20,INT((ROW()-14)/2),0)))</f>
        <v/>
      </c>
      <c r="M41" s="151" t="str">
        <f ca="1">IF(MOD(ROW()-13,2)=0,IF(ISBLANK(OFFSET('11. SEGUIMIENTO 2026'!$Q$14,INT((ROW()-13)/2),0)),"",OFFSET('11. SEGUIMIENTO 2026'!$Q$14,INT((ROW()-13)/2),0)),IF(ISBLANK(OFFSET('9. METAS'!$T$20,INT((ROW()-14)/2),0)),"",OFFSET('9. METAS'!$T$20,INT((ROW()-14)/2),0)))</f>
        <v/>
      </c>
      <c r="N41" s="869">
        <f t="shared" ref="N41" ca="1" si="24">IFERROR(J41/J42,"ND")</f>
        <v>1.0894736842105264</v>
      </c>
      <c r="O41" s="870" t="str">
        <f t="shared" ref="O41" ca="1" si="25">IFERROR(((J41+K41+L41+M41)/H41),"ND")</f>
        <v>ND</v>
      </c>
      <c r="P41" s="910"/>
    </row>
    <row r="42" spans="3:16">
      <c r="C42" s="860"/>
      <c r="D42" s="907"/>
      <c r="E42" s="907"/>
      <c r="F42" s="908"/>
      <c r="G42" s="909"/>
      <c r="H42" s="912"/>
      <c r="I42" s="852"/>
      <c r="J42" s="149">
        <f ca="1">IF(MOD(ROW()-13,2)=0,IF(ISBLANK(OFFSET('11. SEGUIMIENTO 2026'!$N$14,INT((ROW()-13)/2),0)),"",OFFSET('11. SEGUIMIENTO 2026'!$N$14,INT((ROW()-13)/2),0)),IF(ISBLANK(OFFSET('9. METAS'!$Q$20,INT((ROW()-14)/2),0)),"",OFFSET('9. METAS'!$Q$20,INT((ROW()-14)/2),0)))</f>
        <v>0.95</v>
      </c>
      <c r="K42" s="150">
        <f ca="1">IF(MOD(ROW()-13,2)=0,IF(ISBLANK(OFFSET('11. SEGUIMIENTO 2026'!$O$14,INT((ROW()-13)/2),0)),"",OFFSET('11. SEGUIMIENTO 2026'!$O$14,INT((ROW()-13)/2),0)),IF(ISBLANK(OFFSET('9. METAS'!$R$20,INT((ROW()-14)/2),0)),"",OFFSET('9. METAS'!$R$20,INT((ROW()-14)/2),0)))</f>
        <v>0.95</v>
      </c>
      <c r="L42" s="150">
        <f ca="1">IF(MOD(ROW()-13,2)=0,IF(ISBLANK(OFFSET('11. SEGUIMIENTO 2026'!$P$14,INT((ROW()-13)/2),0)),"",OFFSET('11. SEGUIMIENTO 2026'!$P$14,INT((ROW()-13)/2),0)),IF(ISBLANK(OFFSET('9. METAS'!$S$20,INT((ROW()-14)/2),0)),"",OFFSET('9. METAS'!$S$20,INT((ROW()-14)/2),0)))</f>
        <v>0.95</v>
      </c>
      <c r="M42" s="151">
        <f ca="1">IF(MOD(ROW()-13,2)=0,IF(ISBLANK(OFFSET('11. SEGUIMIENTO 2026'!$Q$14,INT((ROW()-13)/2),0)),"",OFFSET('11. SEGUIMIENTO 2026'!$Q$14,INT((ROW()-13)/2),0)),IF(ISBLANK(OFFSET('9. METAS'!$T$20,INT((ROW()-14)/2),0)),"",OFFSET('9. METAS'!$T$20,INT((ROW()-14)/2),0)))</f>
        <v>0.95</v>
      </c>
      <c r="N42" s="854"/>
      <c r="O42" s="856"/>
      <c r="P42" s="913"/>
    </row>
    <row r="43" spans="3:16">
      <c r="C43" s="859" t="str">
        <f ca="1">IF(ISBLANK(OFFSET('5. Pp (3 años)'!$C$46,INT((ROW()-13)/2),0)),"",OFFSET('5. Pp (3 años)'!$C$46,INT((ROW()-13)/2),0))</f>
        <v>Actividad</v>
      </c>
      <c r="D43" s="907" t="str">
        <f ca="1">IF(ISBLANK(OFFSET('5. Pp (3 años)'!$D$46,INT((ROW()-13)/2),0)),"",OFFSET('5. Pp (3 años)'!$D$46,INT((ROW()-13)/2),0))</f>
        <v>1.4.1.1.3.4  Revisión física de bienes muebles del patrimonio del H. Ayuntamiento de Benito Juárez.</v>
      </c>
      <c r="E43" s="907" t="str">
        <f ca="1">IF(ISBLANK(OFFSET('5. Pp (3 años)'!$E$46,INT((ROW()-13)/2),0)),"",OFFSET('5. Pp (3 años)'!$E$46,INT((ROW()-13)/2),0))</f>
        <v>PRFBM: Porcentaje de revisiones físicas de bienes muebles realizadas.</v>
      </c>
      <c r="F43" s="908" t="str">
        <f ca="1">IF(ISBLANK(OFFSET('5. Pp (3 años)'!$K$46,INT((ROW()-13)/2),0)),"",OFFSET('5. Pp (3 años)'!$K$46,INT((ROW()-13)/2),0))</f>
        <v>Ascendente</v>
      </c>
      <c r="G43" s="909" t="str">
        <f ca="1">IF(ISBLANK(OFFSET('5. Pp (3 años)'!$H$46,INT((ROW()-13)/2),0)),"",OFFSET('5. Pp (3 años)'!$H$46,INT((ROW()-13)/2),0))</f>
        <v>Trimestral</v>
      </c>
      <c r="H43" s="912">
        <f ca="1">IF(ISBLANK(OFFSET('9. METAS'!$K$20,INT((ROW()-13)/2),0)),"",OFFSET('9. METAS'!$K$20,INT((ROW()-13)/2),0))</f>
        <v>126</v>
      </c>
      <c r="I43" s="868"/>
      <c r="J43" s="149">
        <f ca="1">IF(MOD(ROW()-13,2)=0,IF(ISBLANK(OFFSET('11. SEGUIMIENTO 2026'!$N$14,INT((ROW()-13)/2),0)),"",OFFSET('11. SEGUIMIENTO 2026'!$N$14,INT((ROW()-13)/2),0)),IF(ISBLANK(OFFSET('9. METAS'!$Q$20,INT((ROW()-14)/2),0)),"",OFFSET('9. METAS'!$Q$20,INT((ROW()-14)/2),0)))</f>
        <v>26</v>
      </c>
      <c r="K43" s="150" t="str">
        <f ca="1">IF(MOD(ROW()-13,2)=0,IF(ISBLANK(OFFSET('11. SEGUIMIENTO 2026'!$O$14,INT((ROW()-13)/2),0)),"",OFFSET('11. SEGUIMIENTO 2026'!$O$14,INT((ROW()-13)/2),0)),IF(ISBLANK(OFFSET('9. METAS'!$R$20,INT((ROW()-14)/2),0)),"",OFFSET('9. METAS'!$R$20,INT((ROW()-14)/2),0)))</f>
        <v/>
      </c>
      <c r="L43" s="150" t="str">
        <f ca="1">IF(MOD(ROW()-13,2)=0,IF(ISBLANK(OFFSET('11. SEGUIMIENTO 2026'!$P$14,INT((ROW()-13)/2),0)),"",OFFSET('11. SEGUIMIENTO 2026'!$P$14,INT((ROW()-13)/2),0)),IF(ISBLANK(OFFSET('9. METAS'!$S$20,INT((ROW()-14)/2),0)),"",OFFSET('9. METAS'!$S$20,INT((ROW()-14)/2),0)))</f>
        <v/>
      </c>
      <c r="M43" s="151" t="str">
        <f ca="1">IF(MOD(ROW()-13,2)=0,IF(ISBLANK(OFFSET('11. SEGUIMIENTO 2026'!$Q$14,INT((ROW()-13)/2),0)),"",OFFSET('11. SEGUIMIENTO 2026'!$Q$14,INT((ROW()-13)/2),0)),IF(ISBLANK(OFFSET('9. METAS'!$T$20,INT((ROW()-14)/2),0)),"",OFFSET('9. METAS'!$T$20,INT((ROW()-14)/2),0)))</f>
        <v/>
      </c>
      <c r="N43" s="869">
        <f t="shared" ref="N43" ca="1" si="26">IFERROR(J43/J44,"ND")</f>
        <v>0.8666666666666667</v>
      </c>
      <c r="O43" s="870" t="str">
        <f t="shared" ref="O43" ca="1" si="27">IFERROR(((J43+K43+L43+M43)/H43),"ND")</f>
        <v>ND</v>
      </c>
      <c r="P43" s="910"/>
    </row>
    <row r="44" spans="3:16">
      <c r="C44" s="860"/>
      <c r="D44" s="907"/>
      <c r="E44" s="907"/>
      <c r="F44" s="908"/>
      <c r="G44" s="909"/>
      <c r="H44" s="912"/>
      <c r="I44" s="852"/>
      <c r="J44" s="149">
        <f ca="1">IF(MOD(ROW()-13,2)=0,IF(ISBLANK(OFFSET('11. SEGUIMIENTO 2026'!$N$14,INT((ROW()-13)/2),0)),"",OFFSET('11. SEGUIMIENTO 2026'!$N$14,INT((ROW()-13)/2),0)),IF(ISBLANK(OFFSET('9. METAS'!$Q$20,INT((ROW()-14)/2),0)),"",OFFSET('9. METAS'!$Q$20,INT((ROW()-14)/2),0)))</f>
        <v>30</v>
      </c>
      <c r="K44" s="150">
        <f ca="1">IF(MOD(ROW()-13,2)=0,IF(ISBLANK(OFFSET('11. SEGUIMIENTO 2026'!$O$14,INT((ROW()-13)/2),0)),"",OFFSET('11. SEGUIMIENTO 2026'!$O$14,INT((ROW()-13)/2),0)),IF(ISBLANK(OFFSET('9. METAS'!$R$20,INT((ROW()-14)/2),0)),"",OFFSET('9. METAS'!$R$20,INT((ROW()-14)/2),0)))</f>
        <v>32</v>
      </c>
      <c r="L44" s="150">
        <f ca="1">IF(MOD(ROW()-13,2)=0,IF(ISBLANK(OFFSET('11. SEGUIMIENTO 2026'!$P$14,INT((ROW()-13)/2),0)),"",OFFSET('11. SEGUIMIENTO 2026'!$P$14,INT((ROW()-13)/2),0)),IF(ISBLANK(OFFSET('9. METAS'!$S$20,INT((ROW()-14)/2),0)),"",OFFSET('9. METAS'!$S$20,INT((ROW()-14)/2),0)))</f>
        <v>32</v>
      </c>
      <c r="M44" s="151">
        <f ca="1">IF(MOD(ROW()-13,2)=0,IF(ISBLANK(OFFSET('11. SEGUIMIENTO 2026'!$Q$14,INT((ROW()-13)/2),0)),"",OFFSET('11. SEGUIMIENTO 2026'!$Q$14,INT((ROW()-13)/2),0)),IF(ISBLANK(OFFSET('9. METAS'!$T$20,INT((ROW()-14)/2),0)),"",OFFSET('9. METAS'!$T$20,INT((ROW()-14)/2),0)))</f>
        <v>32</v>
      </c>
      <c r="N44" s="854"/>
      <c r="O44" s="856"/>
      <c r="P44" s="913"/>
    </row>
    <row r="45" spans="3:16">
      <c r="C45" s="859" t="str">
        <f ca="1">IF(ISBLANK(OFFSET('5. Pp (3 años)'!$C$46,INT((ROW()-13)/2),0)),"",OFFSET('5. Pp (3 años)'!$C$46,INT((ROW()-13)/2),0))</f>
        <v>Componente</v>
      </c>
      <c r="D45" s="907" t="str">
        <f ca="1">IF(ISBLANK(OFFSET('5. Pp (3 años)'!$D$46,INT((ROW()-13)/2),0)),"",OFFSET('5. Pp (3 años)'!$D$46,INT((ROW()-13)/2),0))</f>
        <v xml:space="preserve">1.4.1.1.4 Personal municipal con competencias fortalecidas a través de procesos de capacitación.
</v>
      </c>
      <c r="E45" s="907" t="str">
        <f ca="1">IF(ISBLANK(OFFSET('5. Pp (3 años)'!$E$46,INT((ROW()-13)/2),0)),"",OFFSET('5. Pp (3 años)'!$E$46,INT((ROW()-13)/2),0))</f>
        <v xml:space="preserve">PPMP: Porcentaje de integrantes del personal municipal profesionalizado. </v>
      </c>
      <c r="F45" s="908" t="str">
        <f ca="1">IF(ISBLANK(OFFSET('5. Pp (3 años)'!$K$46,INT((ROW()-13)/2),0)),"",OFFSET('5. Pp (3 años)'!$K$46,INT((ROW()-13)/2),0))</f>
        <v>Ascendente</v>
      </c>
      <c r="G45" s="909" t="str">
        <f ca="1">IF(ISBLANK(OFFSET('5. Pp (3 años)'!$H$46,INT((ROW()-13)/2),0)),"",OFFSET('5. Pp (3 años)'!$H$46,INT((ROW()-13)/2),0))</f>
        <v>Trimestral</v>
      </c>
      <c r="H45" s="912">
        <f ca="1">IF(ISBLANK(OFFSET('9. METAS'!$K$20,INT((ROW()-13)/2),0)),"",OFFSET('9. METAS'!$K$20,INT((ROW()-13)/2),0))</f>
        <v>2580</v>
      </c>
      <c r="I45" s="868"/>
      <c r="J45" s="149">
        <f ca="1">IF(MOD(ROW()-13,2)=0,IF(ISBLANK(OFFSET('11. SEGUIMIENTO 2026'!$N$14,INT((ROW()-13)/2),0)),"",OFFSET('11. SEGUIMIENTO 2026'!$N$14,INT((ROW()-13)/2),0)),IF(ISBLANK(OFFSET('9. METAS'!$Q$20,INT((ROW()-14)/2),0)),"",OFFSET('9. METAS'!$Q$20,INT((ROW()-14)/2),0)))</f>
        <v>1110</v>
      </c>
      <c r="K45" s="150" t="str">
        <f ca="1">IF(MOD(ROW()-13,2)=0,IF(ISBLANK(OFFSET('11. SEGUIMIENTO 2026'!$O$14,INT((ROW()-13)/2),0)),"",OFFSET('11. SEGUIMIENTO 2026'!$O$14,INT((ROW()-13)/2),0)),IF(ISBLANK(OFFSET('9. METAS'!$R$20,INT((ROW()-14)/2),0)),"",OFFSET('9. METAS'!$R$20,INT((ROW()-14)/2),0)))</f>
        <v/>
      </c>
      <c r="L45" s="150" t="str">
        <f ca="1">IF(MOD(ROW()-13,2)=0,IF(ISBLANK(OFFSET('11. SEGUIMIENTO 2026'!$P$14,INT((ROW()-13)/2),0)),"",OFFSET('11. SEGUIMIENTO 2026'!$P$14,INT((ROW()-13)/2),0)),IF(ISBLANK(OFFSET('9. METAS'!$S$20,INT((ROW()-14)/2),0)),"",OFFSET('9. METAS'!$S$20,INT((ROW()-14)/2),0)))</f>
        <v/>
      </c>
      <c r="M45" s="151" t="str">
        <f ca="1">IF(MOD(ROW()-13,2)=0,IF(ISBLANK(OFFSET('11. SEGUIMIENTO 2026'!$Q$14,INT((ROW()-13)/2),0)),"",OFFSET('11. SEGUIMIENTO 2026'!$Q$14,INT((ROW()-13)/2),0)),IF(ISBLANK(OFFSET('9. METAS'!$T$20,INT((ROW()-14)/2),0)),"",OFFSET('9. METAS'!$T$20,INT((ROW()-14)/2),0)))</f>
        <v/>
      </c>
      <c r="N45" s="869">
        <f t="shared" ref="N45" ca="1" si="28">IFERROR(J45/J46,"ND")</f>
        <v>2.7749999999999999</v>
      </c>
      <c r="O45" s="870" t="str">
        <f t="shared" ref="O45" ca="1" si="29">IFERROR(((J45+K45+L45+M45)/H45),"ND")</f>
        <v>ND</v>
      </c>
      <c r="P45" s="910"/>
    </row>
    <row r="46" spans="3:16">
      <c r="C46" s="860"/>
      <c r="D46" s="907"/>
      <c r="E46" s="907"/>
      <c r="F46" s="908"/>
      <c r="G46" s="909"/>
      <c r="H46" s="912"/>
      <c r="I46" s="852"/>
      <c r="J46" s="149">
        <f ca="1">IF(MOD(ROW()-13,2)=0,IF(ISBLANK(OFFSET('11. SEGUIMIENTO 2026'!$N$14,INT((ROW()-13)/2),0)),"",OFFSET('11. SEGUIMIENTO 2026'!$N$14,INT((ROW()-13)/2),0)),IF(ISBLANK(OFFSET('9. METAS'!$Q$20,INT((ROW()-14)/2),0)),"",OFFSET('9. METAS'!$Q$20,INT((ROW()-14)/2),0)))</f>
        <v>400</v>
      </c>
      <c r="K46" s="150">
        <f ca="1">IF(MOD(ROW()-13,2)=0,IF(ISBLANK(OFFSET('11. SEGUIMIENTO 2026'!$O$14,INT((ROW()-13)/2),0)),"",OFFSET('11. SEGUIMIENTO 2026'!$O$14,INT((ROW()-13)/2),0)),IF(ISBLANK(OFFSET('9. METAS'!$R$20,INT((ROW()-14)/2),0)),"",OFFSET('9. METAS'!$R$20,INT((ROW()-14)/2),0)))</f>
        <v>900</v>
      </c>
      <c r="L46" s="150">
        <f ca="1">IF(MOD(ROW()-13,2)=0,IF(ISBLANK(OFFSET('11. SEGUIMIENTO 2026'!$P$14,INT((ROW()-13)/2),0)),"",OFFSET('11. SEGUIMIENTO 2026'!$P$14,INT((ROW()-13)/2),0)),IF(ISBLANK(OFFSET('9. METAS'!$S$20,INT((ROW()-14)/2),0)),"",OFFSET('9. METAS'!$S$20,INT((ROW()-14)/2),0)))</f>
        <v>880</v>
      </c>
      <c r="M46" s="151">
        <f ca="1">IF(MOD(ROW()-13,2)=0,IF(ISBLANK(OFFSET('11. SEGUIMIENTO 2026'!$Q$14,INT((ROW()-13)/2),0)),"",OFFSET('11. SEGUIMIENTO 2026'!$Q$14,INT((ROW()-13)/2),0)),IF(ISBLANK(OFFSET('9. METAS'!$T$20,INT((ROW()-14)/2),0)),"",OFFSET('9. METAS'!$T$20,INT((ROW()-14)/2),0)))</f>
        <v>400</v>
      </c>
      <c r="N46" s="854"/>
      <c r="O46" s="856"/>
      <c r="P46" s="913"/>
    </row>
    <row r="47" spans="3:16">
      <c r="C47" s="859" t="str">
        <f ca="1">IF(ISBLANK(OFFSET('5. Pp (3 años)'!$C$46,INT((ROW()-13)/2),0)),"",OFFSET('5. Pp (3 años)'!$C$46,INT((ROW()-13)/2),0))</f>
        <v>Actividad</v>
      </c>
      <c r="D47" s="907" t="str">
        <f ca="1">IF(ISBLANK(OFFSET('5. Pp (3 años)'!$D$46,INT((ROW()-13)/2),0)),"",OFFSET('5. Pp (3 años)'!$D$46,INT((ROW()-13)/2),0))</f>
        <v>1.4.1.1.4.1. Impartición de  Cursos de Capacitación Integral Institucional</v>
      </c>
      <c r="E47" s="907" t="str">
        <f ca="1">IF(ISBLANK(OFFSET('5. Pp (3 años)'!$E$46,INT((ROW()-13)/2),0)),"",OFFSET('5. Pp (3 años)'!$E$46,INT((ROW()-13)/2),0))</f>
        <v>PPCI: Porcentaje de Cursos de Capacitación Integral Institucional impartidos</v>
      </c>
      <c r="F47" s="908" t="str">
        <f ca="1">IF(ISBLANK(OFFSET('5. Pp (3 años)'!$K$46,INT((ROW()-13)/2),0)),"",OFFSET('5. Pp (3 años)'!$K$46,INT((ROW()-13)/2),0))</f>
        <v>Ascendente</v>
      </c>
      <c r="G47" s="909" t="str">
        <f ca="1">IF(ISBLANK(OFFSET('5. Pp (3 años)'!$H$46,INT((ROW()-13)/2),0)),"",OFFSET('5. Pp (3 años)'!$H$46,INT((ROW()-13)/2),0))</f>
        <v>Trimestral</v>
      </c>
      <c r="H47" s="912">
        <f ca="1">IF(ISBLANK(OFFSET('9. METAS'!$K$20,INT((ROW()-13)/2),0)),"",OFFSET('9. METAS'!$K$20,INT((ROW()-13)/2),0))</f>
        <v>200</v>
      </c>
      <c r="I47" s="868"/>
      <c r="J47" s="149">
        <f ca="1">IF(MOD(ROW()-13,2)=0,IF(ISBLANK(OFFSET('11. SEGUIMIENTO 2026'!$N$14,INT((ROW()-13)/2),0)),"",OFFSET('11. SEGUIMIENTO 2026'!$N$14,INT((ROW()-13)/2),0)),IF(ISBLANK(OFFSET('9. METAS'!$Q$20,INT((ROW()-14)/2),0)),"",OFFSET('9. METAS'!$Q$20,INT((ROW()-14)/2),0)))</f>
        <v>62</v>
      </c>
      <c r="K47" s="150" t="str">
        <f ca="1">IF(MOD(ROW()-13,2)=0,IF(ISBLANK(OFFSET('11. SEGUIMIENTO 2026'!$O$14,INT((ROW()-13)/2),0)),"",OFFSET('11. SEGUIMIENTO 2026'!$O$14,INT((ROW()-13)/2),0)),IF(ISBLANK(OFFSET('9. METAS'!$R$20,INT((ROW()-14)/2),0)),"",OFFSET('9. METAS'!$R$20,INT((ROW()-14)/2),0)))</f>
        <v/>
      </c>
      <c r="L47" s="150" t="str">
        <f ca="1">IF(MOD(ROW()-13,2)=0,IF(ISBLANK(OFFSET('11. SEGUIMIENTO 2026'!$P$14,INT((ROW()-13)/2),0)),"",OFFSET('11. SEGUIMIENTO 2026'!$P$14,INT((ROW()-13)/2),0)),IF(ISBLANK(OFFSET('9. METAS'!$S$20,INT((ROW()-14)/2),0)),"",OFFSET('9. METAS'!$S$20,INT((ROW()-14)/2),0)))</f>
        <v/>
      </c>
      <c r="M47" s="151" t="str">
        <f ca="1">IF(MOD(ROW()-13,2)=0,IF(ISBLANK(OFFSET('11. SEGUIMIENTO 2026'!$Q$14,INT((ROW()-13)/2),0)),"",OFFSET('11. SEGUIMIENTO 2026'!$Q$14,INT((ROW()-13)/2),0)),IF(ISBLANK(OFFSET('9. METAS'!$T$20,INT((ROW()-14)/2),0)),"",OFFSET('9. METAS'!$T$20,INT((ROW()-14)/2),0)))</f>
        <v/>
      </c>
      <c r="N47" s="869">
        <f t="shared" ref="N47" ca="1" si="30">IFERROR(J47/J48,"ND")</f>
        <v>1.55</v>
      </c>
      <c r="O47" s="870" t="str">
        <f t="shared" ref="O47" ca="1" si="31">IFERROR(((J47+K47+L47+M47)/H47),"ND")</f>
        <v>ND</v>
      </c>
      <c r="P47" s="910"/>
    </row>
    <row r="48" spans="3:16">
      <c r="C48" s="860"/>
      <c r="D48" s="907"/>
      <c r="E48" s="907"/>
      <c r="F48" s="908"/>
      <c r="G48" s="909"/>
      <c r="H48" s="912"/>
      <c r="I48" s="852"/>
      <c r="J48" s="149">
        <f ca="1">IF(MOD(ROW()-13,2)=0,IF(ISBLANK(OFFSET('11. SEGUIMIENTO 2026'!$N$14,INT((ROW()-13)/2),0)),"",OFFSET('11. SEGUIMIENTO 2026'!$N$14,INT((ROW()-13)/2),0)),IF(ISBLANK(OFFSET('9. METAS'!$Q$20,INT((ROW()-14)/2),0)),"",OFFSET('9. METAS'!$Q$20,INT((ROW()-14)/2),0)))</f>
        <v>40</v>
      </c>
      <c r="K48" s="150">
        <f ca="1">IF(MOD(ROW()-13,2)=0,IF(ISBLANK(OFFSET('11. SEGUIMIENTO 2026'!$O$14,INT((ROW()-13)/2),0)),"",OFFSET('11. SEGUIMIENTO 2026'!$O$14,INT((ROW()-13)/2),0)),IF(ISBLANK(OFFSET('9. METAS'!$R$20,INT((ROW()-14)/2),0)),"",OFFSET('9. METAS'!$R$20,INT((ROW()-14)/2),0)))</f>
        <v>60</v>
      </c>
      <c r="L48" s="150">
        <f ca="1">IF(MOD(ROW()-13,2)=0,IF(ISBLANK(OFFSET('11. SEGUIMIENTO 2026'!$P$14,INT((ROW()-13)/2),0)),"",OFFSET('11. SEGUIMIENTO 2026'!$P$14,INT((ROW()-13)/2),0)),IF(ISBLANK(OFFSET('9. METAS'!$S$20,INT((ROW()-14)/2),0)),"",OFFSET('9. METAS'!$S$20,INT((ROW()-14)/2),0)))</f>
        <v>60</v>
      </c>
      <c r="M48" s="151">
        <f ca="1">IF(MOD(ROW()-13,2)=0,IF(ISBLANK(OFFSET('11. SEGUIMIENTO 2026'!$Q$14,INT((ROW()-13)/2),0)),"",OFFSET('11. SEGUIMIENTO 2026'!$Q$14,INT((ROW()-13)/2),0)),IF(ISBLANK(OFFSET('9. METAS'!$T$20,INT((ROW()-14)/2),0)),"",OFFSET('9. METAS'!$T$20,INT((ROW()-14)/2),0)))</f>
        <v>40</v>
      </c>
      <c r="N48" s="854"/>
      <c r="O48" s="856"/>
      <c r="P48" s="913"/>
    </row>
    <row r="49" spans="3:16">
      <c r="C49" s="859" t="str">
        <f ca="1">IF(ISBLANK(OFFSET('5. Pp (3 años)'!$C$46,INT((ROW()-13)/2),0)),"",OFFSET('5. Pp (3 años)'!$C$46,INT((ROW()-13)/2),0))</f>
        <v>Actividad</v>
      </c>
      <c r="D49" s="907" t="str">
        <f ca="1">IF(ISBLANK(OFFSET('5. Pp (3 años)'!$D$46,INT((ROW()-13)/2),0)),"",OFFSET('5. Pp (3 años)'!$D$46,INT((ROW()-13)/2),0))</f>
        <v>1.4.1.1.4.2 Formalización de convenios de colaboración para la capacitación.</v>
      </c>
      <c r="E49" s="907" t="str">
        <f ca="1">IF(ISBLANK(OFFSET('5. Pp (3 años)'!$E$46,INT((ROW()-13)/2),0)),"",OFFSET('5. Pp (3 años)'!$E$46,INT((ROW()-13)/2),0))</f>
        <v>PCC: Porcentaje de convenios de colaboración para la capacitación formalizados.</v>
      </c>
      <c r="F49" s="908" t="str">
        <f ca="1">IF(ISBLANK(OFFSET('5. Pp (3 años)'!$K$46,INT((ROW()-13)/2),0)),"",OFFSET('5. Pp (3 años)'!$K$46,INT((ROW()-13)/2),0))</f>
        <v>Ascendente</v>
      </c>
      <c r="G49" s="909" t="str">
        <f ca="1">IF(ISBLANK(OFFSET('5. Pp (3 años)'!$H$46,INT((ROW()-13)/2),0)),"",OFFSET('5. Pp (3 años)'!$H$46,INT((ROW()-13)/2),0))</f>
        <v>Trimestral</v>
      </c>
      <c r="H49" s="912">
        <f ca="1">IF(ISBLANK(OFFSET('9. METAS'!$K$20,INT((ROW()-13)/2),0)),"",OFFSET('9. METAS'!$K$20,INT((ROW()-13)/2),0))</f>
        <v>12</v>
      </c>
      <c r="I49" s="868"/>
      <c r="J49" s="149">
        <f ca="1">IF(MOD(ROW()-13,2)=0,IF(ISBLANK(OFFSET('11. SEGUIMIENTO 2026'!$N$14,INT((ROW()-13)/2),0)),"",OFFSET('11. SEGUIMIENTO 2026'!$N$14,INT((ROW()-13)/2),0)),IF(ISBLANK(OFFSET('9. METAS'!$Q$20,INT((ROW()-14)/2),0)),"",OFFSET('9. METAS'!$Q$20,INT((ROW()-14)/2),0)))</f>
        <v>0</v>
      </c>
      <c r="K49" s="150" t="str">
        <f ca="1">IF(MOD(ROW()-13,2)=0,IF(ISBLANK(OFFSET('11. SEGUIMIENTO 2026'!$O$14,INT((ROW()-13)/2),0)),"",OFFSET('11. SEGUIMIENTO 2026'!$O$14,INT((ROW()-13)/2),0)),IF(ISBLANK(OFFSET('9. METAS'!$R$20,INT((ROW()-14)/2),0)),"",OFFSET('9. METAS'!$R$20,INT((ROW()-14)/2),0)))</f>
        <v/>
      </c>
      <c r="L49" s="150" t="str">
        <f ca="1">IF(MOD(ROW()-13,2)=0,IF(ISBLANK(OFFSET('11. SEGUIMIENTO 2026'!$P$14,INT((ROW()-13)/2),0)),"",OFFSET('11. SEGUIMIENTO 2026'!$P$14,INT((ROW()-13)/2),0)),IF(ISBLANK(OFFSET('9. METAS'!$S$20,INT((ROW()-14)/2),0)),"",OFFSET('9. METAS'!$S$20,INT((ROW()-14)/2),0)))</f>
        <v/>
      </c>
      <c r="M49" s="151" t="str">
        <f ca="1">IF(MOD(ROW()-13,2)=0,IF(ISBLANK(OFFSET('11. SEGUIMIENTO 2026'!$Q$14,INT((ROW()-13)/2),0)),"",OFFSET('11. SEGUIMIENTO 2026'!$Q$14,INT((ROW()-13)/2),0)),IF(ISBLANK(OFFSET('9. METAS'!$T$20,INT((ROW()-14)/2),0)),"",OFFSET('9. METAS'!$T$20,INT((ROW()-14)/2),0)))</f>
        <v/>
      </c>
      <c r="N49" s="869">
        <f t="shared" ref="N49" ca="1" si="32">IFERROR(J49/J50,"ND")</f>
        <v>0</v>
      </c>
      <c r="O49" s="870" t="str">
        <f t="shared" ref="O49" ca="1" si="33">IFERROR(((J49+K49+L49+M49)/H49),"ND")</f>
        <v>ND</v>
      </c>
      <c r="P49" s="910"/>
    </row>
    <row r="50" spans="3:16">
      <c r="C50" s="860"/>
      <c r="D50" s="907"/>
      <c r="E50" s="907"/>
      <c r="F50" s="908"/>
      <c r="G50" s="909"/>
      <c r="H50" s="912"/>
      <c r="I50" s="852"/>
      <c r="J50" s="149">
        <f ca="1">IF(MOD(ROW()-13,2)=0,IF(ISBLANK(OFFSET('11. SEGUIMIENTO 2026'!$N$14,INT((ROW()-13)/2),0)),"",OFFSET('11. SEGUIMIENTO 2026'!$N$14,INT((ROW()-13)/2),0)),IF(ISBLANK(OFFSET('9. METAS'!$Q$20,INT((ROW()-14)/2),0)),"",OFFSET('9. METAS'!$Q$20,INT((ROW()-14)/2),0)))</f>
        <v>2</v>
      </c>
      <c r="K50" s="150">
        <f ca="1">IF(MOD(ROW()-13,2)=0,IF(ISBLANK(OFFSET('11. SEGUIMIENTO 2026'!$O$14,INT((ROW()-13)/2),0)),"",OFFSET('11. SEGUIMIENTO 2026'!$O$14,INT((ROW()-13)/2),0)),IF(ISBLANK(OFFSET('9. METAS'!$R$20,INT((ROW()-14)/2),0)),"",OFFSET('9. METAS'!$R$20,INT((ROW()-14)/2),0)))</f>
        <v>4</v>
      </c>
      <c r="L50" s="150">
        <f ca="1">IF(MOD(ROW()-13,2)=0,IF(ISBLANK(OFFSET('11. SEGUIMIENTO 2026'!$P$14,INT((ROW()-13)/2),0)),"",OFFSET('11. SEGUIMIENTO 2026'!$P$14,INT((ROW()-13)/2),0)),IF(ISBLANK(OFFSET('9. METAS'!$S$20,INT((ROW()-14)/2),0)),"",OFFSET('9. METAS'!$S$20,INT((ROW()-14)/2),0)))</f>
        <v>4</v>
      </c>
      <c r="M50" s="151">
        <f ca="1">IF(MOD(ROW()-13,2)=0,IF(ISBLANK(OFFSET('11. SEGUIMIENTO 2026'!$Q$14,INT((ROW()-13)/2),0)),"",OFFSET('11. SEGUIMIENTO 2026'!$Q$14,INT((ROW()-13)/2),0)),IF(ISBLANK(OFFSET('9. METAS'!$T$20,INT((ROW()-14)/2),0)),"",OFFSET('9. METAS'!$T$20,INT((ROW()-14)/2),0)))</f>
        <v>2</v>
      </c>
      <c r="N50" s="854"/>
      <c r="O50" s="856"/>
      <c r="P50" s="913"/>
    </row>
    <row r="51" spans="3:16">
      <c r="C51" s="859" t="str">
        <f ca="1">IF(ISBLANK(OFFSET('5. Pp (3 años)'!$C$46,INT((ROW()-13)/2),0)),"",OFFSET('5. Pp (3 años)'!$C$46,INT((ROW()-13)/2),0))</f>
        <v>Actividad</v>
      </c>
      <c r="D51" s="907" t="str">
        <f ca="1">IF(ISBLANK(OFFSET('5. Pp (3 años)'!$D$46,INT((ROW()-13)/2),0)),"",OFFSET('5. Pp (3 años)'!$D$46,INT((ROW()-13)/2),0))</f>
        <v>1.4.1.1.4.3 Evaluación al desempeño laboral hacia servidores(as) públicos(as).</v>
      </c>
      <c r="E51" s="907" t="str">
        <f ca="1">IF(ISBLANK(OFFSET('5. Pp (3 años)'!$E$46,INT((ROW()-13)/2),0)),"",OFFSET('5. Pp (3 años)'!$E$46,INT((ROW()-13)/2),0))</f>
        <v>PSPE: Porcentaje de servidores(as) públicos(as) evaluados(as)</v>
      </c>
      <c r="F51" s="908" t="str">
        <f ca="1">IF(ISBLANK(OFFSET('5. Pp (3 años)'!$K$46,INT((ROW()-13)/2),0)),"",OFFSET('5. Pp (3 años)'!$K$46,INT((ROW()-13)/2),0))</f>
        <v>Ascendente</v>
      </c>
      <c r="G51" s="909" t="str">
        <f ca="1">IF(ISBLANK(OFFSET('5. Pp (3 años)'!$H$46,INT((ROW()-13)/2),0)),"",OFFSET('5. Pp (3 años)'!$H$46,INT((ROW()-13)/2),0))</f>
        <v>Trimestral</v>
      </c>
      <c r="H51" s="912">
        <f ca="1">IF(ISBLANK(OFFSET('9. METAS'!$K$20,INT((ROW()-13)/2),0)),"",OFFSET('9. METAS'!$K$20,INT((ROW()-13)/2),0))</f>
        <v>1000</v>
      </c>
      <c r="I51" s="868"/>
      <c r="J51" s="149">
        <f ca="1">IF(MOD(ROW()-13,2)=0,IF(ISBLANK(OFFSET('11. SEGUIMIENTO 2026'!$N$14,INT((ROW()-13)/2),0)),"",OFFSET('11. SEGUIMIENTO 2026'!$N$14,INT((ROW()-13)/2),0)),IF(ISBLANK(OFFSET('9. METAS'!$Q$20,INT((ROW()-14)/2),0)),"",OFFSET('9. METAS'!$Q$20,INT((ROW()-14)/2),0)))</f>
        <v>223</v>
      </c>
      <c r="K51" s="150" t="str">
        <f ca="1">IF(MOD(ROW()-13,2)=0,IF(ISBLANK(OFFSET('11. SEGUIMIENTO 2026'!$O$14,INT((ROW()-13)/2),0)),"",OFFSET('11. SEGUIMIENTO 2026'!$O$14,INT((ROW()-13)/2),0)),IF(ISBLANK(OFFSET('9. METAS'!$R$20,INT((ROW()-14)/2),0)),"",OFFSET('9. METAS'!$R$20,INT((ROW()-14)/2),0)))</f>
        <v/>
      </c>
      <c r="L51" s="150" t="str">
        <f ca="1">IF(MOD(ROW()-13,2)=0,IF(ISBLANK(OFFSET('11. SEGUIMIENTO 2026'!$P$14,INT((ROW()-13)/2),0)),"",OFFSET('11. SEGUIMIENTO 2026'!$P$14,INT((ROW()-13)/2),0)),IF(ISBLANK(OFFSET('9. METAS'!$S$20,INT((ROW()-14)/2),0)),"",OFFSET('9. METAS'!$S$20,INT((ROW()-14)/2),0)))</f>
        <v/>
      </c>
      <c r="M51" s="151" t="str">
        <f ca="1">IF(MOD(ROW()-13,2)=0,IF(ISBLANK(OFFSET('11. SEGUIMIENTO 2026'!$Q$14,INT((ROW()-13)/2),0)),"",OFFSET('11. SEGUIMIENTO 2026'!$Q$14,INT((ROW()-13)/2),0)),IF(ISBLANK(OFFSET('9. METAS'!$T$20,INT((ROW()-14)/2),0)),"",OFFSET('9. METAS'!$T$20,INT((ROW()-14)/2),0)))</f>
        <v/>
      </c>
      <c r="N51" s="869">
        <f t="shared" ref="N51" ca="1" si="34">IFERROR(J51/J52,"ND")</f>
        <v>0.89200000000000002</v>
      </c>
      <c r="O51" s="870" t="str">
        <f t="shared" ref="O51" ca="1" si="35">IFERROR(((J51+K51+L51+M51)/H51),"ND")</f>
        <v>ND</v>
      </c>
      <c r="P51" s="910"/>
    </row>
    <row r="52" spans="3:16">
      <c r="C52" s="860"/>
      <c r="D52" s="907"/>
      <c r="E52" s="907"/>
      <c r="F52" s="908"/>
      <c r="G52" s="909"/>
      <c r="H52" s="912"/>
      <c r="I52" s="852"/>
      <c r="J52" s="149">
        <f ca="1">IF(MOD(ROW()-13,2)=0,IF(ISBLANK(OFFSET('11. SEGUIMIENTO 2026'!$N$14,INT((ROW()-13)/2),0)),"",OFFSET('11. SEGUIMIENTO 2026'!$N$14,INT((ROW()-13)/2),0)),IF(ISBLANK(OFFSET('9. METAS'!$Q$20,INT((ROW()-14)/2),0)),"",OFFSET('9. METAS'!$Q$20,INT((ROW()-14)/2),0)))</f>
        <v>250</v>
      </c>
      <c r="K52" s="150">
        <f ca="1">IF(MOD(ROW()-13,2)=0,IF(ISBLANK(OFFSET('11. SEGUIMIENTO 2026'!$O$14,INT((ROW()-13)/2),0)),"",OFFSET('11. SEGUIMIENTO 2026'!$O$14,INT((ROW()-13)/2),0)),IF(ISBLANK(OFFSET('9. METAS'!$R$20,INT((ROW()-14)/2),0)),"",OFFSET('9. METAS'!$R$20,INT((ROW()-14)/2),0)))</f>
        <v>250</v>
      </c>
      <c r="L52" s="150">
        <f ca="1">IF(MOD(ROW()-13,2)=0,IF(ISBLANK(OFFSET('11. SEGUIMIENTO 2026'!$P$14,INT((ROW()-13)/2),0)),"",OFFSET('11. SEGUIMIENTO 2026'!$P$14,INT((ROW()-13)/2),0)),IF(ISBLANK(OFFSET('9. METAS'!$S$20,INT((ROW()-14)/2),0)),"",OFFSET('9. METAS'!$S$20,INT((ROW()-14)/2),0)))</f>
        <v>250</v>
      </c>
      <c r="M52" s="151">
        <f ca="1">IF(MOD(ROW()-13,2)=0,IF(ISBLANK(OFFSET('11. SEGUIMIENTO 2026'!$Q$14,INT((ROW()-13)/2),0)),"",OFFSET('11. SEGUIMIENTO 2026'!$Q$14,INT((ROW()-13)/2),0)),IF(ISBLANK(OFFSET('9. METAS'!$T$20,INT((ROW()-14)/2),0)),"",OFFSET('9. METAS'!$T$20,INT((ROW()-14)/2),0)))</f>
        <v>250</v>
      </c>
      <c r="N52" s="854"/>
      <c r="O52" s="856"/>
      <c r="P52" s="913"/>
    </row>
    <row r="53" spans="3:16">
      <c r="C53" s="859" t="str">
        <f ca="1">IF(ISBLANK(OFFSET('5. Pp (3 años)'!$C$46,INT((ROW()-13)/2),0)),"",OFFSET('5. Pp (3 años)'!$C$46,INT((ROW()-13)/2),0))</f>
        <v>Componente</v>
      </c>
      <c r="D53" s="907" t="str">
        <f ca="1">IF(ISBLANK(OFFSET('5. Pp (3 años)'!$D$46,INT((ROW()-13)/2),0)),"",OFFSET('5. Pp (3 años)'!$D$46,INT((ROW()-13)/2),0))</f>
        <v>1.4.1.1.5 Servicios de tecnologías de la información y telecomunicaciones gestionados y proporcionados oportunamente a las dependencias municipales conforme a la normatividad aplicable.</v>
      </c>
      <c r="E53" s="907" t="str">
        <f ca="1">IF(ISBLANK(OFFSET('5. Pp (3 años)'!$E$46,INT((ROW()-13)/2),0)),"",OFFSET('5. Pp (3 años)'!$E$46,INT((ROW()-13)/2),0))</f>
        <v>PSTIC: Porcentaje de servicios de tecnologías de la información y comunicación proporcionados.</v>
      </c>
      <c r="F53" s="908" t="str">
        <f ca="1">IF(ISBLANK(OFFSET('5. Pp (3 años)'!$K$46,INT((ROW()-13)/2),0)),"",OFFSET('5. Pp (3 años)'!$K$46,INT((ROW()-13)/2),0))</f>
        <v>Ascendente</v>
      </c>
      <c r="G53" s="909" t="str">
        <f ca="1">IF(ISBLANK(OFFSET('5. Pp (3 años)'!$H$46,INT((ROW()-13)/2),0)),"",OFFSET('5. Pp (3 años)'!$H$46,INT((ROW()-13)/2),0))</f>
        <v>Trimestral</v>
      </c>
      <c r="H53" s="912">
        <f ca="1">IF(ISBLANK(OFFSET('9. METAS'!$K$20,INT((ROW()-13)/2),0)),"",OFFSET('9. METAS'!$K$20,INT((ROW()-13)/2),0))</f>
        <v>0.95</v>
      </c>
      <c r="I53" s="868"/>
      <c r="J53" s="149">
        <f ca="1">IF(MOD(ROW()-13,2)=0,IF(ISBLANK(OFFSET('11. SEGUIMIENTO 2026'!$N$14,INT((ROW()-13)/2),0)),"",OFFSET('11. SEGUIMIENTO 2026'!$N$14,INT((ROW()-13)/2),0)),IF(ISBLANK(OFFSET('9. METAS'!$Q$20,INT((ROW()-14)/2),0)),"",OFFSET('9. METAS'!$Q$20,INT((ROW()-14)/2),0)))</f>
        <v>1.0478000000000001</v>
      </c>
      <c r="K53" s="150" t="str">
        <f ca="1">IF(MOD(ROW()-13,2)=0,IF(ISBLANK(OFFSET('11. SEGUIMIENTO 2026'!$O$14,INT((ROW()-13)/2),0)),"",OFFSET('11. SEGUIMIENTO 2026'!$O$14,INT((ROW()-13)/2),0)),IF(ISBLANK(OFFSET('9. METAS'!$R$20,INT((ROW()-14)/2),0)),"",OFFSET('9. METAS'!$R$20,INT((ROW()-14)/2),0)))</f>
        <v/>
      </c>
      <c r="L53" s="150" t="str">
        <f ca="1">IF(MOD(ROW()-13,2)=0,IF(ISBLANK(OFFSET('11. SEGUIMIENTO 2026'!$P$14,INT((ROW()-13)/2),0)),"",OFFSET('11. SEGUIMIENTO 2026'!$P$14,INT((ROW()-13)/2),0)),IF(ISBLANK(OFFSET('9. METAS'!$S$20,INT((ROW()-14)/2),0)),"",OFFSET('9. METAS'!$S$20,INT((ROW()-14)/2),0)))</f>
        <v/>
      </c>
      <c r="M53" s="151" t="str">
        <f ca="1">IF(MOD(ROW()-13,2)=0,IF(ISBLANK(OFFSET('11. SEGUIMIENTO 2026'!$Q$14,INT((ROW()-13)/2),0)),"",OFFSET('11. SEGUIMIENTO 2026'!$Q$14,INT((ROW()-13)/2),0)),IF(ISBLANK(OFFSET('9. METAS'!$T$20,INT((ROW()-14)/2),0)),"",OFFSET('9. METAS'!$T$20,INT((ROW()-14)/2),0)))</f>
        <v/>
      </c>
      <c r="N53" s="869">
        <f t="shared" ref="N53" ca="1" si="36">IFERROR(J53/J54,"ND")</f>
        <v>1.1029473684210527</v>
      </c>
      <c r="O53" s="870" t="str">
        <f t="shared" ref="O53" ca="1" si="37">IFERROR(((J53+K53+L53+M53)/H53),"ND")</f>
        <v>ND</v>
      </c>
      <c r="P53" s="910"/>
    </row>
    <row r="54" spans="3:16">
      <c r="C54" s="860"/>
      <c r="D54" s="907"/>
      <c r="E54" s="907"/>
      <c r="F54" s="908"/>
      <c r="G54" s="909"/>
      <c r="H54" s="912"/>
      <c r="I54" s="852"/>
      <c r="J54" s="149">
        <f ca="1">IF(MOD(ROW()-13,2)=0,IF(ISBLANK(OFFSET('11. SEGUIMIENTO 2026'!$N$14,INT((ROW()-13)/2),0)),"",OFFSET('11. SEGUIMIENTO 2026'!$N$14,INT((ROW()-13)/2),0)),IF(ISBLANK(OFFSET('9. METAS'!$Q$20,INT((ROW()-14)/2),0)),"",OFFSET('9. METAS'!$Q$20,INT((ROW()-14)/2),0)))</f>
        <v>0.95</v>
      </c>
      <c r="K54" s="150">
        <f ca="1">IF(MOD(ROW()-13,2)=0,IF(ISBLANK(OFFSET('11. SEGUIMIENTO 2026'!$O$14,INT((ROW()-13)/2),0)),"",OFFSET('11. SEGUIMIENTO 2026'!$O$14,INT((ROW()-13)/2),0)),IF(ISBLANK(OFFSET('9. METAS'!$R$20,INT((ROW()-14)/2),0)),"",OFFSET('9. METAS'!$R$20,INT((ROW()-14)/2),0)))</f>
        <v>0.95</v>
      </c>
      <c r="L54" s="150">
        <f ca="1">IF(MOD(ROW()-13,2)=0,IF(ISBLANK(OFFSET('11. SEGUIMIENTO 2026'!$P$14,INT((ROW()-13)/2),0)),"",OFFSET('11. SEGUIMIENTO 2026'!$P$14,INT((ROW()-13)/2),0)),IF(ISBLANK(OFFSET('9. METAS'!$S$20,INT((ROW()-14)/2),0)),"",OFFSET('9. METAS'!$S$20,INT((ROW()-14)/2),0)))</f>
        <v>0.95</v>
      </c>
      <c r="M54" s="151">
        <f ca="1">IF(MOD(ROW()-13,2)=0,IF(ISBLANK(OFFSET('11. SEGUIMIENTO 2026'!$Q$14,INT((ROW()-13)/2),0)),"",OFFSET('11. SEGUIMIENTO 2026'!$Q$14,INT((ROW()-13)/2),0)),IF(ISBLANK(OFFSET('9. METAS'!$T$20,INT((ROW()-14)/2),0)),"",OFFSET('9. METAS'!$T$20,INT((ROW()-14)/2),0)))</f>
        <v>0.95</v>
      </c>
      <c r="N54" s="854"/>
      <c r="O54" s="856"/>
      <c r="P54" s="913"/>
    </row>
    <row r="55" spans="3:16">
      <c r="C55" s="859" t="str">
        <f ca="1">IF(ISBLANK(OFFSET('5. Pp (3 años)'!$C$46,INT((ROW()-13)/2),0)),"",OFFSET('5. Pp (3 años)'!$C$46,INT((ROW()-13)/2),0))</f>
        <v>Actividad</v>
      </c>
      <c r="D55" s="907" t="str">
        <f ca="1">IF(ISBLANK(OFFSET('5. Pp (3 años)'!$D$46,INT((ROW()-13)/2),0)),"",OFFSET('5. Pp (3 años)'!$D$46,INT((ROW()-13)/2),0))</f>
        <v xml:space="preserve">1.4.1.1.5.1 Desarrollo y mantenimiento de sistemas informáticos para las dependencias municipales. </v>
      </c>
      <c r="E55" s="907" t="str">
        <f ca="1">IF(ISBLANK(OFFSET('5. Pp (3 años)'!$E$46,INT((ROW()-13)/2),0)),"",OFFSET('5. Pp (3 años)'!$E$46,INT((ROW()-13)/2),0))</f>
        <v>PSDMA= Porcentaje de servicios de desarrollo y mantenimiento de sistemas informáticos atendidos</v>
      </c>
      <c r="F55" s="908" t="str">
        <f ca="1">IF(ISBLANK(OFFSET('5. Pp (3 años)'!$K$46,INT((ROW()-13)/2),0)),"",OFFSET('5. Pp (3 años)'!$K$46,INT((ROW()-13)/2),0))</f>
        <v>Ascendente</v>
      </c>
      <c r="G55" s="909" t="str">
        <f ca="1">IF(ISBLANK(OFFSET('5. Pp (3 años)'!$H$46,INT((ROW()-13)/2),0)),"",OFFSET('5. Pp (3 años)'!$H$46,INT((ROW()-13)/2),0))</f>
        <v>Trimestral</v>
      </c>
      <c r="H55" s="912">
        <f ca="1">IF(ISBLANK(OFFSET('9. METAS'!$K$20,INT((ROW()-13)/2),0)),"",OFFSET('9. METAS'!$K$20,INT((ROW()-13)/2),0))</f>
        <v>800</v>
      </c>
      <c r="I55" s="868"/>
      <c r="J55" s="149">
        <f ca="1">IF(MOD(ROW()-13,2)=0,IF(ISBLANK(OFFSET('11. SEGUIMIENTO 2026'!$N$14,INT((ROW()-13)/2),0)),"",OFFSET('11. SEGUIMIENTO 2026'!$N$14,INT((ROW()-13)/2),0)),IF(ISBLANK(OFFSET('9. METAS'!$Q$20,INT((ROW()-14)/2),0)),"",OFFSET('9. METAS'!$Q$20,INT((ROW()-14)/2),0)))</f>
        <v>166</v>
      </c>
      <c r="K55" s="150" t="str">
        <f ca="1">IF(MOD(ROW()-13,2)=0,IF(ISBLANK(OFFSET('11. SEGUIMIENTO 2026'!$O$14,INT((ROW()-13)/2),0)),"",OFFSET('11. SEGUIMIENTO 2026'!$O$14,INT((ROW()-13)/2),0)),IF(ISBLANK(OFFSET('9. METAS'!$R$20,INT((ROW()-14)/2),0)),"",OFFSET('9. METAS'!$R$20,INT((ROW()-14)/2),0)))</f>
        <v/>
      </c>
      <c r="L55" s="150" t="str">
        <f ca="1">IF(MOD(ROW()-13,2)=0,IF(ISBLANK(OFFSET('11. SEGUIMIENTO 2026'!$P$14,INT((ROW()-13)/2),0)),"",OFFSET('11. SEGUIMIENTO 2026'!$P$14,INT((ROW()-13)/2),0)),IF(ISBLANK(OFFSET('9. METAS'!$S$20,INT((ROW()-14)/2),0)),"",OFFSET('9. METAS'!$S$20,INT((ROW()-14)/2),0)))</f>
        <v/>
      </c>
      <c r="M55" s="151" t="str">
        <f ca="1">IF(MOD(ROW()-13,2)=0,IF(ISBLANK(OFFSET('11. SEGUIMIENTO 2026'!$Q$14,INT((ROW()-13)/2),0)),"",OFFSET('11. SEGUIMIENTO 2026'!$Q$14,INT((ROW()-13)/2),0)),IF(ISBLANK(OFFSET('9. METAS'!$T$20,INT((ROW()-14)/2),0)),"",OFFSET('9. METAS'!$T$20,INT((ROW()-14)/2),0)))</f>
        <v/>
      </c>
      <c r="N55" s="869">
        <f t="shared" ref="N55" ca="1" si="38">IFERROR(J55/J56,"ND")</f>
        <v>0.83</v>
      </c>
      <c r="O55" s="870" t="str">
        <f t="shared" ref="O55" ca="1" si="39">IFERROR(((J55+K55+L55+M55)/H55),"ND")</f>
        <v>ND</v>
      </c>
      <c r="P55" s="910"/>
    </row>
    <row r="56" spans="3:16">
      <c r="C56" s="860"/>
      <c r="D56" s="907"/>
      <c r="E56" s="907"/>
      <c r="F56" s="908"/>
      <c r="G56" s="909"/>
      <c r="H56" s="912"/>
      <c r="I56" s="852"/>
      <c r="J56" s="149">
        <f ca="1">IF(MOD(ROW()-13,2)=0,IF(ISBLANK(OFFSET('11. SEGUIMIENTO 2026'!$N$14,INT((ROW()-13)/2),0)),"",OFFSET('11. SEGUIMIENTO 2026'!$N$14,INT((ROW()-13)/2),0)),IF(ISBLANK(OFFSET('9. METAS'!$Q$20,INT((ROW()-14)/2),0)),"",OFFSET('9. METAS'!$Q$20,INT((ROW()-14)/2),0)))</f>
        <v>200</v>
      </c>
      <c r="K56" s="150">
        <f ca="1">IF(MOD(ROW()-13,2)=0,IF(ISBLANK(OFFSET('11. SEGUIMIENTO 2026'!$O$14,INT((ROW()-13)/2),0)),"",OFFSET('11. SEGUIMIENTO 2026'!$O$14,INT((ROW()-13)/2),0)),IF(ISBLANK(OFFSET('9. METAS'!$R$20,INT((ROW()-14)/2),0)),"",OFFSET('9. METAS'!$R$20,INT((ROW()-14)/2),0)))</f>
        <v>200</v>
      </c>
      <c r="L56" s="150">
        <f ca="1">IF(MOD(ROW()-13,2)=0,IF(ISBLANK(OFFSET('11. SEGUIMIENTO 2026'!$P$14,INT((ROW()-13)/2),0)),"",OFFSET('11. SEGUIMIENTO 2026'!$P$14,INT((ROW()-13)/2),0)),IF(ISBLANK(OFFSET('9. METAS'!$S$20,INT((ROW()-14)/2),0)),"",OFFSET('9. METAS'!$S$20,INT((ROW()-14)/2),0)))</f>
        <v>200</v>
      </c>
      <c r="M56" s="151">
        <f ca="1">IF(MOD(ROW()-13,2)=0,IF(ISBLANK(OFFSET('11. SEGUIMIENTO 2026'!$Q$14,INT((ROW()-13)/2),0)),"",OFFSET('11. SEGUIMIENTO 2026'!$Q$14,INT((ROW()-13)/2),0)),IF(ISBLANK(OFFSET('9. METAS'!$T$20,INT((ROW()-14)/2),0)),"",OFFSET('9. METAS'!$T$20,INT((ROW()-14)/2),0)))</f>
        <v>200</v>
      </c>
      <c r="N56" s="854"/>
      <c r="O56" s="856"/>
      <c r="P56" s="913"/>
    </row>
    <row r="57" spans="3:16">
      <c r="C57" s="859" t="str">
        <f ca="1">IF(ISBLANK(OFFSET('5. Pp (3 años)'!$C$46,INT((ROW()-13)/2),0)),"",OFFSET('5. Pp (3 años)'!$C$46,INT((ROW()-13)/2),0))</f>
        <v>Actividad</v>
      </c>
      <c r="D57" s="907" t="str">
        <f ca="1">IF(ISBLANK(OFFSET('5. Pp (3 años)'!$D$46,INT((ROW()-13)/2),0)),"",OFFSET('5. Pp (3 años)'!$D$46,INT((ROW()-13)/2),0))</f>
        <v>1.4.1.1.5.2 Atención de  servicios de telecomunicaciones para las dependencias municipales.</v>
      </c>
      <c r="E57" s="907" t="str">
        <f ca="1">IF(ISBLANK(OFFSET('5. Pp (3 años)'!$E$46,INT((ROW()-13)/2),0)),"",OFFSET('5. Pp (3 años)'!$E$46,INT((ROW()-13)/2),0))</f>
        <v>PSTA: Porcentaje de servicios de telecomunicaciones atendidos.</v>
      </c>
      <c r="F57" s="908" t="str">
        <f ca="1">IF(ISBLANK(OFFSET('5. Pp (3 años)'!$K$46,INT((ROW()-13)/2),0)),"",OFFSET('5. Pp (3 años)'!$K$46,INT((ROW()-13)/2),0))</f>
        <v>Ascendente</v>
      </c>
      <c r="G57" s="909" t="str">
        <f ca="1">IF(ISBLANK(OFFSET('5. Pp (3 años)'!$H$46,INT((ROW()-13)/2),0)),"",OFFSET('5. Pp (3 años)'!$H$46,INT((ROW()-13)/2),0))</f>
        <v>Trimestral</v>
      </c>
      <c r="H57" s="912">
        <f ca="1">IF(ISBLANK(OFFSET('9. METAS'!$K$20,INT((ROW()-13)/2),0)),"",OFFSET('9. METAS'!$K$20,INT((ROW()-13)/2),0))</f>
        <v>600</v>
      </c>
      <c r="I57" s="868"/>
      <c r="J57" s="149">
        <f ca="1">IF(MOD(ROW()-13,2)=0,IF(ISBLANK(OFFSET('11. SEGUIMIENTO 2026'!$N$14,INT((ROW()-13)/2),0)),"",OFFSET('11. SEGUIMIENTO 2026'!$N$14,INT((ROW()-13)/2),0)),IF(ISBLANK(OFFSET('9. METAS'!$Q$20,INT((ROW()-14)/2),0)),"",OFFSET('9. METAS'!$Q$20,INT((ROW()-14)/2),0)))</f>
        <v>271</v>
      </c>
      <c r="K57" s="150" t="str">
        <f ca="1">IF(MOD(ROW()-13,2)=0,IF(ISBLANK(OFFSET('11. SEGUIMIENTO 2026'!$O$14,INT((ROW()-13)/2),0)),"",OFFSET('11. SEGUIMIENTO 2026'!$O$14,INT((ROW()-13)/2),0)),IF(ISBLANK(OFFSET('9. METAS'!$R$20,INT((ROW()-14)/2),0)),"",OFFSET('9. METAS'!$R$20,INT((ROW()-14)/2),0)))</f>
        <v/>
      </c>
      <c r="L57" s="150" t="str">
        <f ca="1">IF(MOD(ROW()-13,2)=0,IF(ISBLANK(OFFSET('11. SEGUIMIENTO 2026'!$P$14,INT((ROW()-13)/2),0)),"",OFFSET('11. SEGUIMIENTO 2026'!$P$14,INT((ROW()-13)/2),0)),IF(ISBLANK(OFFSET('9. METAS'!$S$20,INT((ROW()-14)/2),0)),"",OFFSET('9. METAS'!$S$20,INT((ROW()-14)/2),0)))</f>
        <v/>
      </c>
      <c r="M57" s="151" t="str">
        <f ca="1">IF(MOD(ROW()-13,2)=0,IF(ISBLANK(OFFSET('11. SEGUIMIENTO 2026'!$Q$14,INT((ROW()-13)/2),0)),"",OFFSET('11. SEGUIMIENTO 2026'!$Q$14,INT((ROW()-13)/2),0)),IF(ISBLANK(OFFSET('9. METAS'!$T$20,INT((ROW()-14)/2),0)),"",OFFSET('9. METAS'!$T$20,INT((ROW()-14)/2),0)))</f>
        <v/>
      </c>
      <c r="N57" s="869">
        <f t="shared" ref="N57" ca="1" si="40">IFERROR(J57/J58,"ND")</f>
        <v>1.8066666666666666</v>
      </c>
      <c r="O57" s="870" t="str">
        <f t="shared" ref="O57" ca="1" si="41">IFERROR(((J57+K57+L57+M57)/H57),"ND")</f>
        <v>ND</v>
      </c>
      <c r="P57" s="910"/>
    </row>
    <row r="58" spans="3:16">
      <c r="C58" s="860"/>
      <c r="D58" s="907"/>
      <c r="E58" s="907"/>
      <c r="F58" s="908"/>
      <c r="G58" s="909"/>
      <c r="H58" s="912"/>
      <c r="I58" s="852"/>
      <c r="J58" s="149">
        <f ca="1">IF(MOD(ROW()-13,2)=0,IF(ISBLANK(OFFSET('11. SEGUIMIENTO 2026'!$N$14,INT((ROW()-13)/2),0)),"",OFFSET('11. SEGUIMIENTO 2026'!$N$14,INT((ROW()-13)/2),0)),IF(ISBLANK(OFFSET('9. METAS'!$Q$20,INT((ROW()-14)/2),0)),"",OFFSET('9. METAS'!$Q$20,INT((ROW()-14)/2),0)))</f>
        <v>150</v>
      </c>
      <c r="K58" s="150">
        <f ca="1">IF(MOD(ROW()-13,2)=0,IF(ISBLANK(OFFSET('11. SEGUIMIENTO 2026'!$O$14,INT((ROW()-13)/2),0)),"",OFFSET('11. SEGUIMIENTO 2026'!$O$14,INT((ROW()-13)/2),0)),IF(ISBLANK(OFFSET('9. METAS'!$R$20,INT((ROW()-14)/2),0)),"",OFFSET('9. METAS'!$R$20,INT((ROW()-14)/2),0)))</f>
        <v>150</v>
      </c>
      <c r="L58" s="150">
        <f ca="1">IF(MOD(ROW()-13,2)=0,IF(ISBLANK(OFFSET('11. SEGUIMIENTO 2026'!$P$14,INT((ROW()-13)/2),0)),"",OFFSET('11. SEGUIMIENTO 2026'!$P$14,INT((ROW()-13)/2),0)),IF(ISBLANK(OFFSET('9. METAS'!$S$20,INT((ROW()-14)/2),0)),"",OFFSET('9. METAS'!$S$20,INT((ROW()-14)/2),0)))</f>
        <v>150</v>
      </c>
      <c r="M58" s="151">
        <f ca="1">IF(MOD(ROW()-13,2)=0,IF(ISBLANK(OFFSET('11. SEGUIMIENTO 2026'!$Q$14,INT((ROW()-13)/2),0)),"",OFFSET('11. SEGUIMIENTO 2026'!$Q$14,INT((ROW()-13)/2),0)),IF(ISBLANK(OFFSET('9. METAS'!$T$20,INT((ROW()-14)/2),0)),"",OFFSET('9. METAS'!$T$20,INT((ROW()-14)/2),0)))</f>
        <v>150</v>
      </c>
      <c r="N58" s="854"/>
      <c r="O58" s="856"/>
      <c r="P58" s="913"/>
    </row>
    <row r="59" spans="3:16">
      <c r="C59" s="859" t="str">
        <f ca="1">IF(ISBLANK(OFFSET('5. Pp (3 años)'!$C$46,INT((ROW()-13)/2),0)),"",OFFSET('5. Pp (3 años)'!$C$46,INT((ROW()-13)/2),0))</f>
        <v>Actividad</v>
      </c>
      <c r="D59" s="907" t="str">
        <f ca="1">IF(ISBLANK(OFFSET('5. Pp (3 años)'!$D$46,INT((ROW()-13)/2),0)),"",OFFSET('5. Pp (3 años)'!$D$46,INT((ROW()-13)/2),0))</f>
        <v>1.4.1.1.5.3 Atención de servicios de soporte técnico para las dependencias municipales.</v>
      </c>
      <c r="E59" s="907" t="str">
        <f ca="1">IF(ISBLANK(OFFSET('5. Pp (3 años)'!$E$46,INT((ROW()-13)/2),0)),"",OFFSET('5. Pp (3 años)'!$E$46,INT((ROW()-13)/2),0))</f>
        <v>PSSTA= Porcentaje de servicios de soporte técnico atendidos.</v>
      </c>
      <c r="F59" s="908" t="str">
        <f ca="1">IF(ISBLANK(OFFSET('5. Pp (3 años)'!$K$46,INT((ROW()-13)/2),0)),"",OFFSET('5. Pp (3 años)'!$K$46,INT((ROW()-13)/2),0))</f>
        <v>Ascendente</v>
      </c>
      <c r="G59" s="909" t="str">
        <f ca="1">IF(ISBLANK(OFFSET('5. Pp (3 años)'!$H$46,INT((ROW()-13)/2),0)),"",OFFSET('5. Pp (3 años)'!$H$46,INT((ROW()-13)/2),0))</f>
        <v>Trimestral</v>
      </c>
      <c r="H59" s="912">
        <f ca="1">IF(ISBLANK(OFFSET('9. METAS'!$K$20,INT((ROW()-13)/2),0)),"",OFFSET('9. METAS'!$K$20,INT((ROW()-13)/2),0))</f>
        <v>3200</v>
      </c>
      <c r="I59" s="868"/>
      <c r="J59" s="149">
        <f ca="1">IF(MOD(ROW()-13,2)=0,IF(ISBLANK(OFFSET('11. SEGUIMIENTO 2026'!$N$14,INT((ROW()-13)/2),0)),"",OFFSET('11. SEGUIMIENTO 2026'!$N$14,INT((ROW()-13)/2),0)),IF(ISBLANK(OFFSET('9. METAS'!$Q$20,INT((ROW()-14)/2),0)),"",OFFSET('9. METAS'!$Q$20,INT((ROW()-14)/2),0)))</f>
        <v>768</v>
      </c>
      <c r="K59" s="150" t="str">
        <f ca="1">IF(MOD(ROW()-13,2)=0,IF(ISBLANK(OFFSET('11. SEGUIMIENTO 2026'!$O$14,INT((ROW()-13)/2),0)),"",OFFSET('11. SEGUIMIENTO 2026'!$O$14,INT((ROW()-13)/2),0)),IF(ISBLANK(OFFSET('9. METAS'!$R$20,INT((ROW()-14)/2),0)),"",OFFSET('9. METAS'!$R$20,INT((ROW()-14)/2),0)))</f>
        <v/>
      </c>
      <c r="L59" s="150" t="str">
        <f ca="1">IF(MOD(ROW()-13,2)=0,IF(ISBLANK(OFFSET('11. SEGUIMIENTO 2026'!$P$14,INT((ROW()-13)/2),0)),"",OFFSET('11. SEGUIMIENTO 2026'!$P$14,INT((ROW()-13)/2),0)),IF(ISBLANK(OFFSET('9. METAS'!$S$20,INT((ROW()-14)/2),0)),"",OFFSET('9. METAS'!$S$20,INT((ROW()-14)/2),0)))</f>
        <v/>
      </c>
      <c r="M59" s="151" t="str">
        <f ca="1">IF(MOD(ROW()-13,2)=0,IF(ISBLANK(OFFSET('11. SEGUIMIENTO 2026'!$Q$14,INT((ROW()-13)/2),0)),"",OFFSET('11. SEGUIMIENTO 2026'!$Q$14,INT((ROW()-13)/2),0)),IF(ISBLANK(OFFSET('9. METAS'!$T$20,INT((ROW()-14)/2),0)),"",OFFSET('9. METAS'!$T$20,INT((ROW()-14)/2),0)))</f>
        <v/>
      </c>
      <c r="N59" s="869">
        <f t="shared" ref="N59" ca="1" si="42">IFERROR(J59/J60,"ND")</f>
        <v>0.96</v>
      </c>
      <c r="O59" s="870" t="str">
        <f t="shared" ref="O59" ca="1" si="43">IFERROR(((J59+K59+L59+M59)/H59),"ND")</f>
        <v>ND</v>
      </c>
      <c r="P59" s="910"/>
    </row>
    <row r="60" spans="3:16">
      <c r="C60" s="860"/>
      <c r="D60" s="907"/>
      <c r="E60" s="907"/>
      <c r="F60" s="908"/>
      <c r="G60" s="909"/>
      <c r="H60" s="912"/>
      <c r="I60" s="852"/>
      <c r="J60" s="149">
        <f ca="1">IF(MOD(ROW()-13,2)=0,IF(ISBLANK(OFFSET('11. SEGUIMIENTO 2026'!$N$14,INT((ROW()-13)/2),0)),"",OFFSET('11. SEGUIMIENTO 2026'!$N$14,INT((ROW()-13)/2),0)),IF(ISBLANK(OFFSET('9. METAS'!$Q$20,INT((ROW()-14)/2),0)),"",OFFSET('9. METAS'!$Q$20,INT((ROW()-14)/2),0)))</f>
        <v>800</v>
      </c>
      <c r="K60" s="150">
        <f ca="1">IF(MOD(ROW()-13,2)=0,IF(ISBLANK(OFFSET('11. SEGUIMIENTO 2026'!$O$14,INT((ROW()-13)/2),0)),"",OFFSET('11. SEGUIMIENTO 2026'!$O$14,INT((ROW()-13)/2),0)),IF(ISBLANK(OFFSET('9. METAS'!$R$20,INT((ROW()-14)/2),0)),"",OFFSET('9. METAS'!$R$20,INT((ROW()-14)/2),0)))</f>
        <v>800</v>
      </c>
      <c r="L60" s="150">
        <f ca="1">IF(MOD(ROW()-13,2)=0,IF(ISBLANK(OFFSET('11. SEGUIMIENTO 2026'!$P$14,INT((ROW()-13)/2),0)),"",OFFSET('11. SEGUIMIENTO 2026'!$P$14,INT((ROW()-13)/2),0)),IF(ISBLANK(OFFSET('9. METAS'!$S$20,INT((ROW()-14)/2),0)),"",OFFSET('9. METAS'!$S$20,INT((ROW()-14)/2),0)))</f>
        <v>800</v>
      </c>
      <c r="M60" s="151">
        <f ca="1">IF(MOD(ROW()-13,2)=0,IF(ISBLANK(OFFSET('11. SEGUIMIENTO 2026'!$Q$14,INT((ROW()-13)/2),0)),"",OFFSET('11. SEGUIMIENTO 2026'!$Q$14,INT((ROW()-13)/2),0)),IF(ISBLANK(OFFSET('9. METAS'!$T$20,INT((ROW()-14)/2),0)),"",OFFSET('9. METAS'!$T$20,INT((ROW()-14)/2),0)))</f>
        <v>800</v>
      </c>
      <c r="N60" s="854"/>
      <c r="O60" s="856"/>
      <c r="P60" s="913"/>
    </row>
    <row r="61" spans="3:16">
      <c r="C61" s="859" t="str">
        <f ca="1">IF(ISBLANK(OFFSET('5. Pp (3 años)'!$C$46,INT((ROW()-13)/2),0)),"",OFFSET('5. Pp (3 años)'!$C$46,INT((ROW()-13)/2),0))</f>
        <v>Componente</v>
      </c>
      <c r="D61" s="907" t="str">
        <f ca="1">IF(ISBLANK(OFFSET('5. Pp (3 años)'!$D$46,INT((ROW()-13)/2),0)),"",OFFSET('5. Pp (3 años)'!$D$46,INT((ROW()-13)/2),0))</f>
        <v>1.4.1.1.6 Servicios de mantenimiento y logística brindados a las dependencias municipales conforme a la normatividad aplicable</v>
      </c>
      <c r="E61" s="907" t="str">
        <f ca="1">IF(ISBLANK(OFFSET('5. Pp (3 años)'!$E$46,INT((ROW()-13)/2),0)),"",OFFSET('5. Pp (3 años)'!$E$46,INT((ROW()-13)/2),0))</f>
        <v xml:space="preserve">PSML=Porcentaje de Servicios de mantenimiento y logística proporcionados. </v>
      </c>
      <c r="F61" s="908" t="str">
        <f ca="1">IF(ISBLANK(OFFSET('5. Pp (3 años)'!$K$46,INT((ROW()-13)/2),0)),"",OFFSET('5. Pp (3 años)'!$K$46,INT((ROW()-13)/2),0))</f>
        <v>Ascendente</v>
      </c>
      <c r="G61" s="909" t="str">
        <f ca="1">IF(ISBLANK(OFFSET('5. Pp (3 años)'!$H$46,INT((ROW()-13)/2),0)),"",OFFSET('5. Pp (3 años)'!$H$46,INT((ROW()-13)/2),0))</f>
        <v>Trimestral</v>
      </c>
      <c r="H61" s="912">
        <f ca="1">IF(ISBLANK(OFFSET('9. METAS'!$K$20,INT((ROW()-13)/2),0)),"",OFFSET('9. METAS'!$K$20,INT((ROW()-13)/2),0))</f>
        <v>0.95</v>
      </c>
      <c r="I61" s="868"/>
      <c r="J61" s="149">
        <f ca="1">IF(MOD(ROW()-13,2)=0,IF(ISBLANK(OFFSET('11. SEGUIMIENTO 2026'!$N$14,INT((ROW()-13)/2),0)),"",OFFSET('11. SEGUIMIENTO 2026'!$N$14,INT((ROW()-13)/2),0)),IF(ISBLANK(OFFSET('9. METAS'!$Q$20,INT((ROW()-14)/2),0)),"",OFFSET('9. METAS'!$Q$20,INT((ROW()-14)/2),0)))</f>
        <v>1.1297999999999999</v>
      </c>
      <c r="K61" s="150" t="str">
        <f ca="1">IF(MOD(ROW()-13,2)=0,IF(ISBLANK(OFFSET('11. SEGUIMIENTO 2026'!$O$14,INT((ROW()-13)/2),0)),"",OFFSET('11. SEGUIMIENTO 2026'!$O$14,INT((ROW()-13)/2),0)),IF(ISBLANK(OFFSET('9. METAS'!$R$20,INT((ROW()-14)/2),0)),"",OFFSET('9. METAS'!$R$20,INT((ROW()-14)/2),0)))</f>
        <v/>
      </c>
      <c r="L61" s="150" t="str">
        <f ca="1">IF(MOD(ROW()-13,2)=0,IF(ISBLANK(OFFSET('11. SEGUIMIENTO 2026'!$P$14,INT((ROW()-13)/2),0)),"",OFFSET('11. SEGUIMIENTO 2026'!$P$14,INT((ROW()-13)/2),0)),IF(ISBLANK(OFFSET('9. METAS'!$S$20,INT((ROW()-14)/2),0)),"",OFFSET('9. METAS'!$S$20,INT((ROW()-14)/2),0)))</f>
        <v/>
      </c>
      <c r="M61" s="151" t="str">
        <f ca="1">IF(MOD(ROW()-13,2)=0,IF(ISBLANK(OFFSET('11. SEGUIMIENTO 2026'!$Q$14,INT((ROW()-13)/2),0)),"",OFFSET('11. SEGUIMIENTO 2026'!$Q$14,INT((ROW()-13)/2),0)),IF(ISBLANK(OFFSET('9. METAS'!$T$20,INT((ROW()-14)/2),0)),"",OFFSET('9. METAS'!$T$20,INT((ROW()-14)/2),0)))</f>
        <v/>
      </c>
      <c r="N61" s="869">
        <f t="shared" ref="N61" ca="1" si="44">IFERROR(J61/J62,"ND")</f>
        <v>1.1892631578947368</v>
      </c>
      <c r="O61" s="870" t="str">
        <f t="shared" ref="O61" ca="1" si="45">IFERROR(((J61+K61+L61+M61)/H61),"ND")</f>
        <v>ND</v>
      </c>
      <c r="P61" s="910"/>
    </row>
    <row r="62" spans="3:16">
      <c r="C62" s="860"/>
      <c r="D62" s="907"/>
      <c r="E62" s="907"/>
      <c r="F62" s="908"/>
      <c r="G62" s="909"/>
      <c r="H62" s="912"/>
      <c r="I62" s="852"/>
      <c r="J62" s="149">
        <f ca="1">IF(MOD(ROW()-13,2)=0,IF(ISBLANK(OFFSET('11. SEGUIMIENTO 2026'!$N$14,INT((ROW()-13)/2),0)),"",OFFSET('11. SEGUIMIENTO 2026'!$N$14,INT((ROW()-13)/2),0)),IF(ISBLANK(OFFSET('9. METAS'!$Q$20,INT((ROW()-14)/2),0)),"",OFFSET('9. METAS'!$Q$20,INT((ROW()-14)/2),0)))</f>
        <v>0.95</v>
      </c>
      <c r="K62" s="150">
        <f ca="1">IF(MOD(ROW()-13,2)=0,IF(ISBLANK(OFFSET('11. SEGUIMIENTO 2026'!$O$14,INT((ROW()-13)/2),0)),"",OFFSET('11. SEGUIMIENTO 2026'!$O$14,INT((ROW()-13)/2),0)),IF(ISBLANK(OFFSET('9. METAS'!$R$20,INT((ROW()-14)/2),0)),"",OFFSET('9. METAS'!$R$20,INT((ROW()-14)/2),0)))</f>
        <v>0.95</v>
      </c>
      <c r="L62" s="150">
        <f ca="1">IF(MOD(ROW()-13,2)=0,IF(ISBLANK(OFFSET('11. SEGUIMIENTO 2026'!$P$14,INT((ROW()-13)/2),0)),"",OFFSET('11. SEGUIMIENTO 2026'!$P$14,INT((ROW()-13)/2),0)),IF(ISBLANK(OFFSET('9. METAS'!$S$20,INT((ROW()-14)/2),0)),"",OFFSET('9. METAS'!$S$20,INT((ROW()-14)/2),0)))</f>
        <v>0.95</v>
      </c>
      <c r="M62" s="151">
        <f ca="1">IF(MOD(ROW()-13,2)=0,IF(ISBLANK(OFFSET('11. SEGUIMIENTO 2026'!$Q$14,INT((ROW()-13)/2),0)),"",OFFSET('11. SEGUIMIENTO 2026'!$Q$14,INT((ROW()-13)/2),0)),IF(ISBLANK(OFFSET('9. METAS'!$T$20,INT((ROW()-14)/2),0)),"",OFFSET('9. METAS'!$T$20,INT((ROW()-14)/2),0)))</f>
        <v>0.95</v>
      </c>
      <c r="N62" s="854"/>
      <c r="O62" s="856"/>
      <c r="P62" s="913"/>
    </row>
    <row r="63" spans="3:16">
      <c r="C63" s="859" t="str">
        <f ca="1">IF(ISBLANK(OFFSET('5. Pp (3 años)'!$C$46,INT((ROW()-13)/2),0)),"",OFFSET('5. Pp (3 años)'!$C$46,INT((ROW()-13)/2),0))</f>
        <v>Actividad</v>
      </c>
      <c r="D63" s="907" t="str">
        <f ca="1">IF(ISBLANK(OFFSET('5. Pp (3 años)'!$D$46,INT((ROW()-13)/2),0)),"",OFFSET('5. Pp (3 años)'!$D$46,INT((ROW()-13)/2),0))</f>
        <v>1.4.1.1.6.1 Realización del mantenimiento del Edificio del Palacio Municipal y áreas comúnes.</v>
      </c>
      <c r="E63" s="907" t="str">
        <f ca="1">IF(ISBLANK(OFFSET('5. Pp (3 años)'!$E$46,INT((ROW()-13)/2),0)),"",OFFSET('5. Pp (3 años)'!$E$46,INT((ROW()-13)/2),0))</f>
        <v xml:space="preserve">PSMR=Porcentaje de servicios de mantenimiento municipal realizados. </v>
      </c>
      <c r="F63" s="908" t="str">
        <f ca="1">IF(ISBLANK(OFFSET('5. Pp (3 años)'!$K$46,INT((ROW()-13)/2),0)),"",OFFSET('5. Pp (3 años)'!$K$46,INT((ROW()-13)/2),0))</f>
        <v>Ascendente</v>
      </c>
      <c r="G63" s="909" t="str">
        <f ca="1">IF(ISBLANK(OFFSET('5. Pp (3 años)'!$H$46,INT((ROW()-13)/2),0)),"",OFFSET('5. Pp (3 años)'!$H$46,INT((ROW()-13)/2),0))</f>
        <v>Trimestral</v>
      </c>
      <c r="H63" s="912">
        <f ca="1">IF(ISBLANK(OFFSET('9. METAS'!$K$20,INT((ROW()-13)/2),0)),"",OFFSET('9. METAS'!$K$20,INT((ROW()-13)/2),0))</f>
        <v>2400</v>
      </c>
      <c r="I63" s="868"/>
      <c r="J63" s="149">
        <f ca="1">IF(MOD(ROW()-13,2)=0,IF(ISBLANK(OFFSET('11. SEGUIMIENTO 2026'!$N$14,INT((ROW()-13)/2),0)),"",OFFSET('11. SEGUIMIENTO 2026'!$N$14,INT((ROW()-13)/2),0)),IF(ISBLANK(OFFSET('9. METAS'!$Q$20,INT((ROW()-14)/2),0)),"",OFFSET('9. METAS'!$Q$20,INT((ROW()-14)/2),0)))</f>
        <v>704</v>
      </c>
      <c r="K63" s="150" t="str">
        <f ca="1">IF(MOD(ROW()-13,2)=0,IF(ISBLANK(OFFSET('11. SEGUIMIENTO 2026'!$O$14,INT((ROW()-13)/2),0)),"",OFFSET('11. SEGUIMIENTO 2026'!$O$14,INT((ROW()-13)/2),0)),IF(ISBLANK(OFFSET('9. METAS'!$R$20,INT((ROW()-14)/2),0)),"",OFFSET('9. METAS'!$R$20,INT((ROW()-14)/2),0)))</f>
        <v/>
      </c>
      <c r="L63" s="150" t="str">
        <f ca="1">IF(MOD(ROW()-13,2)=0,IF(ISBLANK(OFFSET('11. SEGUIMIENTO 2026'!$P$14,INT((ROW()-13)/2),0)),"",OFFSET('11. SEGUIMIENTO 2026'!$P$14,INT((ROW()-13)/2),0)),IF(ISBLANK(OFFSET('9. METAS'!$S$20,INT((ROW()-14)/2),0)),"",OFFSET('9. METAS'!$S$20,INT((ROW()-14)/2),0)))</f>
        <v/>
      </c>
      <c r="M63" s="151" t="str">
        <f ca="1">IF(MOD(ROW()-13,2)=0,IF(ISBLANK(OFFSET('11. SEGUIMIENTO 2026'!$Q$14,INT((ROW()-13)/2),0)),"",OFFSET('11. SEGUIMIENTO 2026'!$Q$14,INT((ROW()-13)/2),0)),IF(ISBLANK(OFFSET('9. METAS'!$T$20,INT((ROW()-14)/2),0)),"",OFFSET('9. METAS'!$T$20,INT((ROW()-14)/2),0)))</f>
        <v/>
      </c>
      <c r="N63" s="869">
        <f t="shared" ref="N63" ca="1" si="46">IFERROR(J63/J64,"ND")</f>
        <v>1.1733333333333333</v>
      </c>
      <c r="O63" s="870" t="str">
        <f t="shared" ref="O63" ca="1" si="47">IFERROR(((J63+K63+L63+M63)/H63),"ND")</f>
        <v>ND</v>
      </c>
      <c r="P63" s="910"/>
    </row>
    <row r="64" spans="3:16">
      <c r="C64" s="860"/>
      <c r="D64" s="907"/>
      <c r="E64" s="907"/>
      <c r="F64" s="908"/>
      <c r="G64" s="909"/>
      <c r="H64" s="912"/>
      <c r="I64" s="852"/>
      <c r="J64" s="149">
        <f ca="1">IF(MOD(ROW()-13,2)=0,IF(ISBLANK(OFFSET('11. SEGUIMIENTO 2026'!$N$14,INT((ROW()-13)/2),0)),"",OFFSET('11. SEGUIMIENTO 2026'!$N$14,INT((ROW()-13)/2),0)),IF(ISBLANK(OFFSET('9. METAS'!$Q$20,INT((ROW()-14)/2),0)),"",OFFSET('9. METAS'!$Q$20,INT((ROW()-14)/2),0)))</f>
        <v>600</v>
      </c>
      <c r="K64" s="150">
        <f ca="1">IF(MOD(ROW()-13,2)=0,IF(ISBLANK(OFFSET('11. SEGUIMIENTO 2026'!$O$14,INT((ROW()-13)/2),0)),"",OFFSET('11. SEGUIMIENTO 2026'!$O$14,INT((ROW()-13)/2),0)),IF(ISBLANK(OFFSET('9. METAS'!$R$20,INT((ROW()-14)/2),0)),"",OFFSET('9. METAS'!$R$20,INT((ROW()-14)/2),0)))</f>
        <v>600</v>
      </c>
      <c r="L64" s="150">
        <f ca="1">IF(MOD(ROW()-13,2)=0,IF(ISBLANK(OFFSET('11. SEGUIMIENTO 2026'!$P$14,INT((ROW()-13)/2),0)),"",OFFSET('11. SEGUIMIENTO 2026'!$P$14,INT((ROW()-13)/2),0)),IF(ISBLANK(OFFSET('9. METAS'!$S$20,INT((ROW()-14)/2),0)),"",OFFSET('9. METAS'!$S$20,INT((ROW()-14)/2),0)))</f>
        <v>600</v>
      </c>
      <c r="M64" s="151">
        <f ca="1">IF(MOD(ROW()-13,2)=0,IF(ISBLANK(OFFSET('11. SEGUIMIENTO 2026'!$Q$14,INT((ROW()-13)/2),0)),"",OFFSET('11. SEGUIMIENTO 2026'!$Q$14,INT((ROW()-13)/2),0)),IF(ISBLANK(OFFSET('9. METAS'!$T$20,INT((ROW()-14)/2),0)),"",OFFSET('9. METAS'!$T$20,INT((ROW()-14)/2),0)))</f>
        <v>600</v>
      </c>
      <c r="N64" s="854"/>
      <c r="O64" s="856"/>
      <c r="P64" s="913"/>
    </row>
    <row r="65" spans="3:16">
      <c r="C65" s="859" t="str">
        <f ca="1">IF(ISBLANK(OFFSET('5. Pp (3 años)'!$C$46,INT((ROW()-13)/2),0)),"",OFFSET('5. Pp (3 años)'!$C$46,INT((ROW()-13)/2),0))</f>
        <v>Actividad</v>
      </c>
      <c r="D65" s="907" t="str">
        <f ca="1">IF(ISBLANK(OFFSET('5. Pp (3 años)'!$D$46,INT((ROW()-13)/2),0)),"",OFFSET('5. Pp (3 años)'!$D$46,INT((ROW()-13)/2),0))</f>
        <v>1.4.1.1.6.2 Brindar servicios de logística para la realización de eventos oficiales especiales.</v>
      </c>
      <c r="E65" s="907" t="str">
        <f ca="1">IF(ISBLANK(OFFSET('5. Pp (3 años)'!$E$46,INT((ROW()-13)/2),0)),"",OFFSET('5. Pp (3 años)'!$E$46,INT((ROW()-13)/2),0))</f>
        <v>PLEO= Porcentaje de servicios de logística de los eventos oficiales especiales brindados</v>
      </c>
      <c r="F65" s="908" t="str">
        <f ca="1">IF(ISBLANK(OFFSET('5. Pp (3 años)'!$K$46,INT((ROW()-13)/2),0)),"",OFFSET('5. Pp (3 años)'!$K$46,INT((ROW()-13)/2),0))</f>
        <v>Ascendente</v>
      </c>
      <c r="G65" s="909" t="str">
        <f ca="1">IF(ISBLANK(OFFSET('5. Pp (3 años)'!$H$46,INT((ROW()-13)/2),0)),"",OFFSET('5. Pp (3 años)'!$H$46,INT((ROW()-13)/2),0))</f>
        <v>Trimestral</v>
      </c>
      <c r="H65" s="912">
        <f ca="1">IF(ISBLANK(OFFSET('9. METAS'!$K$20,INT((ROW()-13)/2),0)),"",OFFSET('9. METAS'!$K$20,INT((ROW()-13)/2),0))</f>
        <v>6</v>
      </c>
      <c r="I65" s="868"/>
      <c r="J65" s="149">
        <f ca="1">IF(MOD(ROW()-13,2)=0,IF(ISBLANK(OFFSET('11. SEGUIMIENTO 2026'!$N$14,INT((ROW()-13)/2),0)),"",OFFSET('11. SEGUIMIENTO 2026'!$N$14,INT((ROW()-13)/2),0)),IF(ISBLANK(OFFSET('9. METAS'!$Q$20,INT((ROW()-14)/2),0)),"",OFFSET('9. METAS'!$Q$20,INT((ROW()-14)/2),0)))</f>
        <v>1</v>
      </c>
      <c r="K65" s="150" t="str">
        <f ca="1">IF(MOD(ROW()-13,2)=0,IF(ISBLANK(OFFSET('11. SEGUIMIENTO 2026'!$O$14,INT((ROW()-13)/2),0)),"",OFFSET('11. SEGUIMIENTO 2026'!$O$14,INT((ROW()-13)/2),0)),IF(ISBLANK(OFFSET('9. METAS'!$R$20,INT((ROW()-14)/2),0)),"",OFFSET('9. METAS'!$R$20,INT((ROW()-14)/2),0)))</f>
        <v/>
      </c>
      <c r="L65" s="150" t="str">
        <f ca="1">IF(MOD(ROW()-13,2)=0,IF(ISBLANK(OFFSET('11. SEGUIMIENTO 2026'!$P$14,INT((ROW()-13)/2),0)),"",OFFSET('11. SEGUIMIENTO 2026'!$P$14,INT((ROW()-13)/2),0)),IF(ISBLANK(OFFSET('9. METAS'!$S$20,INT((ROW()-14)/2),0)),"",OFFSET('9. METAS'!$S$20,INT((ROW()-14)/2),0)))</f>
        <v/>
      </c>
      <c r="M65" s="151" t="str">
        <f ca="1">IF(MOD(ROW()-13,2)=0,IF(ISBLANK(OFFSET('11. SEGUIMIENTO 2026'!$Q$14,INT((ROW()-13)/2),0)),"",OFFSET('11. SEGUIMIENTO 2026'!$Q$14,INT((ROW()-13)/2),0)),IF(ISBLANK(OFFSET('9. METAS'!$T$20,INT((ROW()-14)/2),0)),"",OFFSET('9. METAS'!$T$20,INT((ROW()-14)/2),0)))</f>
        <v/>
      </c>
      <c r="N65" s="869">
        <f t="shared" ref="N65" ca="1" si="48">IFERROR(J65/J66,"ND")</f>
        <v>1</v>
      </c>
      <c r="O65" s="870" t="str">
        <f t="shared" ref="O65" ca="1" si="49">IFERROR(((J65+K65+L65+M65)/H65),"ND")</f>
        <v>ND</v>
      </c>
      <c r="P65" s="910"/>
    </row>
    <row r="66" spans="3:16">
      <c r="C66" s="860"/>
      <c r="D66" s="907"/>
      <c r="E66" s="907"/>
      <c r="F66" s="908"/>
      <c r="G66" s="909"/>
      <c r="H66" s="912"/>
      <c r="I66" s="852"/>
      <c r="J66" s="149">
        <f ca="1">IF(MOD(ROW()-13,2)=0,IF(ISBLANK(OFFSET('11. SEGUIMIENTO 2026'!$N$14,INT((ROW()-13)/2),0)),"",OFFSET('11. SEGUIMIENTO 2026'!$N$14,INT((ROW()-13)/2),0)),IF(ISBLANK(OFFSET('9. METAS'!$Q$20,INT((ROW()-14)/2),0)),"",OFFSET('9. METAS'!$Q$20,INT((ROW()-14)/2),0)))</f>
        <v>1</v>
      </c>
      <c r="K66" s="150">
        <f ca="1">IF(MOD(ROW()-13,2)=0,IF(ISBLANK(OFFSET('11. SEGUIMIENTO 2026'!$O$14,INT((ROW()-13)/2),0)),"",OFFSET('11. SEGUIMIENTO 2026'!$O$14,INT((ROW()-13)/2),0)),IF(ISBLANK(OFFSET('9. METAS'!$R$20,INT((ROW()-14)/2),0)),"",OFFSET('9. METAS'!$R$20,INT((ROW()-14)/2),0)))</f>
        <v>1</v>
      </c>
      <c r="L66" s="150">
        <f ca="1">IF(MOD(ROW()-13,2)=0,IF(ISBLANK(OFFSET('11. SEGUIMIENTO 2026'!$P$14,INT((ROW()-13)/2),0)),"",OFFSET('11. SEGUIMIENTO 2026'!$P$14,INT((ROW()-13)/2),0)),IF(ISBLANK(OFFSET('9. METAS'!$S$20,INT((ROW()-14)/2),0)),"",OFFSET('9. METAS'!$S$20,INT((ROW()-14)/2),0)))</f>
        <v>2</v>
      </c>
      <c r="M66" s="151">
        <f ca="1">IF(MOD(ROW()-13,2)=0,IF(ISBLANK(OFFSET('11. SEGUIMIENTO 2026'!$Q$14,INT((ROW()-13)/2),0)),"",OFFSET('11. SEGUIMIENTO 2026'!$Q$14,INT((ROW()-13)/2),0)),IF(ISBLANK(OFFSET('9. METAS'!$T$20,INT((ROW()-14)/2),0)),"",OFFSET('9. METAS'!$T$20,INT((ROW()-14)/2),0)))</f>
        <v>2</v>
      </c>
      <c r="N66" s="854"/>
      <c r="O66" s="856"/>
      <c r="P66" s="913"/>
    </row>
    <row r="67" spans="3:16">
      <c r="C67" s="859" t="str">
        <f ca="1">IF(ISBLANK(OFFSET('5. Pp (3 años)'!$C$46,INT((ROW()-13)/2),0)),"",OFFSET('5. Pp (3 años)'!$C$46,INT((ROW()-13)/2),0))</f>
        <v>Actividad</v>
      </c>
      <c r="D67" s="907" t="str">
        <f ca="1">IF(ISBLANK(OFFSET('5. Pp (3 años)'!$D$46,INT((ROW()-13)/2),0)),"",OFFSET('5. Pp (3 años)'!$D$46,INT((ROW()-13)/2),0))</f>
        <v>1.4.1.1.6.3 Atención de solicitudes de servicios de logística para eventos institucionales ordinarios solicitados por las dependencias municipales.</v>
      </c>
      <c r="E67" s="907" t="str">
        <f ca="1">IF(ISBLANK(OFFSET('5. Pp (3 años)'!$E$46,INT((ROW()-13)/2),0)),"",OFFSET('5. Pp (3 años)'!$E$46,INT((ROW()-13)/2),0))</f>
        <v>PSLA= Porcentaje de solicitudes de servicios de logística para eventos ordinarios atendidos.</v>
      </c>
      <c r="F67" s="908" t="str">
        <f ca="1">IF(ISBLANK(OFFSET('5. Pp (3 años)'!$K$46,INT((ROW()-13)/2),0)),"",OFFSET('5. Pp (3 años)'!$K$46,INT((ROW()-13)/2),0))</f>
        <v>Ascendente</v>
      </c>
      <c r="G67" s="909" t="str">
        <f ca="1">IF(ISBLANK(OFFSET('5. Pp (3 años)'!$H$46,INT((ROW()-13)/2),0)),"",OFFSET('5. Pp (3 años)'!$H$46,INT((ROW()-13)/2),0))</f>
        <v>Trimestral</v>
      </c>
      <c r="H67" s="912">
        <f ca="1">IF(ISBLANK(OFFSET('9. METAS'!$K$20,INT((ROW()-13)/2),0)),"",OFFSET('9. METAS'!$K$20,INT((ROW()-13)/2),0))</f>
        <v>2000</v>
      </c>
      <c r="I67" s="868"/>
      <c r="J67" s="149">
        <f ca="1">IF(MOD(ROW()-13,2)=0,IF(ISBLANK(OFFSET('11. SEGUIMIENTO 2026'!$N$14,INT((ROW()-13)/2),0)),"",OFFSET('11. SEGUIMIENTO 2026'!$N$14,INT((ROW()-13)/2),0)),IF(ISBLANK(OFFSET('9. METAS'!$Q$20,INT((ROW()-14)/2),0)),"",OFFSET('9. METAS'!$Q$20,INT((ROW()-14)/2),0)))</f>
        <v>539</v>
      </c>
      <c r="K67" s="150" t="str">
        <f ca="1">IF(MOD(ROW()-13,2)=0,IF(ISBLANK(OFFSET('11. SEGUIMIENTO 2026'!$O$14,INT((ROW()-13)/2),0)),"",OFFSET('11. SEGUIMIENTO 2026'!$O$14,INT((ROW()-13)/2),0)),IF(ISBLANK(OFFSET('9. METAS'!$R$20,INT((ROW()-14)/2),0)),"",OFFSET('9. METAS'!$R$20,INT((ROW()-14)/2),0)))</f>
        <v/>
      </c>
      <c r="L67" s="150" t="str">
        <f ca="1">IF(MOD(ROW()-13,2)=0,IF(ISBLANK(OFFSET('11. SEGUIMIENTO 2026'!$P$14,INT((ROW()-13)/2),0)),"",OFFSET('11. SEGUIMIENTO 2026'!$P$14,INT((ROW()-13)/2),0)),IF(ISBLANK(OFFSET('9. METAS'!$S$20,INT((ROW()-14)/2),0)),"",OFFSET('9. METAS'!$S$20,INT((ROW()-14)/2),0)))</f>
        <v/>
      </c>
      <c r="M67" s="151" t="str">
        <f ca="1">IF(MOD(ROW()-13,2)=0,IF(ISBLANK(OFFSET('11. SEGUIMIENTO 2026'!$Q$14,INT((ROW()-13)/2),0)),"",OFFSET('11. SEGUIMIENTO 2026'!$Q$14,INT((ROW()-13)/2),0)),IF(ISBLANK(OFFSET('9. METAS'!$T$20,INT((ROW()-14)/2),0)),"",OFFSET('9. METAS'!$T$20,INT((ROW()-14)/2),0)))</f>
        <v/>
      </c>
      <c r="N67" s="869">
        <f t="shared" ref="N67" ca="1" si="50">IFERROR(J67/J68,"ND")</f>
        <v>1.0780000000000001</v>
      </c>
      <c r="O67" s="870" t="str">
        <f t="shared" ref="O67" ca="1" si="51">IFERROR(((J67+K67+L67+M67)/H67),"ND")</f>
        <v>ND</v>
      </c>
      <c r="P67" s="910"/>
    </row>
    <row r="68" spans="3:16">
      <c r="C68" s="860"/>
      <c r="D68" s="907"/>
      <c r="E68" s="907"/>
      <c r="F68" s="908"/>
      <c r="G68" s="909"/>
      <c r="H68" s="912"/>
      <c r="I68" s="852"/>
      <c r="J68" s="149">
        <f ca="1">IF(MOD(ROW()-13,2)=0,IF(ISBLANK(OFFSET('11. SEGUIMIENTO 2026'!$N$14,INT((ROW()-13)/2),0)),"",OFFSET('11. SEGUIMIENTO 2026'!$N$14,INT((ROW()-13)/2),0)),IF(ISBLANK(OFFSET('9. METAS'!$Q$20,INT((ROW()-14)/2),0)),"",OFFSET('9. METAS'!$Q$20,INT((ROW()-14)/2),0)))</f>
        <v>500</v>
      </c>
      <c r="K68" s="150">
        <f ca="1">IF(MOD(ROW()-13,2)=0,IF(ISBLANK(OFFSET('11. SEGUIMIENTO 2026'!$O$14,INT((ROW()-13)/2),0)),"",OFFSET('11. SEGUIMIENTO 2026'!$O$14,INT((ROW()-13)/2),0)),IF(ISBLANK(OFFSET('9. METAS'!$R$20,INT((ROW()-14)/2),0)),"",OFFSET('9. METAS'!$R$20,INT((ROW()-14)/2),0)))</f>
        <v>500</v>
      </c>
      <c r="L68" s="150">
        <f ca="1">IF(MOD(ROW()-13,2)=0,IF(ISBLANK(OFFSET('11. SEGUIMIENTO 2026'!$P$14,INT((ROW()-13)/2),0)),"",OFFSET('11. SEGUIMIENTO 2026'!$P$14,INT((ROW()-13)/2),0)),IF(ISBLANK(OFFSET('9. METAS'!$S$20,INT((ROW()-14)/2),0)),"",OFFSET('9. METAS'!$S$20,INT((ROW()-14)/2),0)))</f>
        <v>500</v>
      </c>
      <c r="M68" s="151">
        <f ca="1">IF(MOD(ROW()-13,2)=0,IF(ISBLANK(OFFSET('11. SEGUIMIENTO 2026'!$Q$14,INT((ROW()-13)/2),0)),"",OFFSET('11. SEGUIMIENTO 2026'!$Q$14,INT((ROW()-13)/2),0)),IF(ISBLANK(OFFSET('9. METAS'!$T$20,INT((ROW()-14)/2),0)),"",OFFSET('9. METAS'!$T$20,INT((ROW()-14)/2),0)))</f>
        <v>500</v>
      </c>
      <c r="N68" s="854"/>
      <c r="O68" s="856"/>
      <c r="P68" s="913"/>
    </row>
    <row r="69" spans="3:16">
      <c r="C69" s="859" t="str">
        <f ca="1">IF(ISBLANK(OFFSET('5. Pp (3 años)'!$C$46,INT((ROW()-13)/2),0)),"",OFFSET('5. Pp (3 años)'!$C$46,INT((ROW()-13)/2),0))</f>
        <v>Componente</v>
      </c>
      <c r="D69" s="907" t="str">
        <f ca="1">IF(ISBLANK(OFFSET('5. Pp (3 años)'!$D$46,INT((ROW()-13)/2),0)),"",OFFSET('5. Pp (3 años)'!$D$46,INT((ROW()-13)/2),0))</f>
        <v xml:space="preserve">1.4.1.1.7 Eventos cívicos y culturales realizados y apoyos proporcionados a instituciones externas.
</v>
      </c>
      <c r="E69" s="907" t="str">
        <f ca="1">IF(ISBLANK(OFFSET('5. Pp (3 años)'!$E$46,INT((ROW()-13)/2),0)),"",OFFSET('5. Pp (3 años)'!$E$46,INT((ROW()-13)/2),0))</f>
        <v xml:space="preserve">PECR= Porcentaje de Eventos Cívicos y Culturales realizados   </v>
      </c>
      <c r="F69" s="908" t="str">
        <f ca="1">IF(ISBLANK(OFFSET('5. Pp (3 años)'!$K$46,INT((ROW()-13)/2),0)),"",OFFSET('5. Pp (3 años)'!$K$46,INT((ROW()-13)/2),0))</f>
        <v>Ascendente</v>
      </c>
      <c r="G69" s="909" t="str">
        <f ca="1">IF(ISBLANK(OFFSET('5. Pp (3 años)'!$H$46,INT((ROW()-13)/2),0)),"",OFFSET('5. Pp (3 años)'!$H$46,INT((ROW()-13)/2),0))</f>
        <v>Trimestral</v>
      </c>
      <c r="H69" s="912">
        <f ca="1">IF(ISBLANK(OFFSET('9. METAS'!$K$20,INT((ROW()-13)/2),0)),"",OFFSET('9. METAS'!$K$20,INT((ROW()-13)/2),0))</f>
        <v>0.95</v>
      </c>
      <c r="I69" s="868"/>
      <c r="J69" s="149">
        <f ca="1">IF(MOD(ROW()-13,2)=0,IF(ISBLANK(OFFSET('11. SEGUIMIENTO 2026'!$N$14,INT((ROW()-13)/2),0)),"",OFFSET('11. SEGUIMIENTO 2026'!$N$14,INT((ROW()-13)/2),0)),IF(ISBLANK(OFFSET('9. METAS'!$Q$20,INT((ROW()-14)/2),0)),"",OFFSET('9. METAS'!$Q$20,INT((ROW()-14)/2),0)))</f>
        <v>1.4</v>
      </c>
      <c r="K69" s="150" t="str">
        <f ca="1">IF(MOD(ROW()-13,2)=0,IF(ISBLANK(OFFSET('11. SEGUIMIENTO 2026'!$O$14,INT((ROW()-13)/2),0)),"",OFFSET('11. SEGUIMIENTO 2026'!$O$14,INT((ROW()-13)/2),0)),IF(ISBLANK(OFFSET('9. METAS'!$R$20,INT((ROW()-14)/2),0)),"",OFFSET('9. METAS'!$R$20,INT((ROW()-14)/2),0)))</f>
        <v/>
      </c>
      <c r="L69" s="150" t="str">
        <f ca="1">IF(MOD(ROW()-13,2)=0,IF(ISBLANK(OFFSET('11. SEGUIMIENTO 2026'!$P$14,INT((ROW()-13)/2),0)),"",OFFSET('11. SEGUIMIENTO 2026'!$P$14,INT((ROW()-13)/2),0)),IF(ISBLANK(OFFSET('9. METAS'!$S$20,INT((ROW()-14)/2),0)),"",OFFSET('9. METAS'!$S$20,INT((ROW()-14)/2),0)))</f>
        <v/>
      </c>
      <c r="M69" s="151" t="str">
        <f ca="1">IF(MOD(ROW()-13,2)=0,IF(ISBLANK(OFFSET('11. SEGUIMIENTO 2026'!$Q$14,INT((ROW()-13)/2),0)),"",OFFSET('11. SEGUIMIENTO 2026'!$Q$14,INT((ROW()-13)/2),0)),IF(ISBLANK(OFFSET('9. METAS'!$T$20,INT((ROW()-14)/2),0)),"",OFFSET('9. METAS'!$T$20,INT((ROW()-14)/2),0)))</f>
        <v/>
      </c>
      <c r="N69" s="869">
        <f t="shared" ref="N69" ca="1" si="52">IFERROR(J69/J70,"ND")</f>
        <v>1.4736842105263157</v>
      </c>
      <c r="O69" s="870" t="str">
        <f t="shared" ref="O69" ca="1" si="53">IFERROR(((J69+K69+L69+M69)/H69),"ND")</f>
        <v>ND</v>
      </c>
      <c r="P69" s="910"/>
    </row>
    <row r="70" spans="3:16">
      <c r="C70" s="860"/>
      <c r="D70" s="907"/>
      <c r="E70" s="907"/>
      <c r="F70" s="908"/>
      <c r="G70" s="909"/>
      <c r="H70" s="912"/>
      <c r="I70" s="852"/>
      <c r="J70" s="149">
        <f ca="1">IF(MOD(ROW()-13,2)=0,IF(ISBLANK(OFFSET('11. SEGUIMIENTO 2026'!$N$14,INT((ROW()-13)/2),0)),"",OFFSET('11. SEGUIMIENTO 2026'!$N$14,INT((ROW()-13)/2),0)),IF(ISBLANK(OFFSET('9. METAS'!$Q$20,INT((ROW()-14)/2),0)),"",OFFSET('9. METAS'!$Q$20,INT((ROW()-14)/2),0)))</f>
        <v>0.95</v>
      </c>
      <c r="K70" s="150">
        <f ca="1">IF(MOD(ROW()-13,2)=0,IF(ISBLANK(OFFSET('11. SEGUIMIENTO 2026'!$O$14,INT((ROW()-13)/2),0)),"",OFFSET('11. SEGUIMIENTO 2026'!$O$14,INT((ROW()-13)/2),0)),IF(ISBLANK(OFFSET('9. METAS'!$R$20,INT((ROW()-14)/2),0)),"",OFFSET('9. METAS'!$R$20,INT((ROW()-14)/2),0)))</f>
        <v>0.95</v>
      </c>
      <c r="L70" s="150">
        <f ca="1">IF(MOD(ROW()-13,2)=0,IF(ISBLANK(OFFSET('11. SEGUIMIENTO 2026'!$P$14,INT((ROW()-13)/2),0)),"",OFFSET('11. SEGUIMIENTO 2026'!$P$14,INT((ROW()-13)/2),0)),IF(ISBLANK(OFFSET('9. METAS'!$S$20,INT((ROW()-14)/2),0)),"",OFFSET('9. METAS'!$S$20,INT((ROW()-14)/2),0)))</f>
        <v>0.95</v>
      </c>
      <c r="M70" s="151">
        <f ca="1">IF(MOD(ROW()-13,2)=0,IF(ISBLANK(OFFSET('11. SEGUIMIENTO 2026'!$Q$14,INT((ROW()-13)/2),0)),"",OFFSET('11. SEGUIMIENTO 2026'!$Q$14,INT((ROW()-13)/2),0)),IF(ISBLANK(OFFSET('9. METAS'!$T$20,INT((ROW()-14)/2),0)),"",OFFSET('9. METAS'!$T$20,INT((ROW()-14)/2),0)))</f>
        <v>0.95</v>
      </c>
      <c r="N70" s="854"/>
      <c r="O70" s="856"/>
      <c r="P70" s="913"/>
    </row>
    <row r="71" spans="3:16">
      <c r="C71" s="859" t="str">
        <f ca="1">IF(ISBLANK(OFFSET('5. Pp (3 años)'!$C$46,INT((ROW()-13)/2),0)),"",OFFSET('5. Pp (3 años)'!$C$46,INT((ROW()-13)/2),0))</f>
        <v>Actividad</v>
      </c>
      <c r="D71" s="907" t="str">
        <f ca="1">IF(ISBLANK(OFFSET('5. Pp (3 años)'!$D$46,INT((ROW()-13)/2),0)),"",OFFSET('5. Pp (3 años)'!$D$46,INT((ROW()-13)/2),0))</f>
        <v>1.4.1.1.7.1 Realización de conmemoraciones y celebraciones cívicas.</v>
      </c>
      <c r="E71" s="907" t="str">
        <f ca="1">IF(ISBLANK(OFFSET('5. Pp (3 años)'!$E$46,INT((ROW()-13)/2),0)),"",OFFSET('5. Pp (3 años)'!$E$46,INT((ROW()-13)/2),0))</f>
        <v xml:space="preserve">PCCR=   Porcentaje de Conmemoraciones y Celebraciones Cívicas realizadas    </v>
      </c>
      <c r="F71" s="908" t="str">
        <f ca="1">IF(ISBLANK(OFFSET('5. Pp (3 años)'!$K$46,INT((ROW()-13)/2),0)),"",OFFSET('5. Pp (3 años)'!$K$46,INT((ROW()-13)/2),0))</f>
        <v>Ascendente</v>
      </c>
      <c r="G71" s="909" t="str">
        <f ca="1">IF(ISBLANK(OFFSET('5. Pp (3 años)'!$H$46,INT((ROW()-13)/2),0)),"",OFFSET('5. Pp (3 años)'!$H$46,INT((ROW()-13)/2),0))</f>
        <v>Trimestral</v>
      </c>
      <c r="H71" s="912">
        <f ca="1">IF(ISBLANK(OFFSET('9. METAS'!$K$20,INT((ROW()-13)/2),0)),"",OFFSET('9. METAS'!$K$20,INT((ROW()-13)/2),0))</f>
        <v>80</v>
      </c>
      <c r="I71" s="868"/>
      <c r="J71" s="149">
        <f ca="1">IF(MOD(ROW()-13,2)=0,IF(ISBLANK(OFFSET('11. SEGUIMIENTO 2026'!$N$14,INT((ROW()-13)/2),0)),"",OFFSET('11. SEGUIMIENTO 2026'!$N$14,INT((ROW()-13)/2),0)),IF(ISBLANK(OFFSET('9. METAS'!$Q$20,INT((ROW()-14)/2),0)),"",OFFSET('9. METAS'!$Q$20,INT((ROW()-14)/2),0)))</f>
        <v>25</v>
      </c>
      <c r="K71" s="150" t="str">
        <f ca="1">IF(MOD(ROW()-13,2)=0,IF(ISBLANK(OFFSET('11. SEGUIMIENTO 2026'!$O$14,INT((ROW()-13)/2),0)),"",OFFSET('11. SEGUIMIENTO 2026'!$O$14,INT((ROW()-13)/2),0)),IF(ISBLANK(OFFSET('9. METAS'!$R$20,INT((ROW()-14)/2),0)),"",OFFSET('9. METAS'!$R$20,INT((ROW()-14)/2),0)))</f>
        <v/>
      </c>
      <c r="L71" s="150" t="str">
        <f ca="1">IF(MOD(ROW()-13,2)=0,IF(ISBLANK(OFFSET('11. SEGUIMIENTO 2026'!$P$14,INT((ROW()-13)/2),0)),"",OFFSET('11. SEGUIMIENTO 2026'!$P$14,INT((ROW()-13)/2),0)),IF(ISBLANK(OFFSET('9. METAS'!$S$20,INT((ROW()-14)/2),0)),"",OFFSET('9. METAS'!$S$20,INT((ROW()-14)/2),0)))</f>
        <v/>
      </c>
      <c r="M71" s="151" t="str">
        <f ca="1">IF(MOD(ROW()-13,2)=0,IF(ISBLANK(OFFSET('11. SEGUIMIENTO 2026'!$Q$14,INT((ROW()-13)/2),0)),"",OFFSET('11. SEGUIMIENTO 2026'!$Q$14,INT((ROW()-13)/2),0)),IF(ISBLANK(OFFSET('9. METAS'!$T$20,INT((ROW()-14)/2),0)),"",OFFSET('9. METAS'!$T$20,INT((ROW()-14)/2),0)))</f>
        <v/>
      </c>
      <c r="N71" s="869">
        <f t="shared" ref="N71" ca="1" si="54">IFERROR(J71/J72,"ND")</f>
        <v>1.3888888888888888</v>
      </c>
      <c r="O71" s="870" t="str">
        <f t="shared" ref="O71" ca="1" si="55">IFERROR(((J71+K71+L71+M71)/H71),"ND")</f>
        <v>ND</v>
      </c>
      <c r="P71" s="910"/>
    </row>
    <row r="72" spans="3:16">
      <c r="C72" s="860"/>
      <c r="D72" s="907"/>
      <c r="E72" s="907"/>
      <c r="F72" s="908"/>
      <c r="G72" s="909"/>
      <c r="H72" s="912"/>
      <c r="I72" s="852"/>
      <c r="J72" s="149">
        <f ca="1">IF(MOD(ROW()-13,2)=0,IF(ISBLANK(OFFSET('11. SEGUIMIENTO 2026'!$N$14,INT((ROW()-13)/2),0)),"",OFFSET('11. SEGUIMIENTO 2026'!$N$14,INT((ROW()-13)/2),0)),IF(ISBLANK(OFFSET('9. METAS'!$Q$20,INT((ROW()-14)/2),0)),"",OFFSET('9. METAS'!$Q$20,INT((ROW()-14)/2),0)))</f>
        <v>18</v>
      </c>
      <c r="K72" s="150">
        <f ca="1">IF(MOD(ROW()-13,2)=0,IF(ISBLANK(OFFSET('11. SEGUIMIENTO 2026'!$O$14,INT((ROW()-13)/2),0)),"",OFFSET('11. SEGUIMIENTO 2026'!$O$14,INT((ROW()-13)/2),0)),IF(ISBLANK(OFFSET('9. METAS'!$R$20,INT((ROW()-14)/2),0)),"",OFFSET('9. METAS'!$R$20,INT((ROW()-14)/2),0)))</f>
        <v>21</v>
      </c>
      <c r="L72" s="150">
        <f ca="1">IF(MOD(ROW()-13,2)=0,IF(ISBLANK(OFFSET('11. SEGUIMIENTO 2026'!$P$14,INT((ROW()-13)/2),0)),"",OFFSET('11. SEGUIMIENTO 2026'!$P$14,INT((ROW()-13)/2),0)),IF(ISBLANK(OFFSET('9. METAS'!$S$20,INT((ROW()-14)/2),0)),"",OFFSET('9. METAS'!$S$20,INT((ROW()-14)/2),0)))</f>
        <v>21</v>
      </c>
      <c r="M72" s="151">
        <f ca="1">IF(MOD(ROW()-13,2)=0,IF(ISBLANK(OFFSET('11. SEGUIMIENTO 2026'!$Q$14,INT((ROW()-13)/2),0)),"",OFFSET('11. SEGUIMIENTO 2026'!$Q$14,INT((ROW()-13)/2),0)),IF(ISBLANK(OFFSET('9. METAS'!$T$20,INT((ROW()-14)/2),0)),"",OFFSET('9. METAS'!$T$20,INT((ROW()-14)/2),0)))</f>
        <v>20</v>
      </c>
      <c r="N72" s="854"/>
      <c r="O72" s="856"/>
      <c r="P72" s="913"/>
    </row>
    <row r="73" spans="3:16">
      <c r="C73" s="859" t="str">
        <f ca="1">IF(ISBLANK(OFFSET('5. Pp (3 años)'!$C$46,INT((ROW()-13)/2),0)),"",OFFSET('5. Pp (3 años)'!$C$46,INT((ROW()-13)/2),0))</f>
        <v>Actividad</v>
      </c>
      <c r="D73" s="907" t="str">
        <f ca="1">IF(ISBLANK(OFFSET('5. Pp (3 años)'!$D$46,INT((ROW()-13)/2),0)),"",OFFSET('5. Pp (3 años)'!$D$46,INT((ROW()-13)/2),0))</f>
        <v>1.4.1.1.7.2   Participaciones musicales en eventos cívicos y culturales.</v>
      </c>
      <c r="E73" s="907" t="str">
        <f ca="1">IF(ISBLANK(OFFSET('5. Pp (3 años)'!$E$46,INT((ROW()-13)/2),0)),"",OFFSET('5. Pp (3 años)'!$E$46,INT((ROW()-13)/2),0))</f>
        <v>PMR = Porcentaje de participaciones musicales en eventos realizadas.</v>
      </c>
      <c r="F73" s="908" t="str">
        <f ca="1">IF(ISBLANK(OFFSET('5. Pp (3 años)'!$K$46,INT((ROW()-13)/2),0)),"",OFFSET('5. Pp (3 años)'!$K$46,INT((ROW()-13)/2),0))</f>
        <v>Ascendente</v>
      </c>
      <c r="G73" s="909" t="str">
        <f ca="1">IF(ISBLANK(OFFSET('5. Pp (3 años)'!$H$46,INT((ROW()-13)/2),0)),"",OFFSET('5. Pp (3 años)'!$H$46,INT((ROW()-13)/2),0))</f>
        <v>Trimestral</v>
      </c>
      <c r="H73" s="912">
        <f ca="1">IF(ISBLANK(OFFSET('9. METAS'!$K$20,INT((ROW()-13)/2),0)),"",OFFSET('9. METAS'!$K$20,INT((ROW()-13)/2),0))</f>
        <v>114</v>
      </c>
      <c r="I73" s="868"/>
      <c r="J73" s="149">
        <f ca="1">IF(MOD(ROW()-13,2)=0,IF(ISBLANK(OFFSET('11. SEGUIMIENTO 2026'!$N$14,INT((ROW()-13)/2),0)),"",OFFSET('11. SEGUIMIENTO 2026'!$N$14,INT((ROW()-13)/2),0)),IF(ISBLANK(OFFSET('9. METAS'!$Q$20,INT((ROW()-14)/2),0)),"",OFFSET('9. METAS'!$Q$20,INT((ROW()-14)/2),0)))</f>
        <v>38</v>
      </c>
      <c r="K73" s="150" t="str">
        <f ca="1">IF(MOD(ROW()-13,2)=0,IF(ISBLANK(OFFSET('11. SEGUIMIENTO 2026'!$O$14,INT((ROW()-13)/2),0)),"",OFFSET('11. SEGUIMIENTO 2026'!$O$14,INT((ROW()-13)/2),0)),IF(ISBLANK(OFFSET('9. METAS'!$R$20,INT((ROW()-14)/2),0)),"",OFFSET('9. METAS'!$R$20,INT((ROW()-14)/2),0)))</f>
        <v/>
      </c>
      <c r="L73" s="150" t="str">
        <f ca="1">IF(MOD(ROW()-13,2)=0,IF(ISBLANK(OFFSET('11. SEGUIMIENTO 2026'!$P$14,INT((ROW()-13)/2),0)),"",OFFSET('11. SEGUIMIENTO 2026'!$P$14,INT((ROW()-13)/2),0)),IF(ISBLANK(OFFSET('9. METAS'!$S$20,INT((ROW()-14)/2),0)),"",OFFSET('9. METAS'!$S$20,INT((ROW()-14)/2),0)))</f>
        <v/>
      </c>
      <c r="M73" s="151" t="str">
        <f ca="1">IF(MOD(ROW()-13,2)=0,IF(ISBLANK(OFFSET('11. SEGUIMIENTO 2026'!$Q$14,INT((ROW()-13)/2),0)),"",OFFSET('11. SEGUIMIENTO 2026'!$Q$14,INT((ROW()-13)/2),0)),IF(ISBLANK(OFFSET('9. METAS'!$T$20,INT((ROW()-14)/2),0)),"",OFFSET('9. METAS'!$T$20,INT((ROW()-14)/2),0)))</f>
        <v/>
      </c>
      <c r="N73" s="869">
        <f t="shared" ref="N73" ca="1" si="56">IFERROR(J73/J74,"ND")</f>
        <v>1.4074074074074074</v>
      </c>
      <c r="O73" s="870" t="str">
        <f t="shared" ref="O73" ca="1" si="57">IFERROR(((J73+K73+L73+M73)/H73),"ND")</f>
        <v>ND</v>
      </c>
      <c r="P73" s="910"/>
    </row>
    <row r="74" spans="3:16">
      <c r="C74" s="860"/>
      <c r="D74" s="907"/>
      <c r="E74" s="907"/>
      <c r="F74" s="908"/>
      <c r="G74" s="909"/>
      <c r="H74" s="912"/>
      <c r="I74" s="852"/>
      <c r="J74" s="149">
        <f ca="1">IF(MOD(ROW()-13,2)=0,IF(ISBLANK(OFFSET('11. SEGUIMIENTO 2026'!$N$14,INT((ROW()-13)/2),0)),"",OFFSET('11. SEGUIMIENTO 2026'!$N$14,INT((ROW()-13)/2),0)),IF(ISBLANK(OFFSET('9. METAS'!$Q$20,INT((ROW()-14)/2),0)),"",OFFSET('9. METAS'!$Q$20,INT((ROW()-14)/2),0)))</f>
        <v>27</v>
      </c>
      <c r="K74" s="150">
        <f ca="1">IF(MOD(ROW()-13,2)=0,IF(ISBLANK(OFFSET('11. SEGUIMIENTO 2026'!$O$14,INT((ROW()-13)/2),0)),"",OFFSET('11. SEGUIMIENTO 2026'!$O$14,INT((ROW()-13)/2),0)),IF(ISBLANK(OFFSET('9. METAS'!$R$20,INT((ROW()-14)/2),0)),"",OFFSET('9. METAS'!$R$20,INT((ROW()-14)/2),0)))</f>
        <v>31</v>
      </c>
      <c r="L74" s="150">
        <f ca="1">IF(MOD(ROW()-13,2)=0,IF(ISBLANK(OFFSET('11. SEGUIMIENTO 2026'!$P$14,INT((ROW()-13)/2),0)),"",OFFSET('11. SEGUIMIENTO 2026'!$P$14,INT((ROW()-13)/2),0)),IF(ISBLANK(OFFSET('9. METAS'!$S$20,INT((ROW()-14)/2),0)),"",OFFSET('9. METAS'!$S$20,INT((ROW()-14)/2),0)))</f>
        <v>29</v>
      </c>
      <c r="M74" s="151">
        <f ca="1">IF(MOD(ROW()-13,2)=0,IF(ISBLANK(OFFSET('11. SEGUIMIENTO 2026'!$Q$14,INT((ROW()-13)/2),0)),"",OFFSET('11. SEGUIMIENTO 2026'!$Q$14,INT((ROW()-13)/2),0)),IF(ISBLANK(OFFSET('9. METAS'!$T$20,INT((ROW()-14)/2),0)),"",OFFSET('9. METAS'!$T$20,INT((ROW()-14)/2),0)))</f>
        <v>27</v>
      </c>
      <c r="N74" s="854"/>
      <c r="O74" s="856"/>
      <c r="P74" s="913"/>
    </row>
    <row r="75" spans="3:16">
      <c r="C75" s="859" t="str">
        <f ca="1">IF(ISBLANK(OFFSET('5. Pp (3 años)'!$C$46,INT((ROW()-13)/2),0)),"",OFFSET('5. Pp (3 años)'!$C$46,INT((ROW()-13)/2),0))</f>
        <v>Actividad</v>
      </c>
      <c r="D75" s="907" t="str">
        <f ca="1">IF(ISBLANK(OFFSET('5. Pp (3 años)'!$D$46,INT((ROW()-13)/2),0)),"",OFFSET('5. Pp (3 años)'!$D$46,INT((ROW()-13)/2),0))</f>
        <v xml:space="preserve">1.4.1.1.7.3  Atención a Solicitudes de apoyo para eventos oficiales de Instituciones Externas.
</v>
      </c>
      <c r="E75" s="907" t="str">
        <f ca="1">IF(ISBLANK(OFFSET('5. Pp (3 años)'!$E$46,INT((ROW()-13)/2),0)),"",OFFSET('5. Pp (3 años)'!$E$46,INT((ROW()-13)/2),0))</f>
        <v xml:space="preserve">PSEA= Porcentaje de solicitudes de apoyo para eventos oficiales atendidos. </v>
      </c>
      <c r="F75" s="908" t="str">
        <f ca="1">IF(ISBLANK(OFFSET('5. Pp (3 años)'!$K$46,INT((ROW()-13)/2),0)),"",OFFSET('5. Pp (3 años)'!$K$46,INT((ROW()-13)/2),0))</f>
        <v>Ascendente</v>
      </c>
      <c r="G75" s="909" t="str">
        <f ca="1">IF(ISBLANK(OFFSET('5. Pp (3 años)'!$H$46,INT((ROW()-13)/2),0)),"",OFFSET('5. Pp (3 años)'!$H$46,INT((ROW()-13)/2),0))</f>
        <v>Trimestral</v>
      </c>
      <c r="H75" s="912">
        <f ca="1">IF(ISBLANK(OFFSET('9. METAS'!$K$20,INT((ROW()-13)/2),0)),"",OFFSET('9. METAS'!$K$20,INT((ROW()-13)/2),0))</f>
        <v>22</v>
      </c>
      <c r="I75" s="868"/>
      <c r="J75" s="149">
        <f ca="1">IF(MOD(ROW()-13,2)=0,IF(ISBLANK(OFFSET('11. SEGUIMIENTO 2026'!$N$14,INT((ROW()-13)/2),0)),"",OFFSET('11. SEGUIMIENTO 2026'!$N$14,INT((ROW()-13)/2),0)),IF(ISBLANK(OFFSET('9. METAS'!$Q$20,INT((ROW()-14)/2),0)),"",OFFSET('9. METAS'!$Q$20,INT((ROW()-14)/2),0)))</f>
        <v>7</v>
      </c>
      <c r="K75" s="150" t="str">
        <f ca="1">IF(MOD(ROW()-13,2)=0,IF(ISBLANK(OFFSET('11. SEGUIMIENTO 2026'!$O$14,INT((ROW()-13)/2),0)),"",OFFSET('11. SEGUIMIENTO 2026'!$O$14,INT((ROW()-13)/2),0)),IF(ISBLANK(OFFSET('9. METAS'!$R$20,INT((ROW()-14)/2),0)),"",OFFSET('9. METAS'!$R$20,INT((ROW()-14)/2),0)))</f>
        <v/>
      </c>
      <c r="L75" s="150" t="str">
        <f ca="1">IF(MOD(ROW()-13,2)=0,IF(ISBLANK(OFFSET('11. SEGUIMIENTO 2026'!$P$14,INT((ROW()-13)/2),0)),"",OFFSET('11. SEGUIMIENTO 2026'!$P$14,INT((ROW()-13)/2),0)),IF(ISBLANK(OFFSET('9. METAS'!$S$20,INT((ROW()-14)/2),0)),"",OFFSET('9. METAS'!$S$20,INT((ROW()-14)/2),0)))</f>
        <v/>
      </c>
      <c r="M75" s="151" t="str">
        <f ca="1">IF(MOD(ROW()-13,2)=0,IF(ISBLANK(OFFSET('11. SEGUIMIENTO 2026'!$Q$14,INT((ROW()-13)/2),0)),"",OFFSET('11. SEGUIMIENTO 2026'!$Q$14,INT((ROW()-13)/2),0)),IF(ISBLANK(OFFSET('9. METAS'!$T$20,INT((ROW()-14)/2),0)),"",OFFSET('9. METAS'!$T$20,INT((ROW()-14)/2),0)))</f>
        <v/>
      </c>
      <c r="N75" s="869">
        <f t="shared" ref="N75" ca="1" si="58">IFERROR(J75/J76,"ND")</f>
        <v>1.4</v>
      </c>
      <c r="O75" s="870" t="str">
        <f t="shared" ref="O75" ca="1" si="59">IFERROR(((J75+K75+L75+M75)/H75),"ND")</f>
        <v>ND</v>
      </c>
      <c r="P75" s="910"/>
    </row>
    <row r="76" spans="3:16">
      <c r="C76" s="860"/>
      <c r="D76" s="907"/>
      <c r="E76" s="907"/>
      <c r="F76" s="908"/>
      <c r="G76" s="909"/>
      <c r="H76" s="912"/>
      <c r="I76" s="852"/>
      <c r="J76" s="149">
        <f ca="1">IF(MOD(ROW()-13,2)=0,IF(ISBLANK(OFFSET('11. SEGUIMIENTO 2026'!$N$14,INT((ROW()-13)/2),0)),"",OFFSET('11. SEGUIMIENTO 2026'!$N$14,INT((ROW()-13)/2),0)),IF(ISBLANK(OFFSET('9. METAS'!$Q$20,INT((ROW()-14)/2),0)),"",OFFSET('9. METAS'!$Q$20,INT((ROW()-14)/2),0)))</f>
        <v>5</v>
      </c>
      <c r="K76" s="150">
        <f ca="1">IF(MOD(ROW()-13,2)=0,IF(ISBLANK(OFFSET('11. SEGUIMIENTO 2026'!$O$14,INT((ROW()-13)/2),0)),"",OFFSET('11. SEGUIMIENTO 2026'!$O$14,INT((ROW()-13)/2),0)),IF(ISBLANK(OFFSET('9. METAS'!$R$20,INT((ROW()-14)/2),0)),"",OFFSET('9. METAS'!$R$20,INT((ROW()-14)/2),0)))</f>
        <v>6</v>
      </c>
      <c r="L76" s="150">
        <f ca="1">IF(MOD(ROW()-13,2)=0,IF(ISBLANK(OFFSET('11. SEGUIMIENTO 2026'!$P$14,INT((ROW()-13)/2),0)),"",OFFSET('11. SEGUIMIENTO 2026'!$P$14,INT((ROW()-13)/2),0)),IF(ISBLANK(OFFSET('9. METAS'!$S$20,INT((ROW()-14)/2),0)),"",OFFSET('9. METAS'!$S$20,INT((ROW()-14)/2),0)))</f>
        <v>6</v>
      </c>
      <c r="M76" s="151">
        <f ca="1">IF(MOD(ROW()-13,2)=0,IF(ISBLANK(OFFSET('11. SEGUIMIENTO 2026'!$Q$14,INT((ROW()-13)/2),0)),"",OFFSET('11. SEGUIMIENTO 2026'!$Q$14,INT((ROW()-13)/2),0)),IF(ISBLANK(OFFSET('9. METAS'!$T$20,INT((ROW()-14)/2),0)),"",OFFSET('9. METAS'!$T$20,INT((ROW()-14)/2),0)))</f>
        <v>5</v>
      </c>
      <c r="N76" s="854"/>
      <c r="O76" s="856"/>
      <c r="P76" s="913"/>
    </row>
    <row r="77" spans="3:16">
      <c r="C77" s="859" t="str">
        <f ca="1">IF(ISBLANK(OFFSET('5. Pp (3 años)'!$C$46,INT((ROW()-13)/2),0)),"",OFFSET('5. Pp (3 años)'!$C$46,INT((ROW()-13)/2),0))</f>
        <v>Componente</v>
      </c>
      <c r="D77" s="907" t="str">
        <f ca="1">IF(ISBLANK(OFFSET('5. Pp (3 años)'!$D$46,INT((ROW()-13)/2),0)),"",OFFSET('5. Pp (3 años)'!$D$46,INT((ROW()-13)/2),0))</f>
        <v>1.4.1.1.8 Reportes de plantilla de personal municipal actualizados y emitidos, derivados de la gestión de incidencias, finiquitos y actualización de expedientes del personal.</v>
      </c>
      <c r="E77" s="907" t="str">
        <f ca="1">IF(ISBLANK(OFFSET('5. Pp (3 años)'!$E$46,INT((ROW()-13)/2),0)),"",OFFSET('5. Pp (3 años)'!$E$46,INT((ROW()-13)/2),0))</f>
        <v>PPPME= Porcentaje de plantillas de personal municipal entregadas.</v>
      </c>
      <c r="F77" s="908" t="str">
        <f ca="1">IF(ISBLANK(OFFSET('5. Pp (3 años)'!$K$46,INT((ROW()-13)/2),0)),"",OFFSET('5. Pp (3 años)'!$K$46,INT((ROW()-13)/2),0))</f>
        <v>Ascendente</v>
      </c>
      <c r="G77" s="909" t="str">
        <f ca="1">IF(ISBLANK(OFFSET('5. Pp (3 años)'!$H$46,INT((ROW()-13)/2),0)),"",OFFSET('5. Pp (3 años)'!$H$46,INT((ROW()-13)/2),0))</f>
        <v>Trimestral</v>
      </c>
      <c r="H77" s="912">
        <f ca="1">IF(ISBLANK(OFFSET('9. METAS'!$K$20,INT((ROW()-13)/2),0)),"",OFFSET('9. METAS'!$K$20,INT((ROW()-13)/2),0))</f>
        <v>1272</v>
      </c>
      <c r="I77" s="868"/>
      <c r="J77" s="149">
        <f ca="1">IF(MOD(ROW()-13,2)=0,IF(ISBLANK(OFFSET('11. SEGUIMIENTO 2026'!$N$14,INT((ROW()-13)/2),0)),"",OFFSET('11. SEGUIMIENTO 2026'!$N$14,INT((ROW()-13)/2),0)),IF(ISBLANK(OFFSET('9. METAS'!$Q$20,INT((ROW()-14)/2),0)),"",OFFSET('9. METAS'!$Q$20,INT((ROW()-14)/2),0)))</f>
        <v>350</v>
      </c>
      <c r="K77" s="150" t="str">
        <f ca="1">IF(MOD(ROW()-13,2)=0,IF(ISBLANK(OFFSET('11. SEGUIMIENTO 2026'!$O$14,INT((ROW()-13)/2),0)),"",OFFSET('11. SEGUIMIENTO 2026'!$O$14,INT((ROW()-13)/2),0)),IF(ISBLANK(OFFSET('9. METAS'!$R$20,INT((ROW()-14)/2),0)),"",OFFSET('9. METAS'!$R$20,INT((ROW()-14)/2),0)))</f>
        <v/>
      </c>
      <c r="L77" s="150" t="str">
        <f ca="1">IF(MOD(ROW()-13,2)=0,IF(ISBLANK(OFFSET('11. SEGUIMIENTO 2026'!$P$14,INT((ROW()-13)/2),0)),"",OFFSET('11. SEGUIMIENTO 2026'!$P$14,INT((ROW()-13)/2),0)),IF(ISBLANK(OFFSET('9. METAS'!$S$20,INT((ROW()-14)/2),0)),"",OFFSET('9. METAS'!$S$20,INT((ROW()-14)/2),0)))</f>
        <v/>
      </c>
      <c r="M77" s="151" t="str">
        <f ca="1">IF(MOD(ROW()-13,2)=0,IF(ISBLANK(OFFSET('11. SEGUIMIENTO 2026'!$Q$14,INT((ROW()-13)/2),0)),"",OFFSET('11. SEGUIMIENTO 2026'!$Q$14,INT((ROW()-13)/2),0)),IF(ISBLANK(OFFSET('9. METAS'!$T$20,INT((ROW()-14)/2),0)),"",OFFSET('9. METAS'!$T$20,INT((ROW()-14)/2),0)))</f>
        <v/>
      </c>
      <c r="N77" s="869">
        <f t="shared" ref="N77" ca="1" si="60">IFERROR(J77/J78,"ND")</f>
        <v>1.10062893081761</v>
      </c>
      <c r="O77" s="870" t="str">
        <f t="shared" ref="O77" ca="1" si="61">IFERROR(((J77+K77+L77+M77)/H77),"ND")</f>
        <v>ND</v>
      </c>
      <c r="P77" s="910"/>
    </row>
    <row r="78" spans="3:16">
      <c r="C78" s="860"/>
      <c r="D78" s="907"/>
      <c r="E78" s="907"/>
      <c r="F78" s="908"/>
      <c r="G78" s="909"/>
      <c r="H78" s="912"/>
      <c r="I78" s="852"/>
      <c r="J78" s="149">
        <f ca="1">IF(MOD(ROW()-13,2)=0,IF(ISBLANK(OFFSET('11. SEGUIMIENTO 2026'!$N$14,INT((ROW()-13)/2),0)),"",OFFSET('11. SEGUIMIENTO 2026'!$N$14,INT((ROW()-13)/2),0)),IF(ISBLANK(OFFSET('9. METAS'!$Q$20,INT((ROW()-14)/2),0)),"",OFFSET('9. METAS'!$Q$20,INT((ROW()-14)/2),0)))</f>
        <v>318</v>
      </c>
      <c r="K78" s="150">
        <f ca="1">IF(MOD(ROW()-13,2)=0,IF(ISBLANK(OFFSET('11. SEGUIMIENTO 2026'!$O$14,INT((ROW()-13)/2),0)),"",OFFSET('11. SEGUIMIENTO 2026'!$O$14,INT((ROW()-13)/2),0)),IF(ISBLANK(OFFSET('9. METAS'!$R$20,INT((ROW()-14)/2),0)),"",OFFSET('9. METAS'!$R$20,INT((ROW()-14)/2),0)))</f>
        <v>318</v>
      </c>
      <c r="L78" s="150">
        <f ca="1">IF(MOD(ROW()-13,2)=0,IF(ISBLANK(OFFSET('11. SEGUIMIENTO 2026'!$P$14,INT((ROW()-13)/2),0)),"",OFFSET('11. SEGUIMIENTO 2026'!$P$14,INT((ROW()-13)/2),0)),IF(ISBLANK(OFFSET('9. METAS'!$S$20,INT((ROW()-14)/2),0)),"",OFFSET('9. METAS'!$S$20,INT((ROW()-14)/2),0)))</f>
        <v>318</v>
      </c>
      <c r="M78" s="151">
        <f ca="1">IF(MOD(ROW()-13,2)=0,IF(ISBLANK(OFFSET('11. SEGUIMIENTO 2026'!$Q$14,INT((ROW()-13)/2),0)),"",OFFSET('11. SEGUIMIENTO 2026'!$Q$14,INT((ROW()-13)/2),0)),IF(ISBLANK(OFFSET('9. METAS'!$T$20,INT((ROW()-14)/2),0)),"",OFFSET('9. METAS'!$T$20,INT((ROW()-14)/2),0)))</f>
        <v>318</v>
      </c>
      <c r="N78" s="854"/>
      <c r="O78" s="856"/>
      <c r="P78" s="913"/>
    </row>
    <row r="79" spans="3:16">
      <c r="C79" s="859" t="str">
        <f ca="1">IF(ISBLANK(OFFSET('5. Pp (3 años)'!$C$46,INT((ROW()-13)/2),0)),"",OFFSET('5. Pp (3 años)'!$C$46,INT((ROW()-13)/2),0))</f>
        <v>Actividad</v>
      </c>
      <c r="D79" s="907" t="str">
        <f ca="1">IF(ISBLANK(OFFSET('5. Pp (3 años)'!$D$46,INT((ROW()-13)/2),0)),"",OFFSET('5. Pp (3 años)'!$D$46,INT((ROW()-13)/2),0))</f>
        <v>1.4.1.1.8.1. Atención de incidencias del personal (altas, bajas, modificaciones y movimientos) enviadas por las Unidades Administrativas.</v>
      </c>
      <c r="E79" s="907" t="str">
        <f ca="1">IF(ISBLANK(OFFSET('5. Pp (3 años)'!$E$46,INT((ROW()-13)/2),0)),"",OFFSET('5. Pp (3 años)'!$E$46,INT((ROW()-13)/2),0))</f>
        <v>PIA=  Porcentaje de incidencias (altas, bajas, modificaciones, cambios de puestos o salarios) atendidas.</v>
      </c>
      <c r="F79" s="908" t="str">
        <f ca="1">IF(ISBLANK(OFFSET('5. Pp (3 años)'!$K$46,INT((ROW()-13)/2),0)),"",OFFSET('5. Pp (3 años)'!$K$46,INT((ROW()-13)/2),0))</f>
        <v>Ascendente</v>
      </c>
      <c r="G79" s="909" t="str">
        <f ca="1">IF(ISBLANK(OFFSET('5. Pp (3 años)'!$H$46,INT((ROW()-13)/2),0)),"",OFFSET('5. Pp (3 años)'!$H$46,INT((ROW()-13)/2),0))</f>
        <v>Trimestral</v>
      </c>
      <c r="H79" s="912">
        <f ca="1">IF(ISBLANK(OFFSET('9. METAS'!$K$20,INT((ROW()-13)/2),0)),"",OFFSET('9. METAS'!$K$20,INT((ROW()-13)/2),0))</f>
        <v>3576</v>
      </c>
      <c r="I79" s="868"/>
      <c r="J79" s="149">
        <f ca="1">IF(MOD(ROW()-13,2)=0,IF(ISBLANK(OFFSET('11. SEGUIMIENTO 2026'!$N$14,INT((ROW()-13)/2),0)),"",OFFSET('11. SEGUIMIENTO 2026'!$N$14,INT((ROW()-13)/2),0)),IF(ISBLANK(OFFSET('9. METAS'!$Q$20,INT((ROW()-14)/2),0)),"",OFFSET('9. METAS'!$Q$20,INT((ROW()-14)/2),0)))</f>
        <v>890</v>
      </c>
      <c r="K79" s="150" t="str">
        <f ca="1">IF(MOD(ROW()-13,2)=0,IF(ISBLANK(OFFSET('11. SEGUIMIENTO 2026'!$O$14,INT((ROW()-13)/2),0)),"",OFFSET('11. SEGUIMIENTO 2026'!$O$14,INT((ROW()-13)/2),0)),IF(ISBLANK(OFFSET('9. METAS'!$R$20,INT((ROW()-14)/2),0)),"",OFFSET('9. METAS'!$R$20,INT((ROW()-14)/2),0)))</f>
        <v/>
      </c>
      <c r="L79" s="150" t="str">
        <f ca="1">IF(MOD(ROW()-13,2)=0,IF(ISBLANK(OFFSET('11. SEGUIMIENTO 2026'!$P$14,INT((ROW()-13)/2),0)),"",OFFSET('11. SEGUIMIENTO 2026'!$P$14,INT((ROW()-13)/2),0)),IF(ISBLANK(OFFSET('9. METAS'!$S$20,INT((ROW()-14)/2),0)),"",OFFSET('9. METAS'!$S$20,INT((ROW()-14)/2),0)))</f>
        <v/>
      </c>
      <c r="M79" s="151" t="str">
        <f ca="1">IF(MOD(ROW()-13,2)=0,IF(ISBLANK(OFFSET('11. SEGUIMIENTO 2026'!$Q$14,INT((ROW()-13)/2),0)),"",OFFSET('11. SEGUIMIENTO 2026'!$Q$14,INT((ROW()-13)/2),0)),IF(ISBLANK(OFFSET('9. METAS'!$T$20,INT((ROW()-14)/2),0)),"",OFFSET('9. METAS'!$T$20,INT((ROW()-14)/2),0)))</f>
        <v/>
      </c>
      <c r="N79" s="869">
        <f t="shared" ref="N79" ca="1" si="62">IFERROR(J79/J80,"ND")</f>
        <v>1.1866666666666668</v>
      </c>
      <c r="O79" s="870" t="str">
        <f t="shared" ref="O79" ca="1" si="63">IFERROR(((J79+K79+L79+M79)/H79),"ND")</f>
        <v>ND</v>
      </c>
      <c r="P79" s="910"/>
    </row>
    <row r="80" spans="3:16">
      <c r="C80" s="860"/>
      <c r="D80" s="907"/>
      <c r="E80" s="907"/>
      <c r="F80" s="908"/>
      <c r="G80" s="909"/>
      <c r="H80" s="912"/>
      <c r="I80" s="852"/>
      <c r="J80" s="149">
        <f ca="1">IF(MOD(ROW()-13,2)=0,IF(ISBLANK(OFFSET('11. SEGUIMIENTO 2026'!$N$14,INT((ROW()-13)/2),0)),"",OFFSET('11. SEGUIMIENTO 2026'!$N$14,INT((ROW()-13)/2),0)),IF(ISBLANK(OFFSET('9. METAS'!$Q$20,INT((ROW()-14)/2),0)),"",OFFSET('9. METAS'!$Q$20,INT((ROW()-14)/2),0)))</f>
        <v>750</v>
      </c>
      <c r="K80" s="150">
        <f ca="1">IF(MOD(ROW()-13,2)=0,IF(ISBLANK(OFFSET('11. SEGUIMIENTO 2026'!$O$14,INT((ROW()-13)/2),0)),"",OFFSET('11. SEGUIMIENTO 2026'!$O$14,INT((ROW()-13)/2),0)),IF(ISBLANK(OFFSET('9. METAS'!$R$20,INT((ROW()-14)/2),0)),"",OFFSET('9. METAS'!$R$20,INT((ROW()-14)/2),0)))</f>
        <v>1207</v>
      </c>
      <c r="L80" s="150">
        <f ca="1">IF(MOD(ROW()-13,2)=0,IF(ISBLANK(OFFSET('11. SEGUIMIENTO 2026'!$P$14,INT((ROW()-13)/2),0)),"",OFFSET('11. SEGUIMIENTO 2026'!$P$14,INT((ROW()-13)/2),0)),IF(ISBLANK(OFFSET('9. METAS'!$S$20,INT((ROW()-14)/2),0)),"",OFFSET('9. METAS'!$S$20,INT((ROW()-14)/2),0)))</f>
        <v>1100</v>
      </c>
      <c r="M80" s="151">
        <f ca="1">IF(MOD(ROW()-13,2)=0,IF(ISBLANK(OFFSET('11. SEGUIMIENTO 2026'!$Q$14,INT((ROW()-13)/2),0)),"",OFFSET('11. SEGUIMIENTO 2026'!$Q$14,INT((ROW()-13)/2),0)),IF(ISBLANK(OFFSET('9. METAS'!$T$20,INT((ROW()-14)/2),0)),"",OFFSET('9. METAS'!$T$20,INT((ROW()-14)/2),0)))</f>
        <v>519</v>
      </c>
      <c r="N80" s="854"/>
      <c r="O80" s="856"/>
      <c r="P80" s="913"/>
    </row>
    <row r="81" spans="3:16">
      <c r="C81" s="859" t="str">
        <f ca="1">IF(ISBLANK(OFFSET('5. Pp (3 años)'!$C$46,INT((ROW()-13)/2),0)),"",OFFSET('5. Pp (3 años)'!$C$46,INT((ROW()-13)/2),0))</f>
        <v>Actividad</v>
      </c>
      <c r="D81" s="907" t="str">
        <f ca="1">IF(ISBLANK(OFFSET('5. Pp (3 años)'!$D$46,INT((ROW()-13)/2),0)),"",OFFSET('5. Pp (3 años)'!$D$46,INT((ROW()-13)/2),0))</f>
        <v>1.4.1.1.8.2. Elaboración y gestión de reportes de finiquitos y/o liquidación, solicitados por las Unidades Administrativas.</v>
      </c>
      <c r="E81" s="907" t="str">
        <f ca="1">IF(ISBLANK(OFFSET('5. Pp (3 años)'!$E$46,INT((ROW()-13)/2),0)),"",OFFSET('5. Pp (3 años)'!$E$46,INT((ROW()-13)/2),0))</f>
        <v>PRFLE= Porcentaje de reportes de finiquito y/o liquidación entregados.</v>
      </c>
      <c r="F81" s="908" t="str">
        <f ca="1">IF(ISBLANK(OFFSET('5. Pp (3 años)'!$K$46,INT((ROW()-13)/2),0)),"",OFFSET('5. Pp (3 años)'!$K$46,INT((ROW()-13)/2),0))</f>
        <v>Ascendente</v>
      </c>
      <c r="G81" s="909" t="str">
        <f ca="1">IF(ISBLANK(OFFSET('5. Pp (3 años)'!$H$46,INT((ROW()-13)/2),0)),"",OFFSET('5. Pp (3 años)'!$H$46,INT((ROW()-13)/2),0))</f>
        <v>Trimestral</v>
      </c>
      <c r="H81" s="912">
        <f ca="1">IF(ISBLANK(OFFSET('9. METAS'!$K$20,INT((ROW()-13)/2),0)),"",OFFSET('9. METAS'!$K$20,INT((ROW()-13)/2),0))</f>
        <v>600</v>
      </c>
      <c r="I81" s="868"/>
      <c r="J81" s="149">
        <f ca="1">IF(MOD(ROW()-13,2)=0,IF(ISBLANK(OFFSET('11. SEGUIMIENTO 2026'!$N$14,INT((ROW()-13)/2),0)),"",OFFSET('11. SEGUIMIENTO 2026'!$N$14,INT((ROW()-13)/2),0)),IF(ISBLANK(OFFSET('9. METAS'!$Q$20,INT((ROW()-14)/2),0)),"",OFFSET('9. METAS'!$Q$20,INT((ROW()-14)/2),0)))</f>
        <v>89</v>
      </c>
      <c r="K81" s="150" t="str">
        <f ca="1">IF(MOD(ROW()-13,2)=0,IF(ISBLANK(OFFSET('11. SEGUIMIENTO 2026'!$O$14,INT((ROW()-13)/2),0)),"",OFFSET('11. SEGUIMIENTO 2026'!$O$14,INT((ROW()-13)/2),0)),IF(ISBLANK(OFFSET('9. METAS'!$R$20,INT((ROW()-14)/2),0)),"",OFFSET('9. METAS'!$R$20,INT((ROW()-14)/2),0)))</f>
        <v/>
      </c>
      <c r="L81" s="150" t="str">
        <f ca="1">IF(MOD(ROW()-13,2)=0,IF(ISBLANK(OFFSET('11. SEGUIMIENTO 2026'!$P$14,INT((ROW()-13)/2),0)),"",OFFSET('11. SEGUIMIENTO 2026'!$P$14,INT((ROW()-13)/2),0)),IF(ISBLANK(OFFSET('9. METAS'!$S$20,INT((ROW()-14)/2),0)),"",OFFSET('9. METAS'!$S$20,INT((ROW()-14)/2),0)))</f>
        <v/>
      </c>
      <c r="M81" s="151" t="str">
        <f ca="1">IF(MOD(ROW()-13,2)=0,IF(ISBLANK(OFFSET('11. SEGUIMIENTO 2026'!$Q$14,INT((ROW()-13)/2),0)),"",OFFSET('11. SEGUIMIENTO 2026'!$Q$14,INT((ROW()-13)/2),0)),IF(ISBLANK(OFFSET('9. METAS'!$T$20,INT((ROW()-14)/2),0)),"",OFFSET('9. METAS'!$T$20,INT((ROW()-14)/2),0)))</f>
        <v/>
      </c>
      <c r="N81" s="869">
        <f t="shared" ref="N81" ca="1" si="64">IFERROR(J81/J82,"ND")</f>
        <v>1.1125</v>
      </c>
      <c r="O81" s="870" t="str">
        <f t="shared" ref="O81" ca="1" si="65">IFERROR(((J81+K81+L81+M81)/H81),"ND")</f>
        <v>ND</v>
      </c>
      <c r="P81" s="910"/>
    </row>
    <row r="82" spans="3:16">
      <c r="C82" s="860"/>
      <c r="D82" s="907"/>
      <c r="E82" s="907"/>
      <c r="F82" s="908"/>
      <c r="G82" s="909"/>
      <c r="H82" s="912"/>
      <c r="I82" s="852"/>
      <c r="J82" s="149">
        <f ca="1">IF(MOD(ROW()-13,2)=0,IF(ISBLANK(OFFSET('11. SEGUIMIENTO 2026'!$N$14,INT((ROW()-13)/2),0)),"",OFFSET('11. SEGUIMIENTO 2026'!$N$14,INT((ROW()-13)/2),0)),IF(ISBLANK(OFFSET('9. METAS'!$Q$20,INT((ROW()-14)/2),0)),"",OFFSET('9. METAS'!$Q$20,INT((ROW()-14)/2),0)))</f>
        <v>80</v>
      </c>
      <c r="K82" s="150">
        <f ca="1">IF(MOD(ROW()-13,2)=0,IF(ISBLANK(OFFSET('11. SEGUIMIENTO 2026'!$O$14,INT((ROW()-13)/2),0)),"",OFFSET('11. SEGUIMIENTO 2026'!$O$14,INT((ROW()-13)/2),0)),IF(ISBLANK(OFFSET('9. METAS'!$R$20,INT((ROW()-14)/2),0)),"",OFFSET('9. METAS'!$R$20,INT((ROW()-14)/2),0)))</f>
        <v>200</v>
      </c>
      <c r="L82" s="150">
        <f ca="1">IF(MOD(ROW()-13,2)=0,IF(ISBLANK(OFFSET('11. SEGUIMIENTO 2026'!$P$14,INT((ROW()-13)/2),0)),"",OFFSET('11. SEGUIMIENTO 2026'!$P$14,INT((ROW()-13)/2),0)),IF(ISBLANK(OFFSET('9. METAS'!$S$20,INT((ROW()-14)/2),0)),"",OFFSET('9. METAS'!$S$20,INT((ROW()-14)/2),0)))</f>
        <v>200</v>
      </c>
      <c r="M82" s="151">
        <f ca="1">IF(MOD(ROW()-13,2)=0,IF(ISBLANK(OFFSET('11. SEGUIMIENTO 2026'!$Q$14,INT((ROW()-13)/2),0)),"",OFFSET('11. SEGUIMIENTO 2026'!$Q$14,INT((ROW()-13)/2),0)),IF(ISBLANK(OFFSET('9. METAS'!$T$20,INT((ROW()-14)/2),0)),"",OFFSET('9. METAS'!$T$20,INT((ROW()-14)/2),0)))</f>
        <v>120</v>
      </c>
      <c r="N82" s="854"/>
      <c r="O82" s="856"/>
      <c r="P82" s="913"/>
    </row>
    <row r="83" spans="3:16">
      <c r="C83" s="859" t="str">
        <f ca="1">IF(ISBLANK(OFFSET('5. Pp (3 años)'!$C$46,INT((ROW()-13)/2),0)),"",OFFSET('5. Pp (3 años)'!$C$46,INT((ROW()-13)/2),0))</f>
        <v>Actividad</v>
      </c>
      <c r="D83" s="907" t="str">
        <f ca="1">IF(ISBLANK(OFFSET('5. Pp (3 años)'!$D$46,INT((ROW()-13)/2),0)),"",OFFSET('5. Pp (3 años)'!$D$46,INT((ROW()-13)/2),0))</f>
        <v>1.4.1.1.8.3.  Actualización de expedientes de personal activo y de baja por incidencias enviadas por las diferentes Unidades Administrativas.</v>
      </c>
      <c r="E83" s="907" t="str">
        <f ca="1">IF(ISBLANK(OFFSET('5. Pp (3 años)'!$E$46,INT((ROW()-13)/2),0)),"",OFFSET('5. Pp (3 años)'!$E$46,INT((ROW()-13)/2),0))</f>
        <v>PEPIA= Porcentaje de expedientes de personal por incidencias actualizados</v>
      </c>
      <c r="F83" s="908" t="str">
        <f ca="1">IF(ISBLANK(OFFSET('5. Pp (3 años)'!$K$46,INT((ROW()-13)/2),0)),"",OFFSET('5. Pp (3 años)'!$K$46,INT((ROW()-13)/2),0))</f>
        <v>Ascendente</v>
      </c>
      <c r="G83" s="909" t="str">
        <f ca="1">IF(ISBLANK(OFFSET('5. Pp (3 años)'!$H$46,INT((ROW()-13)/2),0)),"",OFFSET('5. Pp (3 años)'!$H$46,INT((ROW()-13)/2),0))</f>
        <v>Trimestral</v>
      </c>
      <c r="H83" s="912">
        <f ca="1">IF(ISBLANK(OFFSET('9. METAS'!$K$20,INT((ROW()-13)/2),0)),"",OFFSET('9. METAS'!$K$20,INT((ROW()-13)/2),0))</f>
        <v>3600</v>
      </c>
      <c r="I83" s="868"/>
      <c r="J83" s="149">
        <f ca="1">IF(MOD(ROW()-13,2)=0,IF(ISBLANK(OFFSET('11. SEGUIMIENTO 2026'!$N$14,INT((ROW()-13)/2),0)),"",OFFSET('11. SEGUIMIENTO 2026'!$N$14,INT((ROW()-13)/2),0)),IF(ISBLANK(OFFSET('9. METAS'!$Q$20,INT((ROW()-14)/2),0)),"",OFFSET('9. METAS'!$Q$20,INT((ROW()-14)/2),0)))</f>
        <v>925</v>
      </c>
      <c r="K83" s="150" t="str">
        <f ca="1">IF(MOD(ROW()-13,2)=0,IF(ISBLANK(OFFSET('11. SEGUIMIENTO 2026'!$O$14,INT((ROW()-13)/2),0)),"",OFFSET('11. SEGUIMIENTO 2026'!$O$14,INT((ROW()-13)/2),0)),IF(ISBLANK(OFFSET('9. METAS'!$R$20,INT((ROW()-14)/2),0)),"",OFFSET('9. METAS'!$R$20,INT((ROW()-14)/2),0)))</f>
        <v/>
      </c>
      <c r="L83" s="150" t="str">
        <f ca="1">IF(MOD(ROW()-13,2)=0,IF(ISBLANK(OFFSET('11. SEGUIMIENTO 2026'!$P$14,INT((ROW()-13)/2),0)),"",OFFSET('11. SEGUIMIENTO 2026'!$P$14,INT((ROW()-13)/2),0)),IF(ISBLANK(OFFSET('9. METAS'!$S$20,INT((ROW()-14)/2),0)),"",OFFSET('9. METAS'!$S$20,INT((ROW()-14)/2),0)))</f>
        <v/>
      </c>
      <c r="M83" s="151" t="str">
        <f ca="1">IF(MOD(ROW()-13,2)=0,IF(ISBLANK(OFFSET('11. SEGUIMIENTO 2026'!$Q$14,INT((ROW()-13)/2),0)),"",OFFSET('11. SEGUIMIENTO 2026'!$Q$14,INT((ROW()-13)/2),0)),IF(ISBLANK(OFFSET('9. METAS'!$T$20,INT((ROW()-14)/2),0)),"",OFFSET('9. METAS'!$T$20,INT((ROW()-14)/2),0)))</f>
        <v/>
      </c>
      <c r="N83" s="869">
        <f t="shared" ref="N83" ca="1" si="66">IFERROR(J83/J84,"ND")</f>
        <v>1.2333333333333334</v>
      </c>
      <c r="O83" s="870" t="str">
        <f t="shared" ref="O83" ca="1" si="67">IFERROR(((J83+K83+L83+M83)/H83),"ND")</f>
        <v>ND</v>
      </c>
      <c r="P83" s="910"/>
    </row>
    <row r="84" spans="3:16" ht="15.75" thickBot="1">
      <c r="C84" s="899"/>
      <c r="D84" s="914"/>
      <c r="E84" s="914"/>
      <c r="F84" s="915"/>
      <c r="G84" s="916"/>
      <c r="H84" s="917"/>
      <c r="I84" s="904"/>
      <c r="J84" s="152">
        <f ca="1">IF(MOD(ROW()-13,2)=0,IF(ISBLANK(OFFSET('11. SEGUIMIENTO 2026'!$N$14,INT((ROW()-13)/2),0)),"",OFFSET('11. SEGUIMIENTO 2026'!$N$14,INT((ROW()-13)/2),0)),IF(ISBLANK(OFFSET('9. METAS'!$Q$20,INT((ROW()-14)/2),0)),"",OFFSET('9. METAS'!$Q$20,INT((ROW()-14)/2),0)))</f>
        <v>750</v>
      </c>
      <c r="K84" s="153">
        <f ca="1">IF(MOD(ROW()-13,2)=0,IF(ISBLANK(OFFSET('11. SEGUIMIENTO 2026'!$O$14,INT((ROW()-13)/2),0)),"",OFFSET('11. SEGUIMIENTO 2026'!$O$14,INT((ROW()-13)/2),0)),IF(ISBLANK(OFFSET('9. METAS'!$R$20,INT((ROW()-14)/2),0)),"",OFFSET('9. METAS'!$R$20,INT((ROW()-14)/2),0)))</f>
        <v>1207</v>
      </c>
      <c r="L84" s="153">
        <f ca="1">IF(MOD(ROW()-13,2)=0,IF(ISBLANK(OFFSET('11. SEGUIMIENTO 2026'!$P$14,INT((ROW()-13)/2),0)),"",OFFSET('11. SEGUIMIENTO 2026'!$P$14,INT((ROW()-13)/2),0)),IF(ISBLANK(OFFSET('9. METAS'!$S$20,INT((ROW()-14)/2),0)),"",OFFSET('9. METAS'!$S$20,INT((ROW()-14)/2),0)))</f>
        <v>1124</v>
      </c>
      <c r="M84" s="154">
        <f ca="1">IF(MOD(ROW()-13,2)=0,IF(ISBLANK(OFFSET('11. SEGUIMIENTO 2026'!$Q$14,INT((ROW()-13)/2),0)),"",OFFSET('11. SEGUIMIENTO 2026'!$Q$14,INT((ROW()-13)/2),0)),IF(ISBLANK(OFFSET('9. METAS'!$T$20,INT((ROW()-14)/2),0)),"",OFFSET('9. METAS'!$T$20,INT((ROW()-14)/2),0)))</f>
        <v>519</v>
      </c>
      <c r="N84" s="905"/>
      <c r="O84" s="906"/>
      <c r="P84" s="911"/>
    </row>
    <row r="85" spans="3:16" ht="15.75" thickTop="1"/>
  </sheetData>
  <protectedRanges>
    <protectedRange sqref="I13:I84" name="SI.NO"/>
    <protectedRange algorithmName="SHA-512" hashValue="VSDpUfYaSu2o1GNz/dNG0/zdAR2SyjQ4x4E+I/O817AEKyLH+9hkU426TeaW1NebwBiHlEu/vd5f18TkOfpfxw==" saltValue="bop94IANOsb3/TmZjo7hbg==" spinCount="100000" sqref="P13:P84" name="JUSTIFICACION"/>
  </protectedRanges>
  <mergeCells count="377">
    <mergeCell ref="D5:M5"/>
    <mergeCell ref="D6:M6"/>
    <mergeCell ref="D7:M7"/>
    <mergeCell ref="D8:M8"/>
    <mergeCell ref="C9:E9"/>
    <mergeCell ref="F9:P9"/>
    <mergeCell ref="H15:H16"/>
    <mergeCell ref="I15:I16"/>
    <mergeCell ref="N15:N16"/>
    <mergeCell ref="O15:O16"/>
    <mergeCell ref="P15:P16"/>
    <mergeCell ref="P13:P14"/>
    <mergeCell ref="P10:P12"/>
    <mergeCell ref="H11:H12"/>
    <mergeCell ref="I11:I12"/>
    <mergeCell ref="J11:M11"/>
    <mergeCell ref="N11:O11"/>
    <mergeCell ref="H13:H14"/>
    <mergeCell ref="I13:I14"/>
    <mergeCell ref="N13:N14"/>
    <mergeCell ref="O13:O14"/>
    <mergeCell ref="H10:O10"/>
    <mergeCell ref="C13:C14"/>
    <mergeCell ref="D13:D14"/>
    <mergeCell ref="E13:E14"/>
    <mergeCell ref="F13:F14"/>
    <mergeCell ref="G13:G14"/>
    <mergeCell ref="C10:C12"/>
    <mergeCell ref="D10:D12"/>
    <mergeCell ref="E17:E18"/>
    <mergeCell ref="F17:F18"/>
    <mergeCell ref="G17:G18"/>
    <mergeCell ref="C15:C16"/>
    <mergeCell ref="D15:D16"/>
    <mergeCell ref="E15:E16"/>
    <mergeCell ref="F15:F16"/>
    <mergeCell ref="G15:G16"/>
    <mergeCell ref="E10:E12"/>
    <mergeCell ref="F10:F12"/>
    <mergeCell ref="G10:G1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P21:P22"/>
    <mergeCell ref="H19:H20"/>
    <mergeCell ref="I19:I20"/>
    <mergeCell ref="N19:N20"/>
    <mergeCell ref="O19:O20"/>
    <mergeCell ref="P19:P20"/>
    <mergeCell ref="H21:H22"/>
    <mergeCell ref="I21:I22"/>
    <mergeCell ref="N21:N22"/>
    <mergeCell ref="O21:O22"/>
    <mergeCell ref="C21:C22"/>
    <mergeCell ref="D21:D22"/>
    <mergeCell ref="E21:E22"/>
    <mergeCell ref="F21:F22"/>
    <mergeCell ref="G21:G22"/>
    <mergeCell ref="C17:C18"/>
    <mergeCell ref="D17:D18"/>
    <mergeCell ref="E25:E26"/>
    <mergeCell ref="F25:F26"/>
    <mergeCell ref="G25:G26"/>
    <mergeCell ref="C23:C24"/>
    <mergeCell ref="D23:D24"/>
    <mergeCell ref="E23:E24"/>
    <mergeCell ref="F23:F24"/>
    <mergeCell ref="G23:G24"/>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P29:P30"/>
    <mergeCell ref="H27:H28"/>
    <mergeCell ref="I27:I28"/>
    <mergeCell ref="N27:N28"/>
    <mergeCell ref="O27:O28"/>
    <mergeCell ref="P27:P28"/>
    <mergeCell ref="H29:H30"/>
    <mergeCell ref="I29:I30"/>
    <mergeCell ref="N29:N30"/>
    <mergeCell ref="O29:O30"/>
    <mergeCell ref="C29:C30"/>
    <mergeCell ref="D29:D30"/>
    <mergeCell ref="E29:E30"/>
    <mergeCell ref="F29:F30"/>
    <mergeCell ref="G29:G30"/>
    <mergeCell ref="C25:C26"/>
    <mergeCell ref="D25:D26"/>
    <mergeCell ref="E33:E34"/>
    <mergeCell ref="F33:F34"/>
    <mergeCell ref="G33:G34"/>
    <mergeCell ref="C31:C32"/>
    <mergeCell ref="D31:D32"/>
    <mergeCell ref="E31:E32"/>
    <mergeCell ref="F31:F32"/>
    <mergeCell ref="G31:G32"/>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P37:P38"/>
    <mergeCell ref="H35:H36"/>
    <mergeCell ref="I35:I36"/>
    <mergeCell ref="N35:N36"/>
    <mergeCell ref="O35:O36"/>
    <mergeCell ref="P35:P36"/>
    <mergeCell ref="H37:H38"/>
    <mergeCell ref="I37:I38"/>
    <mergeCell ref="N37:N38"/>
    <mergeCell ref="O37:O38"/>
    <mergeCell ref="C37:C38"/>
    <mergeCell ref="D37:D38"/>
    <mergeCell ref="E37:E38"/>
    <mergeCell ref="F37:F38"/>
    <mergeCell ref="G37:G38"/>
    <mergeCell ref="C33:C34"/>
    <mergeCell ref="D33:D34"/>
    <mergeCell ref="E41:E42"/>
    <mergeCell ref="F41:F42"/>
    <mergeCell ref="G41:G42"/>
    <mergeCell ref="C39:C40"/>
    <mergeCell ref="D39:D40"/>
    <mergeCell ref="E39:E40"/>
    <mergeCell ref="F39:F40"/>
    <mergeCell ref="G39:G40"/>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P45:P46"/>
    <mergeCell ref="H43:H44"/>
    <mergeCell ref="I43:I44"/>
    <mergeCell ref="N43:N44"/>
    <mergeCell ref="O43:O44"/>
    <mergeCell ref="P43:P44"/>
    <mergeCell ref="H45:H46"/>
    <mergeCell ref="I45:I46"/>
    <mergeCell ref="N45:N46"/>
    <mergeCell ref="O45:O46"/>
    <mergeCell ref="C45:C46"/>
    <mergeCell ref="D45:D46"/>
    <mergeCell ref="E45:E46"/>
    <mergeCell ref="F45:F46"/>
    <mergeCell ref="G45:G46"/>
    <mergeCell ref="C41:C42"/>
    <mergeCell ref="D41:D42"/>
    <mergeCell ref="E49:E50"/>
    <mergeCell ref="F49:F50"/>
    <mergeCell ref="G49:G50"/>
    <mergeCell ref="C47:C48"/>
    <mergeCell ref="D47:D48"/>
    <mergeCell ref="E47:E48"/>
    <mergeCell ref="F47:F48"/>
    <mergeCell ref="G47:G48"/>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P53:P54"/>
    <mergeCell ref="H51:H52"/>
    <mergeCell ref="I51:I52"/>
    <mergeCell ref="N51:N52"/>
    <mergeCell ref="O51:O52"/>
    <mergeCell ref="P51:P52"/>
    <mergeCell ref="H53:H54"/>
    <mergeCell ref="I53:I54"/>
    <mergeCell ref="N53:N54"/>
    <mergeCell ref="O53:O54"/>
    <mergeCell ref="C53:C54"/>
    <mergeCell ref="D53:D54"/>
    <mergeCell ref="E53:E54"/>
    <mergeCell ref="F53:F54"/>
    <mergeCell ref="G53:G54"/>
    <mergeCell ref="C49:C50"/>
    <mergeCell ref="D49:D50"/>
    <mergeCell ref="E57:E58"/>
    <mergeCell ref="F57:F58"/>
    <mergeCell ref="G57:G58"/>
    <mergeCell ref="C55:C56"/>
    <mergeCell ref="D55:D56"/>
    <mergeCell ref="E55:E56"/>
    <mergeCell ref="F55:F56"/>
    <mergeCell ref="G55:G56"/>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P61:P62"/>
    <mergeCell ref="H59:H60"/>
    <mergeCell ref="I59:I60"/>
    <mergeCell ref="N59:N60"/>
    <mergeCell ref="O59:O60"/>
    <mergeCell ref="P59:P60"/>
    <mergeCell ref="H61:H62"/>
    <mergeCell ref="I61:I62"/>
    <mergeCell ref="N61:N62"/>
    <mergeCell ref="O61:O62"/>
    <mergeCell ref="C61:C62"/>
    <mergeCell ref="D61:D62"/>
    <mergeCell ref="E61:E62"/>
    <mergeCell ref="F61:F62"/>
    <mergeCell ref="G61:G62"/>
    <mergeCell ref="C57:C58"/>
    <mergeCell ref="D57:D58"/>
    <mergeCell ref="E65:E66"/>
    <mergeCell ref="F65:F66"/>
    <mergeCell ref="G65:G66"/>
    <mergeCell ref="C63:C64"/>
    <mergeCell ref="D63:D64"/>
    <mergeCell ref="E63:E64"/>
    <mergeCell ref="F63:F64"/>
    <mergeCell ref="G63:G64"/>
    <mergeCell ref="H65:H66"/>
    <mergeCell ref="I65:I66"/>
    <mergeCell ref="N65:N66"/>
    <mergeCell ref="O65:O66"/>
    <mergeCell ref="P65:P66"/>
    <mergeCell ref="C67:C68"/>
    <mergeCell ref="D67:D68"/>
    <mergeCell ref="E67:E68"/>
    <mergeCell ref="F67:F68"/>
    <mergeCell ref="G67:G68"/>
    <mergeCell ref="H67:H68"/>
    <mergeCell ref="I67:I68"/>
    <mergeCell ref="N67:N68"/>
    <mergeCell ref="O67:O68"/>
    <mergeCell ref="P67:P68"/>
    <mergeCell ref="C65:C66"/>
    <mergeCell ref="D65:D66"/>
    <mergeCell ref="C69:C70"/>
    <mergeCell ref="D69:D70"/>
    <mergeCell ref="E69:E70"/>
    <mergeCell ref="F69:F70"/>
    <mergeCell ref="G69:G70"/>
    <mergeCell ref="E73:E74"/>
    <mergeCell ref="F73:F74"/>
    <mergeCell ref="G73:G74"/>
    <mergeCell ref="C71:C72"/>
    <mergeCell ref="D71:D72"/>
    <mergeCell ref="E71:E72"/>
    <mergeCell ref="F71:F72"/>
    <mergeCell ref="G71:G72"/>
    <mergeCell ref="P69:P70"/>
    <mergeCell ref="H69:H70"/>
    <mergeCell ref="I69:I70"/>
    <mergeCell ref="N69:N70"/>
    <mergeCell ref="O69:O70"/>
    <mergeCell ref="O73:O74"/>
    <mergeCell ref="O79:O80"/>
    <mergeCell ref="P79:P80"/>
    <mergeCell ref="P77:P78"/>
    <mergeCell ref="H75:H76"/>
    <mergeCell ref="I75:I76"/>
    <mergeCell ref="N75:N76"/>
    <mergeCell ref="O75:O76"/>
    <mergeCell ref="P75:P76"/>
    <mergeCell ref="N77:N78"/>
    <mergeCell ref="O77:O78"/>
    <mergeCell ref="P73:P74"/>
    <mergeCell ref="H71:H72"/>
    <mergeCell ref="I71:I72"/>
    <mergeCell ref="N71:N72"/>
    <mergeCell ref="O71:O72"/>
    <mergeCell ref="P71:P72"/>
    <mergeCell ref="N83:N84"/>
    <mergeCell ref="C77:C78"/>
    <mergeCell ref="D77:D78"/>
    <mergeCell ref="E77:E78"/>
    <mergeCell ref="F77:F78"/>
    <mergeCell ref="G77:G78"/>
    <mergeCell ref="C73:C74"/>
    <mergeCell ref="D73:D74"/>
    <mergeCell ref="H77:H78"/>
    <mergeCell ref="I77:I78"/>
    <mergeCell ref="H79:H80"/>
    <mergeCell ref="I79:I80"/>
    <mergeCell ref="N79:N80"/>
    <mergeCell ref="H73:H74"/>
    <mergeCell ref="I73:I74"/>
    <mergeCell ref="N73:N74"/>
    <mergeCell ref="C75:C76"/>
    <mergeCell ref="D75:D76"/>
    <mergeCell ref="E75:E76"/>
    <mergeCell ref="F75:F76"/>
    <mergeCell ref="G75:G76"/>
    <mergeCell ref="O83:O84"/>
    <mergeCell ref="C79:C80"/>
    <mergeCell ref="D79:D80"/>
    <mergeCell ref="E79:E80"/>
    <mergeCell ref="F79:F80"/>
    <mergeCell ref="G79:G80"/>
    <mergeCell ref="P83:P84"/>
    <mergeCell ref="H81:H82"/>
    <mergeCell ref="I81:I82"/>
    <mergeCell ref="N81:N82"/>
    <mergeCell ref="O81:O82"/>
    <mergeCell ref="P81:P82"/>
    <mergeCell ref="C81:C82"/>
    <mergeCell ref="D81:D82"/>
    <mergeCell ref="E81:E82"/>
    <mergeCell ref="F81:F82"/>
    <mergeCell ref="G81:G82"/>
    <mergeCell ref="C83:C84"/>
    <mergeCell ref="D83:D84"/>
    <mergeCell ref="E83:E84"/>
    <mergeCell ref="F83:F84"/>
    <mergeCell ref="G83:G84"/>
    <mergeCell ref="H83:H84"/>
    <mergeCell ref="I83:I84"/>
  </mergeCells>
  <conditionalFormatting sqref="J13:M84">
    <cfRule type="containsBlanks" dxfId="4"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C1" zoomScale="91" zoomScaleNormal="91" workbookViewId="0">
      <selection activeCell="Q16" sqref="Q16"/>
    </sheetView>
  </sheetViews>
  <sheetFormatPr baseColWidth="10" defaultColWidth="11.375" defaultRowHeight="15"/>
  <cols>
    <col min="1" max="2" width="11.375" style="34"/>
    <col min="3" max="3" width="18.375" style="1" customWidth="1"/>
    <col min="4" max="4" width="53.75" style="34" customWidth="1"/>
    <col min="5" max="6" width="33.75" style="34" customWidth="1"/>
    <col min="7" max="7" width="32.75" style="1" customWidth="1"/>
    <col min="8" max="9" width="18.625" style="1" customWidth="1"/>
    <col min="10" max="10" width="15.125" style="1" customWidth="1"/>
    <col min="11" max="11" width="12.75" style="1" hidden="1" customWidth="1"/>
    <col min="12" max="13" width="12.75" style="34" hidden="1" customWidth="1"/>
    <col min="14" max="15" width="12.375" style="34" customWidth="1"/>
    <col min="16" max="16" width="36.75" style="34" customWidth="1"/>
    <col min="17" max="16384" width="11.375" style="34"/>
  </cols>
  <sheetData>
    <row r="4" spans="3:16" ht="15.75" thickBot="1"/>
    <row r="5" spans="3:16" ht="30.75" customHeight="1" thickTop="1">
      <c r="C5" s="142"/>
      <c r="D5" s="820" t="s">
        <v>110</v>
      </c>
      <c r="E5" s="820"/>
      <c r="F5" s="820"/>
      <c r="G5" s="820"/>
      <c r="H5" s="820"/>
      <c r="I5" s="820"/>
      <c r="J5" s="820"/>
      <c r="K5" s="820"/>
      <c r="L5" s="820"/>
      <c r="M5" s="820"/>
      <c r="N5" s="143"/>
      <c r="O5" s="143"/>
      <c r="P5" s="144"/>
    </row>
    <row r="6" spans="3:16" ht="26.25" customHeight="1">
      <c r="C6" s="145"/>
      <c r="D6" s="706" t="s">
        <v>111</v>
      </c>
      <c r="E6" s="706"/>
      <c r="F6" s="706"/>
      <c r="G6" s="706"/>
      <c r="H6" s="706"/>
      <c r="I6" s="706"/>
      <c r="J6" s="706"/>
      <c r="K6" s="706"/>
      <c r="L6" s="706"/>
      <c r="M6" s="706"/>
      <c r="N6" s="15"/>
      <c r="O6" s="15"/>
      <c r="P6" s="141"/>
    </row>
    <row r="7" spans="3:16" ht="26.25">
      <c r="C7" s="145"/>
      <c r="D7" s="706" t="s">
        <v>132</v>
      </c>
      <c r="E7" s="706"/>
      <c r="F7" s="706"/>
      <c r="G7" s="706"/>
      <c r="H7" s="706"/>
      <c r="I7" s="706"/>
      <c r="J7" s="706"/>
      <c r="K7" s="706"/>
      <c r="L7" s="706"/>
      <c r="M7" s="706"/>
      <c r="P7" s="141"/>
    </row>
    <row r="8" spans="3:16" ht="27" thickBot="1">
      <c r="C8" s="145"/>
      <c r="D8" s="706"/>
      <c r="E8" s="706"/>
      <c r="F8" s="706"/>
      <c r="G8" s="706"/>
      <c r="H8" s="706"/>
      <c r="I8" s="706"/>
      <c r="J8" s="706"/>
      <c r="K8" s="706"/>
      <c r="L8" s="706"/>
      <c r="M8" s="706"/>
      <c r="P8" s="141"/>
    </row>
    <row r="9" spans="3:16" ht="22.5" customHeight="1" thickBot="1">
      <c r="C9" s="928" t="s">
        <v>126</v>
      </c>
      <c r="D9" s="929"/>
      <c r="E9" s="930"/>
      <c r="F9" s="950" t="s">
        <v>88</v>
      </c>
      <c r="G9" s="951"/>
      <c r="H9" s="951"/>
      <c r="I9" s="951"/>
      <c r="J9" s="951"/>
      <c r="K9" s="951"/>
      <c r="L9" s="951"/>
      <c r="M9" s="951"/>
      <c r="N9" s="951"/>
      <c r="O9" s="951"/>
      <c r="P9" s="952"/>
    </row>
    <row r="10" spans="3:16" ht="27" customHeight="1" thickTop="1" thickBot="1">
      <c r="C10" s="924" t="s">
        <v>75</v>
      </c>
      <c r="D10" s="926" t="s">
        <v>112</v>
      </c>
      <c r="E10" s="926" t="s">
        <v>113</v>
      </c>
      <c r="F10" s="926" t="s">
        <v>114</v>
      </c>
      <c r="G10" s="926" t="s">
        <v>115</v>
      </c>
      <c r="H10" s="942" t="s">
        <v>123</v>
      </c>
      <c r="I10" s="942"/>
      <c r="J10" s="942"/>
      <c r="K10" s="942"/>
      <c r="L10" s="942"/>
      <c r="M10" s="942"/>
      <c r="N10" s="942"/>
      <c r="O10" s="942"/>
      <c r="P10" s="947" t="s">
        <v>297</v>
      </c>
    </row>
    <row r="11" spans="3:16" ht="42" customHeight="1" thickBot="1">
      <c r="C11" s="925"/>
      <c r="D11" s="927"/>
      <c r="E11" s="927"/>
      <c r="F11" s="927"/>
      <c r="G11" s="927"/>
      <c r="H11" s="927" t="s">
        <v>116</v>
      </c>
      <c r="I11" s="927" t="s">
        <v>117</v>
      </c>
      <c r="J11" s="927" t="s">
        <v>125</v>
      </c>
      <c r="K11" s="927"/>
      <c r="L11" s="927"/>
      <c r="M11" s="927"/>
      <c r="N11" s="927" t="s">
        <v>122</v>
      </c>
      <c r="O11" s="927"/>
      <c r="P11" s="948"/>
    </row>
    <row r="12" spans="3:16" ht="42" customHeight="1" thickBot="1">
      <c r="C12" s="925"/>
      <c r="D12" s="927"/>
      <c r="E12" s="927"/>
      <c r="F12" s="927"/>
      <c r="G12" s="927"/>
      <c r="H12" s="927"/>
      <c r="I12" s="927"/>
      <c r="J12" s="140" t="s">
        <v>121</v>
      </c>
      <c r="K12" s="140" t="s">
        <v>118</v>
      </c>
      <c r="L12" s="140" t="s">
        <v>119</v>
      </c>
      <c r="M12" s="140" t="s">
        <v>120</v>
      </c>
      <c r="N12" s="140" t="s">
        <v>124</v>
      </c>
      <c r="O12" s="140" t="s">
        <v>95</v>
      </c>
      <c r="P12" s="949"/>
    </row>
    <row r="13" spans="3:16">
      <c r="C13" s="871" t="str">
        <f ca="1">IF(ISBLANK(OFFSET('5. Pp (3 años)'!$C$46,INT((ROW()-13)/2),0)),"",OFFSET('5. Pp (3 años)'!$C$46,INT((ROW()-13)/2),0))</f>
        <v>Fin</v>
      </c>
      <c r="D13" s="921"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921" t="str">
        <f ca="1">IF(ISBLANK(OFFSET('5. Pp (3 años)'!$E$46,INT((ROW()-13)/2),0)),"",OFFSET('5. Pp (3 años)'!$E$46,INT((ROW()-13)/2),0))</f>
        <v>IGOB_HUM_R: Índice de Gobierno Humanista y de Resultados</v>
      </c>
      <c r="F13" s="922" t="str">
        <f ca="1">IF(ISBLANK(OFFSET('5. Pp (3 años)'!$K$46,INT((ROW()-13)/2),0)),"",OFFSET('5. Pp (3 años)'!$K$46,INT((ROW()-13)/2),0))</f>
        <v>Ascendente</v>
      </c>
      <c r="G13" s="923" t="str">
        <f ca="1">IF(ISBLANK(OFFSET('5. Pp (3 años)'!$H$46,INT((ROW()-13)/2),0)),"",OFFSET('5. Pp (3 años)'!$H$46,INT((ROW()-13)/2),0))</f>
        <v>Trianual</v>
      </c>
      <c r="H13" s="946">
        <f ca="1">IF(ISBLANK(OFFSET('9. METAS'!$L$20,INT((ROW()-13)/2),0)),"",OFFSET('9. METAS'!$L$20,INT((ROW()-13)/2),0))</f>
        <v>0.26679999999999998</v>
      </c>
      <c r="I13" s="840" t="s">
        <v>128</v>
      </c>
      <c r="J13" s="146" t="e">
        <f ca="1">IF(MOD(ROW()-13,2)=0,IF(ISBLANK(OFFSET(#REF!,INT((ROW()-13)/2),0)),"",OFFSET(#REF!,INT((ROW()-13)/2),0)),IF(ISBLANK(OFFSET('9. METAS'!$U$20,INT((ROW()-14)/2),0)),"",OFFSET('9. METAS'!$U$20,INT((ROW()-14)/2),0)))</f>
        <v>#REF!</v>
      </c>
      <c r="K13" s="147" t="e">
        <f ca="1">IF(MOD(ROW()-13,2)=0,IF(ISBLANK(OFFSET(#REF!,INT((ROW()-13)/2),0)),"",OFFSET(#REF!,INT((ROW()-13)/2),0)),IF(ISBLANK(OFFSET('9. METAS'!$V$20,INT((ROW()-14)/2),0)),"",OFFSET('9. METAS'!$V$20,INT((ROW()-14)/2),0)))</f>
        <v>#REF!</v>
      </c>
      <c r="L13" s="147" t="e">
        <f ca="1">IF(MOD(ROW()-13,2)=0,IF(ISBLANK(OFFSET(#REF!,INT((ROW()-13)/2),0)),"",OFFSET(#REF!,INT((ROW()-13)/2),0)),IF(ISBLANK(OFFSET('9. METAS'!$W$20,INT((ROW()-14)/2),0)),"",OFFSET('9. METAS'!$W$20,INT((ROW()-14)/2),0)))</f>
        <v>#REF!</v>
      </c>
      <c r="M13" s="148" t="e">
        <f ca="1">IF(MOD(ROW()-13,2)=0,IF(ISBLANK(OFFSET(#REF!,INT((ROW()-13)/2),0)),"",OFFSET(#REF!,INT((ROW()-13)/2),0)),IF(ISBLANK(OFFSET('9. METAS'!$X$20,INT((ROW()-14)/2),0)),"",OFFSET('9. METAS'!$X$20,INT((ROW()-14)/2),0)))</f>
        <v>#REF!</v>
      </c>
      <c r="N13" s="869" t="str">
        <f ca="1">IFERROR(J13/J14,"ND")</f>
        <v>ND</v>
      </c>
      <c r="O13" s="870" t="str">
        <f ca="1">IFERROR(((J13)/H13),"ND")</f>
        <v>ND</v>
      </c>
      <c r="P13" s="934"/>
    </row>
    <row r="14" spans="3:16">
      <c r="C14" s="860"/>
      <c r="D14" s="907"/>
      <c r="E14" s="907"/>
      <c r="F14" s="908"/>
      <c r="G14" s="909"/>
      <c r="H14" s="944"/>
      <c r="I14" s="941"/>
      <c r="J14" s="149">
        <f ca="1">IF(MOD(ROW()-13,2)=0,IF(ISBLANK(OFFSET(#REF!,INT((ROW()-13)/2),0)),"",OFFSET(#REF!,INT((ROW()-13)/2),0)),IF(ISBLANK(OFFSET('9. METAS'!$U$20,INT((ROW()-14)/2),0)),"",OFFSET('9. METAS'!$U$20,INT((ROW()-14)/2),0)))</f>
        <v>6.6699999999999995E-2</v>
      </c>
      <c r="K14" s="150">
        <f ca="1">IF(MOD(ROW()-13,2)=0,IF(ISBLANK(OFFSET(#REF!,INT((ROW()-13)/2),0)),"",OFFSET(#REF!,INT((ROW()-13)/2),0)),IF(ISBLANK(OFFSET('9. METAS'!$V$20,INT((ROW()-14)/2),0)),"",OFFSET('9. METAS'!$V$20,INT((ROW()-14)/2),0)))</f>
        <v>6.6699999999999995E-2</v>
      </c>
      <c r="L14" s="150">
        <f ca="1">IF(MOD(ROW()-13,2)=0,IF(ISBLANK(OFFSET(#REF!,INT((ROW()-13)/2),0)),"",OFFSET(#REF!,INT((ROW()-13)/2),0)),IF(ISBLANK(OFFSET('9. METAS'!$W$20,INT((ROW()-14)/2),0)),"",OFFSET('9. METAS'!$W$20,INT((ROW()-14)/2),0)))</f>
        <v>6.6699999999999995E-2</v>
      </c>
      <c r="M14" s="151">
        <f ca="1">IF(MOD(ROW()-13,2)=0,IF(ISBLANK(OFFSET(#REF!,INT((ROW()-13)/2),0)),"",OFFSET(#REF!,INT((ROW()-13)/2),0)),IF(ISBLANK(OFFSET('9. METAS'!$X$20,INT((ROW()-14)/2),0)),"",OFFSET('9. METAS'!$X$20,INT((ROW()-14)/2),0)))</f>
        <v>6.6699999999999995E-2</v>
      </c>
      <c r="N14" s="854"/>
      <c r="O14" s="856"/>
      <c r="P14" s="935"/>
    </row>
    <row r="15" spans="3:16">
      <c r="C15" s="859" t="str">
        <f ca="1">IF(ISBLANK(OFFSET('5. Pp (3 años)'!$C$46,INT((ROW()-13)/2),0)),"",OFFSET('5. Pp (3 años)'!$C$46,INT((ROW()-13)/2),0))</f>
        <v>Propósito</v>
      </c>
      <c r="D15" s="907"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907" t="str">
        <f ca="1">IF(ISBLANK(OFFSET('5. Pp (3 años)'!$E$46,INT((ROW()-13)/2),0)),"",OFFSET('5. Pp (3 años)'!$E$46,INT((ROW()-13)/2),0))</f>
        <v>PSIP= Porcentaje de servicios institucionales proporcionados.</v>
      </c>
      <c r="F15" s="908" t="str">
        <f ca="1">IF(ISBLANK(OFFSET('5. Pp (3 años)'!$K$46,INT((ROW()-13)/2),0)),"",OFFSET('5. Pp (3 años)'!$K$46,INT((ROW()-13)/2),0))</f>
        <v>Ascendente</v>
      </c>
      <c r="G15" s="909" t="str">
        <f ca="1">IF(ISBLANK(OFFSET('5. Pp (3 años)'!$H$46,INT((ROW()-13)/2),0)),"",OFFSET('5. Pp (3 años)'!$H$46,INT((ROW()-13)/2),0))</f>
        <v>Trimestral</v>
      </c>
      <c r="H15" s="944">
        <f ca="1">IF(ISBLANK(OFFSET('9. METAS'!$L$20,INT((ROW()-13)/2),0)),"",OFFSET('9. METAS'!$L$20,INT((ROW()-13)/2),0))</f>
        <v>0.95</v>
      </c>
      <c r="I15" s="868"/>
      <c r="J15" s="149" t="e">
        <f ca="1">IF(MOD(ROW()-13,2)=0,IF(ISBLANK(OFFSET(#REF!,INT((ROW()-13)/2),0)),"",OFFSET(#REF!,INT((ROW()-13)/2),0)),IF(ISBLANK(OFFSET('9. METAS'!$U$20,INT((ROW()-14)/2),0)),"",OFFSET('9. METAS'!$U$20,INT((ROW()-14)/2),0)))</f>
        <v>#REF!</v>
      </c>
      <c r="K15" s="150" t="e">
        <f ca="1">IF(MOD(ROW()-13,2)=0,IF(ISBLANK(OFFSET(#REF!,INT((ROW()-13)/2),0)),"",OFFSET(#REF!,INT((ROW()-13)/2),0)),IF(ISBLANK(OFFSET('9. METAS'!$V$20,INT((ROW()-14)/2),0)),"",OFFSET('9. METAS'!$V$20,INT((ROW()-14)/2),0)))</f>
        <v>#REF!</v>
      </c>
      <c r="L15" s="150" t="e">
        <f ca="1">IF(MOD(ROW()-13,2)=0,IF(ISBLANK(OFFSET(#REF!,INT((ROW()-13)/2),0)),"",OFFSET(#REF!,INT((ROW()-13)/2),0)),IF(ISBLANK(OFFSET('9. METAS'!$W$20,INT((ROW()-14)/2),0)),"",OFFSET('9. METAS'!$W$20,INT((ROW()-14)/2),0)))</f>
        <v>#REF!</v>
      </c>
      <c r="M15" s="151" t="e">
        <f ca="1">IF(MOD(ROW()-13,2)=0,IF(ISBLANK(OFFSET(#REF!,INT((ROW()-13)/2),0)),"",OFFSET(#REF!,INT((ROW()-13)/2),0)),IF(ISBLANK(OFFSET('9. METAS'!$X$20,INT((ROW()-14)/2),0)),"",OFFSET('9. METAS'!$X$20,INT((ROW()-14)/2),0)))</f>
        <v>#REF!</v>
      </c>
      <c r="N15" s="869" t="str">
        <f ca="1">IFERROR(J15/J16,"ND")</f>
        <v>ND</v>
      </c>
      <c r="O15" s="870" t="str">
        <f ca="1">IFERROR(((J15)/H15),"ND")</f>
        <v>ND</v>
      </c>
      <c r="P15" s="910"/>
    </row>
    <row r="16" spans="3:16">
      <c r="C16" s="860"/>
      <c r="D16" s="907"/>
      <c r="E16" s="907"/>
      <c r="F16" s="908"/>
      <c r="G16" s="909"/>
      <c r="H16" s="944"/>
      <c r="I16" s="852"/>
      <c r="J16" s="149">
        <f ca="1">IF(MOD(ROW()-13,2)=0,IF(ISBLANK(OFFSET(#REF!,INT((ROW()-13)/2),0)),"",OFFSET(#REF!,INT((ROW()-13)/2),0)),IF(ISBLANK(OFFSET('9. METAS'!$U$20,INT((ROW()-14)/2),0)),"",OFFSET('9. METAS'!$U$20,INT((ROW()-14)/2),0)))</f>
        <v>0.95</v>
      </c>
      <c r="K16" s="150">
        <f ca="1">IF(MOD(ROW()-13,2)=0,IF(ISBLANK(OFFSET(#REF!,INT((ROW()-13)/2),0)),"",OFFSET(#REF!,INT((ROW()-13)/2),0)),IF(ISBLANK(OFFSET('9. METAS'!$V$20,INT((ROW()-14)/2),0)),"",OFFSET('9. METAS'!$V$20,INT((ROW()-14)/2),0)))</f>
        <v>0.95</v>
      </c>
      <c r="L16" s="150">
        <f ca="1">IF(MOD(ROW()-13,2)=0,IF(ISBLANK(OFFSET(#REF!,INT((ROW()-13)/2),0)),"",OFFSET(#REF!,INT((ROW()-13)/2),0)),IF(ISBLANK(OFFSET('9. METAS'!$W$20,INT((ROW()-14)/2),0)),"",OFFSET('9. METAS'!$W$20,INT((ROW()-14)/2),0)))</f>
        <v>0.95</v>
      </c>
      <c r="M16" s="151">
        <f ca="1">IF(MOD(ROW()-13,2)=0,IF(ISBLANK(OFFSET(#REF!,INT((ROW()-13)/2),0)),"",OFFSET(#REF!,INT((ROW()-13)/2),0)),IF(ISBLANK(OFFSET('9. METAS'!$X$20,INT((ROW()-14)/2),0)),"",OFFSET('9. METAS'!$X$20,INT((ROW()-14)/2),0)))</f>
        <v>0.95</v>
      </c>
      <c r="N16" s="854"/>
      <c r="O16" s="856"/>
      <c r="P16" s="913"/>
    </row>
    <row r="17" spans="3:16">
      <c r="C17" s="859" t="str">
        <f ca="1">IF(ISBLANK(OFFSET('5. Pp (3 años)'!$C$46,INT((ROW()-13)/2),0)),"",OFFSET('5. Pp (3 años)'!$C$46,INT((ROW()-13)/2),0))</f>
        <v>Componente</v>
      </c>
      <c r="D17" s="907" t="str">
        <f ca="1">IF(ISBLANK(OFFSET('5. Pp (3 años)'!$D$46,INT((ROW()-13)/2),0)),"",OFFSET('5. Pp (3 años)'!$D$46,INT((ROW()-13)/2),0))</f>
        <v>1.4.1.1.1  Gestiones de apoyo institucional a dependencias municipales realizadas para contribuir al cumplimiento de sus funciones.</v>
      </c>
      <c r="E17" s="907" t="str">
        <f ca="1">IF(ISBLANK(OFFSET('5. Pp (3 años)'!$E$46,INT((ROW()-13)/2),0)),"",OFFSET('5. Pp (3 años)'!$E$46,INT((ROW()-13)/2),0))</f>
        <v>PGER= Porcentaje de gestiones realizadas.</v>
      </c>
      <c r="F17" s="908" t="str">
        <f ca="1">IF(ISBLANK(OFFSET('5. Pp (3 años)'!$K$46,INT((ROW()-13)/2),0)),"",OFFSET('5. Pp (3 años)'!$K$46,INT((ROW()-13)/2),0))</f>
        <v>Ascendente</v>
      </c>
      <c r="G17" s="909" t="str">
        <f ca="1">IF(ISBLANK(OFFSET('5. Pp (3 años)'!$H$46,INT((ROW()-13)/2),0)),"",OFFSET('5. Pp (3 años)'!$H$46,INT((ROW()-13)/2),0))</f>
        <v>Trimestral</v>
      </c>
      <c r="H17" s="944">
        <f ca="1">IF(ISBLANK(OFFSET('9. METAS'!$L$20,INT((ROW()-13)/2),0)),"",OFFSET('9. METAS'!$L$20,INT((ROW()-13)/2),0))</f>
        <v>4978</v>
      </c>
      <c r="I17" s="868"/>
      <c r="J17" s="149" t="e">
        <f ca="1">IF(MOD(ROW()-13,2)=0,IF(ISBLANK(OFFSET(#REF!,INT((ROW()-13)/2),0)),"",OFFSET(#REF!,INT((ROW()-13)/2),0)),IF(ISBLANK(OFFSET('9. METAS'!$U$20,INT((ROW()-14)/2),0)),"",OFFSET('9. METAS'!$U$20,INT((ROW()-14)/2),0)))</f>
        <v>#REF!</v>
      </c>
      <c r="K17" s="150" t="e">
        <f ca="1">IF(MOD(ROW()-13,2)=0,IF(ISBLANK(OFFSET(#REF!,INT((ROW()-13)/2),0)),"",OFFSET(#REF!,INT((ROW()-13)/2),0)),IF(ISBLANK(OFFSET('9. METAS'!$V$20,INT((ROW()-14)/2),0)),"",OFFSET('9. METAS'!$V$20,INT((ROW()-14)/2),0)))</f>
        <v>#REF!</v>
      </c>
      <c r="L17" s="150" t="e">
        <f ca="1">IF(MOD(ROW()-13,2)=0,IF(ISBLANK(OFFSET(#REF!,INT((ROW()-13)/2),0)),"",OFFSET(#REF!,INT((ROW()-13)/2),0)),IF(ISBLANK(OFFSET('9. METAS'!$W$20,INT((ROW()-14)/2),0)),"",OFFSET('9. METAS'!$W$20,INT((ROW()-14)/2),0)))</f>
        <v>#REF!</v>
      </c>
      <c r="M17" s="151" t="e">
        <f ca="1">IF(MOD(ROW()-13,2)=0,IF(ISBLANK(OFFSET(#REF!,INT((ROW()-13)/2),0)),"",OFFSET(#REF!,INT((ROW()-13)/2),0)),IF(ISBLANK(OFFSET('9. METAS'!$X$20,INT((ROW()-14)/2),0)),"",OFFSET('9. METAS'!$X$20,INT((ROW()-14)/2),0)))</f>
        <v>#REF!</v>
      </c>
      <c r="N17" s="869" t="str">
        <f t="shared" ref="N17" ca="1" si="0">IFERROR(J17/J18,"ND")</f>
        <v>ND</v>
      </c>
      <c r="O17" s="870" t="str">
        <f t="shared" ref="O17" ca="1" si="1">IFERROR(((J17)/H17),"ND")</f>
        <v>ND</v>
      </c>
      <c r="P17" s="910"/>
    </row>
    <row r="18" spans="3:16">
      <c r="C18" s="860"/>
      <c r="D18" s="907"/>
      <c r="E18" s="907"/>
      <c r="F18" s="908"/>
      <c r="G18" s="909"/>
      <c r="H18" s="944"/>
      <c r="I18" s="852"/>
      <c r="J18" s="149">
        <f ca="1">IF(MOD(ROW()-13,2)=0,IF(ISBLANK(OFFSET(#REF!,INT((ROW()-13)/2),0)),"",OFFSET(#REF!,INT((ROW()-13)/2),0)),IF(ISBLANK(OFFSET('9. METAS'!$U$20,INT((ROW()-14)/2),0)),"",OFFSET('9. METAS'!$U$20,INT((ROW()-14)/2),0)))</f>
        <v>1160</v>
      </c>
      <c r="K18" s="150">
        <f ca="1">IF(MOD(ROW()-13,2)=0,IF(ISBLANK(OFFSET(#REF!,INT((ROW()-13)/2),0)),"",OFFSET(#REF!,INT((ROW()-13)/2),0)),IF(ISBLANK(OFFSET('9. METAS'!$V$20,INT((ROW()-14)/2),0)),"",OFFSET('9. METAS'!$V$20,INT((ROW()-14)/2),0)))</f>
        <v>1270</v>
      </c>
      <c r="L18" s="150">
        <f ca="1">IF(MOD(ROW()-13,2)=0,IF(ISBLANK(OFFSET(#REF!,INT((ROW()-13)/2),0)),"",OFFSET(#REF!,INT((ROW()-13)/2),0)),IF(ISBLANK(OFFSET('9. METAS'!$W$20,INT((ROW()-14)/2),0)),"",OFFSET('9. METAS'!$W$20,INT((ROW()-14)/2),0)))</f>
        <v>1300</v>
      </c>
      <c r="M18" s="151">
        <f ca="1">IF(MOD(ROW()-13,2)=0,IF(ISBLANK(OFFSET(#REF!,INT((ROW()-13)/2),0)),"",OFFSET(#REF!,INT((ROW()-13)/2),0)),IF(ISBLANK(OFFSET('9. METAS'!$X$20,INT((ROW()-14)/2),0)),"",OFFSET('9. METAS'!$X$20,INT((ROW()-14)/2),0)))</f>
        <v>1248</v>
      </c>
      <c r="N18" s="854"/>
      <c r="O18" s="856"/>
      <c r="P18" s="913"/>
    </row>
    <row r="19" spans="3:16">
      <c r="C19" s="859" t="str">
        <f ca="1">IF(ISBLANK(OFFSET('5. Pp (3 años)'!$C$46,INT((ROW()-13)/2),0)),"",OFFSET('5. Pp (3 años)'!$C$46,INT((ROW()-13)/2),0))</f>
        <v>Actividad</v>
      </c>
      <c r="D19" s="907"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907" t="str">
        <f ca="1">IF(ISBLANK(OFFSET('5. Pp (3 años)'!$E$46,INT((ROW()-13)/2),0)),"",OFFSET('5. Pp (3 años)'!$E$46,INT((ROW()-13)/2),0))</f>
        <v>PEEOMA= Porcentaje de eventos especiales oficiales municipales atendidos</v>
      </c>
      <c r="F19" s="908" t="str">
        <f ca="1">IF(ISBLANK(OFFSET('5. Pp (3 años)'!$K$46,INT((ROW()-13)/2),0)),"",OFFSET('5. Pp (3 años)'!$K$46,INT((ROW()-13)/2),0))</f>
        <v>Ascendente</v>
      </c>
      <c r="G19" s="909" t="str">
        <f ca="1">IF(ISBLANK(OFFSET('5. Pp (3 años)'!$H$46,INT((ROW()-13)/2),0)),"",OFFSET('5. Pp (3 años)'!$H$46,INT((ROW()-13)/2),0))</f>
        <v>Trimestral</v>
      </c>
      <c r="H19" s="944">
        <f ca="1">IF(ISBLANK(OFFSET('9. METAS'!$L$20,INT((ROW()-13)/2),0)),"",OFFSET('9. METAS'!$L$20,INT((ROW()-13)/2),0))</f>
        <v>3</v>
      </c>
      <c r="I19" s="868"/>
      <c r="J19" s="149" t="e">
        <f ca="1">IF(MOD(ROW()-13,2)=0,IF(ISBLANK(OFFSET(#REF!,INT((ROW()-13)/2),0)),"",OFFSET(#REF!,INT((ROW()-13)/2),0)),IF(ISBLANK(OFFSET('9. METAS'!$U$20,INT((ROW()-14)/2),0)),"",OFFSET('9. METAS'!$U$20,INT((ROW()-14)/2),0)))</f>
        <v>#REF!</v>
      </c>
      <c r="K19" s="150" t="e">
        <f ca="1">IF(MOD(ROW()-13,2)=0,IF(ISBLANK(OFFSET(#REF!,INT((ROW()-13)/2),0)),"",OFFSET(#REF!,INT((ROW()-13)/2),0)),IF(ISBLANK(OFFSET('9. METAS'!$V$20,INT((ROW()-14)/2),0)),"",OFFSET('9. METAS'!$V$20,INT((ROW()-14)/2),0)))</f>
        <v>#REF!</v>
      </c>
      <c r="L19" s="150" t="e">
        <f ca="1">IF(MOD(ROW()-13,2)=0,IF(ISBLANK(OFFSET(#REF!,INT((ROW()-13)/2),0)),"",OFFSET(#REF!,INT((ROW()-13)/2),0)),IF(ISBLANK(OFFSET('9. METAS'!$W$20,INT((ROW()-14)/2),0)),"",OFFSET('9. METAS'!$W$20,INT((ROW()-14)/2),0)))</f>
        <v>#REF!</v>
      </c>
      <c r="M19" s="151" t="e">
        <f ca="1">IF(MOD(ROW()-13,2)=0,IF(ISBLANK(OFFSET(#REF!,INT((ROW()-13)/2),0)),"",OFFSET(#REF!,INT((ROW()-13)/2),0)),IF(ISBLANK(OFFSET('9. METAS'!$X$20,INT((ROW()-14)/2),0)),"",OFFSET('9. METAS'!$X$20,INT((ROW()-14)/2),0)))</f>
        <v>#REF!</v>
      </c>
      <c r="N19" s="869" t="str">
        <f t="shared" ref="N19" ca="1" si="2">IFERROR(J19/J20,"ND")</f>
        <v>ND</v>
      </c>
      <c r="O19" s="870" t="str">
        <f t="shared" ref="O19" ca="1" si="3">IFERROR(((J19)/H19),"ND")</f>
        <v>ND</v>
      </c>
      <c r="P19" s="910"/>
    </row>
    <row r="20" spans="3:16">
      <c r="C20" s="860"/>
      <c r="D20" s="907"/>
      <c r="E20" s="907"/>
      <c r="F20" s="908"/>
      <c r="G20" s="909"/>
      <c r="H20" s="944"/>
      <c r="I20" s="852"/>
      <c r="J20" s="149">
        <f ca="1">IF(MOD(ROW()-13,2)=0,IF(ISBLANK(OFFSET(#REF!,INT((ROW()-13)/2),0)),"",OFFSET(#REF!,INT((ROW()-13)/2),0)),IF(ISBLANK(OFFSET('9. METAS'!$U$20,INT((ROW()-14)/2),0)),"",OFFSET('9. METAS'!$U$20,INT((ROW()-14)/2),0)))</f>
        <v>0</v>
      </c>
      <c r="K20" s="150">
        <f ca="1">IF(MOD(ROW()-13,2)=0,IF(ISBLANK(OFFSET(#REF!,INT((ROW()-13)/2),0)),"",OFFSET(#REF!,INT((ROW()-13)/2),0)),IF(ISBLANK(OFFSET('9. METAS'!$V$20,INT((ROW()-14)/2),0)),"",OFFSET('9. METAS'!$V$20,INT((ROW()-14)/2),0)))</f>
        <v>1</v>
      </c>
      <c r="L20" s="150">
        <f ca="1">IF(MOD(ROW()-13,2)=0,IF(ISBLANK(OFFSET(#REF!,INT((ROW()-13)/2),0)),"",OFFSET(#REF!,INT((ROW()-13)/2),0)),IF(ISBLANK(OFFSET('9. METAS'!$W$20,INT((ROW()-14)/2),0)),"",OFFSET('9. METAS'!$W$20,INT((ROW()-14)/2),0)))</f>
        <v>2</v>
      </c>
      <c r="M20" s="151">
        <f ca="1">IF(MOD(ROW()-13,2)=0,IF(ISBLANK(OFFSET(#REF!,INT((ROW()-13)/2),0)),"",OFFSET(#REF!,INT((ROW()-13)/2),0)),IF(ISBLANK(OFFSET('9. METAS'!$X$20,INT((ROW()-14)/2),0)),"",OFFSET('9. METAS'!$X$20,INT((ROW()-14)/2),0)))</f>
        <v>0</v>
      </c>
      <c r="N20" s="854"/>
      <c r="O20" s="856"/>
      <c r="P20" s="913"/>
    </row>
    <row r="21" spans="3:16">
      <c r="C21" s="859" t="str">
        <f ca="1">IF(ISBLANK(OFFSET('5. Pp (3 años)'!$C$46,INT((ROW()-13)/2),0)),"",OFFSET('5. Pp (3 años)'!$C$46,INT((ROW()-13)/2),0))</f>
        <v>Actividad</v>
      </c>
      <c r="D21" s="907" t="str">
        <f ca="1">IF(ISBLANK(OFFSET('5. Pp (3 años)'!$D$46,INT((ROW()-13)/2),0)),"",OFFSET('5. Pp (3 años)'!$D$46,INT((ROW()-13)/2),0))</f>
        <v>1.4.1.1.1.2 Cumplimiento de los acuerdos establecidos entre la Administración Pública Municipal e instituciones externas, mediante la atención y seguimiento de los compromisos.</v>
      </c>
      <c r="E21" s="907" t="str">
        <f ca="1">IF(ISBLANK(OFFSET('5. Pp (3 años)'!$E$46,INT((ROW()-13)/2),0)),"",OFFSET('5. Pp (3 años)'!$E$46,INT((ROW()-13)/2),0))</f>
        <v xml:space="preserve">PCAE= Porcentaje de cumplimiento de los acuerdos establecidos. </v>
      </c>
      <c r="F21" s="908" t="str">
        <f ca="1">IF(ISBLANK(OFFSET('5. Pp (3 años)'!$K$46,INT((ROW()-13)/2),0)),"",OFFSET('5. Pp (3 años)'!$K$46,INT((ROW()-13)/2),0))</f>
        <v>Ascendente</v>
      </c>
      <c r="G21" s="909" t="str">
        <f ca="1">IF(ISBLANK(OFFSET('5. Pp (3 años)'!$H$46,INT((ROW()-13)/2),0)),"",OFFSET('5. Pp (3 años)'!$H$46,INT((ROW()-13)/2),0))</f>
        <v>Trimestral</v>
      </c>
      <c r="H21" s="944">
        <f ca="1">IF(ISBLANK(OFFSET('9. METAS'!$L$20,INT((ROW()-13)/2),0)),"",OFFSET('9. METAS'!$L$20,INT((ROW()-13)/2),0))</f>
        <v>45</v>
      </c>
      <c r="I21" s="868"/>
      <c r="J21" s="149" t="e">
        <f ca="1">IF(MOD(ROW()-13,2)=0,IF(ISBLANK(OFFSET(#REF!,INT((ROW()-13)/2),0)),"",OFFSET(#REF!,INT((ROW()-13)/2),0)),IF(ISBLANK(OFFSET('9. METAS'!$U$20,INT((ROW()-14)/2),0)),"",OFFSET('9. METAS'!$U$20,INT((ROW()-14)/2),0)))</f>
        <v>#REF!</v>
      </c>
      <c r="K21" s="150" t="e">
        <f ca="1">IF(MOD(ROW()-13,2)=0,IF(ISBLANK(OFFSET(#REF!,INT((ROW()-13)/2),0)),"",OFFSET(#REF!,INT((ROW()-13)/2),0)),IF(ISBLANK(OFFSET('9. METAS'!$V$20,INT((ROW()-14)/2),0)),"",OFFSET('9. METAS'!$V$20,INT((ROW()-14)/2),0)))</f>
        <v>#REF!</v>
      </c>
      <c r="L21" s="150" t="e">
        <f ca="1">IF(MOD(ROW()-13,2)=0,IF(ISBLANK(OFFSET(#REF!,INT((ROW()-13)/2),0)),"",OFFSET(#REF!,INT((ROW()-13)/2),0)),IF(ISBLANK(OFFSET('9. METAS'!$W$20,INT((ROW()-14)/2),0)),"",OFFSET('9. METAS'!$W$20,INT((ROW()-14)/2),0)))</f>
        <v>#REF!</v>
      </c>
      <c r="M21" s="151" t="e">
        <f ca="1">IF(MOD(ROW()-13,2)=0,IF(ISBLANK(OFFSET(#REF!,INT((ROW()-13)/2),0)),"",OFFSET(#REF!,INT((ROW()-13)/2),0)),IF(ISBLANK(OFFSET('9. METAS'!$X$20,INT((ROW()-14)/2),0)),"",OFFSET('9. METAS'!$X$20,INT((ROW()-14)/2),0)))</f>
        <v>#REF!</v>
      </c>
      <c r="N21" s="869" t="str">
        <f t="shared" ref="N21" ca="1" si="4">IFERROR(J21/J22,"ND")</f>
        <v>ND</v>
      </c>
      <c r="O21" s="870" t="str">
        <f t="shared" ref="O21" ca="1" si="5">IFERROR(((J21)/H21),"ND")</f>
        <v>ND</v>
      </c>
      <c r="P21" s="910"/>
    </row>
    <row r="22" spans="3:16">
      <c r="C22" s="860"/>
      <c r="D22" s="907"/>
      <c r="E22" s="907"/>
      <c r="F22" s="908"/>
      <c r="G22" s="909"/>
      <c r="H22" s="944"/>
      <c r="I22" s="852"/>
      <c r="J22" s="149">
        <f ca="1">IF(MOD(ROW()-13,2)=0,IF(ISBLANK(OFFSET(#REF!,INT((ROW()-13)/2),0)),"",OFFSET(#REF!,INT((ROW()-13)/2),0)),IF(ISBLANK(OFFSET('9. METAS'!$U$20,INT((ROW()-14)/2),0)),"",OFFSET('9. METAS'!$U$20,INT((ROW()-14)/2),0)))</f>
        <v>12</v>
      </c>
      <c r="K22" s="150">
        <f ca="1">IF(MOD(ROW()-13,2)=0,IF(ISBLANK(OFFSET(#REF!,INT((ROW()-13)/2),0)),"",OFFSET(#REF!,INT((ROW()-13)/2),0)),IF(ISBLANK(OFFSET('9. METAS'!$V$20,INT((ROW()-14)/2),0)),"",OFFSET('9. METAS'!$V$20,INT((ROW()-14)/2),0)))</f>
        <v>11</v>
      </c>
      <c r="L22" s="150">
        <f ca="1">IF(MOD(ROW()-13,2)=0,IF(ISBLANK(OFFSET(#REF!,INT((ROW()-13)/2),0)),"",OFFSET(#REF!,INT((ROW()-13)/2),0)),IF(ISBLANK(OFFSET('9. METAS'!$W$20,INT((ROW()-14)/2),0)),"",OFFSET('9. METAS'!$W$20,INT((ROW()-14)/2),0)))</f>
        <v>12</v>
      </c>
      <c r="M22" s="151">
        <f ca="1">IF(MOD(ROW()-13,2)=0,IF(ISBLANK(OFFSET(#REF!,INT((ROW()-13)/2),0)),"",OFFSET(#REF!,INT((ROW()-13)/2),0)),IF(ISBLANK(OFFSET('9. METAS'!$X$20,INT((ROW()-14)/2),0)),"",OFFSET('9. METAS'!$X$20,INT((ROW()-14)/2),0)))</f>
        <v>10</v>
      </c>
      <c r="N22" s="854"/>
      <c r="O22" s="856"/>
      <c r="P22" s="913"/>
    </row>
    <row r="23" spans="3:16">
      <c r="C23" s="859" t="str">
        <f ca="1">IF(ISBLANK(OFFSET('5. Pp (3 años)'!$C$46,INT((ROW()-13)/2),0)),"",OFFSET('5. Pp (3 años)'!$C$46,INT((ROW()-13)/2),0))</f>
        <v>Componente</v>
      </c>
      <c r="D23" s="907" t="str">
        <f ca="1">IF(ISBLANK(OFFSET('5. Pp (3 años)'!$D$46,INT((ROW()-13)/2),0)),"",OFFSET('5. Pp (3 años)'!$D$46,INT((ROW()-13)/2),0))</f>
        <v>1.4.1.1.2 Servicios de suministro de recursos materiales y atención de requisiciones gestionados oportunamente a las dependencias municipales conforme a la normatividad aplicable.</v>
      </c>
      <c r="E23" s="907" t="str">
        <f ca="1">IF(ISBLANK(OFFSET('5. Pp (3 años)'!$E$46,INT((ROW()-13)/2),0)),"",OFFSET('5. Pp (3 años)'!$E$46,INT((ROW()-13)/2),0))</f>
        <v>PSGRM: Porcentaje de servicios de recursos materiales gestionados oportunamente</v>
      </c>
      <c r="F23" s="908" t="str">
        <f ca="1">IF(ISBLANK(OFFSET('5. Pp (3 años)'!$K$46,INT((ROW()-13)/2),0)),"",OFFSET('5. Pp (3 años)'!$K$46,INT((ROW()-13)/2),0))</f>
        <v>Ascendente</v>
      </c>
      <c r="G23" s="909" t="str">
        <f ca="1">IF(ISBLANK(OFFSET('5. Pp (3 años)'!$H$46,INT((ROW()-13)/2),0)),"",OFFSET('5. Pp (3 años)'!$H$46,INT((ROW()-13)/2),0))</f>
        <v>Trimestral</v>
      </c>
      <c r="H23" s="944">
        <f ca="1">IF(ISBLANK(OFFSET('9. METAS'!$L$20,INT((ROW()-13)/2),0)),"",OFFSET('9. METAS'!$L$20,INT((ROW()-13)/2),0))</f>
        <v>0.95</v>
      </c>
      <c r="I23" s="868"/>
      <c r="J23" s="149" t="e">
        <f ca="1">IF(MOD(ROW()-13,2)=0,IF(ISBLANK(OFFSET(#REF!,INT((ROW()-13)/2),0)),"",OFFSET(#REF!,INT((ROW()-13)/2),0)),IF(ISBLANK(OFFSET('9. METAS'!$U$20,INT((ROW()-14)/2),0)),"",OFFSET('9. METAS'!$U$20,INT((ROW()-14)/2),0)))</f>
        <v>#REF!</v>
      </c>
      <c r="K23" s="150" t="e">
        <f ca="1">IF(MOD(ROW()-13,2)=0,IF(ISBLANK(OFFSET(#REF!,INT((ROW()-13)/2),0)),"",OFFSET(#REF!,INT((ROW()-13)/2),0)),IF(ISBLANK(OFFSET('9. METAS'!$V$20,INT((ROW()-14)/2),0)),"",OFFSET('9. METAS'!$V$20,INT((ROW()-14)/2),0)))</f>
        <v>#REF!</v>
      </c>
      <c r="L23" s="150" t="e">
        <f ca="1">IF(MOD(ROW()-13,2)=0,IF(ISBLANK(OFFSET(#REF!,INT((ROW()-13)/2),0)),"",OFFSET(#REF!,INT((ROW()-13)/2),0)),IF(ISBLANK(OFFSET('9. METAS'!$W$20,INT((ROW()-14)/2),0)),"",OFFSET('9. METAS'!$W$20,INT((ROW()-14)/2),0)))</f>
        <v>#REF!</v>
      </c>
      <c r="M23" s="151" t="e">
        <f ca="1">IF(MOD(ROW()-13,2)=0,IF(ISBLANK(OFFSET(#REF!,INT((ROW()-13)/2),0)),"",OFFSET(#REF!,INT((ROW()-13)/2),0)),IF(ISBLANK(OFFSET('9. METAS'!$X$20,INT((ROW()-14)/2),0)),"",OFFSET('9. METAS'!$X$20,INT((ROW()-14)/2),0)))</f>
        <v>#REF!</v>
      </c>
      <c r="N23" s="869" t="str">
        <f t="shared" ref="N23" ca="1" si="6">IFERROR(J23/J24,"ND")</f>
        <v>ND</v>
      </c>
      <c r="O23" s="870" t="str">
        <f t="shared" ref="O23" ca="1" si="7">IFERROR(((J23)/H23),"ND")</f>
        <v>ND</v>
      </c>
      <c r="P23" s="910"/>
    </row>
    <row r="24" spans="3:16">
      <c r="C24" s="860"/>
      <c r="D24" s="907"/>
      <c r="E24" s="907"/>
      <c r="F24" s="908"/>
      <c r="G24" s="909"/>
      <c r="H24" s="944"/>
      <c r="I24" s="852"/>
      <c r="J24" s="149">
        <f ca="1">IF(MOD(ROW()-13,2)=0,IF(ISBLANK(OFFSET(#REF!,INT((ROW()-13)/2),0)),"",OFFSET(#REF!,INT((ROW()-13)/2),0)),IF(ISBLANK(OFFSET('9. METAS'!$U$20,INT((ROW()-14)/2),0)),"",OFFSET('9. METAS'!$U$20,INT((ROW()-14)/2),0)))</f>
        <v>0.95</v>
      </c>
      <c r="K24" s="150">
        <f ca="1">IF(MOD(ROW()-13,2)=0,IF(ISBLANK(OFFSET(#REF!,INT((ROW()-13)/2),0)),"",OFFSET(#REF!,INT((ROW()-13)/2),0)),IF(ISBLANK(OFFSET('9. METAS'!$V$20,INT((ROW()-14)/2),0)),"",OFFSET('9. METAS'!$V$20,INT((ROW()-14)/2),0)))</f>
        <v>0.95</v>
      </c>
      <c r="L24" s="150">
        <f ca="1">IF(MOD(ROW()-13,2)=0,IF(ISBLANK(OFFSET(#REF!,INT((ROW()-13)/2),0)),"",OFFSET(#REF!,INT((ROW()-13)/2),0)),IF(ISBLANK(OFFSET('9. METAS'!$W$20,INT((ROW()-14)/2),0)),"",OFFSET('9. METAS'!$W$20,INT((ROW()-14)/2),0)))</f>
        <v>0.95</v>
      </c>
      <c r="M24" s="151">
        <f ca="1">IF(MOD(ROW()-13,2)=0,IF(ISBLANK(OFFSET(#REF!,INT((ROW()-13)/2),0)),"",OFFSET(#REF!,INT((ROW()-13)/2),0)),IF(ISBLANK(OFFSET('9. METAS'!$X$20,INT((ROW()-14)/2),0)),"",OFFSET('9. METAS'!$X$20,INT((ROW()-14)/2),0)))</f>
        <v>0.95</v>
      </c>
      <c r="N24" s="854"/>
      <c r="O24" s="856"/>
      <c r="P24" s="913"/>
    </row>
    <row r="25" spans="3:16">
      <c r="C25" s="859" t="str">
        <f ca="1">IF(ISBLANK(OFFSET('5. Pp (3 años)'!$C$46,INT((ROW()-13)/2),0)),"",OFFSET('5. Pp (3 años)'!$C$46,INT((ROW()-13)/2),0))</f>
        <v>Actividad</v>
      </c>
      <c r="D25" s="907" t="str">
        <f ca="1">IF(ISBLANK(OFFSET('5. Pp (3 años)'!$D$46,INT((ROW()-13)/2),0)),"",OFFSET('5. Pp (3 años)'!$D$46,INT((ROW()-13)/2),0))</f>
        <v>1.4.1.1.2.1  Tramitación de licitaciones para el suministro de recursos materiales conforme a la normatividad aplicable.</v>
      </c>
      <c r="E25" s="907" t="str">
        <f ca="1">IF(ISBLANK(OFFSET('5. Pp (3 años)'!$E$46,INT((ROW()-13)/2),0)),"",OFFSET('5. Pp (3 años)'!$E$46,INT((ROW()-13)/2),0))</f>
        <v>PLTRM: Porcentaje de licitaciones tramitadas para el suministro de recursos materiales.</v>
      </c>
      <c r="F25" s="908" t="str">
        <f ca="1">IF(ISBLANK(OFFSET('5. Pp (3 años)'!$K$46,INT((ROW()-13)/2),0)),"",OFFSET('5. Pp (3 años)'!$K$46,INT((ROW()-13)/2),0))</f>
        <v>Ascendente</v>
      </c>
      <c r="G25" s="909" t="str">
        <f ca="1">IF(ISBLANK(OFFSET('5. Pp (3 años)'!$H$46,INT((ROW()-13)/2),0)),"",OFFSET('5. Pp (3 años)'!$H$46,INT((ROW()-13)/2),0))</f>
        <v>Trimestral</v>
      </c>
      <c r="H25" s="944">
        <f ca="1">IF(ISBLANK(OFFSET('9. METAS'!$L$20,INT((ROW()-13)/2),0)),"",OFFSET('9. METAS'!$L$20,INT((ROW()-13)/2),0))</f>
        <v>0.95</v>
      </c>
      <c r="I25" s="868"/>
      <c r="J25" s="149" t="e">
        <f ca="1">IF(MOD(ROW()-13,2)=0,IF(ISBLANK(OFFSET(#REF!,INT((ROW()-13)/2),0)),"",OFFSET(#REF!,INT((ROW()-13)/2),0)),IF(ISBLANK(OFFSET('9. METAS'!$U$20,INT((ROW()-14)/2),0)),"",OFFSET('9. METAS'!$U$20,INT((ROW()-14)/2),0)))</f>
        <v>#REF!</v>
      </c>
      <c r="K25" s="150" t="e">
        <f ca="1">IF(MOD(ROW()-13,2)=0,IF(ISBLANK(OFFSET(#REF!,INT((ROW()-13)/2),0)),"",OFFSET(#REF!,INT((ROW()-13)/2),0)),IF(ISBLANK(OFFSET('9. METAS'!$V$20,INT((ROW()-14)/2),0)),"",OFFSET('9. METAS'!$V$20,INT((ROW()-14)/2),0)))</f>
        <v>#REF!</v>
      </c>
      <c r="L25" s="150" t="e">
        <f ca="1">IF(MOD(ROW()-13,2)=0,IF(ISBLANK(OFFSET(#REF!,INT((ROW()-13)/2),0)),"",OFFSET(#REF!,INT((ROW()-13)/2),0)),IF(ISBLANK(OFFSET('9. METAS'!$W$20,INT((ROW()-14)/2),0)),"",OFFSET('9. METAS'!$W$20,INT((ROW()-14)/2),0)))</f>
        <v>#REF!</v>
      </c>
      <c r="M25" s="151" t="e">
        <f ca="1">IF(MOD(ROW()-13,2)=0,IF(ISBLANK(OFFSET(#REF!,INT((ROW()-13)/2),0)),"",OFFSET(#REF!,INT((ROW()-13)/2),0)),IF(ISBLANK(OFFSET('9. METAS'!$X$20,INT((ROW()-14)/2),0)),"",OFFSET('9. METAS'!$X$20,INT((ROW()-14)/2),0)))</f>
        <v>#REF!</v>
      </c>
      <c r="N25" s="869" t="str">
        <f t="shared" ref="N25" ca="1" si="8">IFERROR(J25/J26,"ND")</f>
        <v>ND</v>
      </c>
      <c r="O25" s="870" t="str">
        <f t="shared" ref="O25" ca="1" si="9">IFERROR(((J25)/H25),"ND")</f>
        <v>ND</v>
      </c>
      <c r="P25" s="910"/>
    </row>
    <row r="26" spans="3:16">
      <c r="C26" s="860"/>
      <c r="D26" s="907"/>
      <c r="E26" s="907"/>
      <c r="F26" s="908"/>
      <c r="G26" s="909"/>
      <c r="H26" s="944"/>
      <c r="I26" s="852"/>
      <c r="J26" s="149">
        <f ca="1">IF(MOD(ROW()-13,2)=0,IF(ISBLANK(OFFSET(#REF!,INT((ROW()-13)/2),0)),"",OFFSET(#REF!,INT((ROW()-13)/2),0)),IF(ISBLANK(OFFSET('9. METAS'!$U$20,INT((ROW()-14)/2),0)),"",OFFSET('9. METAS'!$U$20,INT((ROW()-14)/2),0)))</f>
        <v>0.95</v>
      </c>
      <c r="K26" s="150">
        <f ca="1">IF(MOD(ROW()-13,2)=0,IF(ISBLANK(OFFSET(#REF!,INT((ROW()-13)/2),0)),"",OFFSET(#REF!,INT((ROW()-13)/2),0)),IF(ISBLANK(OFFSET('9. METAS'!$V$20,INT((ROW()-14)/2),0)),"",OFFSET('9. METAS'!$V$20,INT((ROW()-14)/2),0)))</f>
        <v>0.95</v>
      </c>
      <c r="L26" s="150">
        <f ca="1">IF(MOD(ROW()-13,2)=0,IF(ISBLANK(OFFSET(#REF!,INT((ROW()-13)/2),0)),"",OFFSET(#REF!,INT((ROW()-13)/2),0)),IF(ISBLANK(OFFSET('9. METAS'!$W$20,INT((ROW()-14)/2),0)),"",OFFSET('9. METAS'!$W$20,INT((ROW()-14)/2),0)))</f>
        <v>0.95</v>
      </c>
      <c r="M26" s="151">
        <f ca="1">IF(MOD(ROW()-13,2)=0,IF(ISBLANK(OFFSET(#REF!,INT((ROW()-13)/2),0)),"",OFFSET(#REF!,INT((ROW()-13)/2),0)),IF(ISBLANK(OFFSET('9. METAS'!$X$20,INT((ROW()-14)/2),0)),"",OFFSET('9. METAS'!$X$20,INT((ROW()-14)/2),0)))</f>
        <v>0.95</v>
      </c>
      <c r="N26" s="854"/>
      <c r="O26" s="856"/>
      <c r="P26" s="913"/>
    </row>
    <row r="27" spans="3:16">
      <c r="C27" s="859" t="str">
        <f ca="1">IF(ISBLANK(OFFSET('5. Pp (3 años)'!$C$46,INT((ROW()-13)/2),0)),"",OFFSET('5. Pp (3 años)'!$C$46,INT((ROW()-13)/2),0))</f>
        <v>Actividad</v>
      </c>
      <c r="D27" s="907" t="str">
        <f ca="1">IF(ISBLANK(OFFSET('5. Pp (3 años)'!$D$46,INT((ROW()-13)/2),0)),"",OFFSET('5. Pp (3 años)'!$D$46,INT((ROW()-13)/2),0))</f>
        <v>1.4.1.1.2.2 Atención a las requisiciones de los diferentes eventos públicos y privados celebrados por el Municipio de Benito Juárez.</v>
      </c>
      <c r="E27" s="907" t="str">
        <f ca="1">IF(ISBLANK(OFFSET('5. Pp (3 años)'!$E$46,INT((ROW()-13)/2),0)),"",OFFSET('5. Pp (3 años)'!$E$46,INT((ROW()-13)/2),0))</f>
        <v>PREA: Porcentaje de  Requisiciones para Eventos Atendidos.</v>
      </c>
      <c r="F27" s="908" t="str">
        <f ca="1">IF(ISBLANK(OFFSET('5. Pp (3 años)'!$K$46,INT((ROW()-13)/2),0)),"",OFFSET('5. Pp (3 años)'!$K$46,INT((ROW()-13)/2),0))</f>
        <v>Ascendente</v>
      </c>
      <c r="G27" s="909" t="str">
        <f ca="1">IF(ISBLANK(OFFSET('5. Pp (3 años)'!$H$46,INT((ROW()-13)/2),0)),"",OFFSET('5. Pp (3 años)'!$H$46,INT((ROW()-13)/2),0))</f>
        <v>Trimestral</v>
      </c>
      <c r="H27" s="944">
        <f ca="1">IF(ISBLANK(OFFSET('9. METAS'!$L$20,INT((ROW()-13)/2),0)),"",OFFSET('9. METAS'!$L$20,INT((ROW()-13)/2),0))</f>
        <v>193</v>
      </c>
      <c r="I27" s="868"/>
      <c r="J27" s="149" t="e">
        <f ca="1">IF(MOD(ROW()-13,2)=0,IF(ISBLANK(OFFSET(#REF!,INT((ROW()-13)/2),0)),"",OFFSET(#REF!,INT((ROW()-13)/2),0)),IF(ISBLANK(OFFSET('9. METAS'!$U$20,INT((ROW()-14)/2),0)),"",OFFSET('9. METAS'!$U$20,INT((ROW()-14)/2),0)))</f>
        <v>#REF!</v>
      </c>
      <c r="K27" s="150" t="e">
        <f ca="1">IF(MOD(ROW()-13,2)=0,IF(ISBLANK(OFFSET(#REF!,INT((ROW()-13)/2),0)),"",OFFSET(#REF!,INT((ROW()-13)/2),0)),IF(ISBLANK(OFFSET('9. METAS'!$V$20,INT((ROW()-14)/2),0)),"",OFFSET('9. METAS'!$V$20,INT((ROW()-14)/2),0)))</f>
        <v>#REF!</v>
      </c>
      <c r="L27" s="150" t="e">
        <f ca="1">IF(MOD(ROW()-13,2)=0,IF(ISBLANK(OFFSET(#REF!,INT((ROW()-13)/2),0)),"",OFFSET(#REF!,INT((ROW()-13)/2),0)),IF(ISBLANK(OFFSET('9. METAS'!$W$20,INT((ROW()-14)/2),0)),"",OFFSET('9. METAS'!$W$20,INT((ROW()-14)/2),0)))</f>
        <v>#REF!</v>
      </c>
      <c r="M27" s="151" t="e">
        <f ca="1">IF(MOD(ROW()-13,2)=0,IF(ISBLANK(OFFSET(#REF!,INT((ROW()-13)/2),0)),"",OFFSET(#REF!,INT((ROW()-13)/2),0)),IF(ISBLANK(OFFSET('9. METAS'!$X$20,INT((ROW()-14)/2),0)),"",OFFSET('9. METAS'!$X$20,INT((ROW()-14)/2),0)))</f>
        <v>#REF!</v>
      </c>
      <c r="N27" s="869" t="str">
        <f t="shared" ref="N27" ca="1" si="10">IFERROR(J27/J28,"ND")</f>
        <v>ND</v>
      </c>
      <c r="O27" s="870" t="str">
        <f t="shared" ref="O27" ca="1" si="11">IFERROR(((J27)/H27),"ND")</f>
        <v>ND</v>
      </c>
      <c r="P27" s="910"/>
    </row>
    <row r="28" spans="3:16">
      <c r="C28" s="860"/>
      <c r="D28" s="907"/>
      <c r="E28" s="907"/>
      <c r="F28" s="908"/>
      <c r="G28" s="909"/>
      <c r="H28" s="944"/>
      <c r="I28" s="852"/>
      <c r="J28" s="149">
        <f ca="1">IF(MOD(ROW()-13,2)=0,IF(ISBLANK(OFFSET(#REF!,INT((ROW()-13)/2),0)),"",OFFSET(#REF!,INT((ROW()-13)/2),0)),IF(ISBLANK(OFFSET('9. METAS'!$U$20,INT((ROW()-14)/2),0)),"",OFFSET('9. METAS'!$U$20,INT((ROW()-14)/2),0)))</f>
        <v>40</v>
      </c>
      <c r="K28" s="150">
        <f ca="1">IF(MOD(ROW()-13,2)=0,IF(ISBLANK(OFFSET(#REF!,INT((ROW()-13)/2),0)),"",OFFSET(#REF!,INT((ROW()-13)/2),0)),IF(ISBLANK(OFFSET('9. METAS'!$V$20,INT((ROW()-14)/2),0)),"",OFFSET('9. METAS'!$V$20,INT((ROW()-14)/2),0)))</f>
        <v>48</v>
      </c>
      <c r="L28" s="150">
        <f ca="1">IF(MOD(ROW()-13,2)=0,IF(ISBLANK(OFFSET(#REF!,INT((ROW()-13)/2),0)),"",OFFSET(#REF!,INT((ROW()-13)/2),0)),IF(ISBLANK(OFFSET('9. METAS'!$W$20,INT((ROW()-14)/2),0)),"",OFFSET('9. METAS'!$W$20,INT((ROW()-14)/2),0)))</f>
        <v>55</v>
      </c>
      <c r="M28" s="151">
        <f ca="1">IF(MOD(ROW()-13,2)=0,IF(ISBLANK(OFFSET(#REF!,INT((ROW()-13)/2),0)),"",OFFSET(#REF!,INT((ROW()-13)/2),0)),IF(ISBLANK(OFFSET('9. METAS'!$X$20,INT((ROW()-14)/2),0)),"",OFFSET('9. METAS'!$X$20,INT((ROW()-14)/2),0)))</f>
        <v>50</v>
      </c>
      <c r="N28" s="854"/>
      <c r="O28" s="856"/>
      <c r="P28" s="913"/>
    </row>
    <row r="29" spans="3:16">
      <c r="C29" s="859" t="str">
        <f ca="1">IF(ISBLANK(OFFSET('5. Pp (3 años)'!$C$46,INT((ROW()-13)/2),0)),"",OFFSET('5. Pp (3 años)'!$C$46,INT((ROW()-13)/2),0))</f>
        <v>Actividad</v>
      </c>
      <c r="D29" s="907" t="str">
        <f ca="1">IF(ISBLANK(OFFSET('5. Pp (3 años)'!$D$46,INT((ROW()-13)/2),0)),"",OFFSET('5. Pp (3 años)'!$D$46,INT((ROW()-13)/2),0))</f>
        <v>1.4.1.1.2.3 Elaboración de Solicitudes de Pago de los materiales por el área de compras.</v>
      </c>
      <c r="E29" s="907" t="str">
        <f ca="1">IF(ISBLANK(OFFSET('5. Pp (3 años)'!$E$46,INT((ROW()-13)/2),0)),"",OFFSET('5. Pp (3 años)'!$E$46,INT((ROW()-13)/2),0))</f>
        <v xml:space="preserve">PSP: Porcentaje de las Solicitudes de Pago elaboradas. </v>
      </c>
      <c r="F29" s="908" t="str">
        <f ca="1">IF(ISBLANK(OFFSET('5. Pp (3 años)'!$K$46,INT((ROW()-13)/2),0)),"",OFFSET('5. Pp (3 años)'!$K$46,INT((ROW()-13)/2),0))</f>
        <v>Ascendente</v>
      </c>
      <c r="G29" s="909" t="str">
        <f ca="1">IF(ISBLANK(OFFSET('5. Pp (3 años)'!$H$46,INT((ROW()-13)/2),0)),"",OFFSET('5. Pp (3 años)'!$H$46,INT((ROW()-13)/2),0))</f>
        <v>Trimestral</v>
      </c>
      <c r="H29" s="944">
        <f ca="1">IF(ISBLANK(OFFSET('9. METAS'!$L$20,INT((ROW()-13)/2),0)),"",OFFSET('9. METAS'!$L$20,INT((ROW()-13)/2),0))</f>
        <v>352</v>
      </c>
      <c r="I29" s="868"/>
      <c r="J29" s="149" t="e">
        <f ca="1">IF(MOD(ROW()-13,2)=0,IF(ISBLANK(OFFSET(#REF!,INT((ROW()-13)/2),0)),"",OFFSET(#REF!,INT((ROW()-13)/2),0)),IF(ISBLANK(OFFSET('9. METAS'!$U$20,INT((ROW()-14)/2),0)),"",OFFSET('9. METAS'!$U$20,INT((ROW()-14)/2),0)))</f>
        <v>#REF!</v>
      </c>
      <c r="K29" s="150" t="e">
        <f ca="1">IF(MOD(ROW()-13,2)=0,IF(ISBLANK(OFFSET(#REF!,INT((ROW()-13)/2),0)),"",OFFSET(#REF!,INT((ROW()-13)/2),0)),IF(ISBLANK(OFFSET('9. METAS'!$V$20,INT((ROW()-14)/2),0)),"",OFFSET('9. METAS'!$V$20,INT((ROW()-14)/2),0)))</f>
        <v>#REF!</v>
      </c>
      <c r="L29" s="150" t="e">
        <f ca="1">IF(MOD(ROW()-13,2)=0,IF(ISBLANK(OFFSET(#REF!,INT((ROW()-13)/2),0)),"",OFFSET(#REF!,INT((ROW()-13)/2),0)),IF(ISBLANK(OFFSET('9. METAS'!$W$20,INT((ROW()-14)/2),0)),"",OFFSET('9. METAS'!$W$20,INT((ROW()-14)/2),0)))</f>
        <v>#REF!</v>
      </c>
      <c r="M29" s="151" t="e">
        <f ca="1">IF(MOD(ROW()-13,2)=0,IF(ISBLANK(OFFSET(#REF!,INT((ROW()-13)/2),0)),"",OFFSET(#REF!,INT((ROW()-13)/2),0)),IF(ISBLANK(OFFSET('9. METAS'!$X$20,INT((ROW()-14)/2),0)),"",OFFSET('9. METAS'!$X$20,INT((ROW()-14)/2),0)))</f>
        <v>#REF!</v>
      </c>
      <c r="N29" s="869" t="str">
        <f t="shared" ref="N29" ca="1" si="12">IFERROR(J29/J30,"ND")</f>
        <v>ND</v>
      </c>
      <c r="O29" s="870" t="str">
        <f t="shared" ref="O29" ca="1" si="13">IFERROR(((J29)/H29),"ND")</f>
        <v>ND</v>
      </c>
      <c r="P29" s="910"/>
    </row>
    <row r="30" spans="3:16">
      <c r="C30" s="860"/>
      <c r="D30" s="907"/>
      <c r="E30" s="907"/>
      <c r="F30" s="908"/>
      <c r="G30" s="909"/>
      <c r="H30" s="944"/>
      <c r="I30" s="852"/>
      <c r="J30" s="149">
        <f ca="1">IF(MOD(ROW()-13,2)=0,IF(ISBLANK(OFFSET(#REF!,INT((ROW()-13)/2),0)),"",OFFSET(#REF!,INT((ROW()-13)/2),0)),IF(ISBLANK(OFFSET('9. METAS'!$U$20,INT((ROW()-14)/2),0)),"",OFFSET('9. METAS'!$U$20,INT((ROW()-14)/2),0)))</f>
        <v>2</v>
      </c>
      <c r="K30" s="150">
        <f ca="1">IF(MOD(ROW()-13,2)=0,IF(ISBLANK(OFFSET(#REF!,INT((ROW()-13)/2),0)),"",OFFSET(#REF!,INT((ROW()-13)/2),0)),IF(ISBLANK(OFFSET('9. METAS'!$V$20,INT((ROW()-14)/2),0)),"",OFFSET('9. METAS'!$V$20,INT((ROW()-14)/2),0)))</f>
        <v>160</v>
      </c>
      <c r="L30" s="150">
        <f ca="1">IF(MOD(ROW()-13,2)=0,IF(ISBLANK(OFFSET(#REF!,INT((ROW()-13)/2),0)),"",OFFSET(#REF!,INT((ROW()-13)/2),0)),IF(ISBLANK(OFFSET('9. METAS'!$W$20,INT((ROW()-14)/2),0)),"",OFFSET('9. METAS'!$W$20,INT((ROW()-14)/2),0)))</f>
        <v>122</v>
      </c>
      <c r="M30" s="151">
        <f ca="1">IF(MOD(ROW()-13,2)=0,IF(ISBLANK(OFFSET(#REF!,INT((ROW()-13)/2),0)),"",OFFSET(#REF!,INT((ROW()-13)/2),0)),IF(ISBLANK(OFFSET('9. METAS'!$X$20,INT((ROW()-14)/2),0)),"",OFFSET('9. METAS'!$X$20,INT((ROW()-14)/2),0)))</f>
        <v>68</v>
      </c>
      <c r="N30" s="854"/>
      <c r="O30" s="856"/>
      <c r="P30" s="913"/>
    </row>
    <row r="31" spans="3:16">
      <c r="C31" s="859" t="str">
        <f ca="1">IF(ISBLANK(OFFSET('5. Pp (3 años)'!$C$46,INT((ROW()-13)/2),0)),"",OFFSET('5. Pp (3 años)'!$C$46,INT((ROW()-13)/2),0))</f>
        <v>Actividad</v>
      </c>
      <c r="D31" s="907" t="str">
        <f ca="1">IF(ISBLANK(OFFSET('5. Pp (3 años)'!$D$46,INT((ROW()-13)/2),0)),"",OFFSET('5. Pp (3 años)'!$D$46,INT((ROW()-13)/2),0))</f>
        <v>1.4.1.1.2.4 Atención a los siniestros reportados por las diferentes dependencias del Municipio de Benito Juárez.</v>
      </c>
      <c r="E31" s="907" t="str">
        <f ca="1">IF(ISBLANK(OFFSET('5. Pp (3 años)'!$E$46,INT((ROW()-13)/2),0)),"",OFFSET('5. Pp (3 años)'!$E$46,INT((ROW()-13)/2),0))</f>
        <v>PASA: Porcentaje de Asistencia de los Siniestros Atendidos.</v>
      </c>
      <c r="F31" s="908" t="str">
        <f ca="1">IF(ISBLANK(OFFSET('5. Pp (3 años)'!$K$46,INT((ROW()-13)/2),0)),"",OFFSET('5. Pp (3 años)'!$K$46,INT((ROW()-13)/2),0))</f>
        <v>Ascendente</v>
      </c>
      <c r="G31" s="909" t="str">
        <f ca="1">IF(ISBLANK(OFFSET('5. Pp (3 años)'!$H$46,INT((ROW()-13)/2),0)),"",OFFSET('5. Pp (3 años)'!$H$46,INT((ROW()-13)/2),0))</f>
        <v>Trimestral</v>
      </c>
      <c r="H31" s="944">
        <f ca="1">IF(ISBLANK(OFFSET('9. METAS'!$L$20,INT((ROW()-13)/2),0)),"",OFFSET('9. METAS'!$L$20,INT((ROW()-13)/2),0))</f>
        <v>291</v>
      </c>
      <c r="I31" s="868"/>
      <c r="J31" s="149" t="e">
        <f ca="1">IF(MOD(ROW()-13,2)=0,IF(ISBLANK(OFFSET(#REF!,INT((ROW()-13)/2),0)),"",OFFSET(#REF!,INT((ROW()-13)/2),0)),IF(ISBLANK(OFFSET('9. METAS'!$U$20,INT((ROW()-14)/2),0)),"",OFFSET('9. METAS'!$U$20,INT((ROW()-14)/2),0)))</f>
        <v>#REF!</v>
      </c>
      <c r="K31" s="150" t="e">
        <f ca="1">IF(MOD(ROW()-13,2)=0,IF(ISBLANK(OFFSET(#REF!,INT((ROW()-13)/2),0)),"",OFFSET(#REF!,INT((ROW()-13)/2),0)),IF(ISBLANK(OFFSET('9. METAS'!$V$20,INT((ROW()-14)/2),0)),"",OFFSET('9. METAS'!$V$20,INT((ROW()-14)/2),0)))</f>
        <v>#REF!</v>
      </c>
      <c r="L31" s="150" t="e">
        <f ca="1">IF(MOD(ROW()-13,2)=0,IF(ISBLANK(OFFSET(#REF!,INT((ROW()-13)/2),0)),"",OFFSET(#REF!,INT((ROW()-13)/2),0)),IF(ISBLANK(OFFSET('9. METAS'!$W$20,INT((ROW()-14)/2),0)),"",OFFSET('9. METAS'!$W$20,INT((ROW()-14)/2),0)))</f>
        <v>#REF!</v>
      </c>
      <c r="M31" s="151" t="e">
        <f ca="1">IF(MOD(ROW()-13,2)=0,IF(ISBLANK(OFFSET(#REF!,INT((ROW()-13)/2),0)),"",OFFSET(#REF!,INT((ROW()-13)/2),0)),IF(ISBLANK(OFFSET('9. METAS'!$X$20,INT((ROW()-14)/2),0)),"",OFFSET('9. METAS'!$X$20,INT((ROW()-14)/2),0)))</f>
        <v>#REF!</v>
      </c>
      <c r="N31" s="869" t="str">
        <f t="shared" ref="N31" ca="1" si="14">IFERROR(J31/J32,"ND")</f>
        <v>ND</v>
      </c>
      <c r="O31" s="870" t="str">
        <f t="shared" ref="O31" ca="1" si="15">IFERROR(((J31)/H31),"ND")</f>
        <v>ND</v>
      </c>
      <c r="P31" s="910"/>
    </row>
    <row r="32" spans="3:16">
      <c r="C32" s="860"/>
      <c r="D32" s="907"/>
      <c r="E32" s="907"/>
      <c r="F32" s="908"/>
      <c r="G32" s="909"/>
      <c r="H32" s="944"/>
      <c r="I32" s="852"/>
      <c r="J32" s="149">
        <f ca="1">IF(MOD(ROW()-13,2)=0,IF(ISBLANK(OFFSET(#REF!,INT((ROW()-13)/2),0)),"",OFFSET(#REF!,INT((ROW()-13)/2),0)),IF(ISBLANK(OFFSET('9. METAS'!$U$20,INT((ROW()-14)/2),0)),"",OFFSET('9. METAS'!$U$20,INT((ROW()-14)/2),0)))</f>
        <v>59</v>
      </c>
      <c r="K32" s="150">
        <f ca="1">IF(MOD(ROW()-13,2)=0,IF(ISBLANK(OFFSET(#REF!,INT((ROW()-13)/2),0)),"",OFFSET(#REF!,INT((ROW()-13)/2),0)),IF(ISBLANK(OFFSET('9. METAS'!$V$20,INT((ROW()-14)/2),0)),"",OFFSET('9. METAS'!$V$20,INT((ROW()-14)/2),0)))</f>
        <v>78</v>
      </c>
      <c r="L32" s="150">
        <f ca="1">IF(MOD(ROW()-13,2)=0,IF(ISBLANK(OFFSET(#REF!,INT((ROW()-13)/2),0)),"",OFFSET(#REF!,INT((ROW()-13)/2),0)),IF(ISBLANK(OFFSET('9. METAS'!$W$20,INT((ROW()-14)/2),0)),"",OFFSET('9. METAS'!$W$20,INT((ROW()-14)/2),0)))</f>
        <v>76</v>
      </c>
      <c r="M32" s="151">
        <f ca="1">IF(MOD(ROW()-13,2)=0,IF(ISBLANK(OFFSET(#REF!,INT((ROW()-13)/2),0)),"",OFFSET(#REF!,INT((ROW()-13)/2),0)),IF(ISBLANK(OFFSET('9. METAS'!$X$20,INT((ROW()-14)/2),0)),"",OFFSET('9. METAS'!$X$20,INT((ROW()-14)/2),0)))</f>
        <v>78</v>
      </c>
      <c r="N32" s="854"/>
      <c r="O32" s="856"/>
      <c r="P32" s="913"/>
    </row>
    <row r="33" spans="3:16">
      <c r="C33" s="859" t="str">
        <f ca="1">IF(ISBLANK(OFFSET('5. Pp (3 años)'!$C$46,INT((ROW()-13)/2),0)),"",OFFSET('5. Pp (3 años)'!$C$46,INT((ROW()-13)/2),0))</f>
        <v>Actividad</v>
      </c>
      <c r="D33" s="907" t="str">
        <f ca="1">IF(ISBLANK(OFFSET('5. Pp (3 años)'!$D$46,INT((ROW()-13)/2),0)),"",OFFSET('5. Pp (3 años)'!$D$46,INT((ROW()-13)/2),0))</f>
        <v>1.4.1.1.2.5 Atención y seguimiento de solicitudes de servicios  de suministro de combustible y mantenimiento vehicular para las dependencias municipales.</v>
      </c>
      <c r="E33" s="907" t="str">
        <f ca="1">IF(ISBLANK(OFFSET('5. Pp (3 años)'!$E$46,INT((ROW()-13)/2),0)),"",OFFSET('5. Pp (3 años)'!$E$46,INT((ROW()-13)/2),0))</f>
        <v>PSSA: Porcentaje de solicitudes de servicios atendidas</v>
      </c>
      <c r="F33" s="908" t="str">
        <f ca="1">IF(ISBLANK(OFFSET('5. Pp (3 años)'!$K$46,INT((ROW()-13)/2),0)),"",OFFSET('5. Pp (3 años)'!$K$46,INT((ROW()-13)/2),0))</f>
        <v>Ascendente</v>
      </c>
      <c r="G33" s="909" t="str">
        <f ca="1">IF(ISBLANK(OFFSET('5. Pp (3 años)'!$H$46,INT((ROW()-13)/2),0)),"",OFFSET('5. Pp (3 años)'!$H$46,INT((ROW()-13)/2),0))</f>
        <v>Trimestral</v>
      </c>
      <c r="H33" s="944">
        <f ca="1">IF(ISBLANK(OFFSET('9. METAS'!$L$20,INT((ROW()-13)/2),0)),"",OFFSET('9. METAS'!$L$20,INT((ROW()-13)/2),0))</f>
        <v>0.95</v>
      </c>
      <c r="I33" s="868"/>
      <c r="J33" s="149" t="e">
        <f ca="1">IF(MOD(ROW()-13,2)=0,IF(ISBLANK(OFFSET(#REF!,INT((ROW()-13)/2),0)),"",OFFSET(#REF!,INT((ROW()-13)/2),0)),IF(ISBLANK(OFFSET('9. METAS'!$U$20,INT((ROW()-14)/2),0)),"",OFFSET('9. METAS'!$U$20,INT((ROW()-14)/2),0)))</f>
        <v>#REF!</v>
      </c>
      <c r="K33" s="150" t="e">
        <f ca="1">IF(MOD(ROW()-13,2)=0,IF(ISBLANK(OFFSET(#REF!,INT((ROW()-13)/2),0)),"",OFFSET(#REF!,INT((ROW()-13)/2),0)),IF(ISBLANK(OFFSET('9. METAS'!$V$20,INT((ROW()-14)/2),0)),"",OFFSET('9. METAS'!$V$20,INT((ROW()-14)/2),0)))</f>
        <v>#REF!</v>
      </c>
      <c r="L33" s="150" t="e">
        <f ca="1">IF(MOD(ROW()-13,2)=0,IF(ISBLANK(OFFSET(#REF!,INT((ROW()-13)/2),0)),"",OFFSET(#REF!,INT((ROW()-13)/2),0)),IF(ISBLANK(OFFSET('9. METAS'!$W$20,INT((ROW()-14)/2),0)),"",OFFSET('9. METAS'!$W$20,INT((ROW()-14)/2),0)))</f>
        <v>#REF!</v>
      </c>
      <c r="M33" s="151" t="e">
        <f ca="1">IF(MOD(ROW()-13,2)=0,IF(ISBLANK(OFFSET(#REF!,INT((ROW()-13)/2),0)),"",OFFSET(#REF!,INT((ROW()-13)/2),0)),IF(ISBLANK(OFFSET('9. METAS'!$X$20,INT((ROW()-14)/2),0)),"",OFFSET('9. METAS'!$X$20,INT((ROW()-14)/2),0)))</f>
        <v>#REF!</v>
      </c>
      <c r="N33" s="869" t="str">
        <f t="shared" ref="N33" ca="1" si="16">IFERROR(J33/J34,"ND")</f>
        <v>ND</v>
      </c>
      <c r="O33" s="870" t="str">
        <f t="shared" ref="O33" ca="1" si="17">IFERROR(((J33)/H33),"ND")</f>
        <v>ND</v>
      </c>
      <c r="P33" s="910"/>
    </row>
    <row r="34" spans="3:16">
      <c r="C34" s="860"/>
      <c r="D34" s="907"/>
      <c r="E34" s="907"/>
      <c r="F34" s="908"/>
      <c r="G34" s="909"/>
      <c r="H34" s="944"/>
      <c r="I34" s="852"/>
      <c r="J34" s="149">
        <f ca="1">IF(MOD(ROW()-13,2)=0,IF(ISBLANK(OFFSET(#REF!,INT((ROW()-13)/2),0)),"",OFFSET(#REF!,INT((ROW()-13)/2),0)),IF(ISBLANK(OFFSET('9. METAS'!$U$20,INT((ROW()-14)/2),0)),"",OFFSET('9. METAS'!$U$20,INT((ROW()-14)/2),0)))</f>
        <v>0.95</v>
      </c>
      <c r="K34" s="150">
        <f ca="1">IF(MOD(ROW()-13,2)=0,IF(ISBLANK(OFFSET(#REF!,INT((ROW()-13)/2),0)),"",OFFSET(#REF!,INT((ROW()-13)/2),0)),IF(ISBLANK(OFFSET('9. METAS'!$V$20,INT((ROW()-14)/2),0)),"",OFFSET('9. METAS'!$V$20,INT((ROW()-14)/2),0)))</f>
        <v>0.95</v>
      </c>
      <c r="L34" s="150">
        <f ca="1">IF(MOD(ROW()-13,2)=0,IF(ISBLANK(OFFSET(#REF!,INT((ROW()-13)/2),0)),"",OFFSET(#REF!,INT((ROW()-13)/2),0)),IF(ISBLANK(OFFSET('9. METAS'!$W$20,INT((ROW()-14)/2),0)),"",OFFSET('9. METAS'!$W$20,INT((ROW()-14)/2),0)))</f>
        <v>0.95</v>
      </c>
      <c r="M34" s="151">
        <f ca="1">IF(MOD(ROW()-13,2)=0,IF(ISBLANK(OFFSET(#REF!,INT((ROW()-13)/2),0)),"",OFFSET(#REF!,INT((ROW()-13)/2),0)),IF(ISBLANK(OFFSET('9. METAS'!$X$20,INT((ROW()-14)/2),0)),"",OFFSET('9. METAS'!$X$20,INT((ROW()-14)/2),0)))</f>
        <v>0.95</v>
      </c>
      <c r="N34" s="854"/>
      <c r="O34" s="856"/>
      <c r="P34" s="913"/>
    </row>
    <row r="35" spans="3:16">
      <c r="C35" s="859" t="str">
        <f ca="1">IF(ISBLANK(OFFSET('5. Pp (3 años)'!$C$46,INT((ROW()-13)/2),0)),"",OFFSET('5. Pp (3 años)'!$C$46,INT((ROW()-13)/2),0))</f>
        <v xml:space="preserve">Componente  </v>
      </c>
      <c r="D35" s="907" t="str">
        <f ca="1">IF(ISBLANK(OFFSET('5. Pp (3 años)'!$D$46,INT((ROW()-13)/2),0)),"",OFFSET('5. Pp (3 años)'!$D$46,INT((ROW()-13)/2),0))</f>
        <v>1.4.1.1.3 Bienes patrimoniales del municipio gestionados mediante su registro, actualización, resguardo, verificación y conservación conforme a la normatividad aplicable.</v>
      </c>
      <c r="E35" s="907" t="str">
        <f ca="1">IF(ISBLANK(OFFSET('5. Pp (3 años)'!$E$46,INT((ROW()-13)/2),0)),"",OFFSET('5. Pp (3 años)'!$E$46,INT((ROW()-13)/2),0))</f>
        <v>PBPG: Porcentaje de bienes patrimoniales gestionados conforme a la normatividad.</v>
      </c>
      <c r="F35" s="908" t="str">
        <f ca="1">IF(ISBLANK(OFFSET('5. Pp (3 años)'!$K$46,INT((ROW()-13)/2),0)),"",OFFSET('5. Pp (3 años)'!$K$46,INT((ROW()-13)/2),0))</f>
        <v>Ascendente</v>
      </c>
      <c r="G35" s="909" t="str">
        <f ca="1">IF(ISBLANK(OFFSET('5. Pp (3 años)'!$H$46,INT((ROW()-13)/2),0)),"",OFFSET('5. Pp (3 años)'!$H$46,INT((ROW()-13)/2),0))</f>
        <v>Trimestral</v>
      </c>
      <c r="H35" s="944">
        <f ca="1">IF(ISBLANK(OFFSET('9. METAS'!$L$20,INT((ROW()-13)/2),0)),"",OFFSET('9. METAS'!$L$20,INT((ROW()-13)/2),0))</f>
        <v>0.95</v>
      </c>
      <c r="I35" s="868"/>
      <c r="J35" s="149" t="e">
        <f ca="1">IF(MOD(ROW()-13,2)=0,IF(ISBLANK(OFFSET(#REF!,INT((ROW()-13)/2),0)),"",OFFSET(#REF!,INT((ROW()-13)/2),0)),IF(ISBLANK(OFFSET('9. METAS'!$U$20,INT((ROW()-14)/2),0)),"",OFFSET('9. METAS'!$U$20,INT((ROW()-14)/2),0)))</f>
        <v>#REF!</v>
      </c>
      <c r="K35" s="150" t="e">
        <f ca="1">IF(MOD(ROW()-13,2)=0,IF(ISBLANK(OFFSET(#REF!,INT((ROW()-13)/2),0)),"",OFFSET(#REF!,INT((ROW()-13)/2),0)),IF(ISBLANK(OFFSET('9. METAS'!$V$20,INT((ROW()-14)/2),0)),"",OFFSET('9. METAS'!$V$20,INT((ROW()-14)/2),0)))</f>
        <v>#REF!</v>
      </c>
      <c r="L35" s="150" t="e">
        <f ca="1">IF(MOD(ROW()-13,2)=0,IF(ISBLANK(OFFSET(#REF!,INT((ROW()-13)/2),0)),"",OFFSET(#REF!,INT((ROW()-13)/2),0)),IF(ISBLANK(OFFSET('9. METAS'!$W$20,INT((ROW()-14)/2),0)),"",OFFSET('9. METAS'!$W$20,INT((ROW()-14)/2),0)))</f>
        <v>#REF!</v>
      </c>
      <c r="M35" s="151" t="e">
        <f ca="1">IF(MOD(ROW()-13,2)=0,IF(ISBLANK(OFFSET(#REF!,INT((ROW()-13)/2),0)),"",OFFSET(#REF!,INT((ROW()-13)/2),0)),IF(ISBLANK(OFFSET('9. METAS'!$X$20,INT((ROW()-14)/2),0)),"",OFFSET('9. METAS'!$X$20,INT((ROW()-14)/2),0)))</f>
        <v>#REF!</v>
      </c>
      <c r="N35" s="869" t="str">
        <f t="shared" ref="N35" ca="1" si="18">IFERROR(J35/J36,"ND")</f>
        <v>ND</v>
      </c>
      <c r="O35" s="870" t="str">
        <f t="shared" ref="O35" ca="1" si="19">IFERROR(((J35)/H35),"ND")</f>
        <v>ND</v>
      </c>
      <c r="P35" s="910"/>
    </row>
    <row r="36" spans="3:16">
      <c r="C36" s="860"/>
      <c r="D36" s="907"/>
      <c r="E36" s="907"/>
      <c r="F36" s="908"/>
      <c r="G36" s="909"/>
      <c r="H36" s="944"/>
      <c r="I36" s="852"/>
      <c r="J36" s="149">
        <f ca="1">IF(MOD(ROW()-13,2)=0,IF(ISBLANK(OFFSET(#REF!,INT((ROW()-13)/2),0)),"",OFFSET(#REF!,INT((ROW()-13)/2),0)),IF(ISBLANK(OFFSET('9. METAS'!$U$20,INT((ROW()-14)/2),0)),"",OFFSET('9. METAS'!$U$20,INT((ROW()-14)/2),0)))</f>
        <v>0.95</v>
      </c>
      <c r="K36" s="150">
        <f ca="1">IF(MOD(ROW()-13,2)=0,IF(ISBLANK(OFFSET(#REF!,INT((ROW()-13)/2),0)),"",OFFSET(#REF!,INT((ROW()-13)/2),0)),IF(ISBLANK(OFFSET('9. METAS'!$V$20,INT((ROW()-14)/2),0)),"",OFFSET('9. METAS'!$V$20,INT((ROW()-14)/2),0)))</f>
        <v>0.95</v>
      </c>
      <c r="L36" s="150">
        <f ca="1">IF(MOD(ROW()-13,2)=0,IF(ISBLANK(OFFSET(#REF!,INT((ROW()-13)/2),0)),"",OFFSET(#REF!,INT((ROW()-13)/2),0)),IF(ISBLANK(OFFSET('9. METAS'!$W$20,INT((ROW()-14)/2),0)),"",OFFSET('9. METAS'!$W$20,INT((ROW()-14)/2),0)))</f>
        <v>0.95</v>
      </c>
      <c r="M36" s="151">
        <f ca="1">IF(MOD(ROW()-13,2)=0,IF(ISBLANK(OFFSET(#REF!,INT((ROW()-13)/2),0)),"",OFFSET(#REF!,INT((ROW()-13)/2),0)),IF(ISBLANK(OFFSET('9. METAS'!$X$20,INT((ROW()-14)/2),0)),"",OFFSET('9. METAS'!$X$20,INT((ROW()-14)/2),0)))</f>
        <v>0.95</v>
      </c>
      <c r="N36" s="854"/>
      <c r="O36" s="856"/>
      <c r="P36" s="913"/>
    </row>
    <row r="37" spans="3:16">
      <c r="C37" s="859" t="str">
        <f ca="1">IF(ISBLANK(OFFSET('5. Pp (3 años)'!$C$46,INT((ROW()-13)/2),0)),"",OFFSET('5. Pp (3 años)'!$C$46,INT((ROW()-13)/2),0))</f>
        <v>Actividad</v>
      </c>
      <c r="D37" s="907" t="str">
        <f ca="1">IF(ISBLANK(OFFSET('5. Pp (3 años)'!$D$46,INT((ROW()-13)/2),0)),"",OFFSET('5. Pp (3 años)'!$D$46,INT((ROW()-13)/2),0))</f>
        <v>1.4.1.1.3.1 Mantenimiento del área de trabajo y mercados a cargo de la Dirección General de Patrimonio Municipal.</v>
      </c>
      <c r="E37" s="907" t="str">
        <f ca="1">IF(ISBLANK(OFFSET('5. Pp (3 años)'!$E$46,INT((ROW()-13)/2),0)),"",OFFSET('5. Pp (3 años)'!$E$46,INT((ROW()-13)/2),0))</f>
        <v>PAMA= Porcentaje de acciones de Mantenimiento de las Áreas.</v>
      </c>
      <c r="F37" s="908" t="str">
        <f ca="1">IF(ISBLANK(OFFSET('5. Pp (3 años)'!$K$46,INT((ROW()-13)/2),0)),"",OFFSET('5. Pp (3 años)'!$K$46,INT((ROW()-13)/2),0))</f>
        <v>Ascendente</v>
      </c>
      <c r="G37" s="909" t="str">
        <f ca="1">IF(ISBLANK(OFFSET('5. Pp (3 años)'!$H$46,INT((ROW()-13)/2),0)),"",OFFSET('5. Pp (3 años)'!$H$46,INT((ROW()-13)/2),0))</f>
        <v>Trimestral</v>
      </c>
      <c r="H37" s="944">
        <f ca="1">IF(ISBLANK(OFFSET('9. METAS'!$L$20,INT((ROW()-13)/2),0)),"",OFFSET('9. METAS'!$L$20,INT((ROW()-13)/2),0))</f>
        <v>4</v>
      </c>
      <c r="I37" s="868"/>
      <c r="J37" s="149" t="e">
        <f ca="1">IF(MOD(ROW()-13,2)=0,IF(ISBLANK(OFFSET(#REF!,INT((ROW()-13)/2),0)),"",OFFSET(#REF!,INT((ROW()-13)/2),0)),IF(ISBLANK(OFFSET('9. METAS'!$U$20,INT((ROW()-14)/2),0)),"",OFFSET('9. METAS'!$U$20,INT((ROW()-14)/2),0)))</f>
        <v>#REF!</v>
      </c>
      <c r="K37" s="150" t="e">
        <f ca="1">IF(MOD(ROW()-13,2)=0,IF(ISBLANK(OFFSET(#REF!,INT((ROW()-13)/2),0)),"",OFFSET(#REF!,INT((ROW()-13)/2),0)),IF(ISBLANK(OFFSET('9. METAS'!$V$20,INT((ROW()-14)/2),0)),"",OFFSET('9. METAS'!$V$20,INT((ROW()-14)/2),0)))</f>
        <v>#REF!</v>
      </c>
      <c r="L37" s="150" t="e">
        <f ca="1">IF(MOD(ROW()-13,2)=0,IF(ISBLANK(OFFSET(#REF!,INT((ROW()-13)/2),0)),"",OFFSET(#REF!,INT((ROW()-13)/2),0)),IF(ISBLANK(OFFSET('9. METAS'!$W$20,INT((ROW()-14)/2),0)),"",OFFSET('9. METAS'!$W$20,INT((ROW()-14)/2),0)))</f>
        <v>#REF!</v>
      </c>
      <c r="M37" s="151" t="e">
        <f ca="1">IF(MOD(ROW()-13,2)=0,IF(ISBLANK(OFFSET(#REF!,INT((ROW()-13)/2),0)),"",OFFSET(#REF!,INT((ROW()-13)/2),0)),IF(ISBLANK(OFFSET('9. METAS'!$X$20,INT((ROW()-14)/2),0)),"",OFFSET('9. METAS'!$X$20,INT((ROW()-14)/2),0)))</f>
        <v>#REF!</v>
      </c>
      <c r="N37" s="869" t="str">
        <f t="shared" ref="N37" ca="1" si="20">IFERROR(J37/J38,"ND")</f>
        <v>ND</v>
      </c>
      <c r="O37" s="870" t="str">
        <f t="shared" ref="O37" ca="1" si="21">IFERROR(((J37)/H37),"ND")</f>
        <v>ND</v>
      </c>
      <c r="P37" s="910"/>
    </row>
    <row r="38" spans="3:16">
      <c r="C38" s="860"/>
      <c r="D38" s="907"/>
      <c r="E38" s="907"/>
      <c r="F38" s="908"/>
      <c r="G38" s="909"/>
      <c r="H38" s="944"/>
      <c r="I38" s="852"/>
      <c r="J38" s="149">
        <f ca="1">IF(MOD(ROW()-13,2)=0,IF(ISBLANK(OFFSET(#REF!,INT((ROW()-13)/2),0)),"",OFFSET(#REF!,INT((ROW()-13)/2),0)),IF(ISBLANK(OFFSET('9. METAS'!$U$20,INT((ROW()-14)/2),0)),"",OFFSET('9. METAS'!$U$20,INT((ROW()-14)/2),0)))</f>
        <v>1</v>
      </c>
      <c r="K38" s="150">
        <f ca="1">IF(MOD(ROW()-13,2)=0,IF(ISBLANK(OFFSET(#REF!,INT((ROW()-13)/2),0)),"",OFFSET(#REF!,INT((ROW()-13)/2),0)),IF(ISBLANK(OFFSET('9. METAS'!$V$20,INT((ROW()-14)/2),0)),"",OFFSET('9. METAS'!$V$20,INT((ROW()-14)/2),0)))</f>
        <v>1</v>
      </c>
      <c r="L38" s="150">
        <f ca="1">IF(MOD(ROW()-13,2)=0,IF(ISBLANK(OFFSET(#REF!,INT((ROW()-13)/2),0)),"",OFFSET(#REF!,INT((ROW()-13)/2),0)),IF(ISBLANK(OFFSET('9. METAS'!$W$20,INT((ROW()-14)/2),0)),"",OFFSET('9. METAS'!$W$20,INT((ROW()-14)/2),0)))</f>
        <v>1</v>
      </c>
      <c r="M38" s="151">
        <f ca="1">IF(MOD(ROW()-13,2)=0,IF(ISBLANK(OFFSET(#REF!,INT((ROW()-13)/2),0)),"",OFFSET(#REF!,INT((ROW()-13)/2),0)),IF(ISBLANK(OFFSET('9. METAS'!$X$20,INT((ROW()-14)/2),0)),"",OFFSET('9. METAS'!$X$20,INT((ROW()-14)/2),0)))</f>
        <v>1</v>
      </c>
      <c r="N38" s="854"/>
      <c r="O38" s="856"/>
      <c r="P38" s="913"/>
    </row>
    <row r="39" spans="3:16">
      <c r="C39" s="859" t="str">
        <f ca="1">IF(ISBLANK(OFFSET('5. Pp (3 años)'!$C$46,INT((ROW()-13)/2),0)),"",OFFSET('5. Pp (3 años)'!$C$46,INT((ROW()-13)/2),0))</f>
        <v>Actividad</v>
      </c>
      <c r="D39" s="907" t="str">
        <f ca="1">IF(ISBLANK(OFFSET('5. Pp (3 años)'!$D$46,INT((ROW()-13)/2),0)),"",OFFSET('5. Pp (3 años)'!$D$46,INT((ROW()-13)/2),0))</f>
        <v>1.4.1.1.3.2 Actualización y regularización de expedientes de bienes inmuebles del patrimonio municipal.</v>
      </c>
      <c r="E39" s="907" t="str">
        <f ca="1">IF(ISBLANK(OFFSET('5. Pp (3 años)'!$E$46,INT((ROW()-13)/2),0)),"",OFFSET('5. Pp (3 años)'!$E$46,INT((ROW()-13)/2),0))</f>
        <v>PAER: Porcentaje de expedientes actualizados y regularizados.</v>
      </c>
      <c r="F39" s="908" t="str">
        <f ca="1">IF(ISBLANK(OFFSET('5. Pp (3 años)'!$K$46,INT((ROW()-13)/2),0)),"",OFFSET('5. Pp (3 años)'!$K$46,INT((ROW()-13)/2),0))</f>
        <v>Ascendente</v>
      </c>
      <c r="G39" s="909" t="str">
        <f ca="1">IF(ISBLANK(OFFSET('5. Pp (3 años)'!$H$46,INT((ROW()-13)/2),0)),"",OFFSET('5. Pp (3 años)'!$H$46,INT((ROW()-13)/2),0))</f>
        <v>Trimestral</v>
      </c>
      <c r="H39" s="944">
        <f ca="1">IF(ISBLANK(OFFSET('9. METAS'!$L$20,INT((ROW()-13)/2),0)),"",OFFSET('9. METAS'!$L$20,INT((ROW()-13)/2),0))</f>
        <v>2854</v>
      </c>
      <c r="I39" s="868"/>
      <c r="J39" s="149" t="e">
        <f ca="1">IF(MOD(ROW()-13,2)=0,IF(ISBLANK(OFFSET(#REF!,INT((ROW()-13)/2),0)),"",OFFSET(#REF!,INT((ROW()-13)/2),0)),IF(ISBLANK(OFFSET('9. METAS'!$U$20,INT((ROW()-14)/2),0)),"",OFFSET('9. METAS'!$U$20,INT((ROW()-14)/2),0)))</f>
        <v>#REF!</v>
      </c>
      <c r="K39" s="150" t="e">
        <f ca="1">IF(MOD(ROW()-13,2)=0,IF(ISBLANK(OFFSET(#REF!,INT((ROW()-13)/2),0)),"",OFFSET(#REF!,INT((ROW()-13)/2),0)),IF(ISBLANK(OFFSET('9. METAS'!$V$20,INT((ROW()-14)/2),0)),"",OFFSET('9. METAS'!$V$20,INT((ROW()-14)/2),0)))</f>
        <v>#REF!</v>
      </c>
      <c r="L39" s="150" t="e">
        <f ca="1">IF(MOD(ROW()-13,2)=0,IF(ISBLANK(OFFSET(#REF!,INT((ROW()-13)/2),0)),"",OFFSET(#REF!,INT((ROW()-13)/2),0)),IF(ISBLANK(OFFSET('9. METAS'!$W$20,INT((ROW()-14)/2),0)),"",OFFSET('9. METAS'!$W$20,INT((ROW()-14)/2),0)))</f>
        <v>#REF!</v>
      </c>
      <c r="M39" s="151" t="e">
        <f ca="1">IF(MOD(ROW()-13,2)=0,IF(ISBLANK(OFFSET(#REF!,INT((ROW()-13)/2),0)),"",OFFSET(#REF!,INT((ROW()-13)/2),0)),IF(ISBLANK(OFFSET('9. METAS'!$X$20,INT((ROW()-14)/2),0)),"",OFFSET('9. METAS'!$X$20,INT((ROW()-14)/2),0)))</f>
        <v>#REF!</v>
      </c>
      <c r="N39" s="869" t="str">
        <f t="shared" ref="N39" ca="1" si="22">IFERROR(J39/J40,"ND")</f>
        <v>ND</v>
      </c>
      <c r="O39" s="870" t="str">
        <f t="shared" ref="O39" ca="1" si="23">IFERROR(((J39)/H39),"ND")</f>
        <v>ND</v>
      </c>
      <c r="P39" s="910"/>
    </row>
    <row r="40" spans="3:16">
      <c r="C40" s="860"/>
      <c r="D40" s="907"/>
      <c r="E40" s="907"/>
      <c r="F40" s="908"/>
      <c r="G40" s="909"/>
      <c r="H40" s="944"/>
      <c r="I40" s="852"/>
      <c r="J40" s="149">
        <f ca="1">IF(MOD(ROW()-13,2)=0,IF(ISBLANK(OFFSET(#REF!,INT((ROW()-13)/2),0)),"",OFFSET(#REF!,INT((ROW()-13)/2),0)),IF(ISBLANK(OFFSET('9. METAS'!$U$20,INT((ROW()-14)/2),0)),"",OFFSET('9. METAS'!$U$20,INT((ROW()-14)/2),0)))</f>
        <v>713.5</v>
      </c>
      <c r="K40" s="150">
        <f ca="1">IF(MOD(ROW()-13,2)=0,IF(ISBLANK(OFFSET(#REF!,INT((ROW()-13)/2),0)),"",OFFSET(#REF!,INT((ROW()-13)/2),0)),IF(ISBLANK(OFFSET('9. METAS'!$V$20,INT((ROW()-14)/2),0)),"",OFFSET('9. METAS'!$V$20,INT((ROW()-14)/2),0)))</f>
        <v>713.5</v>
      </c>
      <c r="L40" s="150">
        <f ca="1">IF(MOD(ROW()-13,2)=0,IF(ISBLANK(OFFSET(#REF!,INT((ROW()-13)/2),0)),"",OFFSET(#REF!,INT((ROW()-13)/2),0)),IF(ISBLANK(OFFSET('9. METAS'!$W$20,INT((ROW()-14)/2),0)),"",OFFSET('9. METAS'!$W$20,INT((ROW()-14)/2),0)))</f>
        <v>713.5</v>
      </c>
      <c r="M40" s="151">
        <f ca="1">IF(MOD(ROW()-13,2)=0,IF(ISBLANK(OFFSET(#REF!,INT((ROW()-13)/2),0)),"",OFFSET(#REF!,INT((ROW()-13)/2),0)),IF(ISBLANK(OFFSET('9. METAS'!$X$20,INT((ROW()-14)/2),0)),"",OFFSET('9. METAS'!$X$20,INT((ROW()-14)/2),0)))</f>
        <v>713.5</v>
      </c>
      <c r="N40" s="854"/>
      <c r="O40" s="856"/>
      <c r="P40" s="913"/>
    </row>
    <row r="41" spans="3:16">
      <c r="C41" s="859" t="str">
        <f ca="1">IF(ISBLANK(OFFSET('5. Pp (3 años)'!$C$46,INT((ROW()-13)/2),0)),"",OFFSET('5. Pp (3 años)'!$C$46,INT((ROW()-13)/2),0))</f>
        <v>Actividad</v>
      </c>
      <c r="D41" s="907" t="str">
        <f ca="1">IF(ISBLANK(OFFSET('5. Pp (3 años)'!$D$46,INT((ROW()-13)/2),0)),"",OFFSET('5. Pp (3 años)'!$D$46,INT((ROW()-13)/2),0))</f>
        <v>1.4.1.1.3.3 Generación de claves y elaboración de resguardos e inventarios de bienes muebles derivados de su adquisición.</v>
      </c>
      <c r="E41" s="907" t="str">
        <f ca="1">IF(ISBLANK(OFFSET('5. Pp (3 años)'!$E$46,INT((ROW()-13)/2),0)),"",OFFSET('5. Pp (3 años)'!$E$46,INT((ROW()-13)/2),0))</f>
        <v>PACRIM: Porcentaje de avance en la generación de claves y elaboración de resguardos e inventarios de bienes muebles</v>
      </c>
      <c r="F41" s="908" t="str">
        <f ca="1">IF(ISBLANK(OFFSET('5. Pp (3 años)'!$K$46,INT((ROW()-13)/2),0)),"",OFFSET('5. Pp (3 años)'!$K$46,INT((ROW()-13)/2),0))</f>
        <v>Ascendente</v>
      </c>
      <c r="G41" s="909" t="str">
        <f ca="1">IF(ISBLANK(OFFSET('5. Pp (3 años)'!$H$46,INT((ROW()-13)/2),0)),"",OFFSET('5. Pp (3 años)'!$H$46,INT((ROW()-13)/2),0))</f>
        <v>Trimestral</v>
      </c>
      <c r="H41" s="944">
        <f ca="1">IF(ISBLANK(OFFSET('9. METAS'!$L$20,INT((ROW()-13)/2),0)),"",OFFSET('9. METAS'!$L$20,INT((ROW()-13)/2),0))</f>
        <v>0.95</v>
      </c>
      <c r="I41" s="868"/>
      <c r="J41" s="149" t="e">
        <f ca="1">IF(MOD(ROW()-13,2)=0,IF(ISBLANK(OFFSET(#REF!,INT((ROW()-13)/2),0)),"",OFFSET(#REF!,INT((ROW()-13)/2),0)),IF(ISBLANK(OFFSET('9. METAS'!$U$20,INT((ROW()-14)/2),0)),"",OFFSET('9. METAS'!$U$20,INT((ROW()-14)/2),0)))</f>
        <v>#REF!</v>
      </c>
      <c r="K41" s="150" t="e">
        <f ca="1">IF(MOD(ROW()-13,2)=0,IF(ISBLANK(OFFSET(#REF!,INT((ROW()-13)/2),0)),"",OFFSET(#REF!,INT((ROW()-13)/2),0)),IF(ISBLANK(OFFSET('9. METAS'!$V$20,INT((ROW()-14)/2),0)),"",OFFSET('9. METAS'!$V$20,INT((ROW()-14)/2),0)))</f>
        <v>#REF!</v>
      </c>
      <c r="L41" s="150" t="e">
        <f ca="1">IF(MOD(ROW()-13,2)=0,IF(ISBLANK(OFFSET(#REF!,INT((ROW()-13)/2),0)),"",OFFSET(#REF!,INT((ROW()-13)/2),0)),IF(ISBLANK(OFFSET('9. METAS'!$W$20,INT((ROW()-14)/2),0)),"",OFFSET('9. METAS'!$W$20,INT((ROW()-14)/2),0)))</f>
        <v>#REF!</v>
      </c>
      <c r="M41" s="151" t="e">
        <f ca="1">IF(MOD(ROW()-13,2)=0,IF(ISBLANK(OFFSET(#REF!,INT((ROW()-13)/2),0)),"",OFFSET(#REF!,INT((ROW()-13)/2),0)),IF(ISBLANK(OFFSET('9. METAS'!$X$20,INT((ROW()-14)/2),0)),"",OFFSET('9. METAS'!$X$20,INT((ROW()-14)/2),0)))</f>
        <v>#REF!</v>
      </c>
      <c r="N41" s="869" t="str">
        <f t="shared" ref="N41" ca="1" si="24">IFERROR(J41/J42,"ND")</f>
        <v>ND</v>
      </c>
      <c r="O41" s="870" t="str">
        <f t="shared" ref="O41" ca="1" si="25">IFERROR(((J41)/H41),"ND")</f>
        <v>ND</v>
      </c>
      <c r="P41" s="910"/>
    </row>
    <row r="42" spans="3:16">
      <c r="C42" s="860"/>
      <c r="D42" s="907"/>
      <c r="E42" s="907"/>
      <c r="F42" s="908"/>
      <c r="G42" s="909"/>
      <c r="H42" s="944"/>
      <c r="I42" s="852"/>
      <c r="J42" s="149">
        <f ca="1">IF(MOD(ROW()-13,2)=0,IF(ISBLANK(OFFSET(#REF!,INT((ROW()-13)/2),0)),"",OFFSET(#REF!,INT((ROW()-13)/2),0)),IF(ISBLANK(OFFSET('9. METAS'!$U$20,INT((ROW()-14)/2),0)),"",OFFSET('9. METAS'!$U$20,INT((ROW()-14)/2),0)))</f>
        <v>0.95</v>
      </c>
      <c r="K42" s="150">
        <f ca="1">IF(MOD(ROW()-13,2)=0,IF(ISBLANK(OFFSET(#REF!,INT((ROW()-13)/2),0)),"",OFFSET(#REF!,INT((ROW()-13)/2),0)),IF(ISBLANK(OFFSET('9. METAS'!$V$20,INT((ROW()-14)/2),0)),"",OFFSET('9. METAS'!$V$20,INT((ROW()-14)/2),0)))</f>
        <v>0.95</v>
      </c>
      <c r="L42" s="150">
        <f ca="1">IF(MOD(ROW()-13,2)=0,IF(ISBLANK(OFFSET(#REF!,INT((ROW()-13)/2),0)),"",OFFSET(#REF!,INT((ROW()-13)/2),0)),IF(ISBLANK(OFFSET('9. METAS'!$W$20,INT((ROW()-14)/2),0)),"",OFFSET('9. METAS'!$W$20,INT((ROW()-14)/2),0)))</f>
        <v>0.95</v>
      </c>
      <c r="M42" s="151">
        <f ca="1">IF(MOD(ROW()-13,2)=0,IF(ISBLANK(OFFSET(#REF!,INT((ROW()-13)/2),0)),"",OFFSET(#REF!,INT((ROW()-13)/2),0)),IF(ISBLANK(OFFSET('9. METAS'!$X$20,INT((ROW()-14)/2),0)),"",OFFSET('9. METAS'!$X$20,INT((ROW()-14)/2),0)))</f>
        <v>0.95</v>
      </c>
      <c r="N42" s="854"/>
      <c r="O42" s="856"/>
      <c r="P42" s="913"/>
    </row>
    <row r="43" spans="3:16">
      <c r="C43" s="859" t="str">
        <f ca="1">IF(ISBLANK(OFFSET('5. Pp (3 años)'!$C$46,INT((ROW()-13)/2),0)),"",OFFSET('5. Pp (3 años)'!$C$46,INT((ROW()-13)/2),0))</f>
        <v>Actividad</v>
      </c>
      <c r="D43" s="907" t="str">
        <f ca="1">IF(ISBLANK(OFFSET('5. Pp (3 años)'!$D$46,INT((ROW()-13)/2),0)),"",OFFSET('5. Pp (3 años)'!$D$46,INT((ROW()-13)/2),0))</f>
        <v>1.4.1.1.3.4  Revisión física de bienes muebles del patrimonio del H. Ayuntamiento de Benito Juárez.</v>
      </c>
      <c r="E43" s="907" t="str">
        <f ca="1">IF(ISBLANK(OFFSET('5. Pp (3 años)'!$E$46,INT((ROW()-13)/2),0)),"",OFFSET('5. Pp (3 años)'!$E$46,INT((ROW()-13)/2),0))</f>
        <v>PRFBM: Porcentaje de revisiones físicas de bienes muebles realizadas.</v>
      </c>
      <c r="F43" s="908" t="str">
        <f ca="1">IF(ISBLANK(OFFSET('5. Pp (3 años)'!$K$46,INT((ROW()-13)/2),0)),"",OFFSET('5. Pp (3 años)'!$K$46,INT((ROW()-13)/2),0))</f>
        <v>Ascendente</v>
      </c>
      <c r="G43" s="909" t="str">
        <f ca="1">IF(ISBLANK(OFFSET('5. Pp (3 años)'!$H$46,INT((ROW()-13)/2),0)),"",OFFSET('5. Pp (3 años)'!$H$46,INT((ROW()-13)/2),0))</f>
        <v>Trimestral</v>
      </c>
      <c r="H43" s="944">
        <f ca="1">IF(ISBLANK(OFFSET('9. METAS'!$L$20,INT((ROW()-13)/2),0)),"",OFFSET('9. METAS'!$L$20,INT((ROW()-13)/2),0))</f>
        <v>125</v>
      </c>
      <c r="I43" s="868"/>
      <c r="J43" s="149" t="e">
        <f ca="1">IF(MOD(ROW()-13,2)=0,IF(ISBLANK(OFFSET(#REF!,INT((ROW()-13)/2),0)),"",OFFSET(#REF!,INT((ROW()-13)/2),0)),IF(ISBLANK(OFFSET('9. METAS'!$U$20,INT((ROW()-14)/2),0)),"",OFFSET('9. METAS'!$U$20,INT((ROW()-14)/2),0)))</f>
        <v>#REF!</v>
      </c>
      <c r="K43" s="150" t="e">
        <f ca="1">IF(MOD(ROW()-13,2)=0,IF(ISBLANK(OFFSET(#REF!,INT((ROW()-13)/2),0)),"",OFFSET(#REF!,INT((ROW()-13)/2),0)),IF(ISBLANK(OFFSET('9. METAS'!$V$20,INT((ROW()-14)/2),0)),"",OFFSET('9. METAS'!$V$20,INT((ROW()-14)/2),0)))</f>
        <v>#REF!</v>
      </c>
      <c r="L43" s="150" t="e">
        <f ca="1">IF(MOD(ROW()-13,2)=0,IF(ISBLANK(OFFSET(#REF!,INT((ROW()-13)/2),0)),"",OFFSET(#REF!,INT((ROW()-13)/2),0)),IF(ISBLANK(OFFSET('9. METAS'!$W$20,INT((ROW()-14)/2),0)),"",OFFSET('9. METAS'!$W$20,INT((ROW()-14)/2),0)))</f>
        <v>#REF!</v>
      </c>
      <c r="M43" s="151" t="e">
        <f ca="1">IF(MOD(ROW()-13,2)=0,IF(ISBLANK(OFFSET(#REF!,INT((ROW()-13)/2),0)),"",OFFSET(#REF!,INT((ROW()-13)/2),0)),IF(ISBLANK(OFFSET('9. METAS'!$X$20,INT((ROW()-14)/2),0)),"",OFFSET('9. METAS'!$X$20,INT((ROW()-14)/2),0)))</f>
        <v>#REF!</v>
      </c>
      <c r="N43" s="869" t="str">
        <f t="shared" ref="N43" ca="1" si="26">IFERROR(J43/J44,"ND")</f>
        <v>ND</v>
      </c>
      <c r="O43" s="870" t="str">
        <f t="shared" ref="O43" ca="1" si="27">IFERROR(((J43)/H43),"ND")</f>
        <v>ND</v>
      </c>
      <c r="P43" s="910"/>
    </row>
    <row r="44" spans="3:16">
      <c r="C44" s="860"/>
      <c r="D44" s="907"/>
      <c r="E44" s="907"/>
      <c r="F44" s="908"/>
      <c r="G44" s="909"/>
      <c r="H44" s="944"/>
      <c r="I44" s="852"/>
      <c r="J44" s="149">
        <f ca="1">IF(MOD(ROW()-13,2)=0,IF(ISBLANK(OFFSET(#REF!,INT((ROW()-13)/2),0)),"",OFFSET(#REF!,INT((ROW()-13)/2),0)),IF(ISBLANK(OFFSET('9. METAS'!$U$20,INT((ROW()-14)/2),0)),"",OFFSET('9. METAS'!$U$20,INT((ROW()-14)/2),0)))</f>
        <v>30</v>
      </c>
      <c r="K44" s="150">
        <f ca="1">IF(MOD(ROW()-13,2)=0,IF(ISBLANK(OFFSET(#REF!,INT((ROW()-13)/2),0)),"",OFFSET(#REF!,INT((ROW()-13)/2),0)),IF(ISBLANK(OFFSET('9. METAS'!$V$20,INT((ROW()-14)/2),0)),"",OFFSET('9. METAS'!$V$20,INT((ROW()-14)/2),0)))</f>
        <v>32</v>
      </c>
      <c r="L44" s="150">
        <f ca="1">IF(MOD(ROW()-13,2)=0,IF(ISBLANK(OFFSET(#REF!,INT((ROW()-13)/2),0)),"",OFFSET(#REF!,INT((ROW()-13)/2),0)),IF(ISBLANK(OFFSET('9. METAS'!$W$20,INT((ROW()-14)/2),0)),"",OFFSET('9. METAS'!$W$20,INT((ROW()-14)/2),0)))</f>
        <v>32</v>
      </c>
      <c r="M44" s="151">
        <f ca="1">IF(MOD(ROW()-13,2)=0,IF(ISBLANK(OFFSET(#REF!,INT((ROW()-13)/2),0)),"",OFFSET(#REF!,INT((ROW()-13)/2),0)),IF(ISBLANK(OFFSET('9. METAS'!$X$20,INT((ROW()-14)/2),0)),"",OFFSET('9. METAS'!$X$20,INT((ROW()-14)/2),0)))</f>
        <v>31</v>
      </c>
      <c r="N44" s="854"/>
      <c r="O44" s="856"/>
      <c r="P44" s="913"/>
    </row>
    <row r="45" spans="3:16">
      <c r="C45" s="859" t="str">
        <f ca="1">IF(ISBLANK(OFFSET('5. Pp (3 años)'!$C$46,INT((ROW()-13)/2),0)),"",OFFSET('5. Pp (3 años)'!$C$46,INT((ROW()-13)/2),0))</f>
        <v>Componente</v>
      </c>
      <c r="D45" s="907" t="str">
        <f ca="1">IF(ISBLANK(OFFSET('5. Pp (3 años)'!$D$46,INT((ROW()-13)/2),0)),"",OFFSET('5. Pp (3 años)'!$D$46,INT((ROW()-13)/2),0))</f>
        <v xml:space="preserve">1.4.1.1.4 Personal municipal con competencias fortalecidas a través de procesos de capacitación.
</v>
      </c>
      <c r="E45" s="907" t="str">
        <f ca="1">IF(ISBLANK(OFFSET('5. Pp (3 años)'!$E$46,INT((ROW()-13)/2),0)),"",OFFSET('5. Pp (3 años)'!$E$46,INT((ROW()-13)/2),0))</f>
        <v xml:space="preserve">PPMP: Porcentaje de integrantes del personal municipal profesionalizado. </v>
      </c>
      <c r="F45" s="908" t="str">
        <f ca="1">IF(ISBLANK(OFFSET('5. Pp (3 años)'!$K$46,INT((ROW()-13)/2),0)),"",OFFSET('5. Pp (3 años)'!$K$46,INT((ROW()-13)/2),0))</f>
        <v>Ascendente</v>
      </c>
      <c r="G45" s="909" t="str">
        <f ca="1">IF(ISBLANK(OFFSET('5. Pp (3 años)'!$H$46,INT((ROW()-13)/2),0)),"",OFFSET('5. Pp (3 años)'!$H$46,INT((ROW()-13)/2),0))</f>
        <v>Trimestral</v>
      </c>
      <c r="H45" s="944">
        <f ca="1">IF(ISBLANK(OFFSET('9. METAS'!$L$20,INT((ROW()-13)/2),0)),"",OFFSET('9. METAS'!$L$20,INT((ROW()-13)/2),0))</f>
        <v>2500</v>
      </c>
      <c r="I45" s="868"/>
      <c r="J45" s="149" t="e">
        <f ca="1">IF(MOD(ROW()-13,2)=0,IF(ISBLANK(OFFSET(#REF!,INT((ROW()-13)/2),0)),"",OFFSET(#REF!,INT((ROW()-13)/2),0)),IF(ISBLANK(OFFSET('9. METAS'!$U$20,INT((ROW()-14)/2),0)),"",OFFSET('9. METAS'!$U$20,INT((ROW()-14)/2),0)))</f>
        <v>#REF!</v>
      </c>
      <c r="K45" s="150" t="e">
        <f ca="1">IF(MOD(ROW()-13,2)=0,IF(ISBLANK(OFFSET(#REF!,INT((ROW()-13)/2),0)),"",OFFSET(#REF!,INT((ROW()-13)/2),0)),IF(ISBLANK(OFFSET('9. METAS'!$V$20,INT((ROW()-14)/2),0)),"",OFFSET('9. METAS'!$V$20,INT((ROW()-14)/2),0)))</f>
        <v>#REF!</v>
      </c>
      <c r="L45" s="150" t="e">
        <f ca="1">IF(MOD(ROW()-13,2)=0,IF(ISBLANK(OFFSET(#REF!,INT((ROW()-13)/2),0)),"",OFFSET(#REF!,INT((ROW()-13)/2),0)),IF(ISBLANK(OFFSET('9. METAS'!$W$20,INT((ROW()-14)/2),0)),"",OFFSET('9. METAS'!$W$20,INT((ROW()-14)/2),0)))</f>
        <v>#REF!</v>
      </c>
      <c r="M45" s="151" t="e">
        <f ca="1">IF(MOD(ROW()-13,2)=0,IF(ISBLANK(OFFSET(#REF!,INT((ROW()-13)/2),0)),"",OFFSET(#REF!,INT((ROW()-13)/2),0)),IF(ISBLANK(OFFSET('9. METAS'!$X$20,INT((ROW()-14)/2),0)),"",OFFSET('9. METAS'!$X$20,INT((ROW()-14)/2),0)))</f>
        <v>#REF!</v>
      </c>
      <c r="N45" s="869" t="str">
        <f t="shared" ref="N45" ca="1" si="28">IFERROR(J45/J46,"ND")</f>
        <v>ND</v>
      </c>
      <c r="O45" s="870" t="str">
        <f t="shared" ref="O45" ca="1" si="29">IFERROR(((J45)/H45),"ND")</f>
        <v>ND</v>
      </c>
      <c r="P45" s="910"/>
    </row>
    <row r="46" spans="3:16">
      <c r="C46" s="860"/>
      <c r="D46" s="907"/>
      <c r="E46" s="907"/>
      <c r="F46" s="908"/>
      <c r="G46" s="909"/>
      <c r="H46" s="944"/>
      <c r="I46" s="852"/>
      <c r="J46" s="149">
        <f ca="1">IF(MOD(ROW()-13,2)=0,IF(ISBLANK(OFFSET(#REF!,INT((ROW()-13)/2),0)),"",OFFSET(#REF!,INT((ROW()-13)/2),0)),IF(ISBLANK(OFFSET('9. METAS'!$U$20,INT((ROW()-14)/2),0)),"",OFFSET('9. METAS'!$U$20,INT((ROW()-14)/2),0)))</f>
        <v>500</v>
      </c>
      <c r="K46" s="150">
        <f ca="1">IF(MOD(ROW()-13,2)=0,IF(ISBLANK(OFFSET(#REF!,INT((ROW()-13)/2),0)),"",OFFSET(#REF!,INT((ROW()-13)/2),0)),IF(ISBLANK(OFFSET('9. METAS'!$V$20,INT((ROW()-14)/2),0)),"",OFFSET('9. METAS'!$V$20,INT((ROW()-14)/2),0)))</f>
        <v>750</v>
      </c>
      <c r="L46" s="150">
        <f ca="1">IF(MOD(ROW()-13,2)=0,IF(ISBLANK(OFFSET(#REF!,INT((ROW()-13)/2),0)),"",OFFSET(#REF!,INT((ROW()-13)/2),0)),IF(ISBLANK(OFFSET('9. METAS'!$W$20,INT((ROW()-14)/2),0)),"",OFFSET('9. METAS'!$W$20,INT((ROW()-14)/2),0)))</f>
        <v>750</v>
      </c>
      <c r="M46" s="151">
        <f ca="1">IF(MOD(ROW()-13,2)=0,IF(ISBLANK(OFFSET(#REF!,INT((ROW()-13)/2),0)),"",OFFSET(#REF!,INT((ROW()-13)/2),0)),IF(ISBLANK(OFFSET('9. METAS'!$X$20,INT((ROW()-14)/2),0)),"",OFFSET('9. METAS'!$X$20,INT((ROW()-14)/2),0)))</f>
        <v>500</v>
      </c>
      <c r="N46" s="854"/>
      <c r="O46" s="856"/>
      <c r="P46" s="913"/>
    </row>
    <row r="47" spans="3:16">
      <c r="C47" s="859" t="str">
        <f ca="1">IF(ISBLANK(OFFSET('5. Pp (3 años)'!$C$46,INT((ROW()-13)/2),0)),"",OFFSET('5. Pp (3 años)'!$C$46,INT((ROW()-13)/2),0))</f>
        <v>Actividad</v>
      </c>
      <c r="D47" s="907" t="str">
        <f ca="1">IF(ISBLANK(OFFSET('5. Pp (3 años)'!$D$46,INT((ROW()-13)/2),0)),"",OFFSET('5. Pp (3 años)'!$D$46,INT((ROW()-13)/2),0))</f>
        <v>1.4.1.1.4.1. Impartición de  Cursos de Capacitación Integral Institucional</v>
      </c>
      <c r="E47" s="907" t="str">
        <f ca="1">IF(ISBLANK(OFFSET('5. Pp (3 años)'!$E$46,INT((ROW()-13)/2),0)),"",OFFSET('5. Pp (3 años)'!$E$46,INT((ROW()-13)/2),0))</f>
        <v>PPCI: Porcentaje de Cursos de Capacitación Integral Institucional impartidos</v>
      </c>
      <c r="F47" s="908" t="str">
        <f ca="1">IF(ISBLANK(OFFSET('5. Pp (3 años)'!$K$46,INT((ROW()-13)/2),0)),"",OFFSET('5. Pp (3 años)'!$K$46,INT((ROW()-13)/2),0))</f>
        <v>Ascendente</v>
      </c>
      <c r="G47" s="909" t="str">
        <f ca="1">IF(ISBLANK(OFFSET('5. Pp (3 años)'!$H$46,INT((ROW()-13)/2),0)),"",OFFSET('5. Pp (3 años)'!$H$46,INT((ROW()-13)/2),0))</f>
        <v>Trimestral</v>
      </c>
      <c r="H47" s="944">
        <f ca="1">IF(ISBLANK(OFFSET('9. METAS'!$L$20,INT((ROW()-13)/2),0)),"",OFFSET('9. METAS'!$L$20,INT((ROW()-13)/2),0))</f>
        <v>180</v>
      </c>
      <c r="I47" s="868"/>
      <c r="J47" s="149" t="e">
        <f ca="1">IF(MOD(ROW()-13,2)=0,IF(ISBLANK(OFFSET(#REF!,INT((ROW()-13)/2),0)),"",OFFSET(#REF!,INT((ROW()-13)/2),0)),IF(ISBLANK(OFFSET('9. METAS'!$U$20,INT((ROW()-14)/2),0)),"",OFFSET('9. METAS'!$U$20,INT((ROW()-14)/2),0)))</f>
        <v>#REF!</v>
      </c>
      <c r="K47" s="150" t="e">
        <f ca="1">IF(MOD(ROW()-13,2)=0,IF(ISBLANK(OFFSET(#REF!,INT((ROW()-13)/2),0)),"",OFFSET(#REF!,INT((ROW()-13)/2),0)),IF(ISBLANK(OFFSET('9. METAS'!$V$20,INT((ROW()-14)/2),0)),"",OFFSET('9. METAS'!$V$20,INT((ROW()-14)/2),0)))</f>
        <v>#REF!</v>
      </c>
      <c r="L47" s="150" t="e">
        <f ca="1">IF(MOD(ROW()-13,2)=0,IF(ISBLANK(OFFSET(#REF!,INT((ROW()-13)/2),0)),"",OFFSET(#REF!,INT((ROW()-13)/2),0)),IF(ISBLANK(OFFSET('9. METAS'!$W$20,INT((ROW()-14)/2),0)),"",OFFSET('9. METAS'!$W$20,INT((ROW()-14)/2),0)))</f>
        <v>#REF!</v>
      </c>
      <c r="M47" s="151" t="e">
        <f ca="1">IF(MOD(ROW()-13,2)=0,IF(ISBLANK(OFFSET(#REF!,INT((ROW()-13)/2),0)),"",OFFSET(#REF!,INT((ROW()-13)/2),0)),IF(ISBLANK(OFFSET('9. METAS'!$X$20,INT((ROW()-14)/2),0)),"",OFFSET('9. METAS'!$X$20,INT((ROW()-14)/2),0)))</f>
        <v>#REF!</v>
      </c>
      <c r="N47" s="869" t="str">
        <f t="shared" ref="N47" ca="1" si="30">IFERROR(J47/J48,"ND")</f>
        <v>ND</v>
      </c>
      <c r="O47" s="870" t="str">
        <f t="shared" ref="O47" ca="1" si="31">IFERROR(((J47)/H47),"ND")</f>
        <v>ND</v>
      </c>
      <c r="P47" s="910"/>
    </row>
    <row r="48" spans="3:16">
      <c r="C48" s="860"/>
      <c r="D48" s="907"/>
      <c r="E48" s="907"/>
      <c r="F48" s="908"/>
      <c r="G48" s="909"/>
      <c r="H48" s="944"/>
      <c r="I48" s="852"/>
      <c r="J48" s="149">
        <f ca="1">IF(MOD(ROW()-13,2)=0,IF(ISBLANK(OFFSET(#REF!,INT((ROW()-13)/2),0)),"",OFFSET(#REF!,INT((ROW()-13)/2),0)),IF(ISBLANK(OFFSET('9. METAS'!$U$20,INT((ROW()-14)/2),0)),"",OFFSET('9. METAS'!$U$20,INT((ROW()-14)/2),0)))</f>
        <v>40</v>
      </c>
      <c r="K48" s="150">
        <f ca="1">IF(MOD(ROW()-13,2)=0,IF(ISBLANK(OFFSET(#REF!,INT((ROW()-13)/2),0)),"",OFFSET(#REF!,INT((ROW()-13)/2),0)),IF(ISBLANK(OFFSET('9. METAS'!$V$20,INT((ROW()-14)/2),0)),"",OFFSET('9. METAS'!$V$20,INT((ROW()-14)/2),0)))</f>
        <v>50</v>
      </c>
      <c r="L48" s="150">
        <f ca="1">IF(MOD(ROW()-13,2)=0,IF(ISBLANK(OFFSET(#REF!,INT((ROW()-13)/2),0)),"",OFFSET(#REF!,INT((ROW()-13)/2),0)),IF(ISBLANK(OFFSET('9. METAS'!$W$20,INT((ROW()-14)/2),0)),"",OFFSET('9. METAS'!$W$20,INT((ROW()-14)/2),0)))</f>
        <v>50</v>
      </c>
      <c r="M48" s="151">
        <f ca="1">IF(MOD(ROW()-13,2)=0,IF(ISBLANK(OFFSET(#REF!,INT((ROW()-13)/2),0)),"",OFFSET(#REF!,INT((ROW()-13)/2),0)),IF(ISBLANK(OFFSET('9. METAS'!$X$20,INT((ROW()-14)/2),0)),"",OFFSET('9. METAS'!$X$20,INT((ROW()-14)/2),0)))</f>
        <v>40</v>
      </c>
      <c r="N48" s="854"/>
      <c r="O48" s="856"/>
      <c r="P48" s="913"/>
    </row>
    <row r="49" spans="3:16">
      <c r="C49" s="859" t="str">
        <f ca="1">IF(ISBLANK(OFFSET('5. Pp (3 años)'!$C$46,INT((ROW()-13)/2),0)),"",OFFSET('5. Pp (3 años)'!$C$46,INT((ROW()-13)/2),0))</f>
        <v>Actividad</v>
      </c>
      <c r="D49" s="907" t="str">
        <f ca="1">IF(ISBLANK(OFFSET('5. Pp (3 años)'!$D$46,INT((ROW()-13)/2),0)),"",OFFSET('5. Pp (3 años)'!$D$46,INT((ROW()-13)/2),0))</f>
        <v>1.4.1.1.4.2 Formalización de convenios de colaboración para la capacitación.</v>
      </c>
      <c r="E49" s="907" t="str">
        <f ca="1">IF(ISBLANK(OFFSET('5. Pp (3 años)'!$E$46,INT((ROW()-13)/2),0)),"",OFFSET('5. Pp (3 años)'!$E$46,INT((ROW()-13)/2),0))</f>
        <v>PCC: Porcentaje de convenios de colaboración para la capacitación formalizados.</v>
      </c>
      <c r="F49" s="908" t="str">
        <f ca="1">IF(ISBLANK(OFFSET('5. Pp (3 años)'!$K$46,INT((ROW()-13)/2),0)),"",OFFSET('5. Pp (3 años)'!$K$46,INT((ROW()-13)/2),0))</f>
        <v>Ascendente</v>
      </c>
      <c r="G49" s="909" t="str">
        <f ca="1">IF(ISBLANK(OFFSET('5. Pp (3 años)'!$H$46,INT((ROW()-13)/2),0)),"",OFFSET('5. Pp (3 años)'!$H$46,INT((ROW()-13)/2),0))</f>
        <v>Trimestral</v>
      </c>
      <c r="H49" s="944">
        <f ca="1">IF(ISBLANK(OFFSET('9. METAS'!$L$20,INT((ROW()-13)/2),0)),"",OFFSET('9. METAS'!$L$20,INT((ROW()-13)/2),0))</f>
        <v>4</v>
      </c>
      <c r="I49" s="868"/>
      <c r="J49" s="149" t="e">
        <f ca="1">IF(MOD(ROW()-13,2)=0,IF(ISBLANK(OFFSET(#REF!,INT((ROW()-13)/2),0)),"",OFFSET(#REF!,INT((ROW()-13)/2),0)),IF(ISBLANK(OFFSET('9. METAS'!$U$20,INT((ROW()-14)/2),0)),"",OFFSET('9. METAS'!$U$20,INT((ROW()-14)/2),0)))</f>
        <v>#REF!</v>
      </c>
      <c r="K49" s="150" t="e">
        <f ca="1">IF(MOD(ROW()-13,2)=0,IF(ISBLANK(OFFSET(#REF!,INT((ROW()-13)/2),0)),"",OFFSET(#REF!,INT((ROW()-13)/2),0)),IF(ISBLANK(OFFSET('9. METAS'!$V$20,INT((ROW()-14)/2),0)),"",OFFSET('9. METAS'!$V$20,INT((ROW()-14)/2),0)))</f>
        <v>#REF!</v>
      </c>
      <c r="L49" s="150" t="e">
        <f ca="1">IF(MOD(ROW()-13,2)=0,IF(ISBLANK(OFFSET(#REF!,INT((ROW()-13)/2),0)),"",OFFSET(#REF!,INT((ROW()-13)/2),0)),IF(ISBLANK(OFFSET('9. METAS'!$W$20,INT((ROW()-14)/2),0)),"",OFFSET('9. METAS'!$W$20,INT((ROW()-14)/2),0)))</f>
        <v>#REF!</v>
      </c>
      <c r="M49" s="151" t="e">
        <f ca="1">IF(MOD(ROW()-13,2)=0,IF(ISBLANK(OFFSET(#REF!,INT((ROW()-13)/2),0)),"",OFFSET(#REF!,INT((ROW()-13)/2),0)),IF(ISBLANK(OFFSET('9. METAS'!$X$20,INT((ROW()-14)/2),0)),"",OFFSET('9. METAS'!$X$20,INT((ROW()-14)/2),0)))</f>
        <v>#REF!</v>
      </c>
      <c r="N49" s="869" t="str">
        <f t="shared" ref="N49" ca="1" si="32">IFERROR(J49/J50,"ND")</f>
        <v>ND</v>
      </c>
      <c r="O49" s="870" t="str">
        <f t="shared" ref="O49" ca="1" si="33">IFERROR(((J49)/H49),"ND")</f>
        <v>ND</v>
      </c>
      <c r="P49" s="910"/>
    </row>
    <row r="50" spans="3:16">
      <c r="C50" s="860"/>
      <c r="D50" s="907"/>
      <c r="E50" s="907"/>
      <c r="F50" s="908"/>
      <c r="G50" s="909"/>
      <c r="H50" s="944"/>
      <c r="I50" s="852"/>
      <c r="J50" s="149">
        <f ca="1">IF(MOD(ROW()-13,2)=0,IF(ISBLANK(OFFSET(#REF!,INT((ROW()-13)/2),0)),"",OFFSET(#REF!,INT((ROW()-13)/2),0)),IF(ISBLANK(OFFSET('9. METAS'!$U$20,INT((ROW()-14)/2),0)),"",OFFSET('9. METAS'!$U$20,INT((ROW()-14)/2),0)))</f>
        <v>1</v>
      </c>
      <c r="K50" s="150">
        <f ca="1">IF(MOD(ROW()-13,2)=0,IF(ISBLANK(OFFSET(#REF!,INT((ROW()-13)/2),0)),"",OFFSET(#REF!,INT((ROW()-13)/2),0)),IF(ISBLANK(OFFSET('9. METAS'!$V$20,INT((ROW()-14)/2),0)),"",OFFSET('9. METAS'!$V$20,INT((ROW()-14)/2),0)))</f>
        <v>1</v>
      </c>
      <c r="L50" s="150">
        <f ca="1">IF(MOD(ROW()-13,2)=0,IF(ISBLANK(OFFSET(#REF!,INT((ROW()-13)/2),0)),"",OFFSET(#REF!,INT((ROW()-13)/2),0)),IF(ISBLANK(OFFSET('9. METAS'!$W$20,INT((ROW()-14)/2),0)),"",OFFSET('9. METAS'!$W$20,INT((ROW()-14)/2),0)))</f>
        <v>1</v>
      </c>
      <c r="M50" s="151">
        <f ca="1">IF(MOD(ROW()-13,2)=0,IF(ISBLANK(OFFSET(#REF!,INT((ROW()-13)/2),0)),"",OFFSET(#REF!,INT((ROW()-13)/2),0)),IF(ISBLANK(OFFSET('9. METAS'!$X$20,INT((ROW()-14)/2),0)),"",OFFSET('9. METAS'!$X$20,INT((ROW()-14)/2),0)))</f>
        <v>1</v>
      </c>
      <c r="N50" s="854"/>
      <c r="O50" s="856"/>
      <c r="P50" s="913"/>
    </row>
    <row r="51" spans="3:16">
      <c r="C51" s="859" t="str">
        <f ca="1">IF(ISBLANK(OFFSET('5. Pp (3 años)'!$C$46,INT((ROW()-13)/2),0)),"",OFFSET('5. Pp (3 años)'!$C$46,INT((ROW()-13)/2),0))</f>
        <v>Actividad</v>
      </c>
      <c r="D51" s="907" t="str">
        <f ca="1">IF(ISBLANK(OFFSET('5. Pp (3 años)'!$D$46,INT((ROW()-13)/2),0)),"",OFFSET('5. Pp (3 años)'!$D$46,INT((ROW()-13)/2),0))</f>
        <v>1.4.1.1.4.3 Evaluación al desempeño laboral hacia servidores(as) públicos(as).</v>
      </c>
      <c r="E51" s="907" t="str">
        <f ca="1">IF(ISBLANK(OFFSET('5. Pp (3 años)'!$E$46,INT((ROW()-13)/2),0)),"",OFFSET('5. Pp (3 años)'!$E$46,INT((ROW()-13)/2),0))</f>
        <v>PSPE: Porcentaje de servidores(as) públicos(as) evaluados(as)</v>
      </c>
      <c r="F51" s="908" t="str">
        <f ca="1">IF(ISBLANK(OFFSET('5. Pp (3 años)'!$K$46,INT((ROW()-13)/2),0)),"",OFFSET('5. Pp (3 años)'!$K$46,INT((ROW()-13)/2),0))</f>
        <v>Ascendente</v>
      </c>
      <c r="G51" s="909" t="str">
        <f ca="1">IF(ISBLANK(OFFSET('5. Pp (3 años)'!$H$46,INT((ROW()-13)/2),0)),"",OFFSET('5. Pp (3 años)'!$H$46,INT((ROW()-13)/2),0))</f>
        <v>Trimestral</v>
      </c>
      <c r="H51" s="944">
        <f ca="1">IF(ISBLANK(OFFSET('9. METAS'!$L$20,INT((ROW()-13)/2),0)),"",OFFSET('9. METAS'!$L$20,INT((ROW()-13)/2),0))</f>
        <v>1000</v>
      </c>
      <c r="I51" s="868"/>
      <c r="J51" s="149" t="e">
        <f ca="1">IF(MOD(ROW()-13,2)=0,IF(ISBLANK(OFFSET(#REF!,INT((ROW()-13)/2),0)),"",OFFSET(#REF!,INT((ROW()-13)/2),0)),IF(ISBLANK(OFFSET('9. METAS'!$U$20,INT((ROW()-14)/2),0)),"",OFFSET('9. METAS'!$U$20,INT((ROW()-14)/2),0)))</f>
        <v>#REF!</v>
      </c>
      <c r="K51" s="150" t="e">
        <f ca="1">IF(MOD(ROW()-13,2)=0,IF(ISBLANK(OFFSET(#REF!,INT((ROW()-13)/2),0)),"",OFFSET(#REF!,INT((ROW()-13)/2),0)),IF(ISBLANK(OFFSET('9. METAS'!$V$20,INT((ROW()-14)/2),0)),"",OFFSET('9. METAS'!$V$20,INT((ROW()-14)/2),0)))</f>
        <v>#REF!</v>
      </c>
      <c r="L51" s="150" t="e">
        <f ca="1">IF(MOD(ROW()-13,2)=0,IF(ISBLANK(OFFSET(#REF!,INT((ROW()-13)/2),0)),"",OFFSET(#REF!,INT((ROW()-13)/2),0)),IF(ISBLANK(OFFSET('9. METAS'!$W$20,INT((ROW()-14)/2),0)),"",OFFSET('9. METAS'!$W$20,INT((ROW()-14)/2),0)))</f>
        <v>#REF!</v>
      </c>
      <c r="M51" s="151" t="e">
        <f ca="1">IF(MOD(ROW()-13,2)=0,IF(ISBLANK(OFFSET(#REF!,INT((ROW()-13)/2),0)),"",OFFSET(#REF!,INT((ROW()-13)/2),0)),IF(ISBLANK(OFFSET('9. METAS'!$X$20,INT((ROW()-14)/2),0)),"",OFFSET('9. METAS'!$X$20,INT((ROW()-14)/2),0)))</f>
        <v>#REF!</v>
      </c>
      <c r="N51" s="869" t="str">
        <f t="shared" ref="N51" ca="1" si="34">IFERROR(J51/J52,"ND")</f>
        <v>ND</v>
      </c>
      <c r="O51" s="870" t="str">
        <f t="shared" ref="O51" ca="1" si="35">IFERROR(((J51)/H51),"ND")</f>
        <v>ND</v>
      </c>
      <c r="P51" s="910"/>
    </row>
    <row r="52" spans="3:16">
      <c r="C52" s="860"/>
      <c r="D52" s="907"/>
      <c r="E52" s="907"/>
      <c r="F52" s="908"/>
      <c r="G52" s="909"/>
      <c r="H52" s="944"/>
      <c r="I52" s="852"/>
      <c r="J52" s="149">
        <f ca="1">IF(MOD(ROW()-13,2)=0,IF(ISBLANK(OFFSET(#REF!,INT((ROW()-13)/2),0)),"",OFFSET(#REF!,INT((ROW()-13)/2),0)),IF(ISBLANK(OFFSET('9. METAS'!$U$20,INT((ROW()-14)/2),0)),"",OFFSET('9. METAS'!$U$20,INT((ROW()-14)/2),0)))</f>
        <v>250</v>
      </c>
      <c r="K52" s="150">
        <f ca="1">IF(MOD(ROW()-13,2)=0,IF(ISBLANK(OFFSET(#REF!,INT((ROW()-13)/2),0)),"",OFFSET(#REF!,INT((ROW()-13)/2),0)),IF(ISBLANK(OFFSET('9. METAS'!$V$20,INT((ROW()-14)/2),0)),"",OFFSET('9. METAS'!$V$20,INT((ROW()-14)/2),0)))</f>
        <v>250</v>
      </c>
      <c r="L52" s="150">
        <f ca="1">IF(MOD(ROW()-13,2)=0,IF(ISBLANK(OFFSET(#REF!,INT((ROW()-13)/2),0)),"",OFFSET(#REF!,INT((ROW()-13)/2),0)),IF(ISBLANK(OFFSET('9. METAS'!$W$20,INT((ROW()-14)/2),0)),"",OFFSET('9. METAS'!$W$20,INT((ROW()-14)/2),0)))</f>
        <v>200</v>
      </c>
      <c r="M52" s="151">
        <f ca="1">IF(MOD(ROW()-13,2)=0,IF(ISBLANK(OFFSET(#REF!,INT((ROW()-13)/2),0)),"",OFFSET(#REF!,INT((ROW()-13)/2),0)),IF(ISBLANK(OFFSET('9. METAS'!$X$20,INT((ROW()-14)/2),0)),"",OFFSET('9. METAS'!$X$20,INT((ROW()-14)/2),0)))</f>
        <v>300</v>
      </c>
      <c r="N52" s="854"/>
      <c r="O52" s="856"/>
      <c r="P52" s="913"/>
    </row>
    <row r="53" spans="3:16">
      <c r="C53" s="859" t="str">
        <f ca="1">IF(ISBLANK(OFFSET('5. Pp (3 años)'!$C$46,INT((ROW()-13)/2),0)),"",OFFSET('5. Pp (3 años)'!$C$46,INT((ROW()-13)/2),0))</f>
        <v>Componente</v>
      </c>
      <c r="D53" s="907" t="str">
        <f ca="1">IF(ISBLANK(OFFSET('5. Pp (3 años)'!$D$46,INT((ROW()-13)/2),0)),"",OFFSET('5. Pp (3 años)'!$D$46,INT((ROW()-13)/2),0))</f>
        <v>1.4.1.1.5 Servicios de tecnologías de la información y telecomunicaciones gestionados y proporcionados oportunamente a las dependencias municipales conforme a la normatividad aplicable.</v>
      </c>
      <c r="E53" s="907" t="str">
        <f ca="1">IF(ISBLANK(OFFSET('5. Pp (3 años)'!$E$46,INT((ROW()-13)/2),0)),"",OFFSET('5. Pp (3 años)'!$E$46,INT((ROW()-13)/2),0))</f>
        <v>PSTIC: Porcentaje de servicios de tecnologías de la información y comunicación proporcionados.</v>
      </c>
      <c r="F53" s="908" t="str">
        <f ca="1">IF(ISBLANK(OFFSET('5. Pp (3 años)'!$K$46,INT((ROW()-13)/2),0)),"",OFFSET('5. Pp (3 años)'!$K$46,INT((ROW()-13)/2),0))</f>
        <v>Ascendente</v>
      </c>
      <c r="G53" s="909" t="str">
        <f ca="1">IF(ISBLANK(OFFSET('5. Pp (3 años)'!$H$46,INT((ROW()-13)/2),0)),"",OFFSET('5. Pp (3 años)'!$H$46,INT((ROW()-13)/2),0))</f>
        <v>Trimestral</v>
      </c>
      <c r="H53" s="944">
        <f ca="1">IF(ISBLANK(OFFSET('9. METAS'!$L$20,INT((ROW()-13)/2),0)),"",OFFSET('9. METAS'!$L$20,INT((ROW()-13)/2),0))</f>
        <v>0.95</v>
      </c>
      <c r="I53" s="868"/>
      <c r="J53" s="149" t="e">
        <f ca="1">IF(MOD(ROW()-13,2)=0,IF(ISBLANK(OFFSET(#REF!,INT((ROW()-13)/2),0)),"",OFFSET(#REF!,INT((ROW()-13)/2),0)),IF(ISBLANK(OFFSET('9. METAS'!$U$20,INT((ROW()-14)/2),0)),"",OFFSET('9. METAS'!$U$20,INT((ROW()-14)/2),0)))</f>
        <v>#REF!</v>
      </c>
      <c r="K53" s="150" t="e">
        <f ca="1">IF(MOD(ROW()-13,2)=0,IF(ISBLANK(OFFSET(#REF!,INT((ROW()-13)/2),0)),"",OFFSET(#REF!,INT((ROW()-13)/2),0)),IF(ISBLANK(OFFSET('9. METAS'!$V$20,INT((ROW()-14)/2),0)),"",OFFSET('9. METAS'!$V$20,INT((ROW()-14)/2),0)))</f>
        <v>#REF!</v>
      </c>
      <c r="L53" s="150" t="e">
        <f ca="1">IF(MOD(ROW()-13,2)=0,IF(ISBLANK(OFFSET(#REF!,INT((ROW()-13)/2),0)),"",OFFSET(#REF!,INT((ROW()-13)/2),0)),IF(ISBLANK(OFFSET('9. METAS'!$W$20,INT((ROW()-14)/2),0)),"",OFFSET('9. METAS'!$W$20,INT((ROW()-14)/2),0)))</f>
        <v>#REF!</v>
      </c>
      <c r="M53" s="151" t="e">
        <f ca="1">IF(MOD(ROW()-13,2)=0,IF(ISBLANK(OFFSET(#REF!,INT((ROW()-13)/2),0)),"",OFFSET(#REF!,INT((ROW()-13)/2),0)),IF(ISBLANK(OFFSET('9. METAS'!$X$20,INT((ROW()-14)/2),0)),"",OFFSET('9. METAS'!$X$20,INT((ROW()-14)/2),0)))</f>
        <v>#REF!</v>
      </c>
      <c r="N53" s="869" t="str">
        <f t="shared" ref="N53" ca="1" si="36">IFERROR(J53/J54,"ND")</f>
        <v>ND</v>
      </c>
      <c r="O53" s="870" t="str">
        <f t="shared" ref="O53" ca="1" si="37">IFERROR(((J53)/H53),"ND")</f>
        <v>ND</v>
      </c>
      <c r="P53" s="910"/>
    </row>
    <row r="54" spans="3:16">
      <c r="C54" s="860"/>
      <c r="D54" s="907"/>
      <c r="E54" s="907"/>
      <c r="F54" s="908"/>
      <c r="G54" s="909"/>
      <c r="H54" s="944"/>
      <c r="I54" s="852"/>
      <c r="J54" s="149">
        <f ca="1">IF(MOD(ROW()-13,2)=0,IF(ISBLANK(OFFSET(#REF!,INT((ROW()-13)/2),0)),"",OFFSET(#REF!,INT((ROW()-13)/2),0)),IF(ISBLANK(OFFSET('9. METAS'!$U$20,INT((ROW()-14)/2),0)),"",OFFSET('9. METAS'!$U$20,INT((ROW()-14)/2),0)))</f>
        <v>0.95</v>
      </c>
      <c r="K54" s="150">
        <f ca="1">IF(MOD(ROW()-13,2)=0,IF(ISBLANK(OFFSET(#REF!,INT((ROW()-13)/2),0)),"",OFFSET(#REF!,INT((ROW()-13)/2),0)),IF(ISBLANK(OFFSET('9. METAS'!$V$20,INT((ROW()-14)/2),0)),"",OFFSET('9. METAS'!$V$20,INT((ROW()-14)/2),0)))</f>
        <v>0.95</v>
      </c>
      <c r="L54" s="150">
        <f ca="1">IF(MOD(ROW()-13,2)=0,IF(ISBLANK(OFFSET(#REF!,INT((ROW()-13)/2),0)),"",OFFSET(#REF!,INT((ROW()-13)/2),0)),IF(ISBLANK(OFFSET('9. METAS'!$W$20,INT((ROW()-14)/2),0)),"",OFFSET('9. METAS'!$W$20,INT((ROW()-14)/2),0)))</f>
        <v>0.95</v>
      </c>
      <c r="M54" s="151">
        <f ca="1">IF(MOD(ROW()-13,2)=0,IF(ISBLANK(OFFSET(#REF!,INT((ROW()-13)/2),0)),"",OFFSET(#REF!,INT((ROW()-13)/2),0)),IF(ISBLANK(OFFSET('9. METAS'!$X$20,INT((ROW()-14)/2),0)),"",OFFSET('9. METAS'!$X$20,INT((ROW()-14)/2),0)))</f>
        <v>0.95</v>
      </c>
      <c r="N54" s="854"/>
      <c r="O54" s="856"/>
      <c r="P54" s="913"/>
    </row>
    <row r="55" spans="3:16">
      <c r="C55" s="859" t="str">
        <f ca="1">IF(ISBLANK(OFFSET('5. Pp (3 años)'!$C$46,INT((ROW()-13)/2),0)),"",OFFSET('5. Pp (3 años)'!$C$46,INT((ROW()-13)/2),0))</f>
        <v>Actividad</v>
      </c>
      <c r="D55" s="907" t="str">
        <f ca="1">IF(ISBLANK(OFFSET('5. Pp (3 años)'!$D$46,INT((ROW()-13)/2),0)),"",OFFSET('5. Pp (3 años)'!$D$46,INT((ROW()-13)/2),0))</f>
        <v xml:space="preserve">1.4.1.1.5.1 Desarrollo y mantenimiento de sistemas informáticos para las dependencias municipales. </v>
      </c>
      <c r="E55" s="907" t="str">
        <f ca="1">IF(ISBLANK(OFFSET('5. Pp (3 años)'!$E$46,INT((ROW()-13)/2),0)),"",OFFSET('5. Pp (3 años)'!$E$46,INT((ROW()-13)/2),0))</f>
        <v>PSDMA= Porcentaje de servicios de desarrollo y mantenimiento de sistemas informáticos atendidos</v>
      </c>
      <c r="F55" s="908" t="str">
        <f ca="1">IF(ISBLANK(OFFSET('5. Pp (3 años)'!$K$46,INT((ROW()-13)/2),0)),"",OFFSET('5. Pp (3 años)'!$K$46,INT((ROW()-13)/2),0))</f>
        <v>Ascendente</v>
      </c>
      <c r="G55" s="909" t="str">
        <f ca="1">IF(ISBLANK(OFFSET('5. Pp (3 años)'!$H$46,INT((ROW()-13)/2),0)),"",OFFSET('5. Pp (3 años)'!$H$46,INT((ROW()-13)/2),0))</f>
        <v>Trimestral</v>
      </c>
      <c r="H55" s="944">
        <f ca="1">IF(ISBLANK(OFFSET('9. METAS'!$L$20,INT((ROW()-13)/2),0)),"",OFFSET('9. METAS'!$L$20,INT((ROW()-13)/2),0))</f>
        <v>800</v>
      </c>
      <c r="I55" s="868"/>
      <c r="J55" s="149" t="e">
        <f ca="1">IF(MOD(ROW()-13,2)=0,IF(ISBLANK(OFFSET(#REF!,INT((ROW()-13)/2),0)),"",OFFSET(#REF!,INT((ROW()-13)/2),0)),IF(ISBLANK(OFFSET('9. METAS'!$U$20,INT((ROW()-14)/2),0)),"",OFFSET('9. METAS'!$U$20,INT((ROW()-14)/2),0)))</f>
        <v>#REF!</v>
      </c>
      <c r="K55" s="150" t="e">
        <f ca="1">IF(MOD(ROW()-13,2)=0,IF(ISBLANK(OFFSET(#REF!,INT((ROW()-13)/2),0)),"",OFFSET(#REF!,INT((ROW()-13)/2),0)),IF(ISBLANK(OFFSET('9. METAS'!$V$20,INT((ROW()-14)/2),0)),"",OFFSET('9. METAS'!$V$20,INT((ROW()-14)/2),0)))</f>
        <v>#REF!</v>
      </c>
      <c r="L55" s="150" t="e">
        <f ca="1">IF(MOD(ROW()-13,2)=0,IF(ISBLANK(OFFSET(#REF!,INT((ROW()-13)/2),0)),"",OFFSET(#REF!,INT((ROW()-13)/2),0)),IF(ISBLANK(OFFSET('9. METAS'!$W$20,INT((ROW()-14)/2),0)),"",OFFSET('9. METAS'!$W$20,INT((ROW()-14)/2),0)))</f>
        <v>#REF!</v>
      </c>
      <c r="M55" s="151" t="e">
        <f ca="1">IF(MOD(ROW()-13,2)=0,IF(ISBLANK(OFFSET(#REF!,INT((ROW()-13)/2),0)),"",OFFSET(#REF!,INT((ROW()-13)/2),0)),IF(ISBLANK(OFFSET('9. METAS'!$X$20,INT((ROW()-14)/2),0)),"",OFFSET('9. METAS'!$X$20,INT((ROW()-14)/2),0)))</f>
        <v>#REF!</v>
      </c>
      <c r="N55" s="869" t="str">
        <f t="shared" ref="N55" ca="1" si="38">IFERROR(J55/J56,"ND")</f>
        <v>ND</v>
      </c>
      <c r="O55" s="870" t="str">
        <f t="shared" ref="O55" ca="1" si="39">IFERROR(((J55)/H55),"ND")</f>
        <v>ND</v>
      </c>
      <c r="P55" s="910"/>
    </row>
    <row r="56" spans="3:16">
      <c r="C56" s="860"/>
      <c r="D56" s="907"/>
      <c r="E56" s="907"/>
      <c r="F56" s="908"/>
      <c r="G56" s="909"/>
      <c r="H56" s="944"/>
      <c r="I56" s="852"/>
      <c r="J56" s="149">
        <f ca="1">IF(MOD(ROW()-13,2)=0,IF(ISBLANK(OFFSET(#REF!,INT((ROW()-13)/2),0)),"",OFFSET(#REF!,INT((ROW()-13)/2),0)),IF(ISBLANK(OFFSET('9. METAS'!$U$20,INT((ROW()-14)/2),0)),"",OFFSET('9. METAS'!$U$20,INT((ROW()-14)/2),0)))</f>
        <v>200</v>
      </c>
      <c r="K56" s="150">
        <f ca="1">IF(MOD(ROW()-13,2)=0,IF(ISBLANK(OFFSET(#REF!,INT((ROW()-13)/2),0)),"",OFFSET(#REF!,INT((ROW()-13)/2),0)),IF(ISBLANK(OFFSET('9. METAS'!$V$20,INT((ROW()-14)/2),0)),"",OFFSET('9. METAS'!$V$20,INT((ROW()-14)/2),0)))</f>
        <v>200</v>
      </c>
      <c r="L56" s="150">
        <f ca="1">IF(MOD(ROW()-13,2)=0,IF(ISBLANK(OFFSET(#REF!,INT((ROW()-13)/2),0)),"",OFFSET(#REF!,INT((ROW()-13)/2),0)),IF(ISBLANK(OFFSET('9. METAS'!$W$20,INT((ROW()-14)/2),0)),"",OFFSET('9. METAS'!$W$20,INT((ROW()-14)/2),0)))</f>
        <v>200</v>
      </c>
      <c r="M56" s="151">
        <f ca="1">IF(MOD(ROW()-13,2)=0,IF(ISBLANK(OFFSET(#REF!,INT((ROW()-13)/2),0)),"",OFFSET(#REF!,INT((ROW()-13)/2),0)),IF(ISBLANK(OFFSET('9. METAS'!$X$20,INT((ROW()-14)/2),0)),"",OFFSET('9. METAS'!$X$20,INT((ROW()-14)/2),0)))</f>
        <v>200</v>
      </c>
      <c r="N56" s="854"/>
      <c r="O56" s="856"/>
      <c r="P56" s="913"/>
    </row>
    <row r="57" spans="3:16">
      <c r="C57" s="859" t="str">
        <f ca="1">IF(ISBLANK(OFFSET('5. Pp (3 años)'!$C$46,INT((ROW()-13)/2),0)),"",OFFSET('5. Pp (3 años)'!$C$46,INT((ROW()-13)/2),0))</f>
        <v>Actividad</v>
      </c>
      <c r="D57" s="907" t="str">
        <f ca="1">IF(ISBLANK(OFFSET('5. Pp (3 años)'!$D$46,INT((ROW()-13)/2),0)),"",OFFSET('5. Pp (3 años)'!$D$46,INT((ROW()-13)/2),0))</f>
        <v>1.4.1.1.5.2 Atención de  servicios de telecomunicaciones para las dependencias municipales.</v>
      </c>
      <c r="E57" s="907" t="str">
        <f ca="1">IF(ISBLANK(OFFSET('5. Pp (3 años)'!$E$46,INT((ROW()-13)/2),0)),"",OFFSET('5. Pp (3 años)'!$E$46,INT((ROW()-13)/2),0))</f>
        <v>PSTA: Porcentaje de servicios de telecomunicaciones atendidos.</v>
      </c>
      <c r="F57" s="908" t="str">
        <f ca="1">IF(ISBLANK(OFFSET('5. Pp (3 años)'!$K$46,INT((ROW()-13)/2),0)),"",OFFSET('5. Pp (3 años)'!$K$46,INT((ROW()-13)/2),0))</f>
        <v>Ascendente</v>
      </c>
      <c r="G57" s="909" t="str">
        <f ca="1">IF(ISBLANK(OFFSET('5. Pp (3 años)'!$H$46,INT((ROW()-13)/2),0)),"",OFFSET('5. Pp (3 años)'!$H$46,INT((ROW()-13)/2),0))</f>
        <v>Trimestral</v>
      </c>
      <c r="H57" s="944">
        <f ca="1">IF(ISBLANK(OFFSET('9. METAS'!$L$20,INT((ROW()-13)/2),0)),"",OFFSET('9. METAS'!$L$20,INT((ROW()-13)/2),0))</f>
        <v>600</v>
      </c>
      <c r="I57" s="868"/>
      <c r="J57" s="149" t="e">
        <f ca="1">IF(MOD(ROW()-13,2)=0,IF(ISBLANK(OFFSET(#REF!,INT((ROW()-13)/2),0)),"",OFFSET(#REF!,INT((ROW()-13)/2),0)),IF(ISBLANK(OFFSET('9. METAS'!$U$20,INT((ROW()-14)/2),0)),"",OFFSET('9. METAS'!$U$20,INT((ROW()-14)/2),0)))</f>
        <v>#REF!</v>
      </c>
      <c r="K57" s="150" t="e">
        <f ca="1">IF(MOD(ROW()-13,2)=0,IF(ISBLANK(OFFSET(#REF!,INT((ROW()-13)/2),0)),"",OFFSET(#REF!,INT((ROW()-13)/2),0)),IF(ISBLANK(OFFSET('9. METAS'!$V$20,INT((ROW()-14)/2),0)),"",OFFSET('9. METAS'!$V$20,INT((ROW()-14)/2),0)))</f>
        <v>#REF!</v>
      </c>
      <c r="L57" s="150" t="e">
        <f ca="1">IF(MOD(ROW()-13,2)=0,IF(ISBLANK(OFFSET(#REF!,INT((ROW()-13)/2),0)),"",OFFSET(#REF!,INT((ROW()-13)/2),0)),IF(ISBLANK(OFFSET('9. METAS'!$W$20,INT((ROW()-14)/2),0)),"",OFFSET('9. METAS'!$W$20,INT((ROW()-14)/2),0)))</f>
        <v>#REF!</v>
      </c>
      <c r="M57" s="151" t="e">
        <f ca="1">IF(MOD(ROW()-13,2)=0,IF(ISBLANK(OFFSET(#REF!,INT((ROW()-13)/2),0)),"",OFFSET(#REF!,INT((ROW()-13)/2),0)),IF(ISBLANK(OFFSET('9. METAS'!$X$20,INT((ROW()-14)/2),0)),"",OFFSET('9. METAS'!$X$20,INT((ROW()-14)/2),0)))</f>
        <v>#REF!</v>
      </c>
      <c r="N57" s="869" t="str">
        <f t="shared" ref="N57" ca="1" si="40">IFERROR(J57/J58,"ND")</f>
        <v>ND</v>
      </c>
      <c r="O57" s="870" t="str">
        <f t="shared" ref="O57" ca="1" si="41">IFERROR(((J57)/H57),"ND")</f>
        <v>ND</v>
      </c>
      <c r="P57" s="910"/>
    </row>
    <row r="58" spans="3:16">
      <c r="C58" s="860"/>
      <c r="D58" s="907"/>
      <c r="E58" s="907"/>
      <c r="F58" s="908"/>
      <c r="G58" s="909"/>
      <c r="H58" s="944"/>
      <c r="I58" s="852"/>
      <c r="J58" s="149">
        <f ca="1">IF(MOD(ROW()-13,2)=0,IF(ISBLANK(OFFSET(#REF!,INT((ROW()-13)/2),0)),"",OFFSET(#REF!,INT((ROW()-13)/2),0)),IF(ISBLANK(OFFSET('9. METAS'!$U$20,INT((ROW()-14)/2),0)),"",OFFSET('9. METAS'!$U$20,INT((ROW()-14)/2),0)))</f>
        <v>150</v>
      </c>
      <c r="K58" s="150">
        <f ca="1">IF(MOD(ROW()-13,2)=0,IF(ISBLANK(OFFSET(#REF!,INT((ROW()-13)/2),0)),"",OFFSET(#REF!,INT((ROW()-13)/2),0)),IF(ISBLANK(OFFSET('9. METAS'!$V$20,INT((ROW()-14)/2),0)),"",OFFSET('9. METAS'!$V$20,INT((ROW()-14)/2),0)))</f>
        <v>150</v>
      </c>
      <c r="L58" s="150">
        <f ca="1">IF(MOD(ROW()-13,2)=0,IF(ISBLANK(OFFSET(#REF!,INT((ROW()-13)/2),0)),"",OFFSET(#REF!,INT((ROW()-13)/2),0)),IF(ISBLANK(OFFSET('9. METAS'!$W$20,INT((ROW()-14)/2),0)),"",OFFSET('9. METAS'!$W$20,INT((ROW()-14)/2),0)))</f>
        <v>150</v>
      </c>
      <c r="M58" s="151">
        <f ca="1">IF(MOD(ROW()-13,2)=0,IF(ISBLANK(OFFSET(#REF!,INT((ROW()-13)/2),0)),"",OFFSET(#REF!,INT((ROW()-13)/2),0)),IF(ISBLANK(OFFSET('9. METAS'!$X$20,INT((ROW()-14)/2),0)),"",OFFSET('9. METAS'!$X$20,INT((ROW()-14)/2),0)))</f>
        <v>150</v>
      </c>
      <c r="N58" s="854"/>
      <c r="O58" s="856"/>
      <c r="P58" s="913"/>
    </row>
    <row r="59" spans="3:16">
      <c r="C59" s="859" t="str">
        <f ca="1">IF(ISBLANK(OFFSET('5. Pp (3 años)'!$C$46,INT((ROW()-13)/2),0)),"",OFFSET('5. Pp (3 años)'!$C$46,INT((ROW()-13)/2),0))</f>
        <v>Actividad</v>
      </c>
      <c r="D59" s="907" t="str">
        <f ca="1">IF(ISBLANK(OFFSET('5. Pp (3 años)'!$D$46,INT((ROW()-13)/2),0)),"",OFFSET('5. Pp (3 años)'!$D$46,INT((ROW()-13)/2),0))</f>
        <v>1.4.1.1.5.3 Atención de servicios de soporte técnico para las dependencias municipales.</v>
      </c>
      <c r="E59" s="907" t="str">
        <f ca="1">IF(ISBLANK(OFFSET('5. Pp (3 años)'!$E$46,INT((ROW()-13)/2),0)),"",OFFSET('5. Pp (3 años)'!$E$46,INT((ROW()-13)/2),0))</f>
        <v>PSSTA= Porcentaje de servicios de soporte técnico atendidos.</v>
      </c>
      <c r="F59" s="908" t="str">
        <f ca="1">IF(ISBLANK(OFFSET('5. Pp (3 años)'!$K$46,INT((ROW()-13)/2),0)),"",OFFSET('5. Pp (3 años)'!$K$46,INT((ROW()-13)/2),0))</f>
        <v>Ascendente</v>
      </c>
      <c r="G59" s="909" t="str">
        <f ca="1">IF(ISBLANK(OFFSET('5. Pp (3 años)'!$H$46,INT((ROW()-13)/2),0)),"",OFFSET('5. Pp (3 años)'!$H$46,INT((ROW()-13)/2),0))</f>
        <v>Trimestral</v>
      </c>
      <c r="H59" s="944">
        <f ca="1">IF(ISBLANK(OFFSET('9. METAS'!$L$20,INT((ROW()-13)/2),0)),"",OFFSET('9. METAS'!$L$20,INT((ROW()-13)/2),0))</f>
        <v>3200</v>
      </c>
      <c r="I59" s="868"/>
      <c r="J59" s="149" t="e">
        <f ca="1">IF(MOD(ROW()-13,2)=0,IF(ISBLANK(OFFSET(#REF!,INT((ROW()-13)/2),0)),"",OFFSET(#REF!,INT((ROW()-13)/2),0)),IF(ISBLANK(OFFSET('9. METAS'!$U$20,INT((ROW()-14)/2),0)),"",OFFSET('9. METAS'!$U$20,INT((ROW()-14)/2),0)))</f>
        <v>#REF!</v>
      </c>
      <c r="K59" s="150" t="e">
        <f ca="1">IF(MOD(ROW()-13,2)=0,IF(ISBLANK(OFFSET(#REF!,INT((ROW()-13)/2),0)),"",OFFSET(#REF!,INT((ROW()-13)/2),0)),IF(ISBLANK(OFFSET('9. METAS'!$V$20,INT((ROW()-14)/2),0)),"",OFFSET('9. METAS'!$V$20,INT((ROW()-14)/2),0)))</f>
        <v>#REF!</v>
      </c>
      <c r="L59" s="150" t="e">
        <f ca="1">IF(MOD(ROW()-13,2)=0,IF(ISBLANK(OFFSET(#REF!,INT((ROW()-13)/2),0)),"",OFFSET(#REF!,INT((ROW()-13)/2),0)),IF(ISBLANK(OFFSET('9. METAS'!$W$20,INT((ROW()-14)/2),0)),"",OFFSET('9. METAS'!$W$20,INT((ROW()-14)/2),0)))</f>
        <v>#REF!</v>
      </c>
      <c r="M59" s="151" t="e">
        <f ca="1">IF(MOD(ROW()-13,2)=0,IF(ISBLANK(OFFSET(#REF!,INT((ROW()-13)/2),0)),"",OFFSET(#REF!,INT((ROW()-13)/2),0)),IF(ISBLANK(OFFSET('9. METAS'!$X$20,INT((ROW()-14)/2),0)),"",OFFSET('9. METAS'!$X$20,INT((ROW()-14)/2),0)))</f>
        <v>#REF!</v>
      </c>
      <c r="N59" s="869" t="str">
        <f t="shared" ref="N59" ca="1" si="42">IFERROR(J59/J60,"ND")</f>
        <v>ND</v>
      </c>
      <c r="O59" s="870" t="str">
        <f t="shared" ref="O59" ca="1" si="43">IFERROR(((J59)/H59),"ND")</f>
        <v>ND</v>
      </c>
      <c r="P59" s="910"/>
    </row>
    <row r="60" spans="3:16">
      <c r="C60" s="860"/>
      <c r="D60" s="907"/>
      <c r="E60" s="907"/>
      <c r="F60" s="908"/>
      <c r="G60" s="909"/>
      <c r="H60" s="944"/>
      <c r="I60" s="852"/>
      <c r="J60" s="149">
        <f ca="1">IF(MOD(ROW()-13,2)=0,IF(ISBLANK(OFFSET(#REF!,INT((ROW()-13)/2),0)),"",OFFSET(#REF!,INT((ROW()-13)/2),0)),IF(ISBLANK(OFFSET('9. METAS'!$U$20,INT((ROW()-14)/2),0)),"",OFFSET('9. METAS'!$U$20,INT((ROW()-14)/2),0)))</f>
        <v>800</v>
      </c>
      <c r="K60" s="150">
        <f ca="1">IF(MOD(ROW()-13,2)=0,IF(ISBLANK(OFFSET(#REF!,INT((ROW()-13)/2),0)),"",OFFSET(#REF!,INT((ROW()-13)/2),0)),IF(ISBLANK(OFFSET('9. METAS'!$V$20,INT((ROW()-14)/2),0)),"",OFFSET('9. METAS'!$V$20,INT((ROW()-14)/2),0)))</f>
        <v>800</v>
      </c>
      <c r="L60" s="150">
        <f ca="1">IF(MOD(ROW()-13,2)=0,IF(ISBLANK(OFFSET(#REF!,INT((ROW()-13)/2),0)),"",OFFSET(#REF!,INT((ROW()-13)/2),0)),IF(ISBLANK(OFFSET('9. METAS'!$W$20,INT((ROW()-14)/2),0)),"",OFFSET('9. METAS'!$W$20,INT((ROW()-14)/2),0)))</f>
        <v>800</v>
      </c>
      <c r="M60" s="151">
        <f ca="1">IF(MOD(ROW()-13,2)=0,IF(ISBLANK(OFFSET(#REF!,INT((ROW()-13)/2),0)),"",OFFSET(#REF!,INT((ROW()-13)/2),0)),IF(ISBLANK(OFFSET('9. METAS'!$X$20,INT((ROW()-14)/2),0)),"",OFFSET('9. METAS'!$X$20,INT((ROW()-14)/2),0)))</f>
        <v>800</v>
      </c>
      <c r="N60" s="854"/>
      <c r="O60" s="856"/>
      <c r="P60" s="913"/>
    </row>
    <row r="61" spans="3:16">
      <c r="C61" s="859" t="str">
        <f ca="1">IF(ISBLANK(OFFSET('5. Pp (3 años)'!$C$46,INT((ROW()-13)/2),0)),"",OFFSET('5. Pp (3 años)'!$C$46,INT((ROW()-13)/2),0))</f>
        <v>Componente</v>
      </c>
      <c r="D61" s="907" t="str">
        <f ca="1">IF(ISBLANK(OFFSET('5. Pp (3 años)'!$D$46,INT((ROW()-13)/2),0)),"",OFFSET('5. Pp (3 años)'!$D$46,INT((ROW()-13)/2),0))</f>
        <v>1.4.1.1.6 Servicios de mantenimiento y logística brindados a las dependencias municipales conforme a la normatividad aplicable</v>
      </c>
      <c r="E61" s="907" t="str">
        <f ca="1">IF(ISBLANK(OFFSET('5. Pp (3 años)'!$E$46,INT((ROW()-13)/2),0)),"",OFFSET('5. Pp (3 años)'!$E$46,INT((ROW()-13)/2),0))</f>
        <v xml:space="preserve">PSML=Porcentaje de Servicios de mantenimiento y logística proporcionados. </v>
      </c>
      <c r="F61" s="908" t="str">
        <f ca="1">IF(ISBLANK(OFFSET('5. Pp (3 años)'!$K$46,INT((ROW()-13)/2),0)),"",OFFSET('5. Pp (3 años)'!$K$46,INT((ROW()-13)/2),0))</f>
        <v>Ascendente</v>
      </c>
      <c r="G61" s="909" t="str">
        <f ca="1">IF(ISBLANK(OFFSET('5. Pp (3 años)'!$H$46,INT((ROW()-13)/2),0)),"",OFFSET('5. Pp (3 años)'!$H$46,INT((ROW()-13)/2),0))</f>
        <v>Trimestral</v>
      </c>
      <c r="H61" s="944">
        <f ca="1">IF(ISBLANK(OFFSET('9. METAS'!$L$20,INT((ROW()-13)/2),0)),"",OFFSET('9. METAS'!$L$20,INT((ROW()-13)/2),0))</f>
        <v>0.95</v>
      </c>
      <c r="I61" s="868"/>
      <c r="J61" s="149" t="e">
        <f ca="1">IF(MOD(ROW()-13,2)=0,IF(ISBLANK(OFFSET(#REF!,INT((ROW()-13)/2),0)),"",OFFSET(#REF!,INT((ROW()-13)/2),0)),IF(ISBLANK(OFFSET('9. METAS'!$U$20,INT((ROW()-14)/2),0)),"",OFFSET('9. METAS'!$U$20,INT((ROW()-14)/2),0)))</f>
        <v>#REF!</v>
      </c>
      <c r="K61" s="150" t="e">
        <f ca="1">IF(MOD(ROW()-13,2)=0,IF(ISBLANK(OFFSET(#REF!,INT((ROW()-13)/2),0)),"",OFFSET(#REF!,INT((ROW()-13)/2),0)),IF(ISBLANK(OFFSET('9. METAS'!$V$20,INT((ROW()-14)/2),0)),"",OFFSET('9. METAS'!$V$20,INT((ROW()-14)/2),0)))</f>
        <v>#REF!</v>
      </c>
      <c r="L61" s="150" t="e">
        <f ca="1">IF(MOD(ROW()-13,2)=0,IF(ISBLANK(OFFSET(#REF!,INT((ROW()-13)/2),0)),"",OFFSET(#REF!,INT((ROW()-13)/2),0)),IF(ISBLANK(OFFSET('9. METAS'!$W$20,INT((ROW()-14)/2),0)),"",OFFSET('9. METAS'!$W$20,INT((ROW()-14)/2),0)))</f>
        <v>#REF!</v>
      </c>
      <c r="M61" s="151" t="e">
        <f ca="1">IF(MOD(ROW()-13,2)=0,IF(ISBLANK(OFFSET(#REF!,INT((ROW()-13)/2),0)),"",OFFSET(#REF!,INT((ROW()-13)/2),0)),IF(ISBLANK(OFFSET('9. METAS'!$X$20,INT((ROW()-14)/2),0)),"",OFFSET('9. METAS'!$X$20,INT((ROW()-14)/2),0)))</f>
        <v>#REF!</v>
      </c>
      <c r="N61" s="869" t="str">
        <f t="shared" ref="N61" ca="1" si="44">IFERROR(J61/J62,"ND")</f>
        <v>ND</v>
      </c>
      <c r="O61" s="870" t="str">
        <f t="shared" ref="O61" ca="1" si="45">IFERROR(((J61)/H61),"ND")</f>
        <v>ND</v>
      </c>
      <c r="P61" s="910"/>
    </row>
    <row r="62" spans="3:16">
      <c r="C62" s="860"/>
      <c r="D62" s="907"/>
      <c r="E62" s="907"/>
      <c r="F62" s="908"/>
      <c r="G62" s="909"/>
      <c r="H62" s="944"/>
      <c r="I62" s="852"/>
      <c r="J62" s="149">
        <f ca="1">IF(MOD(ROW()-13,2)=0,IF(ISBLANK(OFFSET(#REF!,INT((ROW()-13)/2),0)),"",OFFSET(#REF!,INT((ROW()-13)/2),0)),IF(ISBLANK(OFFSET('9. METAS'!$U$20,INT((ROW()-14)/2),0)),"",OFFSET('9. METAS'!$U$20,INT((ROW()-14)/2),0)))</f>
        <v>0.95</v>
      </c>
      <c r="K62" s="150">
        <f ca="1">IF(MOD(ROW()-13,2)=0,IF(ISBLANK(OFFSET(#REF!,INT((ROW()-13)/2),0)),"",OFFSET(#REF!,INT((ROW()-13)/2),0)),IF(ISBLANK(OFFSET('9. METAS'!$V$20,INT((ROW()-14)/2),0)),"",OFFSET('9. METAS'!$V$20,INT((ROW()-14)/2),0)))</f>
        <v>0.95</v>
      </c>
      <c r="L62" s="150">
        <f ca="1">IF(MOD(ROW()-13,2)=0,IF(ISBLANK(OFFSET(#REF!,INT((ROW()-13)/2),0)),"",OFFSET(#REF!,INT((ROW()-13)/2),0)),IF(ISBLANK(OFFSET('9. METAS'!$W$20,INT((ROW()-14)/2),0)),"",OFFSET('9. METAS'!$W$20,INT((ROW()-14)/2),0)))</f>
        <v>0.95</v>
      </c>
      <c r="M62" s="151">
        <f ca="1">IF(MOD(ROW()-13,2)=0,IF(ISBLANK(OFFSET(#REF!,INT((ROW()-13)/2),0)),"",OFFSET(#REF!,INT((ROW()-13)/2),0)),IF(ISBLANK(OFFSET('9. METAS'!$X$20,INT((ROW()-14)/2),0)),"",OFFSET('9. METAS'!$X$20,INT((ROW()-14)/2),0)))</f>
        <v>0.95</v>
      </c>
      <c r="N62" s="854"/>
      <c r="O62" s="856"/>
      <c r="P62" s="913"/>
    </row>
    <row r="63" spans="3:16">
      <c r="C63" s="859" t="str">
        <f ca="1">IF(ISBLANK(OFFSET('5. Pp (3 años)'!$C$46,INT((ROW()-13)/2),0)),"",OFFSET('5. Pp (3 años)'!$C$46,INT((ROW()-13)/2),0))</f>
        <v>Actividad</v>
      </c>
      <c r="D63" s="907" t="str">
        <f ca="1">IF(ISBLANK(OFFSET('5. Pp (3 años)'!$D$46,INT((ROW()-13)/2),0)),"",OFFSET('5. Pp (3 años)'!$D$46,INT((ROW()-13)/2),0))</f>
        <v>1.4.1.1.6.1 Realización del mantenimiento del Edificio del Palacio Municipal y áreas comúnes.</v>
      </c>
      <c r="E63" s="907" t="str">
        <f ca="1">IF(ISBLANK(OFFSET('5. Pp (3 años)'!$E$46,INT((ROW()-13)/2),0)),"",OFFSET('5. Pp (3 años)'!$E$46,INT((ROW()-13)/2),0))</f>
        <v xml:space="preserve">PSMR=Porcentaje de servicios de mantenimiento municipal realizados. </v>
      </c>
      <c r="F63" s="908" t="str">
        <f ca="1">IF(ISBLANK(OFFSET('5. Pp (3 años)'!$K$46,INT((ROW()-13)/2),0)),"",OFFSET('5. Pp (3 años)'!$K$46,INT((ROW()-13)/2),0))</f>
        <v>Ascendente</v>
      </c>
      <c r="G63" s="909" t="str">
        <f ca="1">IF(ISBLANK(OFFSET('5. Pp (3 años)'!$H$46,INT((ROW()-13)/2),0)),"",OFFSET('5. Pp (3 años)'!$H$46,INT((ROW()-13)/2),0))</f>
        <v>Trimestral</v>
      </c>
      <c r="H63" s="944">
        <f ca="1">IF(ISBLANK(OFFSET('9. METAS'!$L$20,INT((ROW()-13)/2),0)),"",OFFSET('9. METAS'!$L$20,INT((ROW()-13)/2),0))</f>
        <v>2400</v>
      </c>
      <c r="I63" s="868"/>
      <c r="J63" s="149" t="e">
        <f ca="1">IF(MOD(ROW()-13,2)=0,IF(ISBLANK(OFFSET(#REF!,INT((ROW()-13)/2),0)),"",OFFSET(#REF!,INT((ROW()-13)/2),0)),IF(ISBLANK(OFFSET('9. METAS'!$U$20,INT((ROW()-14)/2),0)),"",OFFSET('9. METAS'!$U$20,INT((ROW()-14)/2),0)))</f>
        <v>#REF!</v>
      </c>
      <c r="K63" s="150" t="e">
        <f ca="1">IF(MOD(ROW()-13,2)=0,IF(ISBLANK(OFFSET(#REF!,INT((ROW()-13)/2),0)),"",OFFSET(#REF!,INT((ROW()-13)/2),0)),IF(ISBLANK(OFFSET('9. METAS'!$V$20,INT((ROW()-14)/2),0)),"",OFFSET('9. METAS'!$V$20,INT((ROW()-14)/2),0)))</f>
        <v>#REF!</v>
      </c>
      <c r="L63" s="150" t="e">
        <f ca="1">IF(MOD(ROW()-13,2)=0,IF(ISBLANK(OFFSET(#REF!,INT((ROW()-13)/2),0)),"",OFFSET(#REF!,INT((ROW()-13)/2),0)),IF(ISBLANK(OFFSET('9. METAS'!$W$20,INT((ROW()-14)/2),0)),"",OFFSET('9. METAS'!$W$20,INT((ROW()-14)/2),0)))</f>
        <v>#REF!</v>
      </c>
      <c r="M63" s="151" t="e">
        <f ca="1">IF(MOD(ROW()-13,2)=0,IF(ISBLANK(OFFSET(#REF!,INT((ROW()-13)/2),0)),"",OFFSET(#REF!,INT((ROW()-13)/2),0)),IF(ISBLANK(OFFSET('9. METAS'!$X$20,INT((ROW()-14)/2),0)),"",OFFSET('9. METAS'!$X$20,INT((ROW()-14)/2),0)))</f>
        <v>#REF!</v>
      </c>
      <c r="N63" s="869" t="str">
        <f t="shared" ref="N63" ca="1" si="46">IFERROR(J63/J64,"ND")</f>
        <v>ND</v>
      </c>
      <c r="O63" s="870" t="str">
        <f t="shared" ref="O63" ca="1" si="47">IFERROR(((J63)/H63),"ND")</f>
        <v>ND</v>
      </c>
      <c r="P63" s="910"/>
    </row>
    <row r="64" spans="3:16">
      <c r="C64" s="860"/>
      <c r="D64" s="907"/>
      <c r="E64" s="907"/>
      <c r="F64" s="908"/>
      <c r="G64" s="909"/>
      <c r="H64" s="944"/>
      <c r="I64" s="852"/>
      <c r="J64" s="149">
        <f ca="1">IF(MOD(ROW()-13,2)=0,IF(ISBLANK(OFFSET(#REF!,INT((ROW()-13)/2),0)),"",OFFSET(#REF!,INT((ROW()-13)/2),0)),IF(ISBLANK(OFFSET('9. METAS'!$U$20,INT((ROW()-14)/2),0)),"",OFFSET('9. METAS'!$U$20,INT((ROW()-14)/2),0)))</f>
        <v>600</v>
      </c>
      <c r="K64" s="150">
        <f ca="1">IF(MOD(ROW()-13,2)=0,IF(ISBLANK(OFFSET(#REF!,INT((ROW()-13)/2),0)),"",OFFSET(#REF!,INT((ROW()-13)/2),0)),IF(ISBLANK(OFFSET('9. METAS'!$V$20,INT((ROW()-14)/2),0)),"",OFFSET('9. METAS'!$V$20,INT((ROW()-14)/2),0)))</f>
        <v>600</v>
      </c>
      <c r="L64" s="150">
        <f ca="1">IF(MOD(ROW()-13,2)=0,IF(ISBLANK(OFFSET(#REF!,INT((ROW()-13)/2),0)),"",OFFSET(#REF!,INT((ROW()-13)/2),0)),IF(ISBLANK(OFFSET('9. METAS'!$W$20,INT((ROW()-14)/2),0)),"",OFFSET('9. METAS'!$W$20,INT((ROW()-14)/2),0)))</f>
        <v>600</v>
      </c>
      <c r="M64" s="151">
        <f ca="1">IF(MOD(ROW()-13,2)=0,IF(ISBLANK(OFFSET(#REF!,INT((ROW()-13)/2),0)),"",OFFSET(#REF!,INT((ROW()-13)/2),0)),IF(ISBLANK(OFFSET('9. METAS'!$X$20,INT((ROW()-14)/2),0)),"",OFFSET('9. METAS'!$X$20,INT((ROW()-14)/2),0)))</f>
        <v>600</v>
      </c>
      <c r="N64" s="854"/>
      <c r="O64" s="856"/>
      <c r="P64" s="913"/>
    </row>
    <row r="65" spans="3:16">
      <c r="C65" s="859" t="str">
        <f ca="1">IF(ISBLANK(OFFSET('5. Pp (3 años)'!$C$46,INT((ROW()-13)/2),0)),"",OFFSET('5. Pp (3 años)'!$C$46,INT((ROW()-13)/2),0))</f>
        <v>Actividad</v>
      </c>
      <c r="D65" s="907" t="str">
        <f ca="1">IF(ISBLANK(OFFSET('5. Pp (3 años)'!$D$46,INT((ROW()-13)/2),0)),"",OFFSET('5. Pp (3 años)'!$D$46,INT((ROW()-13)/2),0))</f>
        <v>1.4.1.1.6.2 Brindar servicios de logística para la realización de eventos oficiales especiales.</v>
      </c>
      <c r="E65" s="907" t="str">
        <f ca="1">IF(ISBLANK(OFFSET('5. Pp (3 años)'!$E$46,INT((ROW()-13)/2),0)),"",OFFSET('5. Pp (3 años)'!$E$46,INT((ROW()-13)/2),0))</f>
        <v>PLEO= Porcentaje de servicios de logística de los eventos oficiales especiales brindados</v>
      </c>
      <c r="F65" s="908" t="str">
        <f ca="1">IF(ISBLANK(OFFSET('5. Pp (3 años)'!$K$46,INT((ROW()-13)/2),0)),"",OFFSET('5. Pp (3 años)'!$K$46,INT((ROW()-13)/2),0))</f>
        <v>Ascendente</v>
      </c>
      <c r="G65" s="909" t="str">
        <f ca="1">IF(ISBLANK(OFFSET('5. Pp (3 años)'!$H$46,INT((ROW()-13)/2),0)),"",OFFSET('5. Pp (3 años)'!$H$46,INT((ROW()-13)/2),0))</f>
        <v>Trimestral</v>
      </c>
      <c r="H65" s="944">
        <f ca="1">IF(ISBLANK(OFFSET('9. METAS'!$L$20,INT((ROW()-13)/2),0)),"",OFFSET('9. METAS'!$L$20,INT((ROW()-13)/2),0))</f>
        <v>6</v>
      </c>
      <c r="I65" s="868"/>
      <c r="J65" s="149" t="e">
        <f ca="1">IF(MOD(ROW()-13,2)=0,IF(ISBLANK(OFFSET(#REF!,INT((ROW()-13)/2),0)),"",OFFSET(#REF!,INT((ROW()-13)/2),0)),IF(ISBLANK(OFFSET('9. METAS'!$U$20,INT((ROW()-14)/2),0)),"",OFFSET('9. METAS'!$U$20,INT((ROW()-14)/2),0)))</f>
        <v>#REF!</v>
      </c>
      <c r="K65" s="150" t="e">
        <f ca="1">IF(MOD(ROW()-13,2)=0,IF(ISBLANK(OFFSET(#REF!,INT((ROW()-13)/2),0)),"",OFFSET(#REF!,INT((ROW()-13)/2),0)),IF(ISBLANK(OFFSET('9. METAS'!$V$20,INT((ROW()-14)/2),0)),"",OFFSET('9. METAS'!$V$20,INT((ROW()-14)/2),0)))</f>
        <v>#REF!</v>
      </c>
      <c r="L65" s="150" t="e">
        <f ca="1">IF(MOD(ROW()-13,2)=0,IF(ISBLANK(OFFSET(#REF!,INT((ROW()-13)/2),0)),"",OFFSET(#REF!,INT((ROW()-13)/2),0)),IF(ISBLANK(OFFSET('9. METAS'!$W$20,INT((ROW()-14)/2),0)),"",OFFSET('9. METAS'!$W$20,INT((ROW()-14)/2),0)))</f>
        <v>#REF!</v>
      </c>
      <c r="M65" s="151" t="e">
        <f ca="1">IF(MOD(ROW()-13,2)=0,IF(ISBLANK(OFFSET(#REF!,INT((ROW()-13)/2),0)),"",OFFSET(#REF!,INT((ROW()-13)/2),0)),IF(ISBLANK(OFFSET('9. METAS'!$X$20,INT((ROW()-14)/2),0)),"",OFFSET('9. METAS'!$X$20,INT((ROW()-14)/2),0)))</f>
        <v>#REF!</v>
      </c>
      <c r="N65" s="869" t="str">
        <f t="shared" ref="N65" ca="1" si="48">IFERROR(J65/J66,"ND")</f>
        <v>ND</v>
      </c>
      <c r="O65" s="870" t="str">
        <f t="shared" ref="O65" ca="1" si="49">IFERROR(((J65)/H65),"ND")</f>
        <v>ND</v>
      </c>
      <c r="P65" s="910"/>
    </row>
    <row r="66" spans="3:16">
      <c r="C66" s="860"/>
      <c r="D66" s="907"/>
      <c r="E66" s="907"/>
      <c r="F66" s="908"/>
      <c r="G66" s="909"/>
      <c r="H66" s="944"/>
      <c r="I66" s="852"/>
      <c r="J66" s="149">
        <f ca="1">IF(MOD(ROW()-13,2)=0,IF(ISBLANK(OFFSET(#REF!,INT((ROW()-13)/2),0)),"",OFFSET(#REF!,INT((ROW()-13)/2),0)),IF(ISBLANK(OFFSET('9. METAS'!$U$20,INT((ROW()-14)/2),0)),"",OFFSET('9. METAS'!$U$20,INT((ROW()-14)/2),0)))</f>
        <v>1</v>
      </c>
      <c r="K66" s="150">
        <f ca="1">IF(MOD(ROW()-13,2)=0,IF(ISBLANK(OFFSET(#REF!,INT((ROW()-13)/2),0)),"",OFFSET(#REF!,INT((ROW()-13)/2),0)),IF(ISBLANK(OFFSET('9. METAS'!$V$20,INT((ROW()-14)/2),0)),"",OFFSET('9. METAS'!$V$20,INT((ROW()-14)/2),0)))</f>
        <v>1</v>
      </c>
      <c r="L66" s="150">
        <f ca="1">IF(MOD(ROW()-13,2)=0,IF(ISBLANK(OFFSET(#REF!,INT((ROW()-13)/2),0)),"",OFFSET(#REF!,INT((ROW()-13)/2),0)),IF(ISBLANK(OFFSET('9. METAS'!$W$20,INT((ROW()-14)/2),0)),"",OFFSET('9. METAS'!$W$20,INT((ROW()-14)/2),0)))</f>
        <v>2</v>
      </c>
      <c r="M66" s="151">
        <f ca="1">IF(MOD(ROW()-13,2)=0,IF(ISBLANK(OFFSET(#REF!,INT((ROW()-13)/2),0)),"",OFFSET(#REF!,INT((ROW()-13)/2),0)),IF(ISBLANK(OFFSET('9. METAS'!$X$20,INT((ROW()-14)/2),0)),"",OFFSET('9. METAS'!$X$20,INT((ROW()-14)/2),0)))</f>
        <v>2</v>
      </c>
      <c r="N66" s="854"/>
      <c r="O66" s="856"/>
      <c r="P66" s="913"/>
    </row>
    <row r="67" spans="3:16">
      <c r="C67" s="859" t="str">
        <f ca="1">IF(ISBLANK(OFFSET('5. Pp (3 años)'!$C$46,INT((ROW()-13)/2),0)),"",OFFSET('5. Pp (3 años)'!$C$46,INT((ROW()-13)/2),0))</f>
        <v>Actividad</v>
      </c>
      <c r="D67" s="907" t="str">
        <f ca="1">IF(ISBLANK(OFFSET('5. Pp (3 años)'!$D$46,INT((ROW()-13)/2),0)),"",OFFSET('5. Pp (3 años)'!$D$46,INT((ROW()-13)/2),0))</f>
        <v>1.4.1.1.6.3 Atención de solicitudes de servicios de logística para eventos institucionales ordinarios solicitados por las dependencias municipales.</v>
      </c>
      <c r="E67" s="907" t="str">
        <f ca="1">IF(ISBLANK(OFFSET('5. Pp (3 años)'!$E$46,INT((ROW()-13)/2),0)),"",OFFSET('5. Pp (3 años)'!$E$46,INT((ROW()-13)/2),0))</f>
        <v>PSLA= Porcentaje de solicitudes de servicios de logística para eventos ordinarios atendidos.</v>
      </c>
      <c r="F67" s="908" t="str">
        <f ca="1">IF(ISBLANK(OFFSET('5. Pp (3 años)'!$K$46,INT((ROW()-13)/2),0)),"",OFFSET('5. Pp (3 años)'!$K$46,INT((ROW()-13)/2),0))</f>
        <v>Ascendente</v>
      </c>
      <c r="G67" s="909" t="str">
        <f ca="1">IF(ISBLANK(OFFSET('5. Pp (3 años)'!$H$46,INT((ROW()-13)/2),0)),"",OFFSET('5. Pp (3 años)'!$H$46,INT((ROW()-13)/2),0))</f>
        <v>Trimestral</v>
      </c>
      <c r="H67" s="944">
        <f ca="1">IF(ISBLANK(OFFSET('9. METAS'!$L$20,INT((ROW()-13)/2),0)),"",OFFSET('9. METAS'!$L$20,INT((ROW()-13)/2),0))</f>
        <v>2000</v>
      </c>
      <c r="I67" s="868"/>
      <c r="J67" s="149" t="e">
        <f ca="1">IF(MOD(ROW()-13,2)=0,IF(ISBLANK(OFFSET(#REF!,INT((ROW()-13)/2),0)),"",OFFSET(#REF!,INT((ROW()-13)/2),0)),IF(ISBLANK(OFFSET('9. METAS'!$U$20,INT((ROW()-14)/2),0)),"",OFFSET('9. METAS'!$U$20,INT((ROW()-14)/2),0)))</f>
        <v>#REF!</v>
      </c>
      <c r="K67" s="150" t="e">
        <f ca="1">IF(MOD(ROW()-13,2)=0,IF(ISBLANK(OFFSET(#REF!,INT((ROW()-13)/2),0)),"",OFFSET(#REF!,INT((ROW()-13)/2),0)),IF(ISBLANK(OFFSET('9. METAS'!$V$20,INT((ROW()-14)/2),0)),"",OFFSET('9. METAS'!$V$20,INT((ROW()-14)/2),0)))</f>
        <v>#REF!</v>
      </c>
      <c r="L67" s="150" t="e">
        <f ca="1">IF(MOD(ROW()-13,2)=0,IF(ISBLANK(OFFSET(#REF!,INT((ROW()-13)/2),0)),"",OFFSET(#REF!,INT((ROW()-13)/2),0)),IF(ISBLANK(OFFSET('9. METAS'!$W$20,INT((ROW()-14)/2),0)),"",OFFSET('9. METAS'!$W$20,INT((ROW()-14)/2),0)))</f>
        <v>#REF!</v>
      </c>
      <c r="M67" s="151" t="e">
        <f ca="1">IF(MOD(ROW()-13,2)=0,IF(ISBLANK(OFFSET(#REF!,INT((ROW()-13)/2),0)),"",OFFSET(#REF!,INT((ROW()-13)/2),0)),IF(ISBLANK(OFFSET('9. METAS'!$X$20,INT((ROW()-14)/2),0)),"",OFFSET('9. METAS'!$X$20,INT((ROW()-14)/2),0)))</f>
        <v>#REF!</v>
      </c>
      <c r="N67" s="869" t="str">
        <f t="shared" ref="N67" ca="1" si="50">IFERROR(J67/J68,"ND")</f>
        <v>ND</v>
      </c>
      <c r="O67" s="870" t="str">
        <f t="shared" ref="O67" ca="1" si="51">IFERROR(((J67)/H67),"ND")</f>
        <v>ND</v>
      </c>
      <c r="P67" s="910"/>
    </row>
    <row r="68" spans="3:16">
      <c r="C68" s="860"/>
      <c r="D68" s="907"/>
      <c r="E68" s="907"/>
      <c r="F68" s="908"/>
      <c r="G68" s="909"/>
      <c r="H68" s="944"/>
      <c r="I68" s="852"/>
      <c r="J68" s="149">
        <f ca="1">IF(MOD(ROW()-13,2)=0,IF(ISBLANK(OFFSET(#REF!,INT((ROW()-13)/2),0)),"",OFFSET(#REF!,INT((ROW()-13)/2),0)),IF(ISBLANK(OFFSET('9. METAS'!$U$20,INT((ROW()-14)/2),0)),"",OFFSET('9. METAS'!$U$20,INT((ROW()-14)/2),0)))</f>
        <v>500</v>
      </c>
      <c r="K68" s="150">
        <f ca="1">IF(MOD(ROW()-13,2)=0,IF(ISBLANK(OFFSET(#REF!,INT((ROW()-13)/2),0)),"",OFFSET(#REF!,INT((ROW()-13)/2),0)),IF(ISBLANK(OFFSET('9. METAS'!$V$20,INT((ROW()-14)/2),0)),"",OFFSET('9. METAS'!$V$20,INT((ROW()-14)/2),0)))</f>
        <v>500</v>
      </c>
      <c r="L68" s="150">
        <f ca="1">IF(MOD(ROW()-13,2)=0,IF(ISBLANK(OFFSET(#REF!,INT((ROW()-13)/2),0)),"",OFFSET(#REF!,INT((ROW()-13)/2),0)),IF(ISBLANK(OFFSET('9. METAS'!$W$20,INT((ROW()-14)/2),0)),"",OFFSET('9. METAS'!$W$20,INT((ROW()-14)/2),0)))</f>
        <v>500</v>
      </c>
      <c r="M68" s="151">
        <f ca="1">IF(MOD(ROW()-13,2)=0,IF(ISBLANK(OFFSET(#REF!,INT((ROW()-13)/2),0)),"",OFFSET(#REF!,INT((ROW()-13)/2),0)),IF(ISBLANK(OFFSET('9. METAS'!$X$20,INT((ROW()-14)/2),0)),"",OFFSET('9. METAS'!$X$20,INT((ROW()-14)/2),0)))</f>
        <v>500</v>
      </c>
      <c r="N68" s="854"/>
      <c r="O68" s="856"/>
      <c r="P68" s="913"/>
    </row>
    <row r="69" spans="3:16">
      <c r="C69" s="859" t="str">
        <f ca="1">IF(ISBLANK(OFFSET('5. Pp (3 años)'!$C$46,INT((ROW()-13)/2),0)),"",OFFSET('5. Pp (3 años)'!$C$46,INT((ROW()-13)/2),0))</f>
        <v>Componente</v>
      </c>
      <c r="D69" s="907" t="str">
        <f ca="1">IF(ISBLANK(OFFSET('5. Pp (3 años)'!$D$46,INT((ROW()-13)/2),0)),"",OFFSET('5. Pp (3 años)'!$D$46,INT((ROW()-13)/2),0))</f>
        <v xml:space="preserve">1.4.1.1.7 Eventos cívicos y culturales realizados y apoyos proporcionados a instituciones externas.
</v>
      </c>
      <c r="E69" s="907" t="str">
        <f ca="1">IF(ISBLANK(OFFSET('5. Pp (3 años)'!$E$46,INT((ROW()-13)/2),0)),"",OFFSET('5. Pp (3 años)'!$E$46,INT((ROW()-13)/2),0))</f>
        <v xml:space="preserve">PECR= Porcentaje de Eventos Cívicos y Culturales realizados   </v>
      </c>
      <c r="F69" s="908" t="str">
        <f ca="1">IF(ISBLANK(OFFSET('5. Pp (3 años)'!$K$46,INT((ROW()-13)/2),0)),"",OFFSET('5. Pp (3 años)'!$K$46,INT((ROW()-13)/2),0))</f>
        <v>Ascendente</v>
      </c>
      <c r="G69" s="909" t="str">
        <f ca="1">IF(ISBLANK(OFFSET('5. Pp (3 años)'!$H$46,INT((ROW()-13)/2),0)),"",OFFSET('5. Pp (3 años)'!$H$46,INT((ROW()-13)/2),0))</f>
        <v>Trimestral</v>
      </c>
      <c r="H69" s="944">
        <f ca="1">IF(ISBLANK(OFFSET('9. METAS'!$L$20,INT((ROW()-13)/2),0)),"",OFFSET('9. METAS'!$L$20,INT((ROW()-13)/2),0))</f>
        <v>0.95</v>
      </c>
      <c r="I69" s="868"/>
      <c r="J69" s="149" t="e">
        <f ca="1">IF(MOD(ROW()-13,2)=0,IF(ISBLANK(OFFSET(#REF!,INT((ROW()-13)/2),0)),"",OFFSET(#REF!,INT((ROW()-13)/2),0)),IF(ISBLANK(OFFSET('9. METAS'!$U$20,INT((ROW()-14)/2),0)),"",OFFSET('9. METAS'!$U$20,INT((ROW()-14)/2),0)))</f>
        <v>#REF!</v>
      </c>
      <c r="K69" s="150" t="e">
        <f ca="1">IF(MOD(ROW()-13,2)=0,IF(ISBLANK(OFFSET(#REF!,INT((ROW()-13)/2),0)),"",OFFSET(#REF!,INT((ROW()-13)/2),0)),IF(ISBLANK(OFFSET('9. METAS'!$V$20,INT((ROW()-14)/2),0)),"",OFFSET('9. METAS'!$V$20,INT((ROW()-14)/2),0)))</f>
        <v>#REF!</v>
      </c>
      <c r="L69" s="150" t="e">
        <f ca="1">IF(MOD(ROW()-13,2)=0,IF(ISBLANK(OFFSET(#REF!,INT((ROW()-13)/2),0)),"",OFFSET(#REF!,INT((ROW()-13)/2),0)),IF(ISBLANK(OFFSET('9. METAS'!$W$20,INT((ROW()-14)/2),0)),"",OFFSET('9. METAS'!$W$20,INT((ROW()-14)/2),0)))</f>
        <v>#REF!</v>
      </c>
      <c r="M69" s="151" t="e">
        <f ca="1">IF(MOD(ROW()-13,2)=0,IF(ISBLANK(OFFSET(#REF!,INT((ROW()-13)/2),0)),"",OFFSET(#REF!,INT((ROW()-13)/2),0)),IF(ISBLANK(OFFSET('9. METAS'!$X$20,INT((ROW()-14)/2),0)),"",OFFSET('9. METAS'!$X$20,INT((ROW()-14)/2),0)))</f>
        <v>#REF!</v>
      </c>
      <c r="N69" s="869" t="str">
        <f t="shared" ref="N69" ca="1" si="52">IFERROR(J69/J70,"ND")</f>
        <v>ND</v>
      </c>
      <c r="O69" s="870" t="str">
        <f t="shared" ref="O69" ca="1" si="53">IFERROR(((J69)/H69),"ND")</f>
        <v>ND</v>
      </c>
      <c r="P69" s="910"/>
    </row>
    <row r="70" spans="3:16">
      <c r="C70" s="860"/>
      <c r="D70" s="907"/>
      <c r="E70" s="907"/>
      <c r="F70" s="908"/>
      <c r="G70" s="909"/>
      <c r="H70" s="944"/>
      <c r="I70" s="852"/>
      <c r="J70" s="149">
        <f ca="1">IF(MOD(ROW()-13,2)=0,IF(ISBLANK(OFFSET(#REF!,INT((ROW()-13)/2),0)),"",OFFSET(#REF!,INT((ROW()-13)/2),0)),IF(ISBLANK(OFFSET('9. METAS'!$U$20,INT((ROW()-14)/2),0)),"",OFFSET('9. METAS'!$U$20,INT((ROW()-14)/2),0)))</f>
        <v>0.95</v>
      </c>
      <c r="K70" s="150">
        <f ca="1">IF(MOD(ROW()-13,2)=0,IF(ISBLANK(OFFSET(#REF!,INT((ROW()-13)/2),0)),"",OFFSET(#REF!,INT((ROW()-13)/2),0)),IF(ISBLANK(OFFSET('9. METAS'!$V$20,INT((ROW()-14)/2),0)),"",OFFSET('9. METAS'!$V$20,INT((ROW()-14)/2),0)))</f>
        <v>0.95</v>
      </c>
      <c r="L70" s="150">
        <f ca="1">IF(MOD(ROW()-13,2)=0,IF(ISBLANK(OFFSET(#REF!,INT((ROW()-13)/2),0)),"",OFFSET(#REF!,INT((ROW()-13)/2),0)),IF(ISBLANK(OFFSET('9. METAS'!$W$20,INT((ROW()-14)/2),0)),"",OFFSET('9. METAS'!$W$20,INT((ROW()-14)/2),0)))</f>
        <v>0.95</v>
      </c>
      <c r="M70" s="151">
        <f ca="1">IF(MOD(ROW()-13,2)=0,IF(ISBLANK(OFFSET(#REF!,INT((ROW()-13)/2),0)),"",OFFSET(#REF!,INT((ROW()-13)/2),0)),IF(ISBLANK(OFFSET('9. METAS'!$X$20,INT((ROW()-14)/2),0)),"",OFFSET('9. METAS'!$X$20,INT((ROW()-14)/2),0)))</f>
        <v>0.95</v>
      </c>
      <c r="N70" s="854"/>
      <c r="O70" s="856"/>
      <c r="P70" s="913"/>
    </row>
    <row r="71" spans="3:16">
      <c r="C71" s="859" t="str">
        <f ca="1">IF(ISBLANK(OFFSET('5. Pp (3 años)'!$C$46,INT((ROW()-13)/2),0)),"",OFFSET('5. Pp (3 años)'!$C$46,INT((ROW()-13)/2),0))</f>
        <v>Actividad</v>
      </c>
      <c r="D71" s="907" t="str">
        <f ca="1">IF(ISBLANK(OFFSET('5. Pp (3 años)'!$D$46,INT((ROW()-13)/2),0)),"",OFFSET('5. Pp (3 años)'!$D$46,INT((ROW()-13)/2),0))</f>
        <v>1.4.1.1.7.1 Realización de conmemoraciones y celebraciones cívicas.</v>
      </c>
      <c r="E71" s="907" t="str">
        <f ca="1">IF(ISBLANK(OFFSET('5. Pp (3 años)'!$E$46,INT((ROW()-13)/2),0)),"",OFFSET('5. Pp (3 años)'!$E$46,INT((ROW()-13)/2),0))</f>
        <v xml:space="preserve">PCCR=   Porcentaje de Conmemoraciones y Celebraciones Cívicas realizadas    </v>
      </c>
      <c r="F71" s="908" t="str">
        <f ca="1">IF(ISBLANK(OFFSET('5. Pp (3 años)'!$K$46,INT((ROW()-13)/2),0)),"",OFFSET('5. Pp (3 años)'!$K$46,INT((ROW()-13)/2),0))</f>
        <v>Ascendente</v>
      </c>
      <c r="G71" s="909" t="str">
        <f ca="1">IF(ISBLANK(OFFSET('5. Pp (3 años)'!$H$46,INT((ROW()-13)/2),0)),"",OFFSET('5. Pp (3 años)'!$H$46,INT((ROW()-13)/2),0))</f>
        <v>Trimestral</v>
      </c>
      <c r="H71" s="944">
        <f ca="1">IF(ISBLANK(OFFSET('9. METAS'!$L$20,INT((ROW()-13)/2),0)),"",OFFSET('9. METAS'!$L$20,INT((ROW()-13)/2),0))</f>
        <v>80</v>
      </c>
      <c r="I71" s="868"/>
      <c r="J71" s="149" t="e">
        <f ca="1">IF(MOD(ROW()-13,2)=0,IF(ISBLANK(OFFSET(#REF!,INT((ROW()-13)/2),0)),"",OFFSET(#REF!,INT((ROW()-13)/2),0)),IF(ISBLANK(OFFSET('9. METAS'!$U$20,INT((ROW()-14)/2),0)),"",OFFSET('9. METAS'!$U$20,INT((ROW()-14)/2),0)))</f>
        <v>#REF!</v>
      </c>
      <c r="K71" s="150" t="e">
        <f ca="1">IF(MOD(ROW()-13,2)=0,IF(ISBLANK(OFFSET(#REF!,INT((ROW()-13)/2),0)),"",OFFSET(#REF!,INT((ROW()-13)/2),0)),IF(ISBLANK(OFFSET('9. METAS'!$V$20,INT((ROW()-14)/2),0)),"",OFFSET('9. METAS'!$V$20,INT((ROW()-14)/2),0)))</f>
        <v>#REF!</v>
      </c>
      <c r="L71" s="150" t="e">
        <f ca="1">IF(MOD(ROW()-13,2)=0,IF(ISBLANK(OFFSET(#REF!,INT((ROW()-13)/2),0)),"",OFFSET(#REF!,INT((ROW()-13)/2),0)),IF(ISBLANK(OFFSET('9. METAS'!$W$20,INT((ROW()-14)/2),0)),"",OFFSET('9. METAS'!$W$20,INT((ROW()-14)/2),0)))</f>
        <v>#REF!</v>
      </c>
      <c r="M71" s="151" t="e">
        <f ca="1">IF(MOD(ROW()-13,2)=0,IF(ISBLANK(OFFSET(#REF!,INT((ROW()-13)/2),0)),"",OFFSET(#REF!,INT((ROW()-13)/2),0)),IF(ISBLANK(OFFSET('9. METAS'!$X$20,INT((ROW()-14)/2),0)),"",OFFSET('9. METAS'!$X$20,INT((ROW()-14)/2),0)))</f>
        <v>#REF!</v>
      </c>
      <c r="N71" s="869" t="str">
        <f t="shared" ref="N71" ca="1" si="54">IFERROR(J71/J72,"ND")</f>
        <v>ND</v>
      </c>
      <c r="O71" s="870" t="str">
        <f t="shared" ref="O71" ca="1" si="55">IFERROR(((J71)/H71),"ND")</f>
        <v>ND</v>
      </c>
      <c r="P71" s="910"/>
    </row>
    <row r="72" spans="3:16">
      <c r="C72" s="860"/>
      <c r="D72" s="907"/>
      <c r="E72" s="907"/>
      <c r="F72" s="908"/>
      <c r="G72" s="909"/>
      <c r="H72" s="944"/>
      <c r="I72" s="852"/>
      <c r="J72" s="149">
        <f ca="1">IF(MOD(ROW()-13,2)=0,IF(ISBLANK(OFFSET(#REF!,INT((ROW()-13)/2),0)),"",OFFSET(#REF!,INT((ROW()-13)/2),0)),IF(ISBLANK(OFFSET('9. METAS'!$U$20,INT((ROW()-14)/2),0)),"",OFFSET('9. METAS'!$U$20,INT((ROW()-14)/2),0)))</f>
        <v>18</v>
      </c>
      <c r="K72" s="150">
        <f ca="1">IF(MOD(ROW()-13,2)=0,IF(ISBLANK(OFFSET(#REF!,INT((ROW()-13)/2),0)),"",OFFSET(#REF!,INT((ROW()-13)/2),0)),IF(ISBLANK(OFFSET('9. METAS'!$V$20,INT((ROW()-14)/2),0)),"",OFFSET('9. METAS'!$V$20,INT((ROW()-14)/2),0)))</f>
        <v>21</v>
      </c>
      <c r="L72" s="150">
        <f ca="1">IF(MOD(ROW()-13,2)=0,IF(ISBLANK(OFFSET(#REF!,INT((ROW()-13)/2),0)),"",OFFSET(#REF!,INT((ROW()-13)/2),0)),IF(ISBLANK(OFFSET('9. METAS'!$W$20,INT((ROW()-14)/2),0)),"",OFFSET('9. METAS'!$W$20,INT((ROW()-14)/2),0)))</f>
        <v>21</v>
      </c>
      <c r="M72" s="151">
        <f ca="1">IF(MOD(ROW()-13,2)=0,IF(ISBLANK(OFFSET(#REF!,INT((ROW()-13)/2),0)),"",OFFSET(#REF!,INT((ROW()-13)/2),0)),IF(ISBLANK(OFFSET('9. METAS'!$X$20,INT((ROW()-14)/2),0)),"",OFFSET('9. METAS'!$X$20,INT((ROW()-14)/2),0)))</f>
        <v>20</v>
      </c>
      <c r="N72" s="854"/>
      <c r="O72" s="856"/>
      <c r="P72" s="913"/>
    </row>
    <row r="73" spans="3:16">
      <c r="C73" s="859" t="str">
        <f ca="1">IF(ISBLANK(OFFSET('5. Pp (3 años)'!$C$46,INT((ROW()-13)/2),0)),"",OFFSET('5. Pp (3 años)'!$C$46,INT((ROW()-13)/2),0))</f>
        <v>Actividad</v>
      </c>
      <c r="D73" s="907" t="str">
        <f ca="1">IF(ISBLANK(OFFSET('5. Pp (3 años)'!$D$46,INT((ROW()-13)/2),0)),"",OFFSET('5. Pp (3 años)'!$D$46,INT((ROW()-13)/2),0))</f>
        <v>1.4.1.1.7.2   Participaciones musicales en eventos cívicos y culturales.</v>
      </c>
      <c r="E73" s="907" t="str">
        <f ca="1">IF(ISBLANK(OFFSET('5. Pp (3 años)'!$E$46,INT((ROW()-13)/2),0)),"",OFFSET('5. Pp (3 años)'!$E$46,INT((ROW()-13)/2),0))</f>
        <v>PMR = Porcentaje de participaciones musicales en eventos realizadas.</v>
      </c>
      <c r="F73" s="908" t="str">
        <f ca="1">IF(ISBLANK(OFFSET('5. Pp (3 años)'!$K$46,INT((ROW()-13)/2),0)),"",OFFSET('5. Pp (3 años)'!$K$46,INT((ROW()-13)/2),0))</f>
        <v>Ascendente</v>
      </c>
      <c r="G73" s="909" t="str">
        <f ca="1">IF(ISBLANK(OFFSET('5. Pp (3 años)'!$H$46,INT((ROW()-13)/2),0)),"",OFFSET('5. Pp (3 años)'!$H$46,INT((ROW()-13)/2),0))</f>
        <v>Trimestral</v>
      </c>
      <c r="H73" s="944">
        <f ca="1">IF(ISBLANK(OFFSET('9. METAS'!$L$20,INT((ROW()-13)/2),0)),"",OFFSET('9. METAS'!$L$20,INT((ROW()-13)/2),0))</f>
        <v>114</v>
      </c>
      <c r="I73" s="868"/>
      <c r="J73" s="149" t="e">
        <f ca="1">IF(MOD(ROW()-13,2)=0,IF(ISBLANK(OFFSET(#REF!,INT((ROW()-13)/2),0)),"",OFFSET(#REF!,INT((ROW()-13)/2),0)),IF(ISBLANK(OFFSET('9. METAS'!$U$20,INT((ROW()-14)/2),0)),"",OFFSET('9. METAS'!$U$20,INT((ROW()-14)/2),0)))</f>
        <v>#REF!</v>
      </c>
      <c r="K73" s="150" t="e">
        <f ca="1">IF(MOD(ROW()-13,2)=0,IF(ISBLANK(OFFSET(#REF!,INT((ROW()-13)/2),0)),"",OFFSET(#REF!,INT((ROW()-13)/2),0)),IF(ISBLANK(OFFSET('9. METAS'!$V$20,INT((ROW()-14)/2),0)),"",OFFSET('9. METAS'!$V$20,INT((ROW()-14)/2),0)))</f>
        <v>#REF!</v>
      </c>
      <c r="L73" s="150" t="e">
        <f ca="1">IF(MOD(ROW()-13,2)=0,IF(ISBLANK(OFFSET(#REF!,INT((ROW()-13)/2),0)),"",OFFSET(#REF!,INT((ROW()-13)/2),0)),IF(ISBLANK(OFFSET('9. METAS'!$W$20,INT((ROW()-14)/2),0)),"",OFFSET('9. METAS'!$W$20,INT((ROW()-14)/2),0)))</f>
        <v>#REF!</v>
      </c>
      <c r="M73" s="151" t="e">
        <f ca="1">IF(MOD(ROW()-13,2)=0,IF(ISBLANK(OFFSET(#REF!,INT((ROW()-13)/2),0)),"",OFFSET(#REF!,INT((ROW()-13)/2),0)),IF(ISBLANK(OFFSET('9. METAS'!$X$20,INT((ROW()-14)/2),0)),"",OFFSET('9. METAS'!$X$20,INT((ROW()-14)/2),0)))</f>
        <v>#REF!</v>
      </c>
      <c r="N73" s="869" t="str">
        <f t="shared" ref="N73" ca="1" si="56">IFERROR(J73/J74,"ND")</f>
        <v>ND</v>
      </c>
      <c r="O73" s="870" t="str">
        <f t="shared" ref="O73" ca="1" si="57">IFERROR(((J73)/H73),"ND")</f>
        <v>ND</v>
      </c>
      <c r="P73" s="910"/>
    </row>
    <row r="74" spans="3:16">
      <c r="C74" s="860"/>
      <c r="D74" s="907"/>
      <c r="E74" s="907"/>
      <c r="F74" s="908"/>
      <c r="G74" s="909"/>
      <c r="H74" s="944"/>
      <c r="I74" s="852"/>
      <c r="J74" s="149">
        <f ca="1">IF(MOD(ROW()-13,2)=0,IF(ISBLANK(OFFSET(#REF!,INT((ROW()-13)/2),0)),"",OFFSET(#REF!,INT((ROW()-13)/2),0)),IF(ISBLANK(OFFSET('9. METAS'!$U$20,INT((ROW()-14)/2),0)),"",OFFSET('9. METAS'!$U$20,INT((ROW()-14)/2),0)))</f>
        <v>27</v>
      </c>
      <c r="K74" s="150">
        <f ca="1">IF(MOD(ROW()-13,2)=0,IF(ISBLANK(OFFSET(#REF!,INT((ROW()-13)/2),0)),"",OFFSET(#REF!,INT((ROW()-13)/2),0)),IF(ISBLANK(OFFSET('9. METAS'!$V$20,INT((ROW()-14)/2),0)),"",OFFSET('9. METAS'!$V$20,INT((ROW()-14)/2),0)))</f>
        <v>31</v>
      </c>
      <c r="L74" s="150">
        <f ca="1">IF(MOD(ROW()-13,2)=0,IF(ISBLANK(OFFSET(#REF!,INT((ROW()-13)/2),0)),"",OFFSET(#REF!,INT((ROW()-13)/2),0)),IF(ISBLANK(OFFSET('9. METAS'!$W$20,INT((ROW()-14)/2),0)),"",OFFSET('9. METAS'!$W$20,INT((ROW()-14)/2),0)))</f>
        <v>29</v>
      </c>
      <c r="M74" s="151">
        <f ca="1">IF(MOD(ROW()-13,2)=0,IF(ISBLANK(OFFSET(#REF!,INT((ROW()-13)/2),0)),"",OFFSET(#REF!,INT((ROW()-13)/2),0)),IF(ISBLANK(OFFSET('9. METAS'!$X$20,INT((ROW()-14)/2),0)),"",OFFSET('9. METAS'!$X$20,INT((ROW()-14)/2),0)))</f>
        <v>27</v>
      </c>
      <c r="N74" s="854"/>
      <c r="O74" s="856"/>
      <c r="P74" s="913"/>
    </row>
    <row r="75" spans="3:16">
      <c r="C75" s="859" t="str">
        <f ca="1">IF(ISBLANK(OFFSET('5. Pp (3 años)'!$C$46,INT((ROW()-13)/2),0)),"",OFFSET('5. Pp (3 años)'!$C$46,INT((ROW()-13)/2),0))</f>
        <v>Actividad</v>
      </c>
      <c r="D75" s="907" t="str">
        <f ca="1">IF(ISBLANK(OFFSET('5. Pp (3 años)'!$D$46,INT((ROW()-13)/2),0)),"",OFFSET('5. Pp (3 años)'!$D$46,INT((ROW()-13)/2),0))</f>
        <v xml:space="preserve">1.4.1.1.7.3  Atención a Solicitudes de apoyo para eventos oficiales de Instituciones Externas.
</v>
      </c>
      <c r="E75" s="907" t="str">
        <f ca="1">IF(ISBLANK(OFFSET('5. Pp (3 años)'!$E$46,INT((ROW()-13)/2),0)),"",OFFSET('5. Pp (3 años)'!$E$46,INT((ROW()-13)/2),0))</f>
        <v xml:space="preserve">PSEA= Porcentaje de solicitudes de apoyo para eventos oficiales atendidos. </v>
      </c>
      <c r="F75" s="908" t="str">
        <f ca="1">IF(ISBLANK(OFFSET('5. Pp (3 años)'!$K$46,INT((ROW()-13)/2),0)),"",OFFSET('5. Pp (3 años)'!$K$46,INT((ROW()-13)/2),0))</f>
        <v>Ascendente</v>
      </c>
      <c r="G75" s="909" t="str">
        <f ca="1">IF(ISBLANK(OFFSET('5. Pp (3 años)'!$H$46,INT((ROW()-13)/2),0)),"",OFFSET('5. Pp (3 años)'!$H$46,INT((ROW()-13)/2),0))</f>
        <v>Trimestral</v>
      </c>
      <c r="H75" s="944">
        <f ca="1">IF(ISBLANK(OFFSET('9. METAS'!$L$20,INT((ROW()-13)/2),0)),"",OFFSET('9. METAS'!$L$20,INT((ROW()-13)/2),0))</f>
        <v>22</v>
      </c>
      <c r="I75" s="868"/>
      <c r="J75" s="149" t="e">
        <f ca="1">IF(MOD(ROW()-13,2)=0,IF(ISBLANK(OFFSET(#REF!,INT((ROW()-13)/2),0)),"",OFFSET(#REF!,INT((ROW()-13)/2),0)),IF(ISBLANK(OFFSET('9. METAS'!$U$20,INT((ROW()-14)/2),0)),"",OFFSET('9. METAS'!$U$20,INT((ROW()-14)/2),0)))</f>
        <v>#REF!</v>
      </c>
      <c r="K75" s="150" t="e">
        <f ca="1">IF(MOD(ROW()-13,2)=0,IF(ISBLANK(OFFSET(#REF!,INT((ROW()-13)/2),0)),"",OFFSET(#REF!,INT((ROW()-13)/2),0)),IF(ISBLANK(OFFSET('9. METAS'!$V$20,INT((ROW()-14)/2),0)),"",OFFSET('9. METAS'!$V$20,INT((ROW()-14)/2),0)))</f>
        <v>#REF!</v>
      </c>
      <c r="L75" s="150" t="e">
        <f ca="1">IF(MOD(ROW()-13,2)=0,IF(ISBLANK(OFFSET(#REF!,INT((ROW()-13)/2),0)),"",OFFSET(#REF!,INT((ROW()-13)/2),0)),IF(ISBLANK(OFFSET('9. METAS'!$W$20,INT((ROW()-14)/2),0)),"",OFFSET('9. METAS'!$W$20,INT((ROW()-14)/2),0)))</f>
        <v>#REF!</v>
      </c>
      <c r="M75" s="151" t="e">
        <f ca="1">IF(MOD(ROW()-13,2)=0,IF(ISBLANK(OFFSET(#REF!,INT((ROW()-13)/2),0)),"",OFFSET(#REF!,INT((ROW()-13)/2),0)),IF(ISBLANK(OFFSET('9. METAS'!$X$20,INT((ROW()-14)/2),0)),"",OFFSET('9. METAS'!$X$20,INT((ROW()-14)/2),0)))</f>
        <v>#REF!</v>
      </c>
      <c r="N75" s="869" t="str">
        <f t="shared" ref="N75" ca="1" si="58">IFERROR(J75/J76,"ND")</f>
        <v>ND</v>
      </c>
      <c r="O75" s="870" t="str">
        <f t="shared" ref="O75" ca="1" si="59">IFERROR(((J75)/H75),"ND")</f>
        <v>ND</v>
      </c>
      <c r="P75" s="910"/>
    </row>
    <row r="76" spans="3:16">
      <c r="C76" s="860"/>
      <c r="D76" s="907"/>
      <c r="E76" s="907"/>
      <c r="F76" s="908"/>
      <c r="G76" s="909"/>
      <c r="H76" s="944"/>
      <c r="I76" s="852"/>
      <c r="J76" s="149">
        <f ca="1">IF(MOD(ROW()-13,2)=0,IF(ISBLANK(OFFSET(#REF!,INT((ROW()-13)/2),0)),"",OFFSET(#REF!,INT((ROW()-13)/2),0)),IF(ISBLANK(OFFSET('9. METAS'!$U$20,INT((ROW()-14)/2),0)),"",OFFSET('9. METAS'!$U$20,INT((ROW()-14)/2),0)))</f>
        <v>5</v>
      </c>
      <c r="K76" s="150">
        <f ca="1">IF(MOD(ROW()-13,2)=0,IF(ISBLANK(OFFSET(#REF!,INT((ROW()-13)/2),0)),"",OFFSET(#REF!,INT((ROW()-13)/2),0)),IF(ISBLANK(OFFSET('9. METAS'!$V$20,INT((ROW()-14)/2),0)),"",OFFSET('9. METAS'!$V$20,INT((ROW()-14)/2),0)))</f>
        <v>6</v>
      </c>
      <c r="L76" s="150">
        <f ca="1">IF(MOD(ROW()-13,2)=0,IF(ISBLANK(OFFSET(#REF!,INT((ROW()-13)/2),0)),"",OFFSET(#REF!,INT((ROW()-13)/2),0)),IF(ISBLANK(OFFSET('9. METAS'!$W$20,INT((ROW()-14)/2),0)),"",OFFSET('9. METAS'!$W$20,INT((ROW()-14)/2),0)))</f>
        <v>6</v>
      </c>
      <c r="M76" s="151">
        <f ca="1">IF(MOD(ROW()-13,2)=0,IF(ISBLANK(OFFSET(#REF!,INT((ROW()-13)/2),0)),"",OFFSET(#REF!,INT((ROW()-13)/2),0)),IF(ISBLANK(OFFSET('9. METAS'!$X$20,INT((ROW()-14)/2),0)),"",OFFSET('9. METAS'!$X$20,INT((ROW()-14)/2),0)))</f>
        <v>5</v>
      </c>
      <c r="N76" s="854"/>
      <c r="O76" s="856"/>
      <c r="P76" s="913"/>
    </row>
    <row r="77" spans="3:16">
      <c r="C77" s="859" t="str">
        <f ca="1">IF(ISBLANK(OFFSET('5. Pp (3 años)'!$C$46,INT((ROW()-13)/2),0)),"",OFFSET('5. Pp (3 años)'!$C$46,INT((ROW()-13)/2),0))</f>
        <v>Componente</v>
      </c>
      <c r="D77" s="907" t="str">
        <f ca="1">IF(ISBLANK(OFFSET('5. Pp (3 años)'!$D$46,INT((ROW()-13)/2),0)),"",OFFSET('5. Pp (3 años)'!$D$46,INT((ROW()-13)/2),0))</f>
        <v>1.4.1.1.8 Reportes de plantilla de personal municipal actualizados y emitidos, derivados de la gestión de incidencias, finiquitos y actualización de expedientes del personal.</v>
      </c>
      <c r="E77" s="907" t="str">
        <f ca="1">IF(ISBLANK(OFFSET('5. Pp (3 años)'!$E$46,INT((ROW()-13)/2),0)),"",OFFSET('5. Pp (3 años)'!$E$46,INT((ROW()-13)/2),0))</f>
        <v>PPPME= Porcentaje de plantillas de personal municipal entregadas.</v>
      </c>
      <c r="F77" s="908" t="str">
        <f ca="1">IF(ISBLANK(OFFSET('5. Pp (3 años)'!$K$46,INT((ROW()-13)/2),0)),"",OFFSET('5. Pp (3 años)'!$K$46,INT((ROW()-13)/2),0))</f>
        <v>Ascendente</v>
      </c>
      <c r="G77" s="909" t="str">
        <f ca="1">IF(ISBLANK(OFFSET('5. Pp (3 años)'!$H$46,INT((ROW()-13)/2),0)),"",OFFSET('5. Pp (3 años)'!$H$46,INT((ROW()-13)/2),0))</f>
        <v>Trimestral</v>
      </c>
      <c r="H77" s="944">
        <f ca="1">IF(ISBLANK(OFFSET('9. METAS'!$L$20,INT((ROW()-13)/2),0)),"",OFFSET('9. METAS'!$L$20,INT((ROW()-13)/2),0))</f>
        <v>1272</v>
      </c>
      <c r="I77" s="868"/>
      <c r="J77" s="149" t="e">
        <f ca="1">IF(MOD(ROW()-13,2)=0,IF(ISBLANK(OFFSET(#REF!,INT((ROW()-13)/2),0)),"",OFFSET(#REF!,INT((ROW()-13)/2),0)),IF(ISBLANK(OFFSET('9. METAS'!$U$20,INT((ROW()-14)/2),0)),"",OFFSET('9. METAS'!$U$20,INT((ROW()-14)/2),0)))</f>
        <v>#REF!</v>
      </c>
      <c r="K77" s="150" t="e">
        <f ca="1">IF(MOD(ROW()-13,2)=0,IF(ISBLANK(OFFSET(#REF!,INT((ROW()-13)/2),0)),"",OFFSET(#REF!,INT((ROW()-13)/2),0)),IF(ISBLANK(OFFSET('9. METAS'!$V$20,INT((ROW()-14)/2),0)),"",OFFSET('9. METAS'!$V$20,INT((ROW()-14)/2),0)))</f>
        <v>#REF!</v>
      </c>
      <c r="L77" s="150" t="e">
        <f ca="1">IF(MOD(ROW()-13,2)=0,IF(ISBLANK(OFFSET(#REF!,INT((ROW()-13)/2),0)),"",OFFSET(#REF!,INT((ROW()-13)/2),0)),IF(ISBLANK(OFFSET('9. METAS'!$W$20,INT((ROW()-14)/2),0)),"",OFFSET('9. METAS'!$W$20,INT((ROW()-14)/2),0)))</f>
        <v>#REF!</v>
      </c>
      <c r="M77" s="151" t="e">
        <f ca="1">IF(MOD(ROW()-13,2)=0,IF(ISBLANK(OFFSET(#REF!,INT((ROW()-13)/2),0)),"",OFFSET(#REF!,INT((ROW()-13)/2),0)),IF(ISBLANK(OFFSET('9. METAS'!$X$20,INT((ROW()-14)/2),0)),"",OFFSET('9. METAS'!$X$20,INT((ROW()-14)/2),0)))</f>
        <v>#REF!</v>
      </c>
      <c r="N77" s="869" t="str">
        <f t="shared" ref="N77" ca="1" si="60">IFERROR(J77/J78,"ND")</f>
        <v>ND</v>
      </c>
      <c r="O77" s="870" t="str">
        <f t="shared" ref="O77" ca="1" si="61">IFERROR(((J77)/H77),"ND")</f>
        <v>ND</v>
      </c>
      <c r="P77" s="910"/>
    </row>
    <row r="78" spans="3:16">
      <c r="C78" s="860"/>
      <c r="D78" s="907"/>
      <c r="E78" s="907"/>
      <c r="F78" s="908"/>
      <c r="G78" s="909"/>
      <c r="H78" s="944"/>
      <c r="I78" s="852"/>
      <c r="J78" s="149">
        <f ca="1">IF(MOD(ROW()-13,2)=0,IF(ISBLANK(OFFSET(#REF!,INT((ROW()-13)/2),0)),"",OFFSET(#REF!,INT((ROW()-13)/2),0)),IF(ISBLANK(OFFSET('9. METAS'!$U$20,INT((ROW()-14)/2),0)),"",OFFSET('9. METAS'!$U$20,INT((ROW()-14)/2),0)))</f>
        <v>318</v>
      </c>
      <c r="K78" s="150">
        <f ca="1">IF(MOD(ROW()-13,2)=0,IF(ISBLANK(OFFSET(#REF!,INT((ROW()-13)/2),0)),"",OFFSET(#REF!,INT((ROW()-13)/2),0)),IF(ISBLANK(OFFSET('9. METAS'!$V$20,INT((ROW()-14)/2),0)),"",OFFSET('9. METAS'!$V$20,INT((ROW()-14)/2),0)))</f>
        <v>318</v>
      </c>
      <c r="L78" s="150">
        <f ca="1">IF(MOD(ROW()-13,2)=0,IF(ISBLANK(OFFSET(#REF!,INT((ROW()-13)/2),0)),"",OFFSET(#REF!,INT((ROW()-13)/2),0)),IF(ISBLANK(OFFSET('9. METAS'!$W$20,INT((ROW()-14)/2),0)),"",OFFSET('9. METAS'!$W$20,INT((ROW()-14)/2),0)))</f>
        <v>318</v>
      </c>
      <c r="M78" s="151">
        <f ca="1">IF(MOD(ROW()-13,2)=0,IF(ISBLANK(OFFSET(#REF!,INT((ROW()-13)/2),0)),"",OFFSET(#REF!,INT((ROW()-13)/2),0)),IF(ISBLANK(OFFSET('9. METAS'!$X$20,INT((ROW()-14)/2),0)),"",OFFSET('9. METAS'!$X$20,INT((ROW()-14)/2),0)))</f>
        <v>318</v>
      </c>
      <c r="N78" s="854"/>
      <c r="O78" s="856"/>
      <c r="P78" s="913"/>
    </row>
    <row r="79" spans="3:16">
      <c r="C79" s="859" t="str">
        <f ca="1">IF(ISBLANK(OFFSET('5. Pp (3 años)'!$C$46,INT((ROW()-13)/2),0)),"",OFFSET('5. Pp (3 años)'!$C$46,INT((ROW()-13)/2),0))</f>
        <v>Actividad</v>
      </c>
      <c r="D79" s="907" t="str">
        <f ca="1">IF(ISBLANK(OFFSET('5. Pp (3 años)'!$D$46,INT((ROW()-13)/2),0)),"",OFFSET('5. Pp (3 años)'!$D$46,INT((ROW()-13)/2),0))</f>
        <v>1.4.1.1.8.1. Atención de incidencias del personal (altas, bajas, modificaciones y movimientos) enviadas por las Unidades Administrativas.</v>
      </c>
      <c r="E79" s="907" t="str">
        <f ca="1">IF(ISBLANK(OFFSET('5. Pp (3 años)'!$E$46,INT((ROW()-13)/2),0)),"",OFFSET('5. Pp (3 años)'!$E$46,INT((ROW()-13)/2),0))</f>
        <v>PIA=  Porcentaje de incidencias (altas, bajas, modificaciones, cambios de puestos o salarios) atendidas.</v>
      </c>
      <c r="F79" s="908" t="str">
        <f ca="1">IF(ISBLANK(OFFSET('5. Pp (3 años)'!$K$46,INT((ROW()-13)/2),0)),"",OFFSET('5. Pp (3 años)'!$K$46,INT((ROW()-13)/2),0))</f>
        <v>Ascendente</v>
      </c>
      <c r="G79" s="909" t="str">
        <f ca="1">IF(ISBLANK(OFFSET('5. Pp (3 años)'!$H$46,INT((ROW()-13)/2),0)),"",OFFSET('5. Pp (3 años)'!$H$46,INT((ROW()-13)/2),0))</f>
        <v>Trimestral</v>
      </c>
      <c r="H79" s="944">
        <f ca="1">IF(ISBLANK(OFFSET('9. METAS'!$L$20,INT((ROW()-13)/2),0)),"",OFFSET('9. METAS'!$L$20,INT((ROW()-13)/2),0))</f>
        <v>3576</v>
      </c>
      <c r="I79" s="868"/>
      <c r="J79" s="149" t="e">
        <f ca="1">IF(MOD(ROW()-13,2)=0,IF(ISBLANK(OFFSET(#REF!,INT((ROW()-13)/2),0)),"",OFFSET(#REF!,INT((ROW()-13)/2),0)),IF(ISBLANK(OFFSET('9. METAS'!$U$20,INT((ROW()-14)/2),0)),"",OFFSET('9. METAS'!$U$20,INT((ROW()-14)/2),0)))</f>
        <v>#REF!</v>
      </c>
      <c r="K79" s="150" t="e">
        <f ca="1">IF(MOD(ROW()-13,2)=0,IF(ISBLANK(OFFSET(#REF!,INT((ROW()-13)/2),0)),"",OFFSET(#REF!,INT((ROW()-13)/2),0)),IF(ISBLANK(OFFSET('9. METAS'!$V$20,INT((ROW()-14)/2),0)),"",OFFSET('9. METAS'!$V$20,INT((ROW()-14)/2),0)))</f>
        <v>#REF!</v>
      </c>
      <c r="L79" s="150" t="e">
        <f ca="1">IF(MOD(ROW()-13,2)=0,IF(ISBLANK(OFFSET(#REF!,INT((ROW()-13)/2),0)),"",OFFSET(#REF!,INT((ROW()-13)/2),0)),IF(ISBLANK(OFFSET('9. METAS'!$W$20,INT((ROW()-14)/2),0)),"",OFFSET('9. METAS'!$W$20,INT((ROW()-14)/2),0)))</f>
        <v>#REF!</v>
      </c>
      <c r="M79" s="151" t="e">
        <f ca="1">IF(MOD(ROW()-13,2)=0,IF(ISBLANK(OFFSET(#REF!,INT((ROW()-13)/2),0)),"",OFFSET(#REF!,INT((ROW()-13)/2),0)),IF(ISBLANK(OFFSET('9. METAS'!$X$20,INT((ROW()-14)/2),0)),"",OFFSET('9. METAS'!$X$20,INT((ROW()-14)/2),0)))</f>
        <v>#REF!</v>
      </c>
      <c r="N79" s="869" t="str">
        <f t="shared" ref="N79" ca="1" si="62">IFERROR(J79/J80,"ND")</f>
        <v>ND</v>
      </c>
      <c r="O79" s="870" t="str">
        <f t="shared" ref="O79" ca="1" si="63">IFERROR(((J79)/H79),"ND")</f>
        <v>ND</v>
      </c>
      <c r="P79" s="910"/>
    </row>
    <row r="80" spans="3:16">
      <c r="C80" s="860"/>
      <c r="D80" s="907"/>
      <c r="E80" s="907"/>
      <c r="F80" s="908"/>
      <c r="G80" s="909"/>
      <c r="H80" s="944"/>
      <c r="I80" s="852"/>
      <c r="J80" s="149">
        <f ca="1">IF(MOD(ROW()-13,2)=0,IF(ISBLANK(OFFSET(#REF!,INT((ROW()-13)/2),0)),"",OFFSET(#REF!,INT((ROW()-13)/2),0)),IF(ISBLANK(OFFSET('9. METAS'!$U$20,INT((ROW()-14)/2),0)),"",OFFSET('9. METAS'!$U$20,INT((ROW()-14)/2),0)))</f>
        <v>750</v>
      </c>
      <c r="K80" s="150">
        <f ca="1">IF(MOD(ROW()-13,2)=0,IF(ISBLANK(OFFSET(#REF!,INT((ROW()-13)/2),0)),"",OFFSET(#REF!,INT((ROW()-13)/2),0)),IF(ISBLANK(OFFSET('9. METAS'!$V$20,INT((ROW()-14)/2),0)),"",OFFSET('9. METAS'!$V$20,INT((ROW()-14)/2),0)))</f>
        <v>1207</v>
      </c>
      <c r="L80" s="150">
        <f ca="1">IF(MOD(ROW()-13,2)=0,IF(ISBLANK(OFFSET(#REF!,INT((ROW()-13)/2),0)),"",OFFSET(#REF!,INT((ROW()-13)/2),0)),IF(ISBLANK(OFFSET('9. METAS'!$W$20,INT((ROW()-14)/2),0)),"",OFFSET('9. METAS'!$W$20,INT((ROW()-14)/2),0)))</f>
        <v>1100</v>
      </c>
      <c r="M80" s="151">
        <f ca="1">IF(MOD(ROW()-13,2)=0,IF(ISBLANK(OFFSET(#REF!,INT((ROW()-13)/2),0)),"",OFFSET(#REF!,INT((ROW()-13)/2),0)),IF(ISBLANK(OFFSET('9. METAS'!$X$20,INT((ROW()-14)/2),0)),"",OFFSET('9. METAS'!$X$20,INT((ROW()-14)/2),0)))</f>
        <v>519</v>
      </c>
      <c r="N80" s="854"/>
      <c r="O80" s="856"/>
      <c r="P80" s="913"/>
    </row>
    <row r="81" spans="3:16">
      <c r="C81" s="859" t="str">
        <f ca="1">IF(ISBLANK(OFFSET('5. Pp (3 años)'!$C$46,INT((ROW()-13)/2),0)),"",OFFSET('5. Pp (3 años)'!$C$46,INT((ROW()-13)/2),0))</f>
        <v>Actividad</v>
      </c>
      <c r="D81" s="907" t="str">
        <f ca="1">IF(ISBLANK(OFFSET('5. Pp (3 años)'!$D$46,INT((ROW()-13)/2),0)),"",OFFSET('5. Pp (3 años)'!$D$46,INT((ROW()-13)/2),0))</f>
        <v>1.4.1.1.8.2. Elaboración y gestión de reportes de finiquitos y/o liquidación, solicitados por las Unidades Administrativas.</v>
      </c>
      <c r="E81" s="907" t="str">
        <f ca="1">IF(ISBLANK(OFFSET('5. Pp (3 años)'!$E$46,INT((ROW()-13)/2),0)),"",OFFSET('5. Pp (3 años)'!$E$46,INT((ROW()-13)/2),0))</f>
        <v>PRFLE= Porcentaje de reportes de finiquito y/o liquidación entregados.</v>
      </c>
      <c r="F81" s="908" t="str">
        <f ca="1">IF(ISBLANK(OFFSET('5. Pp (3 años)'!$K$46,INT((ROW()-13)/2),0)),"",OFFSET('5. Pp (3 años)'!$K$46,INT((ROW()-13)/2),0))</f>
        <v>Ascendente</v>
      </c>
      <c r="G81" s="909" t="str">
        <f ca="1">IF(ISBLANK(OFFSET('5. Pp (3 años)'!$H$46,INT((ROW()-13)/2),0)),"",OFFSET('5. Pp (3 años)'!$H$46,INT((ROW()-13)/2),0))</f>
        <v>Trimestral</v>
      </c>
      <c r="H81" s="944">
        <f ca="1">IF(ISBLANK(OFFSET('9. METAS'!$L$20,INT((ROW()-13)/2),0)),"",OFFSET('9. METAS'!$L$20,INT((ROW()-13)/2),0))</f>
        <v>600</v>
      </c>
      <c r="I81" s="868"/>
      <c r="J81" s="149" t="e">
        <f ca="1">IF(MOD(ROW()-13,2)=0,IF(ISBLANK(OFFSET(#REF!,INT((ROW()-13)/2),0)),"",OFFSET(#REF!,INT((ROW()-13)/2),0)),IF(ISBLANK(OFFSET('9. METAS'!$U$20,INT((ROW()-14)/2),0)),"",OFFSET('9. METAS'!$U$20,INT((ROW()-14)/2),0)))</f>
        <v>#REF!</v>
      </c>
      <c r="K81" s="150" t="e">
        <f ca="1">IF(MOD(ROW()-13,2)=0,IF(ISBLANK(OFFSET(#REF!,INT((ROW()-13)/2),0)),"",OFFSET(#REF!,INT((ROW()-13)/2),0)),IF(ISBLANK(OFFSET('9. METAS'!$V$20,INT((ROW()-14)/2),0)),"",OFFSET('9. METAS'!$V$20,INT((ROW()-14)/2),0)))</f>
        <v>#REF!</v>
      </c>
      <c r="L81" s="150" t="e">
        <f ca="1">IF(MOD(ROW()-13,2)=0,IF(ISBLANK(OFFSET(#REF!,INT((ROW()-13)/2),0)),"",OFFSET(#REF!,INT((ROW()-13)/2),0)),IF(ISBLANK(OFFSET('9. METAS'!$W$20,INT((ROW()-14)/2),0)),"",OFFSET('9. METAS'!$W$20,INT((ROW()-14)/2),0)))</f>
        <v>#REF!</v>
      </c>
      <c r="M81" s="151" t="e">
        <f ca="1">IF(MOD(ROW()-13,2)=0,IF(ISBLANK(OFFSET(#REF!,INT((ROW()-13)/2),0)),"",OFFSET(#REF!,INT((ROW()-13)/2),0)),IF(ISBLANK(OFFSET('9. METAS'!$X$20,INT((ROW()-14)/2),0)),"",OFFSET('9. METAS'!$X$20,INT((ROW()-14)/2),0)))</f>
        <v>#REF!</v>
      </c>
      <c r="N81" s="869" t="str">
        <f t="shared" ref="N81" ca="1" si="64">IFERROR(J81/J82,"ND")</f>
        <v>ND</v>
      </c>
      <c r="O81" s="870" t="str">
        <f t="shared" ref="O81" ca="1" si="65">IFERROR(((J81)/H81),"ND")</f>
        <v>ND</v>
      </c>
      <c r="P81" s="910"/>
    </row>
    <row r="82" spans="3:16">
      <c r="C82" s="860"/>
      <c r="D82" s="907"/>
      <c r="E82" s="907"/>
      <c r="F82" s="908"/>
      <c r="G82" s="909"/>
      <c r="H82" s="944"/>
      <c r="I82" s="852"/>
      <c r="J82" s="149">
        <f ca="1">IF(MOD(ROW()-13,2)=0,IF(ISBLANK(OFFSET(#REF!,INT((ROW()-13)/2),0)),"",OFFSET(#REF!,INT((ROW()-13)/2),0)),IF(ISBLANK(OFFSET('9. METAS'!$U$20,INT((ROW()-14)/2),0)),"",OFFSET('9. METAS'!$U$20,INT((ROW()-14)/2),0)))</f>
        <v>80</v>
      </c>
      <c r="K82" s="150">
        <f ca="1">IF(MOD(ROW()-13,2)=0,IF(ISBLANK(OFFSET(#REF!,INT((ROW()-13)/2),0)),"",OFFSET(#REF!,INT((ROW()-13)/2),0)),IF(ISBLANK(OFFSET('9. METAS'!$V$20,INT((ROW()-14)/2),0)),"",OFFSET('9. METAS'!$V$20,INT((ROW()-14)/2),0)))</f>
        <v>200</v>
      </c>
      <c r="L82" s="150">
        <f ca="1">IF(MOD(ROW()-13,2)=0,IF(ISBLANK(OFFSET(#REF!,INT((ROW()-13)/2),0)),"",OFFSET(#REF!,INT((ROW()-13)/2),0)),IF(ISBLANK(OFFSET('9. METAS'!$W$20,INT((ROW()-14)/2),0)),"",OFFSET('9. METAS'!$W$20,INT((ROW()-14)/2),0)))</f>
        <v>200</v>
      </c>
      <c r="M82" s="151">
        <f ca="1">IF(MOD(ROW()-13,2)=0,IF(ISBLANK(OFFSET(#REF!,INT((ROW()-13)/2),0)),"",OFFSET(#REF!,INT((ROW()-13)/2),0)),IF(ISBLANK(OFFSET('9. METAS'!$X$20,INT((ROW()-14)/2),0)),"",OFFSET('9. METAS'!$X$20,INT((ROW()-14)/2),0)))</f>
        <v>120</v>
      </c>
      <c r="N82" s="854"/>
      <c r="O82" s="856"/>
      <c r="P82" s="913"/>
    </row>
    <row r="83" spans="3:16">
      <c r="C83" s="859" t="str">
        <f ca="1">IF(ISBLANK(OFFSET('5. Pp (3 años)'!$C$46,INT((ROW()-13)/2),0)),"",OFFSET('5. Pp (3 años)'!$C$46,INT((ROW()-13)/2),0))</f>
        <v>Actividad</v>
      </c>
      <c r="D83" s="907" t="str">
        <f ca="1">IF(ISBLANK(OFFSET('5. Pp (3 años)'!$D$46,INT((ROW()-13)/2),0)),"",OFFSET('5. Pp (3 años)'!$D$46,INT((ROW()-13)/2),0))</f>
        <v>1.4.1.1.8.3.  Actualización de expedientes de personal activo y de baja por incidencias enviadas por las diferentes Unidades Administrativas.</v>
      </c>
      <c r="E83" s="907" t="str">
        <f ca="1">IF(ISBLANK(OFFSET('5. Pp (3 años)'!$E$46,INT((ROW()-13)/2),0)),"",OFFSET('5. Pp (3 años)'!$E$46,INT((ROW()-13)/2),0))</f>
        <v>PEPIA= Porcentaje de expedientes de personal por incidencias actualizados</v>
      </c>
      <c r="F83" s="908" t="str">
        <f ca="1">IF(ISBLANK(OFFSET('5. Pp (3 años)'!$K$46,INT((ROW()-13)/2),0)),"",OFFSET('5. Pp (3 años)'!$K$46,INT((ROW()-13)/2),0))</f>
        <v>Ascendente</v>
      </c>
      <c r="G83" s="909" t="str">
        <f ca="1">IF(ISBLANK(OFFSET('5. Pp (3 años)'!$H$46,INT((ROW()-13)/2),0)),"",OFFSET('5. Pp (3 años)'!$H$46,INT((ROW()-13)/2),0))</f>
        <v>Trimestral</v>
      </c>
      <c r="H83" s="944">
        <f ca="1">IF(ISBLANK(OFFSET('9. METAS'!$L$20,INT((ROW()-13)/2),0)),"",OFFSET('9. METAS'!$L$20,INT((ROW()-13)/2),0))</f>
        <v>3600</v>
      </c>
      <c r="I83" s="868"/>
      <c r="J83" s="149" t="e">
        <f ca="1">IF(MOD(ROW()-13,2)=0,IF(ISBLANK(OFFSET(#REF!,INT((ROW()-13)/2),0)),"",OFFSET(#REF!,INT((ROW()-13)/2),0)),IF(ISBLANK(OFFSET('9. METAS'!$U$20,INT((ROW()-14)/2),0)),"",OFFSET('9. METAS'!$U$20,INT((ROW()-14)/2),0)))</f>
        <v>#REF!</v>
      </c>
      <c r="K83" s="150" t="e">
        <f ca="1">IF(MOD(ROW()-13,2)=0,IF(ISBLANK(OFFSET(#REF!,INT((ROW()-13)/2),0)),"",OFFSET(#REF!,INT((ROW()-13)/2),0)),IF(ISBLANK(OFFSET('9. METAS'!$V$20,INT((ROW()-14)/2),0)),"",OFFSET('9. METAS'!$V$20,INT((ROW()-14)/2),0)))</f>
        <v>#REF!</v>
      </c>
      <c r="L83" s="150" t="e">
        <f ca="1">IF(MOD(ROW()-13,2)=0,IF(ISBLANK(OFFSET(#REF!,INT((ROW()-13)/2),0)),"",OFFSET(#REF!,INT((ROW()-13)/2),0)),IF(ISBLANK(OFFSET('9. METAS'!$W$20,INT((ROW()-14)/2),0)),"",OFFSET('9. METAS'!$W$20,INT((ROW()-14)/2),0)))</f>
        <v>#REF!</v>
      </c>
      <c r="M83" s="151" t="e">
        <f ca="1">IF(MOD(ROW()-13,2)=0,IF(ISBLANK(OFFSET(#REF!,INT((ROW()-13)/2),0)),"",OFFSET(#REF!,INT((ROW()-13)/2),0)),IF(ISBLANK(OFFSET('9. METAS'!$X$20,INT((ROW()-14)/2),0)),"",OFFSET('9. METAS'!$X$20,INT((ROW()-14)/2),0)))</f>
        <v>#REF!</v>
      </c>
      <c r="N83" s="869" t="str">
        <f t="shared" ref="N83" ca="1" si="66">IFERROR(J83/J84,"ND")</f>
        <v>ND</v>
      </c>
      <c r="O83" s="870" t="str">
        <f t="shared" ref="O83" ca="1" si="67">IFERROR(((J83)/H83),"ND")</f>
        <v>ND</v>
      </c>
      <c r="P83" s="910"/>
    </row>
    <row r="84" spans="3:16">
      <c r="C84" s="860"/>
      <c r="D84" s="907"/>
      <c r="E84" s="907"/>
      <c r="F84" s="908"/>
      <c r="G84" s="909"/>
      <c r="H84" s="944"/>
      <c r="I84" s="852"/>
      <c r="J84" s="149">
        <f ca="1">IF(MOD(ROW()-13,2)=0,IF(ISBLANK(OFFSET(#REF!,INT((ROW()-13)/2),0)),"",OFFSET(#REF!,INT((ROW()-13)/2),0)),IF(ISBLANK(OFFSET('9. METAS'!$U$20,INT((ROW()-14)/2),0)),"",OFFSET('9. METAS'!$U$20,INT((ROW()-14)/2),0)))</f>
        <v>750</v>
      </c>
      <c r="K84" s="150">
        <f ca="1">IF(MOD(ROW()-13,2)=0,IF(ISBLANK(OFFSET(#REF!,INT((ROW()-13)/2),0)),"",OFFSET(#REF!,INT((ROW()-13)/2),0)),IF(ISBLANK(OFFSET('9. METAS'!$V$20,INT((ROW()-14)/2),0)),"",OFFSET('9. METAS'!$V$20,INT((ROW()-14)/2),0)))</f>
        <v>1207</v>
      </c>
      <c r="L84" s="150">
        <f ca="1">IF(MOD(ROW()-13,2)=0,IF(ISBLANK(OFFSET(#REF!,INT((ROW()-13)/2),0)),"",OFFSET(#REF!,INT((ROW()-13)/2),0)),IF(ISBLANK(OFFSET('9. METAS'!$W$20,INT((ROW()-14)/2),0)),"",OFFSET('9. METAS'!$W$20,INT((ROW()-14)/2),0)))</f>
        <v>1124</v>
      </c>
      <c r="M84" s="151">
        <f ca="1">IF(MOD(ROW()-13,2)=0,IF(ISBLANK(OFFSET(#REF!,INT((ROW()-13)/2),0)),"",OFFSET(#REF!,INT((ROW()-13)/2),0)),IF(ISBLANK(OFFSET('9. METAS'!$X$20,INT((ROW()-14)/2),0)),"",OFFSET('9. METAS'!$X$20,INT((ROW()-14)/2),0)))</f>
        <v>519</v>
      </c>
      <c r="N84" s="854"/>
      <c r="O84" s="856"/>
      <c r="P84" s="913"/>
    </row>
    <row r="85" spans="3:16">
      <c r="C85" s="859"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8" t="str">
        <f ca="1">IF(ISBLANK(OFFSET('5. Pp (3 años)'!$K$46,INT((ROW()-13)/2),0)),"",OFFSET('5. Pp (3 años)'!$K$46,INT((ROW()-13)/2),0))</f>
        <v/>
      </c>
      <c r="G85" s="909" t="str">
        <f ca="1">IF(ISBLANK(OFFSET('5. Pp (3 años)'!$H$46,INT((ROW()-13)/2),0)),"",OFFSET('5. Pp (3 años)'!$H$46,INT((ROW()-13)/2),0))</f>
        <v/>
      </c>
      <c r="H85" s="944" t="str">
        <f ca="1">IF(ISBLANK(OFFSET('9. METAS'!$L$20,INT((ROW()-13)/2),0)),"",OFFSET('9. METAS'!$L$20,INT((ROW()-13)/2),0))</f>
        <v/>
      </c>
      <c r="I85" s="868"/>
      <c r="J85" s="149" t="e">
        <f ca="1">IF(MOD(ROW()-13,2)=0,IF(ISBLANK(OFFSET(#REF!,INT((ROW()-13)/2),0)),"",OFFSET(#REF!,INT((ROW()-13)/2),0)),IF(ISBLANK(OFFSET('9. METAS'!$U$20,INT((ROW()-14)/2),0)),"",OFFSET('9. METAS'!$U$20,INT((ROW()-14)/2),0)))</f>
        <v>#REF!</v>
      </c>
      <c r="K85" s="150" t="e">
        <f ca="1">IF(MOD(ROW()-13,2)=0,IF(ISBLANK(OFFSET(#REF!,INT((ROW()-13)/2),0)),"",OFFSET(#REF!,INT((ROW()-13)/2),0)),IF(ISBLANK(OFFSET('9. METAS'!$V$20,INT((ROW()-14)/2),0)),"",OFFSET('9. METAS'!$V$20,INT((ROW()-14)/2),0)))</f>
        <v>#REF!</v>
      </c>
      <c r="L85" s="150" t="e">
        <f ca="1">IF(MOD(ROW()-13,2)=0,IF(ISBLANK(OFFSET(#REF!,INT((ROW()-13)/2),0)),"",OFFSET(#REF!,INT((ROW()-13)/2),0)),IF(ISBLANK(OFFSET('9. METAS'!$W$20,INT((ROW()-14)/2),0)),"",OFFSET('9. METAS'!$W$20,INT((ROW()-14)/2),0)))</f>
        <v>#REF!</v>
      </c>
      <c r="M85" s="151" t="e">
        <f ca="1">IF(MOD(ROW()-13,2)=0,IF(ISBLANK(OFFSET(#REF!,INT((ROW()-13)/2),0)),"",OFFSET(#REF!,INT((ROW()-13)/2),0)),IF(ISBLANK(OFFSET('9. METAS'!$X$20,INT((ROW()-14)/2),0)),"",OFFSET('9. METAS'!$X$20,INT((ROW()-14)/2),0)))</f>
        <v>#REF!</v>
      </c>
      <c r="N85" s="869" t="str">
        <f t="shared" ref="N85" ca="1" si="68">IFERROR(J85/J86,"ND")</f>
        <v>ND</v>
      </c>
      <c r="O85" s="870" t="str">
        <f t="shared" ref="O85" ca="1" si="69">IFERROR(((J85)/H85),"ND")</f>
        <v>ND</v>
      </c>
      <c r="P85" s="910"/>
    </row>
    <row r="86" spans="3:16">
      <c r="C86" s="860"/>
      <c r="D86" s="907"/>
      <c r="E86" s="907"/>
      <c r="F86" s="908"/>
      <c r="G86" s="909"/>
      <c r="H86" s="944"/>
      <c r="I86" s="852"/>
      <c r="J86" s="149" t="str">
        <f ca="1">IF(MOD(ROW()-13,2)=0,IF(ISBLANK(OFFSET(#REF!,INT((ROW()-13)/2),0)),"",OFFSET(#REF!,INT((ROW()-13)/2),0)),IF(ISBLANK(OFFSET('9. METAS'!$U$20,INT((ROW()-14)/2),0)),"",OFFSET('9. METAS'!$U$20,INT((ROW()-14)/2),0)))</f>
        <v/>
      </c>
      <c r="K86" s="150" t="str">
        <f ca="1">IF(MOD(ROW()-13,2)=0,IF(ISBLANK(OFFSET(#REF!,INT((ROW()-13)/2),0)),"",OFFSET(#REF!,INT((ROW()-13)/2),0)),IF(ISBLANK(OFFSET('9. METAS'!$V$20,INT((ROW()-14)/2),0)),"",OFFSET('9. METAS'!$V$20,INT((ROW()-14)/2),0)))</f>
        <v/>
      </c>
      <c r="L86" s="150" t="str">
        <f ca="1">IF(MOD(ROW()-13,2)=0,IF(ISBLANK(OFFSET(#REF!,INT((ROW()-13)/2),0)),"",OFFSET(#REF!,INT((ROW()-13)/2),0)),IF(ISBLANK(OFFSET('9. METAS'!$W$20,INT((ROW()-14)/2),0)),"",OFFSET('9. METAS'!$W$20,INT((ROW()-14)/2),0)))</f>
        <v/>
      </c>
      <c r="M86" s="151" t="str">
        <f ca="1">IF(MOD(ROW()-13,2)=0,IF(ISBLANK(OFFSET(#REF!,INT((ROW()-13)/2),0)),"",OFFSET(#REF!,INT((ROW()-13)/2),0)),IF(ISBLANK(OFFSET('9. METAS'!$X$20,INT((ROW()-14)/2),0)),"",OFFSET('9. METAS'!$X$20,INT((ROW()-14)/2),0)))</f>
        <v/>
      </c>
      <c r="N86" s="854"/>
      <c r="O86" s="856"/>
      <c r="P86" s="913"/>
    </row>
    <row r="87" spans="3:16">
      <c r="C87" s="859"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8" t="str">
        <f ca="1">IF(ISBLANK(OFFSET('5. Pp (3 años)'!$K$46,INT((ROW()-13)/2),0)),"",OFFSET('5. Pp (3 años)'!$K$46,INT((ROW()-13)/2),0))</f>
        <v/>
      </c>
      <c r="G87" s="909" t="str">
        <f ca="1">IF(ISBLANK(OFFSET('5. Pp (3 años)'!$H$46,INT((ROW()-13)/2),0)),"",OFFSET('5. Pp (3 años)'!$H$46,INT((ROW()-13)/2),0))</f>
        <v/>
      </c>
      <c r="H87" s="944" t="str">
        <f ca="1">IF(ISBLANK(OFFSET('9. METAS'!$L$20,INT((ROW()-13)/2),0)),"",OFFSET('9. METAS'!$L$20,INT((ROW()-13)/2),0))</f>
        <v/>
      </c>
      <c r="I87" s="868"/>
      <c r="J87" s="149" t="e">
        <f ca="1">IF(MOD(ROW()-13,2)=0,IF(ISBLANK(OFFSET(#REF!,INT((ROW()-13)/2),0)),"",OFFSET(#REF!,INT((ROW()-13)/2),0)),IF(ISBLANK(OFFSET('9. METAS'!$U$20,INT((ROW()-14)/2),0)),"",OFFSET('9. METAS'!$U$20,INT((ROW()-14)/2),0)))</f>
        <v>#REF!</v>
      </c>
      <c r="K87" s="150" t="e">
        <f ca="1">IF(MOD(ROW()-13,2)=0,IF(ISBLANK(OFFSET(#REF!,INT((ROW()-13)/2),0)),"",OFFSET(#REF!,INT((ROW()-13)/2),0)),IF(ISBLANK(OFFSET('9. METAS'!$V$20,INT((ROW()-14)/2),0)),"",OFFSET('9. METAS'!$V$20,INT((ROW()-14)/2),0)))</f>
        <v>#REF!</v>
      </c>
      <c r="L87" s="150" t="e">
        <f ca="1">IF(MOD(ROW()-13,2)=0,IF(ISBLANK(OFFSET(#REF!,INT((ROW()-13)/2),0)),"",OFFSET(#REF!,INT((ROW()-13)/2),0)),IF(ISBLANK(OFFSET('9. METAS'!$W$20,INT((ROW()-14)/2),0)),"",OFFSET('9. METAS'!$W$20,INT((ROW()-14)/2),0)))</f>
        <v>#REF!</v>
      </c>
      <c r="M87" s="151" t="e">
        <f ca="1">IF(MOD(ROW()-13,2)=0,IF(ISBLANK(OFFSET(#REF!,INT((ROW()-13)/2),0)),"",OFFSET(#REF!,INT((ROW()-13)/2),0)),IF(ISBLANK(OFFSET('9. METAS'!$X$20,INT((ROW()-14)/2),0)),"",OFFSET('9. METAS'!$X$20,INT((ROW()-14)/2),0)))</f>
        <v>#REF!</v>
      </c>
      <c r="N87" s="869" t="str">
        <f t="shared" ref="N87" ca="1" si="70">IFERROR(J87/J88,"ND")</f>
        <v>ND</v>
      </c>
      <c r="O87" s="870" t="str">
        <f t="shared" ref="O87" ca="1" si="71">IFERROR(((J87)/H87),"ND")</f>
        <v>ND</v>
      </c>
      <c r="P87" s="910"/>
    </row>
    <row r="88" spans="3:16">
      <c r="C88" s="860"/>
      <c r="D88" s="907"/>
      <c r="E88" s="907"/>
      <c r="F88" s="908"/>
      <c r="G88" s="909"/>
      <c r="H88" s="944"/>
      <c r="I88" s="852"/>
      <c r="J88" s="149" t="str">
        <f ca="1">IF(MOD(ROW()-13,2)=0,IF(ISBLANK(OFFSET(#REF!,INT((ROW()-13)/2),0)),"",OFFSET(#REF!,INT((ROW()-13)/2),0)),IF(ISBLANK(OFFSET('9. METAS'!$U$20,INT((ROW()-14)/2),0)),"",OFFSET('9. METAS'!$U$20,INT((ROW()-14)/2),0)))</f>
        <v/>
      </c>
      <c r="K88" s="150" t="str">
        <f ca="1">IF(MOD(ROW()-13,2)=0,IF(ISBLANK(OFFSET(#REF!,INT((ROW()-13)/2),0)),"",OFFSET(#REF!,INT((ROW()-13)/2),0)),IF(ISBLANK(OFFSET('9. METAS'!$V$20,INT((ROW()-14)/2),0)),"",OFFSET('9. METAS'!$V$20,INT((ROW()-14)/2),0)))</f>
        <v/>
      </c>
      <c r="L88" s="150" t="str">
        <f ca="1">IF(MOD(ROW()-13,2)=0,IF(ISBLANK(OFFSET(#REF!,INT((ROW()-13)/2),0)),"",OFFSET(#REF!,INT((ROW()-13)/2),0)),IF(ISBLANK(OFFSET('9. METAS'!$W$20,INT((ROW()-14)/2),0)),"",OFFSET('9. METAS'!$W$20,INT((ROW()-14)/2),0)))</f>
        <v/>
      </c>
      <c r="M88" s="151" t="str">
        <f ca="1">IF(MOD(ROW()-13,2)=0,IF(ISBLANK(OFFSET(#REF!,INT((ROW()-13)/2),0)),"",OFFSET(#REF!,INT((ROW()-13)/2),0)),IF(ISBLANK(OFFSET('9. METAS'!$X$20,INT((ROW()-14)/2),0)),"",OFFSET('9. METAS'!$X$20,INT((ROW()-14)/2),0)))</f>
        <v/>
      </c>
      <c r="N88" s="854"/>
      <c r="O88" s="856"/>
      <c r="P88" s="913"/>
    </row>
    <row r="89" spans="3:16">
      <c r="C89" s="859"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8" t="str">
        <f ca="1">IF(ISBLANK(OFFSET('5. Pp (3 años)'!$K$46,INT((ROW()-13)/2),0)),"",OFFSET('5. Pp (3 años)'!$K$46,INT((ROW()-13)/2),0))</f>
        <v/>
      </c>
      <c r="G89" s="909" t="str">
        <f ca="1">IF(ISBLANK(OFFSET('5. Pp (3 años)'!$H$46,INT((ROW()-13)/2),0)),"",OFFSET('5. Pp (3 años)'!$H$46,INT((ROW()-13)/2),0))</f>
        <v/>
      </c>
      <c r="H89" s="944" t="str">
        <f ca="1">IF(ISBLANK(OFFSET('9. METAS'!$L$20,INT((ROW()-13)/2),0)),"",OFFSET('9. METAS'!$L$20,INT((ROW()-13)/2),0))</f>
        <v/>
      </c>
      <c r="I89" s="868"/>
      <c r="J89" s="149" t="e">
        <f ca="1">IF(MOD(ROW()-13,2)=0,IF(ISBLANK(OFFSET(#REF!,INT((ROW()-13)/2),0)),"",OFFSET(#REF!,INT((ROW()-13)/2),0)),IF(ISBLANK(OFFSET('9. METAS'!$U$20,INT((ROW()-14)/2),0)),"",OFFSET('9. METAS'!$U$20,INT((ROW()-14)/2),0)))</f>
        <v>#REF!</v>
      </c>
      <c r="K89" s="150" t="e">
        <f ca="1">IF(MOD(ROW()-13,2)=0,IF(ISBLANK(OFFSET(#REF!,INT((ROW()-13)/2),0)),"",OFFSET(#REF!,INT((ROW()-13)/2),0)),IF(ISBLANK(OFFSET('9. METAS'!$V$20,INT((ROW()-14)/2),0)),"",OFFSET('9. METAS'!$V$20,INT((ROW()-14)/2),0)))</f>
        <v>#REF!</v>
      </c>
      <c r="L89" s="150" t="e">
        <f ca="1">IF(MOD(ROW()-13,2)=0,IF(ISBLANK(OFFSET(#REF!,INT((ROW()-13)/2),0)),"",OFFSET(#REF!,INT((ROW()-13)/2),0)),IF(ISBLANK(OFFSET('9. METAS'!$W$20,INT((ROW()-14)/2),0)),"",OFFSET('9. METAS'!$W$20,INT((ROW()-14)/2),0)))</f>
        <v>#REF!</v>
      </c>
      <c r="M89" s="151" t="e">
        <f ca="1">IF(MOD(ROW()-13,2)=0,IF(ISBLANK(OFFSET(#REF!,INT((ROW()-13)/2),0)),"",OFFSET(#REF!,INT((ROW()-13)/2),0)),IF(ISBLANK(OFFSET('9. METAS'!$X$20,INT((ROW()-14)/2),0)),"",OFFSET('9. METAS'!$X$20,INT((ROW()-14)/2),0)))</f>
        <v>#REF!</v>
      </c>
      <c r="N89" s="869" t="str">
        <f t="shared" ref="N89" ca="1" si="72">IFERROR(J89/J90,"ND")</f>
        <v>ND</v>
      </c>
      <c r="O89" s="870" t="str">
        <f t="shared" ref="O89" ca="1" si="73">IFERROR(((J89)/H89),"ND")</f>
        <v>ND</v>
      </c>
      <c r="P89" s="910"/>
    </row>
    <row r="90" spans="3:16">
      <c r="C90" s="860"/>
      <c r="D90" s="907"/>
      <c r="E90" s="907"/>
      <c r="F90" s="908"/>
      <c r="G90" s="909"/>
      <c r="H90" s="944"/>
      <c r="I90" s="852"/>
      <c r="J90" s="149" t="str">
        <f ca="1">IF(MOD(ROW()-13,2)=0,IF(ISBLANK(OFFSET(#REF!,INT((ROW()-13)/2),0)),"",OFFSET(#REF!,INT((ROW()-13)/2),0)),IF(ISBLANK(OFFSET('9. METAS'!$U$20,INT((ROW()-14)/2),0)),"",OFFSET('9. METAS'!$U$20,INT((ROW()-14)/2),0)))</f>
        <v/>
      </c>
      <c r="K90" s="150" t="str">
        <f ca="1">IF(MOD(ROW()-13,2)=0,IF(ISBLANK(OFFSET(#REF!,INT((ROW()-13)/2),0)),"",OFFSET(#REF!,INT((ROW()-13)/2),0)),IF(ISBLANK(OFFSET('9. METAS'!$V$20,INT((ROW()-14)/2),0)),"",OFFSET('9. METAS'!$V$20,INT((ROW()-14)/2),0)))</f>
        <v/>
      </c>
      <c r="L90" s="150" t="str">
        <f ca="1">IF(MOD(ROW()-13,2)=0,IF(ISBLANK(OFFSET(#REF!,INT((ROW()-13)/2),0)),"",OFFSET(#REF!,INT((ROW()-13)/2),0)),IF(ISBLANK(OFFSET('9. METAS'!$W$20,INT((ROW()-14)/2),0)),"",OFFSET('9. METAS'!$W$20,INT((ROW()-14)/2),0)))</f>
        <v/>
      </c>
      <c r="M90" s="151" t="str">
        <f ca="1">IF(MOD(ROW()-13,2)=0,IF(ISBLANK(OFFSET(#REF!,INT((ROW()-13)/2),0)),"",OFFSET(#REF!,INT((ROW()-13)/2),0)),IF(ISBLANK(OFFSET('9. METAS'!$X$20,INT((ROW()-14)/2),0)),"",OFFSET('9. METAS'!$X$20,INT((ROW()-14)/2),0)))</f>
        <v/>
      </c>
      <c r="N90" s="854"/>
      <c r="O90" s="856"/>
      <c r="P90" s="913"/>
    </row>
    <row r="91" spans="3:16">
      <c r="C91" s="859"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8" t="str">
        <f ca="1">IF(ISBLANK(OFFSET('5. Pp (3 años)'!$K$46,INT((ROW()-13)/2),0)),"",OFFSET('5. Pp (3 años)'!$K$46,INT((ROW()-13)/2),0))</f>
        <v/>
      </c>
      <c r="G91" s="909" t="str">
        <f ca="1">IF(ISBLANK(OFFSET('5. Pp (3 años)'!$H$46,INT((ROW()-13)/2),0)),"",OFFSET('5. Pp (3 años)'!$H$46,INT((ROW()-13)/2),0))</f>
        <v/>
      </c>
      <c r="H91" s="944" t="str">
        <f ca="1">IF(ISBLANK(OFFSET('9. METAS'!$L$20,INT((ROW()-13)/2),0)),"",OFFSET('9. METAS'!$L$20,INT((ROW()-13)/2),0))</f>
        <v/>
      </c>
      <c r="I91" s="868"/>
      <c r="J91" s="149" t="e">
        <f ca="1">IF(MOD(ROW()-13,2)=0,IF(ISBLANK(OFFSET(#REF!,INT((ROW()-13)/2),0)),"",OFFSET(#REF!,INT((ROW()-13)/2),0)),IF(ISBLANK(OFFSET('9. METAS'!$U$20,INT((ROW()-14)/2),0)),"",OFFSET('9. METAS'!$U$20,INT((ROW()-14)/2),0)))</f>
        <v>#REF!</v>
      </c>
      <c r="K91" s="150" t="e">
        <f ca="1">IF(MOD(ROW()-13,2)=0,IF(ISBLANK(OFFSET(#REF!,INT((ROW()-13)/2),0)),"",OFFSET(#REF!,INT((ROW()-13)/2),0)),IF(ISBLANK(OFFSET('9. METAS'!$V$20,INT((ROW()-14)/2),0)),"",OFFSET('9. METAS'!$V$20,INT((ROW()-14)/2),0)))</f>
        <v>#REF!</v>
      </c>
      <c r="L91" s="150" t="e">
        <f ca="1">IF(MOD(ROW()-13,2)=0,IF(ISBLANK(OFFSET(#REF!,INT((ROW()-13)/2),0)),"",OFFSET(#REF!,INT((ROW()-13)/2),0)),IF(ISBLANK(OFFSET('9. METAS'!$W$20,INT((ROW()-14)/2),0)),"",OFFSET('9. METAS'!$W$20,INT((ROW()-14)/2),0)))</f>
        <v>#REF!</v>
      </c>
      <c r="M91" s="151" t="e">
        <f ca="1">IF(MOD(ROW()-13,2)=0,IF(ISBLANK(OFFSET(#REF!,INT((ROW()-13)/2),0)),"",OFFSET(#REF!,INT((ROW()-13)/2),0)),IF(ISBLANK(OFFSET('9. METAS'!$X$20,INT((ROW()-14)/2),0)),"",OFFSET('9. METAS'!$X$20,INT((ROW()-14)/2),0)))</f>
        <v>#REF!</v>
      </c>
      <c r="N91" s="869" t="str">
        <f t="shared" ref="N91" ca="1" si="74">IFERROR(J91/J92,"ND")</f>
        <v>ND</v>
      </c>
      <c r="O91" s="870" t="str">
        <f t="shared" ref="O91" ca="1" si="75">IFERROR(((J91)/H91),"ND")</f>
        <v>ND</v>
      </c>
      <c r="P91" s="910"/>
    </row>
    <row r="92" spans="3:16">
      <c r="C92" s="860"/>
      <c r="D92" s="907"/>
      <c r="E92" s="907"/>
      <c r="F92" s="908"/>
      <c r="G92" s="909"/>
      <c r="H92" s="944"/>
      <c r="I92" s="852"/>
      <c r="J92" s="149" t="str">
        <f ca="1">IF(MOD(ROW()-13,2)=0,IF(ISBLANK(OFFSET(#REF!,INT((ROW()-13)/2),0)),"",OFFSET(#REF!,INT((ROW()-13)/2),0)),IF(ISBLANK(OFFSET('9. METAS'!$U$20,INT((ROW()-14)/2),0)),"",OFFSET('9. METAS'!$U$20,INT((ROW()-14)/2),0)))</f>
        <v/>
      </c>
      <c r="K92" s="150" t="str">
        <f ca="1">IF(MOD(ROW()-13,2)=0,IF(ISBLANK(OFFSET(#REF!,INT((ROW()-13)/2),0)),"",OFFSET(#REF!,INT((ROW()-13)/2),0)),IF(ISBLANK(OFFSET('9. METAS'!$V$20,INT((ROW()-14)/2),0)),"",OFFSET('9. METAS'!$V$20,INT((ROW()-14)/2),0)))</f>
        <v/>
      </c>
      <c r="L92" s="150" t="str">
        <f ca="1">IF(MOD(ROW()-13,2)=0,IF(ISBLANK(OFFSET(#REF!,INT((ROW()-13)/2),0)),"",OFFSET(#REF!,INT((ROW()-13)/2),0)),IF(ISBLANK(OFFSET('9. METAS'!$W$20,INT((ROW()-14)/2),0)),"",OFFSET('9. METAS'!$W$20,INT((ROW()-14)/2),0)))</f>
        <v/>
      </c>
      <c r="M92" s="151" t="str">
        <f ca="1">IF(MOD(ROW()-13,2)=0,IF(ISBLANK(OFFSET(#REF!,INT((ROW()-13)/2),0)),"",OFFSET(#REF!,INT((ROW()-13)/2),0)),IF(ISBLANK(OFFSET('9. METAS'!$X$20,INT((ROW()-14)/2),0)),"",OFFSET('9. METAS'!$X$20,INT((ROW()-14)/2),0)))</f>
        <v/>
      </c>
      <c r="N92" s="854"/>
      <c r="O92" s="856"/>
      <c r="P92" s="913"/>
    </row>
    <row r="93" spans="3:16">
      <c r="C93" s="859"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8" t="str">
        <f ca="1">IF(ISBLANK(OFFSET('5. Pp (3 años)'!$K$46,INT((ROW()-13)/2),0)),"",OFFSET('5. Pp (3 años)'!$K$46,INT((ROW()-13)/2),0))</f>
        <v/>
      </c>
      <c r="G93" s="909" t="str">
        <f ca="1">IF(ISBLANK(OFFSET('5. Pp (3 años)'!$H$46,INT((ROW()-13)/2),0)),"",OFFSET('5. Pp (3 años)'!$H$46,INT((ROW()-13)/2),0))</f>
        <v/>
      </c>
      <c r="H93" s="944" t="str">
        <f ca="1">IF(ISBLANK(OFFSET('9. METAS'!$L$20,INT((ROW()-13)/2),0)),"",OFFSET('9. METAS'!$L$20,INT((ROW()-13)/2),0))</f>
        <v/>
      </c>
      <c r="I93" s="868"/>
      <c r="J93" s="149" t="e">
        <f ca="1">IF(MOD(ROW()-13,2)=0,IF(ISBLANK(OFFSET(#REF!,INT((ROW()-13)/2),0)),"",OFFSET(#REF!,INT((ROW()-13)/2),0)),IF(ISBLANK(OFFSET('9. METAS'!$U$20,INT((ROW()-14)/2),0)),"",OFFSET('9. METAS'!$U$20,INT((ROW()-14)/2),0)))</f>
        <v>#REF!</v>
      </c>
      <c r="K93" s="150" t="e">
        <f ca="1">IF(MOD(ROW()-13,2)=0,IF(ISBLANK(OFFSET(#REF!,INT((ROW()-13)/2),0)),"",OFFSET(#REF!,INT((ROW()-13)/2),0)),IF(ISBLANK(OFFSET('9. METAS'!$V$20,INT((ROW()-14)/2),0)),"",OFFSET('9. METAS'!$V$20,INT((ROW()-14)/2),0)))</f>
        <v>#REF!</v>
      </c>
      <c r="L93" s="150" t="e">
        <f ca="1">IF(MOD(ROW()-13,2)=0,IF(ISBLANK(OFFSET(#REF!,INT((ROW()-13)/2),0)),"",OFFSET(#REF!,INT((ROW()-13)/2),0)),IF(ISBLANK(OFFSET('9. METAS'!$W$20,INT((ROW()-14)/2),0)),"",OFFSET('9. METAS'!$W$20,INT((ROW()-14)/2),0)))</f>
        <v>#REF!</v>
      </c>
      <c r="M93" s="151" t="e">
        <f ca="1">IF(MOD(ROW()-13,2)=0,IF(ISBLANK(OFFSET(#REF!,INT((ROW()-13)/2),0)),"",OFFSET(#REF!,INT((ROW()-13)/2),0)),IF(ISBLANK(OFFSET('9. METAS'!$X$20,INT((ROW()-14)/2),0)),"",OFFSET('9. METAS'!$X$20,INT((ROW()-14)/2),0)))</f>
        <v>#REF!</v>
      </c>
      <c r="N93" s="869" t="str">
        <f t="shared" ref="N93" ca="1" si="76">IFERROR(J93/J94,"ND")</f>
        <v>ND</v>
      </c>
      <c r="O93" s="870" t="str">
        <f t="shared" ref="O93" ca="1" si="77">IFERROR(((J93)/H93),"ND")</f>
        <v>ND</v>
      </c>
      <c r="P93" s="910"/>
    </row>
    <row r="94" spans="3:16">
      <c r="C94" s="860"/>
      <c r="D94" s="907"/>
      <c r="E94" s="907"/>
      <c r="F94" s="908"/>
      <c r="G94" s="909"/>
      <c r="H94" s="944"/>
      <c r="I94" s="852"/>
      <c r="J94" s="149" t="str">
        <f ca="1">IF(MOD(ROW()-13,2)=0,IF(ISBLANK(OFFSET(#REF!,INT((ROW()-13)/2),0)),"",OFFSET(#REF!,INT((ROW()-13)/2),0)),IF(ISBLANK(OFFSET('9. METAS'!$U$20,INT((ROW()-14)/2),0)),"",OFFSET('9. METAS'!$U$20,INT((ROW()-14)/2),0)))</f>
        <v/>
      </c>
      <c r="K94" s="150" t="str">
        <f ca="1">IF(MOD(ROW()-13,2)=0,IF(ISBLANK(OFFSET(#REF!,INT((ROW()-13)/2),0)),"",OFFSET(#REF!,INT((ROW()-13)/2),0)),IF(ISBLANK(OFFSET('9. METAS'!$V$20,INT((ROW()-14)/2),0)),"",OFFSET('9. METAS'!$V$20,INT((ROW()-14)/2),0)))</f>
        <v/>
      </c>
      <c r="L94" s="150" t="str">
        <f ca="1">IF(MOD(ROW()-13,2)=0,IF(ISBLANK(OFFSET(#REF!,INT((ROW()-13)/2),0)),"",OFFSET(#REF!,INT((ROW()-13)/2),0)),IF(ISBLANK(OFFSET('9. METAS'!$W$20,INT((ROW()-14)/2),0)),"",OFFSET('9. METAS'!$W$20,INT((ROW()-14)/2),0)))</f>
        <v/>
      </c>
      <c r="M94" s="151" t="str">
        <f ca="1">IF(MOD(ROW()-13,2)=0,IF(ISBLANK(OFFSET(#REF!,INT((ROW()-13)/2),0)),"",OFFSET(#REF!,INT((ROW()-13)/2),0)),IF(ISBLANK(OFFSET('9. METAS'!$X$20,INT((ROW()-14)/2),0)),"",OFFSET('9. METAS'!$X$20,INT((ROW()-14)/2),0)))</f>
        <v/>
      </c>
      <c r="N94" s="854"/>
      <c r="O94" s="856"/>
      <c r="P94" s="913"/>
    </row>
    <row r="95" spans="3:16">
      <c r="C95" s="859"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8" t="str">
        <f ca="1">IF(ISBLANK(OFFSET('5. Pp (3 años)'!$K$46,INT((ROW()-13)/2),0)),"",OFFSET('5. Pp (3 años)'!$K$46,INT((ROW()-13)/2),0))</f>
        <v/>
      </c>
      <c r="G95" s="909" t="str">
        <f ca="1">IF(ISBLANK(OFFSET('5. Pp (3 años)'!$H$46,INT((ROW()-13)/2),0)),"",OFFSET('5. Pp (3 años)'!$H$46,INT((ROW()-13)/2),0))</f>
        <v/>
      </c>
      <c r="H95" s="944" t="str">
        <f ca="1">IF(ISBLANK(OFFSET('9. METAS'!$L$20,INT((ROW()-13)/2),0)),"",OFFSET('9. METAS'!$L$20,INT((ROW()-13)/2),0))</f>
        <v/>
      </c>
      <c r="I95" s="868"/>
      <c r="J95" s="149" t="e">
        <f ca="1">IF(MOD(ROW()-13,2)=0,IF(ISBLANK(OFFSET(#REF!,INT((ROW()-13)/2),0)),"",OFFSET(#REF!,INT((ROW()-13)/2),0)),IF(ISBLANK(OFFSET('9. METAS'!$U$20,INT((ROW()-14)/2),0)),"",OFFSET('9. METAS'!$U$20,INT((ROW()-14)/2),0)))</f>
        <v>#REF!</v>
      </c>
      <c r="K95" s="150" t="e">
        <f ca="1">IF(MOD(ROW()-13,2)=0,IF(ISBLANK(OFFSET(#REF!,INT((ROW()-13)/2),0)),"",OFFSET(#REF!,INT((ROW()-13)/2),0)),IF(ISBLANK(OFFSET('9. METAS'!$V$20,INT((ROW()-14)/2),0)),"",OFFSET('9. METAS'!$V$20,INT((ROW()-14)/2),0)))</f>
        <v>#REF!</v>
      </c>
      <c r="L95" s="150" t="e">
        <f ca="1">IF(MOD(ROW()-13,2)=0,IF(ISBLANK(OFFSET(#REF!,INT((ROW()-13)/2),0)),"",OFFSET(#REF!,INT((ROW()-13)/2),0)),IF(ISBLANK(OFFSET('9. METAS'!$W$20,INT((ROW()-14)/2),0)),"",OFFSET('9. METAS'!$W$20,INT((ROW()-14)/2),0)))</f>
        <v>#REF!</v>
      </c>
      <c r="M95" s="151" t="e">
        <f ca="1">IF(MOD(ROW()-13,2)=0,IF(ISBLANK(OFFSET(#REF!,INT((ROW()-13)/2),0)),"",OFFSET(#REF!,INT((ROW()-13)/2),0)),IF(ISBLANK(OFFSET('9. METAS'!$X$20,INT((ROW()-14)/2),0)),"",OFFSET('9. METAS'!$X$20,INT((ROW()-14)/2),0)))</f>
        <v>#REF!</v>
      </c>
      <c r="N95" s="869" t="str">
        <f t="shared" ref="N95" ca="1" si="78">IFERROR(J95/J96,"ND")</f>
        <v>ND</v>
      </c>
      <c r="O95" s="870" t="str">
        <f t="shared" ref="O95" ca="1" si="79">IFERROR(((J95)/H95),"ND")</f>
        <v>ND</v>
      </c>
      <c r="P95" s="910"/>
    </row>
    <row r="96" spans="3:16">
      <c r="C96" s="860"/>
      <c r="D96" s="907"/>
      <c r="E96" s="907"/>
      <c r="F96" s="908"/>
      <c r="G96" s="909"/>
      <c r="H96" s="944"/>
      <c r="I96" s="852"/>
      <c r="J96" s="149" t="str">
        <f ca="1">IF(MOD(ROW()-13,2)=0,IF(ISBLANK(OFFSET(#REF!,INT((ROW()-13)/2),0)),"",OFFSET(#REF!,INT((ROW()-13)/2),0)),IF(ISBLANK(OFFSET('9. METAS'!$U$20,INT((ROW()-14)/2),0)),"",OFFSET('9. METAS'!$U$20,INT((ROW()-14)/2),0)))</f>
        <v/>
      </c>
      <c r="K96" s="150" t="str">
        <f ca="1">IF(MOD(ROW()-13,2)=0,IF(ISBLANK(OFFSET(#REF!,INT((ROW()-13)/2),0)),"",OFFSET(#REF!,INT((ROW()-13)/2),0)),IF(ISBLANK(OFFSET('9. METAS'!$V$20,INT((ROW()-14)/2),0)),"",OFFSET('9. METAS'!$V$20,INT((ROW()-14)/2),0)))</f>
        <v/>
      </c>
      <c r="L96" s="150" t="str">
        <f ca="1">IF(MOD(ROW()-13,2)=0,IF(ISBLANK(OFFSET(#REF!,INT((ROW()-13)/2),0)),"",OFFSET(#REF!,INT((ROW()-13)/2),0)),IF(ISBLANK(OFFSET('9. METAS'!$W$20,INT((ROW()-14)/2),0)),"",OFFSET('9. METAS'!$W$20,INT((ROW()-14)/2),0)))</f>
        <v/>
      </c>
      <c r="M96" s="151" t="str">
        <f ca="1">IF(MOD(ROW()-13,2)=0,IF(ISBLANK(OFFSET(#REF!,INT((ROW()-13)/2),0)),"",OFFSET(#REF!,INT((ROW()-13)/2),0)),IF(ISBLANK(OFFSET('9. METAS'!$X$20,INT((ROW()-14)/2),0)),"",OFFSET('9. METAS'!$X$20,INT((ROW()-14)/2),0)))</f>
        <v/>
      </c>
      <c r="N96" s="854"/>
      <c r="O96" s="856"/>
      <c r="P96" s="913"/>
    </row>
    <row r="97" spans="3:16">
      <c r="C97" s="859"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8" t="str">
        <f ca="1">IF(ISBLANK(OFFSET('5. Pp (3 años)'!$K$46,INT((ROW()-13)/2),0)),"",OFFSET('5. Pp (3 años)'!$K$46,INT((ROW()-13)/2),0))</f>
        <v/>
      </c>
      <c r="G97" s="909" t="str">
        <f ca="1">IF(ISBLANK(OFFSET('5. Pp (3 años)'!$H$46,INT((ROW()-13)/2),0)),"",OFFSET('5. Pp (3 años)'!$H$46,INT((ROW()-13)/2),0))</f>
        <v/>
      </c>
      <c r="H97" s="944" t="str">
        <f ca="1">IF(ISBLANK(OFFSET('9. METAS'!$L$20,INT((ROW()-13)/2),0)),"",OFFSET('9. METAS'!$L$20,INT((ROW()-13)/2),0))</f>
        <v/>
      </c>
      <c r="I97" s="868"/>
      <c r="J97" s="149" t="e">
        <f ca="1">IF(MOD(ROW()-13,2)=0,IF(ISBLANK(OFFSET(#REF!,INT((ROW()-13)/2),0)),"",OFFSET(#REF!,INT((ROW()-13)/2),0)),IF(ISBLANK(OFFSET('9. METAS'!$U$20,INT((ROW()-14)/2),0)),"",OFFSET('9. METAS'!$U$20,INT((ROW()-14)/2),0)))</f>
        <v>#REF!</v>
      </c>
      <c r="K97" s="150" t="e">
        <f ca="1">IF(MOD(ROW()-13,2)=0,IF(ISBLANK(OFFSET(#REF!,INT((ROW()-13)/2),0)),"",OFFSET(#REF!,INT((ROW()-13)/2),0)),IF(ISBLANK(OFFSET('9. METAS'!$V$20,INT((ROW()-14)/2),0)),"",OFFSET('9. METAS'!$V$20,INT((ROW()-14)/2),0)))</f>
        <v>#REF!</v>
      </c>
      <c r="L97" s="150" t="e">
        <f ca="1">IF(MOD(ROW()-13,2)=0,IF(ISBLANK(OFFSET(#REF!,INT((ROW()-13)/2),0)),"",OFFSET(#REF!,INT((ROW()-13)/2),0)),IF(ISBLANK(OFFSET('9. METAS'!$W$20,INT((ROW()-14)/2),0)),"",OFFSET('9. METAS'!$W$20,INT((ROW()-14)/2),0)))</f>
        <v>#REF!</v>
      </c>
      <c r="M97" s="151" t="e">
        <f ca="1">IF(MOD(ROW()-13,2)=0,IF(ISBLANK(OFFSET(#REF!,INT((ROW()-13)/2),0)),"",OFFSET(#REF!,INT((ROW()-13)/2),0)),IF(ISBLANK(OFFSET('9. METAS'!$X$20,INT((ROW()-14)/2),0)),"",OFFSET('9. METAS'!$X$20,INT((ROW()-14)/2),0)))</f>
        <v>#REF!</v>
      </c>
      <c r="N97" s="869" t="str">
        <f t="shared" ref="N97" ca="1" si="80">IFERROR(J97/J98,"ND")</f>
        <v>ND</v>
      </c>
      <c r="O97" s="870" t="str">
        <f t="shared" ref="O97" ca="1" si="81">IFERROR(((J97)/H97),"ND")</f>
        <v>ND</v>
      </c>
      <c r="P97" s="910"/>
    </row>
    <row r="98" spans="3:16">
      <c r="C98" s="860"/>
      <c r="D98" s="907"/>
      <c r="E98" s="907"/>
      <c r="F98" s="908"/>
      <c r="G98" s="909"/>
      <c r="H98" s="944"/>
      <c r="I98" s="852"/>
      <c r="J98" s="149" t="str">
        <f ca="1">IF(MOD(ROW()-13,2)=0,IF(ISBLANK(OFFSET(#REF!,INT((ROW()-13)/2),0)),"",OFFSET(#REF!,INT((ROW()-13)/2),0)),IF(ISBLANK(OFFSET('9. METAS'!$U$20,INT((ROW()-14)/2),0)),"",OFFSET('9. METAS'!$U$20,INT((ROW()-14)/2),0)))</f>
        <v/>
      </c>
      <c r="K98" s="150" t="str">
        <f ca="1">IF(MOD(ROW()-13,2)=0,IF(ISBLANK(OFFSET(#REF!,INT((ROW()-13)/2),0)),"",OFFSET(#REF!,INT((ROW()-13)/2),0)),IF(ISBLANK(OFFSET('9. METAS'!$V$20,INT((ROW()-14)/2),0)),"",OFFSET('9. METAS'!$V$20,INT((ROW()-14)/2),0)))</f>
        <v/>
      </c>
      <c r="L98" s="150" t="str">
        <f ca="1">IF(MOD(ROW()-13,2)=0,IF(ISBLANK(OFFSET(#REF!,INT((ROW()-13)/2),0)),"",OFFSET(#REF!,INT((ROW()-13)/2),0)),IF(ISBLANK(OFFSET('9. METAS'!$W$20,INT((ROW()-14)/2),0)),"",OFFSET('9. METAS'!$W$20,INT((ROW()-14)/2),0)))</f>
        <v/>
      </c>
      <c r="M98" s="151" t="str">
        <f ca="1">IF(MOD(ROW()-13,2)=0,IF(ISBLANK(OFFSET(#REF!,INT((ROW()-13)/2),0)),"",OFFSET(#REF!,INT((ROW()-13)/2),0)),IF(ISBLANK(OFFSET('9. METAS'!$X$20,INT((ROW()-14)/2),0)),"",OFFSET('9. METAS'!$X$20,INT((ROW()-14)/2),0)))</f>
        <v/>
      </c>
      <c r="N98" s="854"/>
      <c r="O98" s="856"/>
      <c r="P98" s="913"/>
    </row>
    <row r="99" spans="3:16">
      <c r="C99" s="859"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8" t="str">
        <f ca="1">IF(ISBLANK(OFFSET('5. Pp (3 años)'!$K$46,INT((ROW()-13)/2),0)),"",OFFSET('5. Pp (3 años)'!$K$46,INT((ROW()-13)/2),0))</f>
        <v/>
      </c>
      <c r="G99" s="909" t="str">
        <f ca="1">IF(ISBLANK(OFFSET('5. Pp (3 años)'!$H$46,INT((ROW()-13)/2),0)),"",OFFSET('5. Pp (3 años)'!$H$46,INT((ROW()-13)/2),0))</f>
        <v/>
      </c>
      <c r="H99" s="944" t="str">
        <f ca="1">IF(ISBLANK(OFFSET('9. METAS'!$L$20,INT((ROW()-13)/2),0)),"",OFFSET('9. METAS'!$L$20,INT((ROW()-13)/2),0))</f>
        <v/>
      </c>
      <c r="I99" s="868"/>
      <c r="J99" s="149" t="e">
        <f ca="1">IF(MOD(ROW()-13,2)=0,IF(ISBLANK(OFFSET(#REF!,INT((ROW()-13)/2),0)),"",OFFSET(#REF!,INT((ROW()-13)/2),0)),IF(ISBLANK(OFFSET('9. METAS'!$U$20,INT((ROW()-14)/2),0)),"",OFFSET('9. METAS'!$U$20,INT((ROW()-14)/2),0)))</f>
        <v>#REF!</v>
      </c>
      <c r="K99" s="150" t="e">
        <f ca="1">IF(MOD(ROW()-13,2)=0,IF(ISBLANK(OFFSET(#REF!,INT((ROW()-13)/2),0)),"",OFFSET(#REF!,INT((ROW()-13)/2),0)),IF(ISBLANK(OFFSET('9. METAS'!$V$20,INT((ROW()-14)/2),0)),"",OFFSET('9. METAS'!$V$20,INT((ROW()-14)/2),0)))</f>
        <v>#REF!</v>
      </c>
      <c r="L99" s="150" t="e">
        <f ca="1">IF(MOD(ROW()-13,2)=0,IF(ISBLANK(OFFSET(#REF!,INT((ROW()-13)/2),0)),"",OFFSET(#REF!,INT((ROW()-13)/2),0)),IF(ISBLANK(OFFSET('9. METAS'!$W$20,INT((ROW()-14)/2),0)),"",OFFSET('9. METAS'!$W$20,INT((ROW()-14)/2),0)))</f>
        <v>#REF!</v>
      </c>
      <c r="M99" s="151" t="e">
        <f ca="1">IF(MOD(ROW()-13,2)=0,IF(ISBLANK(OFFSET(#REF!,INT((ROW()-13)/2),0)),"",OFFSET(#REF!,INT((ROW()-13)/2),0)),IF(ISBLANK(OFFSET('9. METAS'!$X$20,INT((ROW()-14)/2),0)),"",OFFSET('9. METAS'!$X$20,INT((ROW()-14)/2),0)))</f>
        <v>#REF!</v>
      </c>
      <c r="N99" s="869" t="str">
        <f t="shared" ref="N99" ca="1" si="82">IFERROR(J99/J100,"ND")</f>
        <v>ND</v>
      </c>
      <c r="O99" s="870" t="str">
        <f t="shared" ref="O99" ca="1" si="83">IFERROR(((J99)/H99),"ND")</f>
        <v>ND</v>
      </c>
      <c r="P99" s="910"/>
    </row>
    <row r="100" spans="3:16">
      <c r="C100" s="860"/>
      <c r="D100" s="907"/>
      <c r="E100" s="907"/>
      <c r="F100" s="908"/>
      <c r="G100" s="909"/>
      <c r="H100" s="944"/>
      <c r="I100" s="852"/>
      <c r="J100" s="149" t="str">
        <f ca="1">IF(MOD(ROW()-13,2)=0,IF(ISBLANK(OFFSET(#REF!,INT((ROW()-13)/2),0)),"",OFFSET(#REF!,INT((ROW()-13)/2),0)),IF(ISBLANK(OFFSET('9. METAS'!$U$20,INT((ROW()-14)/2),0)),"",OFFSET('9. METAS'!$U$20,INT((ROW()-14)/2),0)))</f>
        <v/>
      </c>
      <c r="K100" s="150" t="str">
        <f ca="1">IF(MOD(ROW()-13,2)=0,IF(ISBLANK(OFFSET(#REF!,INT((ROW()-13)/2),0)),"",OFFSET(#REF!,INT((ROW()-13)/2),0)),IF(ISBLANK(OFFSET('9. METAS'!$V$20,INT((ROW()-14)/2),0)),"",OFFSET('9. METAS'!$V$20,INT((ROW()-14)/2),0)))</f>
        <v/>
      </c>
      <c r="L100" s="150" t="str">
        <f ca="1">IF(MOD(ROW()-13,2)=0,IF(ISBLANK(OFFSET(#REF!,INT((ROW()-13)/2),0)),"",OFFSET(#REF!,INT((ROW()-13)/2),0)),IF(ISBLANK(OFFSET('9. METAS'!$W$20,INT((ROW()-14)/2),0)),"",OFFSET('9. METAS'!$W$20,INT((ROW()-14)/2),0)))</f>
        <v/>
      </c>
      <c r="M100" s="151" t="str">
        <f ca="1">IF(MOD(ROW()-13,2)=0,IF(ISBLANK(OFFSET(#REF!,INT((ROW()-13)/2),0)),"",OFFSET(#REF!,INT((ROW()-13)/2),0)),IF(ISBLANK(OFFSET('9. METAS'!$X$20,INT((ROW()-14)/2),0)),"",OFFSET('9. METAS'!$X$20,INT((ROW()-14)/2),0)))</f>
        <v/>
      </c>
      <c r="N100" s="854"/>
      <c r="O100" s="856"/>
      <c r="P100" s="913"/>
    </row>
    <row r="101" spans="3:16">
      <c r="C101" s="859"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8" t="str">
        <f ca="1">IF(ISBLANK(OFFSET('5. Pp (3 años)'!$K$46,INT((ROW()-13)/2),0)),"",OFFSET('5. Pp (3 años)'!$K$46,INT((ROW()-13)/2),0))</f>
        <v/>
      </c>
      <c r="G101" s="909" t="str">
        <f ca="1">IF(ISBLANK(OFFSET('5. Pp (3 años)'!$H$46,INT((ROW()-13)/2),0)),"",OFFSET('5. Pp (3 años)'!$H$46,INT((ROW()-13)/2),0))</f>
        <v/>
      </c>
      <c r="H101" s="944" t="str">
        <f ca="1">IF(ISBLANK(OFFSET('9. METAS'!$L$20,INT((ROW()-13)/2),0)),"",OFFSET('9. METAS'!$L$20,INT((ROW()-13)/2),0))</f>
        <v/>
      </c>
      <c r="I101" s="868"/>
      <c r="J101" s="149" t="e">
        <f ca="1">IF(MOD(ROW()-13,2)=0,IF(ISBLANK(OFFSET(#REF!,INT((ROW()-13)/2),0)),"",OFFSET(#REF!,INT((ROW()-13)/2),0)),IF(ISBLANK(OFFSET('9. METAS'!$U$20,INT((ROW()-14)/2),0)),"",OFFSET('9. METAS'!$U$20,INT((ROW()-14)/2),0)))</f>
        <v>#REF!</v>
      </c>
      <c r="K101" s="150" t="e">
        <f ca="1">IF(MOD(ROW()-13,2)=0,IF(ISBLANK(OFFSET(#REF!,INT((ROW()-13)/2),0)),"",OFFSET(#REF!,INT((ROW()-13)/2),0)),IF(ISBLANK(OFFSET('9. METAS'!$V$20,INT((ROW()-14)/2),0)),"",OFFSET('9. METAS'!$V$20,INT((ROW()-14)/2),0)))</f>
        <v>#REF!</v>
      </c>
      <c r="L101" s="150" t="e">
        <f ca="1">IF(MOD(ROW()-13,2)=0,IF(ISBLANK(OFFSET(#REF!,INT((ROW()-13)/2),0)),"",OFFSET(#REF!,INT((ROW()-13)/2),0)),IF(ISBLANK(OFFSET('9. METAS'!$W$20,INT((ROW()-14)/2),0)),"",OFFSET('9. METAS'!$W$20,INT((ROW()-14)/2),0)))</f>
        <v>#REF!</v>
      </c>
      <c r="M101" s="151" t="e">
        <f ca="1">IF(MOD(ROW()-13,2)=0,IF(ISBLANK(OFFSET(#REF!,INT((ROW()-13)/2),0)),"",OFFSET(#REF!,INT((ROW()-13)/2),0)),IF(ISBLANK(OFFSET('9. METAS'!$X$20,INT((ROW()-14)/2),0)),"",OFFSET('9. METAS'!$X$20,INT((ROW()-14)/2),0)))</f>
        <v>#REF!</v>
      </c>
      <c r="N101" s="869" t="str">
        <f t="shared" ref="N101" ca="1" si="84">IFERROR(J101/J102,"ND")</f>
        <v>ND</v>
      </c>
      <c r="O101" s="870" t="str">
        <f t="shared" ref="O101" ca="1" si="85">IFERROR(((J101)/H101),"ND")</f>
        <v>ND</v>
      </c>
      <c r="P101" s="910"/>
    </row>
    <row r="102" spans="3:16">
      <c r="C102" s="860"/>
      <c r="D102" s="907"/>
      <c r="E102" s="907"/>
      <c r="F102" s="908"/>
      <c r="G102" s="909"/>
      <c r="H102" s="944"/>
      <c r="I102" s="852"/>
      <c r="J102" s="149" t="str">
        <f ca="1">IF(MOD(ROW()-13,2)=0,IF(ISBLANK(OFFSET(#REF!,INT((ROW()-13)/2),0)),"",OFFSET(#REF!,INT((ROW()-13)/2),0)),IF(ISBLANK(OFFSET('9. METAS'!$U$20,INT((ROW()-14)/2),0)),"",OFFSET('9. METAS'!$U$20,INT((ROW()-14)/2),0)))</f>
        <v/>
      </c>
      <c r="K102" s="150" t="str">
        <f ca="1">IF(MOD(ROW()-13,2)=0,IF(ISBLANK(OFFSET(#REF!,INT((ROW()-13)/2),0)),"",OFFSET(#REF!,INT((ROW()-13)/2),0)),IF(ISBLANK(OFFSET('9. METAS'!$V$20,INT((ROW()-14)/2),0)),"",OFFSET('9. METAS'!$V$20,INT((ROW()-14)/2),0)))</f>
        <v/>
      </c>
      <c r="L102" s="150" t="str">
        <f ca="1">IF(MOD(ROW()-13,2)=0,IF(ISBLANK(OFFSET(#REF!,INT((ROW()-13)/2),0)),"",OFFSET(#REF!,INT((ROW()-13)/2),0)),IF(ISBLANK(OFFSET('9. METAS'!$W$20,INT((ROW()-14)/2),0)),"",OFFSET('9. METAS'!$W$20,INT((ROW()-14)/2),0)))</f>
        <v/>
      </c>
      <c r="M102" s="151" t="str">
        <f ca="1">IF(MOD(ROW()-13,2)=0,IF(ISBLANK(OFFSET(#REF!,INT((ROW()-13)/2),0)),"",OFFSET(#REF!,INT((ROW()-13)/2),0)),IF(ISBLANK(OFFSET('9. METAS'!$X$20,INT((ROW()-14)/2),0)),"",OFFSET('9. METAS'!$X$20,INT((ROW()-14)/2),0)))</f>
        <v/>
      </c>
      <c r="N102" s="854"/>
      <c r="O102" s="856"/>
      <c r="P102" s="913"/>
    </row>
    <row r="103" spans="3:16">
      <c r="C103" s="859"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8" t="str">
        <f ca="1">IF(ISBLANK(OFFSET('5. Pp (3 años)'!$K$46,INT((ROW()-13)/2),0)),"",OFFSET('5. Pp (3 años)'!$K$46,INT((ROW()-13)/2),0))</f>
        <v/>
      </c>
      <c r="G103" s="909" t="str">
        <f ca="1">IF(ISBLANK(OFFSET('5. Pp (3 años)'!$H$46,INT((ROW()-13)/2),0)),"",OFFSET('5. Pp (3 años)'!$H$46,INT((ROW()-13)/2),0))</f>
        <v/>
      </c>
      <c r="H103" s="944" t="str">
        <f ca="1">IF(ISBLANK(OFFSET('9. METAS'!$L$20,INT((ROW()-13)/2),0)),"",OFFSET('9. METAS'!$L$20,INT((ROW()-13)/2),0))</f>
        <v/>
      </c>
      <c r="I103" s="868"/>
      <c r="J103" s="149" t="e">
        <f ca="1">IF(MOD(ROW()-13,2)=0,IF(ISBLANK(OFFSET(#REF!,INT((ROW()-13)/2),0)),"",OFFSET(#REF!,INT((ROW()-13)/2),0)),IF(ISBLANK(OFFSET('9. METAS'!$U$20,INT((ROW()-14)/2),0)),"",OFFSET('9. METAS'!$U$20,INT((ROW()-14)/2),0)))</f>
        <v>#REF!</v>
      </c>
      <c r="K103" s="150" t="e">
        <f ca="1">IF(MOD(ROW()-13,2)=0,IF(ISBLANK(OFFSET(#REF!,INT((ROW()-13)/2),0)),"",OFFSET(#REF!,INT((ROW()-13)/2),0)),IF(ISBLANK(OFFSET('9. METAS'!$V$20,INT((ROW()-14)/2),0)),"",OFFSET('9. METAS'!$V$20,INT((ROW()-14)/2),0)))</f>
        <v>#REF!</v>
      </c>
      <c r="L103" s="150" t="e">
        <f ca="1">IF(MOD(ROW()-13,2)=0,IF(ISBLANK(OFFSET(#REF!,INT((ROW()-13)/2),0)),"",OFFSET(#REF!,INT((ROW()-13)/2),0)),IF(ISBLANK(OFFSET('9. METAS'!$W$20,INT((ROW()-14)/2),0)),"",OFFSET('9. METAS'!$W$20,INT((ROW()-14)/2),0)))</f>
        <v>#REF!</v>
      </c>
      <c r="M103" s="151" t="e">
        <f ca="1">IF(MOD(ROW()-13,2)=0,IF(ISBLANK(OFFSET(#REF!,INT((ROW()-13)/2),0)),"",OFFSET(#REF!,INT((ROW()-13)/2),0)),IF(ISBLANK(OFFSET('9. METAS'!$X$20,INT((ROW()-14)/2),0)),"",OFFSET('9. METAS'!$X$20,INT((ROW()-14)/2),0)))</f>
        <v>#REF!</v>
      </c>
      <c r="N103" s="869" t="str">
        <f t="shared" ref="N103" ca="1" si="86">IFERROR(J103/J104,"ND")</f>
        <v>ND</v>
      </c>
      <c r="O103" s="870" t="str">
        <f t="shared" ref="O103" ca="1" si="87">IFERROR(((J103)/H103),"ND")</f>
        <v>ND</v>
      </c>
      <c r="P103" s="910"/>
    </row>
    <row r="104" spans="3:16">
      <c r="C104" s="860"/>
      <c r="D104" s="907"/>
      <c r="E104" s="907"/>
      <c r="F104" s="908"/>
      <c r="G104" s="909"/>
      <c r="H104" s="944"/>
      <c r="I104" s="852"/>
      <c r="J104" s="149" t="str">
        <f ca="1">IF(MOD(ROW()-13,2)=0,IF(ISBLANK(OFFSET(#REF!,INT((ROW()-13)/2),0)),"",OFFSET(#REF!,INT((ROW()-13)/2),0)),IF(ISBLANK(OFFSET('9. METAS'!$U$20,INT((ROW()-14)/2),0)),"",OFFSET('9. METAS'!$U$20,INT((ROW()-14)/2),0)))</f>
        <v/>
      </c>
      <c r="K104" s="150" t="str">
        <f ca="1">IF(MOD(ROW()-13,2)=0,IF(ISBLANK(OFFSET(#REF!,INT((ROW()-13)/2),0)),"",OFFSET(#REF!,INT((ROW()-13)/2),0)),IF(ISBLANK(OFFSET('9. METAS'!$V$20,INT((ROW()-14)/2),0)),"",OFFSET('9. METAS'!$V$20,INT((ROW()-14)/2),0)))</f>
        <v/>
      </c>
      <c r="L104" s="150" t="str">
        <f ca="1">IF(MOD(ROW()-13,2)=0,IF(ISBLANK(OFFSET(#REF!,INT((ROW()-13)/2),0)),"",OFFSET(#REF!,INT((ROW()-13)/2),0)),IF(ISBLANK(OFFSET('9. METAS'!$W$20,INT((ROW()-14)/2),0)),"",OFFSET('9. METAS'!$W$20,INT((ROW()-14)/2),0)))</f>
        <v/>
      </c>
      <c r="M104" s="151" t="str">
        <f ca="1">IF(MOD(ROW()-13,2)=0,IF(ISBLANK(OFFSET(#REF!,INT((ROW()-13)/2),0)),"",OFFSET(#REF!,INT((ROW()-13)/2),0)),IF(ISBLANK(OFFSET('9. METAS'!$X$20,INT((ROW()-14)/2),0)),"",OFFSET('9. METAS'!$X$20,INT((ROW()-14)/2),0)))</f>
        <v/>
      </c>
      <c r="N104" s="854"/>
      <c r="O104" s="856"/>
      <c r="P104" s="913"/>
    </row>
    <row r="105" spans="3:16">
      <c r="C105" s="859"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8" t="str">
        <f ca="1">IF(ISBLANK(OFFSET('5. Pp (3 años)'!$K$46,INT((ROW()-13)/2),0)),"",OFFSET('5. Pp (3 años)'!$K$46,INT((ROW()-13)/2),0))</f>
        <v/>
      </c>
      <c r="G105" s="909" t="str">
        <f ca="1">IF(ISBLANK(OFFSET('5. Pp (3 años)'!$H$46,INT((ROW()-13)/2),0)),"",OFFSET('5. Pp (3 años)'!$H$46,INT((ROW()-13)/2),0))</f>
        <v/>
      </c>
      <c r="H105" s="944" t="str">
        <f ca="1">IF(ISBLANK(OFFSET('9. METAS'!$L$20,INT((ROW()-13)/2),0)),"",OFFSET('9. METAS'!$L$20,INT((ROW()-13)/2),0))</f>
        <v/>
      </c>
      <c r="I105" s="868"/>
      <c r="J105" s="149" t="e">
        <f ca="1">IF(MOD(ROW()-13,2)=0,IF(ISBLANK(OFFSET(#REF!,INT((ROW()-13)/2),0)),"",OFFSET(#REF!,INT((ROW()-13)/2),0)),IF(ISBLANK(OFFSET('9. METAS'!$U$20,INT((ROW()-14)/2),0)),"",OFFSET('9. METAS'!$U$20,INT((ROW()-14)/2),0)))</f>
        <v>#REF!</v>
      </c>
      <c r="K105" s="150" t="e">
        <f ca="1">IF(MOD(ROW()-13,2)=0,IF(ISBLANK(OFFSET(#REF!,INT((ROW()-13)/2),0)),"",OFFSET(#REF!,INT((ROW()-13)/2),0)),IF(ISBLANK(OFFSET('9. METAS'!$V$20,INT((ROW()-14)/2),0)),"",OFFSET('9. METAS'!$V$20,INT((ROW()-14)/2),0)))</f>
        <v>#REF!</v>
      </c>
      <c r="L105" s="150" t="e">
        <f ca="1">IF(MOD(ROW()-13,2)=0,IF(ISBLANK(OFFSET(#REF!,INT((ROW()-13)/2),0)),"",OFFSET(#REF!,INT((ROW()-13)/2),0)),IF(ISBLANK(OFFSET('9. METAS'!$W$20,INT((ROW()-14)/2),0)),"",OFFSET('9. METAS'!$W$20,INT((ROW()-14)/2),0)))</f>
        <v>#REF!</v>
      </c>
      <c r="M105" s="151" t="e">
        <f ca="1">IF(MOD(ROW()-13,2)=0,IF(ISBLANK(OFFSET(#REF!,INT((ROW()-13)/2),0)),"",OFFSET(#REF!,INT((ROW()-13)/2),0)),IF(ISBLANK(OFFSET('9. METAS'!$X$20,INT((ROW()-14)/2),0)),"",OFFSET('9. METAS'!$X$20,INT((ROW()-14)/2),0)))</f>
        <v>#REF!</v>
      </c>
      <c r="N105" s="869" t="str">
        <f t="shared" ref="N105" ca="1" si="88">IFERROR(J105/J106,"ND")</f>
        <v>ND</v>
      </c>
      <c r="O105" s="870" t="str">
        <f t="shared" ref="O105" ca="1" si="89">IFERROR(((J105)/H105),"ND")</f>
        <v>ND</v>
      </c>
      <c r="P105" s="910"/>
    </row>
    <row r="106" spans="3:16">
      <c r="C106" s="860"/>
      <c r="D106" s="907"/>
      <c r="E106" s="907"/>
      <c r="F106" s="908"/>
      <c r="G106" s="909"/>
      <c r="H106" s="944"/>
      <c r="I106" s="852"/>
      <c r="J106" s="149" t="str">
        <f ca="1">IF(MOD(ROW()-13,2)=0,IF(ISBLANK(OFFSET(#REF!,INT((ROW()-13)/2),0)),"",OFFSET(#REF!,INT((ROW()-13)/2),0)),IF(ISBLANK(OFFSET('9. METAS'!$U$20,INT((ROW()-14)/2),0)),"",OFFSET('9. METAS'!$U$20,INT((ROW()-14)/2),0)))</f>
        <v/>
      </c>
      <c r="K106" s="150" t="str">
        <f ca="1">IF(MOD(ROW()-13,2)=0,IF(ISBLANK(OFFSET(#REF!,INT((ROW()-13)/2),0)),"",OFFSET(#REF!,INT((ROW()-13)/2),0)),IF(ISBLANK(OFFSET('9. METAS'!$V$20,INT((ROW()-14)/2),0)),"",OFFSET('9. METAS'!$V$20,INT((ROW()-14)/2),0)))</f>
        <v/>
      </c>
      <c r="L106" s="150" t="str">
        <f ca="1">IF(MOD(ROW()-13,2)=0,IF(ISBLANK(OFFSET(#REF!,INT((ROW()-13)/2),0)),"",OFFSET(#REF!,INT((ROW()-13)/2),0)),IF(ISBLANK(OFFSET('9. METAS'!$W$20,INT((ROW()-14)/2),0)),"",OFFSET('9. METAS'!$W$20,INT((ROW()-14)/2),0)))</f>
        <v/>
      </c>
      <c r="M106" s="151" t="str">
        <f ca="1">IF(MOD(ROW()-13,2)=0,IF(ISBLANK(OFFSET(#REF!,INT((ROW()-13)/2),0)),"",OFFSET(#REF!,INT((ROW()-13)/2),0)),IF(ISBLANK(OFFSET('9. METAS'!$X$20,INT((ROW()-14)/2),0)),"",OFFSET('9. METAS'!$X$20,INT((ROW()-14)/2),0)))</f>
        <v/>
      </c>
      <c r="N106" s="854"/>
      <c r="O106" s="856"/>
      <c r="P106" s="913"/>
    </row>
    <row r="107" spans="3:16">
      <c r="C107" s="859"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8" t="str">
        <f ca="1">IF(ISBLANK(OFFSET('5. Pp (3 años)'!$K$46,INT((ROW()-13)/2),0)),"",OFFSET('5. Pp (3 años)'!$K$46,INT((ROW()-13)/2),0))</f>
        <v/>
      </c>
      <c r="G107" s="909" t="str">
        <f ca="1">IF(ISBLANK(OFFSET('5. Pp (3 años)'!$H$46,INT((ROW()-13)/2),0)),"",OFFSET('5. Pp (3 años)'!$H$46,INT((ROW()-13)/2),0))</f>
        <v/>
      </c>
      <c r="H107" s="944" t="str">
        <f ca="1">IF(ISBLANK(OFFSET('9. METAS'!$L$20,INT((ROW()-13)/2),0)),"",OFFSET('9. METAS'!$L$20,INT((ROW()-13)/2),0))</f>
        <v/>
      </c>
      <c r="I107" s="868"/>
      <c r="J107" s="149" t="e">
        <f ca="1">IF(MOD(ROW()-13,2)=0,IF(ISBLANK(OFFSET(#REF!,INT((ROW()-13)/2),0)),"",OFFSET(#REF!,INT((ROW()-13)/2),0)),IF(ISBLANK(OFFSET('9. METAS'!$U$20,INT((ROW()-14)/2),0)),"",OFFSET('9. METAS'!$U$20,INT((ROW()-14)/2),0)))</f>
        <v>#REF!</v>
      </c>
      <c r="K107" s="150" t="e">
        <f ca="1">IF(MOD(ROW()-13,2)=0,IF(ISBLANK(OFFSET(#REF!,INT((ROW()-13)/2),0)),"",OFFSET(#REF!,INT((ROW()-13)/2),0)),IF(ISBLANK(OFFSET('9. METAS'!$V$20,INT((ROW()-14)/2),0)),"",OFFSET('9. METAS'!$V$20,INT((ROW()-14)/2),0)))</f>
        <v>#REF!</v>
      </c>
      <c r="L107" s="150" t="e">
        <f ca="1">IF(MOD(ROW()-13,2)=0,IF(ISBLANK(OFFSET(#REF!,INT((ROW()-13)/2),0)),"",OFFSET(#REF!,INT((ROW()-13)/2),0)),IF(ISBLANK(OFFSET('9. METAS'!$W$20,INT((ROW()-14)/2),0)),"",OFFSET('9. METAS'!$W$20,INT((ROW()-14)/2),0)))</f>
        <v>#REF!</v>
      </c>
      <c r="M107" s="151" t="e">
        <f ca="1">IF(MOD(ROW()-13,2)=0,IF(ISBLANK(OFFSET(#REF!,INT((ROW()-13)/2),0)),"",OFFSET(#REF!,INT((ROW()-13)/2),0)),IF(ISBLANK(OFFSET('9. METAS'!$X$20,INT((ROW()-14)/2),0)),"",OFFSET('9. METAS'!$X$20,INT((ROW()-14)/2),0)))</f>
        <v>#REF!</v>
      </c>
      <c r="N107" s="869" t="str">
        <f t="shared" ref="N107" ca="1" si="90">IFERROR(J107/J108,"ND")</f>
        <v>ND</v>
      </c>
      <c r="O107" s="870" t="str">
        <f t="shared" ref="O107" ca="1" si="91">IFERROR(((J107)/H107),"ND")</f>
        <v>ND</v>
      </c>
      <c r="P107" s="910"/>
    </row>
    <row r="108" spans="3:16">
      <c r="C108" s="860"/>
      <c r="D108" s="907"/>
      <c r="E108" s="907"/>
      <c r="F108" s="908"/>
      <c r="G108" s="909"/>
      <c r="H108" s="944"/>
      <c r="I108" s="852"/>
      <c r="J108" s="149" t="str">
        <f ca="1">IF(MOD(ROW()-13,2)=0,IF(ISBLANK(OFFSET(#REF!,INT((ROW()-13)/2),0)),"",OFFSET(#REF!,INT((ROW()-13)/2),0)),IF(ISBLANK(OFFSET('9. METAS'!$U$20,INT((ROW()-14)/2),0)),"",OFFSET('9. METAS'!$U$20,INT((ROW()-14)/2),0)))</f>
        <v/>
      </c>
      <c r="K108" s="150" t="str">
        <f ca="1">IF(MOD(ROW()-13,2)=0,IF(ISBLANK(OFFSET(#REF!,INT((ROW()-13)/2),0)),"",OFFSET(#REF!,INT((ROW()-13)/2),0)),IF(ISBLANK(OFFSET('9. METAS'!$V$20,INT((ROW()-14)/2),0)),"",OFFSET('9. METAS'!$V$20,INT((ROW()-14)/2),0)))</f>
        <v/>
      </c>
      <c r="L108" s="150" t="str">
        <f ca="1">IF(MOD(ROW()-13,2)=0,IF(ISBLANK(OFFSET(#REF!,INT((ROW()-13)/2),0)),"",OFFSET(#REF!,INT((ROW()-13)/2),0)),IF(ISBLANK(OFFSET('9. METAS'!$W$20,INT((ROW()-14)/2),0)),"",OFFSET('9. METAS'!$W$20,INT((ROW()-14)/2),0)))</f>
        <v/>
      </c>
      <c r="M108" s="151" t="str">
        <f ca="1">IF(MOD(ROW()-13,2)=0,IF(ISBLANK(OFFSET(#REF!,INT((ROW()-13)/2),0)),"",OFFSET(#REF!,INT((ROW()-13)/2),0)),IF(ISBLANK(OFFSET('9. METAS'!$X$20,INT((ROW()-14)/2),0)),"",OFFSET('9. METAS'!$X$20,INT((ROW()-14)/2),0)))</f>
        <v/>
      </c>
      <c r="N108" s="854"/>
      <c r="O108" s="856"/>
      <c r="P108" s="913"/>
    </row>
    <row r="109" spans="3:16">
      <c r="C109" s="859"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8" t="str">
        <f ca="1">IF(ISBLANK(OFFSET('5. Pp (3 años)'!$K$46,INT((ROW()-13)/2),0)),"",OFFSET('5. Pp (3 años)'!$K$46,INT((ROW()-13)/2),0))</f>
        <v/>
      </c>
      <c r="G109" s="909" t="str">
        <f ca="1">IF(ISBLANK(OFFSET('5. Pp (3 años)'!$H$46,INT((ROW()-13)/2),0)),"",OFFSET('5. Pp (3 años)'!$H$46,INT((ROW()-13)/2),0))</f>
        <v/>
      </c>
      <c r="H109" s="944" t="str">
        <f ca="1">IF(ISBLANK(OFFSET('9. METAS'!$L$20,INT((ROW()-13)/2),0)),"",OFFSET('9. METAS'!$L$20,INT((ROW()-13)/2),0))</f>
        <v/>
      </c>
      <c r="I109" s="868"/>
      <c r="J109" s="149" t="e">
        <f ca="1">IF(MOD(ROW()-13,2)=0,IF(ISBLANK(OFFSET(#REF!,INT((ROW()-13)/2),0)),"",OFFSET(#REF!,INT((ROW()-13)/2),0)),IF(ISBLANK(OFFSET('9. METAS'!$U$20,INT((ROW()-14)/2),0)),"",OFFSET('9. METAS'!$U$20,INT((ROW()-14)/2),0)))</f>
        <v>#REF!</v>
      </c>
      <c r="K109" s="150" t="e">
        <f ca="1">IF(MOD(ROW()-13,2)=0,IF(ISBLANK(OFFSET(#REF!,INT((ROW()-13)/2),0)),"",OFFSET(#REF!,INT((ROW()-13)/2),0)),IF(ISBLANK(OFFSET('9. METAS'!$V$20,INT((ROW()-14)/2),0)),"",OFFSET('9. METAS'!$V$20,INT((ROW()-14)/2),0)))</f>
        <v>#REF!</v>
      </c>
      <c r="L109" s="150" t="e">
        <f ca="1">IF(MOD(ROW()-13,2)=0,IF(ISBLANK(OFFSET(#REF!,INT((ROW()-13)/2),0)),"",OFFSET(#REF!,INT((ROW()-13)/2),0)),IF(ISBLANK(OFFSET('9. METAS'!$W$20,INT((ROW()-14)/2),0)),"",OFFSET('9. METAS'!$W$20,INT((ROW()-14)/2),0)))</f>
        <v>#REF!</v>
      </c>
      <c r="M109" s="151" t="e">
        <f ca="1">IF(MOD(ROW()-13,2)=0,IF(ISBLANK(OFFSET(#REF!,INT((ROW()-13)/2),0)),"",OFFSET(#REF!,INT((ROW()-13)/2),0)),IF(ISBLANK(OFFSET('9. METAS'!$X$20,INT((ROW()-14)/2),0)),"",OFFSET('9. METAS'!$X$20,INT((ROW()-14)/2),0)))</f>
        <v>#REF!</v>
      </c>
      <c r="N109" s="869" t="str">
        <f t="shared" ref="N109" ca="1" si="92">IFERROR(J109/J110,"ND")</f>
        <v>ND</v>
      </c>
      <c r="O109" s="870" t="str">
        <f t="shared" ref="O109" ca="1" si="93">IFERROR(((J109)/H109),"ND")</f>
        <v>ND</v>
      </c>
      <c r="P109" s="910"/>
    </row>
    <row r="110" spans="3:16">
      <c r="C110" s="860"/>
      <c r="D110" s="907"/>
      <c r="E110" s="907"/>
      <c r="F110" s="908"/>
      <c r="G110" s="909"/>
      <c r="H110" s="944"/>
      <c r="I110" s="852"/>
      <c r="J110" s="149" t="str">
        <f ca="1">IF(MOD(ROW()-13,2)=0,IF(ISBLANK(OFFSET(#REF!,INT((ROW()-13)/2),0)),"",OFFSET(#REF!,INT((ROW()-13)/2),0)),IF(ISBLANK(OFFSET('9. METAS'!$U$20,INT((ROW()-14)/2),0)),"",OFFSET('9. METAS'!$U$20,INT((ROW()-14)/2),0)))</f>
        <v/>
      </c>
      <c r="K110" s="150" t="str">
        <f ca="1">IF(MOD(ROW()-13,2)=0,IF(ISBLANK(OFFSET(#REF!,INT((ROW()-13)/2),0)),"",OFFSET(#REF!,INT((ROW()-13)/2),0)),IF(ISBLANK(OFFSET('9. METAS'!$V$20,INT((ROW()-14)/2),0)),"",OFFSET('9. METAS'!$V$20,INT((ROW()-14)/2),0)))</f>
        <v/>
      </c>
      <c r="L110" s="150" t="str">
        <f ca="1">IF(MOD(ROW()-13,2)=0,IF(ISBLANK(OFFSET(#REF!,INT((ROW()-13)/2),0)),"",OFFSET(#REF!,INT((ROW()-13)/2),0)),IF(ISBLANK(OFFSET('9. METAS'!$W$20,INT((ROW()-14)/2),0)),"",OFFSET('9. METAS'!$W$20,INT((ROW()-14)/2),0)))</f>
        <v/>
      </c>
      <c r="M110" s="151" t="str">
        <f ca="1">IF(MOD(ROW()-13,2)=0,IF(ISBLANK(OFFSET(#REF!,INT((ROW()-13)/2),0)),"",OFFSET(#REF!,INT((ROW()-13)/2),0)),IF(ISBLANK(OFFSET('9. METAS'!$X$20,INT((ROW()-14)/2),0)),"",OFFSET('9. METAS'!$X$20,INT((ROW()-14)/2),0)))</f>
        <v/>
      </c>
      <c r="N110" s="854"/>
      <c r="O110" s="856"/>
      <c r="P110" s="913"/>
    </row>
    <row r="111" spans="3:16">
      <c r="C111" s="859"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8" t="str">
        <f ca="1">IF(ISBLANK(OFFSET('5. Pp (3 años)'!$K$46,INT((ROW()-13)/2),0)),"",OFFSET('5. Pp (3 años)'!$K$46,INT((ROW()-13)/2),0))</f>
        <v/>
      </c>
      <c r="G111" s="909" t="str">
        <f ca="1">IF(ISBLANK(OFFSET('5. Pp (3 años)'!$H$46,INT((ROW()-13)/2),0)),"",OFFSET('5. Pp (3 años)'!$H$46,INT((ROW()-13)/2),0))</f>
        <v/>
      </c>
      <c r="H111" s="944" t="str">
        <f ca="1">IF(ISBLANK(OFFSET('9. METAS'!$L$20,INT((ROW()-13)/2),0)),"",OFFSET('9. METAS'!$L$20,INT((ROW()-13)/2),0))</f>
        <v/>
      </c>
      <c r="I111" s="868"/>
      <c r="J111" s="149" t="e">
        <f ca="1">IF(MOD(ROW()-13,2)=0,IF(ISBLANK(OFFSET(#REF!,INT((ROW()-13)/2),0)),"",OFFSET(#REF!,INT((ROW()-13)/2),0)),IF(ISBLANK(OFFSET('9. METAS'!$U$20,INT((ROW()-14)/2),0)),"",OFFSET('9. METAS'!$U$20,INT((ROW()-14)/2),0)))</f>
        <v>#REF!</v>
      </c>
      <c r="K111" s="150" t="e">
        <f ca="1">IF(MOD(ROW()-13,2)=0,IF(ISBLANK(OFFSET(#REF!,INT((ROW()-13)/2),0)),"",OFFSET(#REF!,INT((ROW()-13)/2),0)),IF(ISBLANK(OFFSET('9. METAS'!$V$20,INT((ROW()-14)/2),0)),"",OFFSET('9. METAS'!$V$20,INT((ROW()-14)/2),0)))</f>
        <v>#REF!</v>
      </c>
      <c r="L111" s="150" t="e">
        <f ca="1">IF(MOD(ROW()-13,2)=0,IF(ISBLANK(OFFSET(#REF!,INT((ROW()-13)/2),0)),"",OFFSET(#REF!,INT((ROW()-13)/2),0)),IF(ISBLANK(OFFSET('9. METAS'!$W$20,INT((ROW()-14)/2),0)),"",OFFSET('9. METAS'!$W$20,INT((ROW()-14)/2),0)))</f>
        <v>#REF!</v>
      </c>
      <c r="M111" s="151" t="e">
        <f ca="1">IF(MOD(ROW()-13,2)=0,IF(ISBLANK(OFFSET(#REF!,INT((ROW()-13)/2),0)),"",OFFSET(#REF!,INT((ROW()-13)/2),0)),IF(ISBLANK(OFFSET('9. METAS'!$X$20,INT((ROW()-14)/2),0)),"",OFFSET('9. METAS'!$X$20,INT((ROW()-14)/2),0)))</f>
        <v>#REF!</v>
      </c>
      <c r="N111" s="869" t="str">
        <f t="shared" ref="N111" ca="1" si="94">IFERROR(J111/J112,"ND")</f>
        <v>ND</v>
      </c>
      <c r="O111" s="870" t="str">
        <f t="shared" ref="O111" ca="1" si="95">IFERROR(((J111)/H111),"ND")</f>
        <v>ND</v>
      </c>
      <c r="P111" s="910"/>
    </row>
    <row r="112" spans="3:16">
      <c r="C112" s="860"/>
      <c r="D112" s="907"/>
      <c r="E112" s="907"/>
      <c r="F112" s="908"/>
      <c r="G112" s="909"/>
      <c r="H112" s="944"/>
      <c r="I112" s="852"/>
      <c r="J112" s="149" t="str">
        <f ca="1">IF(MOD(ROW()-13,2)=0,IF(ISBLANK(OFFSET(#REF!,INT((ROW()-13)/2),0)),"",OFFSET(#REF!,INT((ROW()-13)/2),0)),IF(ISBLANK(OFFSET('9. METAS'!$U$20,INT((ROW()-14)/2),0)),"",OFFSET('9. METAS'!$U$20,INT((ROW()-14)/2),0)))</f>
        <v/>
      </c>
      <c r="K112" s="150" t="str">
        <f ca="1">IF(MOD(ROW()-13,2)=0,IF(ISBLANK(OFFSET(#REF!,INT((ROW()-13)/2),0)),"",OFFSET(#REF!,INT((ROW()-13)/2),0)),IF(ISBLANK(OFFSET('9. METAS'!$V$20,INT((ROW()-14)/2),0)),"",OFFSET('9. METAS'!$V$20,INT((ROW()-14)/2),0)))</f>
        <v/>
      </c>
      <c r="L112" s="150" t="str">
        <f ca="1">IF(MOD(ROW()-13,2)=0,IF(ISBLANK(OFFSET(#REF!,INT((ROW()-13)/2),0)),"",OFFSET(#REF!,INT((ROW()-13)/2),0)),IF(ISBLANK(OFFSET('9. METAS'!$W$20,INT((ROW()-14)/2),0)),"",OFFSET('9. METAS'!$W$20,INT((ROW()-14)/2),0)))</f>
        <v/>
      </c>
      <c r="M112" s="151" t="str">
        <f ca="1">IF(MOD(ROW()-13,2)=0,IF(ISBLANK(OFFSET(#REF!,INT((ROW()-13)/2),0)),"",OFFSET(#REF!,INT((ROW()-13)/2),0)),IF(ISBLANK(OFFSET('9. METAS'!$X$20,INT((ROW()-14)/2),0)),"",OFFSET('9. METAS'!$X$20,INT((ROW()-14)/2),0)))</f>
        <v/>
      </c>
      <c r="N112" s="854"/>
      <c r="O112" s="856"/>
      <c r="P112" s="913"/>
    </row>
    <row r="113" spans="3:16">
      <c r="C113" s="859"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8" t="str">
        <f ca="1">IF(ISBLANK(OFFSET('5. Pp (3 años)'!$K$46,INT((ROW()-13)/2),0)),"",OFFSET('5. Pp (3 años)'!$K$46,INT((ROW()-13)/2),0))</f>
        <v/>
      </c>
      <c r="G113" s="909" t="str">
        <f ca="1">IF(ISBLANK(OFFSET('5. Pp (3 años)'!$H$46,INT((ROW()-13)/2),0)),"",OFFSET('5. Pp (3 años)'!$H$46,INT((ROW()-13)/2),0))</f>
        <v/>
      </c>
      <c r="H113" s="944" t="str">
        <f ca="1">IF(ISBLANK(OFFSET('9. METAS'!$L$20,INT((ROW()-13)/2),0)),"",OFFSET('9. METAS'!$L$20,INT((ROW()-13)/2),0))</f>
        <v/>
      </c>
      <c r="I113" s="868"/>
      <c r="J113" s="149" t="e">
        <f ca="1">IF(MOD(ROW()-13,2)=0,IF(ISBLANK(OFFSET(#REF!,INT((ROW()-13)/2),0)),"",OFFSET(#REF!,INT((ROW()-13)/2),0)),IF(ISBLANK(OFFSET('9. METAS'!$U$20,INT((ROW()-14)/2),0)),"",OFFSET('9. METAS'!$U$20,INT((ROW()-14)/2),0)))</f>
        <v>#REF!</v>
      </c>
      <c r="K113" s="150" t="e">
        <f ca="1">IF(MOD(ROW()-13,2)=0,IF(ISBLANK(OFFSET(#REF!,INT((ROW()-13)/2),0)),"",OFFSET(#REF!,INT((ROW()-13)/2),0)),IF(ISBLANK(OFFSET('9. METAS'!$V$20,INT((ROW()-14)/2),0)),"",OFFSET('9. METAS'!$V$20,INT((ROW()-14)/2),0)))</f>
        <v>#REF!</v>
      </c>
      <c r="L113" s="150" t="e">
        <f ca="1">IF(MOD(ROW()-13,2)=0,IF(ISBLANK(OFFSET(#REF!,INT((ROW()-13)/2),0)),"",OFFSET(#REF!,INT((ROW()-13)/2),0)),IF(ISBLANK(OFFSET('9. METAS'!$W$20,INT((ROW()-14)/2),0)),"",OFFSET('9. METAS'!$W$20,INT((ROW()-14)/2),0)))</f>
        <v>#REF!</v>
      </c>
      <c r="M113" s="151" t="e">
        <f ca="1">IF(MOD(ROW()-13,2)=0,IF(ISBLANK(OFFSET(#REF!,INT((ROW()-13)/2),0)),"",OFFSET(#REF!,INT((ROW()-13)/2),0)),IF(ISBLANK(OFFSET('9. METAS'!$X$20,INT((ROW()-14)/2),0)),"",OFFSET('9. METAS'!$X$20,INT((ROW()-14)/2),0)))</f>
        <v>#REF!</v>
      </c>
      <c r="N113" s="869" t="str">
        <f t="shared" ref="N113" ca="1" si="96">IFERROR(J113/J114,"ND")</f>
        <v>ND</v>
      </c>
      <c r="O113" s="870" t="str">
        <f t="shared" ref="O113" ca="1" si="97">IFERROR(((J113)/H113),"ND")</f>
        <v>ND</v>
      </c>
      <c r="P113" s="910"/>
    </row>
    <row r="114" spans="3:16">
      <c r="C114" s="860"/>
      <c r="D114" s="907"/>
      <c r="E114" s="907"/>
      <c r="F114" s="908"/>
      <c r="G114" s="909"/>
      <c r="H114" s="944"/>
      <c r="I114" s="852"/>
      <c r="J114" s="149" t="str">
        <f ca="1">IF(MOD(ROW()-13,2)=0,IF(ISBLANK(OFFSET(#REF!,INT((ROW()-13)/2),0)),"",OFFSET(#REF!,INT((ROW()-13)/2),0)),IF(ISBLANK(OFFSET('9. METAS'!$U$20,INT((ROW()-14)/2),0)),"",OFFSET('9. METAS'!$U$20,INT((ROW()-14)/2),0)))</f>
        <v/>
      </c>
      <c r="K114" s="150" t="str">
        <f ca="1">IF(MOD(ROW()-13,2)=0,IF(ISBLANK(OFFSET(#REF!,INT((ROW()-13)/2),0)),"",OFFSET(#REF!,INT((ROW()-13)/2),0)),IF(ISBLANK(OFFSET('9. METAS'!$V$20,INT((ROW()-14)/2),0)),"",OFFSET('9. METAS'!$V$20,INT((ROW()-14)/2),0)))</f>
        <v/>
      </c>
      <c r="L114" s="150" t="str">
        <f ca="1">IF(MOD(ROW()-13,2)=0,IF(ISBLANK(OFFSET(#REF!,INT((ROW()-13)/2),0)),"",OFFSET(#REF!,INT((ROW()-13)/2),0)),IF(ISBLANK(OFFSET('9. METAS'!$W$20,INT((ROW()-14)/2),0)),"",OFFSET('9. METAS'!$W$20,INT((ROW()-14)/2),0)))</f>
        <v/>
      </c>
      <c r="M114" s="151" t="str">
        <f ca="1">IF(MOD(ROW()-13,2)=0,IF(ISBLANK(OFFSET(#REF!,INT((ROW()-13)/2),0)),"",OFFSET(#REF!,INT((ROW()-13)/2),0)),IF(ISBLANK(OFFSET('9. METAS'!$X$20,INT((ROW()-14)/2),0)),"",OFFSET('9. METAS'!$X$20,INT((ROW()-14)/2),0)))</f>
        <v/>
      </c>
      <c r="N114" s="854"/>
      <c r="O114" s="856"/>
      <c r="P114" s="913"/>
    </row>
    <row r="115" spans="3:16">
      <c r="C115" s="859"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8" t="str">
        <f ca="1">IF(ISBLANK(OFFSET('5. Pp (3 años)'!$K$46,INT((ROW()-13)/2),0)),"",OFFSET('5. Pp (3 años)'!$K$46,INT((ROW()-13)/2),0))</f>
        <v/>
      </c>
      <c r="G115" s="909" t="str">
        <f ca="1">IF(ISBLANK(OFFSET('5. Pp (3 años)'!$H$46,INT((ROW()-13)/2),0)),"",OFFSET('5. Pp (3 años)'!$H$46,INT((ROW()-13)/2),0))</f>
        <v/>
      </c>
      <c r="H115" s="944" t="str">
        <f ca="1">IF(ISBLANK(OFFSET('9. METAS'!$L$20,INT((ROW()-13)/2),0)),"",OFFSET('9. METAS'!$L$20,INT((ROW()-13)/2),0))</f>
        <v/>
      </c>
      <c r="I115" s="868"/>
      <c r="J115" s="149" t="e">
        <f ca="1">IF(MOD(ROW()-13,2)=0,IF(ISBLANK(OFFSET(#REF!,INT((ROW()-13)/2),0)),"",OFFSET(#REF!,INT((ROW()-13)/2),0)),IF(ISBLANK(OFFSET('9. METAS'!$U$20,INT((ROW()-14)/2),0)),"",OFFSET('9. METAS'!$U$20,INT((ROW()-14)/2),0)))</f>
        <v>#REF!</v>
      </c>
      <c r="K115" s="150" t="e">
        <f ca="1">IF(MOD(ROW()-13,2)=0,IF(ISBLANK(OFFSET(#REF!,INT((ROW()-13)/2),0)),"",OFFSET(#REF!,INT((ROW()-13)/2),0)),IF(ISBLANK(OFFSET('9. METAS'!$V$20,INT((ROW()-14)/2),0)),"",OFFSET('9. METAS'!$V$20,INT((ROW()-14)/2),0)))</f>
        <v>#REF!</v>
      </c>
      <c r="L115" s="150" t="e">
        <f ca="1">IF(MOD(ROW()-13,2)=0,IF(ISBLANK(OFFSET(#REF!,INT((ROW()-13)/2),0)),"",OFFSET(#REF!,INT((ROW()-13)/2),0)),IF(ISBLANK(OFFSET('9. METAS'!$W$20,INT((ROW()-14)/2),0)),"",OFFSET('9. METAS'!$W$20,INT((ROW()-14)/2),0)))</f>
        <v>#REF!</v>
      </c>
      <c r="M115" s="151" t="e">
        <f ca="1">IF(MOD(ROW()-13,2)=0,IF(ISBLANK(OFFSET(#REF!,INT((ROW()-13)/2),0)),"",OFFSET(#REF!,INT((ROW()-13)/2),0)),IF(ISBLANK(OFFSET('9. METAS'!$X$20,INT((ROW()-14)/2),0)),"",OFFSET('9. METAS'!$X$20,INT((ROW()-14)/2),0)))</f>
        <v>#REF!</v>
      </c>
      <c r="N115" s="869" t="str">
        <f t="shared" ref="N115" ca="1" si="98">IFERROR(J115/J116,"ND")</f>
        <v>ND</v>
      </c>
      <c r="O115" s="870" t="str">
        <f t="shared" ref="O115" ca="1" si="99">IFERROR(((J115)/H115),"ND")</f>
        <v>ND</v>
      </c>
      <c r="P115" s="910"/>
    </row>
    <row r="116" spans="3:16">
      <c r="C116" s="860"/>
      <c r="D116" s="907"/>
      <c r="E116" s="907"/>
      <c r="F116" s="908"/>
      <c r="G116" s="909"/>
      <c r="H116" s="944"/>
      <c r="I116" s="852"/>
      <c r="J116" s="149" t="str">
        <f ca="1">IF(MOD(ROW()-13,2)=0,IF(ISBLANK(OFFSET(#REF!,INT((ROW()-13)/2),0)),"",OFFSET(#REF!,INT((ROW()-13)/2),0)),IF(ISBLANK(OFFSET('9. METAS'!$U$20,INT((ROW()-14)/2),0)),"",OFFSET('9. METAS'!$U$20,INT((ROW()-14)/2),0)))</f>
        <v/>
      </c>
      <c r="K116" s="150" t="str">
        <f ca="1">IF(MOD(ROW()-13,2)=0,IF(ISBLANK(OFFSET(#REF!,INT((ROW()-13)/2),0)),"",OFFSET(#REF!,INT((ROW()-13)/2),0)),IF(ISBLANK(OFFSET('9. METAS'!$V$20,INT((ROW()-14)/2),0)),"",OFFSET('9. METAS'!$V$20,INT((ROW()-14)/2),0)))</f>
        <v/>
      </c>
      <c r="L116" s="150" t="str">
        <f ca="1">IF(MOD(ROW()-13,2)=0,IF(ISBLANK(OFFSET(#REF!,INT((ROW()-13)/2),0)),"",OFFSET(#REF!,INT((ROW()-13)/2),0)),IF(ISBLANK(OFFSET('9. METAS'!$W$20,INT((ROW()-14)/2),0)),"",OFFSET('9. METAS'!$W$20,INT((ROW()-14)/2),0)))</f>
        <v/>
      </c>
      <c r="M116" s="151" t="str">
        <f ca="1">IF(MOD(ROW()-13,2)=0,IF(ISBLANK(OFFSET(#REF!,INT((ROW()-13)/2),0)),"",OFFSET(#REF!,INT((ROW()-13)/2),0)),IF(ISBLANK(OFFSET('9. METAS'!$X$20,INT((ROW()-14)/2),0)),"",OFFSET('9. METAS'!$X$20,INT((ROW()-14)/2),0)))</f>
        <v/>
      </c>
      <c r="N116" s="854"/>
      <c r="O116" s="856"/>
      <c r="P116" s="913"/>
    </row>
    <row r="117" spans="3:16">
      <c r="C117" s="859"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8" t="str">
        <f ca="1">IF(ISBLANK(OFFSET('5. Pp (3 años)'!$K$46,INT((ROW()-13)/2),0)),"",OFFSET('5. Pp (3 años)'!$K$46,INT((ROW()-13)/2),0))</f>
        <v/>
      </c>
      <c r="G117" s="909" t="str">
        <f ca="1">IF(ISBLANK(OFFSET('5. Pp (3 años)'!$H$46,INT((ROW()-13)/2),0)),"",OFFSET('5. Pp (3 años)'!$H$46,INT((ROW()-13)/2),0))</f>
        <v/>
      </c>
      <c r="H117" s="944" t="str">
        <f ca="1">IF(ISBLANK(OFFSET('9. METAS'!$L$20,INT((ROW()-13)/2),0)),"",OFFSET('9. METAS'!$L$20,INT((ROW()-13)/2),0))</f>
        <v/>
      </c>
      <c r="I117" s="868"/>
      <c r="J117" s="149" t="e">
        <f ca="1">IF(MOD(ROW()-13,2)=0,IF(ISBLANK(OFFSET(#REF!,INT((ROW()-13)/2),0)),"",OFFSET(#REF!,INT((ROW()-13)/2),0)),IF(ISBLANK(OFFSET('9. METAS'!$U$20,INT((ROW()-14)/2),0)),"",OFFSET('9. METAS'!$U$20,INT((ROW()-14)/2),0)))</f>
        <v>#REF!</v>
      </c>
      <c r="K117" s="150" t="e">
        <f ca="1">IF(MOD(ROW()-13,2)=0,IF(ISBLANK(OFFSET(#REF!,INT((ROW()-13)/2),0)),"",OFFSET(#REF!,INT((ROW()-13)/2),0)),IF(ISBLANK(OFFSET('9. METAS'!$V$20,INT((ROW()-14)/2),0)),"",OFFSET('9. METAS'!$V$20,INT((ROW()-14)/2),0)))</f>
        <v>#REF!</v>
      </c>
      <c r="L117" s="150" t="e">
        <f ca="1">IF(MOD(ROW()-13,2)=0,IF(ISBLANK(OFFSET(#REF!,INT((ROW()-13)/2),0)),"",OFFSET(#REF!,INT((ROW()-13)/2),0)),IF(ISBLANK(OFFSET('9. METAS'!$W$20,INT((ROW()-14)/2),0)),"",OFFSET('9. METAS'!$W$20,INT((ROW()-14)/2),0)))</f>
        <v>#REF!</v>
      </c>
      <c r="M117" s="151" t="e">
        <f ca="1">IF(MOD(ROW()-13,2)=0,IF(ISBLANK(OFFSET(#REF!,INT((ROW()-13)/2),0)),"",OFFSET(#REF!,INT((ROW()-13)/2),0)),IF(ISBLANK(OFFSET('9. METAS'!$X$20,INT((ROW()-14)/2),0)),"",OFFSET('9. METAS'!$X$20,INT((ROW()-14)/2),0)))</f>
        <v>#REF!</v>
      </c>
      <c r="N117" s="869" t="str">
        <f t="shared" ref="N117" ca="1" si="100">IFERROR(J117/J118,"ND")</f>
        <v>ND</v>
      </c>
      <c r="O117" s="870" t="str">
        <f t="shared" ref="O117" ca="1" si="101">IFERROR(((J117)/H117),"ND")</f>
        <v>ND</v>
      </c>
      <c r="P117" s="910"/>
    </row>
    <row r="118" spans="3:16">
      <c r="C118" s="860"/>
      <c r="D118" s="907"/>
      <c r="E118" s="907"/>
      <c r="F118" s="908"/>
      <c r="G118" s="909"/>
      <c r="H118" s="944"/>
      <c r="I118" s="852"/>
      <c r="J118" s="149" t="str">
        <f ca="1">IF(MOD(ROW()-13,2)=0,IF(ISBLANK(OFFSET(#REF!,INT((ROW()-13)/2),0)),"",OFFSET(#REF!,INT((ROW()-13)/2),0)),IF(ISBLANK(OFFSET('9. METAS'!$U$20,INT((ROW()-14)/2),0)),"",OFFSET('9. METAS'!$U$20,INT((ROW()-14)/2),0)))</f>
        <v/>
      </c>
      <c r="K118" s="150" t="str">
        <f ca="1">IF(MOD(ROW()-13,2)=0,IF(ISBLANK(OFFSET(#REF!,INT((ROW()-13)/2),0)),"",OFFSET(#REF!,INT((ROW()-13)/2),0)),IF(ISBLANK(OFFSET('9. METAS'!$V$20,INT((ROW()-14)/2),0)),"",OFFSET('9. METAS'!$V$20,INT((ROW()-14)/2),0)))</f>
        <v/>
      </c>
      <c r="L118" s="150" t="str">
        <f ca="1">IF(MOD(ROW()-13,2)=0,IF(ISBLANK(OFFSET(#REF!,INT((ROW()-13)/2),0)),"",OFFSET(#REF!,INT((ROW()-13)/2),0)),IF(ISBLANK(OFFSET('9. METAS'!$W$20,INT((ROW()-14)/2),0)),"",OFFSET('9. METAS'!$W$20,INT((ROW()-14)/2),0)))</f>
        <v/>
      </c>
      <c r="M118" s="151" t="str">
        <f ca="1">IF(MOD(ROW()-13,2)=0,IF(ISBLANK(OFFSET(#REF!,INT((ROW()-13)/2),0)),"",OFFSET(#REF!,INT((ROW()-13)/2),0)),IF(ISBLANK(OFFSET('9. METAS'!$X$20,INT((ROW()-14)/2),0)),"",OFFSET('9. METAS'!$X$20,INT((ROW()-14)/2),0)))</f>
        <v/>
      </c>
      <c r="N118" s="854"/>
      <c r="O118" s="856"/>
      <c r="P118" s="913"/>
    </row>
    <row r="119" spans="3:16">
      <c r="C119" s="859"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8" t="str">
        <f ca="1">IF(ISBLANK(OFFSET('5. Pp (3 años)'!$K$46,INT((ROW()-13)/2),0)),"",OFFSET('5. Pp (3 años)'!$K$46,INT((ROW()-13)/2),0))</f>
        <v/>
      </c>
      <c r="G119" s="909" t="str">
        <f ca="1">IF(ISBLANK(OFFSET('5. Pp (3 años)'!$H$46,INT((ROW()-13)/2),0)),"",OFFSET('5. Pp (3 años)'!$H$46,INT((ROW()-13)/2),0))</f>
        <v/>
      </c>
      <c r="H119" s="944" t="str">
        <f ca="1">IF(ISBLANK(OFFSET('9. METAS'!$L$20,INT((ROW()-13)/2),0)),"",OFFSET('9. METAS'!$L$20,INT((ROW()-13)/2),0))</f>
        <v/>
      </c>
      <c r="I119" s="868"/>
      <c r="J119" s="149" t="e">
        <f ca="1">IF(MOD(ROW()-13,2)=0,IF(ISBLANK(OFFSET(#REF!,INT((ROW()-13)/2),0)),"",OFFSET(#REF!,INT((ROW()-13)/2),0)),IF(ISBLANK(OFFSET('9. METAS'!$U$20,INT((ROW()-14)/2),0)),"",OFFSET('9. METAS'!$U$20,INT((ROW()-14)/2),0)))</f>
        <v>#REF!</v>
      </c>
      <c r="K119" s="150" t="e">
        <f ca="1">IF(MOD(ROW()-13,2)=0,IF(ISBLANK(OFFSET(#REF!,INT((ROW()-13)/2),0)),"",OFFSET(#REF!,INT((ROW()-13)/2),0)),IF(ISBLANK(OFFSET('9. METAS'!$V$20,INT((ROW()-14)/2),0)),"",OFFSET('9. METAS'!$V$20,INT((ROW()-14)/2),0)))</f>
        <v>#REF!</v>
      </c>
      <c r="L119" s="150" t="e">
        <f ca="1">IF(MOD(ROW()-13,2)=0,IF(ISBLANK(OFFSET(#REF!,INT((ROW()-13)/2),0)),"",OFFSET(#REF!,INT((ROW()-13)/2),0)),IF(ISBLANK(OFFSET('9. METAS'!$W$20,INT((ROW()-14)/2),0)),"",OFFSET('9. METAS'!$W$20,INT((ROW()-14)/2),0)))</f>
        <v>#REF!</v>
      </c>
      <c r="M119" s="151" t="e">
        <f ca="1">IF(MOD(ROW()-13,2)=0,IF(ISBLANK(OFFSET(#REF!,INT((ROW()-13)/2),0)),"",OFFSET(#REF!,INT((ROW()-13)/2),0)),IF(ISBLANK(OFFSET('9. METAS'!$X$20,INT((ROW()-14)/2),0)),"",OFFSET('9. METAS'!$X$20,INT((ROW()-14)/2),0)))</f>
        <v>#REF!</v>
      </c>
      <c r="N119" s="869" t="str">
        <f t="shared" ref="N119" ca="1" si="102">IFERROR(J119/J120,"ND")</f>
        <v>ND</v>
      </c>
      <c r="O119" s="870" t="str">
        <f t="shared" ref="O119" ca="1" si="103">IFERROR(((J119)/H119),"ND")</f>
        <v>ND</v>
      </c>
      <c r="P119" s="910"/>
    </row>
    <row r="120" spans="3:16">
      <c r="C120" s="860"/>
      <c r="D120" s="907"/>
      <c r="E120" s="907"/>
      <c r="F120" s="908"/>
      <c r="G120" s="909"/>
      <c r="H120" s="944"/>
      <c r="I120" s="852"/>
      <c r="J120" s="149" t="str">
        <f ca="1">IF(MOD(ROW()-13,2)=0,IF(ISBLANK(OFFSET(#REF!,INT((ROW()-13)/2),0)),"",OFFSET(#REF!,INT((ROW()-13)/2),0)),IF(ISBLANK(OFFSET('9. METAS'!$U$20,INT((ROW()-14)/2),0)),"",OFFSET('9. METAS'!$U$20,INT((ROW()-14)/2),0)))</f>
        <v/>
      </c>
      <c r="K120" s="150" t="str">
        <f ca="1">IF(MOD(ROW()-13,2)=0,IF(ISBLANK(OFFSET(#REF!,INT((ROW()-13)/2),0)),"",OFFSET(#REF!,INT((ROW()-13)/2),0)),IF(ISBLANK(OFFSET('9. METAS'!$V$20,INT((ROW()-14)/2),0)),"",OFFSET('9. METAS'!$V$20,INT((ROW()-14)/2),0)))</f>
        <v/>
      </c>
      <c r="L120" s="150" t="str">
        <f ca="1">IF(MOD(ROW()-13,2)=0,IF(ISBLANK(OFFSET(#REF!,INT((ROW()-13)/2),0)),"",OFFSET(#REF!,INT((ROW()-13)/2),0)),IF(ISBLANK(OFFSET('9. METAS'!$W$20,INT((ROW()-14)/2),0)),"",OFFSET('9. METAS'!$W$20,INT((ROW()-14)/2),0)))</f>
        <v/>
      </c>
      <c r="M120" s="151" t="str">
        <f ca="1">IF(MOD(ROW()-13,2)=0,IF(ISBLANK(OFFSET(#REF!,INT((ROW()-13)/2),0)),"",OFFSET(#REF!,INT((ROW()-13)/2),0)),IF(ISBLANK(OFFSET('9. METAS'!$X$20,INT((ROW()-14)/2),0)),"",OFFSET('9. METAS'!$X$20,INT((ROW()-14)/2),0)))</f>
        <v/>
      </c>
      <c r="N120" s="854"/>
      <c r="O120" s="856"/>
      <c r="P120" s="913"/>
    </row>
    <row r="121" spans="3:16">
      <c r="C121" s="859"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8" t="str">
        <f ca="1">IF(ISBLANK(OFFSET('5. Pp (3 años)'!$K$46,INT((ROW()-13)/2),0)),"",OFFSET('5. Pp (3 años)'!$K$46,INT((ROW()-13)/2),0))</f>
        <v/>
      </c>
      <c r="G121" s="909" t="str">
        <f ca="1">IF(ISBLANK(OFFSET('5. Pp (3 años)'!$H$46,INT((ROW()-13)/2),0)),"",OFFSET('5. Pp (3 años)'!$H$46,INT((ROW()-13)/2),0))</f>
        <v/>
      </c>
      <c r="H121" s="944" t="str">
        <f ca="1">IF(ISBLANK(OFFSET('9. METAS'!$L$20,INT((ROW()-13)/2),0)),"",OFFSET('9. METAS'!$L$20,INT((ROW()-13)/2),0))</f>
        <v/>
      </c>
      <c r="I121" s="868"/>
      <c r="J121" s="149" t="e">
        <f ca="1">IF(MOD(ROW()-13,2)=0,IF(ISBLANK(OFFSET(#REF!,INT((ROW()-13)/2),0)),"",OFFSET(#REF!,INT((ROW()-13)/2),0)),IF(ISBLANK(OFFSET('9. METAS'!$U$20,INT((ROW()-14)/2),0)),"",OFFSET('9. METAS'!$U$20,INT((ROW()-14)/2),0)))</f>
        <v>#REF!</v>
      </c>
      <c r="K121" s="150" t="e">
        <f ca="1">IF(MOD(ROW()-13,2)=0,IF(ISBLANK(OFFSET(#REF!,INT((ROW()-13)/2),0)),"",OFFSET(#REF!,INT((ROW()-13)/2),0)),IF(ISBLANK(OFFSET('9. METAS'!$V$20,INT((ROW()-14)/2),0)),"",OFFSET('9. METAS'!$V$20,INT((ROW()-14)/2),0)))</f>
        <v>#REF!</v>
      </c>
      <c r="L121" s="150" t="e">
        <f ca="1">IF(MOD(ROW()-13,2)=0,IF(ISBLANK(OFFSET(#REF!,INT((ROW()-13)/2),0)),"",OFFSET(#REF!,INT((ROW()-13)/2),0)),IF(ISBLANK(OFFSET('9. METAS'!$W$20,INT((ROW()-14)/2),0)),"",OFFSET('9. METAS'!$W$20,INT((ROW()-14)/2),0)))</f>
        <v>#REF!</v>
      </c>
      <c r="M121" s="151" t="e">
        <f ca="1">IF(MOD(ROW()-13,2)=0,IF(ISBLANK(OFFSET(#REF!,INT((ROW()-13)/2),0)),"",OFFSET(#REF!,INT((ROW()-13)/2),0)),IF(ISBLANK(OFFSET('9. METAS'!$X$20,INT((ROW()-14)/2),0)),"",OFFSET('9. METAS'!$X$20,INT((ROW()-14)/2),0)))</f>
        <v>#REF!</v>
      </c>
      <c r="N121" s="869" t="str">
        <f t="shared" ref="N121" ca="1" si="104">IFERROR(J121/J122,"ND")</f>
        <v>ND</v>
      </c>
      <c r="O121" s="870" t="str">
        <f t="shared" ref="O121" ca="1" si="105">IFERROR(((J121)/H121),"ND")</f>
        <v>ND</v>
      </c>
      <c r="P121" s="910"/>
    </row>
    <row r="122" spans="3:16">
      <c r="C122" s="860"/>
      <c r="D122" s="907"/>
      <c r="E122" s="907"/>
      <c r="F122" s="908"/>
      <c r="G122" s="909"/>
      <c r="H122" s="944"/>
      <c r="I122" s="852"/>
      <c r="J122" s="149" t="str">
        <f ca="1">IF(MOD(ROW()-13,2)=0,IF(ISBLANK(OFFSET(#REF!,INT((ROW()-13)/2),0)),"",OFFSET(#REF!,INT((ROW()-13)/2),0)),IF(ISBLANK(OFFSET('9. METAS'!$U$20,INT((ROW()-14)/2),0)),"",OFFSET('9. METAS'!$U$20,INT((ROW()-14)/2),0)))</f>
        <v/>
      </c>
      <c r="K122" s="150" t="str">
        <f ca="1">IF(MOD(ROW()-13,2)=0,IF(ISBLANK(OFFSET(#REF!,INT((ROW()-13)/2),0)),"",OFFSET(#REF!,INT((ROW()-13)/2),0)),IF(ISBLANK(OFFSET('9. METAS'!$V$20,INT((ROW()-14)/2),0)),"",OFFSET('9. METAS'!$V$20,INT((ROW()-14)/2),0)))</f>
        <v/>
      </c>
      <c r="L122" s="150" t="str">
        <f ca="1">IF(MOD(ROW()-13,2)=0,IF(ISBLANK(OFFSET(#REF!,INT((ROW()-13)/2),0)),"",OFFSET(#REF!,INT((ROW()-13)/2),0)),IF(ISBLANK(OFFSET('9. METAS'!$W$20,INT((ROW()-14)/2),0)),"",OFFSET('9. METAS'!$W$20,INT((ROW()-14)/2),0)))</f>
        <v/>
      </c>
      <c r="M122" s="151" t="str">
        <f ca="1">IF(MOD(ROW()-13,2)=0,IF(ISBLANK(OFFSET(#REF!,INT((ROW()-13)/2),0)),"",OFFSET(#REF!,INT((ROW()-13)/2),0)),IF(ISBLANK(OFFSET('9. METAS'!$X$20,INT((ROW()-14)/2),0)),"",OFFSET('9. METAS'!$X$20,INT((ROW()-14)/2),0)))</f>
        <v/>
      </c>
      <c r="N122" s="854"/>
      <c r="O122" s="856"/>
      <c r="P122" s="913"/>
    </row>
    <row r="123" spans="3:16">
      <c r="C123" s="859"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8" t="str">
        <f ca="1">IF(ISBLANK(OFFSET('5. Pp (3 años)'!$K$46,INT((ROW()-13)/2),0)),"",OFFSET('5. Pp (3 años)'!$K$46,INT((ROW()-13)/2),0))</f>
        <v/>
      </c>
      <c r="G123" s="909" t="str">
        <f ca="1">IF(ISBLANK(OFFSET('5. Pp (3 años)'!$H$46,INT((ROW()-13)/2),0)),"",OFFSET('5. Pp (3 años)'!$H$46,INT((ROW()-13)/2),0))</f>
        <v/>
      </c>
      <c r="H123" s="944" t="str">
        <f ca="1">IF(ISBLANK(OFFSET('9. METAS'!$L$20,INT((ROW()-13)/2),0)),"",OFFSET('9. METAS'!$L$20,INT((ROW()-13)/2),0))</f>
        <v/>
      </c>
      <c r="I123" s="868"/>
      <c r="J123" s="149" t="e">
        <f ca="1">IF(MOD(ROW()-13,2)=0,IF(ISBLANK(OFFSET(#REF!,INT((ROW()-13)/2),0)),"",OFFSET(#REF!,INT((ROW()-13)/2),0)),IF(ISBLANK(OFFSET('9. METAS'!$U$20,INT((ROW()-14)/2),0)),"",OFFSET('9. METAS'!$U$20,INT((ROW()-14)/2),0)))</f>
        <v>#REF!</v>
      </c>
      <c r="K123" s="150" t="e">
        <f ca="1">IF(MOD(ROW()-13,2)=0,IF(ISBLANK(OFFSET(#REF!,INT((ROW()-13)/2),0)),"",OFFSET(#REF!,INT((ROW()-13)/2),0)),IF(ISBLANK(OFFSET('9. METAS'!$V$20,INT((ROW()-14)/2),0)),"",OFFSET('9. METAS'!$V$20,INT((ROW()-14)/2),0)))</f>
        <v>#REF!</v>
      </c>
      <c r="L123" s="150" t="e">
        <f ca="1">IF(MOD(ROW()-13,2)=0,IF(ISBLANK(OFFSET(#REF!,INT((ROW()-13)/2),0)),"",OFFSET(#REF!,INT((ROW()-13)/2),0)),IF(ISBLANK(OFFSET('9. METAS'!$W$20,INT((ROW()-14)/2),0)),"",OFFSET('9. METAS'!$W$20,INT((ROW()-14)/2),0)))</f>
        <v>#REF!</v>
      </c>
      <c r="M123" s="151" t="e">
        <f ca="1">IF(MOD(ROW()-13,2)=0,IF(ISBLANK(OFFSET(#REF!,INT((ROW()-13)/2),0)),"",OFFSET(#REF!,INT((ROW()-13)/2),0)),IF(ISBLANK(OFFSET('9. METAS'!$X$20,INT((ROW()-14)/2),0)),"",OFFSET('9. METAS'!$X$20,INT((ROW()-14)/2),0)))</f>
        <v>#REF!</v>
      </c>
      <c r="N123" s="869" t="str">
        <f t="shared" ref="N123" ca="1" si="106">IFERROR(J123/J124,"ND")</f>
        <v>ND</v>
      </c>
      <c r="O123" s="870" t="str">
        <f t="shared" ref="O123" ca="1" si="107">IFERROR(((J123)/H123),"ND")</f>
        <v>ND</v>
      </c>
      <c r="P123" s="910"/>
    </row>
    <row r="124" spans="3:16">
      <c r="C124" s="860"/>
      <c r="D124" s="907"/>
      <c r="E124" s="907"/>
      <c r="F124" s="908"/>
      <c r="G124" s="909"/>
      <c r="H124" s="944"/>
      <c r="I124" s="852"/>
      <c r="J124" s="149" t="str">
        <f ca="1">IF(MOD(ROW()-13,2)=0,IF(ISBLANK(OFFSET(#REF!,INT((ROW()-13)/2),0)),"",OFFSET(#REF!,INT((ROW()-13)/2),0)),IF(ISBLANK(OFFSET('9. METAS'!$U$20,INT((ROW()-14)/2),0)),"",OFFSET('9. METAS'!$U$20,INT((ROW()-14)/2),0)))</f>
        <v/>
      </c>
      <c r="K124" s="150" t="str">
        <f ca="1">IF(MOD(ROW()-13,2)=0,IF(ISBLANK(OFFSET(#REF!,INT((ROW()-13)/2),0)),"",OFFSET(#REF!,INT((ROW()-13)/2),0)),IF(ISBLANK(OFFSET('9. METAS'!$V$20,INT((ROW()-14)/2),0)),"",OFFSET('9. METAS'!$V$20,INT((ROW()-14)/2),0)))</f>
        <v/>
      </c>
      <c r="L124" s="150" t="str">
        <f ca="1">IF(MOD(ROW()-13,2)=0,IF(ISBLANK(OFFSET(#REF!,INT((ROW()-13)/2),0)),"",OFFSET(#REF!,INT((ROW()-13)/2),0)),IF(ISBLANK(OFFSET('9. METAS'!$W$20,INT((ROW()-14)/2),0)),"",OFFSET('9. METAS'!$W$20,INT((ROW()-14)/2),0)))</f>
        <v/>
      </c>
      <c r="M124" s="151" t="str">
        <f ca="1">IF(MOD(ROW()-13,2)=0,IF(ISBLANK(OFFSET(#REF!,INT((ROW()-13)/2),0)),"",OFFSET(#REF!,INT((ROW()-13)/2),0)),IF(ISBLANK(OFFSET('9. METAS'!$X$20,INT((ROW()-14)/2),0)),"",OFFSET('9. METAS'!$X$20,INT((ROW()-14)/2),0)))</f>
        <v/>
      </c>
      <c r="N124" s="854"/>
      <c r="O124" s="856"/>
      <c r="P124" s="913"/>
    </row>
    <row r="125" spans="3:16">
      <c r="C125" s="859"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8" t="str">
        <f ca="1">IF(ISBLANK(OFFSET('5. Pp (3 años)'!$K$46,INT((ROW()-13)/2),0)),"",OFFSET('5. Pp (3 años)'!$K$46,INT((ROW()-13)/2),0))</f>
        <v/>
      </c>
      <c r="G125" s="909" t="str">
        <f ca="1">IF(ISBLANK(OFFSET('5. Pp (3 años)'!$H$46,INT((ROW()-13)/2),0)),"",OFFSET('5. Pp (3 años)'!$H$46,INT((ROW()-13)/2),0))</f>
        <v/>
      </c>
      <c r="H125" s="944" t="str">
        <f ca="1">IF(ISBLANK(OFFSET('9. METAS'!$L$20,INT((ROW()-13)/2),0)),"",OFFSET('9. METAS'!$L$20,INT((ROW()-13)/2),0))</f>
        <v/>
      </c>
      <c r="I125" s="868"/>
      <c r="J125" s="149" t="e">
        <f ca="1">IF(MOD(ROW()-13,2)=0,IF(ISBLANK(OFFSET(#REF!,INT((ROW()-13)/2),0)),"",OFFSET(#REF!,INT((ROW()-13)/2),0)),IF(ISBLANK(OFFSET('9. METAS'!$U$20,INT((ROW()-14)/2),0)),"",OFFSET('9. METAS'!$U$20,INT((ROW()-14)/2),0)))</f>
        <v>#REF!</v>
      </c>
      <c r="K125" s="150" t="e">
        <f ca="1">IF(MOD(ROW()-13,2)=0,IF(ISBLANK(OFFSET(#REF!,INT((ROW()-13)/2),0)),"",OFFSET(#REF!,INT((ROW()-13)/2),0)),IF(ISBLANK(OFFSET('9. METAS'!$V$20,INT((ROW()-14)/2),0)),"",OFFSET('9. METAS'!$V$20,INT((ROW()-14)/2),0)))</f>
        <v>#REF!</v>
      </c>
      <c r="L125" s="150" t="e">
        <f ca="1">IF(MOD(ROW()-13,2)=0,IF(ISBLANK(OFFSET(#REF!,INT((ROW()-13)/2),0)),"",OFFSET(#REF!,INT((ROW()-13)/2),0)),IF(ISBLANK(OFFSET('9. METAS'!$W$20,INT((ROW()-14)/2),0)),"",OFFSET('9. METAS'!$W$20,INT((ROW()-14)/2),0)))</f>
        <v>#REF!</v>
      </c>
      <c r="M125" s="151" t="e">
        <f ca="1">IF(MOD(ROW()-13,2)=0,IF(ISBLANK(OFFSET(#REF!,INT((ROW()-13)/2),0)),"",OFFSET(#REF!,INT((ROW()-13)/2),0)),IF(ISBLANK(OFFSET('9. METAS'!$X$20,INT((ROW()-14)/2),0)),"",OFFSET('9. METAS'!$X$20,INT((ROW()-14)/2),0)))</f>
        <v>#REF!</v>
      </c>
      <c r="N125" s="869" t="str">
        <f t="shared" ref="N125" ca="1" si="108">IFERROR(J125/J126,"ND")</f>
        <v>ND</v>
      </c>
      <c r="O125" s="870" t="str">
        <f t="shared" ref="O125" ca="1" si="109">IFERROR(((J125)/H125),"ND")</f>
        <v>ND</v>
      </c>
      <c r="P125" s="910"/>
    </row>
    <row r="126" spans="3:16">
      <c r="C126" s="860"/>
      <c r="D126" s="907"/>
      <c r="E126" s="907"/>
      <c r="F126" s="908"/>
      <c r="G126" s="909"/>
      <c r="H126" s="944"/>
      <c r="I126" s="852"/>
      <c r="J126" s="149" t="str">
        <f ca="1">IF(MOD(ROW()-13,2)=0,IF(ISBLANK(OFFSET(#REF!,INT((ROW()-13)/2),0)),"",OFFSET(#REF!,INT((ROW()-13)/2),0)),IF(ISBLANK(OFFSET('9. METAS'!$U$20,INT((ROW()-14)/2),0)),"",OFFSET('9. METAS'!$U$20,INT((ROW()-14)/2),0)))</f>
        <v/>
      </c>
      <c r="K126" s="150" t="str">
        <f ca="1">IF(MOD(ROW()-13,2)=0,IF(ISBLANK(OFFSET(#REF!,INT((ROW()-13)/2),0)),"",OFFSET(#REF!,INT((ROW()-13)/2),0)),IF(ISBLANK(OFFSET('9. METAS'!$V$20,INT((ROW()-14)/2),0)),"",OFFSET('9. METAS'!$V$20,INT((ROW()-14)/2),0)))</f>
        <v/>
      </c>
      <c r="L126" s="150" t="str">
        <f ca="1">IF(MOD(ROW()-13,2)=0,IF(ISBLANK(OFFSET(#REF!,INT((ROW()-13)/2),0)),"",OFFSET(#REF!,INT((ROW()-13)/2),0)),IF(ISBLANK(OFFSET('9. METAS'!$W$20,INT((ROW()-14)/2),0)),"",OFFSET('9. METAS'!$W$20,INT((ROW()-14)/2),0)))</f>
        <v/>
      </c>
      <c r="M126" s="151" t="str">
        <f ca="1">IF(MOD(ROW()-13,2)=0,IF(ISBLANK(OFFSET(#REF!,INT((ROW()-13)/2),0)),"",OFFSET(#REF!,INT((ROW()-13)/2),0)),IF(ISBLANK(OFFSET('9. METAS'!$X$20,INT((ROW()-14)/2),0)),"",OFFSET('9. METAS'!$X$20,INT((ROW()-14)/2),0)))</f>
        <v/>
      </c>
      <c r="N126" s="854"/>
      <c r="O126" s="856"/>
      <c r="P126" s="913"/>
    </row>
    <row r="127" spans="3:16">
      <c r="C127" s="859"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8" t="str">
        <f ca="1">IF(ISBLANK(OFFSET('5. Pp (3 años)'!$K$46,INT((ROW()-13)/2),0)),"",OFFSET('5. Pp (3 años)'!$K$46,INT((ROW()-13)/2),0))</f>
        <v/>
      </c>
      <c r="G127" s="909" t="str">
        <f ca="1">IF(ISBLANK(OFFSET('5. Pp (3 años)'!$H$46,INT((ROW()-13)/2),0)),"",OFFSET('5. Pp (3 años)'!$H$46,INT((ROW()-13)/2),0))</f>
        <v/>
      </c>
      <c r="H127" s="944" t="str">
        <f ca="1">IF(ISBLANK(OFFSET('9. METAS'!$L$20,INT((ROW()-13)/2),0)),"",OFFSET('9. METAS'!$L$20,INT((ROW()-13)/2),0))</f>
        <v/>
      </c>
      <c r="I127" s="868"/>
      <c r="J127" s="149" t="e">
        <f ca="1">IF(MOD(ROW()-13,2)=0,IF(ISBLANK(OFFSET(#REF!,INT((ROW()-13)/2),0)),"",OFFSET(#REF!,INT((ROW()-13)/2),0)),IF(ISBLANK(OFFSET('9. METAS'!$U$20,INT((ROW()-14)/2),0)),"",OFFSET('9. METAS'!$U$20,INT((ROW()-14)/2),0)))</f>
        <v>#REF!</v>
      </c>
      <c r="K127" s="150" t="e">
        <f ca="1">IF(MOD(ROW()-13,2)=0,IF(ISBLANK(OFFSET(#REF!,INT((ROW()-13)/2),0)),"",OFFSET(#REF!,INT((ROW()-13)/2),0)),IF(ISBLANK(OFFSET('9. METAS'!$V$20,INT((ROW()-14)/2),0)),"",OFFSET('9. METAS'!$V$20,INT((ROW()-14)/2),0)))</f>
        <v>#REF!</v>
      </c>
      <c r="L127" s="150" t="e">
        <f ca="1">IF(MOD(ROW()-13,2)=0,IF(ISBLANK(OFFSET(#REF!,INT((ROW()-13)/2),0)),"",OFFSET(#REF!,INT((ROW()-13)/2),0)),IF(ISBLANK(OFFSET('9. METAS'!$W$20,INT((ROW()-14)/2),0)),"",OFFSET('9. METAS'!$W$20,INT((ROW()-14)/2),0)))</f>
        <v>#REF!</v>
      </c>
      <c r="M127" s="151" t="e">
        <f ca="1">IF(MOD(ROW()-13,2)=0,IF(ISBLANK(OFFSET(#REF!,INT((ROW()-13)/2),0)),"",OFFSET(#REF!,INT((ROW()-13)/2),0)),IF(ISBLANK(OFFSET('9. METAS'!$X$20,INT((ROW()-14)/2),0)),"",OFFSET('9. METAS'!$X$20,INT((ROW()-14)/2),0)))</f>
        <v>#REF!</v>
      </c>
      <c r="N127" s="869" t="str">
        <f t="shared" ref="N127" ca="1" si="110">IFERROR(J127/J128,"ND")</f>
        <v>ND</v>
      </c>
      <c r="O127" s="870" t="str">
        <f t="shared" ref="O127" ca="1" si="111">IFERROR(((J127)/H127),"ND")</f>
        <v>ND</v>
      </c>
      <c r="P127" s="910"/>
    </row>
    <row r="128" spans="3:16">
      <c r="C128" s="860"/>
      <c r="D128" s="907"/>
      <c r="E128" s="907"/>
      <c r="F128" s="908"/>
      <c r="G128" s="909"/>
      <c r="H128" s="944"/>
      <c r="I128" s="852"/>
      <c r="J128" s="149" t="str">
        <f ca="1">IF(MOD(ROW()-13,2)=0,IF(ISBLANK(OFFSET(#REF!,INT((ROW()-13)/2),0)),"",OFFSET(#REF!,INT((ROW()-13)/2),0)),IF(ISBLANK(OFFSET('9. METAS'!$U$20,INT((ROW()-14)/2),0)),"",OFFSET('9. METAS'!$U$20,INT((ROW()-14)/2),0)))</f>
        <v/>
      </c>
      <c r="K128" s="150" t="str">
        <f ca="1">IF(MOD(ROW()-13,2)=0,IF(ISBLANK(OFFSET(#REF!,INT((ROW()-13)/2),0)),"",OFFSET(#REF!,INT((ROW()-13)/2),0)),IF(ISBLANK(OFFSET('9. METAS'!$V$20,INT((ROW()-14)/2),0)),"",OFFSET('9. METAS'!$V$20,INT((ROW()-14)/2),0)))</f>
        <v/>
      </c>
      <c r="L128" s="150" t="str">
        <f ca="1">IF(MOD(ROW()-13,2)=0,IF(ISBLANK(OFFSET(#REF!,INT((ROW()-13)/2),0)),"",OFFSET(#REF!,INT((ROW()-13)/2),0)),IF(ISBLANK(OFFSET('9. METAS'!$W$20,INT((ROW()-14)/2),0)),"",OFFSET('9. METAS'!$W$20,INT((ROW()-14)/2),0)))</f>
        <v/>
      </c>
      <c r="M128" s="151" t="str">
        <f ca="1">IF(MOD(ROW()-13,2)=0,IF(ISBLANK(OFFSET(#REF!,INT((ROW()-13)/2),0)),"",OFFSET(#REF!,INT((ROW()-13)/2),0)),IF(ISBLANK(OFFSET('9. METAS'!$X$20,INT((ROW()-14)/2),0)),"",OFFSET('9. METAS'!$X$20,INT((ROW()-14)/2),0)))</f>
        <v/>
      </c>
      <c r="N128" s="854"/>
      <c r="O128" s="856"/>
      <c r="P128" s="913"/>
    </row>
    <row r="129" spans="3:16">
      <c r="C129" s="859"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8" t="str">
        <f ca="1">IF(ISBLANK(OFFSET('5. Pp (3 años)'!$K$46,INT((ROW()-13)/2),0)),"",OFFSET('5. Pp (3 años)'!$K$46,INT((ROW()-13)/2),0))</f>
        <v/>
      </c>
      <c r="G129" s="909" t="str">
        <f ca="1">IF(ISBLANK(OFFSET('5. Pp (3 años)'!$H$46,INT((ROW()-13)/2),0)),"",OFFSET('5. Pp (3 años)'!$H$46,INT((ROW()-13)/2),0))</f>
        <v/>
      </c>
      <c r="H129" s="944" t="str">
        <f ca="1">IF(ISBLANK(OFFSET('9. METAS'!$L$20,INT((ROW()-13)/2),0)),"",OFFSET('9. METAS'!$L$20,INT((ROW()-13)/2),0))</f>
        <v/>
      </c>
      <c r="I129" s="868"/>
      <c r="J129" s="149" t="e">
        <f ca="1">IF(MOD(ROW()-13,2)=0,IF(ISBLANK(OFFSET(#REF!,INT((ROW()-13)/2),0)),"",OFFSET(#REF!,INT((ROW()-13)/2),0)),IF(ISBLANK(OFFSET('9. METAS'!$U$20,INT((ROW()-14)/2),0)),"",OFFSET('9. METAS'!$U$20,INT((ROW()-14)/2),0)))</f>
        <v>#REF!</v>
      </c>
      <c r="K129" s="150" t="e">
        <f ca="1">IF(MOD(ROW()-13,2)=0,IF(ISBLANK(OFFSET(#REF!,INT((ROW()-13)/2),0)),"",OFFSET(#REF!,INT((ROW()-13)/2),0)),IF(ISBLANK(OFFSET('9. METAS'!$V$20,INT((ROW()-14)/2),0)),"",OFFSET('9. METAS'!$V$20,INT((ROW()-14)/2),0)))</f>
        <v>#REF!</v>
      </c>
      <c r="L129" s="150" t="e">
        <f ca="1">IF(MOD(ROW()-13,2)=0,IF(ISBLANK(OFFSET(#REF!,INT((ROW()-13)/2),0)),"",OFFSET(#REF!,INT((ROW()-13)/2),0)),IF(ISBLANK(OFFSET('9. METAS'!$W$20,INT((ROW()-14)/2),0)),"",OFFSET('9. METAS'!$W$20,INT((ROW()-14)/2),0)))</f>
        <v>#REF!</v>
      </c>
      <c r="M129" s="151" t="e">
        <f ca="1">IF(MOD(ROW()-13,2)=0,IF(ISBLANK(OFFSET(#REF!,INT((ROW()-13)/2),0)),"",OFFSET(#REF!,INT((ROW()-13)/2),0)),IF(ISBLANK(OFFSET('9. METAS'!$X$20,INT((ROW()-14)/2),0)),"",OFFSET('9. METAS'!$X$20,INT((ROW()-14)/2),0)))</f>
        <v>#REF!</v>
      </c>
      <c r="N129" s="869" t="str">
        <f t="shared" ref="N129" ca="1" si="112">IFERROR(J129/J130,"ND")</f>
        <v>ND</v>
      </c>
      <c r="O129" s="870" t="str">
        <f t="shared" ref="O129" ca="1" si="113">IFERROR(((J129)/H129),"ND")</f>
        <v>ND</v>
      </c>
      <c r="P129" s="910"/>
    </row>
    <row r="130" spans="3:16">
      <c r="C130" s="860"/>
      <c r="D130" s="907"/>
      <c r="E130" s="907"/>
      <c r="F130" s="908"/>
      <c r="G130" s="909"/>
      <c r="H130" s="944"/>
      <c r="I130" s="852"/>
      <c r="J130" s="149" t="str">
        <f ca="1">IF(MOD(ROW()-13,2)=0,IF(ISBLANK(OFFSET(#REF!,INT((ROW()-13)/2),0)),"",OFFSET(#REF!,INT((ROW()-13)/2),0)),IF(ISBLANK(OFFSET('9. METAS'!$U$20,INT((ROW()-14)/2),0)),"",OFFSET('9. METAS'!$U$20,INT((ROW()-14)/2),0)))</f>
        <v/>
      </c>
      <c r="K130" s="150" t="str">
        <f ca="1">IF(MOD(ROW()-13,2)=0,IF(ISBLANK(OFFSET(#REF!,INT((ROW()-13)/2),0)),"",OFFSET(#REF!,INT((ROW()-13)/2),0)),IF(ISBLANK(OFFSET('9. METAS'!$V$20,INT((ROW()-14)/2),0)),"",OFFSET('9. METAS'!$V$20,INT((ROW()-14)/2),0)))</f>
        <v/>
      </c>
      <c r="L130" s="150" t="str">
        <f ca="1">IF(MOD(ROW()-13,2)=0,IF(ISBLANK(OFFSET(#REF!,INT((ROW()-13)/2),0)),"",OFFSET(#REF!,INT((ROW()-13)/2),0)),IF(ISBLANK(OFFSET('9. METAS'!$W$20,INT((ROW()-14)/2),0)),"",OFFSET('9. METAS'!$W$20,INT((ROW()-14)/2),0)))</f>
        <v/>
      </c>
      <c r="M130" s="151" t="str">
        <f ca="1">IF(MOD(ROW()-13,2)=0,IF(ISBLANK(OFFSET(#REF!,INT((ROW()-13)/2),0)),"",OFFSET(#REF!,INT((ROW()-13)/2),0)),IF(ISBLANK(OFFSET('9. METAS'!$X$20,INT((ROW()-14)/2),0)),"",OFFSET('9. METAS'!$X$20,INT((ROW()-14)/2),0)))</f>
        <v/>
      </c>
      <c r="N130" s="854"/>
      <c r="O130" s="856"/>
      <c r="P130" s="913"/>
    </row>
    <row r="131" spans="3:16">
      <c r="C131" s="859"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8" t="str">
        <f ca="1">IF(ISBLANK(OFFSET('5. Pp (3 años)'!$K$46,INT((ROW()-13)/2),0)),"",OFFSET('5. Pp (3 años)'!$K$46,INT((ROW()-13)/2),0))</f>
        <v/>
      </c>
      <c r="G131" s="909" t="str">
        <f ca="1">IF(ISBLANK(OFFSET('5. Pp (3 años)'!$H$46,INT((ROW()-13)/2),0)),"",OFFSET('5. Pp (3 años)'!$H$46,INT((ROW()-13)/2),0))</f>
        <v/>
      </c>
      <c r="H131" s="944" t="str">
        <f ca="1">IF(ISBLANK(OFFSET('9. METAS'!$L$20,INT((ROW()-13)/2),0)),"",OFFSET('9. METAS'!$L$20,INT((ROW()-13)/2),0))</f>
        <v/>
      </c>
      <c r="I131" s="868"/>
      <c r="J131" s="149" t="e">
        <f ca="1">IF(MOD(ROW()-13,2)=0,IF(ISBLANK(OFFSET(#REF!,INT((ROW()-13)/2),0)),"",OFFSET(#REF!,INT((ROW()-13)/2),0)),IF(ISBLANK(OFFSET('9. METAS'!$U$20,INT((ROW()-14)/2),0)),"",OFFSET('9. METAS'!$U$20,INT((ROW()-14)/2),0)))</f>
        <v>#REF!</v>
      </c>
      <c r="K131" s="150" t="e">
        <f ca="1">IF(MOD(ROW()-13,2)=0,IF(ISBLANK(OFFSET(#REF!,INT((ROW()-13)/2),0)),"",OFFSET(#REF!,INT((ROW()-13)/2),0)),IF(ISBLANK(OFFSET('9. METAS'!$V$20,INT((ROW()-14)/2),0)),"",OFFSET('9. METAS'!$V$20,INT((ROW()-14)/2),0)))</f>
        <v>#REF!</v>
      </c>
      <c r="L131" s="150" t="e">
        <f ca="1">IF(MOD(ROW()-13,2)=0,IF(ISBLANK(OFFSET(#REF!,INT((ROW()-13)/2),0)),"",OFFSET(#REF!,INT((ROW()-13)/2),0)),IF(ISBLANK(OFFSET('9. METAS'!$W$20,INT((ROW()-14)/2),0)),"",OFFSET('9. METAS'!$W$20,INT((ROW()-14)/2),0)))</f>
        <v>#REF!</v>
      </c>
      <c r="M131" s="151" t="e">
        <f ca="1">IF(MOD(ROW()-13,2)=0,IF(ISBLANK(OFFSET(#REF!,INT((ROW()-13)/2),0)),"",OFFSET(#REF!,INT((ROW()-13)/2),0)),IF(ISBLANK(OFFSET('9. METAS'!$X$20,INT((ROW()-14)/2),0)),"",OFFSET('9. METAS'!$X$20,INT((ROW()-14)/2),0)))</f>
        <v>#REF!</v>
      </c>
      <c r="N131" s="869" t="str">
        <f t="shared" ref="N131" ca="1" si="114">IFERROR(J131/J132,"ND")</f>
        <v>ND</v>
      </c>
      <c r="O131" s="870" t="str">
        <f t="shared" ref="O131" ca="1" si="115">IFERROR(((J131)/H131),"ND")</f>
        <v>ND</v>
      </c>
      <c r="P131" s="910"/>
    </row>
    <row r="132" spans="3:16">
      <c r="C132" s="860"/>
      <c r="D132" s="907"/>
      <c r="E132" s="907"/>
      <c r="F132" s="908"/>
      <c r="G132" s="909"/>
      <c r="H132" s="944"/>
      <c r="I132" s="852"/>
      <c r="J132" s="149" t="str">
        <f ca="1">IF(MOD(ROW()-13,2)=0,IF(ISBLANK(OFFSET(#REF!,INT((ROW()-13)/2),0)),"",OFFSET(#REF!,INT((ROW()-13)/2),0)),IF(ISBLANK(OFFSET('9. METAS'!$U$20,INT((ROW()-14)/2),0)),"",OFFSET('9. METAS'!$U$20,INT((ROW()-14)/2),0)))</f>
        <v/>
      </c>
      <c r="K132" s="150" t="str">
        <f ca="1">IF(MOD(ROW()-13,2)=0,IF(ISBLANK(OFFSET(#REF!,INT((ROW()-13)/2),0)),"",OFFSET(#REF!,INT((ROW()-13)/2),0)),IF(ISBLANK(OFFSET('9. METAS'!$V$20,INT((ROW()-14)/2),0)),"",OFFSET('9. METAS'!$V$20,INT((ROW()-14)/2),0)))</f>
        <v/>
      </c>
      <c r="L132" s="150" t="str">
        <f ca="1">IF(MOD(ROW()-13,2)=0,IF(ISBLANK(OFFSET(#REF!,INT((ROW()-13)/2),0)),"",OFFSET(#REF!,INT((ROW()-13)/2),0)),IF(ISBLANK(OFFSET('9. METAS'!$W$20,INT((ROW()-14)/2),0)),"",OFFSET('9. METAS'!$W$20,INT((ROW()-14)/2),0)))</f>
        <v/>
      </c>
      <c r="M132" s="151" t="str">
        <f ca="1">IF(MOD(ROW()-13,2)=0,IF(ISBLANK(OFFSET(#REF!,INT((ROW()-13)/2),0)),"",OFFSET(#REF!,INT((ROW()-13)/2),0)),IF(ISBLANK(OFFSET('9. METAS'!$X$20,INT((ROW()-14)/2),0)),"",OFFSET('9. METAS'!$X$20,INT((ROW()-14)/2),0)))</f>
        <v/>
      </c>
      <c r="N132" s="854"/>
      <c r="O132" s="856"/>
      <c r="P132" s="913"/>
    </row>
    <row r="133" spans="3:16">
      <c r="C133" s="859"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8" t="str">
        <f ca="1">IF(ISBLANK(OFFSET('5. Pp (3 años)'!$K$46,INT((ROW()-13)/2),0)),"",OFFSET('5. Pp (3 años)'!$K$46,INT((ROW()-13)/2),0))</f>
        <v/>
      </c>
      <c r="G133" s="909" t="str">
        <f ca="1">IF(ISBLANK(OFFSET('5. Pp (3 años)'!$H$46,INT((ROW()-13)/2),0)),"",OFFSET('5. Pp (3 años)'!$H$46,INT((ROW()-13)/2),0))</f>
        <v/>
      </c>
      <c r="H133" s="944" t="str">
        <f ca="1">IF(ISBLANK(OFFSET('9. METAS'!$L$20,INT((ROW()-13)/2),0)),"",OFFSET('9. METAS'!$L$20,INT((ROW()-13)/2),0))</f>
        <v/>
      </c>
      <c r="I133" s="868"/>
      <c r="J133" s="149" t="e">
        <f ca="1">IF(MOD(ROW()-13,2)=0,IF(ISBLANK(OFFSET(#REF!,INT((ROW()-13)/2),0)),"",OFFSET(#REF!,INT((ROW()-13)/2),0)),IF(ISBLANK(OFFSET('9. METAS'!$U$20,INT((ROW()-14)/2),0)),"",OFFSET('9. METAS'!$U$20,INT((ROW()-14)/2),0)))</f>
        <v>#REF!</v>
      </c>
      <c r="K133" s="150" t="e">
        <f ca="1">IF(MOD(ROW()-13,2)=0,IF(ISBLANK(OFFSET(#REF!,INT((ROW()-13)/2),0)),"",OFFSET(#REF!,INT((ROW()-13)/2),0)),IF(ISBLANK(OFFSET('9. METAS'!$V$20,INT((ROW()-14)/2),0)),"",OFFSET('9. METAS'!$V$20,INT((ROW()-14)/2),0)))</f>
        <v>#REF!</v>
      </c>
      <c r="L133" s="150" t="e">
        <f ca="1">IF(MOD(ROW()-13,2)=0,IF(ISBLANK(OFFSET(#REF!,INT((ROW()-13)/2),0)),"",OFFSET(#REF!,INT((ROW()-13)/2),0)),IF(ISBLANK(OFFSET('9. METAS'!$W$20,INT((ROW()-14)/2),0)),"",OFFSET('9. METAS'!$W$20,INT((ROW()-14)/2),0)))</f>
        <v>#REF!</v>
      </c>
      <c r="M133" s="151" t="e">
        <f ca="1">IF(MOD(ROW()-13,2)=0,IF(ISBLANK(OFFSET(#REF!,INT((ROW()-13)/2),0)),"",OFFSET(#REF!,INT((ROW()-13)/2),0)),IF(ISBLANK(OFFSET('9. METAS'!$X$20,INT((ROW()-14)/2),0)),"",OFFSET('9. METAS'!$X$20,INT((ROW()-14)/2),0)))</f>
        <v>#REF!</v>
      </c>
      <c r="N133" s="869" t="str">
        <f t="shared" ref="N133" ca="1" si="116">IFERROR(J133/J134,"ND")</f>
        <v>ND</v>
      </c>
      <c r="O133" s="870" t="str">
        <f t="shared" ref="O133" ca="1" si="117">IFERROR(((J133)/H133),"ND")</f>
        <v>ND</v>
      </c>
      <c r="P133" s="910"/>
    </row>
    <row r="134" spans="3:16">
      <c r="C134" s="860"/>
      <c r="D134" s="907"/>
      <c r="E134" s="907"/>
      <c r="F134" s="908"/>
      <c r="G134" s="909"/>
      <c r="H134" s="944"/>
      <c r="I134" s="852"/>
      <c r="J134" s="149" t="str">
        <f ca="1">IF(MOD(ROW()-13,2)=0,IF(ISBLANK(OFFSET(#REF!,INT((ROW()-13)/2),0)),"",OFFSET(#REF!,INT((ROW()-13)/2),0)),IF(ISBLANK(OFFSET('9. METAS'!$U$20,INT((ROW()-14)/2),0)),"",OFFSET('9. METAS'!$U$20,INT((ROW()-14)/2),0)))</f>
        <v/>
      </c>
      <c r="K134" s="150" t="str">
        <f ca="1">IF(MOD(ROW()-13,2)=0,IF(ISBLANK(OFFSET(#REF!,INT((ROW()-13)/2),0)),"",OFFSET(#REF!,INT((ROW()-13)/2),0)),IF(ISBLANK(OFFSET('9. METAS'!$V$20,INT((ROW()-14)/2),0)),"",OFFSET('9. METAS'!$V$20,INT((ROW()-14)/2),0)))</f>
        <v/>
      </c>
      <c r="L134" s="150" t="str">
        <f ca="1">IF(MOD(ROW()-13,2)=0,IF(ISBLANK(OFFSET(#REF!,INT((ROW()-13)/2),0)),"",OFFSET(#REF!,INT((ROW()-13)/2),0)),IF(ISBLANK(OFFSET('9. METAS'!$W$20,INT((ROW()-14)/2),0)),"",OFFSET('9. METAS'!$W$20,INT((ROW()-14)/2),0)))</f>
        <v/>
      </c>
      <c r="M134" s="151" t="str">
        <f ca="1">IF(MOD(ROW()-13,2)=0,IF(ISBLANK(OFFSET(#REF!,INT((ROW()-13)/2),0)),"",OFFSET(#REF!,INT((ROW()-13)/2),0)),IF(ISBLANK(OFFSET('9. METAS'!$X$20,INT((ROW()-14)/2),0)),"",OFFSET('9. METAS'!$X$20,INT((ROW()-14)/2),0)))</f>
        <v/>
      </c>
      <c r="N134" s="854"/>
      <c r="O134" s="856"/>
      <c r="P134" s="913"/>
    </row>
    <row r="135" spans="3:16">
      <c r="C135" s="859"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8" t="str">
        <f ca="1">IF(ISBLANK(OFFSET('5. Pp (3 años)'!$K$46,INT((ROW()-13)/2),0)),"",OFFSET('5. Pp (3 años)'!$K$46,INT((ROW()-13)/2),0))</f>
        <v/>
      </c>
      <c r="G135" s="909" t="str">
        <f ca="1">IF(ISBLANK(OFFSET('5. Pp (3 años)'!$H$46,INT((ROW()-13)/2),0)),"",OFFSET('5. Pp (3 años)'!$H$46,INT((ROW()-13)/2),0))</f>
        <v/>
      </c>
      <c r="H135" s="944" t="str">
        <f ca="1">IF(ISBLANK(OFFSET('9. METAS'!$L$20,INT((ROW()-13)/2),0)),"",OFFSET('9. METAS'!$L$20,INT((ROW()-13)/2),0))</f>
        <v/>
      </c>
      <c r="I135" s="868"/>
      <c r="J135" s="149" t="e">
        <f ca="1">IF(MOD(ROW()-13,2)=0,IF(ISBLANK(OFFSET(#REF!,INT((ROW()-13)/2),0)),"",OFFSET(#REF!,INT((ROW()-13)/2),0)),IF(ISBLANK(OFFSET('9. METAS'!$U$20,INT((ROW()-14)/2),0)),"",OFFSET('9. METAS'!$U$20,INT((ROW()-14)/2),0)))</f>
        <v>#REF!</v>
      </c>
      <c r="K135" s="150" t="e">
        <f ca="1">IF(MOD(ROW()-13,2)=0,IF(ISBLANK(OFFSET(#REF!,INT((ROW()-13)/2),0)),"",OFFSET(#REF!,INT((ROW()-13)/2),0)),IF(ISBLANK(OFFSET('9. METAS'!$V$20,INT((ROW()-14)/2),0)),"",OFFSET('9. METAS'!$V$20,INT((ROW()-14)/2),0)))</f>
        <v>#REF!</v>
      </c>
      <c r="L135" s="150" t="e">
        <f ca="1">IF(MOD(ROW()-13,2)=0,IF(ISBLANK(OFFSET(#REF!,INT((ROW()-13)/2),0)),"",OFFSET(#REF!,INT((ROW()-13)/2),0)),IF(ISBLANK(OFFSET('9. METAS'!$W$20,INT((ROW()-14)/2),0)),"",OFFSET('9. METAS'!$W$20,INT((ROW()-14)/2),0)))</f>
        <v>#REF!</v>
      </c>
      <c r="M135" s="151" t="e">
        <f ca="1">IF(MOD(ROW()-13,2)=0,IF(ISBLANK(OFFSET(#REF!,INT((ROW()-13)/2),0)),"",OFFSET(#REF!,INT((ROW()-13)/2),0)),IF(ISBLANK(OFFSET('9. METAS'!$X$20,INT((ROW()-14)/2),0)),"",OFFSET('9. METAS'!$X$20,INT((ROW()-14)/2),0)))</f>
        <v>#REF!</v>
      </c>
      <c r="N135" s="869" t="str">
        <f t="shared" ref="N135" ca="1" si="118">IFERROR(J135/J136,"ND")</f>
        <v>ND</v>
      </c>
      <c r="O135" s="870" t="str">
        <f t="shared" ref="O135" ca="1" si="119">IFERROR(((J135)/H135),"ND")</f>
        <v>ND</v>
      </c>
      <c r="P135" s="910"/>
    </row>
    <row r="136" spans="3:16">
      <c r="C136" s="860"/>
      <c r="D136" s="907"/>
      <c r="E136" s="907"/>
      <c r="F136" s="908"/>
      <c r="G136" s="909"/>
      <c r="H136" s="944"/>
      <c r="I136" s="852"/>
      <c r="J136" s="149" t="str">
        <f ca="1">IF(MOD(ROW()-13,2)=0,IF(ISBLANK(OFFSET(#REF!,INT((ROW()-13)/2),0)),"",OFFSET(#REF!,INT((ROW()-13)/2),0)),IF(ISBLANK(OFFSET('9. METAS'!$U$20,INT((ROW()-14)/2),0)),"",OFFSET('9. METAS'!$U$20,INT((ROW()-14)/2),0)))</f>
        <v/>
      </c>
      <c r="K136" s="150" t="str">
        <f ca="1">IF(MOD(ROW()-13,2)=0,IF(ISBLANK(OFFSET(#REF!,INT((ROW()-13)/2),0)),"",OFFSET(#REF!,INT((ROW()-13)/2),0)),IF(ISBLANK(OFFSET('9. METAS'!$V$20,INT((ROW()-14)/2),0)),"",OFFSET('9. METAS'!$V$20,INT((ROW()-14)/2),0)))</f>
        <v/>
      </c>
      <c r="L136" s="150" t="str">
        <f ca="1">IF(MOD(ROW()-13,2)=0,IF(ISBLANK(OFFSET(#REF!,INT((ROW()-13)/2),0)),"",OFFSET(#REF!,INT((ROW()-13)/2),0)),IF(ISBLANK(OFFSET('9. METAS'!$W$20,INT((ROW()-14)/2),0)),"",OFFSET('9. METAS'!$W$20,INT((ROW()-14)/2),0)))</f>
        <v/>
      </c>
      <c r="M136" s="151" t="str">
        <f ca="1">IF(MOD(ROW()-13,2)=0,IF(ISBLANK(OFFSET(#REF!,INT((ROW()-13)/2),0)),"",OFFSET(#REF!,INT((ROW()-13)/2),0)),IF(ISBLANK(OFFSET('9. METAS'!$X$20,INT((ROW()-14)/2),0)),"",OFFSET('9. METAS'!$X$20,INT((ROW()-14)/2),0)))</f>
        <v/>
      </c>
      <c r="N136" s="854"/>
      <c r="O136" s="856"/>
      <c r="P136" s="913"/>
    </row>
    <row r="137" spans="3:16">
      <c r="C137" s="859"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8" t="str">
        <f ca="1">IF(ISBLANK(OFFSET('5. Pp (3 años)'!$K$46,INT((ROW()-13)/2),0)),"",OFFSET('5. Pp (3 años)'!$K$46,INT((ROW()-13)/2),0))</f>
        <v/>
      </c>
      <c r="G137" s="909" t="str">
        <f ca="1">IF(ISBLANK(OFFSET('5. Pp (3 años)'!$H$46,INT((ROW()-13)/2),0)),"",OFFSET('5. Pp (3 años)'!$H$46,INT((ROW()-13)/2),0))</f>
        <v/>
      </c>
      <c r="H137" s="944" t="str">
        <f ca="1">IF(ISBLANK(OFFSET('9. METAS'!$L$20,INT((ROW()-13)/2),0)),"",OFFSET('9. METAS'!$L$20,INT((ROW()-13)/2),0))</f>
        <v/>
      </c>
      <c r="I137" s="868"/>
      <c r="J137" s="149" t="e">
        <f ca="1">IF(MOD(ROW()-13,2)=0,IF(ISBLANK(OFFSET(#REF!,INT((ROW()-13)/2),0)),"",OFFSET(#REF!,INT((ROW()-13)/2),0)),IF(ISBLANK(OFFSET('9. METAS'!$U$20,INT((ROW()-14)/2),0)),"",OFFSET('9. METAS'!$U$20,INT((ROW()-14)/2),0)))</f>
        <v>#REF!</v>
      </c>
      <c r="K137" s="150" t="e">
        <f ca="1">IF(MOD(ROW()-13,2)=0,IF(ISBLANK(OFFSET(#REF!,INT((ROW()-13)/2),0)),"",OFFSET(#REF!,INT((ROW()-13)/2),0)),IF(ISBLANK(OFFSET('9. METAS'!$V$20,INT((ROW()-14)/2),0)),"",OFFSET('9. METAS'!$V$20,INT((ROW()-14)/2),0)))</f>
        <v>#REF!</v>
      </c>
      <c r="L137" s="150" t="e">
        <f ca="1">IF(MOD(ROW()-13,2)=0,IF(ISBLANK(OFFSET(#REF!,INT((ROW()-13)/2),0)),"",OFFSET(#REF!,INT((ROW()-13)/2),0)),IF(ISBLANK(OFFSET('9. METAS'!$W$20,INT((ROW()-14)/2),0)),"",OFFSET('9. METAS'!$W$20,INT((ROW()-14)/2),0)))</f>
        <v>#REF!</v>
      </c>
      <c r="M137" s="151" t="e">
        <f ca="1">IF(MOD(ROW()-13,2)=0,IF(ISBLANK(OFFSET(#REF!,INT((ROW()-13)/2),0)),"",OFFSET(#REF!,INT((ROW()-13)/2),0)),IF(ISBLANK(OFFSET('9. METAS'!$X$20,INT((ROW()-14)/2),0)),"",OFFSET('9. METAS'!$X$20,INT((ROW()-14)/2),0)))</f>
        <v>#REF!</v>
      </c>
      <c r="N137" s="869" t="str">
        <f t="shared" ref="N137" ca="1" si="120">IFERROR(J137/J138,"ND")</f>
        <v>ND</v>
      </c>
      <c r="O137" s="870" t="str">
        <f t="shared" ref="O137" ca="1" si="121">IFERROR(((J137)/H137),"ND")</f>
        <v>ND</v>
      </c>
      <c r="P137" s="910"/>
    </row>
    <row r="138" spans="3:16">
      <c r="C138" s="860"/>
      <c r="D138" s="907"/>
      <c r="E138" s="907"/>
      <c r="F138" s="908"/>
      <c r="G138" s="909"/>
      <c r="H138" s="944"/>
      <c r="I138" s="852"/>
      <c r="J138" s="149" t="str">
        <f ca="1">IF(MOD(ROW()-13,2)=0,IF(ISBLANK(OFFSET(#REF!,INT((ROW()-13)/2),0)),"",OFFSET(#REF!,INT((ROW()-13)/2),0)),IF(ISBLANK(OFFSET('9. METAS'!$U$20,INT((ROW()-14)/2),0)),"",OFFSET('9. METAS'!$U$20,INT((ROW()-14)/2),0)))</f>
        <v/>
      </c>
      <c r="K138" s="150" t="str">
        <f ca="1">IF(MOD(ROW()-13,2)=0,IF(ISBLANK(OFFSET(#REF!,INT((ROW()-13)/2),0)),"",OFFSET(#REF!,INT((ROW()-13)/2),0)),IF(ISBLANK(OFFSET('9. METAS'!$V$20,INT((ROW()-14)/2),0)),"",OFFSET('9. METAS'!$V$20,INT((ROW()-14)/2),0)))</f>
        <v/>
      </c>
      <c r="L138" s="150" t="str">
        <f ca="1">IF(MOD(ROW()-13,2)=0,IF(ISBLANK(OFFSET(#REF!,INT((ROW()-13)/2),0)),"",OFFSET(#REF!,INT((ROW()-13)/2),0)),IF(ISBLANK(OFFSET('9. METAS'!$W$20,INT((ROW()-14)/2),0)),"",OFFSET('9. METAS'!$W$20,INT((ROW()-14)/2),0)))</f>
        <v/>
      </c>
      <c r="M138" s="151" t="str">
        <f ca="1">IF(MOD(ROW()-13,2)=0,IF(ISBLANK(OFFSET(#REF!,INT((ROW()-13)/2),0)),"",OFFSET(#REF!,INT((ROW()-13)/2),0)),IF(ISBLANK(OFFSET('9. METAS'!$X$20,INT((ROW()-14)/2),0)),"",OFFSET('9. METAS'!$X$20,INT((ROW()-14)/2),0)))</f>
        <v/>
      </c>
      <c r="N138" s="854"/>
      <c r="O138" s="856"/>
      <c r="P138" s="913"/>
    </row>
    <row r="139" spans="3:16">
      <c r="C139" s="859"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8" t="str">
        <f ca="1">IF(ISBLANK(OFFSET('5. Pp (3 años)'!$K$46,INT((ROW()-13)/2),0)),"",OFFSET('5. Pp (3 años)'!$K$46,INT((ROW()-13)/2),0))</f>
        <v/>
      </c>
      <c r="G139" s="909" t="str">
        <f ca="1">IF(ISBLANK(OFFSET('5. Pp (3 años)'!$H$46,INT((ROW()-13)/2),0)),"",OFFSET('5. Pp (3 años)'!$H$46,INT((ROW()-13)/2),0))</f>
        <v/>
      </c>
      <c r="H139" s="944" t="str">
        <f ca="1">IF(ISBLANK(OFFSET('9. METAS'!$L$20,INT((ROW()-13)/2),0)),"",OFFSET('9. METAS'!$L$20,INT((ROW()-13)/2),0))</f>
        <v/>
      </c>
      <c r="I139" s="868"/>
      <c r="J139" s="149" t="e">
        <f ca="1">IF(MOD(ROW()-13,2)=0,IF(ISBLANK(OFFSET(#REF!,INT((ROW()-13)/2),0)),"",OFFSET(#REF!,INT((ROW()-13)/2),0)),IF(ISBLANK(OFFSET('9. METAS'!$U$20,INT((ROW()-14)/2),0)),"",OFFSET('9. METAS'!$U$20,INT((ROW()-14)/2),0)))</f>
        <v>#REF!</v>
      </c>
      <c r="K139" s="150" t="e">
        <f ca="1">IF(MOD(ROW()-13,2)=0,IF(ISBLANK(OFFSET(#REF!,INT((ROW()-13)/2),0)),"",OFFSET(#REF!,INT((ROW()-13)/2),0)),IF(ISBLANK(OFFSET('9. METAS'!$V$20,INT((ROW()-14)/2),0)),"",OFFSET('9. METAS'!$V$20,INT((ROW()-14)/2),0)))</f>
        <v>#REF!</v>
      </c>
      <c r="L139" s="150" t="e">
        <f ca="1">IF(MOD(ROW()-13,2)=0,IF(ISBLANK(OFFSET(#REF!,INT((ROW()-13)/2),0)),"",OFFSET(#REF!,INT((ROW()-13)/2),0)),IF(ISBLANK(OFFSET('9. METAS'!$W$20,INT((ROW()-14)/2),0)),"",OFFSET('9. METAS'!$W$20,INT((ROW()-14)/2),0)))</f>
        <v>#REF!</v>
      </c>
      <c r="M139" s="151" t="e">
        <f ca="1">IF(MOD(ROW()-13,2)=0,IF(ISBLANK(OFFSET(#REF!,INT((ROW()-13)/2),0)),"",OFFSET(#REF!,INT((ROW()-13)/2),0)),IF(ISBLANK(OFFSET('9. METAS'!$X$20,INT((ROW()-14)/2),0)),"",OFFSET('9. METAS'!$X$20,INT((ROW()-14)/2),0)))</f>
        <v>#REF!</v>
      </c>
      <c r="N139" s="869" t="str">
        <f t="shared" ref="N139" ca="1" si="122">IFERROR(J139/J140,"ND")</f>
        <v>ND</v>
      </c>
      <c r="O139" s="870" t="str">
        <f t="shared" ref="O139" ca="1" si="123">IFERROR(((J139)/H139),"ND")</f>
        <v>ND</v>
      </c>
      <c r="P139" s="910"/>
    </row>
    <row r="140" spans="3:16">
      <c r="C140" s="860"/>
      <c r="D140" s="907"/>
      <c r="E140" s="907"/>
      <c r="F140" s="908"/>
      <c r="G140" s="909"/>
      <c r="H140" s="944"/>
      <c r="I140" s="852"/>
      <c r="J140" s="149" t="str">
        <f ca="1">IF(MOD(ROW()-13,2)=0,IF(ISBLANK(OFFSET(#REF!,INT((ROW()-13)/2),0)),"",OFFSET(#REF!,INT((ROW()-13)/2),0)),IF(ISBLANK(OFFSET('9. METAS'!$U$20,INT((ROW()-14)/2),0)),"",OFFSET('9. METAS'!$U$20,INT((ROW()-14)/2),0)))</f>
        <v/>
      </c>
      <c r="K140" s="150" t="str">
        <f ca="1">IF(MOD(ROW()-13,2)=0,IF(ISBLANK(OFFSET(#REF!,INT((ROW()-13)/2),0)),"",OFFSET(#REF!,INT((ROW()-13)/2),0)),IF(ISBLANK(OFFSET('9. METAS'!$V$20,INT((ROW()-14)/2),0)),"",OFFSET('9. METAS'!$V$20,INT((ROW()-14)/2),0)))</f>
        <v/>
      </c>
      <c r="L140" s="150" t="str">
        <f ca="1">IF(MOD(ROW()-13,2)=0,IF(ISBLANK(OFFSET(#REF!,INT((ROW()-13)/2),0)),"",OFFSET(#REF!,INT((ROW()-13)/2),0)),IF(ISBLANK(OFFSET('9. METAS'!$W$20,INT((ROW()-14)/2),0)),"",OFFSET('9. METAS'!$W$20,INT((ROW()-14)/2),0)))</f>
        <v/>
      </c>
      <c r="M140" s="151" t="str">
        <f ca="1">IF(MOD(ROW()-13,2)=0,IF(ISBLANK(OFFSET(#REF!,INT((ROW()-13)/2),0)),"",OFFSET(#REF!,INT((ROW()-13)/2),0)),IF(ISBLANK(OFFSET('9. METAS'!$X$20,INT((ROW()-14)/2),0)),"",OFFSET('9. METAS'!$X$20,INT((ROW()-14)/2),0)))</f>
        <v/>
      </c>
      <c r="N140" s="854"/>
      <c r="O140" s="856"/>
      <c r="P140" s="913"/>
    </row>
    <row r="141" spans="3:16">
      <c r="C141" s="859"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8" t="str">
        <f ca="1">IF(ISBLANK(OFFSET('5. Pp (3 años)'!$K$46,INT((ROW()-13)/2),0)),"",OFFSET('5. Pp (3 años)'!$K$46,INT((ROW()-13)/2),0))</f>
        <v/>
      </c>
      <c r="G141" s="909" t="str">
        <f ca="1">IF(ISBLANK(OFFSET('5. Pp (3 años)'!$H$46,INT((ROW()-13)/2),0)),"",OFFSET('5. Pp (3 años)'!$H$46,INT((ROW()-13)/2),0))</f>
        <v/>
      </c>
      <c r="H141" s="944" t="str">
        <f ca="1">IF(ISBLANK(OFFSET('9. METAS'!$L$20,INT((ROW()-13)/2),0)),"",OFFSET('9. METAS'!$L$20,INT((ROW()-13)/2),0))</f>
        <v/>
      </c>
      <c r="I141" s="868"/>
      <c r="J141" s="149" t="e">
        <f ca="1">IF(MOD(ROW()-13,2)=0,IF(ISBLANK(OFFSET(#REF!,INT((ROW()-13)/2),0)),"",OFFSET(#REF!,INT((ROW()-13)/2),0)),IF(ISBLANK(OFFSET('9. METAS'!$U$20,INT((ROW()-14)/2),0)),"",OFFSET('9. METAS'!$U$20,INT((ROW()-14)/2),0)))</f>
        <v>#REF!</v>
      </c>
      <c r="K141" s="150" t="e">
        <f ca="1">IF(MOD(ROW()-13,2)=0,IF(ISBLANK(OFFSET(#REF!,INT((ROW()-13)/2),0)),"",OFFSET(#REF!,INT((ROW()-13)/2),0)),IF(ISBLANK(OFFSET('9. METAS'!$V$20,INT((ROW()-14)/2),0)),"",OFFSET('9. METAS'!$V$20,INT((ROW()-14)/2),0)))</f>
        <v>#REF!</v>
      </c>
      <c r="L141" s="150" t="e">
        <f ca="1">IF(MOD(ROW()-13,2)=0,IF(ISBLANK(OFFSET(#REF!,INT((ROW()-13)/2),0)),"",OFFSET(#REF!,INT((ROW()-13)/2),0)),IF(ISBLANK(OFFSET('9. METAS'!$W$20,INT((ROW()-14)/2),0)),"",OFFSET('9. METAS'!$W$20,INT((ROW()-14)/2),0)))</f>
        <v>#REF!</v>
      </c>
      <c r="M141" s="151" t="e">
        <f ca="1">IF(MOD(ROW()-13,2)=0,IF(ISBLANK(OFFSET(#REF!,INT((ROW()-13)/2),0)),"",OFFSET(#REF!,INT((ROW()-13)/2),0)),IF(ISBLANK(OFFSET('9. METAS'!$X$20,INT((ROW()-14)/2),0)),"",OFFSET('9. METAS'!$X$20,INT((ROW()-14)/2),0)))</f>
        <v>#REF!</v>
      </c>
      <c r="N141" s="869" t="str">
        <f t="shared" ref="N141" ca="1" si="124">IFERROR(J141/J142,"ND")</f>
        <v>ND</v>
      </c>
      <c r="O141" s="870" t="str">
        <f t="shared" ref="O141" ca="1" si="125">IFERROR(((J141)/H141),"ND")</f>
        <v>ND</v>
      </c>
      <c r="P141" s="910"/>
    </row>
    <row r="142" spans="3:16">
      <c r="C142" s="860"/>
      <c r="D142" s="907"/>
      <c r="E142" s="907"/>
      <c r="F142" s="908"/>
      <c r="G142" s="909"/>
      <c r="H142" s="944"/>
      <c r="I142" s="852"/>
      <c r="J142" s="149" t="str">
        <f ca="1">IF(MOD(ROW()-13,2)=0,IF(ISBLANK(OFFSET(#REF!,INT((ROW()-13)/2),0)),"",OFFSET(#REF!,INT((ROW()-13)/2),0)),IF(ISBLANK(OFFSET('9. METAS'!$U$20,INT((ROW()-14)/2),0)),"",OFFSET('9. METAS'!$U$20,INT((ROW()-14)/2),0)))</f>
        <v/>
      </c>
      <c r="K142" s="150" t="str">
        <f ca="1">IF(MOD(ROW()-13,2)=0,IF(ISBLANK(OFFSET(#REF!,INT((ROW()-13)/2),0)),"",OFFSET(#REF!,INT((ROW()-13)/2),0)),IF(ISBLANK(OFFSET('9. METAS'!$V$20,INT((ROW()-14)/2),0)),"",OFFSET('9. METAS'!$V$20,INT((ROW()-14)/2),0)))</f>
        <v/>
      </c>
      <c r="L142" s="150" t="str">
        <f ca="1">IF(MOD(ROW()-13,2)=0,IF(ISBLANK(OFFSET(#REF!,INT((ROW()-13)/2),0)),"",OFFSET(#REF!,INT((ROW()-13)/2),0)),IF(ISBLANK(OFFSET('9. METAS'!$W$20,INT((ROW()-14)/2),0)),"",OFFSET('9. METAS'!$W$20,INT((ROW()-14)/2),0)))</f>
        <v/>
      </c>
      <c r="M142" s="151" t="str">
        <f ca="1">IF(MOD(ROW()-13,2)=0,IF(ISBLANK(OFFSET(#REF!,INT((ROW()-13)/2),0)),"",OFFSET(#REF!,INT((ROW()-13)/2),0)),IF(ISBLANK(OFFSET('9. METAS'!$X$20,INT((ROW()-14)/2),0)),"",OFFSET('9. METAS'!$X$20,INT((ROW()-14)/2),0)))</f>
        <v/>
      </c>
      <c r="N142" s="854"/>
      <c r="O142" s="856"/>
      <c r="P142" s="913"/>
    </row>
    <row r="143" spans="3:16">
      <c r="C143" s="859"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8" t="str">
        <f ca="1">IF(ISBLANK(OFFSET('5. Pp (3 años)'!$K$46,INT((ROW()-13)/2),0)),"",OFFSET('5. Pp (3 años)'!$K$46,INT((ROW()-13)/2),0))</f>
        <v/>
      </c>
      <c r="G143" s="909" t="str">
        <f ca="1">IF(ISBLANK(OFFSET('5. Pp (3 años)'!$H$46,INT((ROW()-13)/2),0)),"",OFFSET('5. Pp (3 años)'!$H$46,INT((ROW()-13)/2),0))</f>
        <v/>
      </c>
      <c r="H143" s="944" t="str">
        <f ca="1">IF(ISBLANK(OFFSET('9. METAS'!$L$20,INT((ROW()-13)/2),0)),"",OFFSET('9. METAS'!$L$20,INT((ROW()-13)/2),0))</f>
        <v/>
      </c>
      <c r="I143" s="868"/>
      <c r="J143" s="149" t="e">
        <f ca="1">IF(MOD(ROW()-13,2)=0,IF(ISBLANK(OFFSET(#REF!,INT((ROW()-13)/2),0)),"",OFFSET(#REF!,INT((ROW()-13)/2),0)),IF(ISBLANK(OFFSET('9. METAS'!$U$20,INT((ROW()-14)/2),0)),"",OFFSET('9. METAS'!$U$20,INT((ROW()-14)/2),0)))</f>
        <v>#REF!</v>
      </c>
      <c r="K143" s="150" t="e">
        <f ca="1">IF(MOD(ROW()-13,2)=0,IF(ISBLANK(OFFSET(#REF!,INT((ROW()-13)/2),0)),"",OFFSET(#REF!,INT((ROW()-13)/2),0)),IF(ISBLANK(OFFSET('9. METAS'!$V$20,INT((ROW()-14)/2),0)),"",OFFSET('9. METAS'!$V$20,INT((ROW()-14)/2),0)))</f>
        <v>#REF!</v>
      </c>
      <c r="L143" s="150" t="e">
        <f ca="1">IF(MOD(ROW()-13,2)=0,IF(ISBLANK(OFFSET(#REF!,INT((ROW()-13)/2),0)),"",OFFSET(#REF!,INT((ROW()-13)/2),0)),IF(ISBLANK(OFFSET('9. METAS'!$W$20,INT((ROW()-14)/2),0)),"",OFFSET('9. METAS'!$W$20,INT((ROW()-14)/2),0)))</f>
        <v>#REF!</v>
      </c>
      <c r="M143" s="151" t="e">
        <f ca="1">IF(MOD(ROW()-13,2)=0,IF(ISBLANK(OFFSET(#REF!,INT((ROW()-13)/2),0)),"",OFFSET(#REF!,INT((ROW()-13)/2),0)),IF(ISBLANK(OFFSET('9. METAS'!$X$20,INT((ROW()-14)/2),0)),"",OFFSET('9. METAS'!$X$20,INT((ROW()-14)/2),0)))</f>
        <v>#REF!</v>
      </c>
      <c r="N143" s="869" t="str">
        <f t="shared" ref="N143" ca="1" si="126">IFERROR(J143/J144,"ND")</f>
        <v>ND</v>
      </c>
      <c r="O143" s="870" t="str">
        <f t="shared" ref="O143" ca="1" si="127">IFERROR(((J143)/H143),"ND")</f>
        <v>ND</v>
      </c>
      <c r="P143" s="910"/>
    </row>
    <row r="144" spans="3:16">
      <c r="C144" s="860"/>
      <c r="D144" s="907"/>
      <c r="E144" s="907"/>
      <c r="F144" s="908"/>
      <c r="G144" s="909"/>
      <c r="H144" s="944"/>
      <c r="I144" s="852"/>
      <c r="J144" s="149" t="str">
        <f ca="1">IF(MOD(ROW()-13,2)=0,IF(ISBLANK(OFFSET(#REF!,INT((ROW()-13)/2),0)),"",OFFSET(#REF!,INT((ROW()-13)/2),0)),IF(ISBLANK(OFFSET('9. METAS'!$U$20,INT((ROW()-14)/2),0)),"",OFFSET('9. METAS'!$U$20,INT((ROW()-14)/2),0)))</f>
        <v/>
      </c>
      <c r="K144" s="150" t="str">
        <f ca="1">IF(MOD(ROW()-13,2)=0,IF(ISBLANK(OFFSET(#REF!,INT((ROW()-13)/2),0)),"",OFFSET(#REF!,INT((ROW()-13)/2),0)),IF(ISBLANK(OFFSET('9. METAS'!$V$20,INT((ROW()-14)/2),0)),"",OFFSET('9. METAS'!$V$20,INT((ROW()-14)/2),0)))</f>
        <v/>
      </c>
      <c r="L144" s="150" t="str">
        <f ca="1">IF(MOD(ROW()-13,2)=0,IF(ISBLANK(OFFSET(#REF!,INT((ROW()-13)/2),0)),"",OFFSET(#REF!,INT((ROW()-13)/2),0)),IF(ISBLANK(OFFSET('9. METAS'!$W$20,INT((ROW()-14)/2),0)),"",OFFSET('9. METAS'!$W$20,INT((ROW()-14)/2),0)))</f>
        <v/>
      </c>
      <c r="M144" s="151" t="str">
        <f ca="1">IF(MOD(ROW()-13,2)=0,IF(ISBLANK(OFFSET(#REF!,INT((ROW()-13)/2),0)),"",OFFSET(#REF!,INT((ROW()-13)/2),0)),IF(ISBLANK(OFFSET('9. METAS'!$X$20,INT((ROW()-14)/2),0)),"",OFFSET('9. METAS'!$X$20,INT((ROW()-14)/2),0)))</f>
        <v/>
      </c>
      <c r="N144" s="854"/>
      <c r="O144" s="856"/>
      <c r="P144" s="913"/>
    </row>
    <row r="145" spans="3:16">
      <c r="C145" s="859"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8" t="str">
        <f ca="1">IF(ISBLANK(OFFSET('5. Pp (3 años)'!$K$46,INT((ROW()-13)/2),0)),"",OFFSET('5. Pp (3 años)'!$K$46,INT((ROW()-13)/2),0))</f>
        <v/>
      </c>
      <c r="G145" s="909" t="str">
        <f ca="1">IF(ISBLANK(OFFSET('5. Pp (3 años)'!$H$46,INT((ROW()-13)/2),0)),"",OFFSET('5. Pp (3 años)'!$H$46,INT((ROW()-13)/2),0))</f>
        <v/>
      </c>
      <c r="H145" s="944" t="str">
        <f ca="1">IF(ISBLANK(OFFSET('9. METAS'!$L$20,INT((ROW()-13)/2),0)),"",OFFSET('9. METAS'!$L$20,INT((ROW()-13)/2),0))</f>
        <v/>
      </c>
      <c r="I145" s="868"/>
      <c r="J145" s="149" t="e">
        <f ca="1">IF(MOD(ROW()-13,2)=0,IF(ISBLANK(OFFSET(#REF!,INT((ROW()-13)/2),0)),"",OFFSET(#REF!,INT((ROW()-13)/2),0)),IF(ISBLANK(OFFSET('9. METAS'!$U$20,INT((ROW()-14)/2),0)),"",OFFSET('9. METAS'!$U$20,INT((ROW()-14)/2),0)))</f>
        <v>#REF!</v>
      </c>
      <c r="K145" s="150" t="e">
        <f ca="1">IF(MOD(ROW()-13,2)=0,IF(ISBLANK(OFFSET(#REF!,INT((ROW()-13)/2),0)),"",OFFSET(#REF!,INT((ROW()-13)/2),0)),IF(ISBLANK(OFFSET('9. METAS'!$V$20,INT((ROW()-14)/2),0)),"",OFFSET('9. METAS'!$V$20,INT((ROW()-14)/2),0)))</f>
        <v>#REF!</v>
      </c>
      <c r="L145" s="150" t="e">
        <f ca="1">IF(MOD(ROW()-13,2)=0,IF(ISBLANK(OFFSET(#REF!,INT((ROW()-13)/2),0)),"",OFFSET(#REF!,INT((ROW()-13)/2),0)),IF(ISBLANK(OFFSET('9. METAS'!$W$20,INT((ROW()-14)/2),0)),"",OFFSET('9. METAS'!$W$20,INT((ROW()-14)/2),0)))</f>
        <v>#REF!</v>
      </c>
      <c r="M145" s="151" t="e">
        <f ca="1">IF(MOD(ROW()-13,2)=0,IF(ISBLANK(OFFSET(#REF!,INT((ROW()-13)/2),0)),"",OFFSET(#REF!,INT((ROW()-13)/2),0)),IF(ISBLANK(OFFSET('9. METAS'!$X$20,INT((ROW()-14)/2),0)),"",OFFSET('9. METAS'!$X$20,INT((ROW()-14)/2),0)))</f>
        <v>#REF!</v>
      </c>
      <c r="N145" s="869" t="str">
        <f t="shared" ref="N145" ca="1" si="128">IFERROR(J145/J146,"ND")</f>
        <v>ND</v>
      </c>
      <c r="O145" s="870" t="str">
        <f t="shared" ref="O145" ca="1" si="129">IFERROR(((J145)/H145),"ND")</f>
        <v>ND</v>
      </c>
      <c r="P145" s="910"/>
    </row>
    <row r="146" spans="3:16">
      <c r="C146" s="860"/>
      <c r="D146" s="907"/>
      <c r="E146" s="907"/>
      <c r="F146" s="908"/>
      <c r="G146" s="909"/>
      <c r="H146" s="944"/>
      <c r="I146" s="852"/>
      <c r="J146" s="149" t="str">
        <f ca="1">IF(MOD(ROW()-13,2)=0,IF(ISBLANK(OFFSET(#REF!,INT((ROW()-13)/2),0)),"",OFFSET(#REF!,INT((ROW()-13)/2),0)),IF(ISBLANK(OFFSET('9. METAS'!$U$20,INT((ROW()-14)/2),0)),"",OFFSET('9. METAS'!$U$20,INT((ROW()-14)/2),0)))</f>
        <v/>
      </c>
      <c r="K146" s="150" t="str">
        <f ca="1">IF(MOD(ROW()-13,2)=0,IF(ISBLANK(OFFSET(#REF!,INT((ROW()-13)/2),0)),"",OFFSET(#REF!,INT((ROW()-13)/2),0)),IF(ISBLANK(OFFSET('9. METAS'!$V$20,INT((ROW()-14)/2),0)),"",OFFSET('9. METAS'!$V$20,INT((ROW()-14)/2),0)))</f>
        <v/>
      </c>
      <c r="L146" s="150" t="str">
        <f ca="1">IF(MOD(ROW()-13,2)=0,IF(ISBLANK(OFFSET(#REF!,INT((ROW()-13)/2),0)),"",OFFSET(#REF!,INT((ROW()-13)/2),0)),IF(ISBLANK(OFFSET('9. METAS'!$W$20,INT((ROW()-14)/2),0)),"",OFFSET('9. METAS'!$W$20,INT((ROW()-14)/2),0)))</f>
        <v/>
      </c>
      <c r="M146" s="151" t="str">
        <f ca="1">IF(MOD(ROW()-13,2)=0,IF(ISBLANK(OFFSET(#REF!,INT((ROW()-13)/2),0)),"",OFFSET(#REF!,INT((ROW()-13)/2),0)),IF(ISBLANK(OFFSET('9. METAS'!$X$20,INT((ROW()-14)/2),0)),"",OFFSET('9. METAS'!$X$20,INT((ROW()-14)/2),0)))</f>
        <v/>
      </c>
      <c r="N146" s="854"/>
      <c r="O146" s="856"/>
      <c r="P146" s="913"/>
    </row>
    <row r="147" spans="3:16">
      <c r="C147" s="859"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8" t="str">
        <f ca="1">IF(ISBLANK(OFFSET('5. Pp (3 años)'!$K$46,INT((ROW()-13)/2),0)),"",OFFSET('5. Pp (3 años)'!$K$46,INT((ROW()-13)/2),0))</f>
        <v/>
      </c>
      <c r="G147" s="909" t="str">
        <f ca="1">IF(ISBLANK(OFFSET('5. Pp (3 años)'!$H$46,INT((ROW()-13)/2),0)),"",OFFSET('5. Pp (3 años)'!$H$46,INT((ROW()-13)/2),0))</f>
        <v/>
      </c>
      <c r="H147" s="944" t="str">
        <f ca="1">IF(ISBLANK(OFFSET('9. METAS'!$L$20,INT((ROW()-13)/2),0)),"",OFFSET('9. METAS'!$L$20,INT((ROW()-13)/2),0))</f>
        <v/>
      </c>
      <c r="I147" s="868"/>
      <c r="J147" s="149" t="e">
        <f ca="1">IF(MOD(ROW()-13,2)=0,IF(ISBLANK(OFFSET(#REF!,INT((ROW()-13)/2),0)),"",OFFSET(#REF!,INT((ROW()-13)/2),0)),IF(ISBLANK(OFFSET('9. METAS'!$U$20,INT((ROW()-14)/2),0)),"",OFFSET('9. METAS'!$U$20,INT((ROW()-14)/2),0)))</f>
        <v>#REF!</v>
      </c>
      <c r="K147" s="150" t="e">
        <f ca="1">IF(MOD(ROW()-13,2)=0,IF(ISBLANK(OFFSET(#REF!,INT((ROW()-13)/2),0)),"",OFFSET(#REF!,INT((ROW()-13)/2),0)),IF(ISBLANK(OFFSET('9. METAS'!$V$20,INT((ROW()-14)/2),0)),"",OFFSET('9. METAS'!$V$20,INT((ROW()-14)/2),0)))</f>
        <v>#REF!</v>
      </c>
      <c r="L147" s="150" t="e">
        <f ca="1">IF(MOD(ROW()-13,2)=0,IF(ISBLANK(OFFSET(#REF!,INT((ROW()-13)/2),0)),"",OFFSET(#REF!,INT((ROW()-13)/2),0)),IF(ISBLANK(OFFSET('9. METAS'!$W$20,INT((ROW()-14)/2),0)),"",OFFSET('9. METAS'!$W$20,INT((ROW()-14)/2),0)))</f>
        <v>#REF!</v>
      </c>
      <c r="M147" s="151" t="e">
        <f ca="1">IF(MOD(ROW()-13,2)=0,IF(ISBLANK(OFFSET(#REF!,INT((ROW()-13)/2),0)),"",OFFSET(#REF!,INT((ROW()-13)/2),0)),IF(ISBLANK(OFFSET('9. METAS'!$X$20,INT((ROW()-14)/2),0)),"",OFFSET('9. METAS'!$X$20,INT((ROW()-14)/2),0)))</f>
        <v>#REF!</v>
      </c>
      <c r="N147" s="869" t="str">
        <f t="shared" ref="N147" ca="1" si="130">IFERROR(J147/J148,"ND")</f>
        <v>ND</v>
      </c>
      <c r="O147" s="870" t="str">
        <f t="shared" ref="O147" ca="1" si="131">IFERROR(((J147)/H147),"ND")</f>
        <v>ND</v>
      </c>
      <c r="P147" s="910"/>
    </row>
    <row r="148" spans="3:16">
      <c r="C148" s="860"/>
      <c r="D148" s="907"/>
      <c r="E148" s="907"/>
      <c r="F148" s="908"/>
      <c r="G148" s="909"/>
      <c r="H148" s="944"/>
      <c r="I148" s="852"/>
      <c r="J148" s="149" t="str">
        <f ca="1">IF(MOD(ROW()-13,2)=0,IF(ISBLANK(OFFSET(#REF!,INT((ROW()-13)/2),0)),"",OFFSET(#REF!,INT((ROW()-13)/2),0)),IF(ISBLANK(OFFSET('9. METAS'!$U$20,INT((ROW()-14)/2),0)),"",OFFSET('9. METAS'!$U$20,INT((ROW()-14)/2),0)))</f>
        <v/>
      </c>
      <c r="K148" s="150" t="str">
        <f ca="1">IF(MOD(ROW()-13,2)=0,IF(ISBLANK(OFFSET(#REF!,INT((ROW()-13)/2),0)),"",OFFSET(#REF!,INT((ROW()-13)/2),0)),IF(ISBLANK(OFFSET('9. METAS'!$V$20,INT((ROW()-14)/2),0)),"",OFFSET('9. METAS'!$V$20,INT((ROW()-14)/2),0)))</f>
        <v/>
      </c>
      <c r="L148" s="150" t="str">
        <f ca="1">IF(MOD(ROW()-13,2)=0,IF(ISBLANK(OFFSET(#REF!,INT((ROW()-13)/2),0)),"",OFFSET(#REF!,INT((ROW()-13)/2),0)),IF(ISBLANK(OFFSET('9. METAS'!$W$20,INT((ROW()-14)/2),0)),"",OFFSET('9. METAS'!$W$20,INT((ROW()-14)/2),0)))</f>
        <v/>
      </c>
      <c r="M148" s="151" t="str">
        <f ca="1">IF(MOD(ROW()-13,2)=0,IF(ISBLANK(OFFSET(#REF!,INT((ROW()-13)/2),0)),"",OFFSET(#REF!,INT((ROW()-13)/2),0)),IF(ISBLANK(OFFSET('9. METAS'!$X$20,INT((ROW()-14)/2),0)),"",OFFSET('9. METAS'!$X$20,INT((ROW()-14)/2),0)))</f>
        <v/>
      </c>
      <c r="N148" s="854"/>
      <c r="O148" s="856"/>
      <c r="P148" s="913"/>
    </row>
    <row r="149" spans="3:16">
      <c r="C149" s="859"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8" t="str">
        <f ca="1">IF(ISBLANK(OFFSET('5. Pp (3 años)'!$K$46,INT((ROW()-13)/2),0)),"",OFFSET('5. Pp (3 años)'!$K$46,INT((ROW()-13)/2),0))</f>
        <v/>
      </c>
      <c r="G149" s="909" t="str">
        <f ca="1">IF(ISBLANK(OFFSET('5. Pp (3 años)'!$H$46,INT((ROW()-13)/2),0)),"",OFFSET('5. Pp (3 años)'!$H$46,INT((ROW()-13)/2),0))</f>
        <v/>
      </c>
      <c r="H149" s="944" t="str">
        <f ca="1">IF(ISBLANK(OFFSET('9. METAS'!$L$20,INT((ROW()-13)/2),0)),"",OFFSET('9. METAS'!$L$20,INT((ROW()-13)/2),0))</f>
        <v/>
      </c>
      <c r="I149" s="868"/>
      <c r="J149" s="149" t="e">
        <f ca="1">IF(MOD(ROW()-13,2)=0,IF(ISBLANK(OFFSET(#REF!,INT((ROW()-13)/2),0)),"",OFFSET(#REF!,INT((ROW()-13)/2),0)),IF(ISBLANK(OFFSET('9. METAS'!$U$20,INT((ROW()-14)/2),0)),"",OFFSET('9. METAS'!$U$20,INT((ROW()-14)/2),0)))</f>
        <v>#REF!</v>
      </c>
      <c r="K149" s="150" t="e">
        <f ca="1">IF(MOD(ROW()-13,2)=0,IF(ISBLANK(OFFSET(#REF!,INT((ROW()-13)/2),0)),"",OFFSET(#REF!,INT((ROW()-13)/2),0)),IF(ISBLANK(OFFSET('9. METAS'!$V$20,INT((ROW()-14)/2),0)),"",OFFSET('9. METAS'!$V$20,INT((ROW()-14)/2),0)))</f>
        <v>#REF!</v>
      </c>
      <c r="L149" s="150" t="e">
        <f ca="1">IF(MOD(ROW()-13,2)=0,IF(ISBLANK(OFFSET(#REF!,INT((ROW()-13)/2),0)),"",OFFSET(#REF!,INT((ROW()-13)/2),0)),IF(ISBLANK(OFFSET('9. METAS'!$W$20,INT((ROW()-14)/2),0)),"",OFFSET('9. METAS'!$W$20,INT((ROW()-14)/2),0)))</f>
        <v>#REF!</v>
      </c>
      <c r="M149" s="151" t="e">
        <f ca="1">IF(MOD(ROW()-13,2)=0,IF(ISBLANK(OFFSET(#REF!,INT((ROW()-13)/2),0)),"",OFFSET(#REF!,INT((ROW()-13)/2),0)),IF(ISBLANK(OFFSET('9. METAS'!$X$20,INT((ROW()-14)/2),0)),"",OFFSET('9. METAS'!$X$20,INT((ROW()-14)/2),0)))</f>
        <v>#REF!</v>
      </c>
      <c r="N149" s="869" t="str">
        <f t="shared" ref="N149" ca="1" si="132">IFERROR(J149/J150,"ND")</f>
        <v>ND</v>
      </c>
      <c r="O149" s="870" t="str">
        <f t="shared" ref="O149" ca="1" si="133">IFERROR(((J149)/H149),"ND")</f>
        <v>ND</v>
      </c>
      <c r="P149" s="910"/>
    </row>
    <row r="150" spans="3:16">
      <c r="C150" s="860"/>
      <c r="D150" s="907"/>
      <c r="E150" s="907"/>
      <c r="F150" s="908"/>
      <c r="G150" s="909"/>
      <c r="H150" s="944"/>
      <c r="I150" s="852"/>
      <c r="J150" s="149" t="str">
        <f ca="1">IF(MOD(ROW()-13,2)=0,IF(ISBLANK(OFFSET(#REF!,INT((ROW()-13)/2),0)),"",OFFSET(#REF!,INT((ROW()-13)/2),0)),IF(ISBLANK(OFFSET('9. METAS'!$U$20,INT((ROW()-14)/2),0)),"",OFFSET('9. METAS'!$U$20,INT((ROW()-14)/2),0)))</f>
        <v/>
      </c>
      <c r="K150" s="150" t="str">
        <f ca="1">IF(MOD(ROW()-13,2)=0,IF(ISBLANK(OFFSET(#REF!,INT((ROW()-13)/2),0)),"",OFFSET(#REF!,INT((ROW()-13)/2),0)),IF(ISBLANK(OFFSET('9. METAS'!$V$20,INT((ROW()-14)/2),0)),"",OFFSET('9. METAS'!$V$20,INT((ROW()-14)/2),0)))</f>
        <v/>
      </c>
      <c r="L150" s="150" t="str">
        <f ca="1">IF(MOD(ROW()-13,2)=0,IF(ISBLANK(OFFSET(#REF!,INT((ROW()-13)/2),0)),"",OFFSET(#REF!,INT((ROW()-13)/2),0)),IF(ISBLANK(OFFSET('9. METAS'!$W$20,INT((ROW()-14)/2),0)),"",OFFSET('9. METAS'!$W$20,INT((ROW()-14)/2),0)))</f>
        <v/>
      </c>
      <c r="M150" s="151" t="str">
        <f ca="1">IF(MOD(ROW()-13,2)=0,IF(ISBLANK(OFFSET(#REF!,INT((ROW()-13)/2),0)),"",OFFSET(#REF!,INT((ROW()-13)/2),0)),IF(ISBLANK(OFFSET('9. METAS'!$X$20,INT((ROW()-14)/2),0)),"",OFFSET('9. METAS'!$X$20,INT((ROW()-14)/2),0)))</f>
        <v/>
      </c>
      <c r="N150" s="854"/>
      <c r="O150" s="856"/>
      <c r="P150" s="913"/>
    </row>
    <row r="151" spans="3:16">
      <c r="C151" s="859"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8" t="str">
        <f ca="1">IF(ISBLANK(OFFSET('5. Pp (3 años)'!$K$46,INT((ROW()-13)/2),0)),"",OFFSET('5. Pp (3 años)'!$K$46,INT((ROW()-13)/2),0))</f>
        <v/>
      </c>
      <c r="G151" s="909" t="str">
        <f ca="1">IF(ISBLANK(OFFSET('5. Pp (3 años)'!$H$46,INT((ROW()-13)/2),0)),"",OFFSET('5. Pp (3 años)'!$H$46,INT((ROW()-13)/2),0))</f>
        <v/>
      </c>
      <c r="H151" s="944" t="str">
        <f ca="1">IF(ISBLANK(OFFSET('9. METAS'!$L$20,INT((ROW()-13)/2),0)),"",OFFSET('9. METAS'!$L$20,INT((ROW()-13)/2),0))</f>
        <v/>
      </c>
      <c r="I151" s="868"/>
      <c r="J151" s="149" t="e">
        <f ca="1">IF(MOD(ROW()-13,2)=0,IF(ISBLANK(OFFSET(#REF!,INT((ROW()-13)/2),0)),"",OFFSET(#REF!,INT((ROW()-13)/2),0)),IF(ISBLANK(OFFSET('9. METAS'!$U$20,INT((ROW()-14)/2),0)),"",OFFSET('9. METAS'!$U$20,INT((ROW()-14)/2),0)))</f>
        <v>#REF!</v>
      </c>
      <c r="K151" s="150" t="e">
        <f ca="1">IF(MOD(ROW()-13,2)=0,IF(ISBLANK(OFFSET(#REF!,INT((ROW()-13)/2),0)),"",OFFSET(#REF!,INT((ROW()-13)/2),0)),IF(ISBLANK(OFFSET('9. METAS'!$V$20,INT((ROW()-14)/2),0)),"",OFFSET('9. METAS'!$V$20,INT((ROW()-14)/2),0)))</f>
        <v>#REF!</v>
      </c>
      <c r="L151" s="150" t="e">
        <f ca="1">IF(MOD(ROW()-13,2)=0,IF(ISBLANK(OFFSET(#REF!,INT((ROW()-13)/2),0)),"",OFFSET(#REF!,INT((ROW()-13)/2),0)),IF(ISBLANK(OFFSET('9. METAS'!$W$20,INT((ROW()-14)/2),0)),"",OFFSET('9. METAS'!$W$20,INT((ROW()-14)/2),0)))</f>
        <v>#REF!</v>
      </c>
      <c r="M151" s="151" t="e">
        <f ca="1">IF(MOD(ROW()-13,2)=0,IF(ISBLANK(OFFSET(#REF!,INT((ROW()-13)/2),0)),"",OFFSET(#REF!,INT((ROW()-13)/2),0)),IF(ISBLANK(OFFSET('9. METAS'!$X$20,INT((ROW()-14)/2),0)),"",OFFSET('9. METAS'!$X$20,INT((ROW()-14)/2),0)))</f>
        <v>#REF!</v>
      </c>
      <c r="N151" s="869" t="str">
        <f t="shared" ref="N151" ca="1" si="134">IFERROR(J151/J152,"ND")</f>
        <v>ND</v>
      </c>
      <c r="O151" s="870" t="str">
        <f t="shared" ref="O151" ca="1" si="135">IFERROR(((J151)/H151),"ND")</f>
        <v>ND</v>
      </c>
      <c r="P151" s="910"/>
    </row>
    <row r="152" spans="3:16">
      <c r="C152" s="860"/>
      <c r="D152" s="907"/>
      <c r="E152" s="907"/>
      <c r="F152" s="908"/>
      <c r="G152" s="909"/>
      <c r="H152" s="944"/>
      <c r="I152" s="852"/>
      <c r="J152" s="149" t="str">
        <f ca="1">IF(MOD(ROW()-13,2)=0,IF(ISBLANK(OFFSET(#REF!,INT((ROW()-13)/2),0)),"",OFFSET(#REF!,INT((ROW()-13)/2),0)),IF(ISBLANK(OFFSET('9. METAS'!$U$20,INT((ROW()-14)/2),0)),"",OFFSET('9. METAS'!$U$20,INT((ROW()-14)/2),0)))</f>
        <v/>
      </c>
      <c r="K152" s="150" t="str">
        <f ca="1">IF(MOD(ROW()-13,2)=0,IF(ISBLANK(OFFSET(#REF!,INT((ROW()-13)/2),0)),"",OFFSET(#REF!,INT((ROW()-13)/2),0)),IF(ISBLANK(OFFSET('9. METAS'!$V$20,INT((ROW()-14)/2),0)),"",OFFSET('9. METAS'!$V$20,INT((ROW()-14)/2),0)))</f>
        <v/>
      </c>
      <c r="L152" s="150" t="str">
        <f ca="1">IF(MOD(ROW()-13,2)=0,IF(ISBLANK(OFFSET(#REF!,INT((ROW()-13)/2),0)),"",OFFSET(#REF!,INT((ROW()-13)/2),0)),IF(ISBLANK(OFFSET('9. METAS'!$W$20,INT((ROW()-14)/2),0)),"",OFFSET('9. METAS'!$W$20,INT((ROW()-14)/2),0)))</f>
        <v/>
      </c>
      <c r="M152" s="151" t="str">
        <f ca="1">IF(MOD(ROW()-13,2)=0,IF(ISBLANK(OFFSET(#REF!,INT((ROW()-13)/2),0)),"",OFFSET(#REF!,INT((ROW()-13)/2),0)),IF(ISBLANK(OFFSET('9. METAS'!$X$20,INT((ROW()-14)/2),0)),"",OFFSET('9. METAS'!$X$20,INT((ROW()-14)/2),0)))</f>
        <v/>
      </c>
      <c r="N152" s="854"/>
      <c r="O152" s="856"/>
      <c r="P152" s="913"/>
    </row>
    <row r="153" spans="3:16">
      <c r="C153" s="859"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8" t="str">
        <f ca="1">IF(ISBLANK(OFFSET('5. Pp (3 años)'!$K$46,INT((ROW()-13)/2),0)),"",OFFSET('5. Pp (3 años)'!$K$46,INT((ROW()-13)/2),0))</f>
        <v/>
      </c>
      <c r="G153" s="909" t="str">
        <f ca="1">IF(ISBLANK(OFFSET('5. Pp (3 años)'!$H$46,INT((ROW()-13)/2),0)),"",OFFSET('5. Pp (3 años)'!$H$46,INT((ROW()-13)/2),0))</f>
        <v/>
      </c>
      <c r="H153" s="944" t="str">
        <f ca="1">IF(ISBLANK(OFFSET('9. METAS'!$L$20,INT((ROW()-13)/2),0)),"",OFFSET('9. METAS'!$L$20,INT((ROW()-13)/2),0))</f>
        <v/>
      </c>
      <c r="I153" s="868"/>
      <c r="J153" s="149" t="e">
        <f ca="1">IF(MOD(ROW()-13,2)=0,IF(ISBLANK(OFFSET(#REF!,INT((ROW()-13)/2),0)),"",OFFSET(#REF!,INT((ROW()-13)/2),0)),IF(ISBLANK(OFFSET('9. METAS'!$U$20,INT((ROW()-14)/2),0)),"",OFFSET('9. METAS'!$U$20,INT((ROW()-14)/2),0)))</f>
        <v>#REF!</v>
      </c>
      <c r="K153" s="150" t="e">
        <f ca="1">IF(MOD(ROW()-13,2)=0,IF(ISBLANK(OFFSET(#REF!,INT((ROW()-13)/2),0)),"",OFFSET(#REF!,INT((ROW()-13)/2),0)),IF(ISBLANK(OFFSET('9. METAS'!$V$20,INT((ROW()-14)/2),0)),"",OFFSET('9. METAS'!$V$20,INT((ROW()-14)/2),0)))</f>
        <v>#REF!</v>
      </c>
      <c r="L153" s="150" t="e">
        <f ca="1">IF(MOD(ROW()-13,2)=0,IF(ISBLANK(OFFSET(#REF!,INT((ROW()-13)/2),0)),"",OFFSET(#REF!,INT((ROW()-13)/2),0)),IF(ISBLANK(OFFSET('9. METAS'!$W$20,INT((ROW()-14)/2),0)),"",OFFSET('9. METAS'!$W$20,INT((ROW()-14)/2),0)))</f>
        <v>#REF!</v>
      </c>
      <c r="M153" s="151" t="e">
        <f ca="1">IF(MOD(ROW()-13,2)=0,IF(ISBLANK(OFFSET(#REF!,INT((ROW()-13)/2),0)),"",OFFSET(#REF!,INT((ROW()-13)/2),0)),IF(ISBLANK(OFFSET('9. METAS'!$X$20,INT((ROW()-14)/2),0)),"",OFFSET('9. METAS'!$X$20,INT((ROW()-14)/2),0)))</f>
        <v>#REF!</v>
      </c>
      <c r="N153" s="869" t="str">
        <f t="shared" ref="N153" ca="1" si="136">IFERROR(J153/J154,"ND")</f>
        <v>ND</v>
      </c>
      <c r="O153" s="870" t="str">
        <f t="shared" ref="O153" ca="1" si="137">IFERROR(((J153)/H153),"ND")</f>
        <v>ND</v>
      </c>
      <c r="P153" s="910"/>
    </row>
    <row r="154" spans="3:16">
      <c r="C154" s="860"/>
      <c r="D154" s="907"/>
      <c r="E154" s="907"/>
      <c r="F154" s="908"/>
      <c r="G154" s="909"/>
      <c r="H154" s="944"/>
      <c r="I154" s="852"/>
      <c r="J154" s="149" t="str">
        <f ca="1">IF(MOD(ROW()-13,2)=0,IF(ISBLANK(OFFSET(#REF!,INT((ROW()-13)/2),0)),"",OFFSET(#REF!,INT((ROW()-13)/2),0)),IF(ISBLANK(OFFSET('9. METAS'!$U$20,INT((ROW()-14)/2),0)),"",OFFSET('9. METAS'!$U$20,INT((ROW()-14)/2),0)))</f>
        <v/>
      </c>
      <c r="K154" s="150" t="str">
        <f ca="1">IF(MOD(ROW()-13,2)=0,IF(ISBLANK(OFFSET(#REF!,INT((ROW()-13)/2),0)),"",OFFSET(#REF!,INT((ROW()-13)/2),0)),IF(ISBLANK(OFFSET('9. METAS'!$V$20,INT((ROW()-14)/2),0)),"",OFFSET('9. METAS'!$V$20,INT((ROW()-14)/2),0)))</f>
        <v/>
      </c>
      <c r="L154" s="150" t="str">
        <f ca="1">IF(MOD(ROW()-13,2)=0,IF(ISBLANK(OFFSET(#REF!,INT((ROW()-13)/2),0)),"",OFFSET(#REF!,INT((ROW()-13)/2),0)),IF(ISBLANK(OFFSET('9. METAS'!$W$20,INT((ROW()-14)/2),0)),"",OFFSET('9. METAS'!$W$20,INT((ROW()-14)/2),0)))</f>
        <v/>
      </c>
      <c r="M154" s="151" t="str">
        <f ca="1">IF(MOD(ROW()-13,2)=0,IF(ISBLANK(OFFSET(#REF!,INT((ROW()-13)/2),0)),"",OFFSET(#REF!,INT((ROW()-13)/2),0)),IF(ISBLANK(OFFSET('9. METAS'!$X$20,INT((ROW()-14)/2),0)),"",OFFSET('9. METAS'!$X$20,INT((ROW()-14)/2),0)))</f>
        <v/>
      </c>
      <c r="N154" s="854"/>
      <c r="O154" s="856"/>
      <c r="P154" s="913"/>
    </row>
    <row r="155" spans="3:16">
      <c r="C155" s="859"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8" t="str">
        <f ca="1">IF(ISBLANK(OFFSET('5. Pp (3 años)'!$K$46,INT((ROW()-13)/2),0)),"",OFFSET('5. Pp (3 años)'!$K$46,INT((ROW()-13)/2),0))</f>
        <v/>
      </c>
      <c r="G155" s="909" t="str">
        <f ca="1">IF(ISBLANK(OFFSET('5. Pp (3 años)'!$H$46,INT((ROW()-13)/2),0)),"",OFFSET('5. Pp (3 años)'!$H$46,INT((ROW()-13)/2),0))</f>
        <v/>
      </c>
      <c r="H155" s="944" t="str">
        <f ca="1">IF(ISBLANK(OFFSET('9. METAS'!$L$20,INT((ROW()-13)/2),0)),"",OFFSET('9. METAS'!$L$20,INT((ROW()-13)/2),0))</f>
        <v/>
      </c>
      <c r="I155" s="868"/>
      <c r="J155" s="149" t="e">
        <f ca="1">IF(MOD(ROW()-13,2)=0,IF(ISBLANK(OFFSET(#REF!,INT((ROW()-13)/2),0)),"",OFFSET(#REF!,INT((ROW()-13)/2),0)),IF(ISBLANK(OFFSET('9. METAS'!$U$20,INT((ROW()-14)/2),0)),"",OFFSET('9. METAS'!$U$20,INT((ROW()-14)/2),0)))</f>
        <v>#REF!</v>
      </c>
      <c r="K155" s="150" t="e">
        <f ca="1">IF(MOD(ROW()-13,2)=0,IF(ISBLANK(OFFSET(#REF!,INT((ROW()-13)/2),0)),"",OFFSET(#REF!,INT((ROW()-13)/2),0)),IF(ISBLANK(OFFSET('9. METAS'!$V$20,INT((ROW()-14)/2),0)),"",OFFSET('9. METAS'!$V$20,INT((ROW()-14)/2),0)))</f>
        <v>#REF!</v>
      </c>
      <c r="L155" s="150" t="e">
        <f ca="1">IF(MOD(ROW()-13,2)=0,IF(ISBLANK(OFFSET(#REF!,INT((ROW()-13)/2),0)),"",OFFSET(#REF!,INT((ROW()-13)/2),0)),IF(ISBLANK(OFFSET('9. METAS'!$W$20,INT((ROW()-14)/2),0)),"",OFFSET('9. METAS'!$W$20,INT((ROW()-14)/2),0)))</f>
        <v>#REF!</v>
      </c>
      <c r="M155" s="151" t="e">
        <f ca="1">IF(MOD(ROW()-13,2)=0,IF(ISBLANK(OFFSET(#REF!,INT((ROW()-13)/2),0)),"",OFFSET(#REF!,INT((ROW()-13)/2),0)),IF(ISBLANK(OFFSET('9. METAS'!$X$20,INT((ROW()-14)/2),0)),"",OFFSET('9. METAS'!$X$20,INT((ROW()-14)/2),0)))</f>
        <v>#REF!</v>
      </c>
      <c r="N155" s="869" t="str">
        <f t="shared" ref="N155" ca="1" si="138">IFERROR(J155/J156,"ND")</f>
        <v>ND</v>
      </c>
      <c r="O155" s="870" t="str">
        <f t="shared" ref="O155" ca="1" si="139">IFERROR(((J155)/H155),"ND")</f>
        <v>ND</v>
      </c>
      <c r="P155" s="910"/>
    </row>
    <row r="156" spans="3:16">
      <c r="C156" s="860"/>
      <c r="D156" s="907"/>
      <c r="E156" s="907"/>
      <c r="F156" s="908"/>
      <c r="G156" s="909"/>
      <c r="H156" s="944"/>
      <c r="I156" s="852"/>
      <c r="J156" s="149" t="str">
        <f ca="1">IF(MOD(ROW()-13,2)=0,IF(ISBLANK(OFFSET(#REF!,INT((ROW()-13)/2),0)),"",OFFSET(#REF!,INT((ROW()-13)/2),0)),IF(ISBLANK(OFFSET('9. METAS'!$U$20,INT((ROW()-14)/2),0)),"",OFFSET('9. METAS'!$U$20,INT((ROW()-14)/2),0)))</f>
        <v/>
      </c>
      <c r="K156" s="150" t="str">
        <f ca="1">IF(MOD(ROW()-13,2)=0,IF(ISBLANK(OFFSET(#REF!,INT((ROW()-13)/2),0)),"",OFFSET(#REF!,INT((ROW()-13)/2),0)),IF(ISBLANK(OFFSET('9. METAS'!$V$20,INT((ROW()-14)/2),0)),"",OFFSET('9. METAS'!$V$20,INT((ROW()-14)/2),0)))</f>
        <v/>
      </c>
      <c r="L156" s="150" t="str">
        <f ca="1">IF(MOD(ROW()-13,2)=0,IF(ISBLANK(OFFSET(#REF!,INT((ROW()-13)/2),0)),"",OFFSET(#REF!,INT((ROW()-13)/2),0)),IF(ISBLANK(OFFSET('9. METAS'!$W$20,INT((ROW()-14)/2),0)),"",OFFSET('9. METAS'!$W$20,INT((ROW()-14)/2),0)))</f>
        <v/>
      </c>
      <c r="M156" s="151" t="str">
        <f ca="1">IF(MOD(ROW()-13,2)=0,IF(ISBLANK(OFFSET(#REF!,INT((ROW()-13)/2),0)),"",OFFSET(#REF!,INT((ROW()-13)/2),0)),IF(ISBLANK(OFFSET('9. METAS'!$X$20,INT((ROW()-14)/2),0)),"",OFFSET('9. METAS'!$X$20,INT((ROW()-14)/2),0)))</f>
        <v/>
      </c>
      <c r="N156" s="854"/>
      <c r="O156" s="856"/>
      <c r="P156" s="913"/>
    </row>
    <row r="157" spans="3:16">
      <c r="C157" s="859"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8" t="str">
        <f ca="1">IF(ISBLANK(OFFSET('5. Pp (3 años)'!$K$46,INT((ROW()-13)/2),0)),"",OFFSET('5. Pp (3 años)'!$K$46,INT((ROW()-13)/2),0))</f>
        <v/>
      </c>
      <c r="G157" s="909" t="str">
        <f ca="1">IF(ISBLANK(OFFSET('5. Pp (3 años)'!$H$46,INT((ROW()-13)/2),0)),"",OFFSET('5. Pp (3 años)'!$H$46,INT((ROW()-13)/2),0))</f>
        <v/>
      </c>
      <c r="H157" s="944" t="str">
        <f ca="1">IF(ISBLANK(OFFSET('9. METAS'!$L$20,INT((ROW()-13)/2),0)),"",OFFSET('9. METAS'!$L$20,INT((ROW()-13)/2),0))</f>
        <v/>
      </c>
      <c r="I157" s="868"/>
      <c r="J157" s="149" t="e">
        <f ca="1">IF(MOD(ROW()-13,2)=0,IF(ISBLANK(OFFSET(#REF!,INT((ROW()-13)/2),0)),"",OFFSET(#REF!,INT((ROW()-13)/2),0)),IF(ISBLANK(OFFSET('9. METAS'!$U$20,INT((ROW()-14)/2),0)),"",OFFSET('9. METAS'!$U$20,INT((ROW()-14)/2),0)))</f>
        <v>#REF!</v>
      </c>
      <c r="K157" s="150" t="e">
        <f ca="1">IF(MOD(ROW()-13,2)=0,IF(ISBLANK(OFFSET(#REF!,INT((ROW()-13)/2),0)),"",OFFSET(#REF!,INT((ROW()-13)/2),0)),IF(ISBLANK(OFFSET('9. METAS'!$V$20,INT((ROW()-14)/2),0)),"",OFFSET('9. METAS'!$V$20,INT((ROW()-14)/2),0)))</f>
        <v>#REF!</v>
      </c>
      <c r="L157" s="150" t="e">
        <f ca="1">IF(MOD(ROW()-13,2)=0,IF(ISBLANK(OFFSET(#REF!,INT((ROW()-13)/2),0)),"",OFFSET(#REF!,INT((ROW()-13)/2),0)),IF(ISBLANK(OFFSET('9. METAS'!$W$20,INT((ROW()-14)/2),0)),"",OFFSET('9. METAS'!$W$20,INT((ROW()-14)/2),0)))</f>
        <v>#REF!</v>
      </c>
      <c r="M157" s="151" t="e">
        <f ca="1">IF(MOD(ROW()-13,2)=0,IF(ISBLANK(OFFSET(#REF!,INT((ROW()-13)/2),0)),"",OFFSET(#REF!,INT((ROW()-13)/2),0)),IF(ISBLANK(OFFSET('9. METAS'!$X$20,INT((ROW()-14)/2),0)),"",OFFSET('9. METAS'!$X$20,INT((ROW()-14)/2),0)))</f>
        <v>#REF!</v>
      </c>
      <c r="N157" s="869" t="str">
        <f t="shared" ref="N157" ca="1" si="140">IFERROR(J157/J158,"ND")</f>
        <v>ND</v>
      </c>
      <c r="O157" s="870" t="str">
        <f t="shared" ref="O157" ca="1" si="141">IFERROR(((J157)/H157),"ND")</f>
        <v>ND</v>
      </c>
      <c r="P157" s="910"/>
    </row>
    <row r="158" spans="3:16">
      <c r="C158" s="860"/>
      <c r="D158" s="907"/>
      <c r="E158" s="907"/>
      <c r="F158" s="908"/>
      <c r="G158" s="909"/>
      <c r="H158" s="944"/>
      <c r="I158" s="852"/>
      <c r="J158" s="149" t="str">
        <f ca="1">IF(MOD(ROW()-13,2)=0,IF(ISBLANK(OFFSET(#REF!,INT((ROW()-13)/2),0)),"",OFFSET(#REF!,INT((ROW()-13)/2),0)),IF(ISBLANK(OFFSET('9. METAS'!$U$20,INT((ROW()-14)/2),0)),"",OFFSET('9. METAS'!$U$20,INT((ROW()-14)/2),0)))</f>
        <v/>
      </c>
      <c r="K158" s="150" t="str">
        <f ca="1">IF(MOD(ROW()-13,2)=0,IF(ISBLANK(OFFSET(#REF!,INT((ROW()-13)/2),0)),"",OFFSET(#REF!,INT((ROW()-13)/2),0)),IF(ISBLANK(OFFSET('9. METAS'!$V$20,INT((ROW()-14)/2),0)),"",OFFSET('9. METAS'!$V$20,INT((ROW()-14)/2),0)))</f>
        <v/>
      </c>
      <c r="L158" s="150" t="str">
        <f ca="1">IF(MOD(ROW()-13,2)=0,IF(ISBLANK(OFFSET(#REF!,INT((ROW()-13)/2),0)),"",OFFSET(#REF!,INT((ROW()-13)/2),0)),IF(ISBLANK(OFFSET('9. METAS'!$W$20,INT((ROW()-14)/2),0)),"",OFFSET('9. METAS'!$W$20,INT((ROW()-14)/2),0)))</f>
        <v/>
      </c>
      <c r="M158" s="151" t="str">
        <f ca="1">IF(MOD(ROW()-13,2)=0,IF(ISBLANK(OFFSET(#REF!,INT((ROW()-13)/2),0)),"",OFFSET(#REF!,INT((ROW()-13)/2),0)),IF(ISBLANK(OFFSET('9. METAS'!$X$20,INT((ROW()-14)/2),0)),"",OFFSET('9. METAS'!$X$20,INT((ROW()-14)/2),0)))</f>
        <v/>
      </c>
      <c r="N158" s="854"/>
      <c r="O158" s="856"/>
      <c r="P158" s="913"/>
    </row>
    <row r="159" spans="3:16">
      <c r="C159" s="859"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8" t="str">
        <f ca="1">IF(ISBLANK(OFFSET('5. Pp (3 años)'!$K$46,INT((ROW()-13)/2),0)),"",OFFSET('5. Pp (3 años)'!$K$46,INT((ROW()-13)/2),0))</f>
        <v/>
      </c>
      <c r="G159" s="909" t="str">
        <f ca="1">IF(ISBLANK(OFFSET('5. Pp (3 años)'!$H$46,INT((ROW()-13)/2),0)),"",OFFSET('5. Pp (3 años)'!$H$46,INT((ROW()-13)/2),0))</f>
        <v/>
      </c>
      <c r="H159" s="944" t="str">
        <f ca="1">IF(ISBLANK(OFFSET('9. METAS'!$L$20,INT((ROW()-13)/2),0)),"",OFFSET('9. METAS'!$L$20,INT((ROW()-13)/2),0))</f>
        <v/>
      </c>
      <c r="I159" s="868"/>
      <c r="J159" s="149" t="e">
        <f ca="1">IF(MOD(ROW()-13,2)=0,IF(ISBLANK(OFFSET(#REF!,INT((ROW()-13)/2),0)),"",OFFSET(#REF!,INT((ROW()-13)/2),0)),IF(ISBLANK(OFFSET('9. METAS'!$U$20,INT((ROW()-14)/2),0)),"",OFFSET('9. METAS'!$U$20,INT((ROW()-14)/2),0)))</f>
        <v>#REF!</v>
      </c>
      <c r="K159" s="150" t="e">
        <f ca="1">IF(MOD(ROW()-13,2)=0,IF(ISBLANK(OFFSET(#REF!,INT((ROW()-13)/2),0)),"",OFFSET(#REF!,INT((ROW()-13)/2),0)),IF(ISBLANK(OFFSET('9. METAS'!$V$20,INT((ROW()-14)/2),0)),"",OFFSET('9. METAS'!$V$20,INT((ROW()-14)/2),0)))</f>
        <v>#REF!</v>
      </c>
      <c r="L159" s="150" t="e">
        <f ca="1">IF(MOD(ROW()-13,2)=0,IF(ISBLANK(OFFSET(#REF!,INT((ROW()-13)/2),0)),"",OFFSET(#REF!,INT((ROW()-13)/2),0)),IF(ISBLANK(OFFSET('9. METAS'!$W$20,INT((ROW()-14)/2),0)),"",OFFSET('9. METAS'!$W$20,INT((ROW()-14)/2),0)))</f>
        <v>#REF!</v>
      </c>
      <c r="M159" s="151" t="e">
        <f ca="1">IF(MOD(ROW()-13,2)=0,IF(ISBLANK(OFFSET(#REF!,INT((ROW()-13)/2),0)),"",OFFSET(#REF!,INT((ROW()-13)/2),0)),IF(ISBLANK(OFFSET('9. METAS'!$X$20,INT((ROW()-14)/2),0)),"",OFFSET('9. METAS'!$X$20,INT((ROW()-14)/2),0)))</f>
        <v>#REF!</v>
      </c>
      <c r="N159" s="869" t="str">
        <f t="shared" ref="N159" ca="1" si="142">IFERROR(J159/J160,"ND")</f>
        <v>ND</v>
      </c>
      <c r="O159" s="870" t="str">
        <f t="shared" ref="O159" ca="1" si="143">IFERROR(((J159)/H159),"ND")</f>
        <v>ND</v>
      </c>
      <c r="P159" s="910"/>
    </row>
    <row r="160" spans="3:16">
      <c r="C160" s="860"/>
      <c r="D160" s="907"/>
      <c r="E160" s="907"/>
      <c r="F160" s="908"/>
      <c r="G160" s="909"/>
      <c r="H160" s="944"/>
      <c r="I160" s="852"/>
      <c r="J160" s="149" t="str">
        <f ca="1">IF(MOD(ROW()-13,2)=0,IF(ISBLANK(OFFSET(#REF!,INT((ROW()-13)/2),0)),"",OFFSET(#REF!,INT((ROW()-13)/2),0)),IF(ISBLANK(OFFSET('9. METAS'!$U$20,INT((ROW()-14)/2),0)),"",OFFSET('9. METAS'!$U$20,INT((ROW()-14)/2),0)))</f>
        <v/>
      </c>
      <c r="K160" s="150" t="str">
        <f ca="1">IF(MOD(ROW()-13,2)=0,IF(ISBLANK(OFFSET(#REF!,INT((ROW()-13)/2),0)),"",OFFSET(#REF!,INT((ROW()-13)/2),0)),IF(ISBLANK(OFFSET('9. METAS'!$V$20,INT((ROW()-14)/2),0)),"",OFFSET('9. METAS'!$V$20,INT((ROW()-14)/2),0)))</f>
        <v/>
      </c>
      <c r="L160" s="150" t="str">
        <f ca="1">IF(MOD(ROW()-13,2)=0,IF(ISBLANK(OFFSET(#REF!,INT((ROW()-13)/2),0)),"",OFFSET(#REF!,INT((ROW()-13)/2),0)),IF(ISBLANK(OFFSET('9. METAS'!$W$20,INT((ROW()-14)/2),0)),"",OFFSET('9. METAS'!$W$20,INT((ROW()-14)/2),0)))</f>
        <v/>
      </c>
      <c r="M160" s="151" t="str">
        <f ca="1">IF(MOD(ROW()-13,2)=0,IF(ISBLANK(OFFSET(#REF!,INT((ROW()-13)/2),0)),"",OFFSET(#REF!,INT((ROW()-13)/2),0)),IF(ISBLANK(OFFSET('9. METAS'!$X$20,INT((ROW()-14)/2),0)),"",OFFSET('9. METAS'!$X$20,INT((ROW()-14)/2),0)))</f>
        <v/>
      </c>
      <c r="N160" s="854"/>
      <c r="O160" s="856"/>
      <c r="P160" s="913"/>
    </row>
    <row r="161" spans="3:16">
      <c r="C161" s="859"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8" t="str">
        <f ca="1">IF(ISBLANK(OFFSET('5. Pp (3 años)'!$K$46,INT((ROW()-13)/2),0)),"",OFFSET('5. Pp (3 años)'!$K$46,INT((ROW()-13)/2),0))</f>
        <v/>
      </c>
      <c r="G161" s="909" t="str">
        <f ca="1">IF(ISBLANK(OFFSET('5. Pp (3 años)'!$H$46,INT((ROW()-13)/2),0)),"",OFFSET('5. Pp (3 años)'!$H$46,INT((ROW()-13)/2),0))</f>
        <v/>
      </c>
      <c r="H161" s="944" t="str">
        <f ca="1">IF(ISBLANK(OFFSET('9. METAS'!$L$20,INT((ROW()-13)/2),0)),"",OFFSET('9. METAS'!$L$20,INT((ROW()-13)/2),0))</f>
        <v/>
      </c>
      <c r="I161" s="868"/>
      <c r="J161" s="149" t="e">
        <f ca="1">IF(MOD(ROW()-13,2)=0,IF(ISBLANK(OFFSET(#REF!,INT((ROW()-13)/2),0)),"",OFFSET(#REF!,INT((ROW()-13)/2),0)),IF(ISBLANK(OFFSET('9. METAS'!$U$20,INT((ROW()-14)/2),0)),"",OFFSET('9. METAS'!$U$20,INT((ROW()-14)/2),0)))</f>
        <v>#REF!</v>
      </c>
      <c r="K161" s="150" t="e">
        <f ca="1">IF(MOD(ROW()-13,2)=0,IF(ISBLANK(OFFSET(#REF!,INT((ROW()-13)/2),0)),"",OFFSET(#REF!,INT((ROW()-13)/2),0)),IF(ISBLANK(OFFSET('9. METAS'!$V$20,INT((ROW()-14)/2),0)),"",OFFSET('9. METAS'!$V$20,INT((ROW()-14)/2),0)))</f>
        <v>#REF!</v>
      </c>
      <c r="L161" s="150" t="e">
        <f ca="1">IF(MOD(ROW()-13,2)=0,IF(ISBLANK(OFFSET(#REF!,INT((ROW()-13)/2),0)),"",OFFSET(#REF!,INT((ROW()-13)/2),0)),IF(ISBLANK(OFFSET('9. METAS'!$W$20,INT((ROW()-14)/2),0)),"",OFFSET('9. METAS'!$W$20,INT((ROW()-14)/2),0)))</f>
        <v>#REF!</v>
      </c>
      <c r="M161" s="151" t="e">
        <f ca="1">IF(MOD(ROW()-13,2)=0,IF(ISBLANK(OFFSET(#REF!,INT((ROW()-13)/2),0)),"",OFFSET(#REF!,INT((ROW()-13)/2),0)),IF(ISBLANK(OFFSET('9. METAS'!$X$20,INT((ROW()-14)/2),0)),"",OFFSET('9. METAS'!$X$20,INT((ROW()-14)/2),0)))</f>
        <v>#REF!</v>
      </c>
      <c r="N161" s="869" t="str">
        <f t="shared" ref="N161" ca="1" si="144">IFERROR(J161/J162,"ND")</f>
        <v>ND</v>
      </c>
      <c r="O161" s="870" t="str">
        <f t="shared" ref="O161" ca="1" si="145">IFERROR(((J161)/H161),"ND")</f>
        <v>ND</v>
      </c>
      <c r="P161" s="910"/>
    </row>
    <row r="162" spans="3:16">
      <c r="C162" s="860"/>
      <c r="D162" s="907"/>
      <c r="E162" s="907"/>
      <c r="F162" s="908"/>
      <c r="G162" s="909"/>
      <c r="H162" s="944"/>
      <c r="I162" s="852"/>
      <c r="J162" s="149" t="str">
        <f ca="1">IF(MOD(ROW()-13,2)=0,IF(ISBLANK(OFFSET(#REF!,INT((ROW()-13)/2),0)),"",OFFSET(#REF!,INT((ROW()-13)/2),0)),IF(ISBLANK(OFFSET('9. METAS'!$U$20,INT((ROW()-14)/2),0)),"",OFFSET('9. METAS'!$U$20,INT((ROW()-14)/2),0)))</f>
        <v/>
      </c>
      <c r="K162" s="150" t="str">
        <f ca="1">IF(MOD(ROW()-13,2)=0,IF(ISBLANK(OFFSET(#REF!,INT((ROW()-13)/2),0)),"",OFFSET(#REF!,INT((ROW()-13)/2),0)),IF(ISBLANK(OFFSET('9. METAS'!$V$20,INT((ROW()-14)/2),0)),"",OFFSET('9. METAS'!$V$20,INT((ROW()-14)/2),0)))</f>
        <v/>
      </c>
      <c r="L162" s="150" t="str">
        <f ca="1">IF(MOD(ROW()-13,2)=0,IF(ISBLANK(OFFSET(#REF!,INT((ROW()-13)/2),0)),"",OFFSET(#REF!,INT((ROW()-13)/2),0)),IF(ISBLANK(OFFSET('9. METAS'!$W$20,INT((ROW()-14)/2),0)),"",OFFSET('9. METAS'!$W$20,INT((ROW()-14)/2),0)))</f>
        <v/>
      </c>
      <c r="M162" s="151" t="str">
        <f ca="1">IF(MOD(ROW()-13,2)=0,IF(ISBLANK(OFFSET(#REF!,INT((ROW()-13)/2),0)),"",OFFSET(#REF!,INT((ROW()-13)/2),0)),IF(ISBLANK(OFFSET('9. METAS'!$X$20,INT((ROW()-14)/2),0)),"",OFFSET('9. METAS'!$X$20,INT((ROW()-14)/2),0)))</f>
        <v/>
      </c>
      <c r="N162" s="854"/>
      <c r="O162" s="856"/>
      <c r="P162" s="913"/>
    </row>
    <row r="163" spans="3:16">
      <c r="C163" s="859"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8" t="str">
        <f ca="1">IF(ISBLANK(OFFSET('5. Pp (3 años)'!$K$46,INT((ROW()-13)/2),0)),"",OFFSET('5. Pp (3 años)'!$K$46,INT((ROW()-13)/2),0))</f>
        <v/>
      </c>
      <c r="G163" s="909" t="str">
        <f ca="1">IF(ISBLANK(OFFSET('5. Pp (3 años)'!$H$46,INT((ROW()-13)/2),0)),"",OFFSET('5. Pp (3 años)'!$H$46,INT((ROW()-13)/2),0))</f>
        <v/>
      </c>
      <c r="H163" s="944" t="str">
        <f ca="1">IF(ISBLANK(OFFSET('9. METAS'!$L$20,INT((ROW()-13)/2),0)),"",OFFSET('9. METAS'!$L$20,INT((ROW()-13)/2),0))</f>
        <v/>
      </c>
      <c r="I163" s="868"/>
      <c r="J163" s="149" t="e">
        <f ca="1">IF(MOD(ROW()-13,2)=0,IF(ISBLANK(OFFSET(#REF!,INT((ROW()-13)/2),0)),"",OFFSET(#REF!,INT((ROW()-13)/2),0)),IF(ISBLANK(OFFSET('9. METAS'!$U$20,INT((ROW()-14)/2),0)),"",OFFSET('9. METAS'!$U$20,INT((ROW()-14)/2),0)))</f>
        <v>#REF!</v>
      </c>
      <c r="K163" s="150" t="e">
        <f ca="1">IF(MOD(ROW()-13,2)=0,IF(ISBLANK(OFFSET(#REF!,INT((ROW()-13)/2),0)),"",OFFSET(#REF!,INT((ROW()-13)/2),0)),IF(ISBLANK(OFFSET('9. METAS'!$V$20,INT((ROW()-14)/2),0)),"",OFFSET('9. METAS'!$V$20,INT((ROW()-14)/2),0)))</f>
        <v>#REF!</v>
      </c>
      <c r="L163" s="150" t="e">
        <f ca="1">IF(MOD(ROW()-13,2)=0,IF(ISBLANK(OFFSET(#REF!,INT((ROW()-13)/2),0)),"",OFFSET(#REF!,INT((ROW()-13)/2),0)),IF(ISBLANK(OFFSET('9. METAS'!$W$20,INT((ROW()-14)/2),0)),"",OFFSET('9. METAS'!$W$20,INT((ROW()-14)/2),0)))</f>
        <v>#REF!</v>
      </c>
      <c r="M163" s="151" t="e">
        <f ca="1">IF(MOD(ROW()-13,2)=0,IF(ISBLANK(OFFSET(#REF!,INT((ROW()-13)/2),0)),"",OFFSET(#REF!,INT((ROW()-13)/2),0)),IF(ISBLANK(OFFSET('9. METAS'!$X$20,INT((ROW()-14)/2),0)),"",OFFSET('9. METAS'!$X$20,INT((ROW()-14)/2),0)))</f>
        <v>#REF!</v>
      </c>
      <c r="N163" s="869" t="str">
        <f t="shared" ref="N163" ca="1" si="146">IFERROR(J163/J164,"ND")</f>
        <v>ND</v>
      </c>
      <c r="O163" s="870" t="str">
        <f t="shared" ref="O163" ca="1" si="147">IFERROR(((J163)/H163),"ND")</f>
        <v>ND</v>
      </c>
      <c r="P163" s="910"/>
    </row>
    <row r="164" spans="3:16">
      <c r="C164" s="860"/>
      <c r="D164" s="907"/>
      <c r="E164" s="907"/>
      <c r="F164" s="908"/>
      <c r="G164" s="909"/>
      <c r="H164" s="944"/>
      <c r="I164" s="852"/>
      <c r="J164" s="149" t="str">
        <f ca="1">IF(MOD(ROW()-13,2)=0,IF(ISBLANK(OFFSET(#REF!,INT((ROW()-13)/2),0)),"",OFFSET(#REF!,INT((ROW()-13)/2),0)),IF(ISBLANK(OFFSET('9. METAS'!$U$20,INT((ROW()-14)/2),0)),"",OFFSET('9. METAS'!$U$20,INT((ROW()-14)/2),0)))</f>
        <v/>
      </c>
      <c r="K164" s="150" t="str">
        <f ca="1">IF(MOD(ROW()-13,2)=0,IF(ISBLANK(OFFSET(#REF!,INT((ROW()-13)/2),0)),"",OFFSET(#REF!,INT((ROW()-13)/2),0)),IF(ISBLANK(OFFSET('9. METAS'!$V$20,INT((ROW()-14)/2),0)),"",OFFSET('9. METAS'!$V$20,INT((ROW()-14)/2),0)))</f>
        <v/>
      </c>
      <c r="L164" s="150" t="str">
        <f ca="1">IF(MOD(ROW()-13,2)=0,IF(ISBLANK(OFFSET(#REF!,INT((ROW()-13)/2),0)),"",OFFSET(#REF!,INT((ROW()-13)/2),0)),IF(ISBLANK(OFFSET('9. METAS'!$W$20,INT((ROW()-14)/2),0)),"",OFFSET('9. METAS'!$W$20,INT((ROW()-14)/2),0)))</f>
        <v/>
      </c>
      <c r="M164" s="151" t="str">
        <f ca="1">IF(MOD(ROW()-13,2)=0,IF(ISBLANK(OFFSET(#REF!,INT((ROW()-13)/2),0)),"",OFFSET(#REF!,INT((ROW()-13)/2),0)),IF(ISBLANK(OFFSET('9. METAS'!$X$20,INT((ROW()-14)/2),0)),"",OFFSET('9. METAS'!$X$20,INT((ROW()-14)/2),0)))</f>
        <v/>
      </c>
      <c r="N164" s="854"/>
      <c r="O164" s="856"/>
      <c r="P164" s="913"/>
    </row>
    <row r="165" spans="3:16">
      <c r="C165" s="859"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8" t="str">
        <f ca="1">IF(ISBLANK(OFFSET('5. Pp (3 años)'!$K$46,INT((ROW()-13)/2),0)),"",OFFSET('5. Pp (3 años)'!$K$46,INT((ROW()-13)/2),0))</f>
        <v/>
      </c>
      <c r="G165" s="909" t="str">
        <f ca="1">IF(ISBLANK(OFFSET('5. Pp (3 años)'!$H$46,INT((ROW()-13)/2),0)),"",OFFSET('5. Pp (3 años)'!$H$46,INT((ROW()-13)/2),0))</f>
        <v/>
      </c>
      <c r="H165" s="944" t="str">
        <f ca="1">IF(ISBLANK(OFFSET('9. METAS'!$L$20,INT((ROW()-13)/2),0)),"",OFFSET('9. METAS'!$L$20,INT((ROW()-13)/2),0))</f>
        <v/>
      </c>
      <c r="I165" s="868"/>
      <c r="J165" s="149" t="e">
        <f ca="1">IF(MOD(ROW()-13,2)=0,IF(ISBLANK(OFFSET(#REF!,INT((ROW()-13)/2),0)),"",OFFSET(#REF!,INT((ROW()-13)/2),0)),IF(ISBLANK(OFFSET('9. METAS'!$U$20,INT((ROW()-14)/2),0)),"",OFFSET('9. METAS'!$U$20,INT((ROW()-14)/2),0)))</f>
        <v>#REF!</v>
      </c>
      <c r="K165" s="150" t="e">
        <f ca="1">IF(MOD(ROW()-13,2)=0,IF(ISBLANK(OFFSET(#REF!,INT((ROW()-13)/2),0)),"",OFFSET(#REF!,INT((ROW()-13)/2),0)),IF(ISBLANK(OFFSET('9. METAS'!$V$20,INT((ROW()-14)/2),0)),"",OFFSET('9. METAS'!$V$20,INT((ROW()-14)/2),0)))</f>
        <v>#REF!</v>
      </c>
      <c r="L165" s="150" t="e">
        <f ca="1">IF(MOD(ROW()-13,2)=0,IF(ISBLANK(OFFSET(#REF!,INT((ROW()-13)/2),0)),"",OFFSET(#REF!,INT((ROW()-13)/2),0)),IF(ISBLANK(OFFSET('9. METAS'!$W$20,INT((ROW()-14)/2),0)),"",OFFSET('9. METAS'!$W$20,INT((ROW()-14)/2),0)))</f>
        <v>#REF!</v>
      </c>
      <c r="M165" s="151" t="e">
        <f ca="1">IF(MOD(ROW()-13,2)=0,IF(ISBLANK(OFFSET(#REF!,INT((ROW()-13)/2),0)),"",OFFSET(#REF!,INT((ROW()-13)/2),0)),IF(ISBLANK(OFFSET('9. METAS'!$X$20,INT((ROW()-14)/2),0)),"",OFFSET('9. METAS'!$X$20,INT((ROW()-14)/2),0)))</f>
        <v>#REF!</v>
      </c>
      <c r="N165" s="869" t="str">
        <f t="shared" ref="N165" ca="1" si="148">IFERROR(J165/J166,"ND")</f>
        <v>ND</v>
      </c>
      <c r="O165" s="870" t="str">
        <f t="shared" ref="O165" ca="1" si="149">IFERROR(((J165)/H165),"ND")</f>
        <v>ND</v>
      </c>
      <c r="P165" s="910"/>
    </row>
    <row r="166" spans="3:16">
      <c r="C166" s="860"/>
      <c r="D166" s="907"/>
      <c r="E166" s="907"/>
      <c r="F166" s="908"/>
      <c r="G166" s="909"/>
      <c r="H166" s="944"/>
      <c r="I166" s="852"/>
      <c r="J166" s="149" t="str">
        <f ca="1">IF(MOD(ROW()-13,2)=0,IF(ISBLANK(OFFSET(#REF!,INT((ROW()-13)/2),0)),"",OFFSET(#REF!,INT((ROW()-13)/2),0)),IF(ISBLANK(OFFSET('9. METAS'!$U$20,INT((ROW()-14)/2),0)),"",OFFSET('9. METAS'!$U$20,INT((ROW()-14)/2),0)))</f>
        <v/>
      </c>
      <c r="K166" s="150" t="str">
        <f ca="1">IF(MOD(ROW()-13,2)=0,IF(ISBLANK(OFFSET(#REF!,INT((ROW()-13)/2),0)),"",OFFSET(#REF!,INT((ROW()-13)/2),0)),IF(ISBLANK(OFFSET('9. METAS'!$V$20,INT((ROW()-14)/2),0)),"",OFFSET('9. METAS'!$V$20,INT((ROW()-14)/2),0)))</f>
        <v/>
      </c>
      <c r="L166" s="150" t="str">
        <f ca="1">IF(MOD(ROW()-13,2)=0,IF(ISBLANK(OFFSET(#REF!,INT((ROW()-13)/2),0)),"",OFFSET(#REF!,INT((ROW()-13)/2),0)),IF(ISBLANK(OFFSET('9. METAS'!$W$20,INT((ROW()-14)/2),0)),"",OFFSET('9. METAS'!$W$20,INT((ROW()-14)/2),0)))</f>
        <v/>
      </c>
      <c r="M166" s="151" t="str">
        <f ca="1">IF(MOD(ROW()-13,2)=0,IF(ISBLANK(OFFSET(#REF!,INT((ROW()-13)/2),0)),"",OFFSET(#REF!,INT((ROW()-13)/2),0)),IF(ISBLANK(OFFSET('9. METAS'!$X$20,INT((ROW()-14)/2),0)),"",OFFSET('9. METAS'!$X$20,INT((ROW()-14)/2),0)))</f>
        <v/>
      </c>
      <c r="N166" s="854"/>
      <c r="O166" s="856"/>
      <c r="P166" s="913"/>
    </row>
    <row r="167" spans="3:16">
      <c r="C167" s="859"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8" t="str">
        <f ca="1">IF(ISBLANK(OFFSET('5. Pp (3 años)'!$K$46,INT((ROW()-13)/2),0)),"",OFFSET('5. Pp (3 años)'!$K$46,INT((ROW()-13)/2),0))</f>
        <v/>
      </c>
      <c r="G167" s="909" t="str">
        <f ca="1">IF(ISBLANK(OFFSET('5. Pp (3 años)'!$H$46,INT((ROW()-13)/2),0)),"",OFFSET('5. Pp (3 años)'!$H$46,INT((ROW()-13)/2),0))</f>
        <v/>
      </c>
      <c r="H167" s="944" t="str">
        <f ca="1">IF(ISBLANK(OFFSET('9. METAS'!$L$20,INT((ROW()-13)/2),0)),"",OFFSET('9. METAS'!$L$20,INT((ROW()-13)/2),0))</f>
        <v/>
      </c>
      <c r="I167" s="868"/>
      <c r="J167" s="149" t="e">
        <f ca="1">IF(MOD(ROW()-13,2)=0,IF(ISBLANK(OFFSET(#REF!,INT((ROW()-13)/2),0)),"",OFFSET(#REF!,INT((ROW()-13)/2),0)),IF(ISBLANK(OFFSET('9. METAS'!$U$20,INT((ROW()-14)/2),0)),"",OFFSET('9. METAS'!$U$20,INT((ROW()-14)/2),0)))</f>
        <v>#REF!</v>
      </c>
      <c r="K167" s="150" t="e">
        <f ca="1">IF(MOD(ROW()-13,2)=0,IF(ISBLANK(OFFSET(#REF!,INT((ROW()-13)/2),0)),"",OFFSET(#REF!,INT((ROW()-13)/2),0)),IF(ISBLANK(OFFSET('9. METAS'!$V$20,INT((ROW()-14)/2),0)),"",OFFSET('9. METAS'!$V$20,INT((ROW()-14)/2),0)))</f>
        <v>#REF!</v>
      </c>
      <c r="L167" s="150" t="e">
        <f ca="1">IF(MOD(ROW()-13,2)=0,IF(ISBLANK(OFFSET(#REF!,INT((ROW()-13)/2),0)),"",OFFSET(#REF!,INT((ROW()-13)/2),0)),IF(ISBLANK(OFFSET('9. METAS'!$W$20,INT((ROW()-14)/2),0)),"",OFFSET('9. METAS'!$W$20,INT((ROW()-14)/2),0)))</f>
        <v>#REF!</v>
      </c>
      <c r="M167" s="151" t="e">
        <f ca="1">IF(MOD(ROW()-13,2)=0,IF(ISBLANK(OFFSET(#REF!,INT((ROW()-13)/2),0)),"",OFFSET(#REF!,INT((ROW()-13)/2),0)),IF(ISBLANK(OFFSET('9. METAS'!$X$20,INT((ROW()-14)/2),0)),"",OFFSET('9. METAS'!$X$20,INT((ROW()-14)/2),0)))</f>
        <v>#REF!</v>
      </c>
      <c r="N167" s="869" t="str">
        <f t="shared" ref="N167" ca="1" si="150">IFERROR(J167/J168,"ND")</f>
        <v>ND</v>
      </c>
      <c r="O167" s="870" t="str">
        <f t="shared" ref="O167" ca="1" si="151">IFERROR(((J167)/H167),"ND")</f>
        <v>ND</v>
      </c>
      <c r="P167" s="910"/>
    </row>
    <row r="168" spans="3:16">
      <c r="C168" s="860"/>
      <c r="D168" s="907"/>
      <c r="E168" s="907"/>
      <c r="F168" s="908"/>
      <c r="G168" s="909"/>
      <c r="H168" s="944"/>
      <c r="I168" s="852"/>
      <c r="J168" s="149" t="str">
        <f ca="1">IF(MOD(ROW()-13,2)=0,IF(ISBLANK(OFFSET(#REF!,INT((ROW()-13)/2),0)),"",OFFSET(#REF!,INT((ROW()-13)/2),0)),IF(ISBLANK(OFFSET('9. METAS'!$U$20,INT((ROW()-14)/2),0)),"",OFFSET('9. METAS'!$U$20,INT((ROW()-14)/2),0)))</f>
        <v/>
      </c>
      <c r="K168" s="150" t="str">
        <f ca="1">IF(MOD(ROW()-13,2)=0,IF(ISBLANK(OFFSET(#REF!,INT((ROW()-13)/2),0)),"",OFFSET(#REF!,INT((ROW()-13)/2),0)),IF(ISBLANK(OFFSET('9. METAS'!$V$20,INT((ROW()-14)/2),0)),"",OFFSET('9. METAS'!$V$20,INT((ROW()-14)/2),0)))</f>
        <v/>
      </c>
      <c r="L168" s="150" t="str">
        <f ca="1">IF(MOD(ROW()-13,2)=0,IF(ISBLANK(OFFSET(#REF!,INT((ROW()-13)/2),0)),"",OFFSET(#REF!,INT((ROW()-13)/2),0)),IF(ISBLANK(OFFSET('9. METAS'!$W$20,INT((ROW()-14)/2),0)),"",OFFSET('9. METAS'!$W$20,INT((ROW()-14)/2),0)))</f>
        <v/>
      </c>
      <c r="M168" s="151" t="str">
        <f ca="1">IF(MOD(ROW()-13,2)=0,IF(ISBLANK(OFFSET(#REF!,INT((ROW()-13)/2),0)),"",OFFSET(#REF!,INT((ROW()-13)/2),0)),IF(ISBLANK(OFFSET('9. METAS'!$X$20,INT((ROW()-14)/2),0)),"",OFFSET('9. METAS'!$X$20,INT((ROW()-14)/2),0)))</f>
        <v/>
      </c>
      <c r="N168" s="854"/>
      <c r="O168" s="856"/>
      <c r="P168" s="913"/>
    </row>
    <row r="169" spans="3:16">
      <c r="C169" s="859"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8" t="str">
        <f ca="1">IF(ISBLANK(OFFSET('5. Pp (3 años)'!$K$46,INT((ROW()-13)/2),0)),"",OFFSET('5. Pp (3 años)'!$K$46,INT((ROW()-13)/2),0))</f>
        <v/>
      </c>
      <c r="G169" s="909" t="str">
        <f ca="1">IF(ISBLANK(OFFSET('5. Pp (3 años)'!$H$46,INT((ROW()-13)/2),0)),"",OFFSET('5. Pp (3 años)'!$H$46,INT((ROW()-13)/2),0))</f>
        <v/>
      </c>
      <c r="H169" s="944" t="str">
        <f ca="1">IF(ISBLANK(OFFSET('9. METAS'!$L$20,INT((ROW()-13)/2),0)),"",OFFSET('9. METAS'!$L$20,INT((ROW()-13)/2),0))</f>
        <v/>
      </c>
      <c r="I169" s="868"/>
      <c r="J169" s="149" t="e">
        <f ca="1">IF(MOD(ROW()-13,2)=0,IF(ISBLANK(OFFSET(#REF!,INT((ROW()-13)/2),0)),"",OFFSET(#REF!,INT((ROW()-13)/2),0)),IF(ISBLANK(OFFSET('9. METAS'!$U$20,INT((ROW()-14)/2),0)),"",OFFSET('9. METAS'!$U$20,INT((ROW()-14)/2),0)))</f>
        <v>#REF!</v>
      </c>
      <c r="K169" s="150" t="e">
        <f ca="1">IF(MOD(ROW()-13,2)=0,IF(ISBLANK(OFFSET(#REF!,INT((ROW()-13)/2),0)),"",OFFSET(#REF!,INT((ROW()-13)/2),0)),IF(ISBLANK(OFFSET('9. METAS'!$V$20,INT((ROW()-14)/2),0)),"",OFFSET('9. METAS'!$V$20,INT((ROW()-14)/2),0)))</f>
        <v>#REF!</v>
      </c>
      <c r="L169" s="150" t="e">
        <f ca="1">IF(MOD(ROW()-13,2)=0,IF(ISBLANK(OFFSET(#REF!,INT((ROW()-13)/2),0)),"",OFFSET(#REF!,INT((ROW()-13)/2),0)),IF(ISBLANK(OFFSET('9. METAS'!$W$20,INT((ROW()-14)/2),0)),"",OFFSET('9. METAS'!$W$20,INT((ROW()-14)/2),0)))</f>
        <v>#REF!</v>
      </c>
      <c r="M169" s="151" t="e">
        <f ca="1">IF(MOD(ROW()-13,2)=0,IF(ISBLANK(OFFSET(#REF!,INT((ROW()-13)/2),0)),"",OFFSET(#REF!,INT((ROW()-13)/2),0)),IF(ISBLANK(OFFSET('9. METAS'!$X$20,INT((ROW()-14)/2),0)),"",OFFSET('9. METAS'!$X$20,INT((ROW()-14)/2),0)))</f>
        <v>#REF!</v>
      </c>
      <c r="N169" s="869" t="str">
        <f t="shared" ref="N169" ca="1" si="152">IFERROR(J169/J170,"ND")</f>
        <v>ND</v>
      </c>
      <c r="O169" s="870" t="str">
        <f t="shared" ref="O169" ca="1" si="153">IFERROR(((J169)/H169),"ND")</f>
        <v>ND</v>
      </c>
      <c r="P169" s="910"/>
    </row>
    <row r="170" spans="3:16">
      <c r="C170" s="860"/>
      <c r="D170" s="907"/>
      <c r="E170" s="907"/>
      <c r="F170" s="908"/>
      <c r="G170" s="909"/>
      <c r="H170" s="944"/>
      <c r="I170" s="852"/>
      <c r="J170" s="149" t="str">
        <f ca="1">IF(MOD(ROW()-13,2)=0,IF(ISBLANK(OFFSET(#REF!,INT((ROW()-13)/2),0)),"",OFFSET(#REF!,INT((ROW()-13)/2),0)),IF(ISBLANK(OFFSET('9. METAS'!$U$20,INT((ROW()-14)/2),0)),"",OFFSET('9. METAS'!$U$20,INT((ROW()-14)/2),0)))</f>
        <v/>
      </c>
      <c r="K170" s="150" t="str">
        <f ca="1">IF(MOD(ROW()-13,2)=0,IF(ISBLANK(OFFSET(#REF!,INT((ROW()-13)/2),0)),"",OFFSET(#REF!,INT((ROW()-13)/2),0)),IF(ISBLANK(OFFSET('9. METAS'!$V$20,INT((ROW()-14)/2),0)),"",OFFSET('9. METAS'!$V$20,INT((ROW()-14)/2),0)))</f>
        <v/>
      </c>
      <c r="L170" s="150" t="str">
        <f ca="1">IF(MOD(ROW()-13,2)=0,IF(ISBLANK(OFFSET(#REF!,INT((ROW()-13)/2),0)),"",OFFSET(#REF!,INT((ROW()-13)/2),0)),IF(ISBLANK(OFFSET('9. METAS'!$W$20,INT((ROW()-14)/2),0)),"",OFFSET('9. METAS'!$W$20,INT((ROW()-14)/2),0)))</f>
        <v/>
      </c>
      <c r="M170" s="151" t="str">
        <f ca="1">IF(MOD(ROW()-13,2)=0,IF(ISBLANK(OFFSET(#REF!,INT((ROW()-13)/2),0)),"",OFFSET(#REF!,INT((ROW()-13)/2),0)),IF(ISBLANK(OFFSET('9. METAS'!$X$20,INT((ROW()-14)/2),0)),"",OFFSET('9. METAS'!$X$20,INT((ROW()-14)/2),0)))</f>
        <v/>
      </c>
      <c r="N170" s="854"/>
      <c r="O170" s="856"/>
      <c r="P170" s="913"/>
    </row>
    <row r="171" spans="3:16">
      <c r="C171" s="859"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8" t="str">
        <f ca="1">IF(ISBLANK(OFFSET('5. Pp (3 años)'!$K$46,INT((ROW()-13)/2),0)),"",OFFSET('5. Pp (3 años)'!$K$46,INT((ROW()-13)/2),0))</f>
        <v/>
      </c>
      <c r="G171" s="909" t="str">
        <f ca="1">IF(ISBLANK(OFFSET('5. Pp (3 años)'!$H$46,INT((ROW()-13)/2),0)),"",OFFSET('5. Pp (3 años)'!$H$46,INT((ROW()-13)/2),0))</f>
        <v/>
      </c>
      <c r="H171" s="944" t="str">
        <f ca="1">IF(ISBLANK(OFFSET('9. METAS'!$L$20,INT((ROW()-13)/2),0)),"",OFFSET('9. METAS'!$L$20,INT((ROW()-13)/2),0))</f>
        <v/>
      </c>
      <c r="I171" s="868"/>
      <c r="J171" s="149" t="e">
        <f ca="1">IF(MOD(ROW()-13,2)=0,IF(ISBLANK(OFFSET(#REF!,INT((ROW()-13)/2),0)),"",OFFSET(#REF!,INT((ROW()-13)/2),0)),IF(ISBLANK(OFFSET('9. METAS'!$U$20,INT((ROW()-14)/2),0)),"",OFFSET('9. METAS'!$U$20,INT((ROW()-14)/2),0)))</f>
        <v>#REF!</v>
      </c>
      <c r="K171" s="150" t="e">
        <f ca="1">IF(MOD(ROW()-13,2)=0,IF(ISBLANK(OFFSET(#REF!,INT((ROW()-13)/2),0)),"",OFFSET(#REF!,INT((ROW()-13)/2),0)),IF(ISBLANK(OFFSET('9. METAS'!$V$20,INT((ROW()-14)/2),0)),"",OFFSET('9. METAS'!$V$20,INT((ROW()-14)/2),0)))</f>
        <v>#REF!</v>
      </c>
      <c r="L171" s="150" t="e">
        <f ca="1">IF(MOD(ROW()-13,2)=0,IF(ISBLANK(OFFSET(#REF!,INT((ROW()-13)/2),0)),"",OFFSET(#REF!,INT((ROW()-13)/2),0)),IF(ISBLANK(OFFSET('9. METAS'!$W$20,INT((ROW()-14)/2),0)),"",OFFSET('9. METAS'!$W$20,INT((ROW()-14)/2),0)))</f>
        <v>#REF!</v>
      </c>
      <c r="M171" s="151" t="e">
        <f ca="1">IF(MOD(ROW()-13,2)=0,IF(ISBLANK(OFFSET(#REF!,INT((ROW()-13)/2),0)),"",OFFSET(#REF!,INT((ROW()-13)/2),0)),IF(ISBLANK(OFFSET('9. METAS'!$X$20,INT((ROW()-14)/2),0)),"",OFFSET('9. METAS'!$X$20,INT((ROW()-14)/2),0)))</f>
        <v>#REF!</v>
      </c>
      <c r="N171" s="869" t="str">
        <f t="shared" ref="N171" ca="1" si="154">IFERROR(J171/J172,"ND")</f>
        <v>ND</v>
      </c>
      <c r="O171" s="870" t="str">
        <f t="shared" ref="O171" ca="1" si="155">IFERROR(((J171)/H171),"ND")</f>
        <v>ND</v>
      </c>
      <c r="P171" s="910"/>
    </row>
    <row r="172" spans="3:16">
      <c r="C172" s="860"/>
      <c r="D172" s="907"/>
      <c r="E172" s="907"/>
      <c r="F172" s="908"/>
      <c r="G172" s="909"/>
      <c r="H172" s="944"/>
      <c r="I172" s="852"/>
      <c r="J172" s="149" t="str">
        <f ca="1">IF(MOD(ROW()-13,2)=0,IF(ISBLANK(OFFSET(#REF!,INT((ROW()-13)/2),0)),"",OFFSET(#REF!,INT((ROW()-13)/2),0)),IF(ISBLANK(OFFSET('9. METAS'!$U$20,INT((ROW()-14)/2),0)),"",OFFSET('9. METAS'!$U$20,INT((ROW()-14)/2),0)))</f>
        <v/>
      </c>
      <c r="K172" s="150" t="str">
        <f ca="1">IF(MOD(ROW()-13,2)=0,IF(ISBLANK(OFFSET(#REF!,INT((ROW()-13)/2),0)),"",OFFSET(#REF!,INT((ROW()-13)/2),0)),IF(ISBLANK(OFFSET('9. METAS'!$V$20,INT((ROW()-14)/2),0)),"",OFFSET('9. METAS'!$V$20,INT((ROW()-14)/2),0)))</f>
        <v/>
      </c>
      <c r="L172" s="150" t="str">
        <f ca="1">IF(MOD(ROW()-13,2)=0,IF(ISBLANK(OFFSET(#REF!,INT((ROW()-13)/2),0)),"",OFFSET(#REF!,INT((ROW()-13)/2),0)),IF(ISBLANK(OFFSET('9. METAS'!$W$20,INT((ROW()-14)/2),0)),"",OFFSET('9. METAS'!$W$20,INT((ROW()-14)/2),0)))</f>
        <v/>
      </c>
      <c r="M172" s="151" t="str">
        <f ca="1">IF(MOD(ROW()-13,2)=0,IF(ISBLANK(OFFSET(#REF!,INT((ROW()-13)/2),0)),"",OFFSET(#REF!,INT((ROW()-13)/2),0)),IF(ISBLANK(OFFSET('9. METAS'!$X$20,INT((ROW()-14)/2),0)),"",OFFSET('9. METAS'!$X$20,INT((ROW()-14)/2),0)))</f>
        <v/>
      </c>
      <c r="N172" s="854"/>
      <c r="O172" s="856"/>
      <c r="P172" s="913"/>
    </row>
    <row r="173" spans="3:16">
      <c r="C173" s="859"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8" t="str">
        <f ca="1">IF(ISBLANK(OFFSET('5. Pp (3 años)'!$K$46,INT((ROW()-13)/2),0)),"",OFFSET('5. Pp (3 años)'!$K$46,INT((ROW()-13)/2),0))</f>
        <v/>
      </c>
      <c r="G173" s="909" t="str">
        <f ca="1">IF(ISBLANK(OFFSET('5. Pp (3 años)'!$H$46,INT((ROW()-13)/2),0)),"",OFFSET('5. Pp (3 años)'!$H$46,INT((ROW()-13)/2),0))</f>
        <v/>
      </c>
      <c r="H173" s="944" t="str">
        <f ca="1">IF(ISBLANK(OFFSET('9. METAS'!$L$20,INT((ROW()-13)/2),0)),"",OFFSET('9. METAS'!$L$20,INT((ROW()-13)/2),0))</f>
        <v/>
      </c>
      <c r="I173" s="868"/>
      <c r="J173" s="149" t="e">
        <f ca="1">IF(MOD(ROW()-13,2)=0,IF(ISBLANK(OFFSET(#REF!,INT((ROW()-13)/2),0)),"",OFFSET(#REF!,INT((ROW()-13)/2),0)),IF(ISBLANK(OFFSET('9. METAS'!$U$20,INT((ROW()-14)/2),0)),"",OFFSET('9. METAS'!$U$20,INT((ROW()-14)/2),0)))</f>
        <v>#REF!</v>
      </c>
      <c r="K173" s="150" t="e">
        <f ca="1">IF(MOD(ROW()-13,2)=0,IF(ISBLANK(OFFSET(#REF!,INT((ROW()-13)/2),0)),"",OFFSET(#REF!,INT((ROW()-13)/2),0)),IF(ISBLANK(OFFSET('9. METAS'!$V$20,INT((ROW()-14)/2),0)),"",OFFSET('9. METAS'!$V$20,INT((ROW()-14)/2),0)))</f>
        <v>#REF!</v>
      </c>
      <c r="L173" s="150" t="e">
        <f ca="1">IF(MOD(ROW()-13,2)=0,IF(ISBLANK(OFFSET(#REF!,INT((ROW()-13)/2),0)),"",OFFSET(#REF!,INT((ROW()-13)/2),0)),IF(ISBLANK(OFFSET('9. METAS'!$W$20,INT((ROW()-14)/2),0)),"",OFFSET('9. METAS'!$W$20,INT((ROW()-14)/2),0)))</f>
        <v>#REF!</v>
      </c>
      <c r="M173" s="151" t="e">
        <f ca="1">IF(MOD(ROW()-13,2)=0,IF(ISBLANK(OFFSET(#REF!,INT((ROW()-13)/2),0)),"",OFFSET(#REF!,INT((ROW()-13)/2),0)),IF(ISBLANK(OFFSET('9. METAS'!$X$20,INT((ROW()-14)/2),0)),"",OFFSET('9. METAS'!$X$20,INT((ROW()-14)/2),0)))</f>
        <v>#REF!</v>
      </c>
      <c r="N173" s="869" t="str">
        <f t="shared" ref="N173" ca="1" si="156">IFERROR(J173/J174,"ND")</f>
        <v>ND</v>
      </c>
      <c r="O173" s="870" t="str">
        <f t="shared" ref="O173" ca="1" si="157">IFERROR(((J173)/H173),"ND")</f>
        <v>ND</v>
      </c>
      <c r="P173" s="910"/>
    </row>
    <row r="174" spans="3:16">
      <c r="C174" s="860"/>
      <c r="D174" s="907"/>
      <c r="E174" s="907"/>
      <c r="F174" s="908"/>
      <c r="G174" s="909"/>
      <c r="H174" s="944"/>
      <c r="I174" s="852"/>
      <c r="J174" s="149" t="str">
        <f ca="1">IF(MOD(ROW()-13,2)=0,IF(ISBLANK(OFFSET(#REF!,INT((ROW()-13)/2),0)),"",OFFSET(#REF!,INT((ROW()-13)/2),0)),IF(ISBLANK(OFFSET('9. METAS'!$U$20,INT((ROW()-14)/2),0)),"",OFFSET('9. METAS'!$U$20,INT((ROW()-14)/2),0)))</f>
        <v/>
      </c>
      <c r="K174" s="150" t="str">
        <f ca="1">IF(MOD(ROW()-13,2)=0,IF(ISBLANK(OFFSET(#REF!,INT((ROW()-13)/2),0)),"",OFFSET(#REF!,INT((ROW()-13)/2),0)),IF(ISBLANK(OFFSET('9. METAS'!$V$20,INT((ROW()-14)/2),0)),"",OFFSET('9. METAS'!$V$20,INT((ROW()-14)/2),0)))</f>
        <v/>
      </c>
      <c r="L174" s="150" t="str">
        <f ca="1">IF(MOD(ROW()-13,2)=0,IF(ISBLANK(OFFSET(#REF!,INT((ROW()-13)/2),0)),"",OFFSET(#REF!,INT((ROW()-13)/2),0)),IF(ISBLANK(OFFSET('9. METAS'!$W$20,INT((ROW()-14)/2),0)),"",OFFSET('9. METAS'!$W$20,INT((ROW()-14)/2),0)))</f>
        <v/>
      </c>
      <c r="M174" s="151" t="str">
        <f ca="1">IF(MOD(ROW()-13,2)=0,IF(ISBLANK(OFFSET(#REF!,INT((ROW()-13)/2),0)),"",OFFSET(#REF!,INT((ROW()-13)/2),0)),IF(ISBLANK(OFFSET('9. METAS'!$X$20,INT((ROW()-14)/2),0)),"",OFFSET('9. METAS'!$X$20,INT((ROW()-14)/2),0)))</f>
        <v/>
      </c>
      <c r="N174" s="854"/>
      <c r="O174" s="856"/>
      <c r="P174" s="913"/>
    </row>
    <row r="175" spans="3:16">
      <c r="C175" s="859"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8" t="str">
        <f ca="1">IF(ISBLANK(OFFSET('5. Pp (3 años)'!$K$46,INT((ROW()-13)/2),0)),"",OFFSET('5. Pp (3 años)'!$K$46,INT((ROW()-13)/2),0))</f>
        <v/>
      </c>
      <c r="G175" s="909" t="str">
        <f ca="1">IF(ISBLANK(OFFSET('5. Pp (3 años)'!$H$46,INT((ROW()-13)/2),0)),"",OFFSET('5. Pp (3 años)'!$H$46,INT((ROW()-13)/2),0))</f>
        <v/>
      </c>
      <c r="H175" s="944" t="str">
        <f ca="1">IF(ISBLANK(OFFSET('9. METAS'!$L$20,INT((ROW()-13)/2),0)),"",OFFSET('9. METAS'!$L$20,INT((ROW()-13)/2),0))</f>
        <v/>
      </c>
      <c r="I175" s="868"/>
      <c r="J175" s="149" t="e">
        <f ca="1">IF(MOD(ROW()-13,2)=0,IF(ISBLANK(OFFSET(#REF!,INT((ROW()-13)/2),0)),"",OFFSET(#REF!,INT((ROW()-13)/2),0)),IF(ISBLANK(OFFSET('9. METAS'!$U$20,INT((ROW()-14)/2),0)),"",OFFSET('9. METAS'!$U$20,INT((ROW()-14)/2),0)))</f>
        <v>#REF!</v>
      </c>
      <c r="K175" s="150" t="e">
        <f ca="1">IF(MOD(ROW()-13,2)=0,IF(ISBLANK(OFFSET(#REF!,INT((ROW()-13)/2),0)),"",OFFSET(#REF!,INT((ROW()-13)/2),0)),IF(ISBLANK(OFFSET('9. METAS'!$V$20,INT((ROW()-14)/2),0)),"",OFFSET('9. METAS'!$V$20,INT((ROW()-14)/2),0)))</f>
        <v>#REF!</v>
      </c>
      <c r="L175" s="150" t="e">
        <f ca="1">IF(MOD(ROW()-13,2)=0,IF(ISBLANK(OFFSET(#REF!,INT((ROW()-13)/2),0)),"",OFFSET(#REF!,INT((ROW()-13)/2),0)),IF(ISBLANK(OFFSET('9. METAS'!$W$20,INT((ROW()-14)/2),0)),"",OFFSET('9. METAS'!$W$20,INT((ROW()-14)/2),0)))</f>
        <v>#REF!</v>
      </c>
      <c r="M175" s="151" t="e">
        <f ca="1">IF(MOD(ROW()-13,2)=0,IF(ISBLANK(OFFSET(#REF!,INT((ROW()-13)/2),0)),"",OFFSET(#REF!,INT((ROW()-13)/2),0)),IF(ISBLANK(OFFSET('9. METAS'!$X$20,INT((ROW()-14)/2),0)),"",OFFSET('9. METAS'!$X$20,INT((ROW()-14)/2),0)))</f>
        <v>#REF!</v>
      </c>
      <c r="N175" s="869" t="str">
        <f t="shared" ref="N175" ca="1" si="158">IFERROR(J175/J176,"ND")</f>
        <v>ND</v>
      </c>
      <c r="O175" s="870" t="str">
        <f t="shared" ref="O175" ca="1" si="159">IFERROR(((J175)/H175),"ND")</f>
        <v>ND</v>
      </c>
      <c r="P175" s="910"/>
    </row>
    <row r="176" spans="3:16">
      <c r="C176" s="860"/>
      <c r="D176" s="907"/>
      <c r="E176" s="907"/>
      <c r="F176" s="908"/>
      <c r="G176" s="909"/>
      <c r="H176" s="944"/>
      <c r="I176" s="852"/>
      <c r="J176" s="149" t="str">
        <f ca="1">IF(MOD(ROW()-13,2)=0,IF(ISBLANK(OFFSET(#REF!,INT((ROW()-13)/2),0)),"",OFFSET(#REF!,INT((ROW()-13)/2),0)),IF(ISBLANK(OFFSET('9. METAS'!$U$20,INT((ROW()-14)/2),0)),"",OFFSET('9. METAS'!$U$20,INT((ROW()-14)/2),0)))</f>
        <v/>
      </c>
      <c r="K176" s="150" t="str">
        <f ca="1">IF(MOD(ROW()-13,2)=0,IF(ISBLANK(OFFSET(#REF!,INT((ROW()-13)/2),0)),"",OFFSET(#REF!,INT((ROW()-13)/2),0)),IF(ISBLANK(OFFSET('9. METAS'!$V$20,INT((ROW()-14)/2),0)),"",OFFSET('9. METAS'!$V$20,INT((ROW()-14)/2),0)))</f>
        <v/>
      </c>
      <c r="L176" s="150" t="str">
        <f ca="1">IF(MOD(ROW()-13,2)=0,IF(ISBLANK(OFFSET(#REF!,INT((ROW()-13)/2),0)),"",OFFSET(#REF!,INT((ROW()-13)/2),0)),IF(ISBLANK(OFFSET('9. METAS'!$W$20,INT((ROW()-14)/2),0)),"",OFFSET('9. METAS'!$W$20,INT((ROW()-14)/2),0)))</f>
        <v/>
      </c>
      <c r="M176" s="151" t="str">
        <f ca="1">IF(MOD(ROW()-13,2)=0,IF(ISBLANK(OFFSET(#REF!,INT((ROW()-13)/2),0)),"",OFFSET(#REF!,INT((ROW()-13)/2),0)),IF(ISBLANK(OFFSET('9. METAS'!$X$20,INT((ROW()-14)/2),0)),"",OFFSET('9. METAS'!$X$20,INT((ROW()-14)/2),0)))</f>
        <v/>
      </c>
      <c r="N176" s="854"/>
      <c r="O176" s="856"/>
      <c r="P176" s="913"/>
    </row>
    <row r="177" spans="3:16">
      <c r="C177" s="859"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8" t="str">
        <f ca="1">IF(ISBLANK(OFFSET('5. Pp (3 años)'!$K$46,INT((ROW()-13)/2),0)),"",OFFSET('5. Pp (3 años)'!$K$46,INT((ROW()-13)/2),0))</f>
        <v/>
      </c>
      <c r="G177" s="909" t="str">
        <f ca="1">IF(ISBLANK(OFFSET('5. Pp (3 años)'!$H$46,INT((ROW()-13)/2),0)),"",OFFSET('5. Pp (3 años)'!$H$46,INT((ROW()-13)/2),0))</f>
        <v/>
      </c>
      <c r="H177" s="944" t="str">
        <f ca="1">IF(ISBLANK(OFFSET('9. METAS'!$L$20,INT((ROW()-13)/2),0)),"",OFFSET('9. METAS'!$L$20,INT((ROW()-13)/2),0))</f>
        <v/>
      </c>
      <c r="I177" s="868"/>
      <c r="J177" s="149" t="e">
        <f ca="1">IF(MOD(ROW()-13,2)=0,IF(ISBLANK(OFFSET(#REF!,INT((ROW()-13)/2),0)),"",OFFSET(#REF!,INT((ROW()-13)/2),0)),IF(ISBLANK(OFFSET('9. METAS'!$U$20,INT((ROW()-14)/2),0)),"",OFFSET('9. METAS'!$U$20,INT((ROW()-14)/2),0)))</f>
        <v>#REF!</v>
      </c>
      <c r="K177" s="150" t="e">
        <f ca="1">IF(MOD(ROW()-13,2)=0,IF(ISBLANK(OFFSET(#REF!,INT((ROW()-13)/2),0)),"",OFFSET(#REF!,INT((ROW()-13)/2),0)),IF(ISBLANK(OFFSET('9. METAS'!$V$20,INT((ROW()-14)/2),0)),"",OFFSET('9. METAS'!$V$20,INT((ROW()-14)/2),0)))</f>
        <v>#REF!</v>
      </c>
      <c r="L177" s="150" t="e">
        <f ca="1">IF(MOD(ROW()-13,2)=0,IF(ISBLANK(OFFSET(#REF!,INT((ROW()-13)/2),0)),"",OFFSET(#REF!,INT((ROW()-13)/2),0)),IF(ISBLANK(OFFSET('9. METAS'!$W$20,INT((ROW()-14)/2),0)),"",OFFSET('9. METAS'!$W$20,INT((ROW()-14)/2),0)))</f>
        <v>#REF!</v>
      </c>
      <c r="M177" s="151" t="e">
        <f ca="1">IF(MOD(ROW()-13,2)=0,IF(ISBLANK(OFFSET(#REF!,INT((ROW()-13)/2),0)),"",OFFSET(#REF!,INT((ROW()-13)/2),0)),IF(ISBLANK(OFFSET('9. METAS'!$X$20,INT((ROW()-14)/2),0)),"",OFFSET('9. METAS'!$X$20,INT((ROW()-14)/2),0)))</f>
        <v>#REF!</v>
      </c>
      <c r="N177" s="869" t="str">
        <f t="shared" ref="N177" ca="1" si="160">IFERROR(J177/J178,"ND")</f>
        <v>ND</v>
      </c>
      <c r="O177" s="870" t="str">
        <f t="shared" ref="O177" ca="1" si="161">IFERROR(((J177)/H177),"ND")</f>
        <v>ND</v>
      </c>
      <c r="P177" s="910"/>
    </row>
    <row r="178" spans="3:16">
      <c r="C178" s="860"/>
      <c r="D178" s="907"/>
      <c r="E178" s="907"/>
      <c r="F178" s="908"/>
      <c r="G178" s="909"/>
      <c r="H178" s="944"/>
      <c r="I178" s="852"/>
      <c r="J178" s="149" t="str">
        <f ca="1">IF(MOD(ROW()-13,2)=0,IF(ISBLANK(OFFSET(#REF!,INT((ROW()-13)/2),0)),"",OFFSET(#REF!,INT((ROW()-13)/2),0)),IF(ISBLANK(OFFSET('9. METAS'!$U$20,INT((ROW()-14)/2),0)),"",OFFSET('9. METAS'!$U$20,INT((ROW()-14)/2),0)))</f>
        <v/>
      </c>
      <c r="K178" s="150" t="str">
        <f ca="1">IF(MOD(ROW()-13,2)=0,IF(ISBLANK(OFFSET(#REF!,INT((ROW()-13)/2),0)),"",OFFSET(#REF!,INT((ROW()-13)/2),0)),IF(ISBLANK(OFFSET('9. METAS'!$V$20,INT((ROW()-14)/2),0)),"",OFFSET('9. METAS'!$V$20,INT((ROW()-14)/2),0)))</f>
        <v/>
      </c>
      <c r="L178" s="150" t="str">
        <f ca="1">IF(MOD(ROW()-13,2)=0,IF(ISBLANK(OFFSET(#REF!,INT((ROW()-13)/2),0)),"",OFFSET(#REF!,INT((ROW()-13)/2),0)),IF(ISBLANK(OFFSET('9. METAS'!$W$20,INT((ROW()-14)/2),0)),"",OFFSET('9. METAS'!$W$20,INT((ROW()-14)/2),0)))</f>
        <v/>
      </c>
      <c r="M178" s="151" t="str">
        <f ca="1">IF(MOD(ROW()-13,2)=0,IF(ISBLANK(OFFSET(#REF!,INT((ROW()-13)/2),0)),"",OFFSET(#REF!,INT((ROW()-13)/2),0)),IF(ISBLANK(OFFSET('9. METAS'!$X$20,INT((ROW()-14)/2),0)),"",OFFSET('9. METAS'!$X$20,INT((ROW()-14)/2),0)))</f>
        <v/>
      </c>
      <c r="N178" s="854"/>
      <c r="O178" s="856"/>
      <c r="P178" s="913"/>
    </row>
    <row r="179" spans="3:16">
      <c r="C179" s="859"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8" t="str">
        <f ca="1">IF(ISBLANK(OFFSET('5. Pp (3 años)'!$K$46,INT((ROW()-13)/2),0)),"",OFFSET('5. Pp (3 años)'!$K$46,INT((ROW()-13)/2),0))</f>
        <v/>
      </c>
      <c r="G179" s="909" t="str">
        <f ca="1">IF(ISBLANK(OFFSET('5. Pp (3 años)'!$H$46,INT((ROW()-13)/2),0)),"",OFFSET('5. Pp (3 años)'!$H$46,INT((ROW()-13)/2),0))</f>
        <v/>
      </c>
      <c r="H179" s="944" t="str">
        <f ca="1">IF(ISBLANK(OFFSET('9. METAS'!$L$20,INT((ROW()-13)/2),0)),"",OFFSET('9. METAS'!$L$20,INT((ROW()-13)/2),0))</f>
        <v/>
      </c>
      <c r="I179" s="868"/>
      <c r="J179" s="149" t="e">
        <f ca="1">IF(MOD(ROW()-13,2)=0,IF(ISBLANK(OFFSET(#REF!,INT((ROW()-13)/2),0)),"",OFFSET(#REF!,INT((ROW()-13)/2),0)),IF(ISBLANK(OFFSET('9. METAS'!$U$20,INT((ROW()-14)/2),0)),"",OFFSET('9. METAS'!$U$20,INT((ROW()-14)/2),0)))</f>
        <v>#REF!</v>
      </c>
      <c r="K179" s="150" t="e">
        <f ca="1">IF(MOD(ROW()-13,2)=0,IF(ISBLANK(OFFSET(#REF!,INT((ROW()-13)/2),0)),"",OFFSET(#REF!,INT((ROW()-13)/2),0)),IF(ISBLANK(OFFSET('9. METAS'!$V$20,INT((ROW()-14)/2),0)),"",OFFSET('9. METAS'!$V$20,INT((ROW()-14)/2),0)))</f>
        <v>#REF!</v>
      </c>
      <c r="L179" s="150" t="e">
        <f ca="1">IF(MOD(ROW()-13,2)=0,IF(ISBLANK(OFFSET(#REF!,INT((ROW()-13)/2),0)),"",OFFSET(#REF!,INT((ROW()-13)/2),0)),IF(ISBLANK(OFFSET('9. METAS'!$W$20,INT((ROW()-14)/2),0)),"",OFFSET('9. METAS'!$W$20,INT((ROW()-14)/2),0)))</f>
        <v>#REF!</v>
      </c>
      <c r="M179" s="151" t="e">
        <f ca="1">IF(MOD(ROW()-13,2)=0,IF(ISBLANK(OFFSET(#REF!,INT((ROW()-13)/2),0)),"",OFFSET(#REF!,INT((ROW()-13)/2),0)),IF(ISBLANK(OFFSET('9. METAS'!$X$20,INT((ROW()-14)/2),0)),"",OFFSET('9. METAS'!$X$20,INT((ROW()-14)/2),0)))</f>
        <v>#REF!</v>
      </c>
      <c r="N179" s="869" t="str">
        <f t="shared" ref="N179" ca="1" si="162">IFERROR(J179/J180,"ND")</f>
        <v>ND</v>
      </c>
      <c r="O179" s="870" t="str">
        <f t="shared" ref="O179" ca="1" si="163">IFERROR(((J179)/H179),"ND")</f>
        <v>ND</v>
      </c>
      <c r="P179" s="910"/>
    </row>
    <row r="180" spans="3:16">
      <c r="C180" s="860"/>
      <c r="D180" s="907"/>
      <c r="E180" s="907"/>
      <c r="F180" s="908"/>
      <c r="G180" s="909"/>
      <c r="H180" s="944"/>
      <c r="I180" s="852"/>
      <c r="J180" s="149" t="str">
        <f ca="1">IF(MOD(ROW()-13,2)=0,IF(ISBLANK(OFFSET(#REF!,INT((ROW()-13)/2),0)),"",OFFSET(#REF!,INT((ROW()-13)/2),0)),IF(ISBLANK(OFFSET('9. METAS'!$U$20,INT((ROW()-14)/2),0)),"",OFFSET('9. METAS'!$U$20,INT((ROW()-14)/2),0)))</f>
        <v/>
      </c>
      <c r="K180" s="150" t="str">
        <f ca="1">IF(MOD(ROW()-13,2)=0,IF(ISBLANK(OFFSET(#REF!,INT((ROW()-13)/2),0)),"",OFFSET(#REF!,INT((ROW()-13)/2),0)),IF(ISBLANK(OFFSET('9. METAS'!$V$20,INT((ROW()-14)/2),0)),"",OFFSET('9. METAS'!$V$20,INT((ROW()-14)/2),0)))</f>
        <v/>
      </c>
      <c r="L180" s="150" t="str">
        <f ca="1">IF(MOD(ROW()-13,2)=0,IF(ISBLANK(OFFSET(#REF!,INT((ROW()-13)/2),0)),"",OFFSET(#REF!,INT((ROW()-13)/2),0)),IF(ISBLANK(OFFSET('9. METAS'!$W$20,INT((ROW()-14)/2),0)),"",OFFSET('9. METAS'!$W$20,INT((ROW()-14)/2),0)))</f>
        <v/>
      </c>
      <c r="M180" s="151" t="str">
        <f ca="1">IF(MOD(ROW()-13,2)=0,IF(ISBLANK(OFFSET(#REF!,INT((ROW()-13)/2),0)),"",OFFSET(#REF!,INT((ROW()-13)/2),0)),IF(ISBLANK(OFFSET('9. METAS'!$X$20,INT((ROW()-14)/2),0)),"",OFFSET('9. METAS'!$X$20,INT((ROW()-14)/2),0)))</f>
        <v/>
      </c>
      <c r="N180" s="854"/>
      <c r="O180" s="856"/>
      <c r="P180" s="913"/>
    </row>
    <row r="181" spans="3:16">
      <c r="C181" s="859"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8" t="str">
        <f ca="1">IF(ISBLANK(OFFSET('5. Pp (3 años)'!$K$46,INT((ROW()-13)/2),0)),"",OFFSET('5. Pp (3 años)'!$K$46,INT((ROW()-13)/2),0))</f>
        <v/>
      </c>
      <c r="G181" s="909" t="str">
        <f ca="1">IF(ISBLANK(OFFSET('5. Pp (3 años)'!$H$46,INT((ROW()-13)/2),0)),"",OFFSET('5. Pp (3 años)'!$H$46,INT((ROW()-13)/2),0))</f>
        <v/>
      </c>
      <c r="H181" s="944" t="str">
        <f ca="1">IF(ISBLANK(OFFSET('9. METAS'!$L$20,INT((ROW()-13)/2),0)),"",OFFSET('9. METAS'!$L$20,INT((ROW()-13)/2),0))</f>
        <v/>
      </c>
      <c r="I181" s="868"/>
      <c r="J181" s="149" t="e">
        <f ca="1">IF(MOD(ROW()-13,2)=0,IF(ISBLANK(OFFSET(#REF!,INT((ROW()-13)/2),0)),"",OFFSET(#REF!,INT((ROW()-13)/2),0)),IF(ISBLANK(OFFSET('9. METAS'!$U$20,INT((ROW()-14)/2),0)),"",OFFSET('9. METAS'!$U$20,INT((ROW()-14)/2),0)))</f>
        <v>#REF!</v>
      </c>
      <c r="K181" s="150" t="e">
        <f ca="1">IF(MOD(ROW()-13,2)=0,IF(ISBLANK(OFFSET(#REF!,INT((ROW()-13)/2),0)),"",OFFSET(#REF!,INT((ROW()-13)/2),0)),IF(ISBLANK(OFFSET('9. METAS'!$V$20,INT((ROW()-14)/2),0)),"",OFFSET('9. METAS'!$V$20,INT((ROW()-14)/2),0)))</f>
        <v>#REF!</v>
      </c>
      <c r="L181" s="150" t="e">
        <f ca="1">IF(MOD(ROW()-13,2)=0,IF(ISBLANK(OFFSET(#REF!,INT((ROW()-13)/2),0)),"",OFFSET(#REF!,INT((ROW()-13)/2),0)),IF(ISBLANK(OFFSET('9. METAS'!$W$20,INT((ROW()-14)/2),0)),"",OFFSET('9. METAS'!$W$20,INT((ROW()-14)/2),0)))</f>
        <v>#REF!</v>
      </c>
      <c r="M181" s="151" t="e">
        <f ca="1">IF(MOD(ROW()-13,2)=0,IF(ISBLANK(OFFSET(#REF!,INT((ROW()-13)/2),0)),"",OFFSET(#REF!,INT((ROW()-13)/2),0)),IF(ISBLANK(OFFSET('9. METAS'!$X$20,INT((ROW()-14)/2),0)),"",OFFSET('9. METAS'!$X$20,INT((ROW()-14)/2),0)))</f>
        <v>#REF!</v>
      </c>
      <c r="N181" s="869" t="str">
        <f t="shared" ref="N181" ca="1" si="164">IFERROR(J181/J182,"ND")</f>
        <v>ND</v>
      </c>
      <c r="O181" s="870" t="str">
        <f t="shared" ref="O181" ca="1" si="165">IFERROR(((J181)/H181),"ND")</f>
        <v>ND</v>
      </c>
      <c r="P181" s="910"/>
    </row>
    <row r="182" spans="3:16">
      <c r="C182" s="860"/>
      <c r="D182" s="907"/>
      <c r="E182" s="907"/>
      <c r="F182" s="908"/>
      <c r="G182" s="909"/>
      <c r="H182" s="944"/>
      <c r="I182" s="852"/>
      <c r="J182" s="149" t="str">
        <f ca="1">IF(MOD(ROW()-13,2)=0,IF(ISBLANK(OFFSET(#REF!,INT((ROW()-13)/2),0)),"",OFFSET(#REF!,INT((ROW()-13)/2),0)),IF(ISBLANK(OFFSET('9. METAS'!$U$20,INT((ROW()-14)/2),0)),"",OFFSET('9. METAS'!$U$20,INT((ROW()-14)/2),0)))</f>
        <v/>
      </c>
      <c r="K182" s="150" t="str">
        <f ca="1">IF(MOD(ROW()-13,2)=0,IF(ISBLANK(OFFSET(#REF!,INT((ROW()-13)/2),0)),"",OFFSET(#REF!,INT((ROW()-13)/2),0)),IF(ISBLANK(OFFSET('9. METAS'!$V$20,INT((ROW()-14)/2),0)),"",OFFSET('9. METAS'!$V$20,INT((ROW()-14)/2),0)))</f>
        <v/>
      </c>
      <c r="L182" s="150" t="str">
        <f ca="1">IF(MOD(ROW()-13,2)=0,IF(ISBLANK(OFFSET(#REF!,INT((ROW()-13)/2),0)),"",OFFSET(#REF!,INT((ROW()-13)/2),0)),IF(ISBLANK(OFFSET('9. METAS'!$W$20,INT((ROW()-14)/2),0)),"",OFFSET('9. METAS'!$W$20,INT((ROW()-14)/2),0)))</f>
        <v/>
      </c>
      <c r="M182" s="151" t="str">
        <f ca="1">IF(MOD(ROW()-13,2)=0,IF(ISBLANK(OFFSET(#REF!,INT((ROW()-13)/2),0)),"",OFFSET(#REF!,INT((ROW()-13)/2),0)),IF(ISBLANK(OFFSET('9. METAS'!$X$20,INT((ROW()-14)/2),0)),"",OFFSET('9. METAS'!$X$20,INT((ROW()-14)/2),0)))</f>
        <v/>
      </c>
      <c r="N182" s="854"/>
      <c r="O182" s="856"/>
      <c r="P182" s="913"/>
    </row>
    <row r="183" spans="3:16">
      <c r="C183" s="859"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8" t="str">
        <f ca="1">IF(ISBLANK(OFFSET('5. Pp (3 años)'!$K$46,INT((ROW()-13)/2),0)),"",OFFSET('5. Pp (3 años)'!$K$46,INT((ROW()-13)/2),0))</f>
        <v/>
      </c>
      <c r="G183" s="909" t="str">
        <f ca="1">IF(ISBLANK(OFFSET('5. Pp (3 años)'!$H$46,INT((ROW()-13)/2),0)),"",OFFSET('5. Pp (3 años)'!$H$46,INT((ROW()-13)/2),0))</f>
        <v/>
      </c>
      <c r="H183" s="944" t="str">
        <f ca="1">IF(ISBLANK(OFFSET('9. METAS'!$L$20,INT((ROW()-13)/2),0)),"",OFFSET('9. METAS'!$L$20,INT((ROW()-13)/2),0))</f>
        <v/>
      </c>
      <c r="I183" s="868"/>
      <c r="J183" s="149" t="e">
        <f ca="1">IF(MOD(ROW()-13,2)=0,IF(ISBLANK(OFFSET(#REF!,INT((ROW()-13)/2),0)),"",OFFSET(#REF!,INT((ROW()-13)/2),0)),IF(ISBLANK(OFFSET('9. METAS'!$U$20,INT((ROW()-14)/2),0)),"",OFFSET('9. METAS'!$U$20,INT((ROW()-14)/2),0)))</f>
        <v>#REF!</v>
      </c>
      <c r="K183" s="150" t="e">
        <f ca="1">IF(MOD(ROW()-13,2)=0,IF(ISBLANK(OFFSET(#REF!,INT((ROW()-13)/2),0)),"",OFFSET(#REF!,INT((ROW()-13)/2),0)),IF(ISBLANK(OFFSET('9. METAS'!$V$20,INT((ROW()-14)/2),0)),"",OFFSET('9. METAS'!$V$20,INT((ROW()-14)/2),0)))</f>
        <v>#REF!</v>
      </c>
      <c r="L183" s="150" t="e">
        <f ca="1">IF(MOD(ROW()-13,2)=0,IF(ISBLANK(OFFSET(#REF!,INT((ROW()-13)/2),0)),"",OFFSET(#REF!,INT((ROW()-13)/2),0)),IF(ISBLANK(OFFSET('9. METAS'!$W$20,INT((ROW()-14)/2),0)),"",OFFSET('9. METAS'!$W$20,INT((ROW()-14)/2),0)))</f>
        <v>#REF!</v>
      </c>
      <c r="M183" s="151" t="e">
        <f ca="1">IF(MOD(ROW()-13,2)=0,IF(ISBLANK(OFFSET(#REF!,INT((ROW()-13)/2),0)),"",OFFSET(#REF!,INT((ROW()-13)/2),0)),IF(ISBLANK(OFFSET('9. METAS'!$X$20,INT((ROW()-14)/2),0)),"",OFFSET('9. METAS'!$X$20,INT((ROW()-14)/2),0)))</f>
        <v>#REF!</v>
      </c>
      <c r="N183" s="869" t="str">
        <f t="shared" ref="N183" ca="1" si="166">IFERROR(J183/J184,"ND")</f>
        <v>ND</v>
      </c>
      <c r="O183" s="870" t="str">
        <f t="shared" ref="O183" ca="1" si="167">IFERROR(((J183)/H183),"ND")</f>
        <v>ND</v>
      </c>
      <c r="P183" s="910"/>
    </row>
    <row r="184" spans="3:16">
      <c r="C184" s="860"/>
      <c r="D184" s="907"/>
      <c r="E184" s="907"/>
      <c r="F184" s="908"/>
      <c r="G184" s="909"/>
      <c r="H184" s="944"/>
      <c r="I184" s="852"/>
      <c r="J184" s="149" t="str">
        <f ca="1">IF(MOD(ROW()-13,2)=0,IF(ISBLANK(OFFSET(#REF!,INT((ROW()-13)/2),0)),"",OFFSET(#REF!,INT((ROW()-13)/2),0)),IF(ISBLANK(OFFSET('9. METAS'!$U$20,INT((ROW()-14)/2),0)),"",OFFSET('9. METAS'!$U$20,INT((ROW()-14)/2),0)))</f>
        <v/>
      </c>
      <c r="K184" s="150" t="str">
        <f ca="1">IF(MOD(ROW()-13,2)=0,IF(ISBLANK(OFFSET(#REF!,INT((ROW()-13)/2),0)),"",OFFSET(#REF!,INT((ROW()-13)/2),0)),IF(ISBLANK(OFFSET('9. METAS'!$V$20,INT((ROW()-14)/2),0)),"",OFFSET('9. METAS'!$V$20,INT((ROW()-14)/2),0)))</f>
        <v/>
      </c>
      <c r="L184" s="150" t="str">
        <f ca="1">IF(MOD(ROW()-13,2)=0,IF(ISBLANK(OFFSET(#REF!,INT((ROW()-13)/2),0)),"",OFFSET(#REF!,INT((ROW()-13)/2),0)),IF(ISBLANK(OFFSET('9. METAS'!$W$20,INT((ROW()-14)/2),0)),"",OFFSET('9. METAS'!$W$20,INT((ROW()-14)/2),0)))</f>
        <v/>
      </c>
      <c r="M184" s="151" t="str">
        <f ca="1">IF(MOD(ROW()-13,2)=0,IF(ISBLANK(OFFSET(#REF!,INT((ROW()-13)/2),0)),"",OFFSET(#REF!,INT((ROW()-13)/2),0)),IF(ISBLANK(OFFSET('9. METAS'!$X$20,INT((ROW()-14)/2),0)),"",OFFSET('9. METAS'!$X$20,INT((ROW()-14)/2),0)))</f>
        <v/>
      </c>
      <c r="N184" s="854"/>
      <c r="O184" s="856"/>
      <c r="P184" s="913"/>
    </row>
    <row r="185" spans="3:16">
      <c r="C185" s="859"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8" t="str">
        <f ca="1">IF(ISBLANK(OFFSET('5. Pp (3 años)'!$K$46,INT((ROW()-13)/2),0)),"",OFFSET('5. Pp (3 años)'!$K$46,INT((ROW()-13)/2),0))</f>
        <v/>
      </c>
      <c r="G185" s="909" t="str">
        <f ca="1">IF(ISBLANK(OFFSET('5. Pp (3 años)'!$H$46,INT((ROW()-13)/2),0)),"",OFFSET('5. Pp (3 años)'!$H$46,INT((ROW()-13)/2),0))</f>
        <v/>
      </c>
      <c r="H185" s="944" t="str">
        <f ca="1">IF(ISBLANK(OFFSET('9. METAS'!$L$20,INT((ROW()-13)/2),0)),"",OFFSET('9. METAS'!$L$20,INT((ROW()-13)/2),0))</f>
        <v/>
      </c>
      <c r="I185" s="868"/>
      <c r="J185" s="149" t="e">
        <f ca="1">IF(MOD(ROW()-13,2)=0,IF(ISBLANK(OFFSET(#REF!,INT((ROW()-13)/2),0)),"",OFFSET(#REF!,INT((ROW()-13)/2),0)),IF(ISBLANK(OFFSET('9. METAS'!$U$20,INT((ROW()-14)/2),0)),"",OFFSET('9. METAS'!$U$20,INT((ROW()-14)/2),0)))</f>
        <v>#REF!</v>
      </c>
      <c r="K185" s="150" t="e">
        <f ca="1">IF(MOD(ROW()-13,2)=0,IF(ISBLANK(OFFSET(#REF!,INT((ROW()-13)/2),0)),"",OFFSET(#REF!,INT((ROW()-13)/2),0)),IF(ISBLANK(OFFSET('9. METAS'!$V$20,INT((ROW()-14)/2),0)),"",OFFSET('9. METAS'!$V$20,INT((ROW()-14)/2),0)))</f>
        <v>#REF!</v>
      </c>
      <c r="L185" s="150" t="e">
        <f ca="1">IF(MOD(ROW()-13,2)=0,IF(ISBLANK(OFFSET(#REF!,INT((ROW()-13)/2),0)),"",OFFSET(#REF!,INT((ROW()-13)/2),0)),IF(ISBLANK(OFFSET('9. METAS'!$W$20,INT((ROW()-14)/2),0)),"",OFFSET('9. METAS'!$W$20,INT((ROW()-14)/2),0)))</f>
        <v>#REF!</v>
      </c>
      <c r="M185" s="151" t="e">
        <f ca="1">IF(MOD(ROW()-13,2)=0,IF(ISBLANK(OFFSET(#REF!,INT((ROW()-13)/2),0)),"",OFFSET(#REF!,INT((ROW()-13)/2),0)),IF(ISBLANK(OFFSET('9. METAS'!$X$20,INT((ROW()-14)/2),0)),"",OFFSET('9. METAS'!$X$20,INT((ROW()-14)/2),0)))</f>
        <v>#REF!</v>
      </c>
      <c r="N185" s="869" t="str">
        <f t="shared" ref="N185" ca="1" si="168">IFERROR(J185/J186,"ND")</f>
        <v>ND</v>
      </c>
      <c r="O185" s="870" t="str">
        <f t="shared" ref="O185" ca="1" si="169">IFERROR(((J185)/H185),"ND")</f>
        <v>ND</v>
      </c>
      <c r="P185" s="910"/>
    </row>
    <row r="186" spans="3:16">
      <c r="C186" s="860"/>
      <c r="D186" s="907"/>
      <c r="E186" s="907"/>
      <c r="F186" s="908"/>
      <c r="G186" s="909"/>
      <c r="H186" s="944"/>
      <c r="I186" s="852"/>
      <c r="J186" s="149" t="str">
        <f ca="1">IF(MOD(ROW()-13,2)=0,IF(ISBLANK(OFFSET(#REF!,INT((ROW()-13)/2),0)),"",OFFSET(#REF!,INT((ROW()-13)/2),0)),IF(ISBLANK(OFFSET('9. METAS'!$U$20,INT((ROW()-14)/2),0)),"",OFFSET('9. METAS'!$U$20,INT((ROW()-14)/2),0)))</f>
        <v/>
      </c>
      <c r="K186" s="150" t="str">
        <f ca="1">IF(MOD(ROW()-13,2)=0,IF(ISBLANK(OFFSET(#REF!,INT((ROW()-13)/2),0)),"",OFFSET(#REF!,INT((ROW()-13)/2),0)),IF(ISBLANK(OFFSET('9. METAS'!$V$20,INT((ROW()-14)/2),0)),"",OFFSET('9. METAS'!$V$20,INT((ROW()-14)/2),0)))</f>
        <v/>
      </c>
      <c r="L186" s="150" t="str">
        <f ca="1">IF(MOD(ROW()-13,2)=0,IF(ISBLANK(OFFSET(#REF!,INT((ROW()-13)/2),0)),"",OFFSET(#REF!,INT((ROW()-13)/2),0)),IF(ISBLANK(OFFSET('9. METAS'!$W$20,INT((ROW()-14)/2),0)),"",OFFSET('9. METAS'!$W$20,INT((ROW()-14)/2),0)))</f>
        <v/>
      </c>
      <c r="M186" s="151" t="str">
        <f ca="1">IF(MOD(ROW()-13,2)=0,IF(ISBLANK(OFFSET(#REF!,INT((ROW()-13)/2),0)),"",OFFSET(#REF!,INT((ROW()-13)/2),0)),IF(ISBLANK(OFFSET('9. METAS'!$X$20,INT((ROW()-14)/2),0)),"",OFFSET('9. METAS'!$X$20,INT((ROW()-14)/2),0)))</f>
        <v/>
      </c>
      <c r="N186" s="854"/>
      <c r="O186" s="856"/>
      <c r="P186" s="913"/>
    </row>
    <row r="187" spans="3:16">
      <c r="C187" s="859"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8" t="str">
        <f ca="1">IF(ISBLANK(OFFSET('5. Pp (3 años)'!$K$46,INT((ROW()-13)/2),0)),"",OFFSET('5. Pp (3 años)'!$K$46,INT((ROW()-13)/2),0))</f>
        <v/>
      </c>
      <c r="G187" s="909" t="str">
        <f ca="1">IF(ISBLANK(OFFSET('5. Pp (3 años)'!$H$46,INT((ROW()-13)/2),0)),"",OFFSET('5. Pp (3 años)'!$H$46,INT((ROW()-13)/2),0))</f>
        <v/>
      </c>
      <c r="H187" s="944" t="str">
        <f ca="1">IF(ISBLANK(OFFSET('9. METAS'!$L$20,INT((ROW()-13)/2),0)),"",OFFSET('9. METAS'!$L$20,INT((ROW()-13)/2),0))</f>
        <v/>
      </c>
      <c r="I187" s="868"/>
      <c r="J187" s="149" t="e">
        <f ca="1">IF(MOD(ROW()-13,2)=0,IF(ISBLANK(OFFSET(#REF!,INT((ROW()-13)/2),0)),"",OFFSET(#REF!,INT((ROW()-13)/2),0)),IF(ISBLANK(OFFSET('9. METAS'!$U$20,INT((ROW()-14)/2),0)),"",OFFSET('9. METAS'!$U$20,INT((ROW()-14)/2),0)))</f>
        <v>#REF!</v>
      </c>
      <c r="K187" s="150" t="e">
        <f ca="1">IF(MOD(ROW()-13,2)=0,IF(ISBLANK(OFFSET(#REF!,INT((ROW()-13)/2),0)),"",OFFSET(#REF!,INT((ROW()-13)/2),0)),IF(ISBLANK(OFFSET('9. METAS'!$V$20,INT((ROW()-14)/2),0)),"",OFFSET('9. METAS'!$V$20,INT((ROW()-14)/2),0)))</f>
        <v>#REF!</v>
      </c>
      <c r="L187" s="150" t="e">
        <f ca="1">IF(MOD(ROW()-13,2)=0,IF(ISBLANK(OFFSET(#REF!,INT((ROW()-13)/2),0)),"",OFFSET(#REF!,INT((ROW()-13)/2),0)),IF(ISBLANK(OFFSET('9. METAS'!$W$20,INT((ROW()-14)/2),0)),"",OFFSET('9. METAS'!$W$20,INT((ROW()-14)/2),0)))</f>
        <v>#REF!</v>
      </c>
      <c r="M187" s="151" t="e">
        <f ca="1">IF(MOD(ROW()-13,2)=0,IF(ISBLANK(OFFSET(#REF!,INT((ROW()-13)/2),0)),"",OFFSET(#REF!,INT((ROW()-13)/2),0)),IF(ISBLANK(OFFSET('9. METAS'!$X$20,INT((ROW()-14)/2),0)),"",OFFSET('9. METAS'!$X$20,INT((ROW()-14)/2),0)))</f>
        <v>#REF!</v>
      </c>
      <c r="N187" s="869" t="str">
        <f t="shared" ref="N187" ca="1" si="170">IFERROR(J187/J188,"ND")</f>
        <v>ND</v>
      </c>
      <c r="O187" s="870" t="str">
        <f t="shared" ref="O187" ca="1" si="171">IFERROR(((J187)/H187),"ND")</f>
        <v>ND</v>
      </c>
      <c r="P187" s="910"/>
    </row>
    <row r="188" spans="3:16">
      <c r="C188" s="860"/>
      <c r="D188" s="907"/>
      <c r="E188" s="907"/>
      <c r="F188" s="908"/>
      <c r="G188" s="909"/>
      <c r="H188" s="944"/>
      <c r="I188" s="852"/>
      <c r="J188" s="149" t="str">
        <f ca="1">IF(MOD(ROW()-13,2)=0,IF(ISBLANK(OFFSET(#REF!,INT((ROW()-13)/2),0)),"",OFFSET(#REF!,INT((ROW()-13)/2),0)),IF(ISBLANK(OFFSET('9. METAS'!$U$20,INT((ROW()-14)/2),0)),"",OFFSET('9. METAS'!$U$20,INT((ROW()-14)/2),0)))</f>
        <v/>
      </c>
      <c r="K188" s="150" t="str">
        <f ca="1">IF(MOD(ROW()-13,2)=0,IF(ISBLANK(OFFSET(#REF!,INT((ROW()-13)/2),0)),"",OFFSET(#REF!,INT((ROW()-13)/2),0)),IF(ISBLANK(OFFSET('9. METAS'!$V$20,INT((ROW()-14)/2),0)),"",OFFSET('9. METAS'!$V$20,INT((ROW()-14)/2),0)))</f>
        <v/>
      </c>
      <c r="L188" s="150" t="str">
        <f ca="1">IF(MOD(ROW()-13,2)=0,IF(ISBLANK(OFFSET(#REF!,INT((ROW()-13)/2),0)),"",OFFSET(#REF!,INT((ROW()-13)/2),0)),IF(ISBLANK(OFFSET('9. METAS'!$W$20,INT((ROW()-14)/2),0)),"",OFFSET('9. METAS'!$W$20,INT((ROW()-14)/2),0)))</f>
        <v/>
      </c>
      <c r="M188" s="151" t="str">
        <f ca="1">IF(MOD(ROW()-13,2)=0,IF(ISBLANK(OFFSET(#REF!,INT((ROW()-13)/2),0)),"",OFFSET(#REF!,INT((ROW()-13)/2),0)),IF(ISBLANK(OFFSET('9. METAS'!$X$20,INT((ROW()-14)/2),0)),"",OFFSET('9. METAS'!$X$20,INT((ROW()-14)/2),0)))</f>
        <v/>
      </c>
      <c r="N188" s="854"/>
      <c r="O188" s="856"/>
      <c r="P188" s="913"/>
    </row>
    <row r="189" spans="3:16">
      <c r="C189" s="859"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8" t="str">
        <f ca="1">IF(ISBLANK(OFFSET('5. Pp (3 años)'!$K$46,INT((ROW()-13)/2),0)),"",OFFSET('5. Pp (3 años)'!$K$46,INT((ROW()-13)/2),0))</f>
        <v/>
      </c>
      <c r="G189" s="909" t="str">
        <f ca="1">IF(ISBLANK(OFFSET('5. Pp (3 años)'!$H$46,INT((ROW()-13)/2),0)),"",OFFSET('5. Pp (3 años)'!$H$46,INT((ROW()-13)/2),0))</f>
        <v/>
      </c>
      <c r="H189" s="944" t="str">
        <f ca="1">IF(ISBLANK(OFFSET('9. METAS'!$L$20,INT((ROW()-13)/2),0)),"",OFFSET('9. METAS'!$L$20,INT((ROW()-13)/2),0))</f>
        <v/>
      </c>
      <c r="I189" s="868"/>
      <c r="J189" s="149" t="e">
        <f ca="1">IF(MOD(ROW()-13,2)=0,IF(ISBLANK(OFFSET(#REF!,INT((ROW()-13)/2),0)),"",OFFSET(#REF!,INT((ROW()-13)/2),0)),IF(ISBLANK(OFFSET('9. METAS'!$U$20,INT((ROW()-14)/2),0)),"",OFFSET('9. METAS'!$U$20,INT((ROW()-14)/2),0)))</f>
        <v>#REF!</v>
      </c>
      <c r="K189" s="150" t="e">
        <f ca="1">IF(MOD(ROW()-13,2)=0,IF(ISBLANK(OFFSET(#REF!,INT((ROW()-13)/2),0)),"",OFFSET(#REF!,INT((ROW()-13)/2),0)),IF(ISBLANK(OFFSET('9. METAS'!$V$20,INT((ROW()-14)/2),0)),"",OFFSET('9. METAS'!$V$20,INT((ROW()-14)/2),0)))</f>
        <v>#REF!</v>
      </c>
      <c r="L189" s="150" t="e">
        <f ca="1">IF(MOD(ROW()-13,2)=0,IF(ISBLANK(OFFSET(#REF!,INT((ROW()-13)/2),0)),"",OFFSET(#REF!,INT((ROW()-13)/2),0)),IF(ISBLANK(OFFSET('9. METAS'!$W$20,INT((ROW()-14)/2),0)),"",OFFSET('9. METAS'!$W$20,INT((ROW()-14)/2),0)))</f>
        <v>#REF!</v>
      </c>
      <c r="M189" s="151" t="e">
        <f ca="1">IF(MOD(ROW()-13,2)=0,IF(ISBLANK(OFFSET(#REF!,INT((ROW()-13)/2),0)),"",OFFSET(#REF!,INT((ROW()-13)/2),0)),IF(ISBLANK(OFFSET('9. METAS'!$X$20,INT((ROW()-14)/2),0)),"",OFFSET('9. METAS'!$X$20,INT((ROW()-14)/2),0)))</f>
        <v>#REF!</v>
      </c>
      <c r="N189" s="869" t="str">
        <f t="shared" ref="N189" ca="1" si="172">IFERROR(J189/J190,"ND")</f>
        <v>ND</v>
      </c>
      <c r="O189" s="870" t="str">
        <f t="shared" ref="O189" ca="1" si="173">IFERROR(((J189)/H189),"ND")</f>
        <v>ND</v>
      </c>
      <c r="P189" s="910"/>
    </row>
    <row r="190" spans="3:16">
      <c r="C190" s="860"/>
      <c r="D190" s="907"/>
      <c r="E190" s="907"/>
      <c r="F190" s="908"/>
      <c r="G190" s="909"/>
      <c r="H190" s="944"/>
      <c r="I190" s="852"/>
      <c r="J190" s="149" t="str">
        <f ca="1">IF(MOD(ROW()-13,2)=0,IF(ISBLANK(OFFSET(#REF!,INT((ROW()-13)/2),0)),"",OFFSET(#REF!,INT((ROW()-13)/2),0)),IF(ISBLANK(OFFSET('9. METAS'!$U$20,INT((ROW()-14)/2),0)),"",OFFSET('9. METAS'!$U$20,INT((ROW()-14)/2),0)))</f>
        <v/>
      </c>
      <c r="K190" s="150" t="str">
        <f ca="1">IF(MOD(ROW()-13,2)=0,IF(ISBLANK(OFFSET(#REF!,INT((ROW()-13)/2),0)),"",OFFSET(#REF!,INT((ROW()-13)/2),0)),IF(ISBLANK(OFFSET('9. METAS'!$V$20,INT((ROW()-14)/2),0)),"",OFFSET('9. METAS'!$V$20,INT((ROW()-14)/2),0)))</f>
        <v/>
      </c>
      <c r="L190" s="150" t="str">
        <f ca="1">IF(MOD(ROW()-13,2)=0,IF(ISBLANK(OFFSET(#REF!,INT((ROW()-13)/2),0)),"",OFFSET(#REF!,INT((ROW()-13)/2),0)),IF(ISBLANK(OFFSET('9. METAS'!$W$20,INT((ROW()-14)/2),0)),"",OFFSET('9. METAS'!$W$20,INT((ROW()-14)/2),0)))</f>
        <v/>
      </c>
      <c r="M190" s="151" t="str">
        <f ca="1">IF(MOD(ROW()-13,2)=0,IF(ISBLANK(OFFSET(#REF!,INT((ROW()-13)/2),0)),"",OFFSET(#REF!,INT((ROW()-13)/2),0)),IF(ISBLANK(OFFSET('9. METAS'!$X$20,INT((ROW()-14)/2),0)),"",OFFSET('9. METAS'!$X$20,INT((ROW()-14)/2),0)))</f>
        <v/>
      </c>
      <c r="N190" s="854"/>
      <c r="O190" s="856"/>
      <c r="P190" s="913"/>
    </row>
    <row r="191" spans="3:16">
      <c r="C191" s="859"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8" t="str">
        <f ca="1">IF(ISBLANK(OFFSET('5. Pp (3 años)'!$K$46,INT((ROW()-13)/2),0)),"",OFFSET('5. Pp (3 años)'!$K$46,INT((ROW()-13)/2),0))</f>
        <v/>
      </c>
      <c r="G191" s="909" t="str">
        <f ca="1">IF(ISBLANK(OFFSET('5. Pp (3 años)'!$H$46,INT((ROW()-13)/2),0)),"",OFFSET('5. Pp (3 años)'!$H$46,INT((ROW()-13)/2),0))</f>
        <v/>
      </c>
      <c r="H191" s="944" t="str">
        <f ca="1">IF(ISBLANK(OFFSET('9. METAS'!$L$20,INT((ROW()-13)/2),0)),"",OFFSET('9. METAS'!$L$20,INT((ROW()-13)/2),0))</f>
        <v/>
      </c>
      <c r="I191" s="868"/>
      <c r="J191" s="149" t="e">
        <f ca="1">IF(MOD(ROW()-13,2)=0,IF(ISBLANK(OFFSET(#REF!,INT((ROW()-13)/2),0)),"",OFFSET(#REF!,INT((ROW()-13)/2),0)),IF(ISBLANK(OFFSET('9. METAS'!$U$20,INT((ROW()-14)/2),0)),"",OFFSET('9. METAS'!$U$20,INT((ROW()-14)/2),0)))</f>
        <v>#REF!</v>
      </c>
      <c r="K191" s="150" t="e">
        <f ca="1">IF(MOD(ROW()-13,2)=0,IF(ISBLANK(OFFSET(#REF!,INT((ROW()-13)/2),0)),"",OFFSET(#REF!,INT((ROW()-13)/2),0)),IF(ISBLANK(OFFSET('9. METAS'!$V$20,INT((ROW()-14)/2),0)),"",OFFSET('9. METAS'!$V$20,INT((ROW()-14)/2),0)))</f>
        <v>#REF!</v>
      </c>
      <c r="L191" s="150" t="e">
        <f ca="1">IF(MOD(ROW()-13,2)=0,IF(ISBLANK(OFFSET(#REF!,INT((ROW()-13)/2),0)),"",OFFSET(#REF!,INT((ROW()-13)/2),0)),IF(ISBLANK(OFFSET('9. METAS'!$W$20,INT((ROW()-14)/2),0)),"",OFFSET('9. METAS'!$W$20,INT((ROW()-14)/2),0)))</f>
        <v>#REF!</v>
      </c>
      <c r="M191" s="151" t="e">
        <f ca="1">IF(MOD(ROW()-13,2)=0,IF(ISBLANK(OFFSET(#REF!,INT((ROW()-13)/2),0)),"",OFFSET(#REF!,INT((ROW()-13)/2),0)),IF(ISBLANK(OFFSET('9. METAS'!$X$20,INT((ROW()-14)/2),0)),"",OFFSET('9. METAS'!$X$20,INT((ROW()-14)/2),0)))</f>
        <v>#REF!</v>
      </c>
      <c r="N191" s="869" t="str">
        <f t="shared" ref="N191" ca="1" si="174">IFERROR(J191/J192,"ND")</f>
        <v>ND</v>
      </c>
      <c r="O191" s="870" t="str">
        <f t="shared" ref="O191" ca="1" si="175">IFERROR(((J191)/H191),"ND")</f>
        <v>ND</v>
      </c>
      <c r="P191" s="910"/>
    </row>
    <row r="192" spans="3:16">
      <c r="C192" s="860"/>
      <c r="D192" s="907"/>
      <c r="E192" s="907"/>
      <c r="F192" s="908"/>
      <c r="G192" s="909"/>
      <c r="H192" s="944"/>
      <c r="I192" s="852"/>
      <c r="J192" s="149" t="str">
        <f ca="1">IF(MOD(ROW()-13,2)=0,IF(ISBLANK(OFFSET(#REF!,INT((ROW()-13)/2),0)),"",OFFSET(#REF!,INT((ROW()-13)/2),0)),IF(ISBLANK(OFFSET('9. METAS'!$U$20,INT((ROW()-14)/2),0)),"",OFFSET('9. METAS'!$U$20,INT((ROW()-14)/2),0)))</f>
        <v/>
      </c>
      <c r="K192" s="150" t="str">
        <f ca="1">IF(MOD(ROW()-13,2)=0,IF(ISBLANK(OFFSET(#REF!,INT((ROW()-13)/2),0)),"",OFFSET(#REF!,INT((ROW()-13)/2),0)),IF(ISBLANK(OFFSET('9. METAS'!$V$20,INT((ROW()-14)/2),0)),"",OFFSET('9. METAS'!$V$20,INT((ROW()-14)/2),0)))</f>
        <v/>
      </c>
      <c r="L192" s="150" t="str">
        <f ca="1">IF(MOD(ROW()-13,2)=0,IF(ISBLANK(OFFSET(#REF!,INT((ROW()-13)/2),0)),"",OFFSET(#REF!,INT((ROW()-13)/2),0)),IF(ISBLANK(OFFSET('9. METAS'!$W$20,INT((ROW()-14)/2),0)),"",OFFSET('9. METAS'!$W$20,INT((ROW()-14)/2),0)))</f>
        <v/>
      </c>
      <c r="M192" s="151" t="str">
        <f ca="1">IF(MOD(ROW()-13,2)=0,IF(ISBLANK(OFFSET(#REF!,INT((ROW()-13)/2),0)),"",OFFSET(#REF!,INT((ROW()-13)/2),0)),IF(ISBLANK(OFFSET('9. METAS'!$X$20,INT((ROW()-14)/2),0)),"",OFFSET('9. METAS'!$X$20,INT((ROW()-14)/2),0)))</f>
        <v/>
      </c>
      <c r="N192" s="854"/>
      <c r="O192" s="856"/>
      <c r="P192" s="913"/>
    </row>
    <row r="193" spans="3:16">
      <c r="C193" s="859"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8" t="str">
        <f ca="1">IF(ISBLANK(OFFSET('5. Pp (3 años)'!$K$46,INT((ROW()-13)/2),0)),"",OFFSET('5. Pp (3 años)'!$K$46,INT((ROW()-13)/2),0))</f>
        <v/>
      </c>
      <c r="G193" s="909" t="str">
        <f ca="1">IF(ISBLANK(OFFSET('5. Pp (3 años)'!$H$46,INT((ROW()-13)/2),0)),"",OFFSET('5. Pp (3 años)'!$H$46,INT((ROW()-13)/2),0))</f>
        <v/>
      </c>
      <c r="H193" s="944" t="str">
        <f ca="1">IF(ISBLANK(OFFSET('9. METAS'!$L$20,INT((ROW()-13)/2),0)),"",OFFSET('9. METAS'!$L$20,INT((ROW()-13)/2),0))</f>
        <v/>
      </c>
      <c r="I193" s="868"/>
      <c r="J193" s="149" t="e">
        <f ca="1">IF(MOD(ROW()-13,2)=0,IF(ISBLANK(OFFSET(#REF!,INT((ROW()-13)/2),0)),"",OFFSET(#REF!,INT((ROW()-13)/2),0)),IF(ISBLANK(OFFSET('9. METAS'!$U$20,INT((ROW()-14)/2),0)),"",OFFSET('9. METAS'!$U$20,INT((ROW()-14)/2),0)))</f>
        <v>#REF!</v>
      </c>
      <c r="K193" s="150" t="e">
        <f ca="1">IF(MOD(ROW()-13,2)=0,IF(ISBLANK(OFFSET(#REF!,INT((ROW()-13)/2),0)),"",OFFSET(#REF!,INT((ROW()-13)/2),0)),IF(ISBLANK(OFFSET('9. METAS'!$V$20,INT((ROW()-14)/2),0)),"",OFFSET('9. METAS'!$V$20,INT((ROW()-14)/2),0)))</f>
        <v>#REF!</v>
      </c>
      <c r="L193" s="150" t="e">
        <f ca="1">IF(MOD(ROW()-13,2)=0,IF(ISBLANK(OFFSET(#REF!,INT((ROW()-13)/2),0)),"",OFFSET(#REF!,INT((ROW()-13)/2),0)),IF(ISBLANK(OFFSET('9. METAS'!$W$20,INT((ROW()-14)/2),0)),"",OFFSET('9. METAS'!$W$20,INT((ROW()-14)/2),0)))</f>
        <v>#REF!</v>
      </c>
      <c r="M193" s="151" t="e">
        <f ca="1">IF(MOD(ROW()-13,2)=0,IF(ISBLANK(OFFSET(#REF!,INT((ROW()-13)/2),0)),"",OFFSET(#REF!,INT((ROW()-13)/2),0)),IF(ISBLANK(OFFSET('9. METAS'!$X$20,INT((ROW()-14)/2),0)),"",OFFSET('9. METAS'!$X$20,INT((ROW()-14)/2),0)))</f>
        <v>#REF!</v>
      </c>
      <c r="N193" s="869" t="str">
        <f t="shared" ref="N193" ca="1" si="176">IFERROR(J193/J194,"ND")</f>
        <v>ND</v>
      </c>
      <c r="O193" s="870" t="str">
        <f t="shared" ref="O193" ca="1" si="177">IFERROR(((J193)/H193),"ND")</f>
        <v>ND</v>
      </c>
      <c r="P193" s="910"/>
    </row>
    <row r="194" spans="3:16">
      <c r="C194" s="860"/>
      <c r="D194" s="907"/>
      <c r="E194" s="907"/>
      <c r="F194" s="908"/>
      <c r="G194" s="909"/>
      <c r="H194" s="944"/>
      <c r="I194" s="852"/>
      <c r="J194" s="149" t="str">
        <f ca="1">IF(MOD(ROW()-13,2)=0,IF(ISBLANK(OFFSET(#REF!,INT((ROW()-13)/2),0)),"",OFFSET(#REF!,INT((ROW()-13)/2),0)),IF(ISBLANK(OFFSET('9. METAS'!$U$20,INT((ROW()-14)/2),0)),"",OFFSET('9. METAS'!$U$20,INT((ROW()-14)/2),0)))</f>
        <v/>
      </c>
      <c r="K194" s="150" t="str">
        <f ca="1">IF(MOD(ROW()-13,2)=0,IF(ISBLANK(OFFSET(#REF!,INT((ROW()-13)/2),0)),"",OFFSET(#REF!,INT((ROW()-13)/2),0)),IF(ISBLANK(OFFSET('9. METAS'!$V$20,INT((ROW()-14)/2),0)),"",OFFSET('9. METAS'!$V$20,INT((ROW()-14)/2),0)))</f>
        <v/>
      </c>
      <c r="L194" s="150" t="str">
        <f ca="1">IF(MOD(ROW()-13,2)=0,IF(ISBLANK(OFFSET(#REF!,INT((ROW()-13)/2),0)),"",OFFSET(#REF!,INT((ROW()-13)/2),0)),IF(ISBLANK(OFFSET('9. METAS'!$W$20,INT((ROW()-14)/2),0)),"",OFFSET('9. METAS'!$W$20,INT((ROW()-14)/2),0)))</f>
        <v/>
      </c>
      <c r="M194" s="151" t="str">
        <f ca="1">IF(MOD(ROW()-13,2)=0,IF(ISBLANK(OFFSET(#REF!,INT((ROW()-13)/2),0)),"",OFFSET(#REF!,INT((ROW()-13)/2),0)),IF(ISBLANK(OFFSET('9. METAS'!$X$20,INT((ROW()-14)/2),0)),"",OFFSET('9. METAS'!$X$20,INT((ROW()-14)/2),0)))</f>
        <v/>
      </c>
      <c r="N194" s="854"/>
      <c r="O194" s="856"/>
      <c r="P194" s="913"/>
    </row>
    <row r="195" spans="3:16">
      <c r="C195" s="859"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8" t="str">
        <f ca="1">IF(ISBLANK(OFFSET('5. Pp (3 años)'!$K$46,INT((ROW()-13)/2),0)),"",OFFSET('5. Pp (3 años)'!$K$46,INT((ROW()-13)/2),0))</f>
        <v/>
      </c>
      <c r="G195" s="909" t="str">
        <f ca="1">IF(ISBLANK(OFFSET('5. Pp (3 años)'!$H$46,INT((ROW()-13)/2),0)),"",OFFSET('5. Pp (3 años)'!$H$46,INT((ROW()-13)/2),0))</f>
        <v/>
      </c>
      <c r="H195" s="944" t="str">
        <f ca="1">IF(ISBLANK(OFFSET('9. METAS'!$L$20,INT((ROW()-13)/2),0)),"",OFFSET('9. METAS'!$L$20,INT((ROW()-13)/2),0))</f>
        <v/>
      </c>
      <c r="I195" s="868"/>
      <c r="J195" s="149" t="e">
        <f ca="1">IF(MOD(ROW()-13,2)=0,IF(ISBLANK(OFFSET(#REF!,INT((ROW()-13)/2),0)),"",OFFSET(#REF!,INT((ROW()-13)/2),0)),IF(ISBLANK(OFFSET('9. METAS'!$U$20,INT((ROW()-14)/2),0)),"",OFFSET('9. METAS'!$U$20,INT((ROW()-14)/2),0)))</f>
        <v>#REF!</v>
      </c>
      <c r="K195" s="150" t="e">
        <f ca="1">IF(MOD(ROW()-13,2)=0,IF(ISBLANK(OFFSET(#REF!,INT((ROW()-13)/2),0)),"",OFFSET(#REF!,INT((ROW()-13)/2),0)),IF(ISBLANK(OFFSET('9. METAS'!$V$20,INT((ROW()-14)/2),0)),"",OFFSET('9. METAS'!$V$20,INT((ROW()-14)/2),0)))</f>
        <v>#REF!</v>
      </c>
      <c r="L195" s="150" t="e">
        <f ca="1">IF(MOD(ROW()-13,2)=0,IF(ISBLANK(OFFSET(#REF!,INT((ROW()-13)/2),0)),"",OFFSET(#REF!,INT((ROW()-13)/2),0)),IF(ISBLANK(OFFSET('9. METAS'!$W$20,INT((ROW()-14)/2),0)),"",OFFSET('9. METAS'!$W$20,INT((ROW()-14)/2),0)))</f>
        <v>#REF!</v>
      </c>
      <c r="M195" s="151" t="e">
        <f ca="1">IF(MOD(ROW()-13,2)=0,IF(ISBLANK(OFFSET(#REF!,INT((ROW()-13)/2),0)),"",OFFSET(#REF!,INT((ROW()-13)/2),0)),IF(ISBLANK(OFFSET('9. METAS'!$X$20,INT((ROW()-14)/2),0)),"",OFFSET('9. METAS'!$X$20,INT((ROW()-14)/2),0)))</f>
        <v>#REF!</v>
      </c>
      <c r="N195" s="869" t="str">
        <f t="shared" ref="N195" ca="1" si="178">IFERROR(J195/J196,"ND")</f>
        <v>ND</v>
      </c>
      <c r="O195" s="870" t="str">
        <f t="shared" ref="O195" ca="1" si="179">IFERROR(((J195)/H195),"ND")</f>
        <v>ND</v>
      </c>
      <c r="P195" s="910"/>
    </row>
    <row r="196" spans="3:16">
      <c r="C196" s="860"/>
      <c r="D196" s="907"/>
      <c r="E196" s="907"/>
      <c r="F196" s="908"/>
      <c r="G196" s="909"/>
      <c r="H196" s="944"/>
      <c r="I196" s="852"/>
      <c r="J196" s="149" t="str">
        <f ca="1">IF(MOD(ROW()-13,2)=0,IF(ISBLANK(OFFSET(#REF!,INT((ROW()-13)/2),0)),"",OFFSET(#REF!,INT((ROW()-13)/2),0)),IF(ISBLANK(OFFSET('9. METAS'!$U$20,INT((ROW()-14)/2),0)),"",OFFSET('9. METAS'!$U$20,INT((ROW()-14)/2),0)))</f>
        <v/>
      </c>
      <c r="K196" s="150" t="str">
        <f ca="1">IF(MOD(ROW()-13,2)=0,IF(ISBLANK(OFFSET(#REF!,INT((ROW()-13)/2),0)),"",OFFSET(#REF!,INT((ROW()-13)/2),0)),IF(ISBLANK(OFFSET('9. METAS'!$V$20,INT((ROW()-14)/2),0)),"",OFFSET('9. METAS'!$V$20,INT((ROW()-14)/2),0)))</f>
        <v/>
      </c>
      <c r="L196" s="150" t="str">
        <f ca="1">IF(MOD(ROW()-13,2)=0,IF(ISBLANK(OFFSET(#REF!,INT((ROW()-13)/2),0)),"",OFFSET(#REF!,INT((ROW()-13)/2),0)),IF(ISBLANK(OFFSET('9. METAS'!$W$20,INT((ROW()-14)/2),0)),"",OFFSET('9. METAS'!$W$20,INT((ROW()-14)/2),0)))</f>
        <v/>
      </c>
      <c r="M196" s="151" t="str">
        <f ca="1">IF(MOD(ROW()-13,2)=0,IF(ISBLANK(OFFSET(#REF!,INT((ROW()-13)/2),0)),"",OFFSET(#REF!,INT((ROW()-13)/2),0)),IF(ISBLANK(OFFSET('9. METAS'!$X$20,INT((ROW()-14)/2),0)),"",OFFSET('9. METAS'!$X$20,INT((ROW()-14)/2),0)))</f>
        <v/>
      </c>
      <c r="N196" s="854"/>
      <c r="O196" s="856"/>
      <c r="P196" s="913"/>
    </row>
    <row r="197" spans="3:16">
      <c r="C197" s="859"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8" t="str">
        <f ca="1">IF(ISBLANK(OFFSET('5. Pp (3 años)'!$K$46,INT((ROW()-13)/2),0)),"",OFFSET('5. Pp (3 años)'!$K$46,INT((ROW()-13)/2),0))</f>
        <v/>
      </c>
      <c r="G197" s="909" t="str">
        <f ca="1">IF(ISBLANK(OFFSET('5. Pp (3 años)'!$H$46,INT((ROW()-13)/2),0)),"",OFFSET('5. Pp (3 años)'!$H$46,INT((ROW()-13)/2),0))</f>
        <v/>
      </c>
      <c r="H197" s="944" t="str">
        <f ca="1">IF(ISBLANK(OFFSET('9. METAS'!$L$20,INT((ROW()-13)/2),0)),"",OFFSET('9. METAS'!$L$20,INT((ROW()-13)/2),0))</f>
        <v/>
      </c>
      <c r="I197" s="868"/>
      <c r="J197" s="149" t="e">
        <f ca="1">IF(MOD(ROW()-13,2)=0,IF(ISBLANK(OFFSET(#REF!,INT((ROW()-13)/2),0)),"",OFFSET(#REF!,INT((ROW()-13)/2),0)),IF(ISBLANK(OFFSET('9. METAS'!$U$20,INT((ROW()-14)/2),0)),"",OFFSET('9. METAS'!$U$20,INT((ROW()-14)/2),0)))</f>
        <v>#REF!</v>
      </c>
      <c r="K197" s="150" t="e">
        <f ca="1">IF(MOD(ROW()-13,2)=0,IF(ISBLANK(OFFSET(#REF!,INT((ROW()-13)/2),0)),"",OFFSET(#REF!,INT((ROW()-13)/2),0)),IF(ISBLANK(OFFSET('9. METAS'!$V$20,INT((ROW()-14)/2),0)),"",OFFSET('9. METAS'!$V$20,INT((ROW()-14)/2),0)))</f>
        <v>#REF!</v>
      </c>
      <c r="L197" s="150" t="e">
        <f ca="1">IF(MOD(ROW()-13,2)=0,IF(ISBLANK(OFFSET(#REF!,INT((ROW()-13)/2),0)),"",OFFSET(#REF!,INT((ROW()-13)/2),0)),IF(ISBLANK(OFFSET('9. METAS'!$W$20,INT((ROW()-14)/2),0)),"",OFFSET('9. METAS'!$W$20,INT((ROW()-14)/2),0)))</f>
        <v>#REF!</v>
      </c>
      <c r="M197" s="151" t="e">
        <f ca="1">IF(MOD(ROW()-13,2)=0,IF(ISBLANK(OFFSET(#REF!,INT((ROW()-13)/2),0)),"",OFFSET(#REF!,INT((ROW()-13)/2),0)),IF(ISBLANK(OFFSET('9. METAS'!$X$20,INT((ROW()-14)/2),0)),"",OFFSET('9. METAS'!$X$20,INT((ROW()-14)/2),0)))</f>
        <v>#REF!</v>
      </c>
      <c r="N197" s="869" t="str">
        <f t="shared" ref="N197" ca="1" si="180">IFERROR(J197/J198,"ND")</f>
        <v>ND</v>
      </c>
      <c r="O197" s="870" t="str">
        <f t="shared" ref="O197" ca="1" si="181">IFERROR(((J197)/H197),"ND")</f>
        <v>ND</v>
      </c>
      <c r="P197" s="910"/>
    </row>
    <row r="198" spans="3:16">
      <c r="C198" s="860"/>
      <c r="D198" s="907"/>
      <c r="E198" s="907"/>
      <c r="F198" s="908"/>
      <c r="G198" s="909"/>
      <c r="H198" s="944"/>
      <c r="I198" s="852"/>
      <c r="J198" s="149" t="str">
        <f ca="1">IF(MOD(ROW()-13,2)=0,IF(ISBLANK(OFFSET(#REF!,INT((ROW()-13)/2),0)),"",OFFSET(#REF!,INT((ROW()-13)/2),0)),IF(ISBLANK(OFFSET('9. METAS'!$U$20,INT((ROW()-14)/2),0)),"",OFFSET('9. METAS'!$U$20,INT((ROW()-14)/2),0)))</f>
        <v/>
      </c>
      <c r="K198" s="150" t="str">
        <f ca="1">IF(MOD(ROW()-13,2)=0,IF(ISBLANK(OFFSET(#REF!,INT((ROW()-13)/2),0)),"",OFFSET(#REF!,INT((ROW()-13)/2),0)),IF(ISBLANK(OFFSET('9. METAS'!$V$20,INT((ROW()-14)/2),0)),"",OFFSET('9. METAS'!$V$20,INT((ROW()-14)/2),0)))</f>
        <v/>
      </c>
      <c r="L198" s="150" t="str">
        <f ca="1">IF(MOD(ROW()-13,2)=0,IF(ISBLANK(OFFSET(#REF!,INT((ROW()-13)/2),0)),"",OFFSET(#REF!,INT((ROW()-13)/2),0)),IF(ISBLANK(OFFSET('9. METAS'!$W$20,INT((ROW()-14)/2),0)),"",OFFSET('9. METAS'!$W$20,INT((ROW()-14)/2),0)))</f>
        <v/>
      </c>
      <c r="M198" s="151" t="str">
        <f ca="1">IF(MOD(ROW()-13,2)=0,IF(ISBLANK(OFFSET(#REF!,INT((ROW()-13)/2),0)),"",OFFSET(#REF!,INT((ROW()-13)/2),0)),IF(ISBLANK(OFFSET('9. METAS'!$X$20,INT((ROW()-14)/2),0)),"",OFFSET('9. METAS'!$X$20,INT((ROW()-14)/2),0)))</f>
        <v/>
      </c>
      <c r="N198" s="854"/>
      <c r="O198" s="856"/>
      <c r="P198" s="913"/>
    </row>
    <row r="199" spans="3:16">
      <c r="C199" s="859"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8" t="str">
        <f ca="1">IF(ISBLANK(OFFSET('5. Pp (3 años)'!$K$46,INT((ROW()-13)/2),0)),"",OFFSET('5. Pp (3 años)'!$K$46,INT((ROW()-13)/2),0))</f>
        <v/>
      </c>
      <c r="G199" s="909" t="str">
        <f ca="1">IF(ISBLANK(OFFSET('5. Pp (3 años)'!$H$46,INT((ROW()-13)/2),0)),"",OFFSET('5. Pp (3 años)'!$H$46,INT((ROW()-13)/2),0))</f>
        <v/>
      </c>
      <c r="H199" s="944" t="str">
        <f ca="1">IF(ISBLANK(OFFSET('9. METAS'!$L$20,INT((ROW()-13)/2),0)),"",OFFSET('9. METAS'!$L$20,INT((ROW()-13)/2),0))</f>
        <v/>
      </c>
      <c r="I199" s="868"/>
      <c r="J199" s="149" t="e">
        <f ca="1">IF(MOD(ROW()-13,2)=0,IF(ISBLANK(OFFSET(#REF!,INT((ROW()-13)/2),0)),"",OFFSET(#REF!,INT((ROW()-13)/2),0)),IF(ISBLANK(OFFSET('9. METAS'!$U$20,INT((ROW()-14)/2),0)),"",OFFSET('9. METAS'!$U$20,INT((ROW()-14)/2),0)))</f>
        <v>#REF!</v>
      </c>
      <c r="K199" s="150" t="e">
        <f ca="1">IF(MOD(ROW()-13,2)=0,IF(ISBLANK(OFFSET(#REF!,INT((ROW()-13)/2),0)),"",OFFSET(#REF!,INT((ROW()-13)/2),0)),IF(ISBLANK(OFFSET('9. METAS'!$V$20,INT((ROW()-14)/2),0)),"",OFFSET('9. METAS'!$V$20,INT((ROW()-14)/2),0)))</f>
        <v>#REF!</v>
      </c>
      <c r="L199" s="150" t="e">
        <f ca="1">IF(MOD(ROW()-13,2)=0,IF(ISBLANK(OFFSET(#REF!,INT((ROW()-13)/2),0)),"",OFFSET(#REF!,INT((ROW()-13)/2),0)),IF(ISBLANK(OFFSET('9. METAS'!$W$20,INT((ROW()-14)/2),0)),"",OFFSET('9. METAS'!$W$20,INT((ROW()-14)/2),0)))</f>
        <v>#REF!</v>
      </c>
      <c r="M199" s="151" t="e">
        <f ca="1">IF(MOD(ROW()-13,2)=0,IF(ISBLANK(OFFSET(#REF!,INT((ROW()-13)/2),0)),"",OFFSET(#REF!,INT((ROW()-13)/2),0)),IF(ISBLANK(OFFSET('9. METAS'!$X$20,INT((ROW()-14)/2),0)),"",OFFSET('9. METAS'!$X$20,INT((ROW()-14)/2),0)))</f>
        <v>#REF!</v>
      </c>
      <c r="N199" s="869" t="str">
        <f t="shared" ref="N199" ca="1" si="182">IFERROR(J199/J200,"ND")</f>
        <v>ND</v>
      </c>
      <c r="O199" s="870" t="str">
        <f t="shared" ref="O199" ca="1" si="183">IFERROR(((J199)/H199),"ND")</f>
        <v>ND</v>
      </c>
      <c r="P199" s="910"/>
    </row>
    <row r="200" spans="3:16">
      <c r="C200" s="860"/>
      <c r="D200" s="907"/>
      <c r="E200" s="907"/>
      <c r="F200" s="908"/>
      <c r="G200" s="909"/>
      <c r="H200" s="944"/>
      <c r="I200" s="852"/>
      <c r="J200" s="149" t="str">
        <f ca="1">IF(MOD(ROW()-13,2)=0,IF(ISBLANK(OFFSET(#REF!,INT((ROW()-13)/2),0)),"",OFFSET(#REF!,INT((ROW()-13)/2),0)),IF(ISBLANK(OFFSET('9. METAS'!$U$20,INT((ROW()-14)/2),0)),"",OFFSET('9. METAS'!$U$20,INT((ROW()-14)/2),0)))</f>
        <v/>
      </c>
      <c r="K200" s="150" t="str">
        <f ca="1">IF(MOD(ROW()-13,2)=0,IF(ISBLANK(OFFSET(#REF!,INT((ROW()-13)/2),0)),"",OFFSET(#REF!,INT((ROW()-13)/2),0)),IF(ISBLANK(OFFSET('9. METAS'!$V$20,INT((ROW()-14)/2),0)),"",OFFSET('9. METAS'!$V$20,INT((ROW()-14)/2),0)))</f>
        <v/>
      </c>
      <c r="L200" s="150" t="str">
        <f ca="1">IF(MOD(ROW()-13,2)=0,IF(ISBLANK(OFFSET(#REF!,INT((ROW()-13)/2),0)),"",OFFSET(#REF!,INT((ROW()-13)/2),0)),IF(ISBLANK(OFFSET('9. METAS'!$W$20,INT((ROW()-14)/2),0)),"",OFFSET('9. METAS'!$W$20,INT((ROW()-14)/2),0)))</f>
        <v/>
      </c>
      <c r="M200" s="151" t="str">
        <f ca="1">IF(MOD(ROW()-13,2)=0,IF(ISBLANK(OFFSET(#REF!,INT((ROW()-13)/2),0)),"",OFFSET(#REF!,INT((ROW()-13)/2),0)),IF(ISBLANK(OFFSET('9. METAS'!$X$20,INT((ROW()-14)/2),0)),"",OFFSET('9. METAS'!$X$20,INT((ROW()-14)/2),0)))</f>
        <v/>
      </c>
      <c r="N200" s="854"/>
      <c r="O200" s="856"/>
      <c r="P200" s="913"/>
    </row>
    <row r="201" spans="3:16">
      <c r="C201" s="859"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8" t="str">
        <f ca="1">IF(ISBLANK(OFFSET('5. Pp (3 años)'!$K$46,INT((ROW()-13)/2),0)),"",OFFSET('5. Pp (3 años)'!$K$46,INT((ROW()-13)/2),0))</f>
        <v/>
      </c>
      <c r="G201" s="909" t="str">
        <f ca="1">IF(ISBLANK(OFFSET('5. Pp (3 años)'!$H$46,INT((ROW()-13)/2),0)),"",OFFSET('5. Pp (3 años)'!$H$46,INT((ROW()-13)/2),0))</f>
        <v/>
      </c>
      <c r="H201" s="944" t="str">
        <f ca="1">IF(ISBLANK(OFFSET('9. METAS'!$L$20,INT((ROW()-13)/2),0)),"",OFFSET('9. METAS'!$L$20,INT((ROW()-13)/2),0))</f>
        <v/>
      </c>
      <c r="I201" s="868"/>
      <c r="J201" s="149" t="e">
        <f ca="1">IF(MOD(ROW()-13,2)=0,IF(ISBLANK(OFFSET(#REF!,INT((ROW()-13)/2),0)),"",OFFSET(#REF!,INT((ROW()-13)/2),0)),IF(ISBLANK(OFFSET('9. METAS'!$U$20,INT((ROW()-14)/2),0)),"",OFFSET('9. METAS'!$U$20,INT((ROW()-14)/2),0)))</f>
        <v>#REF!</v>
      </c>
      <c r="K201" s="150" t="e">
        <f ca="1">IF(MOD(ROW()-13,2)=0,IF(ISBLANK(OFFSET(#REF!,INT((ROW()-13)/2),0)),"",OFFSET(#REF!,INT((ROW()-13)/2),0)),IF(ISBLANK(OFFSET('9. METAS'!$V$20,INT((ROW()-14)/2),0)),"",OFFSET('9. METAS'!$V$20,INT((ROW()-14)/2),0)))</f>
        <v>#REF!</v>
      </c>
      <c r="L201" s="150" t="e">
        <f ca="1">IF(MOD(ROW()-13,2)=0,IF(ISBLANK(OFFSET(#REF!,INT((ROW()-13)/2),0)),"",OFFSET(#REF!,INT((ROW()-13)/2),0)),IF(ISBLANK(OFFSET('9. METAS'!$W$20,INT((ROW()-14)/2),0)),"",OFFSET('9. METAS'!$W$20,INT((ROW()-14)/2),0)))</f>
        <v>#REF!</v>
      </c>
      <c r="M201" s="151" t="e">
        <f ca="1">IF(MOD(ROW()-13,2)=0,IF(ISBLANK(OFFSET(#REF!,INT((ROW()-13)/2),0)),"",OFFSET(#REF!,INT((ROW()-13)/2),0)),IF(ISBLANK(OFFSET('9. METAS'!$X$20,INT((ROW()-14)/2),0)),"",OFFSET('9. METAS'!$X$20,INT((ROW()-14)/2),0)))</f>
        <v>#REF!</v>
      </c>
      <c r="N201" s="869" t="str">
        <f t="shared" ref="N201" ca="1" si="184">IFERROR(J201/J202,"ND")</f>
        <v>ND</v>
      </c>
      <c r="O201" s="870" t="str">
        <f t="shared" ref="O201" ca="1" si="185">IFERROR(((J201)/H201),"ND")</f>
        <v>ND</v>
      </c>
      <c r="P201" s="910"/>
    </row>
    <row r="202" spans="3:16">
      <c r="C202" s="860"/>
      <c r="D202" s="907"/>
      <c r="E202" s="907"/>
      <c r="F202" s="908"/>
      <c r="G202" s="909"/>
      <c r="H202" s="944"/>
      <c r="I202" s="852"/>
      <c r="J202" s="149" t="str">
        <f ca="1">IF(MOD(ROW()-13,2)=0,IF(ISBLANK(OFFSET(#REF!,INT((ROW()-13)/2),0)),"",OFFSET(#REF!,INT((ROW()-13)/2),0)),IF(ISBLANK(OFFSET('9. METAS'!$U$20,INT((ROW()-14)/2),0)),"",OFFSET('9. METAS'!$U$20,INT((ROW()-14)/2),0)))</f>
        <v/>
      </c>
      <c r="K202" s="150" t="str">
        <f ca="1">IF(MOD(ROW()-13,2)=0,IF(ISBLANK(OFFSET(#REF!,INT((ROW()-13)/2),0)),"",OFFSET(#REF!,INT((ROW()-13)/2),0)),IF(ISBLANK(OFFSET('9. METAS'!$V$20,INT((ROW()-14)/2),0)),"",OFFSET('9. METAS'!$V$20,INT((ROW()-14)/2),0)))</f>
        <v/>
      </c>
      <c r="L202" s="150" t="str">
        <f ca="1">IF(MOD(ROW()-13,2)=0,IF(ISBLANK(OFFSET(#REF!,INT((ROW()-13)/2),0)),"",OFFSET(#REF!,INT((ROW()-13)/2),0)),IF(ISBLANK(OFFSET('9. METAS'!$W$20,INT((ROW()-14)/2),0)),"",OFFSET('9. METAS'!$W$20,INT((ROW()-14)/2),0)))</f>
        <v/>
      </c>
      <c r="M202" s="151" t="str">
        <f ca="1">IF(MOD(ROW()-13,2)=0,IF(ISBLANK(OFFSET(#REF!,INT((ROW()-13)/2),0)),"",OFFSET(#REF!,INT((ROW()-13)/2),0)),IF(ISBLANK(OFFSET('9. METAS'!$X$20,INT((ROW()-14)/2),0)),"",OFFSET('9. METAS'!$X$20,INT((ROW()-14)/2),0)))</f>
        <v/>
      </c>
      <c r="N202" s="854"/>
      <c r="O202" s="856"/>
      <c r="P202" s="913"/>
    </row>
    <row r="203" spans="3:16">
      <c r="C203" s="859"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8" t="str">
        <f ca="1">IF(ISBLANK(OFFSET('5. Pp (3 años)'!$K$46,INT((ROW()-13)/2),0)),"",OFFSET('5. Pp (3 años)'!$K$46,INT((ROW()-13)/2),0))</f>
        <v/>
      </c>
      <c r="G203" s="909" t="str">
        <f ca="1">IF(ISBLANK(OFFSET('5. Pp (3 años)'!$H$46,INT((ROW()-13)/2),0)),"",OFFSET('5. Pp (3 años)'!$H$46,INT((ROW()-13)/2),0))</f>
        <v/>
      </c>
      <c r="H203" s="944" t="str">
        <f ca="1">IF(ISBLANK(OFFSET('9. METAS'!$L$20,INT((ROW()-13)/2),0)),"",OFFSET('9. METAS'!$L$20,INT((ROW()-13)/2),0))</f>
        <v/>
      </c>
      <c r="I203" s="868"/>
      <c r="J203" s="149" t="e">
        <f ca="1">IF(MOD(ROW()-13,2)=0,IF(ISBLANK(OFFSET(#REF!,INT((ROW()-13)/2),0)),"",OFFSET(#REF!,INT((ROW()-13)/2),0)),IF(ISBLANK(OFFSET('9. METAS'!$U$20,INT((ROW()-14)/2),0)),"",OFFSET('9. METAS'!$U$20,INT((ROW()-14)/2),0)))</f>
        <v>#REF!</v>
      </c>
      <c r="K203" s="150" t="e">
        <f ca="1">IF(MOD(ROW()-13,2)=0,IF(ISBLANK(OFFSET(#REF!,INT((ROW()-13)/2),0)),"",OFFSET(#REF!,INT((ROW()-13)/2),0)),IF(ISBLANK(OFFSET('9. METAS'!$V$20,INT((ROW()-14)/2),0)),"",OFFSET('9. METAS'!$V$20,INT((ROW()-14)/2),0)))</f>
        <v>#REF!</v>
      </c>
      <c r="L203" s="150" t="e">
        <f ca="1">IF(MOD(ROW()-13,2)=0,IF(ISBLANK(OFFSET(#REF!,INT((ROW()-13)/2),0)),"",OFFSET(#REF!,INT((ROW()-13)/2),0)),IF(ISBLANK(OFFSET('9. METAS'!$W$20,INT((ROW()-14)/2),0)),"",OFFSET('9. METAS'!$W$20,INT((ROW()-14)/2),0)))</f>
        <v>#REF!</v>
      </c>
      <c r="M203" s="151" t="e">
        <f ca="1">IF(MOD(ROW()-13,2)=0,IF(ISBLANK(OFFSET(#REF!,INT((ROW()-13)/2),0)),"",OFFSET(#REF!,INT((ROW()-13)/2),0)),IF(ISBLANK(OFFSET('9. METAS'!$X$20,INT((ROW()-14)/2),0)),"",OFFSET('9. METAS'!$X$20,INT((ROW()-14)/2),0)))</f>
        <v>#REF!</v>
      </c>
      <c r="N203" s="869" t="str">
        <f t="shared" ref="N203" ca="1" si="186">IFERROR(J203/J204,"ND")</f>
        <v>ND</v>
      </c>
      <c r="O203" s="870" t="str">
        <f t="shared" ref="O203" ca="1" si="187">IFERROR(((J203)/H203),"ND")</f>
        <v>ND</v>
      </c>
      <c r="P203" s="910"/>
    </row>
    <row r="204" spans="3:16">
      <c r="C204" s="860"/>
      <c r="D204" s="907"/>
      <c r="E204" s="907"/>
      <c r="F204" s="908"/>
      <c r="G204" s="909"/>
      <c r="H204" s="944"/>
      <c r="I204" s="852"/>
      <c r="J204" s="149" t="str">
        <f ca="1">IF(MOD(ROW()-13,2)=0,IF(ISBLANK(OFFSET(#REF!,INT((ROW()-13)/2),0)),"",OFFSET(#REF!,INT((ROW()-13)/2),0)),IF(ISBLANK(OFFSET('9. METAS'!$U$20,INT((ROW()-14)/2),0)),"",OFFSET('9. METAS'!$U$20,INT((ROW()-14)/2),0)))</f>
        <v/>
      </c>
      <c r="K204" s="150" t="str">
        <f ca="1">IF(MOD(ROW()-13,2)=0,IF(ISBLANK(OFFSET(#REF!,INT((ROW()-13)/2),0)),"",OFFSET(#REF!,INT((ROW()-13)/2),0)),IF(ISBLANK(OFFSET('9. METAS'!$V$20,INT((ROW()-14)/2),0)),"",OFFSET('9. METAS'!$V$20,INT((ROW()-14)/2),0)))</f>
        <v/>
      </c>
      <c r="L204" s="150" t="str">
        <f ca="1">IF(MOD(ROW()-13,2)=0,IF(ISBLANK(OFFSET(#REF!,INT((ROW()-13)/2),0)),"",OFFSET(#REF!,INT((ROW()-13)/2),0)),IF(ISBLANK(OFFSET('9. METAS'!$W$20,INT((ROW()-14)/2),0)),"",OFFSET('9. METAS'!$W$20,INT((ROW()-14)/2),0)))</f>
        <v/>
      </c>
      <c r="M204" s="151" t="str">
        <f ca="1">IF(MOD(ROW()-13,2)=0,IF(ISBLANK(OFFSET(#REF!,INT((ROW()-13)/2),0)),"",OFFSET(#REF!,INT((ROW()-13)/2),0)),IF(ISBLANK(OFFSET('9. METAS'!$X$20,INT((ROW()-14)/2),0)),"",OFFSET('9. METAS'!$X$20,INT((ROW()-14)/2),0)))</f>
        <v/>
      </c>
      <c r="N204" s="854"/>
      <c r="O204" s="856"/>
      <c r="P204" s="913"/>
    </row>
    <row r="205" spans="3:16">
      <c r="C205" s="859"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8" t="str">
        <f ca="1">IF(ISBLANK(OFFSET('5. Pp (3 años)'!$K$46,INT((ROW()-13)/2),0)),"",OFFSET('5. Pp (3 años)'!$K$46,INT((ROW()-13)/2),0))</f>
        <v/>
      </c>
      <c r="G205" s="909" t="str">
        <f ca="1">IF(ISBLANK(OFFSET('5. Pp (3 años)'!$H$46,INT((ROW()-13)/2),0)),"",OFFSET('5. Pp (3 años)'!$H$46,INT((ROW()-13)/2),0))</f>
        <v/>
      </c>
      <c r="H205" s="944" t="str">
        <f ca="1">IF(ISBLANK(OFFSET('9. METAS'!$L$20,INT((ROW()-13)/2),0)),"",OFFSET('9. METAS'!$L$20,INT((ROW()-13)/2),0))</f>
        <v/>
      </c>
      <c r="I205" s="868"/>
      <c r="J205" s="149" t="e">
        <f ca="1">IF(MOD(ROW()-13,2)=0,IF(ISBLANK(OFFSET(#REF!,INT((ROW()-13)/2),0)),"",OFFSET(#REF!,INT((ROW()-13)/2),0)),IF(ISBLANK(OFFSET('9. METAS'!$U$20,INT((ROW()-14)/2),0)),"",OFFSET('9. METAS'!$U$20,INT((ROW()-14)/2),0)))</f>
        <v>#REF!</v>
      </c>
      <c r="K205" s="150" t="e">
        <f ca="1">IF(MOD(ROW()-13,2)=0,IF(ISBLANK(OFFSET(#REF!,INT((ROW()-13)/2),0)),"",OFFSET(#REF!,INT((ROW()-13)/2),0)),IF(ISBLANK(OFFSET('9. METAS'!$V$20,INT((ROW()-14)/2),0)),"",OFFSET('9. METAS'!$V$20,INT((ROW()-14)/2),0)))</f>
        <v>#REF!</v>
      </c>
      <c r="L205" s="150" t="e">
        <f ca="1">IF(MOD(ROW()-13,2)=0,IF(ISBLANK(OFFSET(#REF!,INT((ROW()-13)/2),0)),"",OFFSET(#REF!,INT((ROW()-13)/2),0)),IF(ISBLANK(OFFSET('9. METAS'!$W$20,INT((ROW()-14)/2),0)),"",OFFSET('9. METAS'!$W$20,INT((ROW()-14)/2),0)))</f>
        <v>#REF!</v>
      </c>
      <c r="M205" s="151" t="e">
        <f ca="1">IF(MOD(ROW()-13,2)=0,IF(ISBLANK(OFFSET(#REF!,INT((ROW()-13)/2),0)),"",OFFSET(#REF!,INT((ROW()-13)/2),0)),IF(ISBLANK(OFFSET('9. METAS'!$X$20,INT((ROW()-14)/2),0)),"",OFFSET('9. METAS'!$X$20,INT((ROW()-14)/2),0)))</f>
        <v>#REF!</v>
      </c>
      <c r="N205" s="869" t="str">
        <f t="shared" ref="N205" ca="1" si="188">IFERROR(J205/J206,"ND")</f>
        <v>ND</v>
      </c>
      <c r="O205" s="870" t="str">
        <f t="shared" ref="O205" ca="1" si="189">IFERROR(((J205)/H205),"ND")</f>
        <v>ND</v>
      </c>
      <c r="P205" s="910"/>
    </row>
    <row r="206" spans="3:16">
      <c r="C206" s="860"/>
      <c r="D206" s="907"/>
      <c r="E206" s="907"/>
      <c r="F206" s="908"/>
      <c r="G206" s="909"/>
      <c r="H206" s="944"/>
      <c r="I206" s="852"/>
      <c r="J206" s="149" t="str">
        <f ca="1">IF(MOD(ROW()-13,2)=0,IF(ISBLANK(OFFSET(#REF!,INT((ROW()-13)/2),0)),"",OFFSET(#REF!,INT((ROW()-13)/2),0)),IF(ISBLANK(OFFSET('9. METAS'!$U$20,INT((ROW()-14)/2),0)),"",OFFSET('9. METAS'!$U$20,INT((ROW()-14)/2),0)))</f>
        <v/>
      </c>
      <c r="K206" s="150" t="str">
        <f ca="1">IF(MOD(ROW()-13,2)=0,IF(ISBLANK(OFFSET(#REF!,INT((ROW()-13)/2),0)),"",OFFSET(#REF!,INT((ROW()-13)/2),0)),IF(ISBLANK(OFFSET('9. METAS'!$V$20,INT((ROW()-14)/2),0)),"",OFFSET('9. METAS'!$V$20,INT((ROW()-14)/2),0)))</f>
        <v/>
      </c>
      <c r="L206" s="150" t="str">
        <f ca="1">IF(MOD(ROW()-13,2)=0,IF(ISBLANK(OFFSET(#REF!,INT((ROW()-13)/2),0)),"",OFFSET(#REF!,INT((ROW()-13)/2),0)),IF(ISBLANK(OFFSET('9. METAS'!$W$20,INT((ROW()-14)/2),0)),"",OFFSET('9. METAS'!$W$20,INT((ROW()-14)/2),0)))</f>
        <v/>
      </c>
      <c r="M206" s="151" t="str">
        <f ca="1">IF(MOD(ROW()-13,2)=0,IF(ISBLANK(OFFSET(#REF!,INT((ROW()-13)/2),0)),"",OFFSET(#REF!,INT((ROW()-13)/2),0)),IF(ISBLANK(OFFSET('9. METAS'!$X$20,INT((ROW()-14)/2),0)),"",OFFSET('9. METAS'!$X$20,INT((ROW()-14)/2),0)))</f>
        <v/>
      </c>
      <c r="N206" s="854"/>
      <c r="O206" s="856"/>
      <c r="P206" s="913"/>
    </row>
    <row r="207" spans="3:16">
      <c r="C207" s="859"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8" t="str">
        <f ca="1">IF(ISBLANK(OFFSET('5. Pp (3 años)'!$K$46,INT((ROW()-13)/2),0)),"",OFFSET('5. Pp (3 años)'!$K$46,INT((ROW()-13)/2),0))</f>
        <v/>
      </c>
      <c r="G207" s="909" t="str">
        <f ca="1">IF(ISBLANK(OFFSET('5. Pp (3 años)'!$H$46,INT((ROW()-13)/2),0)),"",OFFSET('5. Pp (3 años)'!$H$46,INT((ROW()-13)/2),0))</f>
        <v/>
      </c>
      <c r="H207" s="944" t="str">
        <f ca="1">IF(ISBLANK(OFFSET('9. METAS'!$L$20,INT((ROW()-13)/2),0)),"",OFFSET('9. METAS'!$L$20,INT((ROW()-13)/2),0))</f>
        <v/>
      </c>
      <c r="I207" s="868"/>
      <c r="J207" s="149" t="e">
        <f ca="1">IF(MOD(ROW()-13,2)=0,IF(ISBLANK(OFFSET(#REF!,INT((ROW()-13)/2),0)),"",OFFSET(#REF!,INT((ROW()-13)/2),0)),IF(ISBLANK(OFFSET('9. METAS'!$U$20,INT((ROW()-14)/2),0)),"",OFFSET('9. METAS'!$U$20,INT((ROW()-14)/2),0)))</f>
        <v>#REF!</v>
      </c>
      <c r="K207" s="150" t="e">
        <f ca="1">IF(MOD(ROW()-13,2)=0,IF(ISBLANK(OFFSET(#REF!,INT((ROW()-13)/2),0)),"",OFFSET(#REF!,INT((ROW()-13)/2),0)),IF(ISBLANK(OFFSET('9. METAS'!$V$20,INT((ROW()-14)/2),0)),"",OFFSET('9. METAS'!$V$20,INT((ROW()-14)/2),0)))</f>
        <v>#REF!</v>
      </c>
      <c r="L207" s="150" t="e">
        <f ca="1">IF(MOD(ROW()-13,2)=0,IF(ISBLANK(OFFSET(#REF!,INT((ROW()-13)/2),0)),"",OFFSET(#REF!,INT((ROW()-13)/2),0)),IF(ISBLANK(OFFSET('9. METAS'!$W$20,INT((ROW()-14)/2),0)),"",OFFSET('9. METAS'!$W$20,INT((ROW()-14)/2),0)))</f>
        <v>#REF!</v>
      </c>
      <c r="M207" s="151" t="e">
        <f ca="1">IF(MOD(ROW()-13,2)=0,IF(ISBLANK(OFFSET(#REF!,INT((ROW()-13)/2),0)),"",OFFSET(#REF!,INT((ROW()-13)/2),0)),IF(ISBLANK(OFFSET('9. METAS'!$X$20,INT((ROW()-14)/2),0)),"",OFFSET('9. METAS'!$X$20,INT((ROW()-14)/2),0)))</f>
        <v>#REF!</v>
      </c>
      <c r="N207" s="869" t="str">
        <f t="shared" ref="N207" ca="1" si="190">IFERROR(J207/J208,"ND")</f>
        <v>ND</v>
      </c>
      <c r="O207" s="870" t="str">
        <f t="shared" ref="O207" ca="1" si="191">IFERROR(((J207)/H207),"ND")</f>
        <v>ND</v>
      </c>
      <c r="P207" s="910"/>
    </row>
    <row r="208" spans="3:16">
      <c r="C208" s="860"/>
      <c r="D208" s="907"/>
      <c r="E208" s="907"/>
      <c r="F208" s="908"/>
      <c r="G208" s="909"/>
      <c r="H208" s="944"/>
      <c r="I208" s="852"/>
      <c r="J208" s="149" t="str">
        <f ca="1">IF(MOD(ROW()-13,2)=0,IF(ISBLANK(OFFSET(#REF!,INT((ROW()-13)/2),0)),"",OFFSET(#REF!,INT((ROW()-13)/2),0)),IF(ISBLANK(OFFSET('9. METAS'!$U$20,INT((ROW()-14)/2),0)),"",OFFSET('9. METAS'!$U$20,INT((ROW()-14)/2),0)))</f>
        <v/>
      </c>
      <c r="K208" s="150" t="str">
        <f ca="1">IF(MOD(ROW()-13,2)=0,IF(ISBLANK(OFFSET(#REF!,INT((ROW()-13)/2),0)),"",OFFSET(#REF!,INT((ROW()-13)/2),0)),IF(ISBLANK(OFFSET('9. METAS'!$V$20,INT((ROW()-14)/2),0)),"",OFFSET('9. METAS'!$V$20,INT((ROW()-14)/2),0)))</f>
        <v/>
      </c>
      <c r="L208" s="150" t="str">
        <f ca="1">IF(MOD(ROW()-13,2)=0,IF(ISBLANK(OFFSET(#REF!,INT((ROW()-13)/2),0)),"",OFFSET(#REF!,INT((ROW()-13)/2),0)),IF(ISBLANK(OFFSET('9. METAS'!$W$20,INT((ROW()-14)/2),0)),"",OFFSET('9. METAS'!$W$20,INT((ROW()-14)/2),0)))</f>
        <v/>
      </c>
      <c r="M208" s="151" t="str">
        <f ca="1">IF(MOD(ROW()-13,2)=0,IF(ISBLANK(OFFSET(#REF!,INT((ROW()-13)/2),0)),"",OFFSET(#REF!,INT((ROW()-13)/2),0)),IF(ISBLANK(OFFSET('9. METAS'!$X$20,INT((ROW()-14)/2),0)),"",OFFSET('9. METAS'!$X$20,INT((ROW()-14)/2),0)))</f>
        <v/>
      </c>
      <c r="N208" s="854"/>
      <c r="O208" s="856"/>
      <c r="P208" s="913"/>
    </row>
    <row r="209" spans="3:16">
      <c r="C209" s="859"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8" t="str">
        <f ca="1">IF(ISBLANK(OFFSET('5. Pp (3 años)'!$K$46,INT((ROW()-13)/2),0)),"",OFFSET('5. Pp (3 años)'!$K$46,INT((ROW()-13)/2),0))</f>
        <v/>
      </c>
      <c r="G209" s="909" t="str">
        <f ca="1">IF(ISBLANK(OFFSET('5. Pp (3 años)'!$H$46,INT((ROW()-13)/2),0)),"",OFFSET('5. Pp (3 años)'!$H$46,INT((ROW()-13)/2),0))</f>
        <v/>
      </c>
      <c r="H209" s="944" t="str">
        <f ca="1">IF(ISBLANK(OFFSET('9. METAS'!$L$20,INT((ROW()-13)/2),0)),"",OFFSET('9. METAS'!$L$20,INT((ROW()-13)/2),0))</f>
        <v/>
      </c>
      <c r="I209" s="868"/>
      <c r="J209" s="149" t="e">
        <f ca="1">IF(MOD(ROW()-13,2)=0,IF(ISBLANK(OFFSET(#REF!,INT((ROW()-13)/2),0)),"",OFFSET(#REF!,INT((ROW()-13)/2),0)),IF(ISBLANK(OFFSET('9. METAS'!$U$20,INT((ROW()-14)/2),0)),"",OFFSET('9. METAS'!$U$20,INT((ROW()-14)/2),0)))</f>
        <v>#REF!</v>
      </c>
      <c r="K209" s="150" t="e">
        <f ca="1">IF(MOD(ROW()-13,2)=0,IF(ISBLANK(OFFSET(#REF!,INT((ROW()-13)/2),0)),"",OFFSET(#REF!,INT((ROW()-13)/2),0)),IF(ISBLANK(OFFSET('9. METAS'!$V$20,INT((ROW()-14)/2),0)),"",OFFSET('9. METAS'!$V$20,INT((ROW()-14)/2),0)))</f>
        <v>#REF!</v>
      </c>
      <c r="L209" s="150" t="e">
        <f ca="1">IF(MOD(ROW()-13,2)=0,IF(ISBLANK(OFFSET(#REF!,INT((ROW()-13)/2),0)),"",OFFSET(#REF!,INT((ROW()-13)/2),0)),IF(ISBLANK(OFFSET('9. METAS'!$W$20,INT((ROW()-14)/2),0)),"",OFFSET('9. METAS'!$W$20,INT((ROW()-14)/2),0)))</f>
        <v>#REF!</v>
      </c>
      <c r="M209" s="151" t="e">
        <f ca="1">IF(MOD(ROW()-13,2)=0,IF(ISBLANK(OFFSET(#REF!,INT((ROW()-13)/2),0)),"",OFFSET(#REF!,INT((ROW()-13)/2),0)),IF(ISBLANK(OFFSET('9. METAS'!$X$20,INT((ROW()-14)/2),0)),"",OFFSET('9. METAS'!$X$20,INT((ROW()-14)/2),0)))</f>
        <v>#REF!</v>
      </c>
      <c r="N209" s="869" t="str">
        <f t="shared" ref="N209" ca="1" si="192">IFERROR(J209/J210,"ND")</f>
        <v>ND</v>
      </c>
      <c r="O209" s="870" t="str">
        <f t="shared" ref="O209" ca="1" si="193">IFERROR(((J209)/H209),"ND")</f>
        <v>ND</v>
      </c>
      <c r="P209" s="910"/>
    </row>
    <row r="210" spans="3:16">
      <c r="C210" s="860"/>
      <c r="D210" s="907"/>
      <c r="E210" s="907"/>
      <c r="F210" s="908"/>
      <c r="G210" s="909"/>
      <c r="H210" s="944"/>
      <c r="I210" s="852"/>
      <c r="J210" s="149" t="str">
        <f ca="1">IF(MOD(ROW()-13,2)=0,IF(ISBLANK(OFFSET(#REF!,INT((ROW()-13)/2),0)),"",OFFSET(#REF!,INT((ROW()-13)/2),0)),IF(ISBLANK(OFFSET('9. METAS'!$U$20,INT((ROW()-14)/2),0)),"",OFFSET('9. METAS'!$U$20,INT((ROW()-14)/2),0)))</f>
        <v/>
      </c>
      <c r="K210" s="150" t="str">
        <f ca="1">IF(MOD(ROW()-13,2)=0,IF(ISBLANK(OFFSET(#REF!,INT((ROW()-13)/2),0)),"",OFFSET(#REF!,INT((ROW()-13)/2),0)),IF(ISBLANK(OFFSET('9. METAS'!$V$20,INT((ROW()-14)/2),0)),"",OFFSET('9. METAS'!$V$20,INT((ROW()-14)/2),0)))</f>
        <v/>
      </c>
      <c r="L210" s="150" t="str">
        <f ca="1">IF(MOD(ROW()-13,2)=0,IF(ISBLANK(OFFSET(#REF!,INT((ROW()-13)/2),0)),"",OFFSET(#REF!,INT((ROW()-13)/2),0)),IF(ISBLANK(OFFSET('9. METAS'!$W$20,INT((ROW()-14)/2),0)),"",OFFSET('9. METAS'!$W$20,INT((ROW()-14)/2),0)))</f>
        <v/>
      </c>
      <c r="M210" s="151" t="str">
        <f ca="1">IF(MOD(ROW()-13,2)=0,IF(ISBLANK(OFFSET(#REF!,INT((ROW()-13)/2),0)),"",OFFSET(#REF!,INT((ROW()-13)/2),0)),IF(ISBLANK(OFFSET('9. METAS'!$X$20,INT((ROW()-14)/2),0)),"",OFFSET('9. METAS'!$X$20,INT((ROW()-14)/2),0)))</f>
        <v/>
      </c>
      <c r="N210" s="854"/>
      <c r="O210" s="856"/>
      <c r="P210" s="913"/>
    </row>
    <row r="211" spans="3:16">
      <c r="C211" s="859"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8" t="str">
        <f ca="1">IF(ISBLANK(OFFSET('5. Pp (3 años)'!$K$46,INT((ROW()-13)/2),0)),"",OFFSET('5. Pp (3 años)'!$K$46,INT((ROW()-13)/2),0))</f>
        <v/>
      </c>
      <c r="G211" s="909" t="str">
        <f ca="1">IF(ISBLANK(OFFSET('5. Pp (3 años)'!$H$46,INT((ROW()-13)/2),0)),"",OFFSET('5. Pp (3 años)'!$H$46,INT((ROW()-13)/2),0))</f>
        <v/>
      </c>
      <c r="H211" s="944" t="str">
        <f ca="1">IF(ISBLANK(OFFSET('9. METAS'!$L$20,INT((ROW()-13)/2),0)),"",OFFSET('9. METAS'!$L$20,INT((ROW()-13)/2),0))</f>
        <v/>
      </c>
      <c r="I211" s="868"/>
      <c r="J211" s="149" t="e">
        <f ca="1">IF(MOD(ROW()-13,2)=0,IF(ISBLANK(OFFSET(#REF!,INT((ROW()-13)/2),0)),"",OFFSET(#REF!,INT((ROW()-13)/2),0)),IF(ISBLANK(OFFSET('9. METAS'!$U$20,INT((ROW()-14)/2),0)),"",OFFSET('9. METAS'!$U$20,INT((ROW()-14)/2),0)))</f>
        <v>#REF!</v>
      </c>
      <c r="K211" s="150" t="e">
        <f ca="1">IF(MOD(ROW()-13,2)=0,IF(ISBLANK(OFFSET(#REF!,INT((ROW()-13)/2),0)),"",OFFSET(#REF!,INT((ROW()-13)/2),0)),IF(ISBLANK(OFFSET('9. METAS'!$V$20,INT((ROW()-14)/2),0)),"",OFFSET('9. METAS'!$V$20,INT((ROW()-14)/2),0)))</f>
        <v>#REF!</v>
      </c>
      <c r="L211" s="150" t="e">
        <f ca="1">IF(MOD(ROW()-13,2)=0,IF(ISBLANK(OFFSET(#REF!,INT((ROW()-13)/2),0)),"",OFFSET(#REF!,INT((ROW()-13)/2),0)),IF(ISBLANK(OFFSET('9. METAS'!$W$20,INT((ROW()-14)/2),0)),"",OFFSET('9. METAS'!$W$20,INT((ROW()-14)/2),0)))</f>
        <v>#REF!</v>
      </c>
      <c r="M211" s="151" t="e">
        <f ca="1">IF(MOD(ROW()-13,2)=0,IF(ISBLANK(OFFSET(#REF!,INT((ROW()-13)/2),0)),"",OFFSET(#REF!,INT((ROW()-13)/2),0)),IF(ISBLANK(OFFSET('9. METAS'!$X$20,INT((ROW()-14)/2),0)),"",OFFSET('9. METAS'!$X$20,INT((ROW()-14)/2),0)))</f>
        <v>#REF!</v>
      </c>
      <c r="N211" s="869" t="str">
        <f t="shared" ref="N211" ca="1" si="194">IFERROR(J211/J212,"ND")</f>
        <v>ND</v>
      </c>
      <c r="O211" s="870" t="str">
        <f t="shared" ref="O211" ca="1" si="195">IFERROR(((J211)/H211),"ND")</f>
        <v>ND</v>
      </c>
      <c r="P211" s="910"/>
    </row>
    <row r="212" spans="3:16">
      <c r="C212" s="860"/>
      <c r="D212" s="907"/>
      <c r="E212" s="907"/>
      <c r="F212" s="908"/>
      <c r="G212" s="909"/>
      <c r="H212" s="944"/>
      <c r="I212" s="852"/>
      <c r="J212" s="149" t="str">
        <f ca="1">IF(MOD(ROW()-13,2)=0,IF(ISBLANK(OFFSET(#REF!,INT((ROW()-13)/2),0)),"",OFFSET(#REF!,INT((ROW()-13)/2),0)),IF(ISBLANK(OFFSET('9. METAS'!$U$20,INT((ROW()-14)/2),0)),"",OFFSET('9. METAS'!$U$20,INT((ROW()-14)/2),0)))</f>
        <v/>
      </c>
      <c r="K212" s="150" t="str">
        <f ca="1">IF(MOD(ROW()-13,2)=0,IF(ISBLANK(OFFSET(#REF!,INT((ROW()-13)/2),0)),"",OFFSET(#REF!,INT((ROW()-13)/2),0)),IF(ISBLANK(OFFSET('9. METAS'!$V$20,INT((ROW()-14)/2),0)),"",OFFSET('9. METAS'!$V$20,INT((ROW()-14)/2),0)))</f>
        <v/>
      </c>
      <c r="L212" s="150" t="str">
        <f ca="1">IF(MOD(ROW()-13,2)=0,IF(ISBLANK(OFFSET(#REF!,INT((ROW()-13)/2),0)),"",OFFSET(#REF!,INT((ROW()-13)/2),0)),IF(ISBLANK(OFFSET('9. METAS'!$W$20,INT((ROW()-14)/2),0)),"",OFFSET('9. METAS'!$W$20,INT((ROW()-14)/2),0)))</f>
        <v/>
      </c>
      <c r="M212" s="151" t="str">
        <f ca="1">IF(MOD(ROW()-13,2)=0,IF(ISBLANK(OFFSET(#REF!,INT((ROW()-13)/2),0)),"",OFFSET(#REF!,INT((ROW()-13)/2),0)),IF(ISBLANK(OFFSET('9. METAS'!$X$20,INT((ROW()-14)/2),0)),"",OFFSET('9. METAS'!$X$20,INT((ROW()-14)/2),0)))</f>
        <v/>
      </c>
      <c r="N212" s="854"/>
      <c r="O212" s="856"/>
      <c r="P212" s="913"/>
    </row>
    <row r="213" spans="3:16">
      <c r="C213" s="859"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8" t="str">
        <f ca="1">IF(ISBLANK(OFFSET('5. Pp (3 años)'!$K$46,INT((ROW()-13)/2),0)),"",OFFSET('5. Pp (3 años)'!$K$46,INT((ROW()-13)/2),0))</f>
        <v/>
      </c>
      <c r="G213" s="909" t="str">
        <f ca="1">IF(ISBLANK(OFFSET('5. Pp (3 años)'!$H$46,INT((ROW()-13)/2),0)),"",OFFSET('5. Pp (3 años)'!$H$46,INT((ROW()-13)/2),0))</f>
        <v/>
      </c>
      <c r="H213" s="944" t="str">
        <f ca="1">IF(ISBLANK(OFFSET('9. METAS'!$L$20,INT((ROW()-13)/2),0)),"",OFFSET('9. METAS'!$L$20,INT((ROW()-13)/2),0))</f>
        <v/>
      </c>
      <c r="I213" s="868"/>
      <c r="J213" s="149" t="e">
        <f ca="1">IF(MOD(ROW()-13,2)=0,IF(ISBLANK(OFFSET(#REF!,INT((ROW()-13)/2),0)),"",OFFSET(#REF!,INT((ROW()-13)/2),0)),IF(ISBLANK(OFFSET('9. METAS'!$U$20,INT((ROW()-14)/2),0)),"",OFFSET('9. METAS'!$U$20,INT((ROW()-14)/2),0)))</f>
        <v>#REF!</v>
      </c>
      <c r="K213" s="150" t="e">
        <f ca="1">IF(MOD(ROW()-13,2)=0,IF(ISBLANK(OFFSET(#REF!,INT((ROW()-13)/2),0)),"",OFFSET(#REF!,INT((ROW()-13)/2),0)),IF(ISBLANK(OFFSET('9. METAS'!$V$20,INT((ROW()-14)/2),0)),"",OFFSET('9. METAS'!$V$20,INT((ROW()-14)/2),0)))</f>
        <v>#REF!</v>
      </c>
      <c r="L213" s="150" t="e">
        <f ca="1">IF(MOD(ROW()-13,2)=0,IF(ISBLANK(OFFSET(#REF!,INT((ROW()-13)/2),0)),"",OFFSET(#REF!,INT((ROW()-13)/2),0)),IF(ISBLANK(OFFSET('9. METAS'!$W$20,INT((ROW()-14)/2),0)),"",OFFSET('9. METAS'!$W$20,INT((ROW()-14)/2),0)))</f>
        <v>#REF!</v>
      </c>
      <c r="M213" s="151" t="e">
        <f ca="1">IF(MOD(ROW()-13,2)=0,IF(ISBLANK(OFFSET(#REF!,INT((ROW()-13)/2),0)),"",OFFSET(#REF!,INT((ROW()-13)/2),0)),IF(ISBLANK(OFFSET('9. METAS'!$X$20,INT((ROW()-14)/2),0)),"",OFFSET('9. METAS'!$X$20,INT((ROW()-14)/2),0)))</f>
        <v>#REF!</v>
      </c>
      <c r="N213" s="869" t="str">
        <f t="shared" ref="N213" ca="1" si="196">IFERROR(J213/J214,"ND")</f>
        <v>ND</v>
      </c>
      <c r="O213" s="870" t="str">
        <f t="shared" ref="O213" ca="1" si="197">IFERROR(((J213)/H213),"ND")</f>
        <v>ND</v>
      </c>
      <c r="P213" s="910"/>
    </row>
    <row r="214" spans="3:16">
      <c r="C214" s="860"/>
      <c r="D214" s="907"/>
      <c r="E214" s="907"/>
      <c r="F214" s="908"/>
      <c r="G214" s="909"/>
      <c r="H214" s="944"/>
      <c r="I214" s="852"/>
      <c r="J214" s="149" t="str">
        <f ca="1">IF(MOD(ROW()-13,2)=0,IF(ISBLANK(OFFSET(#REF!,INT((ROW()-13)/2),0)),"",OFFSET(#REF!,INT((ROW()-13)/2),0)),IF(ISBLANK(OFFSET('9. METAS'!$U$20,INT((ROW()-14)/2),0)),"",OFFSET('9. METAS'!$U$20,INT((ROW()-14)/2),0)))</f>
        <v/>
      </c>
      <c r="K214" s="150" t="str">
        <f ca="1">IF(MOD(ROW()-13,2)=0,IF(ISBLANK(OFFSET(#REF!,INT((ROW()-13)/2),0)),"",OFFSET(#REF!,INT((ROW()-13)/2),0)),IF(ISBLANK(OFFSET('9. METAS'!$V$20,INT((ROW()-14)/2),0)),"",OFFSET('9. METAS'!$V$20,INT((ROW()-14)/2),0)))</f>
        <v/>
      </c>
      <c r="L214" s="150" t="str">
        <f ca="1">IF(MOD(ROW()-13,2)=0,IF(ISBLANK(OFFSET(#REF!,INT((ROW()-13)/2),0)),"",OFFSET(#REF!,INT((ROW()-13)/2),0)),IF(ISBLANK(OFFSET('9. METAS'!$W$20,INT((ROW()-14)/2),0)),"",OFFSET('9. METAS'!$W$20,INT((ROW()-14)/2),0)))</f>
        <v/>
      </c>
      <c r="M214" s="151" t="str">
        <f ca="1">IF(MOD(ROW()-13,2)=0,IF(ISBLANK(OFFSET(#REF!,INT((ROW()-13)/2),0)),"",OFFSET(#REF!,INT((ROW()-13)/2),0)),IF(ISBLANK(OFFSET('9. METAS'!$X$20,INT((ROW()-14)/2),0)),"",OFFSET('9. METAS'!$X$20,INT((ROW()-14)/2),0)))</f>
        <v/>
      </c>
      <c r="N214" s="854"/>
      <c r="O214" s="856"/>
      <c r="P214" s="913"/>
    </row>
    <row r="215" spans="3:16">
      <c r="C215" s="859"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8" t="str">
        <f ca="1">IF(ISBLANK(OFFSET('5. Pp (3 años)'!$K$46,INT((ROW()-13)/2),0)),"",OFFSET('5. Pp (3 años)'!$K$46,INT((ROW()-13)/2),0))</f>
        <v/>
      </c>
      <c r="G215" s="909" t="str">
        <f ca="1">IF(ISBLANK(OFFSET('5. Pp (3 años)'!$H$46,INT((ROW()-13)/2),0)),"",OFFSET('5. Pp (3 años)'!$H$46,INT((ROW()-13)/2),0))</f>
        <v/>
      </c>
      <c r="H215" s="944" t="str">
        <f ca="1">IF(ISBLANK(OFFSET('9. METAS'!$L$20,INT((ROW()-13)/2),0)),"",OFFSET('9. METAS'!$L$20,INT((ROW()-13)/2),0))</f>
        <v/>
      </c>
      <c r="I215" s="868"/>
      <c r="J215" s="149" t="e">
        <f ca="1">IF(MOD(ROW()-13,2)=0,IF(ISBLANK(OFFSET(#REF!,INT((ROW()-13)/2),0)),"",OFFSET(#REF!,INT((ROW()-13)/2),0)),IF(ISBLANK(OFFSET('9. METAS'!$U$20,INT((ROW()-14)/2),0)),"",OFFSET('9. METAS'!$U$20,INT((ROW()-14)/2),0)))</f>
        <v>#REF!</v>
      </c>
      <c r="K215" s="150" t="e">
        <f ca="1">IF(MOD(ROW()-13,2)=0,IF(ISBLANK(OFFSET(#REF!,INT((ROW()-13)/2),0)),"",OFFSET(#REF!,INT((ROW()-13)/2),0)),IF(ISBLANK(OFFSET('9. METAS'!$V$20,INT((ROW()-14)/2),0)),"",OFFSET('9. METAS'!$V$20,INT((ROW()-14)/2),0)))</f>
        <v>#REF!</v>
      </c>
      <c r="L215" s="150" t="e">
        <f ca="1">IF(MOD(ROW()-13,2)=0,IF(ISBLANK(OFFSET(#REF!,INT((ROW()-13)/2),0)),"",OFFSET(#REF!,INT((ROW()-13)/2),0)),IF(ISBLANK(OFFSET('9. METAS'!$W$20,INT((ROW()-14)/2),0)),"",OFFSET('9. METAS'!$W$20,INT((ROW()-14)/2),0)))</f>
        <v>#REF!</v>
      </c>
      <c r="M215" s="151" t="e">
        <f ca="1">IF(MOD(ROW()-13,2)=0,IF(ISBLANK(OFFSET(#REF!,INT((ROW()-13)/2),0)),"",OFFSET(#REF!,INT((ROW()-13)/2),0)),IF(ISBLANK(OFFSET('9. METAS'!$X$20,INT((ROW()-14)/2),0)),"",OFFSET('9. METAS'!$X$20,INT((ROW()-14)/2),0)))</f>
        <v>#REF!</v>
      </c>
      <c r="N215" s="869" t="str">
        <f t="shared" ref="N215" ca="1" si="198">IFERROR(J215/J216,"ND")</f>
        <v>ND</v>
      </c>
      <c r="O215" s="870" t="str">
        <f t="shared" ref="O215" ca="1" si="199">IFERROR(((J215)/H215),"ND")</f>
        <v>ND</v>
      </c>
      <c r="P215" s="910"/>
    </row>
    <row r="216" spans="3:16">
      <c r="C216" s="860"/>
      <c r="D216" s="907"/>
      <c r="E216" s="907"/>
      <c r="F216" s="908"/>
      <c r="G216" s="909"/>
      <c r="H216" s="944"/>
      <c r="I216" s="852"/>
      <c r="J216" s="149" t="str">
        <f ca="1">IF(MOD(ROW()-13,2)=0,IF(ISBLANK(OFFSET(#REF!,INT((ROW()-13)/2),0)),"",OFFSET(#REF!,INT((ROW()-13)/2),0)),IF(ISBLANK(OFFSET('9. METAS'!$U$20,INT((ROW()-14)/2),0)),"",OFFSET('9. METAS'!$U$20,INT((ROW()-14)/2),0)))</f>
        <v/>
      </c>
      <c r="K216" s="150" t="str">
        <f ca="1">IF(MOD(ROW()-13,2)=0,IF(ISBLANK(OFFSET(#REF!,INT((ROW()-13)/2),0)),"",OFFSET(#REF!,INT((ROW()-13)/2),0)),IF(ISBLANK(OFFSET('9. METAS'!$V$20,INT((ROW()-14)/2),0)),"",OFFSET('9. METAS'!$V$20,INT((ROW()-14)/2),0)))</f>
        <v/>
      </c>
      <c r="L216" s="150" t="str">
        <f ca="1">IF(MOD(ROW()-13,2)=0,IF(ISBLANK(OFFSET(#REF!,INT((ROW()-13)/2),0)),"",OFFSET(#REF!,INT((ROW()-13)/2),0)),IF(ISBLANK(OFFSET('9. METAS'!$W$20,INT((ROW()-14)/2),0)),"",OFFSET('9. METAS'!$W$20,INT((ROW()-14)/2),0)))</f>
        <v/>
      </c>
      <c r="M216" s="151" t="str">
        <f ca="1">IF(MOD(ROW()-13,2)=0,IF(ISBLANK(OFFSET(#REF!,INT((ROW()-13)/2),0)),"",OFFSET(#REF!,INT((ROW()-13)/2),0)),IF(ISBLANK(OFFSET('9. METAS'!$X$20,INT((ROW()-14)/2),0)),"",OFFSET('9. METAS'!$X$20,INT((ROW()-14)/2),0)))</f>
        <v/>
      </c>
      <c r="N216" s="854"/>
      <c r="O216" s="856"/>
      <c r="P216" s="913"/>
    </row>
    <row r="217" spans="3:16">
      <c r="C217" s="859"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8" t="str">
        <f ca="1">IF(ISBLANK(OFFSET('5. Pp (3 años)'!$K$46,INT((ROW()-13)/2),0)),"",OFFSET('5. Pp (3 años)'!$K$46,INT((ROW()-13)/2),0))</f>
        <v/>
      </c>
      <c r="G217" s="909" t="str">
        <f ca="1">IF(ISBLANK(OFFSET('5. Pp (3 años)'!$H$46,INT((ROW()-13)/2),0)),"",OFFSET('5. Pp (3 años)'!$H$46,INT((ROW()-13)/2),0))</f>
        <v/>
      </c>
      <c r="H217" s="944" t="str">
        <f ca="1">IF(ISBLANK(OFFSET('9. METAS'!$L$20,INT((ROW()-13)/2),0)),"",OFFSET('9. METAS'!$L$20,INT((ROW()-13)/2),0))</f>
        <v/>
      </c>
      <c r="I217" s="868"/>
      <c r="J217" s="149" t="e">
        <f ca="1">IF(MOD(ROW()-13,2)=0,IF(ISBLANK(OFFSET(#REF!,INT((ROW()-13)/2),0)),"",OFFSET(#REF!,INT((ROW()-13)/2),0)),IF(ISBLANK(OFFSET('9. METAS'!$U$20,INT((ROW()-14)/2),0)),"",OFFSET('9. METAS'!$U$20,INT((ROW()-14)/2),0)))</f>
        <v>#REF!</v>
      </c>
      <c r="K217" s="150" t="e">
        <f ca="1">IF(MOD(ROW()-13,2)=0,IF(ISBLANK(OFFSET(#REF!,INT((ROW()-13)/2),0)),"",OFFSET(#REF!,INT((ROW()-13)/2),0)),IF(ISBLANK(OFFSET('9. METAS'!$V$20,INT((ROW()-14)/2),0)),"",OFFSET('9. METAS'!$V$20,INT((ROW()-14)/2),0)))</f>
        <v>#REF!</v>
      </c>
      <c r="L217" s="150" t="e">
        <f ca="1">IF(MOD(ROW()-13,2)=0,IF(ISBLANK(OFFSET(#REF!,INT((ROW()-13)/2),0)),"",OFFSET(#REF!,INT((ROW()-13)/2),0)),IF(ISBLANK(OFFSET('9. METAS'!$W$20,INT((ROW()-14)/2),0)),"",OFFSET('9. METAS'!$W$20,INT((ROW()-14)/2),0)))</f>
        <v>#REF!</v>
      </c>
      <c r="M217" s="151" t="e">
        <f ca="1">IF(MOD(ROW()-13,2)=0,IF(ISBLANK(OFFSET(#REF!,INT((ROW()-13)/2),0)),"",OFFSET(#REF!,INT((ROW()-13)/2),0)),IF(ISBLANK(OFFSET('9. METAS'!$X$20,INT((ROW()-14)/2),0)),"",OFFSET('9. METAS'!$X$20,INT((ROW()-14)/2),0)))</f>
        <v>#REF!</v>
      </c>
      <c r="N217" s="869" t="str">
        <f t="shared" ref="N217" ca="1" si="200">IFERROR(J217/J218,"ND")</f>
        <v>ND</v>
      </c>
      <c r="O217" s="870" t="str">
        <f t="shared" ref="O217" ca="1" si="201">IFERROR(((J217)/H217),"ND")</f>
        <v>ND</v>
      </c>
      <c r="P217" s="910"/>
    </row>
    <row r="218" spans="3:16">
      <c r="C218" s="860"/>
      <c r="D218" s="907"/>
      <c r="E218" s="907"/>
      <c r="F218" s="908"/>
      <c r="G218" s="909"/>
      <c r="H218" s="944"/>
      <c r="I218" s="852"/>
      <c r="J218" s="149" t="str">
        <f ca="1">IF(MOD(ROW()-13,2)=0,IF(ISBLANK(OFFSET(#REF!,INT((ROW()-13)/2),0)),"",OFFSET(#REF!,INT((ROW()-13)/2),0)),IF(ISBLANK(OFFSET('9. METAS'!$U$20,INT((ROW()-14)/2),0)),"",OFFSET('9. METAS'!$U$20,INT((ROW()-14)/2),0)))</f>
        <v/>
      </c>
      <c r="K218" s="150" t="str">
        <f ca="1">IF(MOD(ROW()-13,2)=0,IF(ISBLANK(OFFSET(#REF!,INT((ROW()-13)/2),0)),"",OFFSET(#REF!,INT((ROW()-13)/2),0)),IF(ISBLANK(OFFSET('9. METAS'!$V$20,INT((ROW()-14)/2),0)),"",OFFSET('9. METAS'!$V$20,INT((ROW()-14)/2),0)))</f>
        <v/>
      </c>
      <c r="L218" s="150" t="str">
        <f ca="1">IF(MOD(ROW()-13,2)=0,IF(ISBLANK(OFFSET(#REF!,INT((ROW()-13)/2),0)),"",OFFSET(#REF!,INT((ROW()-13)/2),0)),IF(ISBLANK(OFFSET('9. METAS'!$W$20,INT((ROW()-14)/2),0)),"",OFFSET('9. METAS'!$W$20,INT((ROW()-14)/2),0)))</f>
        <v/>
      </c>
      <c r="M218" s="151" t="str">
        <f ca="1">IF(MOD(ROW()-13,2)=0,IF(ISBLANK(OFFSET(#REF!,INT((ROW()-13)/2),0)),"",OFFSET(#REF!,INT((ROW()-13)/2),0)),IF(ISBLANK(OFFSET('9. METAS'!$X$20,INT((ROW()-14)/2),0)),"",OFFSET('9. METAS'!$X$20,INT((ROW()-14)/2),0)))</f>
        <v/>
      </c>
      <c r="N218" s="854"/>
      <c r="O218" s="856"/>
      <c r="P218" s="913"/>
    </row>
    <row r="219" spans="3:16">
      <c r="C219" s="859"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8" t="str">
        <f ca="1">IF(ISBLANK(OFFSET('5. Pp (3 años)'!$K$46,INT((ROW()-13)/2),0)),"",OFFSET('5. Pp (3 años)'!$K$46,INT((ROW()-13)/2),0))</f>
        <v/>
      </c>
      <c r="G219" s="909" t="str">
        <f ca="1">IF(ISBLANK(OFFSET('5. Pp (3 años)'!$H$46,INT((ROW()-13)/2),0)),"",OFFSET('5. Pp (3 años)'!$H$46,INT((ROW()-13)/2),0))</f>
        <v/>
      </c>
      <c r="H219" s="944" t="str">
        <f ca="1">IF(ISBLANK(OFFSET('9. METAS'!$L$20,INT((ROW()-13)/2),0)),"",OFFSET('9. METAS'!$L$20,INT((ROW()-13)/2),0))</f>
        <v/>
      </c>
      <c r="I219" s="868"/>
      <c r="J219" s="149" t="e">
        <f ca="1">IF(MOD(ROW()-13,2)=0,IF(ISBLANK(OFFSET(#REF!,INT((ROW()-13)/2),0)),"",OFFSET(#REF!,INT((ROW()-13)/2),0)),IF(ISBLANK(OFFSET('9. METAS'!$U$20,INT((ROW()-14)/2),0)),"",OFFSET('9. METAS'!$U$20,INT((ROW()-14)/2),0)))</f>
        <v>#REF!</v>
      </c>
      <c r="K219" s="150" t="e">
        <f ca="1">IF(MOD(ROW()-13,2)=0,IF(ISBLANK(OFFSET(#REF!,INT((ROW()-13)/2),0)),"",OFFSET(#REF!,INT((ROW()-13)/2),0)),IF(ISBLANK(OFFSET('9. METAS'!$V$20,INT((ROW()-14)/2),0)),"",OFFSET('9. METAS'!$V$20,INT((ROW()-14)/2),0)))</f>
        <v>#REF!</v>
      </c>
      <c r="L219" s="150" t="e">
        <f ca="1">IF(MOD(ROW()-13,2)=0,IF(ISBLANK(OFFSET(#REF!,INT((ROW()-13)/2),0)),"",OFFSET(#REF!,INT((ROW()-13)/2),0)),IF(ISBLANK(OFFSET('9. METAS'!$W$20,INT((ROW()-14)/2),0)),"",OFFSET('9. METAS'!$W$20,INT((ROW()-14)/2),0)))</f>
        <v>#REF!</v>
      </c>
      <c r="M219" s="151" t="e">
        <f ca="1">IF(MOD(ROW()-13,2)=0,IF(ISBLANK(OFFSET(#REF!,INT((ROW()-13)/2),0)),"",OFFSET(#REF!,INT((ROW()-13)/2),0)),IF(ISBLANK(OFFSET('9. METAS'!$X$20,INT((ROW()-14)/2),0)),"",OFFSET('9. METAS'!$X$20,INT((ROW()-14)/2),0)))</f>
        <v>#REF!</v>
      </c>
      <c r="N219" s="869" t="str">
        <f t="shared" ref="N219" ca="1" si="202">IFERROR(J219/J220,"ND")</f>
        <v>ND</v>
      </c>
      <c r="O219" s="870" t="str">
        <f t="shared" ref="O219" ca="1" si="203">IFERROR(((J219)/H219),"ND")</f>
        <v>ND</v>
      </c>
      <c r="P219" s="910"/>
    </row>
    <row r="220" spans="3:16">
      <c r="C220" s="860"/>
      <c r="D220" s="907"/>
      <c r="E220" s="907"/>
      <c r="F220" s="908"/>
      <c r="G220" s="909"/>
      <c r="H220" s="944"/>
      <c r="I220" s="852"/>
      <c r="J220" s="149" t="str">
        <f ca="1">IF(MOD(ROW()-13,2)=0,IF(ISBLANK(OFFSET(#REF!,INT((ROW()-13)/2),0)),"",OFFSET(#REF!,INT((ROW()-13)/2),0)),IF(ISBLANK(OFFSET('9. METAS'!$U$20,INT((ROW()-14)/2),0)),"",OFFSET('9. METAS'!$U$20,INT((ROW()-14)/2),0)))</f>
        <v/>
      </c>
      <c r="K220" s="150" t="str">
        <f ca="1">IF(MOD(ROW()-13,2)=0,IF(ISBLANK(OFFSET(#REF!,INT((ROW()-13)/2),0)),"",OFFSET(#REF!,INT((ROW()-13)/2),0)),IF(ISBLANK(OFFSET('9. METAS'!$V$20,INT((ROW()-14)/2),0)),"",OFFSET('9. METAS'!$V$20,INT((ROW()-14)/2),0)))</f>
        <v/>
      </c>
      <c r="L220" s="150" t="str">
        <f ca="1">IF(MOD(ROW()-13,2)=0,IF(ISBLANK(OFFSET(#REF!,INT((ROW()-13)/2),0)),"",OFFSET(#REF!,INT((ROW()-13)/2),0)),IF(ISBLANK(OFFSET('9. METAS'!$W$20,INT((ROW()-14)/2),0)),"",OFFSET('9. METAS'!$W$20,INT((ROW()-14)/2),0)))</f>
        <v/>
      </c>
      <c r="M220" s="151" t="str">
        <f ca="1">IF(MOD(ROW()-13,2)=0,IF(ISBLANK(OFFSET(#REF!,INT((ROW()-13)/2),0)),"",OFFSET(#REF!,INT((ROW()-13)/2),0)),IF(ISBLANK(OFFSET('9. METAS'!$X$20,INT((ROW()-14)/2),0)),"",OFFSET('9. METAS'!$X$20,INT((ROW()-14)/2),0)))</f>
        <v/>
      </c>
      <c r="N220" s="854"/>
      <c r="O220" s="856"/>
      <c r="P220" s="913"/>
    </row>
    <row r="221" spans="3:16">
      <c r="C221" s="859"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8" t="str">
        <f ca="1">IF(ISBLANK(OFFSET('5. Pp (3 años)'!$K$46,INT((ROW()-13)/2),0)),"",OFFSET('5. Pp (3 años)'!$K$46,INT((ROW()-13)/2),0))</f>
        <v/>
      </c>
      <c r="G221" s="909" t="str">
        <f ca="1">IF(ISBLANK(OFFSET('5. Pp (3 años)'!$H$46,INT((ROW()-13)/2),0)),"",OFFSET('5. Pp (3 años)'!$H$46,INT((ROW()-13)/2),0))</f>
        <v/>
      </c>
      <c r="H221" s="944" t="str">
        <f ca="1">IF(ISBLANK(OFFSET('9. METAS'!$L$20,INT((ROW()-13)/2),0)),"",OFFSET('9. METAS'!$L$20,INT((ROW()-13)/2),0))</f>
        <v/>
      </c>
      <c r="I221" s="868"/>
      <c r="J221" s="149" t="e">
        <f ca="1">IF(MOD(ROW()-13,2)=0,IF(ISBLANK(OFFSET(#REF!,INT((ROW()-13)/2),0)),"",OFFSET(#REF!,INT((ROW()-13)/2),0)),IF(ISBLANK(OFFSET('9. METAS'!$U$20,INT((ROW()-14)/2),0)),"",OFFSET('9. METAS'!$U$20,INT((ROW()-14)/2),0)))</f>
        <v>#REF!</v>
      </c>
      <c r="K221" s="150" t="e">
        <f ca="1">IF(MOD(ROW()-13,2)=0,IF(ISBLANK(OFFSET(#REF!,INT((ROW()-13)/2),0)),"",OFFSET(#REF!,INT((ROW()-13)/2),0)),IF(ISBLANK(OFFSET('9. METAS'!$V$20,INT((ROW()-14)/2),0)),"",OFFSET('9. METAS'!$V$20,INT((ROW()-14)/2),0)))</f>
        <v>#REF!</v>
      </c>
      <c r="L221" s="150" t="e">
        <f ca="1">IF(MOD(ROW()-13,2)=0,IF(ISBLANK(OFFSET(#REF!,INT((ROW()-13)/2),0)),"",OFFSET(#REF!,INT((ROW()-13)/2),0)),IF(ISBLANK(OFFSET('9. METAS'!$W$20,INT((ROW()-14)/2),0)),"",OFFSET('9. METAS'!$W$20,INT((ROW()-14)/2),0)))</f>
        <v>#REF!</v>
      </c>
      <c r="M221" s="151" t="e">
        <f ca="1">IF(MOD(ROW()-13,2)=0,IF(ISBLANK(OFFSET(#REF!,INT((ROW()-13)/2),0)),"",OFFSET(#REF!,INT((ROW()-13)/2),0)),IF(ISBLANK(OFFSET('9. METAS'!$X$20,INT((ROW()-14)/2),0)),"",OFFSET('9. METAS'!$X$20,INT((ROW()-14)/2),0)))</f>
        <v>#REF!</v>
      </c>
      <c r="N221" s="869" t="str">
        <f t="shared" ref="N221" ca="1" si="204">IFERROR(J221/J222,"ND")</f>
        <v>ND</v>
      </c>
      <c r="O221" s="870" t="str">
        <f t="shared" ref="O221" ca="1" si="205">IFERROR(((J221)/H221),"ND")</f>
        <v>ND</v>
      </c>
      <c r="P221" s="910"/>
    </row>
    <row r="222" spans="3:16">
      <c r="C222" s="860"/>
      <c r="D222" s="907"/>
      <c r="E222" s="907"/>
      <c r="F222" s="908"/>
      <c r="G222" s="909"/>
      <c r="H222" s="944"/>
      <c r="I222" s="852"/>
      <c r="J222" s="149" t="str">
        <f ca="1">IF(MOD(ROW()-13,2)=0,IF(ISBLANK(OFFSET(#REF!,INT((ROW()-13)/2),0)),"",OFFSET(#REF!,INT((ROW()-13)/2),0)),IF(ISBLANK(OFFSET('9. METAS'!$U$20,INT((ROW()-14)/2),0)),"",OFFSET('9. METAS'!$U$20,INT((ROW()-14)/2),0)))</f>
        <v/>
      </c>
      <c r="K222" s="150" t="str">
        <f ca="1">IF(MOD(ROW()-13,2)=0,IF(ISBLANK(OFFSET(#REF!,INT((ROW()-13)/2),0)),"",OFFSET(#REF!,INT((ROW()-13)/2),0)),IF(ISBLANK(OFFSET('9. METAS'!$V$20,INT((ROW()-14)/2),0)),"",OFFSET('9. METAS'!$V$20,INT((ROW()-14)/2),0)))</f>
        <v/>
      </c>
      <c r="L222" s="150" t="str">
        <f ca="1">IF(MOD(ROW()-13,2)=0,IF(ISBLANK(OFFSET(#REF!,INT((ROW()-13)/2),0)),"",OFFSET(#REF!,INT((ROW()-13)/2),0)),IF(ISBLANK(OFFSET('9. METAS'!$W$20,INT((ROW()-14)/2),0)),"",OFFSET('9. METAS'!$W$20,INT((ROW()-14)/2),0)))</f>
        <v/>
      </c>
      <c r="M222" s="151" t="str">
        <f ca="1">IF(MOD(ROW()-13,2)=0,IF(ISBLANK(OFFSET(#REF!,INT((ROW()-13)/2),0)),"",OFFSET(#REF!,INT((ROW()-13)/2),0)),IF(ISBLANK(OFFSET('9. METAS'!$X$20,INT((ROW()-14)/2),0)),"",OFFSET('9. METAS'!$X$20,INT((ROW()-14)/2),0)))</f>
        <v/>
      </c>
      <c r="N222" s="854"/>
      <c r="O222" s="856"/>
      <c r="P222" s="913"/>
    </row>
    <row r="223" spans="3:16">
      <c r="C223" s="859"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8" t="str">
        <f ca="1">IF(ISBLANK(OFFSET('5. Pp (3 años)'!$K$46,INT((ROW()-13)/2),0)),"",OFFSET('5. Pp (3 años)'!$K$46,INT((ROW()-13)/2),0))</f>
        <v/>
      </c>
      <c r="G223" s="909" t="str">
        <f ca="1">IF(ISBLANK(OFFSET('5. Pp (3 años)'!$H$46,INT((ROW()-13)/2),0)),"",OFFSET('5. Pp (3 años)'!$H$46,INT((ROW()-13)/2),0))</f>
        <v/>
      </c>
      <c r="H223" s="944" t="str">
        <f ca="1">IF(ISBLANK(OFFSET('9. METAS'!$L$20,INT((ROW()-13)/2),0)),"",OFFSET('9. METAS'!$L$20,INT((ROW()-13)/2),0))</f>
        <v/>
      </c>
      <c r="I223" s="868"/>
      <c r="J223" s="149" t="e">
        <f ca="1">IF(MOD(ROW()-13,2)=0,IF(ISBLANK(OFFSET(#REF!,INT((ROW()-13)/2),0)),"",OFFSET(#REF!,INT((ROW()-13)/2),0)),IF(ISBLANK(OFFSET('9. METAS'!$U$20,INT((ROW()-14)/2),0)),"",OFFSET('9. METAS'!$U$20,INT((ROW()-14)/2),0)))</f>
        <v>#REF!</v>
      </c>
      <c r="K223" s="150" t="e">
        <f ca="1">IF(MOD(ROW()-13,2)=0,IF(ISBLANK(OFFSET(#REF!,INT((ROW()-13)/2),0)),"",OFFSET(#REF!,INT((ROW()-13)/2),0)),IF(ISBLANK(OFFSET('9. METAS'!$V$20,INT((ROW()-14)/2),0)),"",OFFSET('9. METAS'!$V$20,INT((ROW()-14)/2),0)))</f>
        <v>#REF!</v>
      </c>
      <c r="L223" s="150" t="e">
        <f ca="1">IF(MOD(ROW()-13,2)=0,IF(ISBLANK(OFFSET(#REF!,INT((ROW()-13)/2),0)),"",OFFSET(#REF!,INT((ROW()-13)/2),0)),IF(ISBLANK(OFFSET('9. METAS'!$W$20,INT((ROW()-14)/2),0)),"",OFFSET('9. METAS'!$W$20,INT((ROW()-14)/2),0)))</f>
        <v>#REF!</v>
      </c>
      <c r="M223" s="151" t="e">
        <f ca="1">IF(MOD(ROW()-13,2)=0,IF(ISBLANK(OFFSET(#REF!,INT((ROW()-13)/2),0)),"",OFFSET(#REF!,INT((ROW()-13)/2),0)),IF(ISBLANK(OFFSET('9. METAS'!$X$20,INT((ROW()-14)/2),0)),"",OFFSET('9. METAS'!$X$20,INT((ROW()-14)/2),0)))</f>
        <v>#REF!</v>
      </c>
      <c r="N223" s="869" t="str">
        <f t="shared" ref="N223" ca="1" si="206">IFERROR(J223/J224,"ND")</f>
        <v>ND</v>
      </c>
      <c r="O223" s="870" t="str">
        <f t="shared" ref="O223" ca="1" si="207">IFERROR(((J223)/H223),"ND")</f>
        <v>ND</v>
      </c>
      <c r="P223" s="910"/>
    </row>
    <row r="224" spans="3:16">
      <c r="C224" s="860"/>
      <c r="D224" s="907"/>
      <c r="E224" s="907"/>
      <c r="F224" s="908"/>
      <c r="G224" s="909"/>
      <c r="H224" s="944"/>
      <c r="I224" s="852"/>
      <c r="J224" s="149" t="str">
        <f ca="1">IF(MOD(ROW()-13,2)=0,IF(ISBLANK(OFFSET(#REF!,INT((ROW()-13)/2),0)),"",OFFSET(#REF!,INT((ROW()-13)/2),0)),IF(ISBLANK(OFFSET('9. METAS'!$U$20,INT((ROW()-14)/2),0)),"",OFFSET('9. METAS'!$U$20,INT((ROW()-14)/2),0)))</f>
        <v/>
      </c>
      <c r="K224" s="150" t="str">
        <f ca="1">IF(MOD(ROW()-13,2)=0,IF(ISBLANK(OFFSET(#REF!,INT((ROW()-13)/2),0)),"",OFFSET(#REF!,INT((ROW()-13)/2),0)),IF(ISBLANK(OFFSET('9. METAS'!$V$20,INT((ROW()-14)/2),0)),"",OFFSET('9. METAS'!$V$20,INT((ROW()-14)/2),0)))</f>
        <v/>
      </c>
      <c r="L224" s="150" t="str">
        <f ca="1">IF(MOD(ROW()-13,2)=0,IF(ISBLANK(OFFSET(#REF!,INT((ROW()-13)/2),0)),"",OFFSET(#REF!,INT((ROW()-13)/2),0)),IF(ISBLANK(OFFSET('9. METAS'!$W$20,INT((ROW()-14)/2),0)),"",OFFSET('9. METAS'!$W$20,INT((ROW()-14)/2),0)))</f>
        <v/>
      </c>
      <c r="M224" s="151" t="str">
        <f ca="1">IF(MOD(ROW()-13,2)=0,IF(ISBLANK(OFFSET(#REF!,INT((ROW()-13)/2),0)),"",OFFSET(#REF!,INT((ROW()-13)/2),0)),IF(ISBLANK(OFFSET('9. METAS'!$X$20,INT((ROW()-14)/2),0)),"",OFFSET('9. METAS'!$X$20,INT((ROW()-14)/2),0)))</f>
        <v/>
      </c>
      <c r="N224" s="854"/>
      <c r="O224" s="856"/>
      <c r="P224" s="913"/>
    </row>
    <row r="225" spans="3:16">
      <c r="C225" s="859"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8" t="str">
        <f ca="1">IF(ISBLANK(OFFSET('5. Pp (3 años)'!$K$46,INT((ROW()-13)/2),0)),"",OFFSET('5. Pp (3 años)'!$K$46,INT((ROW()-13)/2),0))</f>
        <v/>
      </c>
      <c r="G225" s="909" t="str">
        <f ca="1">IF(ISBLANK(OFFSET('5. Pp (3 años)'!$H$46,INT((ROW()-13)/2),0)),"",OFFSET('5. Pp (3 años)'!$H$46,INT((ROW()-13)/2),0))</f>
        <v/>
      </c>
      <c r="H225" s="944" t="str">
        <f ca="1">IF(ISBLANK(OFFSET('9. METAS'!$L$20,INT((ROW()-13)/2),0)),"",OFFSET('9. METAS'!$L$20,INT((ROW()-13)/2),0))</f>
        <v/>
      </c>
      <c r="I225" s="868"/>
      <c r="J225" s="149" t="e">
        <f ca="1">IF(MOD(ROW()-13,2)=0,IF(ISBLANK(OFFSET(#REF!,INT((ROW()-13)/2),0)),"",OFFSET(#REF!,INT((ROW()-13)/2),0)),IF(ISBLANK(OFFSET('9. METAS'!$U$20,INT((ROW()-14)/2),0)),"",OFFSET('9. METAS'!$U$20,INT((ROW()-14)/2),0)))</f>
        <v>#REF!</v>
      </c>
      <c r="K225" s="150" t="e">
        <f ca="1">IF(MOD(ROW()-13,2)=0,IF(ISBLANK(OFFSET(#REF!,INT((ROW()-13)/2),0)),"",OFFSET(#REF!,INT((ROW()-13)/2),0)),IF(ISBLANK(OFFSET('9. METAS'!$V$20,INT((ROW()-14)/2),0)),"",OFFSET('9. METAS'!$V$20,INT((ROW()-14)/2),0)))</f>
        <v>#REF!</v>
      </c>
      <c r="L225" s="150" t="e">
        <f ca="1">IF(MOD(ROW()-13,2)=0,IF(ISBLANK(OFFSET(#REF!,INT((ROW()-13)/2),0)),"",OFFSET(#REF!,INT((ROW()-13)/2),0)),IF(ISBLANK(OFFSET('9. METAS'!$W$20,INT((ROW()-14)/2),0)),"",OFFSET('9. METAS'!$W$20,INT((ROW()-14)/2),0)))</f>
        <v>#REF!</v>
      </c>
      <c r="M225" s="151" t="e">
        <f ca="1">IF(MOD(ROW()-13,2)=0,IF(ISBLANK(OFFSET(#REF!,INT((ROW()-13)/2),0)),"",OFFSET(#REF!,INT((ROW()-13)/2),0)),IF(ISBLANK(OFFSET('9. METAS'!$X$20,INT((ROW()-14)/2),0)),"",OFFSET('9. METAS'!$X$20,INT((ROW()-14)/2),0)))</f>
        <v>#REF!</v>
      </c>
      <c r="N225" s="869" t="str">
        <f t="shared" ref="N225" ca="1" si="208">IFERROR(J225/J226,"ND")</f>
        <v>ND</v>
      </c>
      <c r="O225" s="870" t="str">
        <f t="shared" ref="O225" ca="1" si="209">IFERROR(((J225)/H225),"ND")</f>
        <v>ND</v>
      </c>
      <c r="P225" s="910"/>
    </row>
    <row r="226" spans="3:16">
      <c r="C226" s="860"/>
      <c r="D226" s="907"/>
      <c r="E226" s="907"/>
      <c r="F226" s="908"/>
      <c r="G226" s="909"/>
      <c r="H226" s="944"/>
      <c r="I226" s="852"/>
      <c r="J226" s="149" t="str">
        <f ca="1">IF(MOD(ROW()-13,2)=0,IF(ISBLANK(OFFSET(#REF!,INT((ROW()-13)/2),0)),"",OFFSET(#REF!,INT((ROW()-13)/2),0)),IF(ISBLANK(OFFSET('9. METAS'!$U$20,INT((ROW()-14)/2),0)),"",OFFSET('9. METAS'!$U$20,INT((ROW()-14)/2),0)))</f>
        <v/>
      </c>
      <c r="K226" s="150" t="str">
        <f ca="1">IF(MOD(ROW()-13,2)=0,IF(ISBLANK(OFFSET(#REF!,INT((ROW()-13)/2),0)),"",OFFSET(#REF!,INT((ROW()-13)/2),0)),IF(ISBLANK(OFFSET('9. METAS'!$V$20,INT((ROW()-14)/2),0)),"",OFFSET('9. METAS'!$V$20,INT((ROW()-14)/2),0)))</f>
        <v/>
      </c>
      <c r="L226" s="150" t="str">
        <f ca="1">IF(MOD(ROW()-13,2)=0,IF(ISBLANK(OFFSET(#REF!,INT((ROW()-13)/2),0)),"",OFFSET(#REF!,INT((ROW()-13)/2),0)),IF(ISBLANK(OFFSET('9. METAS'!$W$20,INT((ROW()-14)/2),0)),"",OFFSET('9. METAS'!$W$20,INT((ROW()-14)/2),0)))</f>
        <v/>
      </c>
      <c r="M226" s="151" t="str">
        <f ca="1">IF(MOD(ROW()-13,2)=0,IF(ISBLANK(OFFSET(#REF!,INT((ROW()-13)/2),0)),"",OFFSET(#REF!,INT((ROW()-13)/2),0)),IF(ISBLANK(OFFSET('9. METAS'!$X$20,INT((ROW()-14)/2),0)),"",OFFSET('9. METAS'!$X$20,INT((ROW()-14)/2),0)))</f>
        <v/>
      </c>
      <c r="N226" s="854"/>
      <c r="O226" s="856"/>
      <c r="P226" s="913"/>
    </row>
    <row r="227" spans="3:16">
      <c r="C227" s="859"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8" t="str">
        <f ca="1">IF(ISBLANK(OFFSET('5. Pp (3 años)'!$K$46,INT((ROW()-13)/2),0)),"",OFFSET('5. Pp (3 años)'!$K$46,INT((ROW()-13)/2),0))</f>
        <v/>
      </c>
      <c r="G227" s="909" t="str">
        <f ca="1">IF(ISBLANK(OFFSET('5. Pp (3 años)'!$H$46,INT((ROW()-13)/2),0)),"",OFFSET('5. Pp (3 años)'!$H$46,INT((ROW()-13)/2),0))</f>
        <v/>
      </c>
      <c r="H227" s="944" t="str">
        <f ca="1">IF(ISBLANK(OFFSET('9. METAS'!$L$20,INT((ROW()-13)/2),0)),"",OFFSET('9. METAS'!$L$20,INT((ROW()-13)/2),0))</f>
        <v/>
      </c>
      <c r="I227" s="868"/>
      <c r="J227" s="149" t="e">
        <f ca="1">IF(MOD(ROW()-13,2)=0,IF(ISBLANK(OFFSET(#REF!,INT((ROW()-13)/2),0)),"",OFFSET(#REF!,INT((ROW()-13)/2),0)),IF(ISBLANK(OFFSET('9. METAS'!$U$20,INT((ROW()-14)/2),0)),"",OFFSET('9. METAS'!$U$20,INT((ROW()-14)/2),0)))</f>
        <v>#REF!</v>
      </c>
      <c r="K227" s="150" t="e">
        <f ca="1">IF(MOD(ROW()-13,2)=0,IF(ISBLANK(OFFSET(#REF!,INT((ROW()-13)/2),0)),"",OFFSET(#REF!,INT((ROW()-13)/2),0)),IF(ISBLANK(OFFSET('9. METAS'!$V$20,INT((ROW()-14)/2),0)),"",OFFSET('9. METAS'!$V$20,INT((ROW()-14)/2),0)))</f>
        <v>#REF!</v>
      </c>
      <c r="L227" s="150" t="e">
        <f ca="1">IF(MOD(ROW()-13,2)=0,IF(ISBLANK(OFFSET(#REF!,INT((ROW()-13)/2),0)),"",OFFSET(#REF!,INT((ROW()-13)/2),0)),IF(ISBLANK(OFFSET('9. METAS'!$W$20,INT((ROW()-14)/2),0)),"",OFFSET('9. METAS'!$W$20,INT((ROW()-14)/2),0)))</f>
        <v>#REF!</v>
      </c>
      <c r="M227" s="151" t="e">
        <f ca="1">IF(MOD(ROW()-13,2)=0,IF(ISBLANK(OFFSET(#REF!,INT((ROW()-13)/2),0)),"",OFFSET(#REF!,INT((ROW()-13)/2),0)),IF(ISBLANK(OFFSET('9. METAS'!$X$20,INT((ROW()-14)/2),0)),"",OFFSET('9. METAS'!$X$20,INT((ROW()-14)/2),0)))</f>
        <v>#REF!</v>
      </c>
      <c r="N227" s="869" t="str">
        <f t="shared" ref="N227" ca="1" si="210">IFERROR(J227/J228,"ND")</f>
        <v>ND</v>
      </c>
      <c r="O227" s="870" t="str">
        <f t="shared" ref="O227" ca="1" si="211">IFERROR(((J227)/H227),"ND")</f>
        <v>ND</v>
      </c>
      <c r="P227" s="910"/>
    </row>
    <row r="228" spans="3:16">
      <c r="C228" s="860"/>
      <c r="D228" s="907"/>
      <c r="E228" s="907"/>
      <c r="F228" s="908"/>
      <c r="G228" s="909"/>
      <c r="H228" s="944"/>
      <c r="I228" s="852"/>
      <c r="J228" s="149" t="str">
        <f ca="1">IF(MOD(ROW()-13,2)=0,IF(ISBLANK(OFFSET(#REF!,INT((ROW()-13)/2),0)),"",OFFSET(#REF!,INT((ROW()-13)/2),0)),IF(ISBLANK(OFFSET('9. METAS'!$U$20,INT((ROW()-14)/2),0)),"",OFFSET('9. METAS'!$U$20,INT((ROW()-14)/2),0)))</f>
        <v/>
      </c>
      <c r="K228" s="150" t="str">
        <f ca="1">IF(MOD(ROW()-13,2)=0,IF(ISBLANK(OFFSET(#REF!,INT((ROW()-13)/2),0)),"",OFFSET(#REF!,INT((ROW()-13)/2),0)),IF(ISBLANK(OFFSET('9. METAS'!$V$20,INT((ROW()-14)/2),0)),"",OFFSET('9. METAS'!$V$20,INT((ROW()-14)/2),0)))</f>
        <v/>
      </c>
      <c r="L228" s="150" t="str">
        <f ca="1">IF(MOD(ROW()-13,2)=0,IF(ISBLANK(OFFSET(#REF!,INT((ROW()-13)/2),0)),"",OFFSET(#REF!,INT((ROW()-13)/2),0)),IF(ISBLANK(OFFSET('9. METAS'!$W$20,INT((ROW()-14)/2),0)),"",OFFSET('9. METAS'!$W$20,INT((ROW()-14)/2),0)))</f>
        <v/>
      </c>
      <c r="M228" s="151" t="str">
        <f ca="1">IF(MOD(ROW()-13,2)=0,IF(ISBLANK(OFFSET(#REF!,INT((ROW()-13)/2),0)),"",OFFSET(#REF!,INT((ROW()-13)/2),0)),IF(ISBLANK(OFFSET('9. METAS'!$X$20,INT((ROW()-14)/2),0)),"",OFFSET('9. METAS'!$X$20,INT((ROW()-14)/2),0)))</f>
        <v/>
      </c>
      <c r="N228" s="854"/>
      <c r="O228" s="856"/>
      <c r="P228" s="913"/>
    </row>
    <row r="229" spans="3:16">
      <c r="C229" s="859"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8" t="str">
        <f ca="1">IF(ISBLANK(OFFSET('5. Pp (3 años)'!$K$46,INT((ROW()-13)/2),0)),"",OFFSET('5. Pp (3 años)'!$K$46,INT((ROW()-13)/2),0))</f>
        <v/>
      </c>
      <c r="G229" s="909" t="str">
        <f ca="1">IF(ISBLANK(OFFSET('5. Pp (3 años)'!$H$46,INT((ROW()-13)/2),0)),"",OFFSET('5. Pp (3 años)'!$H$46,INT((ROW()-13)/2),0))</f>
        <v/>
      </c>
      <c r="H229" s="944" t="str">
        <f ca="1">IF(ISBLANK(OFFSET('9. METAS'!$L$20,INT((ROW()-13)/2),0)),"",OFFSET('9. METAS'!$L$20,INT((ROW()-13)/2),0))</f>
        <v/>
      </c>
      <c r="I229" s="868"/>
      <c r="J229" s="149" t="e">
        <f ca="1">IF(MOD(ROW()-13,2)=0,IF(ISBLANK(OFFSET(#REF!,INT((ROW()-13)/2),0)),"",OFFSET(#REF!,INT((ROW()-13)/2),0)),IF(ISBLANK(OFFSET('9. METAS'!$U$20,INT((ROW()-14)/2),0)),"",OFFSET('9. METAS'!$U$20,INT((ROW()-14)/2),0)))</f>
        <v>#REF!</v>
      </c>
      <c r="K229" s="150" t="e">
        <f ca="1">IF(MOD(ROW()-13,2)=0,IF(ISBLANK(OFFSET(#REF!,INT((ROW()-13)/2),0)),"",OFFSET(#REF!,INT((ROW()-13)/2),0)),IF(ISBLANK(OFFSET('9. METAS'!$V$20,INT((ROW()-14)/2),0)),"",OFFSET('9. METAS'!$V$20,INT((ROW()-14)/2),0)))</f>
        <v>#REF!</v>
      </c>
      <c r="L229" s="150" t="e">
        <f ca="1">IF(MOD(ROW()-13,2)=0,IF(ISBLANK(OFFSET(#REF!,INT((ROW()-13)/2),0)),"",OFFSET(#REF!,INT((ROW()-13)/2),0)),IF(ISBLANK(OFFSET('9. METAS'!$W$20,INT((ROW()-14)/2),0)),"",OFFSET('9. METAS'!$W$20,INT((ROW()-14)/2),0)))</f>
        <v>#REF!</v>
      </c>
      <c r="M229" s="151" t="e">
        <f ca="1">IF(MOD(ROW()-13,2)=0,IF(ISBLANK(OFFSET(#REF!,INT((ROW()-13)/2),0)),"",OFFSET(#REF!,INT((ROW()-13)/2),0)),IF(ISBLANK(OFFSET('9. METAS'!$X$20,INT((ROW()-14)/2),0)),"",OFFSET('9. METAS'!$X$20,INT((ROW()-14)/2),0)))</f>
        <v>#REF!</v>
      </c>
      <c r="N229" s="869" t="str">
        <f t="shared" ref="N229" ca="1" si="212">IFERROR(J229/J230,"ND")</f>
        <v>ND</v>
      </c>
      <c r="O229" s="870" t="str">
        <f t="shared" ref="O229" ca="1" si="213">IFERROR(((J229)/H229),"ND")</f>
        <v>ND</v>
      </c>
      <c r="P229" s="910"/>
    </row>
    <row r="230" spans="3:16">
      <c r="C230" s="860"/>
      <c r="D230" s="907"/>
      <c r="E230" s="907"/>
      <c r="F230" s="908"/>
      <c r="G230" s="909"/>
      <c r="H230" s="944"/>
      <c r="I230" s="852"/>
      <c r="J230" s="149" t="str">
        <f ca="1">IF(MOD(ROW()-13,2)=0,IF(ISBLANK(OFFSET(#REF!,INT((ROW()-13)/2),0)),"",OFFSET(#REF!,INT((ROW()-13)/2),0)),IF(ISBLANK(OFFSET('9. METAS'!$U$20,INT((ROW()-14)/2),0)),"",OFFSET('9. METAS'!$U$20,INT((ROW()-14)/2),0)))</f>
        <v/>
      </c>
      <c r="K230" s="150" t="str">
        <f ca="1">IF(MOD(ROW()-13,2)=0,IF(ISBLANK(OFFSET(#REF!,INT((ROW()-13)/2),0)),"",OFFSET(#REF!,INT((ROW()-13)/2),0)),IF(ISBLANK(OFFSET('9. METAS'!$V$20,INT((ROW()-14)/2),0)),"",OFFSET('9. METAS'!$V$20,INT((ROW()-14)/2),0)))</f>
        <v/>
      </c>
      <c r="L230" s="150" t="str">
        <f ca="1">IF(MOD(ROW()-13,2)=0,IF(ISBLANK(OFFSET(#REF!,INT((ROW()-13)/2),0)),"",OFFSET(#REF!,INT((ROW()-13)/2),0)),IF(ISBLANK(OFFSET('9. METAS'!$W$20,INT((ROW()-14)/2),0)),"",OFFSET('9. METAS'!$W$20,INT((ROW()-14)/2),0)))</f>
        <v/>
      </c>
      <c r="M230" s="151" t="str">
        <f ca="1">IF(MOD(ROW()-13,2)=0,IF(ISBLANK(OFFSET(#REF!,INT((ROW()-13)/2),0)),"",OFFSET(#REF!,INT((ROW()-13)/2),0)),IF(ISBLANK(OFFSET('9. METAS'!$X$20,INT((ROW()-14)/2),0)),"",OFFSET('9. METAS'!$X$20,INT((ROW()-14)/2),0)))</f>
        <v/>
      </c>
      <c r="N230" s="854"/>
      <c r="O230" s="856"/>
      <c r="P230" s="913"/>
    </row>
    <row r="231" spans="3:16">
      <c r="C231" s="859"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8" t="str">
        <f ca="1">IF(ISBLANK(OFFSET('5. Pp (3 años)'!$K$46,INT((ROW()-13)/2),0)),"",OFFSET('5. Pp (3 años)'!$K$46,INT((ROW()-13)/2),0))</f>
        <v/>
      </c>
      <c r="G231" s="909" t="str">
        <f ca="1">IF(ISBLANK(OFFSET('5. Pp (3 años)'!$H$46,INT((ROW()-13)/2),0)),"",OFFSET('5. Pp (3 años)'!$H$46,INT((ROW()-13)/2),0))</f>
        <v/>
      </c>
      <c r="H231" s="944" t="str">
        <f ca="1">IF(ISBLANK(OFFSET('9. METAS'!$L$20,INT((ROW()-13)/2),0)),"",OFFSET('9. METAS'!$L$20,INT((ROW()-13)/2),0))</f>
        <v/>
      </c>
      <c r="I231" s="868"/>
      <c r="J231" s="149" t="e">
        <f ca="1">IF(MOD(ROW()-13,2)=0,IF(ISBLANK(OFFSET(#REF!,INT((ROW()-13)/2),0)),"",OFFSET(#REF!,INT((ROW()-13)/2),0)),IF(ISBLANK(OFFSET('9. METAS'!$U$20,INT((ROW()-14)/2),0)),"",OFFSET('9. METAS'!$U$20,INT((ROW()-14)/2),0)))</f>
        <v>#REF!</v>
      </c>
      <c r="K231" s="150" t="e">
        <f ca="1">IF(MOD(ROW()-13,2)=0,IF(ISBLANK(OFFSET(#REF!,INT((ROW()-13)/2),0)),"",OFFSET(#REF!,INT((ROW()-13)/2),0)),IF(ISBLANK(OFFSET('9. METAS'!$V$20,INT((ROW()-14)/2),0)),"",OFFSET('9. METAS'!$V$20,INT((ROW()-14)/2),0)))</f>
        <v>#REF!</v>
      </c>
      <c r="L231" s="150" t="e">
        <f ca="1">IF(MOD(ROW()-13,2)=0,IF(ISBLANK(OFFSET(#REF!,INT((ROW()-13)/2),0)),"",OFFSET(#REF!,INT((ROW()-13)/2),0)),IF(ISBLANK(OFFSET('9. METAS'!$W$20,INT((ROW()-14)/2),0)),"",OFFSET('9. METAS'!$W$20,INT((ROW()-14)/2),0)))</f>
        <v>#REF!</v>
      </c>
      <c r="M231" s="151" t="e">
        <f ca="1">IF(MOD(ROW()-13,2)=0,IF(ISBLANK(OFFSET(#REF!,INT((ROW()-13)/2),0)),"",OFFSET(#REF!,INT((ROW()-13)/2),0)),IF(ISBLANK(OFFSET('9. METAS'!$X$20,INT((ROW()-14)/2),0)),"",OFFSET('9. METAS'!$X$20,INT((ROW()-14)/2),0)))</f>
        <v>#REF!</v>
      </c>
      <c r="N231" s="869" t="str">
        <f t="shared" ref="N231" ca="1" si="214">IFERROR(J231/J232,"ND")</f>
        <v>ND</v>
      </c>
      <c r="O231" s="870" t="str">
        <f t="shared" ref="O231" ca="1" si="215">IFERROR(((J231)/H231),"ND")</f>
        <v>ND</v>
      </c>
      <c r="P231" s="910"/>
    </row>
    <row r="232" spans="3:16">
      <c r="C232" s="860"/>
      <c r="D232" s="907"/>
      <c r="E232" s="907"/>
      <c r="F232" s="908"/>
      <c r="G232" s="909"/>
      <c r="H232" s="944"/>
      <c r="I232" s="852"/>
      <c r="J232" s="149" t="str">
        <f ca="1">IF(MOD(ROW()-13,2)=0,IF(ISBLANK(OFFSET(#REF!,INT((ROW()-13)/2),0)),"",OFFSET(#REF!,INT((ROW()-13)/2),0)),IF(ISBLANK(OFFSET('9. METAS'!$U$20,INT((ROW()-14)/2),0)),"",OFFSET('9. METAS'!$U$20,INT((ROW()-14)/2),0)))</f>
        <v/>
      </c>
      <c r="K232" s="150" t="str">
        <f ca="1">IF(MOD(ROW()-13,2)=0,IF(ISBLANK(OFFSET(#REF!,INT((ROW()-13)/2),0)),"",OFFSET(#REF!,INT((ROW()-13)/2),0)),IF(ISBLANK(OFFSET('9. METAS'!$V$20,INT((ROW()-14)/2),0)),"",OFFSET('9. METAS'!$V$20,INT((ROW()-14)/2),0)))</f>
        <v/>
      </c>
      <c r="L232" s="150" t="str">
        <f ca="1">IF(MOD(ROW()-13,2)=0,IF(ISBLANK(OFFSET(#REF!,INT((ROW()-13)/2),0)),"",OFFSET(#REF!,INT((ROW()-13)/2),0)),IF(ISBLANK(OFFSET('9. METAS'!$W$20,INT((ROW()-14)/2),0)),"",OFFSET('9. METAS'!$W$20,INT((ROW()-14)/2),0)))</f>
        <v/>
      </c>
      <c r="M232" s="151" t="str">
        <f ca="1">IF(MOD(ROW()-13,2)=0,IF(ISBLANK(OFFSET(#REF!,INT((ROW()-13)/2),0)),"",OFFSET(#REF!,INT((ROW()-13)/2),0)),IF(ISBLANK(OFFSET('9. METAS'!$X$20,INT((ROW()-14)/2),0)),"",OFFSET('9. METAS'!$X$20,INT((ROW()-14)/2),0)))</f>
        <v/>
      </c>
      <c r="N232" s="854"/>
      <c r="O232" s="856"/>
      <c r="P232" s="913"/>
    </row>
    <row r="233" spans="3:16">
      <c r="C233" s="859"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8" t="str">
        <f ca="1">IF(ISBLANK(OFFSET('5. Pp (3 años)'!$K$46,INT((ROW()-13)/2),0)),"",OFFSET('5. Pp (3 años)'!$K$46,INT((ROW()-13)/2),0))</f>
        <v/>
      </c>
      <c r="G233" s="909" t="str">
        <f ca="1">IF(ISBLANK(OFFSET('5. Pp (3 años)'!$H$46,INT((ROW()-13)/2),0)),"",OFFSET('5. Pp (3 años)'!$H$46,INT((ROW()-13)/2),0))</f>
        <v/>
      </c>
      <c r="H233" s="944" t="str">
        <f ca="1">IF(ISBLANK(OFFSET('9. METAS'!$L$20,INT((ROW()-13)/2),0)),"",OFFSET('9. METAS'!$L$20,INT((ROW()-13)/2),0))</f>
        <v/>
      </c>
      <c r="I233" s="868"/>
      <c r="J233" s="149" t="e">
        <f ca="1">IF(MOD(ROW()-13,2)=0,IF(ISBLANK(OFFSET(#REF!,INT((ROW()-13)/2),0)),"",OFFSET(#REF!,INT((ROW()-13)/2),0)),IF(ISBLANK(OFFSET('9. METAS'!$U$20,INT((ROW()-14)/2),0)),"",OFFSET('9. METAS'!$U$20,INT((ROW()-14)/2),0)))</f>
        <v>#REF!</v>
      </c>
      <c r="K233" s="150" t="e">
        <f ca="1">IF(MOD(ROW()-13,2)=0,IF(ISBLANK(OFFSET(#REF!,INT((ROW()-13)/2),0)),"",OFFSET(#REF!,INT((ROW()-13)/2),0)),IF(ISBLANK(OFFSET('9. METAS'!$V$20,INT((ROW()-14)/2),0)),"",OFFSET('9. METAS'!$V$20,INT((ROW()-14)/2),0)))</f>
        <v>#REF!</v>
      </c>
      <c r="L233" s="150" t="e">
        <f ca="1">IF(MOD(ROW()-13,2)=0,IF(ISBLANK(OFFSET(#REF!,INT((ROW()-13)/2),0)),"",OFFSET(#REF!,INT((ROW()-13)/2),0)),IF(ISBLANK(OFFSET('9. METAS'!$W$20,INT((ROW()-14)/2),0)),"",OFFSET('9. METAS'!$W$20,INT((ROW()-14)/2),0)))</f>
        <v>#REF!</v>
      </c>
      <c r="M233" s="151" t="e">
        <f ca="1">IF(MOD(ROW()-13,2)=0,IF(ISBLANK(OFFSET(#REF!,INT((ROW()-13)/2),0)),"",OFFSET(#REF!,INT((ROW()-13)/2),0)),IF(ISBLANK(OFFSET('9. METAS'!$X$20,INT((ROW()-14)/2),0)),"",OFFSET('9. METAS'!$X$20,INT((ROW()-14)/2),0)))</f>
        <v>#REF!</v>
      </c>
      <c r="N233" s="869" t="str">
        <f t="shared" ref="N233" ca="1" si="216">IFERROR(J233/J234,"ND")</f>
        <v>ND</v>
      </c>
      <c r="O233" s="870" t="str">
        <f t="shared" ref="O233" ca="1" si="217">IFERROR(((J233)/H233),"ND")</f>
        <v>ND</v>
      </c>
      <c r="P233" s="910"/>
    </row>
    <row r="234" spans="3:16">
      <c r="C234" s="860"/>
      <c r="D234" s="907"/>
      <c r="E234" s="907"/>
      <c r="F234" s="908"/>
      <c r="G234" s="909"/>
      <c r="H234" s="944"/>
      <c r="I234" s="852"/>
      <c r="J234" s="149" t="str">
        <f ca="1">IF(MOD(ROW()-13,2)=0,IF(ISBLANK(OFFSET(#REF!,INT((ROW()-13)/2),0)),"",OFFSET(#REF!,INT((ROW()-13)/2),0)),IF(ISBLANK(OFFSET('9. METAS'!$U$20,INT((ROW()-14)/2),0)),"",OFFSET('9. METAS'!$U$20,INT((ROW()-14)/2),0)))</f>
        <v/>
      </c>
      <c r="K234" s="150" t="str">
        <f ca="1">IF(MOD(ROW()-13,2)=0,IF(ISBLANK(OFFSET(#REF!,INT((ROW()-13)/2),0)),"",OFFSET(#REF!,INT((ROW()-13)/2),0)),IF(ISBLANK(OFFSET('9. METAS'!$V$20,INT((ROW()-14)/2),0)),"",OFFSET('9. METAS'!$V$20,INT((ROW()-14)/2),0)))</f>
        <v/>
      </c>
      <c r="L234" s="150" t="str">
        <f ca="1">IF(MOD(ROW()-13,2)=0,IF(ISBLANK(OFFSET(#REF!,INT((ROW()-13)/2),0)),"",OFFSET(#REF!,INT((ROW()-13)/2),0)),IF(ISBLANK(OFFSET('9. METAS'!$W$20,INT((ROW()-14)/2),0)),"",OFFSET('9. METAS'!$W$20,INT((ROW()-14)/2),0)))</f>
        <v/>
      </c>
      <c r="M234" s="151" t="str">
        <f ca="1">IF(MOD(ROW()-13,2)=0,IF(ISBLANK(OFFSET(#REF!,INT((ROW()-13)/2),0)),"",OFFSET(#REF!,INT((ROW()-13)/2),0)),IF(ISBLANK(OFFSET('9. METAS'!$X$20,INT((ROW()-14)/2),0)),"",OFFSET('9. METAS'!$X$20,INT((ROW()-14)/2),0)))</f>
        <v/>
      </c>
      <c r="N234" s="854"/>
      <c r="O234" s="856"/>
      <c r="P234" s="913"/>
    </row>
    <row r="235" spans="3:16">
      <c r="C235" s="859"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8" t="str">
        <f ca="1">IF(ISBLANK(OFFSET('5. Pp (3 años)'!$K$46,INT((ROW()-13)/2),0)),"",OFFSET('5. Pp (3 años)'!$K$46,INT((ROW()-13)/2),0))</f>
        <v/>
      </c>
      <c r="G235" s="909" t="str">
        <f ca="1">IF(ISBLANK(OFFSET('5. Pp (3 años)'!$H$46,INT((ROW()-13)/2),0)),"",OFFSET('5. Pp (3 años)'!$H$46,INT((ROW()-13)/2),0))</f>
        <v/>
      </c>
      <c r="H235" s="944" t="str">
        <f ca="1">IF(ISBLANK(OFFSET('9. METAS'!$L$20,INT((ROW()-13)/2),0)),"",OFFSET('9. METAS'!$L$20,INT((ROW()-13)/2),0))</f>
        <v/>
      </c>
      <c r="I235" s="868"/>
      <c r="J235" s="149" t="e">
        <f ca="1">IF(MOD(ROW()-13,2)=0,IF(ISBLANK(OFFSET(#REF!,INT((ROW()-13)/2),0)),"",OFFSET(#REF!,INT((ROW()-13)/2),0)),IF(ISBLANK(OFFSET('9. METAS'!$U$20,INT((ROW()-14)/2),0)),"",OFFSET('9. METAS'!$U$20,INT((ROW()-14)/2),0)))</f>
        <v>#REF!</v>
      </c>
      <c r="K235" s="150" t="e">
        <f ca="1">IF(MOD(ROW()-13,2)=0,IF(ISBLANK(OFFSET(#REF!,INT((ROW()-13)/2),0)),"",OFFSET(#REF!,INT((ROW()-13)/2),0)),IF(ISBLANK(OFFSET('9. METAS'!$V$20,INT((ROW()-14)/2),0)),"",OFFSET('9. METAS'!$V$20,INT((ROW()-14)/2),0)))</f>
        <v>#REF!</v>
      </c>
      <c r="L235" s="150" t="e">
        <f ca="1">IF(MOD(ROW()-13,2)=0,IF(ISBLANK(OFFSET(#REF!,INT((ROW()-13)/2),0)),"",OFFSET(#REF!,INT((ROW()-13)/2),0)),IF(ISBLANK(OFFSET('9. METAS'!$W$20,INT((ROW()-14)/2),0)),"",OFFSET('9. METAS'!$W$20,INT((ROW()-14)/2),0)))</f>
        <v>#REF!</v>
      </c>
      <c r="M235" s="151" t="e">
        <f ca="1">IF(MOD(ROW()-13,2)=0,IF(ISBLANK(OFFSET(#REF!,INT((ROW()-13)/2),0)),"",OFFSET(#REF!,INT((ROW()-13)/2),0)),IF(ISBLANK(OFFSET('9. METAS'!$X$20,INT((ROW()-14)/2),0)),"",OFFSET('9. METAS'!$X$20,INT((ROW()-14)/2),0)))</f>
        <v>#REF!</v>
      </c>
      <c r="N235" s="869" t="str">
        <f t="shared" ref="N235" ca="1" si="218">IFERROR(J235/J236,"ND")</f>
        <v>ND</v>
      </c>
      <c r="O235" s="870" t="str">
        <f t="shared" ref="O235" ca="1" si="219">IFERROR(((J235)/H235),"ND")</f>
        <v>ND</v>
      </c>
      <c r="P235" s="910"/>
    </row>
    <row r="236" spans="3:16">
      <c r="C236" s="860"/>
      <c r="D236" s="907"/>
      <c r="E236" s="907"/>
      <c r="F236" s="908"/>
      <c r="G236" s="909"/>
      <c r="H236" s="944"/>
      <c r="I236" s="852"/>
      <c r="J236" s="149" t="str">
        <f ca="1">IF(MOD(ROW()-13,2)=0,IF(ISBLANK(OFFSET(#REF!,INT((ROW()-13)/2),0)),"",OFFSET(#REF!,INT((ROW()-13)/2),0)),IF(ISBLANK(OFFSET('9. METAS'!$U$20,INT((ROW()-14)/2),0)),"",OFFSET('9. METAS'!$U$20,INT((ROW()-14)/2),0)))</f>
        <v/>
      </c>
      <c r="K236" s="150" t="str">
        <f ca="1">IF(MOD(ROW()-13,2)=0,IF(ISBLANK(OFFSET(#REF!,INT((ROW()-13)/2),0)),"",OFFSET(#REF!,INT((ROW()-13)/2),0)),IF(ISBLANK(OFFSET('9. METAS'!$V$20,INT((ROW()-14)/2),0)),"",OFFSET('9. METAS'!$V$20,INT((ROW()-14)/2),0)))</f>
        <v/>
      </c>
      <c r="L236" s="150" t="str">
        <f ca="1">IF(MOD(ROW()-13,2)=0,IF(ISBLANK(OFFSET(#REF!,INT((ROW()-13)/2),0)),"",OFFSET(#REF!,INT((ROW()-13)/2),0)),IF(ISBLANK(OFFSET('9. METAS'!$W$20,INT((ROW()-14)/2),0)),"",OFFSET('9. METAS'!$W$20,INT((ROW()-14)/2),0)))</f>
        <v/>
      </c>
      <c r="M236" s="151" t="str">
        <f ca="1">IF(MOD(ROW()-13,2)=0,IF(ISBLANK(OFFSET(#REF!,INT((ROW()-13)/2),0)),"",OFFSET(#REF!,INT((ROW()-13)/2),0)),IF(ISBLANK(OFFSET('9. METAS'!$X$20,INT((ROW()-14)/2),0)),"",OFFSET('9. METAS'!$X$20,INT((ROW()-14)/2),0)))</f>
        <v/>
      </c>
      <c r="N236" s="854"/>
      <c r="O236" s="856"/>
      <c r="P236" s="913"/>
    </row>
    <row r="237" spans="3:16">
      <c r="C237" s="859"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8" t="str">
        <f ca="1">IF(ISBLANK(OFFSET('5. Pp (3 años)'!$K$46,INT((ROW()-13)/2),0)),"",OFFSET('5. Pp (3 años)'!$K$46,INT((ROW()-13)/2),0))</f>
        <v/>
      </c>
      <c r="G237" s="909" t="str">
        <f ca="1">IF(ISBLANK(OFFSET('5. Pp (3 años)'!$H$46,INT((ROW()-13)/2),0)),"",OFFSET('5. Pp (3 años)'!$H$46,INT((ROW()-13)/2),0))</f>
        <v/>
      </c>
      <c r="H237" s="944" t="str">
        <f ca="1">IF(ISBLANK(OFFSET('9. METAS'!$L$20,INT((ROW()-13)/2),0)),"",OFFSET('9. METAS'!$L$20,INT((ROW()-13)/2),0))</f>
        <v/>
      </c>
      <c r="I237" s="868"/>
      <c r="J237" s="149" t="e">
        <f ca="1">IF(MOD(ROW()-13,2)=0,IF(ISBLANK(OFFSET(#REF!,INT((ROW()-13)/2),0)),"",OFFSET(#REF!,INT((ROW()-13)/2),0)),IF(ISBLANK(OFFSET('9. METAS'!$U$20,INT((ROW()-14)/2),0)),"",OFFSET('9. METAS'!$U$20,INT((ROW()-14)/2),0)))</f>
        <v>#REF!</v>
      </c>
      <c r="K237" s="150" t="e">
        <f ca="1">IF(MOD(ROW()-13,2)=0,IF(ISBLANK(OFFSET(#REF!,INT((ROW()-13)/2),0)),"",OFFSET(#REF!,INT((ROW()-13)/2),0)),IF(ISBLANK(OFFSET('9. METAS'!$V$20,INT((ROW()-14)/2),0)),"",OFFSET('9. METAS'!$V$20,INT((ROW()-14)/2),0)))</f>
        <v>#REF!</v>
      </c>
      <c r="L237" s="150" t="e">
        <f ca="1">IF(MOD(ROW()-13,2)=0,IF(ISBLANK(OFFSET(#REF!,INT((ROW()-13)/2),0)),"",OFFSET(#REF!,INT((ROW()-13)/2),0)),IF(ISBLANK(OFFSET('9. METAS'!$W$20,INT((ROW()-14)/2),0)),"",OFFSET('9. METAS'!$W$20,INT((ROW()-14)/2),0)))</f>
        <v>#REF!</v>
      </c>
      <c r="M237" s="151" t="e">
        <f ca="1">IF(MOD(ROW()-13,2)=0,IF(ISBLANK(OFFSET(#REF!,INT((ROW()-13)/2),0)),"",OFFSET(#REF!,INT((ROW()-13)/2),0)),IF(ISBLANK(OFFSET('9. METAS'!$X$20,INT((ROW()-14)/2),0)),"",OFFSET('9. METAS'!$X$20,INT((ROW()-14)/2),0)))</f>
        <v>#REF!</v>
      </c>
      <c r="N237" s="869" t="str">
        <f t="shared" ref="N237" ca="1" si="220">IFERROR(J237/J238,"ND")</f>
        <v>ND</v>
      </c>
      <c r="O237" s="870" t="str">
        <f t="shared" ref="O237" ca="1" si="221">IFERROR(((J237)/H237),"ND")</f>
        <v>ND</v>
      </c>
      <c r="P237" s="910"/>
    </row>
    <row r="238" spans="3:16">
      <c r="C238" s="860"/>
      <c r="D238" s="907"/>
      <c r="E238" s="907"/>
      <c r="F238" s="908"/>
      <c r="G238" s="909"/>
      <c r="H238" s="944"/>
      <c r="I238" s="852"/>
      <c r="J238" s="149" t="str">
        <f ca="1">IF(MOD(ROW()-13,2)=0,IF(ISBLANK(OFFSET(#REF!,INT((ROW()-13)/2),0)),"",OFFSET(#REF!,INT((ROW()-13)/2),0)),IF(ISBLANK(OFFSET('9. METAS'!$U$20,INT((ROW()-14)/2),0)),"",OFFSET('9. METAS'!$U$20,INT((ROW()-14)/2),0)))</f>
        <v/>
      </c>
      <c r="K238" s="150" t="str">
        <f ca="1">IF(MOD(ROW()-13,2)=0,IF(ISBLANK(OFFSET(#REF!,INT((ROW()-13)/2),0)),"",OFFSET(#REF!,INT((ROW()-13)/2),0)),IF(ISBLANK(OFFSET('9. METAS'!$V$20,INT((ROW()-14)/2),0)),"",OFFSET('9. METAS'!$V$20,INT((ROW()-14)/2),0)))</f>
        <v/>
      </c>
      <c r="L238" s="150" t="str">
        <f ca="1">IF(MOD(ROW()-13,2)=0,IF(ISBLANK(OFFSET(#REF!,INT((ROW()-13)/2),0)),"",OFFSET(#REF!,INT((ROW()-13)/2),0)),IF(ISBLANK(OFFSET('9. METAS'!$W$20,INT((ROW()-14)/2),0)),"",OFFSET('9. METAS'!$W$20,INT((ROW()-14)/2),0)))</f>
        <v/>
      </c>
      <c r="M238" s="151" t="str">
        <f ca="1">IF(MOD(ROW()-13,2)=0,IF(ISBLANK(OFFSET(#REF!,INT((ROW()-13)/2),0)),"",OFFSET(#REF!,INT((ROW()-13)/2),0)),IF(ISBLANK(OFFSET('9. METAS'!$X$20,INT((ROW()-14)/2),0)),"",OFFSET('9. METAS'!$X$20,INT((ROW()-14)/2),0)))</f>
        <v/>
      </c>
      <c r="N238" s="854"/>
      <c r="O238" s="856"/>
      <c r="P238" s="913"/>
    </row>
    <row r="239" spans="3:16">
      <c r="C239" s="859"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8" t="str">
        <f ca="1">IF(ISBLANK(OFFSET('5. Pp (3 años)'!$K$46,INT((ROW()-13)/2),0)),"",OFFSET('5. Pp (3 años)'!$K$46,INT((ROW()-13)/2),0))</f>
        <v/>
      </c>
      <c r="G239" s="909" t="str">
        <f ca="1">IF(ISBLANK(OFFSET('5. Pp (3 años)'!$H$46,INT((ROW()-13)/2),0)),"",OFFSET('5. Pp (3 años)'!$H$46,INT((ROW()-13)/2),0))</f>
        <v/>
      </c>
      <c r="H239" s="944" t="str">
        <f ca="1">IF(ISBLANK(OFFSET('9. METAS'!$L$20,INT((ROW()-13)/2),0)),"",OFFSET('9. METAS'!$L$20,INT((ROW()-13)/2),0))</f>
        <v/>
      </c>
      <c r="I239" s="868"/>
      <c r="J239" s="149" t="e">
        <f ca="1">IF(MOD(ROW()-13,2)=0,IF(ISBLANK(OFFSET(#REF!,INT((ROW()-13)/2),0)),"",OFFSET(#REF!,INT((ROW()-13)/2),0)),IF(ISBLANK(OFFSET('9. METAS'!$U$20,INT((ROW()-14)/2),0)),"",OFFSET('9. METAS'!$U$20,INT((ROW()-14)/2),0)))</f>
        <v>#REF!</v>
      </c>
      <c r="K239" s="150" t="e">
        <f ca="1">IF(MOD(ROW()-13,2)=0,IF(ISBLANK(OFFSET(#REF!,INT((ROW()-13)/2),0)),"",OFFSET(#REF!,INT((ROW()-13)/2),0)),IF(ISBLANK(OFFSET('9. METAS'!$V$20,INT((ROW()-14)/2),0)),"",OFFSET('9. METAS'!$V$20,INT((ROW()-14)/2),0)))</f>
        <v>#REF!</v>
      </c>
      <c r="L239" s="150" t="e">
        <f ca="1">IF(MOD(ROW()-13,2)=0,IF(ISBLANK(OFFSET(#REF!,INT((ROW()-13)/2),0)),"",OFFSET(#REF!,INT((ROW()-13)/2),0)),IF(ISBLANK(OFFSET('9. METAS'!$W$20,INT((ROW()-14)/2),0)),"",OFFSET('9. METAS'!$W$20,INT((ROW()-14)/2),0)))</f>
        <v>#REF!</v>
      </c>
      <c r="M239" s="151" t="e">
        <f ca="1">IF(MOD(ROW()-13,2)=0,IF(ISBLANK(OFFSET(#REF!,INT((ROW()-13)/2),0)),"",OFFSET(#REF!,INT((ROW()-13)/2),0)),IF(ISBLANK(OFFSET('9. METAS'!$X$20,INT((ROW()-14)/2),0)),"",OFFSET('9. METAS'!$X$20,INT((ROW()-14)/2),0)))</f>
        <v>#REF!</v>
      </c>
      <c r="N239" s="869" t="str">
        <f t="shared" ref="N239" ca="1" si="222">IFERROR(J239/J240,"ND")</f>
        <v>ND</v>
      </c>
      <c r="O239" s="870" t="str">
        <f t="shared" ref="O239" ca="1" si="223">IFERROR(((J239)/H239),"ND")</f>
        <v>ND</v>
      </c>
      <c r="P239" s="910"/>
    </row>
    <row r="240" spans="3:16">
      <c r="C240" s="860"/>
      <c r="D240" s="907"/>
      <c r="E240" s="907"/>
      <c r="F240" s="908"/>
      <c r="G240" s="909"/>
      <c r="H240" s="944"/>
      <c r="I240" s="852"/>
      <c r="J240" s="149" t="str">
        <f ca="1">IF(MOD(ROW()-13,2)=0,IF(ISBLANK(OFFSET(#REF!,INT((ROW()-13)/2),0)),"",OFFSET(#REF!,INT((ROW()-13)/2),0)),IF(ISBLANK(OFFSET('9. METAS'!$U$20,INT((ROW()-14)/2),0)),"",OFFSET('9. METAS'!$U$20,INT((ROW()-14)/2),0)))</f>
        <v/>
      </c>
      <c r="K240" s="150" t="str">
        <f ca="1">IF(MOD(ROW()-13,2)=0,IF(ISBLANK(OFFSET(#REF!,INT((ROW()-13)/2),0)),"",OFFSET(#REF!,INT((ROW()-13)/2),0)),IF(ISBLANK(OFFSET('9. METAS'!$V$20,INT((ROW()-14)/2),0)),"",OFFSET('9. METAS'!$V$20,INT((ROW()-14)/2),0)))</f>
        <v/>
      </c>
      <c r="L240" s="150" t="str">
        <f ca="1">IF(MOD(ROW()-13,2)=0,IF(ISBLANK(OFFSET(#REF!,INT((ROW()-13)/2),0)),"",OFFSET(#REF!,INT((ROW()-13)/2),0)),IF(ISBLANK(OFFSET('9. METAS'!$W$20,INT((ROW()-14)/2),0)),"",OFFSET('9. METAS'!$W$20,INT((ROW()-14)/2),0)))</f>
        <v/>
      </c>
      <c r="M240" s="151" t="str">
        <f ca="1">IF(MOD(ROW()-13,2)=0,IF(ISBLANK(OFFSET(#REF!,INT((ROW()-13)/2),0)),"",OFFSET(#REF!,INT((ROW()-13)/2),0)),IF(ISBLANK(OFFSET('9. METAS'!$X$20,INT((ROW()-14)/2),0)),"",OFFSET('9. METAS'!$X$20,INT((ROW()-14)/2),0)))</f>
        <v/>
      </c>
      <c r="N240" s="854"/>
      <c r="O240" s="856"/>
      <c r="P240" s="913"/>
    </row>
    <row r="241" spans="3:16">
      <c r="C241" s="859"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8" t="str">
        <f ca="1">IF(ISBLANK(OFFSET('5. Pp (3 años)'!$K$46,INT((ROW()-13)/2),0)),"",OFFSET('5. Pp (3 años)'!$K$46,INT((ROW()-13)/2),0))</f>
        <v/>
      </c>
      <c r="G241" s="909" t="str">
        <f ca="1">IF(ISBLANK(OFFSET('5. Pp (3 años)'!$H$46,INT((ROW()-13)/2),0)),"",OFFSET('5. Pp (3 años)'!$H$46,INT((ROW()-13)/2),0))</f>
        <v/>
      </c>
      <c r="H241" s="944" t="str">
        <f ca="1">IF(ISBLANK(OFFSET('9. METAS'!$L$20,INT((ROW()-13)/2),0)),"",OFFSET('9. METAS'!$L$20,INT((ROW()-13)/2),0))</f>
        <v/>
      </c>
      <c r="I241" s="868"/>
      <c r="J241" s="149" t="e">
        <f ca="1">IF(MOD(ROW()-13,2)=0,IF(ISBLANK(OFFSET(#REF!,INT((ROW()-13)/2),0)),"",OFFSET(#REF!,INT((ROW()-13)/2),0)),IF(ISBLANK(OFFSET('9. METAS'!$U$20,INT((ROW()-14)/2),0)),"",OFFSET('9. METAS'!$U$20,INT((ROW()-14)/2),0)))</f>
        <v>#REF!</v>
      </c>
      <c r="K241" s="150" t="e">
        <f ca="1">IF(MOD(ROW()-13,2)=0,IF(ISBLANK(OFFSET(#REF!,INT((ROW()-13)/2),0)),"",OFFSET(#REF!,INT((ROW()-13)/2),0)),IF(ISBLANK(OFFSET('9. METAS'!$V$20,INT((ROW()-14)/2),0)),"",OFFSET('9. METAS'!$V$20,INT((ROW()-14)/2),0)))</f>
        <v>#REF!</v>
      </c>
      <c r="L241" s="150" t="e">
        <f ca="1">IF(MOD(ROW()-13,2)=0,IF(ISBLANK(OFFSET(#REF!,INT((ROW()-13)/2),0)),"",OFFSET(#REF!,INT((ROW()-13)/2),0)),IF(ISBLANK(OFFSET('9. METAS'!$W$20,INT((ROW()-14)/2),0)),"",OFFSET('9. METAS'!$W$20,INT((ROW()-14)/2),0)))</f>
        <v>#REF!</v>
      </c>
      <c r="M241" s="151" t="e">
        <f ca="1">IF(MOD(ROW()-13,2)=0,IF(ISBLANK(OFFSET(#REF!,INT((ROW()-13)/2),0)),"",OFFSET(#REF!,INT((ROW()-13)/2),0)),IF(ISBLANK(OFFSET('9. METAS'!$X$20,INT((ROW()-14)/2),0)),"",OFFSET('9. METAS'!$X$20,INT((ROW()-14)/2),0)))</f>
        <v>#REF!</v>
      </c>
      <c r="N241" s="869" t="str">
        <f t="shared" ref="N241" ca="1" si="224">IFERROR(J241/J242,"ND")</f>
        <v>ND</v>
      </c>
      <c r="O241" s="870" t="str">
        <f t="shared" ref="O241" ca="1" si="225">IFERROR(((J241)/H241),"ND")</f>
        <v>ND</v>
      </c>
      <c r="P241" s="910"/>
    </row>
    <row r="242" spans="3:16">
      <c r="C242" s="860"/>
      <c r="D242" s="907"/>
      <c r="E242" s="907"/>
      <c r="F242" s="908"/>
      <c r="G242" s="909"/>
      <c r="H242" s="944"/>
      <c r="I242" s="852"/>
      <c r="J242" s="149" t="str">
        <f ca="1">IF(MOD(ROW()-13,2)=0,IF(ISBLANK(OFFSET(#REF!,INT((ROW()-13)/2),0)),"",OFFSET(#REF!,INT((ROW()-13)/2),0)),IF(ISBLANK(OFFSET('9. METAS'!$U$20,INT((ROW()-14)/2),0)),"",OFFSET('9. METAS'!$U$20,INT((ROW()-14)/2),0)))</f>
        <v/>
      </c>
      <c r="K242" s="150" t="str">
        <f ca="1">IF(MOD(ROW()-13,2)=0,IF(ISBLANK(OFFSET(#REF!,INT((ROW()-13)/2),0)),"",OFFSET(#REF!,INT((ROW()-13)/2),0)),IF(ISBLANK(OFFSET('9. METAS'!$V$20,INT((ROW()-14)/2),0)),"",OFFSET('9. METAS'!$V$20,INT((ROW()-14)/2),0)))</f>
        <v/>
      </c>
      <c r="L242" s="150" t="str">
        <f ca="1">IF(MOD(ROW()-13,2)=0,IF(ISBLANK(OFFSET(#REF!,INT((ROW()-13)/2),0)),"",OFFSET(#REF!,INT((ROW()-13)/2),0)),IF(ISBLANK(OFFSET('9. METAS'!$W$20,INT((ROW()-14)/2),0)),"",OFFSET('9. METAS'!$W$20,INT((ROW()-14)/2),0)))</f>
        <v/>
      </c>
      <c r="M242" s="151" t="str">
        <f ca="1">IF(MOD(ROW()-13,2)=0,IF(ISBLANK(OFFSET(#REF!,INT((ROW()-13)/2),0)),"",OFFSET(#REF!,INT((ROW()-13)/2),0)),IF(ISBLANK(OFFSET('9. METAS'!$X$20,INT((ROW()-14)/2),0)),"",OFFSET('9. METAS'!$X$20,INT((ROW()-14)/2),0)))</f>
        <v/>
      </c>
      <c r="N242" s="854"/>
      <c r="O242" s="856"/>
      <c r="P242" s="913"/>
    </row>
    <row r="243" spans="3:16">
      <c r="C243" s="859"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8" t="str">
        <f ca="1">IF(ISBLANK(OFFSET('5. Pp (3 años)'!$K$46,INT((ROW()-13)/2),0)),"",OFFSET('5. Pp (3 años)'!$K$46,INT((ROW()-13)/2),0))</f>
        <v/>
      </c>
      <c r="G243" s="909" t="str">
        <f ca="1">IF(ISBLANK(OFFSET('5. Pp (3 años)'!$H$46,INT((ROW()-13)/2),0)),"",OFFSET('5. Pp (3 años)'!$H$46,INT((ROW()-13)/2),0))</f>
        <v/>
      </c>
      <c r="H243" s="944" t="str">
        <f ca="1">IF(ISBLANK(OFFSET('9. METAS'!$L$20,INT((ROW()-13)/2),0)),"",OFFSET('9. METAS'!$L$20,INT((ROW()-13)/2),0))</f>
        <v/>
      </c>
      <c r="I243" s="868"/>
      <c r="J243" s="149" t="e">
        <f ca="1">IF(MOD(ROW()-13,2)=0,IF(ISBLANK(OFFSET(#REF!,INT((ROW()-13)/2),0)),"",OFFSET(#REF!,INT((ROW()-13)/2),0)),IF(ISBLANK(OFFSET('9. METAS'!$U$20,INT((ROW()-14)/2),0)),"",OFFSET('9. METAS'!$U$20,INT((ROW()-14)/2),0)))</f>
        <v>#REF!</v>
      </c>
      <c r="K243" s="150" t="e">
        <f ca="1">IF(MOD(ROW()-13,2)=0,IF(ISBLANK(OFFSET(#REF!,INT((ROW()-13)/2),0)),"",OFFSET(#REF!,INT((ROW()-13)/2),0)),IF(ISBLANK(OFFSET('9. METAS'!$V$20,INT((ROW()-14)/2),0)),"",OFFSET('9. METAS'!$V$20,INT((ROW()-14)/2),0)))</f>
        <v>#REF!</v>
      </c>
      <c r="L243" s="150" t="e">
        <f ca="1">IF(MOD(ROW()-13,2)=0,IF(ISBLANK(OFFSET(#REF!,INT((ROW()-13)/2),0)),"",OFFSET(#REF!,INT((ROW()-13)/2),0)),IF(ISBLANK(OFFSET('9. METAS'!$W$20,INT((ROW()-14)/2),0)),"",OFFSET('9. METAS'!$W$20,INT((ROW()-14)/2),0)))</f>
        <v>#REF!</v>
      </c>
      <c r="M243" s="151" t="e">
        <f ca="1">IF(MOD(ROW()-13,2)=0,IF(ISBLANK(OFFSET(#REF!,INT((ROW()-13)/2),0)),"",OFFSET(#REF!,INT((ROW()-13)/2),0)),IF(ISBLANK(OFFSET('9. METAS'!$X$20,INT((ROW()-14)/2),0)),"",OFFSET('9. METAS'!$X$20,INT((ROW()-14)/2),0)))</f>
        <v>#REF!</v>
      </c>
      <c r="N243" s="869" t="str">
        <f t="shared" ref="N243" ca="1" si="226">IFERROR(J243/J244,"ND")</f>
        <v>ND</v>
      </c>
      <c r="O243" s="870" t="str">
        <f t="shared" ref="O243" ca="1" si="227">IFERROR(((J243)/H243),"ND")</f>
        <v>ND</v>
      </c>
      <c r="P243" s="910"/>
    </row>
    <row r="244" spans="3:16">
      <c r="C244" s="860"/>
      <c r="D244" s="907"/>
      <c r="E244" s="907"/>
      <c r="F244" s="908"/>
      <c r="G244" s="909"/>
      <c r="H244" s="944"/>
      <c r="I244" s="852"/>
      <c r="J244" s="149" t="str">
        <f ca="1">IF(MOD(ROW()-13,2)=0,IF(ISBLANK(OFFSET(#REF!,INT((ROW()-13)/2),0)),"",OFFSET(#REF!,INT((ROW()-13)/2),0)),IF(ISBLANK(OFFSET('9. METAS'!$U$20,INT((ROW()-14)/2),0)),"",OFFSET('9. METAS'!$U$20,INT((ROW()-14)/2),0)))</f>
        <v/>
      </c>
      <c r="K244" s="150" t="str">
        <f ca="1">IF(MOD(ROW()-13,2)=0,IF(ISBLANK(OFFSET(#REF!,INT((ROW()-13)/2),0)),"",OFFSET(#REF!,INT((ROW()-13)/2),0)),IF(ISBLANK(OFFSET('9. METAS'!$V$20,INT((ROW()-14)/2),0)),"",OFFSET('9. METAS'!$V$20,INT((ROW()-14)/2),0)))</f>
        <v/>
      </c>
      <c r="L244" s="150" t="str">
        <f ca="1">IF(MOD(ROW()-13,2)=0,IF(ISBLANK(OFFSET(#REF!,INT((ROW()-13)/2),0)),"",OFFSET(#REF!,INT((ROW()-13)/2),0)),IF(ISBLANK(OFFSET('9. METAS'!$W$20,INT((ROW()-14)/2),0)),"",OFFSET('9. METAS'!$W$20,INT((ROW()-14)/2),0)))</f>
        <v/>
      </c>
      <c r="M244" s="151" t="str">
        <f ca="1">IF(MOD(ROW()-13,2)=0,IF(ISBLANK(OFFSET(#REF!,INT((ROW()-13)/2),0)),"",OFFSET(#REF!,INT((ROW()-13)/2),0)),IF(ISBLANK(OFFSET('9. METAS'!$X$20,INT((ROW()-14)/2),0)),"",OFFSET('9. METAS'!$X$20,INT((ROW()-14)/2),0)))</f>
        <v/>
      </c>
      <c r="N244" s="854"/>
      <c r="O244" s="856"/>
      <c r="P244" s="913"/>
    </row>
    <row r="245" spans="3:16">
      <c r="C245" s="859"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8" t="str">
        <f ca="1">IF(ISBLANK(OFFSET('5. Pp (3 años)'!$K$46,INT((ROW()-13)/2),0)),"",OFFSET('5. Pp (3 años)'!$K$46,INT((ROW()-13)/2),0))</f>
        <v/>
      </c>
      <c r="G245" s="909" t="str">
        <f ca="1">IF(ISBLANK(OFFSET('5. Pp (3 años)'!$H$46,INT((ROW()-13)/2),0)),"",OFFSET('5. Pp (3 años)'!$H$46,INT((ROW()-13)/2),0))</f>
        <v/>
      </c>
      <c r="H245" s="944" t="str">
        <f ca="1">IF(ISBLANK(OFFSET('9. METAS'!$L$20,INT((ROW()-13)/2),0)),"",OFFSET('9. METAS'!$L$20,INT((ROW()-13)/2),0))</f>
        <v/>
      </c>
      <c r="I245" s="868"/>
      <c r="J245" s="149" t="e">
        <f ca="1">IF(MOD(ROW()-13,2)=0,IF(ISBLANK(OFFSET(#REF!,INT((ROW()-13)/2),0)),"",OFFSET(#REF!,INT((ROW()-13)/2),0)),IF(ISBLANK(OFFSET('9. METAS'!$U$20,INT((ROW()-14)/2),0)),"",OFFSET('9. METAS'!$U$20,INT((ROW()-14)/2),0)))</f>
        <v>#REF!</v>
      </c>
      <c r="K245" s="150" t="e">
        <f ca="1">IF(MOD(ROW()-13,2)=0,IF(ISBLANK(OFFSET(#REF!,INT((ROW()-13)/2),0)),"",OFFSET(#REF!,INT((ROW()-13)/2),0)),IF(ISBLANK(OFFSET('9. METAS'!$V$20,INT((ROW()-14)/2),0)),"",OFFSET('9. METAS'!$V$20,INT((ROW()-14)/2),0)))</f>
        <v>#REF!</v>
      </c>
      <c r="L245" s="150" t="e">
        <f ca="1">IF(MOD(ROW()-13,2)=0,IF(ISBLANK(OFFSET(#REF!,INT((ROW()-13)/2),0)),"",OFFSET(#REF!,INT((ROW()-13)/2),0)),IF(ISBLANK(OFFSET('9. METAS'!$W$20,INT((ROW()-14)/2),0)),"",OFFSET('9. METAS'!$W$20,INT((ROW()-14)/2),0)))</f>
        <v>#REF!</v>
      </c>
      <c r="M245" s="151" t="e">
        <f ca="1">IF(MOD(ROW()-13,2)=0,IF(ISBLANK(OFFSET(#REF!,INT((ROW()-13)/2),0)),"",OFFSET(#REF!,INT((ROW()-13)/2),0)),IF(ISBLANK(OFFSET('9. METAS'!$X$20,INT((ROW()-14)/2),0)),"",OFFSET('9. METAS'!$X$20,INT((ROW()-14)/2),0)))</f>
        <v>#REF!</v>
      </c>
      <c r="N245" s="869" t="str">
        <f t="shared" ref="N245" ca="1" si="228">IFERROR(J245/J246,"ND")</f>
        <v>ND</v>
      </c>
      <c r="O245" s="870" t="str">
        <f t="shared" ref="O245" ca="1" si="229">IFERROR(((J245)/H245),"ND")</f>
        <v>ND</v>
      </c>
      <c r="P245" s="910"/>
    </row>
    <row r="246" spans="3:16">
      <c r="C246" s="860"/>
      <c r="D246" s="907"/>
      <c r="E246" s="907"/>
      <c r="F246" s="908"/>
      <c r="G246" s="909"/>
      <c r="H246" s="944"/>
      <c r="I246" s="852"/>
      <c r="J246" s="149" t="str">
        <f ca="1">IF(MOD(ROW()-13,2)=0,IF(ISBLANK(OFFSET(#REF!,INT((ROW()-13)/2),0)),"",OFFSET(#REF!,INT((ROW()-13)/2),0)),IF(ISBLANK(OFFSET('9. METAS'!$U$20,INT((ROW()-14)/2),0)),"",OFFSET('9. METAS'!$U$20,INT((ROW()-14)/2),0)))</f>
        <v/>
      </c>
      <c r="K246" s="150" t="str">
        <f ca="1">IF(MOD(ROW()-13,2)=0,IF(ISBLANK(OFFSET(#REF!,INT((ROW()-13)/2),0)),"",OFFSET(#REF!,INT((ROW()-13)/2),0)),IF(ISBLANK(OFFSET('9. METAS'!$V$20,INT((ROW()-14)/2),0)),"",OFFSET('9. METAS'!$V$20,INT((ROW()-14)/2),0)))</f>
        <v/>
      </c>
      <c r="L246" s="150" t="str">
        <f ca="1">IF(MOD(ROW()-13,2)=0,IF(ISBLANK(OFFSET(#REF!,INT((ROW()-13)/2),0)),"",OFFSET(#REF!,INT((ROW()-13)/2),0)),IF(ISBLANK(OFFSET('9. METAS'!$W$20,INT((ROW()-14)/2),0)),"",OFFSET('9. METAS'!$W$20,INT((ROW()-14)/2),0)))</f>
        <v/>
      </c>
      <c r="M246" s="151" t="str">
        <f ca="1">IF(MOD(ROW()-13,2)=0,IF(ISBLANK(OFFSET(#REF!,INT((ROW()-13)/2),0)),"",OFFSET(#REF!,INT((ROW()-13)/2),0)),IF(ISBLANK(OFFSET('9. METAS'!$X$20,INT((ROW()-14)/2),0)),"",OFFSET('9. METAS'!$X$20,INT((ROW()-14)/2),0)))</f>
        <v/>
      </c>
      <c r="N246" s="854"/>
      <c r="O246" s="856"/>
      <c r="P246" s="913"/>
    </row>
    <row r="247" spans="3:16">
      <c r="C247" s="859"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8" t="str">
        <f ca="1">IF(ISBLANK(OFFSET('5. Pp (3 años)'!$K$46,INT((ROW()-13)/2),0)),"",OFFSET('5. Pp (3 años)'!$K$46,INT((ROW()-13)/2),0))</f>
        <v/>
      </c>
      <c r="G247" s="909" t="str">
        <f ca="1">IF(ISBLANK(OFFSET('5. Pp (3 años)'!$H$46,INT((ROW()-13)/2),0)),"",OFFSET('5. Pp (3 años)'!$H$46,INT((ROW()-13)/2),0))</f>
        <v/>
      </c>
      <c r="H247" s="944" t="str">
        <f ca="1">IF(ISBLANK(OFFSET('9. METAS'!$L$20,INT((ROW()-13)/2),0)),"",OFFSET('9. METAS'!$L$20,INT((ROW()-13)/2),0))</f>
        <v/>
      </c>
      <c r="I247" s="868"/>
      <c r="J247" s="149" t="e">
        <f ca="1">IF(MOD(ROW()-13,2)=0,IF(ISBLANK(OFFSET(#REF!,INT((ROW()-13)/2),0)),"",OFFSET(#REF!,INT((ROW()-13)/2),0)),IF(ISBLANK(OFFSET('9. METAS'!$U$20,INT((ROW()-14)/2),0)),"",OFFSET('9. METAS'!$U$20,INT((ROW()-14)/2),0)))</f>
        <v>#REF!</v>
      </c>
      <c r="K247" s="150" t="e">
        <f ca="1">IF(MOD(ROW()-13,2)=0,IF(ISBLANK(OFFSET(#REF!,INT((ROW()-13)/2),0)),"",OFFSET(#REF!,INT((ROW()-13)/2),0)),IF(ISBLANK(OFFSET('9. METAS'!$V$20,INT((ROW()-14)/2),0)),"",OFFSET('9. METAS'!$V$20,INT((ROW()-14)/2),0)))</f>
        <v>#REF!</v>
      </c>
      <c r="L247" s="150" t="e">
        <f ca="1">IF(MOD(ROW()-13,2)=0,IF(ISBLANK(OFFSET(#REF!,INT((ROW()-13)/2),0)),"",OFFSET(#REF!,INT((ROW()-13)/2),0)),IF(ISBLANK(OFFSET('9. METAS'!$W$20,INT((ROW()-14)/2),0)),"",OFFSET('9. METAS'!$W$20,INT((ROW()-14)/2),0)))</f>
        <v>#REF!</v>
      </c>
      <c r="M247" s="151" t="e">
        <f ca="1">IF(MOD(ROW()-13,2)=0,IF(ISBLANK(OFFSET(#REF!,INT((ROW()-13)/2),0)),"",OFFSET(#REF!,INT((ROW()-13)/2),0)),IF(ISBLANK(OFFSET('9. METAS'!$X$20,INT((ROW()-14)/2),0)),"",OFFSET('9. METAS'!$X$20,INT((ROW()-14)/2),0)))</f>
        <v>#REF!</v>
      </c>
      <c r="N247" s="869" t="str">
        <f t="shared" ref="N247" ca="1" si="230">IFERROR(J247/J248,"ND")</f>
        <v>ND</v>
      </c>
      <c r="O247" s="870" t="str">
        <f t="shared" ref="O247" ca="1" si="231">IFERROR(((J247)/H247),"ND")</f>
        <v>ND</v>
      </c>
      <c r="P247" s="910"/>
    </row>
    <row r="248" spans="3:16">
      <c r="C248" s="860"/>
      <c r="D248" s="907"/>
      <c r="E248" s="907"/>
      <c r="F248" s="908"/>
      <c r="G248" s="909"/>
      <c r="H248" s="944"/>
      <c r="I248" s="852"/>
      <c r="J248" s="149" t="str">
        <f ca="1">IF(MOD(ROW()-13,2)=0,IF(ISBLANK(OFFSET(#REF!,INT((ROW()-13)/2),0)),"",OFFSET(#REF!,INT((ROW()-13)/2),0)),IF(ISBLANK(OFFSET('9. METAS'!$U$20,INT((ROW()-14)/2),0)),"",OFFSET('9. METAS'!$U$20,INT((ROW()-14)/2),0)))</f>
        <v/>
      </c>
      <c r="K248" s="150" t="str">
        <f ca="1">IF(MOD(ROW()-13,2)=0,IF(ISBLANK(OFFSET(#REF!,INT((ROW()-13)/2),0)),"",OFFSET(#REF!,INT((ROW()-13)/2),0)),IF(ISBLANK(OFFSET('9. METAS'!$V$20,INT((ROW()-14)/2),0)),"",OFFSET('9. METAS'!$V$20,INT((ROW()-14)/2),0)))</f>
        <v/>
      </c>
      <c r="L248" s="150" t="str">
        <f ca="1">IF(MOD(ROW()-13,2)=0,IF(ISBLANK(OFFSET(#REF!,INT((ROW()-13)/2),0)),"",OFFSET(#REF!,INT((ROW()-13)/2),0)),IF(ISBLANK(OFFSET('9. METAS'!$W$20,INT((ROW()-14)/2),0)),"",OFFSET('9. METAS'!$W$20,INT((ROW()-14)/2),0)))</f>
        <v/>
      </c>
      <c r="M248" s="151" t="str">
        <f ca="1">IF(MOD(ROW()-13,2)=0,IF(ISBLANK(OFFSET(#REF!,INT((ROW()-13)/2),0)),"",OFFSET(#REF!,INT((ROW()-13)/2),0)),IF(ISBLANK(OFFSET('9. METAS'!$X$20,INT((ROW()-14)/2),0)),"",OFFSET('9. METAS'!$X$20,INT((ROW()-14)/2),0)))</f>
        <v/>
      </c>
      <c r="N248" s="854"/>
      <c r="O248" s="856"/>
      <c r="P248" s="913"/>
    </row>
    <row r="249" spans="3:16">
      <c r="C249" s="859"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8" t="str">
        <f ca="1">IF(ISBLANK(OFFSET('5. Pp (3 años)'!$K$46,INT((ROW()-13)/2),0)),"",OFFSET('5. Pp (3 años)'!$K$46,INT((ROW()-13)/2),0))</f>
        <v/>
      </c>
      <c r="G249" s="909" t="str">
        <f ca="1">IF(ISBLANK(OFFSET('5. Pp (3 años)'!$H$46,INT((ROW()-13)/2),0)),"",OFFSET('5. Pp (3 años)'!$H$46,INT((ROW()-13)/2),0))</f>
        <v/>
      </c>
      <c r="H249" s="944" t="str">
        <f ca="1">IF(ISBLANK(OFFSET('9. METAS'!$L$20,INT((ROW()-13)/2),0)),"",OFFSET('9. METAS'!$L$20,INT((ROW()-13)/2),0))</f>
        <v/>
      </c>
      <c r="I249" s="868"/>
      <c r="J249" s="149" t="e">
        <f ca="1">IF(MOD(ROW()-13,2)=0,IF(ISBLANK(OFFSET(#REF!,INT((ROW()-13)/2),0)),"",OFFSET(#REF!,INT((ROW()-13)/2),0)),IF(ISBLANK(OFFSET('9. METAS'!$U$20,INT((ROW()-14)/2),0)),"",OFFSET('9. METAS'!$U$20,INT((ROW()-14)/2),0)))</f>
        <v>#REF!</v>
      </c>
      <c r="K249" s="150" t="e">
        <f ca="1">IF(MOD(ROW()-13,2)=0,IF(ISBLANK(OFFSET(#REF!,INT((ROW()-13)/2),0)),"",OFFSET(#REF!,INT((ROW()-13)/2),0)),IF(ISBLANK(OFFSET('9. METAS'!$V$20,INT((ROW()-14)/2),0)),"",OFFSET('9. METAS'!$V$20,INT((ROW()-14)/2),0)))</f>
        <v>#REF!</v>
      </c>
      <c r="L249" s="150" t="e">
        <f ca="1">IF(MOD(ROW()-13,2)=0,IF(ISBLANK(OFFSET(#REF!,INT((ROW()-13)/2),0)),"",OFFSET(#REF!,INT((ROW()-13)/2),0)),IF(ISBLANK(OFFSET('9. METAS'!$W$20,INT((ROW()-14)/2),0)),"",OFFSET('9. METAS'!$W$20,INT((ROW()-14)/2),0)))</f>
        <v>#REF!</v>
      </c>
      <c r="M249" s="151" t="e">
        <f ca="1">IF(MOD(ROW()-13,2)=0,IF(ISBLANK(OFFSET(#REF!,INT((ROW()-13)/2),0)),"",OFFSET(#REF!,INT((ROW()-13)/2),0)),IF(ISBLANK(OFFSET('9. METAS'!$X$20,INT((ROW()-14)/2),0)),"",OFFSET('9. METAS'!$X$20,INT((ROW()-14)/2),0)))</f>
        <v>#REF!</v>
      </c>
      <c r="N249" s="869" t="str">
        <f t="shared" ref="N249" ca="1" si="232">IFERROR(J249/J250,"ND")</f>
        <v>ND</v>
      </c>
      <c r="O249" s="870" t="str">
        <f t="shared" ref="O249" ca="1" si="233">IFERROR(((J249)/H249),"ND")</f>
        <v>ND</v>
      </c>
      <c r="P249" s="910"/>
    </row>
    <row r="250" spans="3:16">
      <c r="C250" s="860"/>
      <c r="D250" s="907"/>
      <c r="E250" s="907"/>
      <c r="F250" s="908"/>
      <c r="G250" s="909"/>
      <c r="H250" s="944"/>
      <c r="I250" s="852"/>
      <c r="J250" s="149" t="str">
        <f ca="1">IF(MOD(ROW()-13,2)=0,IF(ISBLANK(OFFSET(#REF!,INT((ROW()-13)/2),0)),"",OFFSET(#REF!,INT((ROW()-13)/2),0)),IF(ISBLANK(OFFSET('9. METAS'!$U$20,INT((ROW()-14)/2),0)),"",OFFSET('9. METAS'!$U$20,INT((ROW()-14)/2),0)))</f>
        <v/>
      </c>
      <c r="K250" s="150" t="str">
        <f ca="1">IF(MOD(ROW()-13,2)=0,IF(ISBLANK(OFFSET(#REF!,INT((ROW()-13)/2),0)),"",OFFSET(#REF!,INT((ROW()-13)/2),0)),IF(ISBLANK(OFFSET('9. METAS'!$V$20,INT((ROW()-14)/2),0)),"",OFFSET('9. METAS'!$V$20,INT((ROW()-14)/2),0)))</f>
        <v/>
      </c>
      <c r="L250" s="150" t="str">
        <f ca="1">IF(MOD(ROW()-13,2)=0,IF(ISBLANK(OFFSET(#REF!,INT((ROW()-13)/2),0)),"",OFFSET(#REF!,INT((ROW()-13)/2),0)),IF(ISBLANK(OFFSET('9. METAS'!$W$20,INT((ROW()-14)/2),0)),"",OFFSET('9. METAS'!$W$20,INT((ROW()-14)/2),0)))</f>
        <v/>
      </c>
      <c r="M250" s="151" t="str">
        <f ca="1">IF(MOD(ROW()-13,2)=0,IF(ISBLANK(OFFSET(#REF!,INT((ROW()-13)/2),0)),"",OFFSET(#REF!,INT((ROW()-13)/2),0)),IF(ISBLANK(OFFSET('9. METAS'!$X$20,INT((ROW()-14)/2),0)),"",OFFSET('9. METAS'!$X$20,INT((ROW()-14)/2),0)))</f>
        <v/>
      </c>
      <c r="N250" s="854"/>
      <c r="O250" s="856"/>
      <c r="P250" s="913"/>
    </row>
    <row r="251" spans="3:16">
      <c r="C251" s="859"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8" t="str">
        <f ca="1">IF(ISBLANK(OFFSET('5. Pp (3 años)'!$K$46,INT((ROW()-13)/2),0)),"",OFFSET('5. Pp (3 años)'!$K$46,INT((ROW()-13)/2),0))</f>
        <v/>
      </c>
      <c r="G251" s="909" t="str">
        <f ca="1">IF(ISBLANK(OFFSET('5. Pp (3 años)'!$H$46,INT((ROW()-13)/2),0)),"",OFFSET('5. Pp (3 años)'!$H$46,INT((ROW()-13)/2),0))</f>
        <v/>
      </c>
      <c r="H251" s="944" t="str">
        <f ca="1">IF(ISBLANK(OFFSET('9. METAS'!$L$20,INT((ROW()-13)/2),0)),"",OFFSET('9. METAS'!$L$20,INT((ROW()-13)/2),0))</f>
        <v/>
      </c>
      <c r="I251" s="868"/>
      <c r="J251" s="149" t="e">
        <f ca="1">IF(MOD(ROW()-13,2)=0,IF(ISBLANK(OFFSET(#REF!,INT((ROW()-13)/2),0)),"",OFFSET(#REF!,INT((ROW()-13)/2),0)),IF(ISBLANK(OFFSET('9. METAS'!$U$20,INT((ROW()-14)/2),0)),"",OFFSET('9. METAS'!$U$20,INT((ROW()-14)/2),0)))</f>
        <v>#REF!</v>
      </c>
      <c r="K251" s="150" t="e">
        <f ca="1">IF(MOD(ROW()-13,2)=0,IF(ISBLANK(OFFSET(#REF!,INT((ROW()-13)/2),0)),"",OFFSET(#REF!,INT((ROW()-13)/2),0)),IF(ISBLANK(OFFSET('9. METAS'!$V$20,INT((ROW()-14)/2),0)),"",OFFSET('9. METAS'!$V$20,INT((ROW()-14)/2),0)))</f>
        <v>#REF!</v>
      </c>
      <c r="L251" s="150" t="e">
        <f ca="1">IF(MOD(ROW()-13,2)=0,IF(ISBLANK(OFFSET(#REF!,INT((ROW()-13)/2),0)),"",OFFSET(#REF!,INT((ROW()-13)/2),0)),IF(ISBLANK(OFFSET('9. METAS'!$W$20,INT((ROW()-14)/2),0)),"",OFFSET('9. METAS'!$W$20,INT((ROW()-14)/2),0)))</f>
        <v>#REF!</v>
      </c>
      <c r="M251" s="151" t="e">
        <f ca="1">IF(MOD(ROW()-13,2)=0,IF(ISBLANK(OFFSET(#REF!,INT((ROW()-13)/2),0)),"",OFFSET(#REF!,INT((ROW()-13)/2),0)),IF(ISBLANK(OFFSET('9. METAS'!$X$20,INT((ROW()-14)/2),0)),"",OFFSET('9. METAS'!$X$20,INT((ROW()-14)/2),0)))</f>
        <v>#REF!</v>
      </c>
      <c r="N251" s="869" t="str">
        <f t="shared" ref="N251" ca="1" si="234">IFERROR(J251/J252,"ND")</f>
        <v>ND</v>
      </c>
      <c r="O251" s="870" t="str">
        <f t="shared" ref="O251" ca="1" si="235">IFERROR(((J251)/H251),"ND")</f>
        <v>ND</v>
      </c>
      <c r="P251" s="910"/>
    </row>
    <row r="252" spans="3:16">
      <c r="C252" s="860"/>
      <c r="D252" s="907"/>
      <c r="E252" s="907"/>
      <c r="F252" s="908"/>
      <c r="G252" s="909"/>
      <c r="H252" s="944"/>
      <c r="I252" s="852"/>
      <c r="J252" s="149" t="str">
        <f ca="1">IF(MOD(ROW()-13,2)=0,IF(ISBLANK(OFFSET(#REF!,INT((ROW()-13)/2),0)),"",OFFSET(#REF!,INT((ROW()-13)/2),0)),IF(ISBLANK(OFFSET('9. METAS'!$U$20,INT((ROW()-14)/2),0)),"",OFFSET('9. METAS'!$U$20,INT((ROW()-14)/2),0)))</f>
        <v/>
      </c>
      <c r="K252" s="150" t="str">
        <f ca="1">IF(MOD(ROW()-13,2)=0,IF(ISBLANK(OFFSET(#REF!,INT((ROW()-13)/2),0)),"",OFFSET(#REF!,INT((ROW()-13)/2),0)),IF(ISBLANK(OFFSET('9. METAS'!$V$20,INT((ROW()-14)/2),0)),"",OFFSET('9. METAS'!$V$20,INT((ROW()-14)/2),0)))</f>
        <v/>
      </c>
      <c r="L252" s="150" t="str">
        <f ca="1">IF(MOD(ROW()-13,2)=0,IF(ISBLANK(OFFSET(#REF!,INT((ROW()-13)/2),0)),"",OFFSET(#REF!,INT((ROW()-13)/2),0)),IF(ISBLANK(OFFSET('9. METAS'!$W$20,INT((ROW()-14)/2),0)),"",OFFSET('9. METAS'!$W$20,INT((ROW()-14)/2),0)))</f>
        <v/>
      </c>
      <c r="M252" s="151" t="str">
        <f ca="1">IF(MOD(ROW()-13,2)=0,IF(ISBLANK(OFFSET(#REF!,INT((ROW()-13)/2),0)),"",OFFSET(#REF!,INT((ROW()-13)/2),0)),IF(ISBLANK(OFFSET('9. METAS'!$X$20,INT((ROW()-14)/2),0)),"",OFFSET('9. METAS'!$X$20,INT((ROW()-14)/2),0)))</f>
        <v/>
      </c>
      <c r="N252" s="854"/>
      <c r="O252" s="856"/>
      <c r="P252" s="913"/>
    </row>
    <row r="253" spans="3:16">
      <c r="C253" s="859"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8" t="str">
        <f ca="1">IF(ISBLANK(OFFSET('5. Pp (3 años)'!$K$46,INT((ROW()-13)/2),0)),"",OFFSET('5. Pp (3 años)'!$K$46,INT((ROW()-13)/2),0))</f>
        <v/>
      </c>
      <c r="G253" s="909" t="str">
        <f ca="1">IF(ISBLANK(OFFSET('5. Pp (3 años)'!$H$46,INT((ROW()-13)/2),0)),"",OFFSET('5. Pp (3 años)'!$H$46,INT((ROW()-13)/2),0))</f>
        <v/>
      </c>
      <c r="H253" s="944" t="str">
        <f ca="1">IF(ISBLANK(OFFSET('9. METAS'!$L$20,INT((ROW()-13)/2),0)),"",OFFSET('9. METAS'!$L$20,INT((ROW()-13)/2),0))</f>
        <v/>
      </c>
      <c r="I253" s="868"/>
      <c r="J253" s="149" t="e">
        <f ca="1">IF(MOD(ROW()-13,2)=0,IF(ISBLANK(OFFSET(#REF!,INT((ROW()-13)/2),0)),"",OFFSET(#REF!,INT((ROW()-13)/2),0)),IF(ISBLANK(OFFSET('9. METAS'!$U$20,INT((ROW()-14)/2),0)),"",OFFSET('9. METAS'!$U$20,INT((ROW()-14)/2),0)))</f>
        <v>#REF!</v>
      </c>
      <c r="K253" s="150" t="e">
        <f ca="1">IF(MOD(ROW()-13,2)=0,IF(ISBLANK(OFFSET(#REF!,INT((ROW()-13)/2),0)),"",OFFSET(#REF!,INT((ROW()-13)/2),0)),IF(ISBLANK(OFFSET('9. METAS'!$V$20,INT((ROW()-14)/2),0)),"",OFFSET('9. METAS'!$V$20,INT((ROW()-14)/2),0)))</f>
        <v>#REF!</v>
      </c>
      <c r="L253" s="150" t="e">
        <f ca="1">IF(MOD(ROW()-13,2)=0,IF(ISBLANK(OFFSET(#REF!,INT((ROW()-13)/2),0)),"",OFFSET(#REF!,INT((ROW()-13)/2),0)),IF(ISBLANK(OFFSET('9. METAS'!$W$20,INT((ROW()-14)/2),0)),"",OFFSET('9. METAS'!$W$20,INT((ROW()-14)/2),0)))</f>
        <v>#REF!</v>
      </c>
      <c r="M253" s="151" t="e">
        <f ca="1">IF(MOD(ROW()-13,2)=0,IF(ISBLANK(OFFSET(#REF!,INT((ROW()-13)/2),0)),"",OFFSET(#REF!,INT((ROW()-13)/2),0)),IF(ISBLANK(OFFSET('9. METAS'!$X$20,INT((ROW()-14)/2),0)),"",OFFSET('9. METAS'!$X$20,INT((ROW()-14)/2),0)))</f>
        <v>#REF!</v>
      </c>
      <c r="N253" s="869" t="str">
        <f t="shared" ref="N253" ca="1" si="236">IFERROR(J253/J254,"ND")</f>
        <v>ND</v>
      </c>
      <c r="O253" s="870" t="str">
        <f t="shared" ref="O253" ca="1" si="237">IFERROR(((J253)/H253),"ND")</f>
        <v>ND</v>
      </c>
      <c r="P253" s="910"/>
    </row>
    <row r="254" spans="3:16">
      <c r="C254" s="860"/>
      <c r="D254" s="907"/>
      <c r="E254" s="907"/>
      <c r="F254" s="908"/>
      <c r="G254" s="909"/>
      <c r="H254" s="944"/>
      <c r="I254" s="852"/>
      <c r="J254" s="149" t="str">
        <f ca="1">IF(MOD(ROW()-13,2)=0,IF(ISBLANK(OFFSET(#REF!,INT((ROW()-13)/2),0)),"",OFFSET(#REF!,INT((ROW()-13)/2),0)),IF(ISBLANK(OFFSET('9. METAS'!$U$20,INT((ROW()-14)/2),0)),"",OFFSET('9. METAS'!$U$20,INT((ROW()-14)/2),0)))</f>
        <v/>
      </c>
      <c r="K254" s="150" t="str">
        <f ca="1">IF(MOD(ROW()-13,2)=0,IF(ISBLANK(OFFSET(#REF!,INT((ROW()-13)/2),0)),"",OFFSET(#REF!,INT((ROW()-13)/2),0)),IF(ISBLANK(OFFSET('9. METAS'!$V$20,INT((ROW()-14)/2),0)),"",OFFSET('9. METAS'!$V$20,INT((ROW()-14)/2),0)))</f>
        <v/>
      </c>
      <c r="L254" s="150" t="str">
        <f ca="1">IF(MOD(ROW()-13,2)=0,IF(ISBLANK(OFFSET(#REF!,INT((ROW()-13)/2),0)),"",OFFSET(#REF!,INT((ROW()-13)/2),0)),IF(ISBLANK(OFFSET('9. METAS'!$W$20,INT((ROW()-14)/2),0)),"",OFFSET('9. METAS'!$W$20,INT((ROW()-14)/2),0)))</f>
        <v/>
      </c>
      <c r="M254" s="151" t="str">
        <f ca="1">IF(MOD(ROW()-13,2)=0,IF(ISBLANK(OFFSET(#REF!,INT((ROW()-13)/2),0)),"",OFFSET(#REF!,INT((ROW()-13)/2),0)),IF(ISBLANK(OFFSET('9. METAS'!$X$20,INT((ROW()-14)/2),0)),"",OFFSET('9. METAS'!$X$20,INT((ROW()-14)/2),0)))</f>
        <v/>
      </c>
      <c r="N254" s="854"/>
      <c r="O254" s="856"/>
      <c r="P254" s="913"/>
    </row>
    <row r="255" spans="3:16">
      <c r="C255" s="859"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8" t="str">
        <f ca="1">IF(ISBLANK(OFFSET('5. Pp (3 años)'!$K$46,INT((ROW()-13)/2),0)),"",OFFSET('5. Pp (3 años)'!$K$46,INT((ROW()-13)/2),0))</f>
        <v/>
      </c>
      <c r="G255" s="909" t="str">
        <f ca="1">IF(ISBLANK(OFFSET('5. Pp (3 años)'!$H$46,INT((ROW()-13)/2),0)),"",OFFSET('5. Pp (3 años)'!$H$46,INT((ROW()-13)/2),0))</f>
        <v/>
      </c>
      <c r="H255" s="944" t="str">
        <f ca="1">IF(ISBLANK(OFFSET('9. METAS'!$L$20,INT((ROW()-13)/2),0)),"",OFFSET('9. METAS'!$L$20,INT((ROW()-13)/2),0))</f>
        <v/>
      </c>
      <c r="I255" s="868"/>
      <c r="J255" s="149" t="e">
        <f ca="1">IF(MOD(ROW()-13,2)=0,IF(ISBLANK(OFFSET(#REF!,INT((ROW()-13)/2),0)),"",OFFSET(#REF!,INT((ROW()-13)/2),0)),IF(ISBLANK(OFFSET('9. METAS'!$U$20,INT((ROW()-14)/2),0)),"",OFFSET('9. METAS'!$U$20,INT((ROW()-14)/2),0)))</f>
        <v>#REF!</v>
      </c>
      <c r="K255" s="150" t="e">
        <f ca="1">IF(MOD(ROW()-13,2)=0,IF(ISBLANK(OFFSET(#REF!,INT((ROW()-13)/2),0)),"",OFFSET(#REF!,INT((ROW()-13)/2),0)),IF(ISBLANK(OFFSET('9. METAS'!$V$20,INT((ROW()-14)/2),0)),"",OFFSET('9. METAS'!$V$20,INT((ROW()-14)/2),0)))</f>
        <v>#REF!</v>
      </c>
      <c r="L255" s="150" t="e">
        <f ca="1">IF(MOD(ROW()-13,2)=0,IF(ISBLANK(OFFSET(#REF!,INT((ROW()-13)/2),0)),"",OFFSET(#REF!,INT((ROW()-13)/2),0)),IF(ISBLANK(OFFSET('9. METAS'!$W$20,INT((ROW()-14)/2),0)),"",OFFSET('9. METAS'!$W$20,INT((ROW()-14)/2),0)))</f>
        <v>#REF!</v>
      </c>
      <c r="M255" s="151" t="e">
        <f ca="1">IF(MOD(ROW()-13,2)=0,IF(ISBLANK(OFFSET(#REF!,INT((ROW()-13)/2),0)),"",OFFSET(#REF!,INT((ROW()-13)/2),0)),IF(ISBLANK(OFFSET('9. METAS'!$X$20,INT((ROW()-14)/2),0)),"",OFFSET('9. METAS'!$X$20,INT((ROW()-14)/2),0)))</f>
        <v>#REF!</v>
      </c>
      <c r="N255" s="869" t="str">
        <f t="shared" ref="N255" ca="1" si="238">IFERROR(J255/J256,"ND")</f>
        <v>ND</v>
      </c>
      <c r="O255" s="870" t="str">
        <f t="shared" ref="O255" ca="1" si="239">IFERROR(((J255)/H255),"ND")</f>
        <v>ND</v>
      </c>
      <c r="P255" s="910"/>
    </row>
    <row r="256" spans="3:16">
      <c r="C256" s="860"/>
      <c r="D256" s="907"/>
      <c r="E256" s="907"/>
      <c r="F256" s="908"/>
      <c r="G256" s="909"/>
      <c r="H256" s="944"/>
      <c r="I256" s="852"/>
      <c r="J256" s="149" t="str">
        <f ca="1">IF(MOD(ROW()-13,2)=0,IF(ISBLANK(OFFSET(#REF!,INT((ROW()-13)/2),0)),"",OFFSET(#REF!,INT((ROW()-13)/2),0)),IF(ISBLANK(OFFSET('9. METAS'!$U$20,INT((ROW()-14)/2),0)),"",OFFSET('9. METAS'!$U$20,INT((ROW()-14)/2),0)))</f>
        <v/>
      </c>
      <c r="K256" s="150" t="str">
        <f ca="1">IF(MOD(ROW()-13,2)=0,IF(ISBLANK(OFFSET(#REF!,INT((ROW()-13)/2),0)),"",OFFSET(#REF!,INT((ROW()-13)/2),0)),IF(ISBLANK(OFFSET('9. METAS'!$V$20,INT((ROW()-14)/2),0)),"",OFFSET('9. METAS'!$V$20,INT((ROW()-14)/2),0)))</f>
        <v/>
      </c>
      <c r="L256" s="150" t="str">
        <f ca="1">IF(MOD(ROW()-13,2)=0,IF(ISBLANK(OFFSET(#REF!,INT((ROW()-13)/2),0)),"",OFFSET(#REF!,INT((ROW()-13)/2),0)),IF(ISBLANK(OFFSET('9. METAS'!$W$20,INT((ROW()-14)/2),0)),"",OFFSET('9. METAS'!$W$20,INT((ROW()-14)/2),0)))</f>
        <v/>
      </c>
      <c r="M256" s="151" t="str">
        <f ca="1">IF(MOD(ROW()-13,2)=0,IF(ISBLANK(OFFSET(#REF!,INT((ROW()-13)/2),0)),"",OFFSET(#REF!,INT((ROW()-13)/2),0)),IF(ISBLANK(OFFSET('9. METAS'!$X$20,INT((ROW()-14)/2),0)),"",OFFSET('9. METAS'!$X$20,INT((ROW()-14)/2),0)))</f>
        <v/>
      </c>
      <c r="N256" s="854"/>
      <c r="O256" s="856"/>
      <c r="P256" s="913"/>
    </row>
    <row r="257" spans="3:16">
      <c r="C257" s="859"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8" t="str">
        <f ca="1">IF(ISBLANK(OFFSET('5. Pp (3 años)'!$K$46,INT((ROW()-13)/2),0)),"",OFFSET('5. Pp (3 años)'!$K$46,INT((ROW()-13)/2),0))</f>
        <v/>
      </c>
      <c r="G257" s="909" t="str">
        <f ca="1">IF(ISBLANK(OFFSET('5. Pp (3 años)'!$H$46,INT((ROW()-13)/2),0)),"",OFFSET('5. Pp (3 años)'!$H$46,INT((ROW()-13)/2),0))</f>
        <v/>
      </c>
      <c r="H257" s="944" t="str">
        <f ca="1">IF(ISBLANK(OFFSET('9. METAS'!$L$20,INT((ROW()-13)/2),0)),"",OFFSET('9. METAS'!$L$20,INT((ROW()-13)/2),0))</f>
        <v/>
      </c>
      <c r="I257" s="868"/>
      <c r="J257" s="149" t="e">
        <f ca="1">IF(MOD(ROW()-13,2)=0,IF(ISBLANK(OFFSET(#REF!,INT((ROW()-13)/2),0)),"",OFFSET(#REF!,INT((ROW()-13)/2),0)),IF(ISBLANK(OFFSET('9. METAS'!$U$20,INT((ROW()-14)/2),0)),"",OFFSET('9. METAS'!$U$20,INT((ROW()-14)/2),0)))</f>
        <v>#REF!</v>
      </c>
      <c r="K257" s="150" t="e">
        <f ca="1">IF(MOD(ROW()-13,2)=0,IF(ISBLANK(OFFSET(#REF!,INT((ROW()-13)/2),0)),"",OFFSET(#REF!,INT((ROW()-13)/2),0)),IF(ISBLANK(OFFSET('9. METAS'!$V$20,INT((ROW()-14)/2),0)),"",OFFSET('9. METAS'!$V$20,INT((ROW()-14)/2),0)))</f>
        <v>#REF!</v>
      </c>
      <c r="L257" s="150" t="e">
        <f ca="1">IF(MOD(ROW()-13,2)=0,IF(ISBLANK(OFFSET(#REF!,INT((ROW()-13)/2),0)),"",OFFSET(#REF!,INT((ROW()-13)/2),0)),IF(ISBLANK(OFFSET('9. METAS'!$W$20,INT((ROW()-14)/2),0)),"",OFFSET('9. METAS'!$W$20,INT((ROW()-14)/2),0)))</f>
        <v>#REF!</v>
      </c>
      <c r="M257" s="151" t="e">
        <f ca="1">IF(MOD(ROW()-13,2)=0,IF(ISBLANK(OFFSET(#REF!,INT((ROW()-13)/2),0)),"",OFFSET(#REF!,INT((ROW()-13)/2),0)),IF(ISBLANK(OFFSET('9. METAS'!$X$20,INT((ROW()-14)/2),0)),"",OFFSET('9. METAS'!$X$20,INT((ROW()-14)/2),0)))</f>
        <v>#REF!</v>
      </c>
      <c r="N257" s="869" t="str">
        <f t="shared" ref="N257" ca="1" si="240">IFERROR(J257/J258,"ND")</f>
        <v>ND</v>
      </c>
      <c r="O257" s="870" t="str">
        <f t="shared" ref="O257" ca="1" si="241">IFERROR(((J257)/H257),"ND")</f>
        <v>ND</v>
      </c>
      <c r="P257" s="910"/>
    </row>
    <row r="258" spans="3:16">
      <c r="C258" s="860"/>
      <c r="D258" s="907"/>
      <c r="E258" s="907"/>
      <c r="F258" s="908"/>
      <c r="G258" s="909"/>
      <c r="H258" s="944"/>
      <c r="I258" s="852"/>
      <c r="J258" s="149" t="str">
        <f ca="1">IF(MOD(ROW()-13,2)=0,IF(ISBLANK(OFFSET(#REF!,INT((ROW()-13)/2),0)),"",OFFSET(#REF!,INT((ROW()-13)/2),0)),IF(ISBLANK(OFFSET('9. METAS'!$U$20,INT((ROW()-14)/2),0)),"",OFFSET('9. METAS'!$U$20,INT((ROW()-14)/2),0)))</f>
        <v/>
      </c>
      <c r="K258" s="150" t="str">
        <f ca="1">IF(MOD(ROW()-13,2)=0,IF(ISBLANK(OFFSET(#REF!,INT((ROW()-13)/2),0)),"",OFFSET(#REF!,INT((ROW()-13)/2),0)),IF(ISBLANK(OFFSET('9. METAS'!$V$20,INT((ROW()-14)/2),0)),"",OFFSET('9. METAS'!$V$20,INT((ROW()-14)/2),0)))</f>
        <v/>
      </c>
      <c r="L258" s="150" t="str">
        <f ca="1">IF(MOD(ROW()-13,2)=0,IF(ISBLANK(OFFSET(#REF!,INT((ROW()-13)/2),0)),"",OFFSET(#REF!,INT((ROW()-13)/2),0)),IF(ISBLANK(OFFSET('9. METAS'!$W$20,INT((ROW()-14)/2),0)),"",OFFSET('9. METAS'!$W$20,INT((ROW()-14)/2),0)))</f>
        <v/>
      </c>
      <c r="M258" s="151" t="str">
        <f ca="1">IF(MOD(ROW()-13,2)=0,IF(ISBLANK(OFFSET(#REF!,INT((ROW()-13)/2),0)),"",OFFSET(#REF!,INT((ROW()-13)/2),0)),IF(ISBLANK(OFFSET('9. METAS'!$X$20,INT((ROW()-14)/2),0)),"",OFFSET('9. METAS'!$X$20,INT((ROW()-14)/2),0)))</f>
        <v/>
      </c>
      <c r="N258" s="854"/>
      <c r="O258" s="856"/>
      <c r="P258" s="913"/>
    </row>
    <row r="259" spans="3:16">
      <c r="C259" s="859"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8" t="str">
        <f ca="1">IF(ISBLANK(OFFSET('5. Pp (3 años)'!$K$46,INT((ROW()-13)/2),0)),"",OFFSET('5. Pp (3 años)'!$K$46,INT((ROW()-13)/2),0))</f>
        <v/>
      </c>
      <c r="G259" s="909" t="str">
        <f ca="1">IF(ISBLANK(OFFSET('5. Pp (3 años)'!$H$46,INT((ROW()-13)/2),0)),"",OFFSET('5. Pp (3 años)'!$H$46,INT((ROW()-13)/2),0))</f>
        <v/>
      </c>
      <c r="H259" s="944" t="str">
        <f ca="1">IF(ISBLANK(OFFSET('9. METAS'!$L$20,INT((ROW()-13)/2),0)),"",OFFSET('9. METAS'!$L$20,INT((ROW()-13)/2),0))</f>
        <v/>
      </c>
      <c r="I259" s="868"/>
      <c r="J259" s="149" t="e">
        <f ca="1">IF(MOD(ROW()-13,2)=0,IF(ISBLANK(OFFSET(#REF!,INT((ROW()-13)/2),0)),"",OFFSET(#REF!,INT((ROW()-13)/2),0)),IF(ISBLANK(OFFSET('9. METAS'!$U$20,INT((ROW()-14)/2),0)),"",OFFSET('9. METAS'!$U$20,INT((ROW()-14)/2),0)))</f>
        <v>#REF!</v>
      </c>
      <c r="K259" s="150" t="e">
        <f ca="1">IF(MOD(ROW()-13,2)=0,IF(ISBLANK(OFFSET(#REF!,INT((ROW()-13)/2),0)),"",OFFSET(#REF!,INT((ROW()-13)/2),0)),IF(ISBLANK(OFFSET('9. METAS'!$V$20,INT((ROW()-14)/2),0)),"",OFFSET('9. METAS'!$V$20,INT((ROW()-14)/2),0)))</f>
        <v>#REF!</v>
      </c>
      <c r="L259" s="150" t="e">
        <f ca="1">IF(MOD(ROW()-13,2)=0,IF(ISBLANK(OFFSET(#REF!,INT((ROW()-13)/2),0)),"",OFFSET(#REF!,INT((ROW()-13)/2),0)),IF(ISBLANK(OFFSET('9. METAS'!$W$20,INT((ROW()-14)/2),0)),"",OFFSET('9. METAS'!$W$20,INT((ROW()-14)/2),0)))</f>
        <v>#REF!</v>
      </c>
      <c r="M259" s="151" t="e">
        <f ca="1">IF(MOD(ROW()-13,2)=0,IF(ISBLANK(OFFSET(#REF!,INT((ROW()-13)/2),0)),"",OFFSET(#REF!,INT((ROW()-13)/2),0)),IF(ISBLANK(OFFSET('9. METAS'!$X$20,INT((ROW()-14)/2),0)),"",OFFSET('9. METAS'!$X$20,INT((ROW()-14)/2),0)))</f>
        <v>#REF!</v>
      </c>
      <c r="N259" s="869" t="str">
        <f t="shared" ref="N259" ca="1" si="242">IFERROR(J259/J260,"ND")</f>
        <v>ND</v>
      </c>
      <c r="O259" s="870" t="str">
        <f t="shared" ref="O259" ca="1" si="243">IFERROR(((J259)/H259),"ND")</f>
        <v>ND</v>
      </c>
      <c r="P259" s="910"/>
    </row>
    <row r="260" spans="3:16">
      <c r="C260" s="860"/>
      <c r="D260" s="907"/>
      <c r="E260" s="907"/>
      <c r="F260" s="908"/>
      <c r="G260" s="909"/>
      <c r="H260" s="944"/>
      <c r="I260" s="852"/>
      <c r="J260" s="149" t="str">
        <f ca="1">IF(MOD(ROW()-13,2)=0,IF(ISBLANK(OFFSET(#REF!,INT((ROW()-13)/2),0)),"",OFFSET(#REF!,INT((ROW()-13)/2),0)),IF(ISBLANK(OFFSET('9. METAS'!$U$20,INT((ROW()-14)/2),0)),"",OFFSET('9. METAS'!$U$20,INT((ROW()-14)/2),0)))</f>
        <v/>
      </c>
      <c r="K260" s="150" t="str">
        <f ca="1">IF(MOD(ROW()-13,2)=0,IF(ISBLANK(OFFSET(#REF!,INT((ROW()-13)/2),0)),"",OFFSET(#REF!,INT((ROW()-13)/2),0)),IF(ISBLANK(OFFSET('9. METAS'!$V$20,INT((ROW()-14)/2),0)),"",OFFSET('9. METAS'!$V$20,INT((ROW()-14)/2),0)))</f>
        <v/>
      </c>
      <c r="L260" s="150" t="str">
        <f ca="1">IF(MOD(ROW()-13,2)=0,IF(ISBLANK(OFFSET(#REF!,INT((ROW()-13)/2),0)),"",OFFSET(#REF!,INT((ROW()-13)/2),0)),IF(ISBLANK(OFFSET('9. METAS'!$W$20,INT((ROW()-14)/2),0)),"",OFFSET('9. METAS'!$W$20,INT((ROW()-14)/2),0)))</f>
        <v/>
      </c>
      <c r="M260" s="151" t="str">
        <f ca="1">IF(MOD(ROW()-13,2)=0,IF(ISBLANK(OFFSET(#REF!,INT((ROW()-13)/2),0)),"",OFFSET(#REF!,INT((ROW()-13)/2),0)),IF(ISBLANK(OFFSET('9. METAS'!$X$20,INT((ROW()-14)/2),0)),"",OFFSET('9. METAS'!$X$20,INT((ROW()-14)/2),0)))</f>
        <v/>
      </c>
      <c r="N260" s="854"/>
      <c r="O260" s="856"/>
      <c r="P260" s="913"/>
    </row>
    <row r="261" spans="3:16">
      <c r="C261" s="859"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8" t="str">
        <f ca="1">IF(ISBLANK(OFFSET('5. Pp (3 años)'!$K$46,INT((ROW()-13)/2),0)),"",OFFSET('5. Pp (3 años)'!$K$46,INT((ROW()-13)/2),0))</f>
        <v/>
      </c>
      <c r="G261" s="909" t="str">
        <f ca="1">IF(ISBLANK(OFFSET('5. Pp (3 años)'!$H$46,INT((ROW()-13)/2),0)),"",OFFSET('5. Pp (3 años)'!$H$46,INT((ROW()-13)/2),0))</f>
        <v/>
      </c>
      <c r="H261" s="944" t="str">
        <f ca="1">IF(ISBLANK(OFFSET('9. METAS'!$L$20,INT((ROW()-13)/2),0)),"",OFFSET('9. METAS'!$L$20,INT((ROW()-13)/2),0))</f>
        <v/>
      </c>
      <c r="I261" s="868"/>
      <c r="J261" s="149" t="e">
        <f ca="1">IF(MOD(ROW()-13,2)=0,IF(ISBLANK(OFFSET(#REF!,INT((ROW()-13)/2),0)),"",OFFSET(#REF!,INT((ROW()-13)/2),0)),IF(ISBLANK(OFFSET('9. METAS'!$U$20,INT((ROW()-14)/2),0)),"",OFFSET('9. METAS'!$U$20,INT((ROW()-14)/2),0)))</f>
        <v>#REF!</v>
      </c>
      <c r="K261" s="150" t="e">
        <f ca="1">IF(MOD(ROW()-13,2)=0,IF(ISBLANK(OFFSET(#REF!,INT((ROW()-13)/2),0)),"",OFFSET(#REF!,INT((ROW()-13)/2),0)),IF(ISBLANK(OFFSET('9. METAS'!$V$20,INT((ROW()-14)/2),0)),"",OFFSET('9. METAS'!$V$20,INT((ROW()-14)/2),0)))</f>
        <v>#REF!</v>
      </c>
      <c r="L261" s="150" t="e">
        <f ca="1">IF(MOD(ROW()-13,2)=0,IF(ISBLANK(OFFSET(#REF!,INT((ROW()-13)/2),0)),"",OFFSET(#REF!,INT((ROW()-13)/2),0)),IF(ISBLANK(OFFSET('9. METAS'!$W$20,INT((ROW()-14)/2),0)),"",OFFSET('9. METAS'!$W$20,INT((ROW()-14)/2),0)))</f>
        <v>#REF!</v>
      </c>
      <c r="M261" s="151" t="e">
        <f ca="1">IF(MOD(ROW()-13,2)=0,IF(ISBLANK(OFFSET(#REF!,INT((ROW()-13)/2),0)),"",OFFSET(#REF!,INT((ROW()-13)/2),0)),IF(ISBLANK(OFFSET('9. METAS'!$X$20,INT((ROW()-14)/2),0)),"",OFFSET('9. METAS'!$X$20,INT((ROW()-14)/2),0)))</f>
        <v>#REF!</v>
      </c>
      <c r="N261" s="869" t="str">
        <f t="shared" ref="N261" ca="1" si="244">IFERROR(J261/J262,"ND")</f>
        <v>ND</v>
      </c>
      <c r="O261" s="870" t="str">
        <f t="shared" ref="O261" ca="1" si="245">IFERROR(((J261)/H261),"ND")</f>
        <v>ND</v>
      </c>
      <c r="P261" s="910"/>
    </row>
    <row r="262" spans="3:16">
      <c r="C262" s="860"/>
      <c r="D262" s="907"/>
      <c r="E262" s="907"/>
      <c r="F262" s="908"/>
      <c r="G262" s="909"/>
      <c r="H262" s="944"/>
      <c r="I262" s="852"/>
      <c r="J262" s="149" t="str">
        <f ca="1">IF(MOD(ROW()-13,2)=0,IF(ISBLANK(OFFSET(#REF!,INT((ROW()-13)/2),0)),"",OFFSET(#REF!,INT((ROW()-13)/2),0)),IF(ISBLANK(OFFSET('9. METAS'!$U$20,INT((ROW()-14)/2),0)),"",OFFSET('9. METAS'!$U$20,INT((ROW()-14)/2),0)))</f>
        <v/>
      </c>
      <c r="K262" s="150" t="str">
        <f ca="1">IF(MOD(ROW()-13,2)=0,IF(ISBLANK(OFFSET(#REF!,INT((ROW()-13)/2),0)),"",OFFSET(#REF!,INT((ROW()-13)/2),0)),IF(ISBLANK(OFFSET('9. METAS'!$V$20,INT((ROW()-14)/2),0)),"",OFFSET('9. METAS'!$V$20,INT((ROW()-14)/2),0)))</f>
        <v/>
      </c>
      <c r="L262" s="150" t="str">
        <f ca="1">IF(MOD(ROW()-13,2)=0,IF(ISBLANK(OFFSET(#REF!,INT((ROW()-13)/2),0)),"",OFFSET(#REF!,INT((ROW()-13)/2),0)),IF(ISBLANK(OFFSET('9. METAS'!$W$20,INT((ROW()-14)/2),0)),"",OFFSET('9. METAS'!$W$20,INT((ROW()-14)/2),0)))</f>
        <v/>
      </c>
      <c r="M262" s="151" t="str">
        <f ca="1">IF(MOD(ROW()-13,2)=0,IF(ISBLANK(OFFSET(#REF!,INT((ROW()-13)/2),0)),"",OFFSET(#REF!,INT((ROW()-13)/2),0)),IF(ISBLANK(OFFSET('9. METAS'!$X$20,INT((ROW()-14)/2),0)),"",OFFSET('9. METAS'!$X$20,INT((ROW()-14)/2),0)))</f>
        <v/>
      </c>
      <c r="N262" s="854"/>
      <c r="O262" s="856"/>
      <c r="P262" s="913"/>
    </row>
    <row r="263" spans="3:16">
      <c r="C263" s="859"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8" t="str">
        <f ca="1">IF(ISBLANK(OFFSET('5. Pp (3 años)'!$K$46,INT((ROW()-13)/2),0)),"",OFFSET('5. Pp (3 años)'!$K$46,INT((ROW()-13)/2),0))</f>
        <v/>
      </c>
      <c r="G263" s="909" t="str">
        <f ca="1">IF(ISBLANK(OFFSET('5. Pp (3 años)'!$H$46,INT((ROW()-13)/2),0)),"",OFFSET('5. Pp (3 años)'!$H$46,INT((ROW()-13)/2),0))</f>
        <v/>
      </c>
      <c r="H263" s="944" t="str">
        <f ca="1">IF(ISBLANK(OFFSET('9. METAS'!$L$20,INT((ROW()-13)/2),0)),"",OFFSET('9. METAS'!$L$20,INT((ROW()-13)/2),0))</f>
        <v/>
      </c>
      <c r="I263" s="868"/>
      <c r="J263" s="149" t="e">
        <f ca="1">IF(MOD(ROW()-13,2)=0,IF(ISBLANK(OFFSET(#REF!,INT((ROW()-13)/2),0)),"",OFFSET(#REF!,INT((ROW()-13)/2),0)),IF(ISBLANK(OFFSET('9. METAS'!$U$20,INT((ROW()-14)/2),0)),"",OFFSET('9. METAS'!$U$20,INT((ROW()-14)/2),0)))</f>
        <v>#REF!</v>
      </c>
      <c r="K263" s="150" t="e">
        <f ca="1">IF(MOD(ROW()-13,2)=0,IF(ISBLANK(OFFSET(#REF!,INT((ROW()-13)/2),0)),"",OFFSET(#REF!,INT((ROW()-13)/2),0)),IF(ISBLANK(OFFSET('9. METAS'!$V$20,INT((ROW()-14)/2),0)),"",OFFSET('9. METAS'!$V$20,INT((ROW()-14)/2),0)))</f>
        <v>#REF!</v>
      </c>
      <c r="L263" s="150" t="e">
        <f ca="1">IF(MOD(ROW()-13,2)=0,IF(ISBLANK(OFFSET(#REF!,INT((ROW()-13)/2),0)),"",OFFSET(#REF!,INT((ROW()-13)/2),0)),IF(ISBLANK(OFFSET('9. METAS'!$W$20,INT((ROW()-14)/2),0)),"",OFFSET('9. METAS'!$W$20,INT((ROW()-14)/2),0)))</f>
        <v>#REF!</v>
      </c>
      <c r="M263" s="151" t="e">
        <f ca="1">IF(MOD(ROW()-13,2)=0,IF(ISBLANK(OFFSET(#REF!,INT((ROW()-13)/2),0)),"",OFFSET(#REF!,INT((ROW()-13)/2),0)),IF(ISBLANK(OFFSET('9. METAS'!$X$20,INT((ROW()-14)/2),0)),"",OFFSET('9. METAS'!$X$20,INT((ROW()-14)/2),0)))</f>
        <v>#REF!</v>
      </c>
      <c r="N263" s="869" t="str">
        <f t="shared" ref="N263" ca="1" si="246">IFERROR(J263/J264,"ND")</f>
        <v>ND</v>
      </c>
      <c r="O263" s="870" t="str">
        <f t="shared" ref="O263" ca="1" si="247">IFERROR(((J263)/H263),"ND")</f>
        <v>ND</v>
      </c>
      <c r="P263" s="910"/>
    </row>
    <row r="264" spans="3:16">
      <c r="C264" s="860"/>
      <c r="D264" s="907"/>
      <c r="E264" s="907"/>
      <c r="F264" s="908"/>
      <c r="G264" s="909"/>
      <c r="H264" s="944"/>
      <c r="I264" s="852"/>
      <c r="J264" s="149" t="str">
        <f ca="1">IF(MOD(ROW()-13,2)=0,IF(ISBLANK(OFFSET(#REF!,INT((ROW()-13)/2),0)),"",OFFSET(#REF!,INT((ROW()-13)/2),0)),IF(ISBLANK(OFFSET('9. METAS'!$U$20,INT((ROW()-14)/2),0)),"",OFFSET('9. METAS'!$U$20,INT((ROW()-14)/2),0)))</f>
        <v/>
      </c>
      <c r="K264" s="150" t="str">
        <f ca="1">IF(MOD(ROW()-13,2)=0,IF(ISBLANK(OFFSET(#REF!,INT((ROW()-13)/2),0)),"",OFFSET(#REF!,INT((ROW()-13)/2),0)),IF(ISBLANK(OFFSET('9. METAS'!$V$20,INT((ROW()-14)/2),0)),"",OFFSET('9. METAS'!$V$20,INT((ROW()-14)/2),0)))</f>
        <v/>
      </c>
      <c r="L264" s="150" t="str">
        <f ca="1">IF(MOD(ROW()-13,2)=0,IF(ISBLANK(OFFSET(#REF!,INT((ROW()-13)/2),0)),"",OFFSET(#REF!,INT((ROW()-13)/2),0)),IF(ISBLANK(OFFSET('9. METAS'!$W$20,INT((ROW()-14)/2),0)),"",OFFSET('9. METAS'!$W$20,INT((ROW()-14)/2),0)))</f>
        <v/>
      </c>
      <c r="M264" s="151" t="str">
        <f ca="1">IF(MOD(ROW()-13,2)=0,IF(ISBLANK(OFFSET(#REF!,INT((ROW()-13)/2),0)),"",OFFSET(#REF!,INT((ROW()-13)/2),0)),IF(ISBLANK(OFFSET('9. METAS'!$X$20,INT((ROW()-14)/2),0)),"",OFFSET('9. METAS'!$X$20,INT((ROW()-14)/2),0)))</f>
        <v/>
      </c>
      <c r="N264" s="854"/>
      <c r="O264" s="856"/>
      <c r="P264" s="913"/>
    </row>
    <row r="265" spans="3:16">
      <c r="C265" s="859"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8" t="str">
        <f ca="1">IF(ISBLANK(OFFSET('5. Pp (3 años)'!$K$46,INT((ROW()-13)/2),0)),"",OFFSET('5. Pp (3 años)'!$K$46,INT((ROW()-13)/2),0))</f>
        <v/>
      </c>
      <c r="G265" s="909" t="str">
        <f ca="1">IF(ISBLANK(OFFSET('5. Pp (3 años)'!$H$46,INT((ROW()-13)/2),0)),"",OFFSET('5. Pp (3 años)'!$H$46,INT((ROW()-13)/2),0))</f>
        <v/>
      </c>
      <c r="H265" s="944" t="str">
        <f ca="1">IF(ISBLANK(OFFSET('9. METAS'!$L$20,INT((ROW()-13)/2),0)),"",OFFSET('9. METAS'!$L$20,INT((ROW()-13)/2),0))</f>
        <v/>
      </c>
      <c r="I265" s="868"/>
      <c r="J265" s="149" t="e">
        <f ca="1">IF(MOD(ROW()-13,2)=0,IF(ISBLANK(OFFSET(#REF!,INT((ROW()-13)/2),0)),"",OFFSET(#REF!,INT((ROW()-13)/2),0)),IF(ISBLANK(OFFSET('9. METAS'!$U$20,INT((ROW()-14)/2),0)),"",OFFSET('9. METAS'!$U$20,INT((ROW()-14)/2),0)))</f>
        <v>#REF!</v>
      </c>
      <c r="K265" s="150" t="e">
        <f ca="1">IF(MOD(ROW()-13,2)=0,IF(ISBLANK(OFFSET(#REF!,INT((ROW()-13)/2),0)),"",OFFSET(#REF!,INT((ROW()-13)/2),0)),IF(ISBLANK(OFFSET('9. METAS'!$V$20,INT((ROW()-14)/2),0)),"",OFFSET('9. METAS'!$V$20,INT((ROW()-14)/2),0)))</f>
        <v>#REF!</v>
      </c>
      <c r="L265" s="150" t="e">
        <f ca="1">IF(MOD(ROW()-13,2)=0,IF(ISBLANK(OFFSET(#REF!,INT((ROW()-13)/2),0)),"",OFFSET(#REF!,INT((ROW()-13)/2),0)),IF(ISBLANK(OFFSET('9. METAS'!$W$20,INT((ROW()-14)/2),0)),"",OFFSET('9. METAS'!$W$20,INT((ROW()-14)/2),0)))</f>
        <v>#REF!</v>
      </c>
      <c r="M265" s="151" t="e">
        <f ca="1">IF(MOD(ROW()-13,2)=0,IF(ISBLANK(OFFSET(#REF!,INT((ROW()-13)/2),0)),"",OFFSET(#REF!,INT((ROW()-13)/2),0)),IF(ISBLANK(OFFSET('9. METAS'!$X$20,INT((ROW()-14)/2),0)),"",OFFSET('9. METAS'!$X$20,INT((ROW()-14)/2),0)))</f>
        <v>#REF!</v>
      </c>
      <c r="N265" s="869" t="str">
        <f t="shared" ref="N265" ca="1" si="248">IFERROR(J265/J266,"ND")</f>
        <v>ND</v>
      </c>
      <c r="O265" s="870" t="str">
        <f t="shared" ref="O265" ca="1" si="249">IFERROR(((J265)/H265),"ND")</f>
        <v>ND</v>
      </c>
      <c r="P265" s="910"/>
    </row>
    <row r="266" spans="3:16">
      <c r="C266" s="860"/>
      <c r="D266" s="907"/>
      <c r="E266" s="907"/>
      <c r="F266" s="908"/>
      <c r="G266" s="909"/>
      <c r="H266" s="944"/>
      <c r="I266" s="852"/>
      <c r="J266" s="149" t="str">
        <f ca="1">IF(MOD(ROW()-13,2)=0,IF(ISBLANK(OFFSET(#REF!,INT((ROW()-13)/2),0)),"",OFFSET(#REF!,INT((ROW()-13)/2),0)),IF(ISBLANK(OFFSET('9. METAS'!$U$20,INT((ROW()-14)/2),0)),"",OFFSET('9. METAS'!$U$20,INT((ROW()-14)/2),0)))</f>
        <v/>
      </c>
      <c r="K266" s="150" t="str">
        <f ca="1">IF(MOD(ROW()-13,2)=0,IF(ISBLANK(OFFSET(#REF!,INT((ROW()-13)/2),0)),"",OFFSET(#REF!,INT((ROW()-13)/2),0)),IF(ISBLANK(OFFSET('9. METAS'!$V$20,INT((ROW()-14)/2),0)),"",OFFSET('9. METAS'!$V$20,INT((ROW()-14)/2),0)))</f>
        <v/>
      </c>
      <c r="L266" s="150" t="str">
        <f ca="1">IF(MOD(ROW()-13,2)=0,IF(ISBLANK(OFFSET(#REF!,INT((ROW()-13)/2),0)),"",OFFSET(#REF!,INT((ROW()-13)/2),0)),IF(ISBLANK(OFFSET('9. METAS'!$W$20,INT((ROW()-14)/2),0)),"",OFFSET('9. METAS'!$W$20,INT((ROW()-14)/2),0)))</f>
        <v/>
      </c>
      <c r="M266" s="151" t="str">
        <f ca="1">IF(MOD(ROW()-13,2)=0,IF(ISBLANK(OFFSET(#REF!,INT((ROW()-13)/2),0)),"",OFFSET(#REF!,INT((ROW()-13)/2),0)),IF(ISBLANK(OFFSET('9. METAS'!$X$20,INT((ROW()-14)/2),0)),"",OFFSET('9. METAS'!$X$20,INT((ROW()-14)/2),0)))</f>
        <v/>
      </c>
      <c r="N266" s="854"/>
      <c r="O266" s="856"/>
      <c r="P266" s="913"/>
    </row>
    <row r="267" spans="3:16">
      <c r="C267" s="859"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8" t="str">
        <f ca="1">IF(ISBLANK(OFFSET('5. Pp (3 años)'!$K$46,INT((ROW()-13)/2),0)),"",OFFSET('5. Pp (3 años)'!$K$46,INT((ROW()-13)/2),0))</f>
        <v/>
      </c>
      <c r="G267" s="909" t="str">
        <f ca="1">IF(ISBLANK(OFFSET('5. Pp (3 años)'!$H$46,INT((ROW()-13)/2),0)),"",OFFSET('5. Pp (3 años)'!$H$46,INT((ROW()-13)/2),0))</f>
        <v/>
      </c>
      <c r="H267" s="944" t="str">
        <f ca="1">IF(ISBLANK(OFFSET('9. METAS'!$L$20,INT((ROW()-13)/2),0)),"",OFFSET('9. METAS'!$L$20,INT((ROW()-13)/2),0))</f>
        <v/>
      </c>
      <c r="I267" s="868"/>
      <c r="J267" s="149" t="e">
        <f ca="1">IF(MOD(ROW()-13,2)=0,IF(ISBLANK(OFFSET(#REF!,INT((ROW()-13)/2),0)),"",OFFSET(#REF!,INT((ROW()-13)/2),0)),IF(ISBLANK(OFFSET('9. METAS'!$U$20,INT((ROW()-14)/2),0)),"",OFFSET('9. METAS'!$U$20,INT((ROW()-14)/2),0)))</f>
        <v>#REF!</v>
      </c>
      <c r="K267" s="150" t="e">
        <f ca="1">IF(MOD(ROW()-13,2)=0,IF(ISBLANK(OFFSET(#REF!,INT((ROW()-13)/2),0)),"",OFFSET(#REF!,INT((ROW()-13)/2),0)),IF(ISBLANK(OFFSET('9. METAS'!$V$20,INT((ROW()-14)/2),0)),"",OFFSET('9. METAS'!$V$20,INT((ROW()-14)/2),0)))</f>
        <v>#REF!</v>
      </c>
      <c r="L267" s="150" t="e">
        <f ca="1">IF(MOD(ROW()-13,2)=0,IF(ISBLANK(OFFSET(#REF!,INT((ROW()-13)/2),0)),"",OFFSET(#REF!,INT((ROW()-13)/2),0)),IF(ISBLANK(OFFSET('9. METAS'!$W$20,INT((ROW()-14)/2),0)),"",OFFSET('9. METAS'!$W$20,INT((ROW()-14)/2),0)))</f>
        <v>#REF!</v>
      </c>
      <c r="M267" s="151" t="e">
        <f ca="1">IF(MOD(ROW()-13,2)=0,IF(ISBLANK(OFFSET(#REF!,INT((ROW()-13)/2),0)),"",OFFSET(#REF!,INT((ROW()-13)/2),0)),IF(ISBLANK(OFFSET('9. METAS'!$X$20,INT((ROW()-14)/2),0)),"",OFFSET('9. METAS'!$X$20,INT((ROW()-14)/2),0)))</f>
        <v>#REF!</v>
      </c>
      <c r="N267" s="869" t="str">
        <f t="shared" ref="N267" ca="1" si="250">IFERROR(J267/J268,"ND")</f>
        <v>ND</v>
      </c>
      <c r="O267" s="870" t="str">
        <f t="shared" ref="O267" ca="1" si="251">IFERROR(((J267)/H267),"ND")</f>
        <v>ND</v>
      </c>
      <c r="P267" s="910"/>
    </row>
    <row r="268" spans="3:16">
      <c r="C268" s="860"/>
      <c r="D268" s="907"/>
      <c r="E268" s="907"/>
      <c r="F268" s="908"/>
      <c r="G268" s="909"/>
      <c r="H268" s="944"/>
      <c r="I268" s="852"/>
      <c r="J268" s="149" t="str">
        <f ca="1">IF(MOD(ROW()-13,2)=0,IF(ISBLANK(OFFSET(#REF!,INT((ROW()-13)/2),0)),"",OFFSET(#REF!,INT((ROW()-13)/2),0)),IF(ISBLANK(OFFSET('9. METAS'!$U$20,INT((ROW()-14)/2),0)),"",OFFSET('9. METAS'!$U$20,INT((ROW()-14)/2),0)))</f>
        <v/>
      </c>
      <c r="K268" s="150" t="str">
        <f ca="1">IF(MOD(ROW()-13,2)=0,IF(ISBLANK(OFFSET(#REF!,INT((ROW()-13)/2),0)),"",OFFSET(#REF!,INT((ROW()-13)/2),0)),IF(ISBLANK(OFFSET('9. METAS'!$V$20,INT((ROW()-14)/2),0)),"",OFFSET('9. METAS'!$V$20,INT((ROW()-14)/2),0)))</f>
        <v/>
      </c>
      <c r="L268" s="150" t="str">
        <f ca="1">IF(MOD(ROW()-13,2)=0,IF(ISBLANK(OFFSET(#REF!,INT((ROW()-13)/2),0)),"",OFFSET(#REF!,INT((ROW()-13)/2),0)),IF(ISBLANK(OFFSET('9. METAS'!$W$20,INT((ROW()-14)/2),0)),"",OFFSET('9. METAS'!$W$20,INT((ROW()-14)/2),0)))</f>
        <v/>
      </c>
      <c r="M268" s="151" t="str">
        <f ca="1">IF(MOD(ROW()-13,2)=0,IF(ISBLANK(OFFSET(#REF!,INT((ROW()-13)/2),0)),"",OFFSET(#REF!,INT((ROW()-13)/2),0)),IF(ISBLANK(OFFSET('9. METAS'!$X$20,INT((ROW()-14)/2),0)),"",OFFSET('9. METAS'!$X$20,INT((ROW()-14)/2),0)))</f>
        <v/>
      </c>
      <c r="N268" s="854"/>
      <c r="O268" s="856"/>
      <c r="P268" s="913"/>
    </row>
    <row r="269" spans="3:16">
      <c r="C269" s="859"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8" t="str">
        <f ca="1">IF(ISBLANK(OFFSET('5. Pp (3 años)'!$K$46,INT((ROW()-13)/2),0)),"",OFFSET('5. Pp (3 años)'!$K$46,INT((ROW()-13)/2),0))</f>
        <v/>
      </c>
      <c r="G269" s="909" t="str">
        <f ca="1">IF(ISBLANK(OFFSET('5. Pp (3 años)'!$H$46,INT((ROW()-13)/2),0)),"",OFFSET('5. Pp (3 años)'!$H$46,INT((ROW()-13)/2),0))</f>
        <v/>
      </c>
      <c r="H269" s="944" t="str">
        <f ca="1">IF(ISBLANK(OFFSET('9. METAS'!$L$20,INT((ROW()-13)/2),0)),"",OFFSET('9. METAS'!$L$20,INT((ROW()-13)/2),0))</f>
        <v/>
      </c>
      <c r="I269" s="868"/>
      <c r="J269" s="149" t="e">
        <f ca="1">IF(MOD(ROW()-13,2)=0,IF(ISBLANK(OFFSET(#REF!,INT((ROW()-13)/2),0)),"",OFFSET(#REF!,INT((ROW()-13)/2),0)),IF(ISBLANK(OFFSET('9. METAS'!$U$20,INT((ROW()-14)/2),0)),"",OFFSET('9. METAS'!$U$20,INT((ROW()-14)/2),0)))</f>
        <v>#REF!</v>
      </c>
      <c r="K269" s="150" t="e">
        <f ca="1">IF(MOD(ROW()-13,2)=0,IF(ISBLANK(OFFSET(#REF!,INT((ROW()-13)/2),0)),"",OFFSET(#REF!,INT((ROW()-13)/2),0)),IF(ISBLANK(OFFSET('9. METAS'!$V$20,INT((ROW()-14)/2),0)),"",OFFSET('9. METAS'!$V$20,INT((ROW()-14)/2),0)))</f>
        <v>#REF!</v>
      </c>
      <c r="L269" s="150" t="e">
        <f ca="1">IF(MOD(ROW()-13,2)=0,IF(ISBLANK(OFFSET(#REF!,INT((ROW()-13)/2),0)),"",OFFSET(#REF!,INT((ROW()-13)/2),0)),IF(ISBLANK(OFFSET('9. METAS'!$W$20,INT((ROW()-14)/2),0)),"",OFFSET('9. METAS'!$W$20,INT((ROW()-14)/2),0)))</f>
        <v>#REF!</v>
      </c>
      <c r="M269" s="151" t="e">
        <f ca="1">IF(MOD(ROW()-13,2)=0,IF(ISBLANK(OFFSET(#REF!,INT((ROW()-13)/2),0)),"",OFFSET(#REF!,INT((ROW()-13)/2),0)),IF(ISBLANK(OFFSET('9. METAS'!$X$20,INT((ROW()-14)/2),0)),"",OFFSET('9. METAS'!$X$20,INT((ROW()-14)/2),0)))</f>
        <v>#REF!</v>
      </c>
      <c r="N269" s="869" t="str">
        <f t="shared" ref="N269" ca="1" si="252">IFERROR(J269/J270,"ND")</f>
        <v>ND</v>
      </c>
      <c r="O269" s="870" t="str">
        <f t="shared" ref="O269" ca="1" si="253">IFERROR(((J269)/H269),"ND")</f>
        <v>ND</v>
      </c>
      <c r="P269" s="910"/>
    </row>
    <row r="270" spans="3:16">
      <c r="C270" s="860"/>
      <c r="D270" s="907"/>
      <c r="E270" s="907"/>
      <c r="F270" s="908"/>
      <c r="G270" s="909"/>
      <c r="H270" s="944"/>
      <c r="I270" s="852"/>
      <c r="J270" s="149" t="str">
        <f ca="1">IF(MOD(ROW()-13,2)=0,IF(ISBLANK(OFFSET(#REF!,INT((ROW()-13)/2),0)),"",OFFSET(#REF!,INT((ROW()-13)/2),0)),IF(ISBLANK(OFFSET('9. METAS'!$U$20,INT((ROW()-14)/2),0)),"",OFFSET('9. METAS'!$U$20,INT((ROW()-14)/2),0)))</f>
        <v/>
      </c>
      <c r="K270" s="150" t="str">
        <f ca="1">IF(MOD(ROW()-13,2)=0,IF(ISBLANK(OFFSET(#REF!,INT((ROW()-13)/2),0)),"",OFFSET(#REF!,INT((ROW()-13)/2),0)),IF(ISBLANK(OFFSET('9. METAS'!$V$20,INT((ROW()-14)/2),0)),"",OFFSET('9. METAS'!$V$20,INT((ROW()-14)/2),0)))</f>
        <v/>
      </c>
      <c r="L270" s="150" t="str">
        <f ca="1">IF(MOD(ROW()-13,2)=0,IF(ISBLANK(OFFSET(#REF!,INT((ROW()-13)/2),0)),"",OFFSET(#REF!,INT((ROW()-13)/2),0)),IF(ISBLANK(OFFSET('9. METAS'!$W$20,INT((ROW()-14)/2),0)),"",OFFSET('9. METAS'!$W$20,INT((ROW()-14)/2),0)))</f>
        <v/>
      </c>
      <c r="M270" s="151" t="str">
        <f ca="1">IF(MOD(ROW()-13,2)=0,IF(ISBLANK(OFFSET(#REF!,INT((ROW()-13)/2),0)),"",OFFSET(#REF!,INT((ROW()-13)/2),0)),IF(ISBLANK(OFFSET('9. METAS'!$X$20,INT((ROW()-14)/2),0)),"",OFFSET('9. METAS'!$X$20,INT((ROW()-14)/2),0)))</f>
        <v/>
      </c>
      <c r="N270" s="854"/>
      <c r="O270" s="856"/>
      <c r="P270" s="913"/>
    </row>
    <row r="271" spans="3:16">
      <c r="C271" s="859"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8" t="str">
        <f ca="1">IF(ISBLANK(OFFSET('5. Pp (3 años)'!$K$46,INT((ROW()-13)/2),0)),"",OFFSET('5. Pp (3 años)'!$K$46,INT((ROW()-13)/2),0))</f>
        <v/>
      </c>
      <c r="G271" s="909" t="str">
        <f ca="1">IF(ISBLANK(OFFSET('5. Pp (3 años)'!$H$46,INT((ROW()-13)/2),0)),"",OFFSET('5. Pp (3 años)'!$H$46,INT((ROW()-13)/2),0))</f>
        <v/>
      </c>
      <c r="H271" s="944" t="str">
        <f ca="1">IF(ISBLANK(OFFSET('9. METAS'!$L$20,INT((ROW()-13)/2),0)),"",OFFSET('9. METAS'!$L$20,INT((ROW()-13)/2),0))</f>
        <v/>
      </c>
      <c r="I271" s="868"/>
      <c r="J271" s="149" t="e">
        <f ca="1">IF(MOD(ROW()-13,2)=0,IF(ISBLANK(OFFSET(#REF!,INT((ROW()-13)/2),0)),"",OFFSET(#REF!,INT((ROW()-13)/2),0)),IF(ISBLANK(OFFSET('9. METAS'!$U$20,INT((ROW()-14)/2),0)),"",OFFSET('9. METAS'!$U$20,INT((ROW()-14)/2),0)))</f>
        <v>#REF!</v>
      </c>
      <c r="K271" s="150" t="e">
        <f ca="1">IF(MOD(ROW()-13,2)=0,IF(ISBLANK(OFFSET(#REF!,INT((ROW()-13)/2),0)),"",OFFSET(#REF!,INT((ROW()-13)/2),0)),IF(ISBLANK(OFFSET('9. METAS'!$V$20,INT((ROW()-14)/2),0)),"",OFFSET('9. METAS'!$V$20,INT((ROW()-14)/2),0)))</f>
        <v>#REF!</v>
      </c>
      <c r="L271" s="150" t="e">
        <f ca="1">IF(MOD(ROW()-13,2)=0,IF(ISBLANK(OFFSET(#REF!,INT((ROW()-13)/2),0)),"",OFFSET(#REF!,INT((ROW()-13)/2),0)),IF(ISBLANK(OFFSET('9. METAS'!$W$20,INT((ROW()-14)/2),0)),"",OFFSET('9. METAS'!$W$20,INT((ROW()-14)/2),0)))</f>
        <v>#REF!</v>
      </c>
      <c r="M271" s="151" t="e">
        <f ca="1">IF(MOD(ROW()-13,2)=0,IF(ISBLANK(OFFSET(#REF!,INT((ROW()-13)/2),0)),"",OFFSET(#REF!,INT((ROW()-13)/2),0)),IF(ISBLANK(OFFSET('9. METAS'!$X$20,INT((ROW()-14)/2),0)),"",OFFSET('9. METAS'!$X$20,INT((ROW()-14)/2),0)))</f>
        <v>#REF!</v>
      </c>
      <c r="N271" s="869" t="str">
        <f t="shared" ref="N271" ca="1" si="254">IFERROR(J271/J272,"ND")</f>
        <v>ND</v>
      </c>
      <c r="O271" s="870" t="str">
        <f t="shared" ref="O271" ca="1" si="255">IFERROR(((J271)/H271),"ND")</f>
        <v>ND</v>
      </c>
      <c r="P271" s="910"/>
    </row>
    <row r="272" spans="3:16">
      <c r="C272" s="860"/>
      <c r="D272" s="907"/>
      <c r="E272" s="907"/>
      <c r="F272" s="908"/>
      <c r="G272" s="909"/>
      <c r="H272" s="944"/>
      <c r="I272" s="852"/>
      <c r="J272" s="149" t="str">
        <f ca="1">IF(MOD(ROW()-13,2)=0,IF(ISBLANK(OFFSET(#REF!,INT((ROW()-13)/2),0)),"",OFFSET(#REF!,INT((ROW()-13)/2),0)),IF(ISBLANK(OFFSET('9. METAS'!$U$20,INT((ROW()-14)/2),0)),"",OFFSET('9. METAS'!$U$20,INT((ROW()-14)/2),0)))</f>
        <v/>
      </c>
      <c r="K272" s="150" t="str">
        <f ca="1">IF(MOD(ROW()-13,2)=0,IF(ISBLANK(OFFSET(#REF!,INT((ROW()-13)/2),0)),"",OFFSET(#REF!,INT((ROW()-13)/2),0)),IF(ISBLANK(OFFSET('9. METAS'!$V$20,INT((ROW()-14)/2),0)),"",OFFSET('9. METAS'!$V$20,INT((ROW()-14)/2),0)))</f>
        <v/>
      </c>
      <c r="L272" s="150" t="str">
        <f ca="1">IF(MOD(ROW()-13,2)=0,IF(ISBLANK(OFFSET(#REF!,INT((ROW()-13)/2),0)),"",OFFSET(#REF!,INT((ROW()-13)/2),0)),IF(ISBLANK(OFFSET('9. METAS'!$W$20,INT((ROW()-14)/2),0)),"",OFFSET('9. METAS'!$W$20,INT((ROW()-14)/2),0)))</f>
        <v/>
      </c>
      <c r="M272" s="151" t="str">
        <f ca="1">IF(MOD(ROW()-13,2)=0,IF(ISBLANK(OFFSET(#REF!,INT((ROW()-13)/2),0)),"",OFFSET(#REF!,INT((ROW()-13)/2),0)),IF(ISBLANK(OFFSET('9. METAS'!$X$20,INT((ROW()-14)/2),0)),"",OFFSET('9. METAS'!$X$20,INT((ROW()-14)/2),0)))</f>
        <v/>
      </c>
      <c r="N272" s="854"/>
      <c r="O272" s="856"/>
      <c r="P272" s="913"/>
    </row>
    <row r="273" spans="3:16">
      <c r="C273" s="859"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8" t="str">
        <f ca="1">IF(ISBLANK(OFFSET('5. Pp (3 años)'!$K$46,INT((ROW()-13)/2),0)),"",OFFSET('5. Pp (3 años)'!$K$46,INT((ROW()-13)/2),0))</f>
        <v/>
      </c>
      <c r="G273" s="909" t="str">
        <f ca="1">IF(ISBLANK(OFFSET('5. Pp (3 años)'!$H$46,INT((ROW()-13)/2),0)),"",OFFSET('5. Pp (3 años)'!$H$46,INT((ROW()-13)/2),0))</f>
        <v/>
      </c>
      <c r="H273" s="944" t="str">
        <f ca="1">IF(ISBLANK(OFFSET('9. METAS'!$L$20,INT((ROW()-13)/2),0)),"",OFFSET('9. METAS'!$L$20,INT((ROW()-13)/2),0))</f>
        <v/>
      </c>
      <c r="I273" s="868"/>
      <c r="J273" s="149" t="e">
        <f ca="1">IF(MOD(ROW()-13,2)=0,IF(ISBLANK(OFFSET(#REF!,INT((ROW()-13)/2),0)),"",OFFSET(#REF!,INT((ROW()-13)/2),0)),IF(ISBLANK(OFFSET('9. METAS'!$U$20,INT((ROW()-14)/2),0)),"",OFFSET('9. METAS'!$U$20,INT((ROW()-14)/2),0)))</f>
        <v>#REF!</v>
      </c>
      <c r="K273" s="150" t="e">
        <f ca="1">IF(MOD(ROW()-13,2)=0,IF(ISBLANK(OFFSET(#REF!,INT((ROW()-13)/2),0)),"",OFFSET(#REF!,INT((ROW()-13)/2),0)),IF(ISBLANK(OFFSET('9. METAS'!$V$20,INT((ROW()-14)/2),0)),"",OFFSET('9. METAS'!$V$20,INT((ROW()-14)/2),0)))</f>
        <v>#REF!</v>
      </c>
      <c r="L273" s="150" t="e">
        <f ca="1">IF(MOD(ROW()-13,2)=0,IF(ISBLANK(OFFSET(#REF!,INT((ROW()-13)/2),0)),"",OFFSET(#REF!,INT((ROW()-13)/2),0)),IF(ISBLANK(OFFSET('9. METAS'!$W$20,INT((ROW()-14)/2),0)),"",OFFSET('9. METAS'!$W$20,INT((ROW()-14)/2),0)))</f>
        <v>#REF!</v>
      </c>
      <c r="M273" s="151" t="e">
        <f ca="1">IF(MOD(ROW()-13,2)=0,IF(ISBLANK(OFFSET(#REF!,INT((ROW()-13)/2),0)),"",OFFSET(#REF!,INT((ROW()-13)/2),0)),IF(ISBLANK(OFFSET('9. METAS'!$X$20,INT((ROW()-14)/2),0)),"",OFFSET('9. METAS'!$X$20,INT((ROW()-14)/2),0)))</f>
        <v>#REF!</v>
      </c>
      <c r="N273" s="869" t="str">
        <f t="shared" ref="N273" ca="1" si="256">IFERROR(J273/J274,"ND")</f>
        <v>ND</v>
      </c>
      <c r="O273" s="870" t="str">
        <f t="shared" ref="O273" ca="1" si="257">IFERROR(((J273)/H273),"ND")</f>
        <v>ND</v>
      </c>
      <c r="P273" s="910"/>
    </row>
    <row r="274" spans="3:16">
      <c r="C274" s="860"/>
      <c r="D274" s="907"/>
      <c r="E274" s="907"/>
      <c r="F274" s="908"/>
      <c r="G274" s="909"/>
      <c r="H274" s="944"/>
      <c r="I274" s="852"/>
      <c r="J274" s="149" t="str">
        <f ca="1">IF(MOD(ROW()-13,2)=0,IF(ISBLANK(OFFSET(#REF!,INT((ROW()-13)/2),0)),"",OFFSET(#REF!,INT((ROW()-13)/2),0)),IF(ISBLANK(OFFSET('9. METAS'!$U$20,INT((ROW()-14)/2),0)),"",OFFSET('9. METAS'!$U$20,INT((ROW()-14)/2),0)))</f>
        <v/>
      </c>
      <c r="K274" s="150" t="str">
        <f ca="1">IF(MOD(ROW()-13,2)=0,IF(ISBLANK(OFFSET(#REF!,INT((ROW()-13)/2),0)),"",OFFSET(#REF!,INT((ROW()-13)/2),0)),IF(ISBLANK(OFFSET('9. METAS'!$V$20,INT((ROW()-14)/2),0)),"",OFFSET('9. METAS'!$V$20,INT((ROW()-14)/2),0)))</f>
        <v/>
      </c>
      <c r="L274" s="150" t="str">
        <f ca="1">IF(MOD(ROW()-13,2)=0,IF(ISBLANK(OFFSET(#REF!,INT((ROW()-13)/2),0)),"",OFFSET(#REF!,INT((ROW()-13)/2),0)),IF(ISBLANK(OFFSET('9. METAS'!$W$20,INT((ROW()-14)/2),0)),"",OFFSET('9. METAS'!$W$20,INT((ROW()-14)/2),0)))</f>
        <v/>
      </c>
      <c r="M274" s="151" t="str">
        <f ca="1">IF(MOD(ROW()-13,2)=0,IF(ISBLANK(OFFSET(#REF!,INT((ROW()-13)/2),0)),"",OFFSET(#REF!,INT((ROW()-13)/2),0)),IF(ISBLANK(OFFSET('9. METAS'!$X$20,INT((ROW()-14)/2),0)),"",OFFSET('9. METAS'!$X$20,INT((ROW()-14)/2),0)))</f>
        <v/>
      </c>
      <c r="N274" s="854"/>
      <c r="O274" s="856"/>
      <c r="P274" s="913"/>
    </row>
    <row r="275" spans="3:16">
      <c r="C275" s="859"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8" t="str">
        <f ca="1">IF(ISBLANK(OFFSET('5. Pp (3 años)'!$K$46,INT((ROW()-13)/2),0)),"",OFFSET('5. Pp (3 años)'!$K$46,INT((ROW()-13)/2),0))</f>
        <v/>
      </c>
      <c r="G275" s="909" t="str">
        <f ca="1">IF(ISBLANK(OFFSET('5. Pp (3 años)'!$H$46,INT((ROW()-13)/2),0)),"",OFFSET('5. Pp (3 años)'!$H$46,INT((ROW()-13)/2),0))</f>
        <v/>
      </c>
      <c r="H275" s="944" t="str">
        <f ca="1">IF(ISBLANK(OFFSET('9. METAS'!$L$20,INT((ROW()-13)/2),0)),"",OFFSET('9. METAS'!$L$20,INT((ROW()-13)/2),0))</f>
        <v/>
      </c>
      <c r="I275" s="868"/>
      <c r="J275" s="149" t="e">
        <f ca="1">IF(MOD(ROW()-13,2)=0,IF(ISBLANK(OFFSET(#REF!,INT((ROW()-13)/2),0)),"",OFFSET(#REF!,INT((ROW()-13)/2),0)),IF(ISBLANK(OFFSET('9. METAS'!$U$20,INT((ROW()-14)/2),0)),"",OFFSET('9. METAS'!$U$20,INT((ROW()-14)/2),0)))</f>
        <v>#REF!</v>
      </c>
      <c r="K275" s="150" t="e">
        <f ca="1">IF(MOD(ROW()-13,2)=0,IF(ISBLANK(OFFSET(#REF!,INT((ROW()-13)/2),0)),"",OFFSET(#REF!,INT((ROW()-13)/2),0)),IF(ISBLANK(OFFSET('9. METAS'!$V$20,INT((ROW()-14)/2),0)),"",OFFSET('9. METAS'!$V$20,INT((ROW()-14)/2),0)))</f>
        <v>#REF!</v>
      </c>
      <c r="L275" s="150" t="e">
        <f ca="1">IF(MOD(ROW()-13,2)=0,IF(ISBLANK(OFFSET(#REF!,INT((ROW()-13)/2),0)),"",OFFSET(#REF!,INT((ROW()-13)/2),0)),IF(ISBLANK(OFFSET('9. METAS'!$W$20,INT((ROW()-14)/2),0)),"",OFFSET('9. METAS'!$W$20,INT((ROW()-14)/2),0)))</f>
        <v>#REF!</v>
      </c>
      <c r="M275" s="151" t="e">
        <f ca="1">IF(MOD(ROW()-13,2)=0,IF(ISBLANK(OFFSET(#REF!,INT((ROW()-13)/2),0)),"",OFFSET(#REF!,INT((ROW()-13)/2),0)),IF(ISBLANK(OFFSET('9. METAS'!$X$20,INT((ROW()-14)/2),0)),"",OFFSET('9. METAS'!$X$20,INT((ROW()-14)/2),0)))</f>
        <v>#REF!</v>
      </c>
      <c r="N275" s="869" t="str">
        <f t="shared" ref="N275" ca="1" si="258">IFERROR(J275/J276,"ND")</f>
        <v>ND</v>
      </c>
      <c r="O275" s="870" t="str">
        <f t="shared" ref="O275" ca="1" si="259">IFERROR(((J275)/H275),"ND")</f>
        <v>ND</v>
      </c>
      <c r="P275" s="910"/>
    </row>
    <row r="276" spans="3:16">
      <c r="C276" s="860"/>
      <c r="D276" s="907"/>
      <c r="E276" s="907"/>
      <c r="F276" s="908"/>
      <c r="G276" s="909"/>
      <c r="H276" s="944"/>
      <c r="I276" s="852"/>
      <c r="J276" s="149" t="str">
        <f ca="1">IF(MOD(ROW()-13,2)=0,IF(ISBLANK(OFFSET(#REF!,INT((ROW()-13)/2),0)),"",OFFSET(#REF!,INT((ROW()-13)/2),0)),IF(ISBLANK(OFFSET('9. METAS'!$U$20,INT((ROW()-14)/2),0)),"",OFFSET('9. METAS'!$U$20,INT((ROW()-14)/2),0)))</f>
        <v/>
      </c>
      <c r="K276" s="150" t="str">
        <f ca="1">IF(MOD(ROW()-13,2)=0,IF(ISBLANK(OFFSET(#REF!,INT((ROW()-13)/2),0)),"",OFFSET(#REF!,INT((ROW()-13)/2),0)),IF(ISBLANK(OFFSET('9. METAS'!$V$20,INT((ROW()-14)/2),0)),"",OFFSET('9. METAS'!$V$20,INT((ROW()-14)/2),0)))</f>
        <v/>
      </c>
      <c r="L276" s="150" t="str">
        <f ca="1">IF(MOD(ROW()-13,2)=0,IF(ISBLANK(OFFSET(#REF!,INT((ROW()-13)/2),0)),"",OFFSET(#REF!,INT((ROW()-13)/2),0)),IF(ISBLANK(OFFSET('9. METAS'!$W$20,INT((ROW()-14)/2),0)),"",OFFSET('9. METAS'!$W$20,INT((ROW()-14)/2),0)))</f>
        <v/>
      </c>
      <c r="M276" s="151" t="str">
        <f ca="1">IF(MOD(ROW()-13,2)=0,IF(ISBLANK(OFFSET(#REF!,INT((ROW()-13)/2),0)),"",OFFSET(#REF!,INT((ROW()-13)/2),0)),IF(ISBLANK(OFFSET('9. METAS'!$X$20,INT((ROW()-14)/2),0)),"",OFFSET('9. METAS'!$X$20,INT((ROW()-14)/2),0)))</f>
        <v/>
      </c>
      <c r="N276" s="854"/>
      <c r="O276" s="856"/>
      <c r="P276" s="913"/>
    </row>
    <row r="277" spans="3:16">
      <c r="C277" s="859"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8" t="str">
        <f ca="1">IF(ISBLANK(OFFSET('5. Pp (3 años)'!$K$46,INT((ROW()-13)/2),0)),"",OFFSET('5. Pp (3 años)'!$K$46,INT((ROW()-13)/2),0))</f>
        <v/>
      </c>
      <c r="G277" s="909" t="str">
        <f ca="1">IF(ISBLANK(OFFSET('5. Pp (3 años)'!$H$46,INT((ROW()-13)/2),0)),"",OFFSET('5. Pp (3 años)'!$H$46,INT((ROW()-13)/2),0))</f>
        <v/>
      </c>
      <c r="H277" s="944" t="str">
        <f ca="1">IF(ISBLANK(OFFSET('9. METAS'!$L$20,INT((ROW()-13)/2),0)),"",OFFSET('9. METAS'!$L$20,INT((ROW()-13)/2),0))</f>
        <v/>
      </c>
      <c r="I277" s="868"/>
      <c r="J277" s="149" t="e">
        <f ca="1">IF(MOD(ROW()-13,2)=0,IF(ISBLANK(OFFSET(#REF!,INT((ROW()-13)/2),0)),"",OFFSET(#REF!,INT((ROW()-13)/2),0)),IF(ISBLANK(OFFSET('9. METAS'!$U$20,INT((ROW()-14)/2),0)),"",OFFSET('9. METAS'!$U$20,INT((ROW()-14)/2),0)))</f>
        <v>#REF!</v>
      </c>
      <c r="K277" s="150" t="e">
        <f ca="1">IF(MOD(ROW()-13,2)=0,IF(ISBLANK(OFFSET(#REF!,INT((ROW()-13)/2),0)),"",OFFSET(#REF!,INT((ROW()-13)/2),0)),IF(ISBLANK(OFFSET('9. METAS'!$V$20,INT((ROW()-14)/2),0)),"",OFFSET('9. METAS'!$V$20,INT((ROW()-14)/2),0)))</f>
        <v>#REF!</v>
      </c>
      <c r="L277" s="150" t="e">
        <f ca="1">IF(MOD(ROW()-13,2)=0,IF(ISBLANK(OFFSET(#REF!,INT((ROW()-13)/2),0)),"",OFFSET(#REF!,INT((ROW()-13)/2),0)),IF(ISBLANK(OFFSET('9. METAS'!$W$20,INT((ROW()-14)/2),0)),"",OFFSET('9. METAS'!$W$20,INT((ROW()-14)/2),0)))</f>
        <v>#REF!</v>
      </c>
      <c r="M277" s="151" t="e">
        <f ca="1">IF(MOD(ROW()-13,2)=0,IF(ISBLANK(OFFSET(#REF!,INT((ROW()-13)/2),0)),"",OFFSET(#REF!,INT((ROW()-13)/2),0)),IF(ISBLANK(OFFSET('9. METAS'!$X$20,INT((ROW()-14)/2),0)),"",OFFSET('9. METAS'!$X$20,INT((ROW()-14)/2),0)))</f>
        <v>#REF!</v>
      </c>
      <c r="N277" s="869" t="str">
        <f t="shared" ref="N277" ca="1" si="260">IFERROR(J277/J278,"ND")</f>
        <v>ND</v>
      </c>
      <c r="O277" s="870" t="str">
        <f t="shared" ref="O277" ca="1" si="261">IFERROR(((J277)/H277),"ND")</f>
        <v>ND</v>
      </c>
      <c r="P277" s="910"/>
    </row>
    <row r="278" spans="3:16">
      <c r="C278" s="860"/>
      <c r="D278" s="907"/>
      <c r="E278" s="907"/>
      <c r="F278" s="908"/>
      <c r="G278" s="909"/>
      <c r="H278" s="944"/>
      <c r="I278" s="852"/>
      <c r="J278" s="149" t="str">
        <f ca="1">IF(MOD(ROW()-13,2)=0,IF(ISBLANK(OFFSET(#REF!,INT((ROW()-13)/2),0)),"",OFFSET(#REF!,INT((ROW()-13)/2),0)),IF(ISBLANK(OFFSET('9. METAS'!$U$20,INT((ROW()-14)/2),0)),"",OFFSET('9. METAS'!$U$20,INT((ROW()-14)/2),0)))</f>
        <v/>
      </c>
      <c r="K278" s="150" t="str">
        <f ca="1">IF(MOD(ROW()-13,2)=0,IF(ISBLANK(OFFSET(#REF!,INT((ROW()-13)/2),0)),"",OFFSET(#REF!,INT((ROW()-13)/2),0)),IF(ISBLANK(OFFSET('9. METAS'!$V$20,INT((ROW()-14)/2),0)),"",OFFSET('9. METAS'!$V$20,INT((ROW()-14)/2),0)))</f>
        <v/>
      </c>
      <c r="L278" s="150" t="str">
        <f ca="1">IF(MOD(ROW()-13,2)=0,IF(ISBLANK(OFFSET(#REF!,INT((ROW()-13)/2),0)),"",OFFSET(#REF!,INT((ROW()-13)/2),0)),IF(ISBLANK(OFFSET('9. METAS'!$W$20,INT((ROW()-14)/2),0)),"",OFFSET('9. METAS'!$W$20,INT((ROW()-14)/2),0)))</f>
        <v/>
      </c>
      <c r="M278" s="151" t="str">
        <f ca="1">IF(MOD(ROW()-13,2)=0,IF(ISBLANK(OFFSET(#REF!,INT((ROW()-13)/2),0)),"",OFFSET(#REF!,INT((ROW()-13)/2),0)),IF(ISBLANK(OFFSET('9. METAS'!$X$20,INT((ROW()-14)/2),0)),"",OFFSET('9. METAS'!$X$20,INT((ROW()-14)/2),0)))</f>
        <v/>
      </c>
      <c r="N278" s="854"/>
      <c r="O278" s="856"/>
      <c r="P278" s="913"/>
    </row>
    <row r="279" spans="3:16">
      <c r="C279" s="859"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8" t="str">
        <f ca="1">IF(ISBLANK(OFFSET('5. Pp (3 años)'!$K$46,INT((ROW()-13)/2),0)),"",OFFSET('5. Pp (3 años)'!$K$46,INT((ROW()-13)/2),0))</f>
        <v/>
      </c>
      <c r="G279" s="909" t="str">
        <f ca="1">IF(ISBLANK(OFFSET('5. Pp (3 años)'!$H$46,INT((ROW()-13)/2),0)),"",OFFSET('5. Pp (3 años)'!$H$46,INT((ROW()-13)/2),0))</f>
        <v/>
      </c>
      <c r="H279" s="944" t="str">
        <f ca="1">IF(ISBLANK(OFFSET('9. METAS'!$L$20,INT((ROW()-13)/2),0)),"",OFFSET('9. METAS'!$L$20,INT((ROW()-13)/2),0))</f>
        <v/>
      </c>
      <c r="I279" s="868"/>
      <c r="J279" s="149" t="e">
        <f ca="1">IF(MOD(ROW()-13,2)=0,IF(ISBLANK(OFFSET(#REF!,INT((ROW()-13)/2),0)),"",OFFSET(#REF!,INT((ROW()-13)/2),0)),IF(ISBLANK(OFFSET('9. METAS'!$U$20,INT((ROW()-14)/2),0)),"",OFFSET('9. METAS'!$U$20,INT((ROW()-14)/2),0)))</f>
        <v>#REF!</v>
      </c>
      <c r="K279" s="150" t="e">
        <f ca="1">IF(MOD(ROW()-13,2)=0,IF(ISBLANK(OFFSET(#REF!,INT((ROW()-13)/2),0)),"",OFFSET(#REF!,INT((ROW()-13)/2),0)),IF(ISBLANK(OFFSET('9. METAS'!$V$20,INT((ROW()-14)/2),0)),"",OFFSET('9. METAS'!$V$20,INT((ROW()-14)/2),0)))</f>
        <v>#REF!</v>
      </c>
      <c r="L279" s="150" t="e">
        <f ca="1">IF(MOD(ROW()-13,2)=0,IF(ISBLANK(OFFSET(#REF!,INT((ROW()-13)/2),0)),"",OFFSET(#REF!,INT((ROW()-13)/2),0)),IF(ISBLANK(OFFSET('9. METAS'!$W$20,INT((ROW()-14)/2),0)),"",OFFSET('9. METAS'!$W$20,INT((ROW()-14)/2),0)))</f>
        <v>#REF!</v>
      </c>
      <c r="M279" s="151" t="e">
        <f ca="1">IF(MOD(ROW()-13,2)=0,IF(ISBLANK(OFFSET(#REF!,INT((ROW()-13)/2),0)),"",OFFSET(#REF!,INT((ROW()-13)/2),0)),IF(ISBLANK(OFFSET('9. METAS'!$X$20,INT((ROW()-14)/2),0)),"",OFFSET('9. METAS'!$X$20,INT((ROW()-14)/2),0)))</f>
        <v>#REF!</v>
      </c>
      <c r="N279" s="869" t="str">
        <f t="shared" ref="N279" ca="1" si="262">IFERROR(J279/J280,"ND")</f>
        <v>ND</v>
      </c>
      <c r="O279" s="870" t="str">
        <f t="shared" ref="O279" ca="1" si="263">IFERROR(((J279)/H279),"ND")</f>
        <v>ND</v>
      </c>
      <c r="P279" s="910"/>
    </row>
    <row r="280" spans="3:16">
      <c r="C280" s="860"/>
      <c r="D280" s="907"/>
      <c r="E280" s="907"/>
      <c r="F280" s="908"/>
      <c r="G280" s="909"/>
      <c r="H280" s="944"/>
      <c r="I280" s="852"/>
      <c r="J280" s="149" t="str">
        <f ca="1">IF(MOD(ROW()-13,2)=0,IF(ISBLANK(OFFSET(#REF!,INT((ROW()-13)/2),0)),"",OFFSET(#REF!,INT((ROW()-13)/2),0)),IF(ISBLANK(OFFSET('9. METAS'!$U$20,INT((ROW()-14)/2),0)),"",OFFSET('9. METAS'!$U$20,INT((ROW()-14)/2),0)))</f>
        <v/>
      </c>
      <c r="K280" s="150" t="str">
        <f ca="1">IF(MOD(ROW()-13,2)=0,IF(ISBLANK(OFFSET(#REF!,INT((ROW()-13)/2),0)),"",OFFSET(#REF!,INT((ROW()-13)/2),0)),IF(ISBLANK(OFFSET('9. METAS'!$V$20,INT((ROW()-14)/2),0)),"",OFFSET('9. METAS'!$V$20,INT((ROW()-14)/2),0)))</f>
        <v/>
      </c>
      <c r="L280" s="150" t="str">
        <f ca="1">IF(MOD(ROW()-13,2)=0,IF(ISBLANK(OFFSET(#REF!,INT((ROW()-13)/2),0)),"",OFFSET(#REF!,INT((ROW()-13)/2),0)),IF(ISBLANK(OFFSET('9. METAS'!$W$20,INT((ROW()-14)/2),0)),"",OFFSET('9. METAS'!$W$20,INT((ROW()-14)/2),0)))</f>
        <v/>
      </c>
      <c r="M280" s="151" t="str">
        <f ca="1">IF(MOD(ROW()-13,2)=0,IF(ISBLANK(OFFSET(#REF!,INT((ROW()-13)/2),0)),"",OFFSET(#REF!,INT((ROW()-13)/2),0)),IF(ISBLANK(OFFSET('9. METAS'!$X$20,INT((ROW()-14)/2),0)),"",OFFSET('9. METAS'!$X$20,INT((ROW()-14)/2),0)))</f>
        <v/>
      </c>
      <c r="N280" s="854"/>
      <c r="O280" s="856"/>
      <c r="P280" s="913"/>
    </row>
    <row r="281" spans="3:16">
      <c r="C281" s="859"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8" t="str">
        <f ca="1">IF(ISBLANK(OFFSET('5. Pp (3 años)'!$K$46,INT((ROW()-13)/2),0)),"",OFFSET('5. Pp (3 años)'!$K$46,INT((ROW()-13)/2),0))</f>
        <v/>
      </c>
      <c r="G281" s="909" t="str">
        <f ca="1">IF(ISBLANK(OFFSET('5. Pp (3 años)'!$H$46,INT((ROW()-13)/2),0)),"",OFFSET('5. Pp (3 años)'!$H$46,INT((ROW()-13)/2),0))</f>
        <v/>
      </c>
      <c r="H281" s="944" t="str">
        <f ca="1">IF(ISBLANK(OFFSET('9. METAS'!$L$20,INT((ROW()-13)/2),0)),"",OFFSET('9. METAS'!$L$20,INT((ROW()-13)/2),0))</f>
        <v/>
      </c>
      <c r="I281" s="868"/>
      <c r="J281" s="149" t="e">
        <f ca="1">IF(MOD(ROW()-13,2)=0,IF(ISBLANK(OFFSET(#REF!,INT((ROW()-13)/2),0)),"",OFFSET(#REF!,INT((ROW()-13)/2),0)),IF(ISBLANK(OFFSET('9. METAS'!$U$20,INT((ROW()-14)/2),0)),"",OFFSET('9. METAS'!$U$20,INT((ROW()-14)/2),0)))</f>
        <v>#REF!</v>
      </c>
      <c r="K281" s="150" t="e">
        <f ca="1">IF(MOD(ROW()-13,2)=0,IF(ISBLANK(OFFSET(#REF!,INT((ROW()-13)/2),0)),"",OFFSET(#REF!,INT((ROW()-13)/2),0)),IF(ISBLANK(OFFSET('9. METAS'!$V$20,INT((ROW()-14)/2),0)),"",OFFSET('9. METAS'!$V$20,INT((ROW()-14)/2),0)))</f>
        <v>#REF!</v>
      </c>
      <c r="L281" s="150" t="e">
        <f ca="1">IF(MOD(ROW()-13,2)=0,IF(ISBLANK(OFFSET(#REF!,INT((ROW()-13)/2),0)),"",OFFSET(#REF!,INT((ROW()-13)/2),0)),IF(ISBLANK(OFFSET('9. METAS'!$W$20,INT((ROW()-14)/2),0)),"",OFFSET('9. METAS'!$W$20,INT((ROW()-14)/2),0)))</f>
        <v>#REF!</v>
      </c>
      <c r="M281" s="151" t="e">
        <f ca="1">IF(MOD(ROW()-13,2)=0,IF(ISBLANK(OFFSET(#REF!,INT((ROW()-13)/2),0)),"",OFFSET(#REF!,INT((ROW()-13)/2),0)),IF(ISBLANK(OFFSET('9. METAS'!$X$20,INT((ROW()-14)/2),0)),"",OFFSET('9. METAS'!$X$20,INT((ROW()-14)/2),0)))</f>
        <v>#REF!</v>
      </c>
      <c r="N281" s="869" t="str">
        <f t="shared" ref="N281" ca="1" si="264">IFERROR(J281/J282,"ND")</f>
        <v>ND</v>
      </c>
      <c r="O281" s="870" t="str">
        <f t="shared" ref="O281" ca="1" si="265">IFERROR(((J281)/H281),"ND")</f>
        <v>ND</v>
      </c>
      <c r="P281" s="910"/>
    </row>
    <row r="282" spans="3:16">
      <c r="C282" s="860"/>
      <c r="D282" s="907"/>
      <c r="E282" s="907"/>
      <c r="F282" s="908"/>
      <c r="G282" s="909"/>
      <c r="H282" s="944"/>
      <c r="I282" s="852"/>
      <c r="J282" s="149" t="str">
        <f ca="1">IF(MOD(ROW()-13,2)=0,IF(ISBLANK(OFFSET(#REF!,INT((ROW()-13)/2),0)),"",OFFSET(#REF!,INT((ROW()-13)/2),0)),IF(ISBLANK(OFFSET('9. METAS'!$U$20,INT((ROW()-14)/2),0)),"",OFFSET('9. METAS'!$U$20,INT((ROW()-14)/2),0)))</f>
        <v/>
      </c>
      <c r="K282" s="150" t="str">
        <f ca="1">IF(MOD(ROW()-13,2)=0,IF(ISBLANK(OFFSET(#REF!,INT((ROW()-13)/2),0)),"",OFFSET(#REF!,INT((ROW()-13)/2),0)),IF(ISBLANK(OFFSET('9. METAS'!$V$20,INT((ROW()-14)/2),0)),"",OFFSET('9. METAS'!$V$20,INT((ROW()-14)/2),0)))</f>
        <v/>
      </c>
      <c r="L282" s="150" t="str">
        <f ca="1">IF(MOD(ROW()-13,2)=0,IF(ISBLANK(OFFSET(#REF!,INT((ROW()-13)/2),0)),"",OFFSET(#REF!,INT((ROW()-13)/2),0)),IF(ISBLANK(OFFSET('9. METAS'!$W$20,INT((ROW()-14)/2),0)),"",OFFSET('9. METAS'!$W$20,INT((ROW()-14)/2),0)))</f>
        <v/>
      </c>
      <c r="M282" s="151" t="str">
        <f ca="1">IF(MOD(ROW()-13,2)=0,IF(ISBLANK(OFFSET(#REF!,INT((ROW()-13)/2),0)),"",OFFSET(#REF!,INT((ROW()-13)/2),0)),IF(ISBLANK(OFFSET('9. METAS'!$X$20,INT((ROW()-14)/2),0)),"",OFFSET('9. METAS'!$X$20,INT((ROW()-14)/2),0)))</f>
        <v/>
      </c>
      <c r="N282" s="854"/>
      <c r="O282" s="856"/>
      <c r="P282" s="913"/>
    </row>
    <row r="283" spans="3:16">
      <c r="C283" s="859"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8" t="str">
        <f ca="1">IF(ISBLANK(OFFSET('5. Pp (3 años)'!$K$46,INT((ROW()-13)/2),0)),"",OFFSET('5. Pp (3 años)'!$K$46,INT((ROW()-13)/2),0))</f>
        <v/>
      </c>
      <c r="G283" s="909" t="str">
        <f ca="1">IF(ISBLANK(OFFSET('5. Pp (3 años)'!$H$46,INT((ROW()-13)/2),0)),"",OFFSET('5. Pp (3 años)'!$H$46,INT((ROW()-13)/2),0))</f>
        <v/>
      </c>
      <c r="H283" s="944" t="str">
        <f ca="1">IF(ISBLANK(OFFSET('9. METAS'!$L$20,INT((ROW()-13)/2),0)),"",OFFSET('9. METAS'!$L$20,INT((ROW()-13)/2),0))</f>
        <v/>
      </c>
      <c r="I283" s="868"/>
      <c r="J283" s="149" t="e">
        <f ca="1">IF(MOD(ROW()-13,2)=0,IF(ISBLANK(OFFSET(#REF!,INT((ROW()-13)/2),0)),"",OFFSET(#REF!,INT((ROW()-13)/2),0)),IF(ISBLANK(OFFSET('9. METAS'!$U$20,INT((ROW()-14)/2),0)),"",OFFSET('9. METAS'!$U$20,INT((ROW()-14)/2),0)))</f>
        <v>#REF!</v>
      </c>
      <c r="K283" s="150" t="e">
        <f ca="1">IF(MOD(ROW()-13,2)=0,IF(ISBLANK(OFFSET(#REF!,INT((ROW()-13)/2),0)),"",OFFSET(#REF!,INT((ROW()-13)/2),0)),IF(ISBLANK(OFFSET('9. METAS'!$V$20,INT((ROW()-14)/2),0)),"",OFFSET('9. METAS'!$V$20,INT((ROW()-14)/2),0)))</f>
        <v>#REF!</v>
      </c>
      <c r="L283" s="150" t="e">
        <f ca="1">IF(MOD(ROW()-13,2)=0,IF(ISBLANK(OFFSET(#REF!,INT((ROW()-13)/2),0)),"",OFFSET(#REF!,INT((ROW()-13)/2),0)),IF(ISBLANK(OFFSET('9. METAS'!$W$20,INT((ROW()-14)/2),0)),"",OFFSET('9. METAS'!$W$20,INT((ROW()-14)/2),0)))</f>
        <v>#REF!</v>
      </c>
      <c r="M283" s="151" t="e">
        <f ca="1">IF(MOD(ROW()-13,2)=0,IF(ISBLANK(OFFSET(#REF!,INT((ROW()-13)/2),0)),"",OFFSET(#REF!,INT((ROW()-13)/2),0)),IF(ISBLANK(OFFSET('9. METAS'!$X$20,INT((ROW()-14)/2),0)),"",OFFSET('9. METAS'!$X$20,INT((ROW()-14)/2),0)))</f>
        <v>#REF!</v>
      </c>
      <c r="N283" s="869" t="str">
        <f t="shared" ref="N283" ca="1" si="266">IFERROR(J283/J284,"ND")</f>
        <v>ND</v>
      </c>
      <c r="O283" s="870" t="str">
        <f t="shared" ref="O283" ca="1" si="267">IFERROR(((J283)/H283),"ND")</f>
        <v>ND</v>
      </c>
      <c r="P283" s="910"/>
    </row>
    <row r="284" spans="3:16">
      <c r="C284" s="860"/>
      <c r="D284" s="907"/>
      <c r="E284" s="907"/>
      <c r="F284" s="908"/>
      <c r="G284" s="909"/>
      <c r="H284" s="944"/>
      <c r="I284" s="852"/>
      <c r="J284" s="149" t="str">
        <f ca="1">IF(MOD(ROW()-13,2)=0,IF(ISBLANK(OFFSET(#REF!,INT((ROW()-13)/2),0)),"",OFFSET(#REF!,INT((ROW()-13)/2),0)),IF(ISBLANK(OFFSET('9. METAS'!$U$20,INT((ROW()-14)/2),0)),"",OFFSET('9. METAS'!$U$20,INT((ROW()-14)/2),0)))</f>
        <v/>
      </c>
      <c r="K284" s="150" t="str">
        <f ca="1">IF(MOD(ROW()-13,2)=0,IF(ISBLANK(OFFSET(#REF!,INT((ROW()-13)/2),0)),"",OFFSET(#REF!,INT((ROW()-13)/2),0)),IF(ISBLANK(OFFSET('9. METAS'!$V$20,INT((ROW()-14)/2),0)),"",OFFSET('9. METAS'!$V$20,INT((ROW()-14)/2),0)))</f>
        <v/>
      </c>
      <c r="L284" s="150" t="str">
        <f ca="1">IF(MOD(ROW()-13,2)=0,IF(ISBLANK(OFFSET(#REF!,INT((ROW()-13)/2),0)),"",OFFSET(#REF!,INT((ROW()-13)/2),0)),IF(ISBLANK(OFFSET('9. METAS'!$W$20,INT((ROW()-14)/2),0)),"",OFFSET('9. METAS'!$W$20,INT((ROW()-14)/2),0)))</f>
        <v/>
      </c>
      <c r="M284" s="151" t="str">
        <f ca="1">IF(MOD(ROW()-13,2)=0,IF(ISBLANK(OFFSET(#REF!,INT((ROW()-13)/2),0)),"",OFFSET(#REF!,INT((ROW()-13)/2),0)),IF(ISBLANK(OFFSET('9. METAS'!$X$20,INT((ROW()-14)/2),0)),"",OFFSET('9. METAS'!$X$20,INT((ROW()-14)/2),0)))</f>
        <v/>
      </c>
      <c r="N284" s="854"/>
      <c r="O284" s="856"/>
      <c r="P284" s="913"/>
    </row>
    <row r="285" spans="3:16">
      <c r="C285" s="859"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8" t="str">
        <f ca="1">IF(ISBLANK(OFFSET('5. Pp (3 años)'!$K$46,INT((ROW()-13)/2),0)),"",OFFSET('5. Pp (3 años)'!$K$46,INT((ROW()-13)/2),0))</f>
        <v/>
      </c>
      <c r="G285" s="909" t="str">
        <f ca="1">IF(ISBLANK(OFFSET('5. Pp (3 años)'!$H$46,INT((ROW()-13)/2),0)),"",OFFSET('5. Pp (3 años)'!$H$46,INT((ROW()-13)/2),0))</f>
        <v/>
      </c>
      <c r="H285" s="944" t="str">
        <f ca="1">IF(ISBLANK(OFFSET('9. METAS'!$L$20,INT((ROW()-13)/2),0)),"",OFFSET('9. METAS'!$L$20,INT((ROW()-13)/2),0))</f>
        <v/>
      </c>
      <c r="I285" s="868"/>
      <c r="J285" s="149" t="e">
        <f ca="1">IF(MOD(ROW()-13,2)=0,IF(ISBLANK(OFFSET(#REF!,INT((ROW()-13)/2),0)),"",OFFSET(#REF!,INT((ROW()-13)/2),0)),IF(ISBLANK(OFFSET('9. METAS'!$U$20,INT((ROW()-14)/2),0)),"",OFFSET('9. METAS'!$U$20,INT((ROW()-14)/2),0)))</f>
        <v>#REF!</v>
      </c>
      <c r="K285" s="150" t="e">
        <f ca="1">IF(MOD(ROW()-13,2)=0,IF(ISBLANK(OFFSET(#REF!,INT((ROW()-13)/2),0)),"",OFFSET(#REF!,INT((ROW()-13)/2),0)),IF(ISBLANK(OFFSET('9. METAS'!$V$20,INT((ROW()-14)/2),0)),"",OFFSET('9. METAS'!$V$20,INT((ROW()-14)/2),0)))</f>
        <v>#REF!</v>
      </c>
      <c r="L285" s="150" t="e">
        <f ca="1">IF(MOD(ROW()-13,2)=0,IF(ISBLANK(OFFSET(#REF!,INT((ROW()-13)/2),0)),"",OFFSET(#REF!,INT((ROW()-13)/2),0)),IF(ISBLANK(OFFSET('9. METAS'!$W$20,INT((ROW()-14)/2),0)),"",OFFSET('9. METAS'!$W$20,INT((ROW()-14)/2),0)))</f>
        <v>#REF!</v>
      </c>
      <c r="M285" s="151" t="e">
        <f ca="1">IF(MOD(ROW()-13,2)=0,IF(ISBLANK(OFFSET(#REF!,INT((ROW()-13)/2),0)),"",OFFSET(#REF!,INT((ROW()-13)/2),0)),IF(ISBLANK(OFFSET('9. METAS'!$X$20,INT((ROW()-14)/2),0)),"",OFFSET('9. METAS'!$X$20,INT((ROW()-14)/2),0)))</f>
        <v>#REF!</v>
      </c>
      <c r="N285" s="869" t="str">
        <f t="shared" ref="N285" ca="1" si="268">IFERROR(J285/J286,"ND")</f>
        <v>ND</v>
      </c>
      <c r="O285" s="870" t="str">
        <f t="shared" ref="O285" ca="1" si="269">IFERROR(((J285)/H285),"ND")</f>
        <v>ND</v>
      </c>
      <c r="P285" s="910"/>
    </row>
    <row r="286" spans="3:16">
      <c r="C286" s="860"/>
      <c r="D286" s="907"/>
      <c r="E286" s="907"/>
      <c r="F286" s="908"/>
      <c r="G286" s="909"/>
      <c r="H286" s="944"/>
      <c r="I286" s="852"/>
      <c r="J286" s="149" t="str">
        <f ca="1">IF(MOD(ROW()-13,2)=0,IF(ISBLANK(OFFSET(#REF!,INT((ROW()-13)/2),0)),"",OFFSET(#REF!,INT((ROW()-13)/2),0)),IF(ISBLANK(OFFSET('9. METAS'!$U$20,INT((ROW()-14)/2),0)),"",OFFSET('9. METAS'!$U$20,INT((ROW()-14)/2),0)))</f>
        <v/>
      </c>
      <c r="K286" s="150" t="str">
        <f ca="1">IF(MOD(ROW()-13,2)=0,IF(ISBLANK(OFFSET(#REF!,INT((ROW()-13)/2),0)),"",OFFSET(#REF!,INT((ROW()-13)/2),0)),IF(ISBLANK(OFFSET('9. METAS'!$V$20,INT((ROW()-14)/2),0)),"",OFFSET('9. METAS'!$V$20,INT((ROW()-14)/2),0)))</f>
        <v/>
      </c>
      <c r="L286" s="150" t="str">
        <f ca="1">IF(MOD(ROW()-13,2)=0,IF(ISBLANK(OFFSET(#REF!,INT((ROW()-13)/2),0)),"",OFFSET(#REF!,INT((ROW()-13)/2),0)),IF(ISBLANK(OFFSET('9. METAS'!$W$20,INT((ROW()-14)/2),0)),"",OFFSET('9. METAS'!$W$20,INT((ROW()-14)/2),0)))</f>
        <v/>
      </c>
      <c r="M286" s="151" t="str">
        <f ca="1">IF(MOD(ROW()-13,2)=0,IF(ISBLANK(OFFSET(#REF!,INT((ROW()-13)/2),0)),"",OFFSET(#REF!,INT((ROW()-13)/2),0)),IF(ISBLANK(OFFSET('9. METAS'!$X$20,INT((ROW()-14)/2),0)),"",OFFSET('9. METAS'!$X$20,INT((ROW()-14)/2),0)))</f>
        <v/>
      </c>
      <c r="N286" s="854"/>
      <c r="O286" s="856"/>
      <c r="P286" s="913"/>
    </row>
    <row r="287" spans="3:16">
      <c r="C287" s="859"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8" t="str">
        <f ca="1">IF(ISBLANK(OFFSET('5. Pp (3 años)'!$K$46,INT((ROW()-13)/2),0)),"",OFFSET('5. Pp (3 años)'!$K$46,INT((ROW()-13)/2),0))</f>
        <v/>
      </c>
      <c r="G287" s="909" t="str">
        <f ca="1">IF(ISBLANK(OFFSET('5. Pp (3 años)'!$H$46,INT((ROW()-13)/2),0)),"",OFFSET('5. Pp (3 años)'!$H$46,INT((ROW()-13)/2),0))</f>
        <v/>
      </c>
      <c r="H287" s="944" t="str">
        <f ca="1">IF(ISBLANK(OFFSET('9. METAS'!$L$20,INT((ROW()-13)/2),0)),"",OFFSET('9. METAS'!$L$20,INT((ROW()-13)/2),0))</f>
        <v/>
      </c>
      <c r="I287" s="868"/>
      <c r="J287" s="149" t="e">
        <f ca="1">IF(MOD(ROW()-13,2)=0,IF(ISBLANK(OFFSET(#REF!,INT((ROW()-13)/2),0)),"",OFFSET(#REF!,INT((ROW()-13)/2),0)),IF(ISBLANK(OFFSET('9. METAS'!$U$20,INT((ROW()-14)/2),0)),"",OFFSET('9. METAS'!$U$20,INT((ROW()-14)/2),0)))</f>
        <v>#REF!</v>
      </c>
      <c r="K287" s="150" t="e">
        <f ca="1">IF(MOD(ROW()-13,2)=0,IF(ISBLANK(OFFSET(#REF!,INT((ROW()-13)/2),0)),"",OFFSET(#REF!,INT((ROW()-13)/2),0)),IF(ISBLANK(OFFSET('9. METAS'!$V$20,INT((ROW()-14)/2),0)),"",OFFSET('9. METAS'!$V$20,INT((ROW()-14)/2),0)))</f>
        <v>#REF!</v>
      </c>
      <c r="L287" s="150" t="e">
        <f ca="1">IF(MOD(ROW()-13,2)=0,IF(ISBLANK(OFFSET(#REF!,INT((ROW()-13)/2),0)),"",OFFSET(#REF!,INT((ROW()-13)/2),0)),IF(ISBLANK(OFFSET('9. METAS'!$W$20,INT((ROW()-14)/2),0)),"",OFFSET('9. METAS'!$W$20,INT((ROW()-14)/2),0)))</f>
        <v>#REF!</v>
      </c>
      <c r="M287" s="151" t="e">
        <f ca="1">IF(MOD(ROW()-13,2)=0,IF(ISBLANK(OFFSET(#REF!,INT((ROW()-13)/2),0)),"",OFFSET(#REF!,INT((ROW()-13)/2),0)),IF(ISBLANK(OFFSET('9. METAS'!$X$20,INT((ROW()-14)/2),0)),"",OFFSET('9. METAS'!$X$20,INT((ROW()-14)/2),0)))</f>
        <v>#REF!</v>
      </c>
      <c r="N287" s="869" t="str">
        <f t="shared" ref="N287" ca="1" si="270">IFERROR(J287/J288,"ND")</f>
        <v>ND</v>
      </c>
      <c r="O287" s="870" t="str">
        <f t="shared" ref="O287" ca="1" si="271">IFERROR(((J287)/H287),"ND")</f>
        <v>ND</v>
      </c>
      <c r="P287" s="910"/>
    </row>
    <row r="288" spans="3:16">
      <c r="C288" s="860"/>
      <c r="D288" s="907"/>
      <c r="E288" s="907"/>
      <c r="F288" s="908"/>
      <c r="G288" s="909"/>
      <c r="H288" s="944"/>
      <c r="I288" s="852"/>
      <c r="J288" s="149" t="str">
        <f ca="1">IF(MOD(ROW()-13,2)=0,IF(ISBLANK(OFFSET(#REF!,INT((ROW()-13)/2),0)),"",OFFSET(#REF!,INT((ROW()-13)/2),0)),IF(ISBLANK(OFFSET('9. METAS'!$U$20,INT((ROW()-14)/2),0)),"",OFFSET('9. METAS'!$U$20,INT((ROW()-14)/2),0)))</f>
        <v/>
      </c>
      <c r="K288" s="150" t="str">
        <f ca="1">IF(MOD(ROW()-13,2)=0,IF(ISBLANK(OFFSET(#REF!,INT((ROW()-13)/2),0)),"",OFFSET(#REF!,INT((ROW()-13)/2),0)),IF(ISBLANK(OFFSET('9. METAS'!$V$20,INT((ROW()-14)/2),0)),"",OFFSET('9. METAS'!$V$20,INT((ROW()-14)/2),0)))</f>
        <v/>
      </c>
      <c r="L288" s="150" t="str">
        <f ca="1">IF(MOD(ROW()-13,2)=0,IF(ISBLANK(OFFSET(#REF!,INT((ROW()-13)/2),0)),"",OFFSET(#REF!,INT((ROW()-13)/2),0)),IF(ISBLANK(OFFSET('9. METAS'!$W$20,INT((ROW()-14)/2),0)),"",OFFSET('9. METAS'!$W$20,INT((ROW()-14)/2),0)))</f>
        <v/>
      </c>
      <c r="M288" s="151" t="str">
        <f ca="1">IF(MOD(ROW()-13,2)=0,IF(ISBLANK(OFFSET(#REF!,INT((ROW()-13)/2),0)),"",OFFSET(#REF!,INT((ROW()-13)/2),0)),IF(ISBLANK(OFFSET('9. METAS'!$X$20,INT((ROW()-14)/2),0)),"",OFFSET('9. METAS'!$X$20,INT((ROW()-14)/2),0)))</f>
        <v/>
      </c>
      <c r="N288" s="854"/>
      <c r="O288" s="856"/>
      <c r="P288" s="913"/>
    </row>
    <row r="289" spans="3:16">
      <c r="C289" s="859"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8" t="str">
        <f ca="1">IF(ISBLANK(OFFSET('5. Pp (3 años)'!$K$46,INT((ROW()-13)/2),0)),"",OFFSET('5. Pp (3 años)'!$K$46,INT((ROW()-13)/2),0))</f>
        <v/>
      </c>
      <c r="G289" s="909" t="str">
        <f ca="1">IF(ISBLANK(OFFSET('5. Pp (3 años)'!$H$46,INT((ROW()-13)/2),0)),"",OFFSET('5. Pp (3 años)'!$H$46,INT((ROW()-13)/2),0))</f>
        <v/>
      </c>
      <c r="H289" s="944" t="str">
        <f ca="1">IF(ISBLANK(OFFSET('9. METAS'!$L$20,INT((ROW()-13)/2),0)),"",OFFSET('9. METAS'!$L$20,INT((ROW()-13)/2),0))</f>
        <v/>
      </c>
      <c r="I289" s="868"/>
      <c r="J289" s="149" t="e">
        <f ca="1">IF(MOD(ROW()-13,2)=0,IF(ISBLANK(OFFSET(#REF!,INT((ROW()-13)/2),0)),"",OFFSET(#REF!,INT((ROW()-13)/2),0)),IF(ISBLANK(OFFSET('9. METAS'!$U$20,INT((ROW()-14)/2),0)),"",OFFSET('9. METAS'!$U$20,INT((ROW()-14)/2),0)))</f>
        <v>#REF!</v>
      </c>
      <c r="K289" s="150" t="e">
        <f ca="1">IF(MOD(ROW()-13,2)=0,IF(ISBLANK(OFFSET(#REF!,INT((ROW()-13)/2),0)),"",OFFSET(#REF!,INT((ROW()-13)/2),0)),IF(ISBLANK(OFFSET('9. METAS'!$V$20,INT((ROW()-14)/2),0)),"",OFFSET('9. METAS'!$V$20,INT((ROW()-14)/2),0)))</f>
        <v>#REF!</v>
      </c>
      <c r="L289" s="150" t="e">
        <f ca="1">IF(MOD(ROW()-13,2)=0,IF(ISBLANK(OFFSET(#REF!,INT((ROW()-13)/2),0)),"",OFFSET(#REF!,INT((ROW()-13)/2),0)),IF(ISBLANK(OFFSET('9. METAS'!$W$20,INT((ROW()-14)/2),0)),"",OFFSET('9. METAS'!$W$20,INT((ROW()-14)/2),0)))</f>
        <v>#REF!</v>
      </c>
      <c r="M289" s="151" t="e">
        <f ca="1">IF(MOD(ROW()-13,2)=0,IF(ISBLANK(OFFSET(#REF!,INT((ROW()-13)/2),0)),"",OFFSET(#REF!,INT((ROW()-13)/2),0)),IF(ISBLANK(OFFSET('9. METAS'!$X$20,INT((ROW()-14)/2),0)),"",OFFSET('9. METAS'!$X$20,INT((ROW()-14)/2),0)))</f>
        <v>#REF!</v>
      </c>
      <c r="N289" s="869" t="str">
        <f t="shared" ref="N289" ca="1" si="272">IFERROR(J289/J290,"ND")</f>
        <v>ND</v>
      </c>
      <c r="O289" s="870" t="str">
        <f t="shared" ref="O289" ca="1" si="273">IFERROR(((J289)/H289),"ND")</f>
        <v>ND</v>
      </c>
      <c r="P289" s="910"/>
    </row>
    <row r="290" spans="3:16">
      <c r="C290" s="860"/>
      <c r="D290" s="907"/>
      <c r="E290" s="907"/>
      <c r="F290" s="908"/>
      <c r="G290" s="909"/>
      <c r="H290" s="944"/>
      <c r="I290" s="852"/>
      <c r="J290" s="149" t="str">
        <f ca="1">IF(MOD(ROW()-13,2)=0,IF(ISBLANK(OFFSET(#REF!,INT((ROW()-13)/2),0)),"",OFFSET(#REF!,INT((ROW()-13)/2),0)),IF(ISBLANK(OFFSET('9. METAS'!$U$20,INT((ROW()-14)/2),0)),"",OFFSET('9. METAS'!$U$20,INT((ROW()-14)/2),0)))</f>
        <v/>
      </c>
      <c r="K290" s="150" t="str">
        <f ca="1">IF(MOD(ROW()-13,2)=0,IF(ISBLANK(OFFSET(#REF!,INT((ROW()-13)/2),0)),"",OFFSET(#REF!,INT((ROW()-13)/2),0)),IF(ISBLANK(OFFSET('9. METAS'!$V$20,INT((ROW()-14)/2),0)),"",OFFSET('9. METAS'!$V$20,INT((ROW()-14)/2),0)))</f>
        <v/>
      </c>
      <c r="L290" s="150" t="str">
        <f ca="1">IF(MOD(ROW()-13,2)=0,IF(ISBLANK(OFFSET(#REF!,INT((ROW()-13)/2),0)),"",OFFSET(#REF!,INT((ROW()-13)/2),0)),IF(ISBLANK(OFFSET('9. METAS'!$W$20,INT((ROW()-14)/2),0)),"",OFFSET('9. METAS'!$W$20,INT((ROW()-14)/2),0)))</f>
        <v/>
      </c>
      <c r="M290" s="151" t="str">
        <f ca="1">IF(MOD(ROW()-13,2)=0,IF(ISBLANK(OFFSET(#REF!,INT((ROW()-13)/2),0)),"",OFFSET(#REF!,INT((ROW()-13)/2),0)),IF(ISBLANK(OFFSET('9. METAS'!$X$20,INT((ROW()-14)/2),0)),"",OFFSET('9. METAS'!$X$20,INT((ROW()-14)/2),0)))</f>
        <v/>
      </c>
      <c r="N290" s="854"/>
      <c r="O290" s="856"/>
      <c r="P290" s="913"/>
    </row>
    <row r="291" spans="3:16">
      <c r="C291" s="859"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8" t="str">
        <f ca="1">IF(ISBLANK(OFFSET('5. Pp (3 años)'!$K$46,INT((ROW()-13)/2),0)),"",OFFSET('5. Pp (3 años)'!$K$46,INT((ROW()-13)/2),0))</f>
        <v/>
      </c>
      <c r="G291" s="909" t="str">
        <f ca="1">IF(ISBLANK(OFFSET('5. Pp (3 años)'!$H$46,INT((ROW()-13)/2),0)),"",OFFSET('5. Pp (3 años)'!$H$46,INT((ROW()-13)/2),0))</f>
        <v/>
      </c>
      <c r="H291" s="944" t="str">
        <f ca="1">IF(ISBLANK(OFFSET('9. METAS'!$L$20,INT((ROW()-13)/2),0)),"",OFFSET('9. METAS'!$L$20,INT((ROW()-13)/2),0))</f>
        <v/>
      </c>
      <c r="I291" s="868"/>
      <c r="J291" s="149" t="e">
        <f ca="1">IF(MOD(ROW()-13,2)=0,IF(ISBLANK(OFFSET(#REF!,INT((ROW()-13)/2),0)),"",OFFSET(#REF!,INT((ROW()-13)/2),0)),IF(ISBLANK(OFFSET('9. METAS'!$U$20,INT((ROW()-14)/2),0)),"",OFFSET('9. METAS'!$U$20,INT((ROW()-14)/2),0)))</f>
        <v>#REF!</v>
      </c>
      <c r="K291" s="150" t="e">
        <f ca="1">IF(MOD(ROW()-13,2)=0,IF(ISBLANK(OFFSET(#REF!,INT((ROW()-13)/2),0)),"",OFFSET(#REF!,INT((ROW()-13)/2),0)),IF(ISBLANK(OFFSET('9. METAS'!$V$20,INT((ROW()-14)/2),0)),"",OFFSET('9. METAS'!$V$20,INT((ROW()-14)/2),0)))</f>
        <v>#REF!</v>
      </c>
      <c r="L291" s="150" t="e">
        <f ca="1">IF(MOD(ROW()-13,2)=0,IF(ISBLANK(OFFSET(#REF!,INT((ROW()-13)/2),0)),"",OFFSET(#REF!,INT((ROW()-13)/2),0)),IF(ISBLANK(OFFSET('9. METAS'!$W$20,INT((ROW()-14)/2),0)),"",OFFSET('9. METAS'!$W$20,INT((ROW()-14)/2),0)))</f>
        <v>#REF!</v>
      </c>
      <c r="M291" s="151" t="e">
        <f ca="1">IF(MOD(ROW()-13,2)=0,IF(ISBLANK(OFFSET(#REF!,INT((ROW()-13)/2),0)),"",OFFSET(#REF!,INT((ROW()-13)/2),0)),IF(ISBLANK(OFFSET('9. METAS'!$X$20,INT((ROW()-14)/2),0)),"",OFFSET('9. METAS'!$X$20,INT((ROW()-14)/2),0)))</f>
        <v>#REF!</v>
      </c>
      <c r="N291" s="869" t="str">
        <f t="shared" ref="N291" ca="1" si="274">IFERROR(J291/J292,"ND")</f>
        <v>ND</v>
      </c>
      <c r="O291" s="870" t="str">
        <f t="shared" ref="O291" ca="1" si="275">IFERROR(((J291)/H291),"ND")</f>
        <v>ND</v>
      </c>
      <c r="P291" s="910"/>
    </row>
    <row r="292" spans="3:16">
      <c r="C292" s="860"/>
      <c r="D292" s="907"/>
      <c r="E292" s="907"/>
      <c r="F292" s="908"/>
      <c r="G292" s="909"/>
      <c r="H292" s="944"/>
      <c r="I292" s="852"/>
      <c r="J292" s="149" t="str">
        <f ca="1">IF(MOD(ROW()-13,2)=0,IF(ISBLANK(OFFSET(#REF!,INT((ROW()-13)/2),0)),"",OFFSET(#REF!,INT((ROW()-13)/2),0)),IF(ISBLANK(OFFSET('9. METAS'!$U$20,INT((ROW()-14)/2),0)),"",OFFSET('9. METAS'!$U$20,INT((ROW()-14)/2),0)))</f>
        <v/>
      </c>
      <c r="K292" s="150" t="str">
        <f ca="1">IF(MOD(ROW()-13,2)=0,IF(ISBLANK(OFFSET(#REF!,INT((ROW()-13)/2),0)),"",OFFSET(#REF!,INT((ROW()-13)/2),0)),IF(ISBLANK(OFFSET('9. METAS'!$V$20,INT((ROW()-14)/2),0)),"",OFFSET('9. METAS'!$V$20,INT((ROW()-14)/2),0)))</f>
        <v/>
      </c>
      <c r="L292" s="150" t="str">
        <f ca="1">IF(MOD(ROW()-13,2)=0,IF(ISBLANK(OFFSET(#REF!,INT((ROW()-13)/2),0)),"",OFFSET(#REF!,INT((ROW()-13)/2),0)),IF(ISBLANK(OFFSET('9. METAS'!$W$20,INT((ROW()-14)/2),0)),"",OFFSET('9. METAS'!$W$20,INT((ROW()-14)/2),0)))</f>
        <v/>
      </c>
      <c r="M292" s="151" t="str">
        <f ca="1">IF(MOD(ROW()-13,2)=0,IF(ISBLANK(OFFSET(#REF!,INT((ROW()-13)/2),0)),"",OFFSET(#REF!,INT((ROW()-13)/2),0)),IF(ISBLANK(OFFSET('9. METAS'!$X$20,INT((ROW()-14)/2),0)),"",OFFSET('9. METAS'!$X$20,INT((ROW()-14)/2),0)))</f>
        <v/>
      </c>
      <c r="N292" s="854"/>
      <c r="O292" s="856"/>
      <c r="P292" s="913"/>
    </row>
    <row r="293" spans="3:16">
      <c r="C293" s="859"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8" t="str">
        <f ca="1">IF(ISBLANK(OFFSET('5. Pp (3 años)'!$K$46,INT((ROW()-13)/2),0)),"",OFFSET('5. Pp (3 años)'!$K$46,INT((ROW()-13)/2),0))</f>
        <v/>
      </c>
      <c r="G293" s="909" t="str">
        <f ca="1">IF(ISBLANK(OFFSET('5. Pp (3 años)'!$H$46,INT((ROW()-13)/2),0)),"",OFFSET('5. Pp (3 años)'!$H$46,INT((ROW()-13)/2),0))</f>
        <v/>
      </c>
      <c r="H293" s="944" t="str">
        <f ca="1">IF(ISBLANK(OFFSET('9. METAS'!$L$20,INT((ROW()-13)/2),0)),"",OFFSET('9. METAS'!$L$20,INT((ROW()-13)/2),0))</f>
        <v/>
      </c>
      <c r="I293" s="868"/>
      <c r="J293" s="149" t="e">
        <f ca="1">IF(MOD(ROW()-13,2)=0,IF(ISBLANK(OFFSET(#REF!,INT((ROW()-13)/2),0)),"",OFFSET(#REF!,INT((ROW()-13)/2),0)),IF(ISBLANK(OFFSET('9. METAS'!$U$20,INT((ROW()-14)/2),0)),"",OFFSET('9. METAS'!$U$20,INT((ROW()-14)/2),0)))</f>
        <v>#REF!</v>
      </c>
      <c r="K293" s="150" t="e">
        <f ca="1">IF(MOD(ROW()-13,2)=0,IF(ISBLANK(OFFSET(#REF!,INT((ROW()-13)/2),0)),"",OFFSET(#REF!,INT((ROW()-13)/2),0)),IF(ISBLANK(OFFSET('9. METAS'!$V$20,INT((ROW()-14)/2),0)),"",OFFSET('9. METAS'!$V$20,INT((ROW()-14)/2),0)))</f>
        <v>#REF!</v>
      </c>
      <c r="L293" s="150" t="e">
        <f ca="1">IF(MOD(ROW()-13,2)=0,IF(ISBLANK(OFFSET(#REF!,INT((ROW()-13)/2),0)),"",OFFSET(#REF!,INT((ROW()-13)/2),0)),IF(ISBLANK(OFFSET('9. METAS'!$W$20,INT((ROW()-14)/2),0)),"",OFFSET('9. METAS'!$W$20,INT((ROW()-14)/2),0)))</f>
        <v>#REF!</v>
      </c>
      <c r="M293" s="151" t="e">
        <f ca="1">IF(MOD(ROW()-13,2)=0,IF(ISBLANK(OFFSET(#REF!,INT((ROW()-13)/2),0)),"",OFFSET(#REF!,INT((ROW()-13)/2),0)),IF(ISBLANK(OFFSET('9. METAS'!$X$20,INT((ROW()-14)/2),0)),"",OFFSET('9. METAS'!$X$20,INT((ROW()-14)/2),0)))</f>
        <v>#REF!</v>
      </c>
      <c r="N293" s="869" t="str">
        <f t="shared" ref="N293" ca="1" si="276">IFERROR(J293/J294,"ND")</f>
        <v>ND</v>
      </c>
      <c r="O293" s="870" t="str">
        <f t="shared" ref="O293" ca="1" si="277">IFERROR(((J293)/H293),"ND")</f>
        <v>ND</v>
      </c>
      <c r="P293" s="910"/>
    </row>
    <row r="294" spans="3:16">
      <c r="C294" s="860"/>
      <c r="D294" s="907"/>
      <c r="E294" s="907"/>
      <c r="F294" s="908"/>
      <c r="G294" s="909"/>
      <c r="H294" s="944"/>
      <c r="I294" s="852"/>
      <c r="J294" s="149" t="str">
        <f ca="1">IF(MOD(ROW()-13,2)=0,IF(ISBLANK(OFFSET(#REF!,INT((ROW()-13)/2),0)),"",OFFSET(#REF!,INT((ROW()-13)/2),0)),IF(ISBLANK(OFFSET('9. METAS'!$U$20,INT((ROW()-14)/2),0)),"",OFFSET('9. METAS'!$U$20,INT((ROW()-14)/2),0)))</f>
        <v/>
      </c>
      <c r="K294" s="150" t="str">
        <f ca="1">IF(MOD(ROW()-13,2)=0,IF(ISBLANK(OFFSET(#REF!,INT((ROW()-13)/2),0)),"",OFFSET(#REF!,INT((ROW()-13)/2),0)),IF(ISBLANK(OFFSET('9. METAS'!$V$20,INT((ROW()-14)/2),0)),"",OFFSET('9. METAS'!$V$20,INT((ROW()-14)/2),0)))</f>
        <v/>
      </c>
      <c r="L294" s="150" t="str">
        <f ca="1">IF(MOD(ROW()-13,2)=0,IF(ISBLANK(OFFSET(#REF!,INT((ROW()-13)/2),0)),"",OFFSET(#REF!,INT((ROW()-13)/2),0)),IF(ISBLANK(OFFSET('9. METAS'!$W$20,INT((ROW()-14)/2),0)),"",OFFSET('9. METAS'!$W$20,INT((ROW()-14)/2),0)))</f>
        <v/>
      </c>
      <c r="M294" s="151" t="str">
        <f ca="1">IF(MOD(ROW()-13,2)=0,IF(ISBLANK(OFFSET(#REF!,INT((ROW()-13)/2),0)),"",OFFSET(#REF!,INT((ROW()-13)/2),0)),IF(ISBLANK(OFFSET('9. METAS'!$X$20,INT((ROW()-14)/2),0)),"",OFFSET('9. METAS'!$X$20,INT((ROW()-14)/2),0)))</f>
        <v/>
      </c>
      <c r="N294" s="854"/>
      <c r="O294" s="856"/>
      <c r="P294" s="913"/>
    </row>
    <row r="295" spans="3:16">
      <c r="C295" s="859"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8" t="str">
        <f ca="1">IF(ISBLANK(OFFSET('5. Pp (3 años)'!$K$46,INT((ROW()-13)/2),0)),"",OFFSET('5. Pp (3 años)'!$K$46,INT((ROW()-13)/2),0))</f>
        <v/>
      </c>
      <c r="G295" s="909" t="str">
        <f ca="1">IF(ISBLANK(OFFSET('5. Pp (3 años)'!$H$46,INT((ROW()-13)/2),0)),"",OFFSET('5. Pp (3 años)'!$H$46,INT((ROW()-13)/2),0))</f>
        <v/>
      </c>
      <c r="H295" s="944" t="str">
        <f ca="1">IF(ISBLANK(OFFSET('9. METAS'!$L$20,INT((ROW()-13)/2),0)),"",OFFSET('9. METAS'!$L$20,INT((ROW()-13)/2),0))</f>
        <v/>
      </c>
      <c r="I295" s="868"/>
      <c r="J295" s="149" t="e">
        <f ca="1">IF(MOD(ROW()-13,2)=0,IF(ISBLANK(OFFSET(#REF!,INT((ROW()-13)/2),0)),"",OFFSET(#REF!,INT((ROW()-13)/2),0)),IF(ISBLANK(OFFSET('9. METAS'!$U$20,INT((ROW()-14)/2),0)),"",OFFSET('9. METAS'!$U$20,INT((ROW()-14)/2),0)))</f>
        <v>#REF!</v>
      </c>
      <c r="K295" s="150" t="e">
        <f ca="1">IF(MOD(ROW()-13,2)=0,IF(ISBLANK(OFFSET(#REF!,INT((ROW()-13)/2),0)),"",OFFSET(#REF!,INT((ROW()-13)/2),0)),IF(ISBLANK(OFFSET('9. METAS'!$V$20,INT((ROW()-14)/2),0)),"",OFFSET('9. METAS'!$V$20,INT((ROW()-14)/2),0)))</f>
        <v>#REF!</v>
      </c>
      <c r="L295" s="150" t="e">
        <f ca="1">IF(MOD(ROW()-13,2)=0,IF(ISBLANK(OFFSET(#REF!,INT((ROW()-13)/2),0)),"",OFFSET(#REF!,INT((ROW()-13)/2),0)),IF(ISBLANK(OFFSET('9. METAS'!$W$20,INT((ROW()-14)/2),0)),"",OFFSET('9. METAS'!$W$20,INT((ROW()-14)/2),0)))</f>
        <v>#REF!</v>
      </c>
      <c r="M295" s="151" t="e">
        <f ca="1">IF(MOD(ROW()-13,2)=0,IF(ISBLANK(OFFSET(#REF!,INT((ROW()-13)/2),0)),"",OFFSET(#REF!,INT((ROW()-13)/2),0)),IF(ISBLANK(OFFSET('9. METAS'!$X$20,INT((ROW()-14)/2),0)),"",OFFSET('9. METAS'!$X$20,INT((ROW()-14)/2),0)))</f>
        <v>#REF!</v>
      </c>
      <c r="N295" s="869" t="str">
        <f t="shared" ref="N295" ca="1" si="278">IFERROR(J295/J296,"ND")</f>
        <v>ND</v>
      </c>
      <c r="O295" s="870" t="str">
        <f t="shared" ref="O295" ca="1" si="279">IFERROR(((J295)/H295),"ND")</f>
        <v>ND</v>
      </c>
      <c r="P295" s="910"/>
    </row>
    <row r="296" spans="3:16">
      <c r="C296" s="860"/>
      <c r="D296" s="907"/>
      <c r="E296" s="907"/>
      <c r="F296" s="908"/>
      <c r="G296" s="909"/>
      <c r="H296" s="944"/>
      <c r="I296" s="852"/>
      <c r="J296" s="149" t="str">
        <f ca="1">IF(MOD(ROW()-13,2)=0,IF(ISBLANK(OFFSET(#REF!,INT((ROW()-13)/2),0)),"",OFFSET(#REF!,INT((ROW()-13)/2),0)),IF(ISBLANK(OFFSET('9. METAS'!$U$20,INT((ROW()-14)/2),0)),"",OFFSET('9. METAS'!$U$20,INT((ROW()-14)/2),0)))</f>
        <v/>
      </c>
      <c r="K296" s="150" t="str">
        <f ca="1">IF(MOD(ROW()-13,2)=0,IF(ISBLANK(OFFSET(#REF!,INT((ROW()-13)/2),0)),"",OFFSET(#REF!,INT((ROW()-13)/2),0)),IF(ISBLANK(OFFSET('9. METAS'!$V$20,INT((ROW()-14)/2),0)),"",OFFSET('9. METAS'!$V$20,INT((ROW()-14)/2),0)))</f>
        <v/>
      </c>
      <c r="L296" s="150" t="str">
        <f ca="1">IF(MOD(ROW()-13,2)=0,IF(ISBLANK(OFFSET(#REF!,INT((ROW()-13)/2),0)),"",OFFSET(#REF!,INT((ROW()-13)/2),0)),IF(ISBLANK(OFFSET('9. METAS'!$W$20,INT((ROW()-14)/2),0)),"",OFFSET('9. METAS'!$W$20,INT((ROW()-14)/2),0)))</f>
        <v/>
      </c>
      <c r="M296" s="151" t="str">
        <f ca="1">IF(MOD(ROW()-13,2)=0,IF(ISBLANK(OFFSET(#REF!,INT((ROW()-13)/2),0)),"",OFFSET(#REF!,INT((ROW()-13)/2),0)),IF(ISBLANK(OFFSET('9. METAS'!$X$20,INT((ROW()-14)/2),0)),"",OFFSET('9. METAS'!$X$20,INT((ROW()-14)/2),0)))</f>
        <v/>
      </c>
      <c r="N296" s="854"/>
      <c r="O296" s="856"/>
      <c r="P296" s="913"/>
    </row>
    <row r="297" spans="3:16">
      <c r="C297" s="859"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8" t="str">
        <f ca="1">IF(ISBLANK(OFFSET('5. Pp (3 años)'!$K$46,INT((ROW()-13)/2),0)),"",OFFSET('5. Pp (3 años)'!$K$46,INT((ROW()-13)/2),0))</f>
        <v/>
      </c>
      <c r="G297" s="909" t="str">
        <f ca="1">IF(ISBLANK(OFFSET('5. Pp (3 años)'!$H$46,INT((ROW()-13)/2),0)),"",OFFSET('5. Pp (3 años)'!$H$46,INT((ROW()-13)/2),0))</f>
        <v/>
      </c>
      <c r="H297" s="944" t="str">
        <f ca="1">IF(ISBLANK(OFFSET('9. METAS'!$L$20,INT((ROW()-13)/2),0)),"",OFFSET('9. METAS'!$L$20,INT((ROW()-13)/2),0))</f>
        <v/>
      </c>
      <c r="I297" s="868"/>
      <c r="J297" s="149" t="e">
        <f ca="1">IF(MOD(ROW()-13,2)=0,IF(ISBLANK(OFFSET(#REF!,INT((ROW()-13)/2),0)),"",OFFSET(#REF!,INT((ROW()-13)/2),0)),IF(ISBLANK(OFFSET('9. METAS'!$U$20,INT((ROW()-14)/2),0)),"",OFFSET('9. METAS'!$U$20,INT((ROW()-14)/2),0)))</f>
        <v>#REF!</v>
      </c>
      <c r="K297" s="150" t="e">
        <f ca="1">IF(MOD(ROW()-13,2)=0,IF(ISBLANK(OFFSET(#REF!,INT((ROW()-13)/2),0)),"",OFFSET(#REF!,INT((ROW()-13)/2),0)),IF(ISBLANK(OFFSET('9. METAS'!$V$20,INT((ROW()-14)/2),0)),"",OFFSET('9. METAS'!$V$20,INT((ROW()-14)/2),0)))</f>
        <v>#REF!</v>
      </c>
      <c r="L297" s="150" t="e">
        <f ca="1">IF(MOD(ROW()-13,2)=0,IF(ISBLANK(OFFSET(#REF!,INT((ROW()-13)/2),0)),"",OFFSET(#REF!,INT((ROW()-13)/2),0)),IF(ISBLANK(OFFSET('9. METAS'!$W$20,INT((ROW()-14)/2),0)),"",OFFSET('9. METAS'!$W$20,INT((ROW()-14)/2),0)))</f>
        <v>#REF!</v>
      </c>
      <c r="M297" s="151" t="e">
        <f ca="1">IF(MOD(ROW()-13,2)=0,IF(ISBLANK(OFFSET(#REF!,INT((ROW()-13)/2),0)),"",OFFSET(#REF!,INT((ROW()-13)/2),0)),IF(ISBLANK(OFFSET('9. METAS'!$X$20,INT((ROW()-14)/2),0)),"",OFFSET('9. METAS'!$X$20,INT((ROW()-14)/2),0)))</f>
        <v>#REF!</v>
      </c>
      <c r="N297" s="869" t="str">
        <f t="shared" ref="N297" ca="1" si="280">IFERROR(J297/J298,"ND")</f>
        <v>ND</v>
      </c>
      <c r="O297" s="870" t="str">
        <f t="shared" ref="O297" ca="1" si="281">IFERROR(((J297)/H297),"ND")</f>
        <v>ND</v>
      </c>
      <c r="P297" s="910"/>
    </row>
    <row r="298" spans="3:16">
      <c r="C298" s="860"/>
      <c r="D298" s="907"/>
      <c r="E298" s="907"/>
      <c r="F298" s="908"/>
      <c r="G298" s="909"/>
      <c r="H298" s="944"/>
      <c r="I298" s="852"/>
      <c r="J298" s="149" t="str">
        <f ca="1">IF(MOD(ROW()-13,2)=0,IF(ISBLANK(OFFSET(#REF!,INT((ROW()-13)/2),0)),"",OFFSET(#REF!,INT((ROW()-13)/2),0)),IF(ISBLANK(OFFSET('9. METAS'!$U$20,INT((ROW()-14)/2),0)),"",OFFSET('9. METAS'!$U$20,INT((ROW()-14)/2),0)))</f>
        <v/>
      </c>
      <c r="K298" s="150" t="str">
        <f ca="1">IF(MOD(ROW()-13,2)=0,IF(ISBLANK(OFFSET(#REF!,INT((ROW()-13)/2),0)),"",OFFSET(#REF!,INT((ROW()-13)/2),0)),IF(ISBLANK(OFFSET('9. METAS'!$V$20,INT((ROW()-14)/2),0)),"",OFFSET('9. METAS'!$V$20,INT((ROW()-14)/2),0)))</f>
        <v/>
      </c>
      <c r="L298" s="150" t="str">
        <f ca="1">IF(MOD(ROW()-13,2)=0,IF(ISBLANK(OFFSET(#REF!,INT((ROW()-13)/2),0)),"",OFFSET(#REF!,INT((ROW()-13)/2),0)),IF(ISBLANK(OFFSET('9. METAS'!$W$20,INT((ROW()-14)/2),0)),"",OFFSET('9. METAS'!$W$20,INT((ROW()-14)/2),0)))</f>
        <v/>
      </c>
      <c r="M298" s="151" t="str">
        <f ca="1">IF(MOD(ROW()-13,2)=0,IF(ISBLANK(OFFSET(#REF!,INT((ROW()-13)/2),0)),"",OFFSET(#REF!,INT((ROW()-13)/2),0)),IF(ISBLANK(OFFSET('9. METAS'!$X$20,INT((ROW()-14)/2),0)),"",OFFSET('9. METAS'!$X$20,INT((ROW()-14)/2),0)))</f>
        <v/>
      </c>
      <c r="N298" s="854"/>
      <c r="O298" s="856"/>
      <c r="P298" s="913"/>
    </row>
    <row r="299" spans="3:16">
      <c r="C299" s="859"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8" t="str">
        <f ca="1">IF(ISBLANK(OFFSET('5. Pp (3 años)'!$K$46,INT((ROW()-13)/2),0)),"",OFFSET('5. Pp (3 años)'!$K$46,INT((ROW()-13)/2),0))</f>
        <v/>
      </c>
      <c r="G299" s="909" t="str">
        <f ca="1">IF(ISBLANK(OFFSET('5. Pp (3 años)'!$H$46,INT((ROW()-13)/2),0)),"",OFFSET('5. Pp (3 años)'!$H$46,INT((ROW()-13)/2),0))</f>
        <v/>
      </c>
      <c r="H299" s="944" t="str">
        <f ca="1">IF(ISBLANK(OFFSET('9. METAS'!$L$20,INT((ROW()-13)/2),0)),"",OFFSET('9. METAS'!$L$20,INT((ROW()-13)/2),0))</f>
        <v/>
      </c>
      <c r="I299" s="868"/>
      <c r="J299" s="149" t="e">
        <f ca="1">IF(MOD(ROW()-13,2)=0,IF(ISBLANK(OFFSET(#REF!,INT((ROW()-13)/2),0)),"",OFFSET(#REF!,INT((ROW()-13)/2),0)),IF(ISBLANK(OFFSET('9. METAS'!$U$20,INT((ROW()-14)/2),0)),"",OFFSET('9. METAS'!$U$20,INT((ROW()-14)/2),0)))</f>
        <v>#REF!</v>
      </c>
      <c r="K299" s="150" t="e">
        <f ca="1">IF(MOD(ROW()-13,2)=0,IF(ISBLANK(OFFSET(#REF!,INT((ROW()-13)/2),0)),"",OFFSET(#REF!,INT((ROW()-13)/2),0)),IF(ISBLANK(OFFSET('9. METAS'!$V$20,INT((ROW()-14)/2),0)),"",OFFSET('9. METAS'!$V$20,INT((ROW()-14)/2),0)))</f>
        <v>#REF!</v>
      </c>
      <c r="L299" s="150" t="e">
        <f ca="1">IF(MOD(ROW()-13,2)=0,IF(ISBLANK(OFFSET(#REF!,INT((ROW()-13)/2),0)),"",OFFSET(#REF!,INT((ROW()-13)/2),0)),IF(ISBLANK(OFFSET('9. METAS'!$W$20,INT((ROW()-14)/2),0)),"",OFFSET('9. METAS'!$W$20,INT((ROW()-14)/2),0)))</f>
        <v>#REF!</v>
      </c>
      <c r="M299" s="151" t="e">
        <f ca="1">IF(MOD(ROW()-13,2)=0,IF(ISBLANK(OFFSET(#REF!,INT((ROW()-13)/2),0)),"",OFFSET(#REF!,INT((ROW()-13)/2),0)),IF(ISBLANK(OFFSET('9. METAS'!$X$20,INT((ROW()-14)/2),0)),"",OFFSET('9. METAS'!$X$20,INT((ROW()-14)/2),0)))</f>
        <v>#REF!</v>
      </c>
      <c r="N299" s="869" t="str">
        <f t="shared" ref="N299" ca="1" si="282">IFERROR(J299/J300,"ND")</f>
        <v>ND</v>
      </c>
      <c r="O299" s="870" t="str">
        <f t="shared" ref="O299" ca="1" si="283">IFERROR(((J299)/H299),"ND")</f>
        <v>ND</v>
      </c>
      <c r="P299" s="910"/>
    </row>
    <row r="300" spans="3:16">
      <c r="C300" s="860"/>
      <c r="D300" s="907"/>
      <c r="E300" s="907"/>
      <c r="F300" s="908"/>
      <c r="G300" s="909"/>
      <c r="H300" s="944"/>
      <c r="I300" s="852"/>
      <c r="J300" s="149" t="str">
        <f ca="1">IF(MOD(ROW()-13,2)=0,IF(ISBLANK(OFFSET(#REF!,INT((ROW()-13)/2),0)),"",OFFSET(#REF!,INT((ROW()-13)/2),0)),IF(ISBLANK(OFFSET('9. METAS'!$U$20,INT((ROW()-14)/2),0)),"",OFFSET('9. METAS'!$U$20,INT((ROW()-14)/2),0)))</f>
        <v/>
      </c>
      <c r="K300" s="150" t="str">
        <f ca="1">IF(MOD(ROW()-13,2)=0,IF(ISBLANK(OFFSET(#REF!,INT((ROW()-13)/2),0)),"",OFFSET(#REF!,INT((ROW()-13)/2),0)),IF(ISBLANK(OFFSET('9. METAS'!$V$20,INT((ROW()-14)/2),0)),"",OFFSET('9. METAS'!$V$20,INT((ROW()-14)/2),0)))</f>
        <v/>
      </c>
      <c r="L300" s="150" t="str">
        <f ca="1">IF(MOD(ROW()-13,2)=0,IF(ISBLANK(OFFSET(#REF!,INT((ROW()-13)/2),0)),"",OFFSET(#REF!,INT((ROW()-13)/2),0)),IF(ISBLANK(OFFSET('9. METAS'!$W$20,INT((ROW()-14)/2),0)),"",OFFSET('9. METAS'!$W$20,INT((ROW()-14)/2),0)))</f>
        <v/>
      </c>
      <c r="M300" s="151" t="str">
        <f ca="1">IF(MOD(ROW()-13,2)=0,IF(ISBLANK(OFFSET(#REF!,INT((ROW()-13)/2),0)),"",OFFSET(#REF!,INT((ROW()-13)/2),0)),IF(ISBLANK(OFFSET('9. METAS'!$X$20,INT((ROW()-14)/2),0)),"",OFFSET('9. METAS'!$X$20,INT((ROW()-14)/2),0)))</f>
        <v/>
      </c>
      <c r="N300" s="854"/>
      <c r="O300" s="856"/>
      <c r="P300" s="913"/>
    </row>
    <row r="301" spans="3:16">
      <c r="C301" s="859"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8" t="str">
        <f ca="1">IF(ISBLANK(OFFSET('5. Pp (3 años)'!$K$46,INT((ROW()-13)/2),0)),"",OFFSET('5. Pp (3 años)'!$K$46,INT((ROW()-13)/2),0))</f>
        <v/>
      </c>
      <c r="G301" s="909" t="str">
        <f ca="1">IF(ISBLANK(OFFSET('5. Pp (3 años)'!$H$46,INT((ROW()-13)/2),0)),"",OFFSET('5. Pp (3 años)'!$H$46,INT((ROW()-13)/2),0))</f>
        <v/>
      </c>
      <c r="H301" s="944" t="str">
        <f ca="1">IF(ISBLANK(OFFSET('9. METAS'!$L$20,INT((ROW()-13)/2),0)),"",OFFSET('9. METAS'!$L$20,INT((ROW()-13)/2),0))</f>
        <v/>
      </c>
      <c r="I301" s="868"/>
      <c r="J301" s="149" t="e">
        <f ca="1">IF(MOD(ROW()-13,2)=0,IF(ISBLANK(OFFSET(#REF!,INT((ROW()-13)/2),0)),"",OFFSET(#REF!,INT((ROW()-13)/2),0)),IF(ISBLANK(OFFSET('9. METAS'!$U$20,INT((ROW()-14)/2),0)),"",OFFSET('9. METAS'!$U$20,INT((ROW()-14)/2),0)))</f>
        <v>#REF!</v>
      </c>
      <c r="K301" s="150" t="e">
        <f ca="1">IF(MOD(ROW()-13,2)=0,IF(ISBLANK(OFFSET(#REF!,INT((ROW()-13)/2),0)),"",OFFSET(#REF!,INT((ROW()-13)/2),0)),IF(ISBLANK(OFFSET('9. METAS'!$V$20,INT((ROW()-14)/2),0)),"",OFFSET('9. METAS'!$V$20,INT((ROW()-14)/2),0)))</f>
        <v>#REF!</v>
      </c>
      <c r="L301" s="150" t="e">
        <f ca="1">IF(MOD(ROW()-13,2)=0,IF(ISBLANK(OFFSET(#REF!,INT((ROW()-13)/2),0)),"",OFFSET(#REF!,INT((ROW()-13)/2),0)),IF(ISBLANK(OFFSET('9. METAS'!$W$20,INT((ROW()-14)/2),0)),"",OFFSET('9. METAS'!$W$20,INT((ROW()-14)/2),0)))</f>
        <v>#REF!</v>
      </c>
      <c r="M301" s="151" t="e">
        <f ca="1">IF(MOD(ROW()-13,2)=0,IF(ISBLANK(OFFSET(#REF!,INT((ROW()-13)/2),0)),"",OFFSET(#REF!,INT((ROW()-13)/2),0)),IF(ISBLANK(OFFSET('9. METAS'!$X$20,INT((ROW()-14)/2),0)),"",OFFSET('9. METAS'!$X$20,INT((ROW()-14)/2),0)))</f>
        <v>#REF!</v>
      </c>
      <c r="N301" s="869" t="str">
        <f t="shared" ref="N301" ca="1" si="284">IFERROR(J301/J302,"ND")</f>
        <v>ND</v>
      </c>
      <c r="O301" s="870" t="str">
        <f t="shared" ref="O301" ca="1" si="285">IFERROR(((J301)/H301),"ND")</f>
        <v>ND</v>
      </c>
      <c r="P301" s="910"/>
    </row>
    <row r="302" spans="3:16">
      <c r="C302" s="860"/>
      <c r="D302" s="907"/>
      <c r="E302" s="907"/>
      <c r="F302" s="908"/>
      <c r="G302" s="909"/>
      <c r="H302" s="944"/>
      <c r="I302" s="852"/>
      <c r="J302" s="149" t="str">
        <f ca="1">IF(MOD(ROW()-13,2)=0,IF(ISBLANK(OFFSET(#REF!,INT((ROW()-13)/2),0)),"",OFFSET(#REF!,INT((ROW()-13)/2),0)),IF(ISBLANK(OFFSET('9. METAS'!$U$20,INT((ROW()-14)/2),0)),"",OFFSET('9. METAS'!$U$20,INT((ROW()-14)/2),0)))</f>
        <v/>
      </c>
      <c r="K302" s="150" t="str">
        <f ca="1">IF(MOD(ROW()-13,2)=0,IF(ISBLANK(OFFSET(#REF!,INT((ROW()-13)/2),0)),"",OFFSET(#REF!,INT((ROW()-13)/2),0)),IF(ISBLANK(OFFSET('9. METAS'!$V$20,INT((ROW()-14)/2),0)),"",OFFSET('9. METAS'!$V$20,INT((ROW()-14)/2),0)))</f>
        <v/>
      </c>
      <c r="L302" s="150" t="str">
        <f ca="1">IF(MOD(ROW()-13,2)=0,IF(ISBLANK(OFFSET(#REF!,INT((ROW()-13)/2),0)),"",OFFSET(#REF!,INT((ROW()-13)/2),0)),IF(ISBLANK(OFFSET('9. METAS'!$W$20,INT((ROW()-14)/2),0)),"",OFFSET('9. METAS'!$W$20,INT((ROW()-14)/2),0)))</f>
        <v/>
      </c>
      <c r="M302" s="151" t="str">
        <f ca="1">IF(MOD(ROW()-13,2)=0,IF(ISBLANK(OFFSET(#REF!,INT((ROW()-13)/2),0)),"",OFFSET(#REF!,INT((ROW()-13)/2),0)),IF(ISBLANK(OFFSET('9. METAS'!$X$20,INT((ROW()-14)/2),0)),"",OFFSET('9. METAS'!$X$20,INT((ROW()-14)/2),0)))</f>
        <v/>
      </c>
      <c r="N302" s="854"/>
      <c r="O302" s="856"/>
      <c r="P302" s="913"/>
    </row>
    <row r="303" spans="3:16">
      <c r="C303" s="859"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8" t="str">
        <f ca="1">IF(ISBLANK(OFFSET('5. Pp (3 años)'!$K$46,INT((ROW()-13)/2),0)),"",OFFSET('5. Pp (3 años)'!$K$46,INT((ROW()-13)/2),0))</f>
        <v/>
      </c>
      <c r="G303" s="909" t="str">
        <f ca="1">IF(ISBLANK(OFFSET('5. Pp (3 años)'!$H$46,INT((ROW()-13)/2),0)),"",OFFSET('5. Pp (3 años)'!$H$46,INT((ROW()-13)/2),0))</f>
        <v/>
      </c>
      <c r="H303" s="944" t="str">
        <f ca="1">IF(ISBLANK(OFFSET('9. METAS'!$L$20,INT((ROW()-13)/2),0)),"",OFFSET('9. METAS'!$L$20,INT((ROW()-13)/2),0))</f>
        <v/>
      </c>
      <c r="I303" s="868"/>
      <c r="J303" s="149" t="e">
        <f ca="1">IF(MOD(ROW()-13,2)=0,IF(ISBLANK(OFFSET(#REF!,INT((ROW()-13)/2),0)),"",OFFSET(#REF!,INT((ROW()-13)/2),0)),IF(ISBLANK(OFFSET('9. METAS'!$U$20,INT((ROW()-14)/2),0)),"",OFFSET('9. METAS'!$U$20,INT((ROW()-14)/2),0)))</f>
        <v>#REF!</v>
      </c>
      <c r="K303" s="150" t="e">
        <f ca="1">IF(MOD(ROW()-13,2)=0,IF(ISBLANK(OFFSET(#REF!,INT((ROW()-13)/2),0)),"",OFFSET(#REF!,INT((ROW()-13)/2),0)),IF(ISBLANK(OFFSET('9. METAS'!$V$20,INT((ROW()-14)/2),0)),"",OFFSET('9. METAS'!$V$20,INT((ROW()-14)/2),0)))</f>
        <v>#REF!</v>
      </c>
      <c r="L303" s="150" t="e">
        <f ca="1">IF(MOD(ROW()-13,2)=0,IF(ISBLANK(OFFSET(#REF!,INT((ROW()-13)/2),0)),"",OFFSET(#REF!,INT((ROW()-13)/2),0)),IF(ISBLANK(OFFSET('9. METAS'!$W$20,INT((ROW()-14)/2),0)),"",OFFSET('9. METAS'!$W$20,INT((ROW()-14)/2),0)))</f>
        <v>#REF!</v>
      </c>
      <c r="M303" s="151" t="e">
        <f ca="1">IF(MOD(ROW()-13,2)=0,IF(ISBLANK(OFFSET(#REF!,INT((ROW()-13)/2),0)),"",OFFSET(#REF!,INT((ROW()-13)/2),0)),IF(ISBLANK(OFFSET('9. METAS'!$X$20,INT((ROW()-14)/2),0)),"",OFFSET('9. METAS'!$X$20,INT((ROW()-14)/2),0)))</f>
        <v>#REF!</v>
      </c>
      <c r="N303" s="869" t="str">
        <f t="shared" ref="N303" ca="1" si="286">IFERROR(J303/J304,"ND")</f>
        <v>ND</v>
      </c>
      <c r="O303" s="870" t="str">
        <f t="shared" ref="O303" ca="1" si="287">IFERROR(((J303)/H303),"ND")</f>
        <v>ND</v>
      </c>
      <c r="P303" s="910"/>
    </row>
    <row r="304" spans="3:16">
      <c r="C304" s="860"/>
      <c r="D304" s="907"/>
      <c r="E304" s="907"/>
      <c r="F304" s="908"/>
      <c r="G304" s="909"/>
      <c r="H304" s="944"/>
      <c r="I304" s="852"/>
      <c r="J304" s="149" t="str">
        <f ca="1">IF(MOD(ROW()-13,2)=0,IF(ISBLANK(OFFSET(#REF!,INT((ROW()-13)/2),0)),"",OFFSET(#REF!,INT((ROW()-13)/2),0)),IF(ISBLANK(OFFSET('9. METAS'!$U$20,INT((ROW()-14)/2),0)),"",OFFSET('9. METAS'!$U$20,INT((ROW()-14)/2),0)))</f>
        <v/>
      </c>
      <c r="K304" s="150" t="str">
        <f ca="1">IF(MOD(ROW()-13,2)=0,IF(ISBLANK(OFFSET(#REF!,INT((ROW()-13)/2),0)),"",OFFSET(#REF!,INT((ROW()-13)/2),0)),IF(ISBLANK(OFFSET('9. METAS'!$V$20,INT((ROW()-14)/2),0)),"",OFFSET('9. METAS'!$V$20,INT((ROW()-14)/2),0)))</f>
        <v/>
      </c>
      <c r="L304" s="150" t="str">
        <f ca="1">IF(MOD(ROW()-13,2)=0,IF(ISBLANK(OFFSET(#REF!,INT((ROW()-13)/2),0)),"",OFFSET(#REF!,INT((ROW()-13)/2),0)),IF(ISBLANK(OFFSET('9. METAS'!$W$20,INT((ROW()-14)/2),0)),"",OFFSET('9. METAS'!$W$20,INT((ROW()-14)/2),0)))</f>
        <v/>
      </c>
      <c r="M304" s="151" t="str">
        <f ca="1">IF(MOD(ROW()-13,2)=0,IF(ISBLANK(OFFSET(#REF!,INT((ROW()-13)/2),0)),"",OFFSET(#REF!,INT((ROW()-13)/2),0)),IF(ISBLANK(OFFSET('9. METAS'!$X$20,INT((ROW()-14)/2),0)),"",OFFSET('9. METAS'!$X$20,INT((ROW()-14)/2),0)))</f>
        <v/>
      </c>
      <c r="N304" s="854"/>
      <c r="O304" s="856"/>
      <c r="P304" s="913"/>
    </row>
    <row r="305" spans="3:16">
      <c r="C305" s="859"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8" t="str">
        <f ca="1">IF(ISBLANK(OFFSET('5. Pp (3 años)'!$K$46,INT((ROW()-13)/2),0)),"",OFFSET('5. Pp (3 años)'!$K$46,INT((ROW()-13)/2),0))</f>
        <v/>
      </c>
      <c r="G305" s="909" t="str">
        <f ca="1">IF(ISBLANK(OFFSET('5. Pp (3 años)'!$H$46,INT((ROW()-13)/2),0)),"",OFFSET('5. Pp (3 años)'!$H$46,INT((ROW()-13)/2),0))</f>
        <v/>
      </c>
      <c r="H305" s="944" t="str">
        <f ca="1">IF(ISBLANK(OFFSET('9. METAS'!$L$20,INT((ROW()-13)/2),0)),"",OFFSET('9. METAS'!$L$20,INT((ROW()-13)/2),0))</f>
        <v/>
      </c>
      <c r="I305" s="868"/>
      <c r="J305" s="149" t="e">
        <f ca="1">IF(MOD(ROW()-13,2)=0,IF(ISBLANK(OFFSET(#REF!,INT((ROW()-13)/2),0)),"",OFFSET(#REF!,INT((ROW()-13)/2),0)),IF(ISBLANK(OFFSET('9. METAS'!$U$20,INT((ROW()-14)/2),0)),"",OFFSET('9. METAS'!$U$20,INT((ROW()-14)/2),0)))</f>
        <v>#REF!</v>
      </c>
      <c r="K305" s="150" t="e">
        <f ca="1">IF(MOD(ROW()-13,2)=0,IF(ISBLANK(OFFSET(#REF!,INT((ROW()-13)/2),0)),"",OFFSET(#REF!,INT((ROW()-13)/2),0)),IF(ISBLANK(OFFSET('9. METAS'!$V$20,INT((ROW()-14)/2),0)),"",OFFSET('9. METAS'!$V$20,INT((ROW()-14)/2),0)))</f>
        <v>#REF!</v>
      </c>
      <c r="L305" s="150" t="e">
        <f ca="1">IF(MOD(ROW()-13,2)=0,IF(ISBLANK(OFFSET(#REF!,INT((ROW()-13)/2),0)),"",OFFSET(#REF!,INT((ROW()-13)/2),0)),IF(ISBLANK(OFFSET('9. METAS'!$W$20,INT((ROW()-14)/2),0)),"",OFFSET('9. METAS'!$W$20,INT((ROW()-14)/2),0)))</f>
        <v>#REF!</v>
      </c>
      <c r="M305" s="151" t="e">
        <f ca="1">IF(MOD(ROW()-13,2)=0,IF(ISBLANK(OFFSET(#REF!,INT((ROW()-13)/2),0)),"",OFFSET(#REF!,INT((ROW()-13)/2),0)),IF(ISBLANK(OFFSET('9. METAS'!$X$20,INT((ROW()-14)/2),0)),"",OFFSET('9. METAS'!$X$20,INT((ROW()-14)/2),0)))</f>
        <v>#REF!</v>
      </c>
      <c r="N305" s="869" t="str">
        <f t="shared" ref="N305" ca="1" si="288">IFERROR(J305/J306,"ND")</f>
        <v>ND</v>
      </c>
      <c r="O305" s="870" t="str">
        <f t="shared" ref="O305" ca="1" si="289">IFERROR(((J305)/H305),"ND")</f>
        <v>ND</v>
      </c>
      <c r="P305" s="910"/>
    </row>
    <row r="306" spans="3:16">
      <c r="C306" s="860"/>
      <c r="D306" s="907"/>
      <c r="E306" s="907"/>
      <c r="F306" s="908"/>
      <c r="G306" s="909"/>
      <c r="H306" s="944"/>
      <c r="I306" s="852"/>
      <c r="J306" s="149" t="str">
        <f ca="1">IF(MOD(ROW()-13,2)=0,IF(ISBLANK(OFFSET(#REF!,INT((ROW()-13)/2),0)),"",OFFSET(#REF!,INT((ROW()-13)/2),0)),IF(ISBLANK(OFFSET('9. METAS'!$U$20,INT((ROW()-14)/2),0)),"",OFFSET('9. METAS'!$U$20,INT((ROW()-14)/2),0)))</f>
        <v/>
      </c>
      <c r="K306" s="150" t="str">
        <f ca="1">IF(MOD(ROW()-13,2)=0,IF(ISBLANK(OFFSET(#REF!,INT((ROW()-13)/2),0)),"",OFFSET(#REF!,INT((ROW()-13)/2),0)),IF(ISBLANK(OFFSET('9. METAS'!$V$20,INT((ROW()-14)/2),0)),"",OFFSET('9. METAS'!$V$20,INT((ROW()-14)/2),0)))</f>
        <v/>
      </c>
      <c r="L306" s="150" t="str">
        <f ca="1">IF(MOD(ROW()-13,2)=0,IF(ISBLANK(OFFSET(#REF!,INT((ROW()-13)/2),0)),"",OFFSET(#REF!,INT((ROW()-13)/2),0)),IF(ISBLANK(OFFSET('9. METAS'!$W$20,INT((ROW()-14)/2),0)),"",OFFSET('9. METAS'!$W$20,INT((ROW()-14)/2),0)))</f>
        <v/>
      </c>
      <c r="M306" s="151" t="str">
        <f ca="1">IF(MOD(ROW()-13,2)=0,IF(ISBLANK(OFFSET(#REF!,INT((ROW()-13)/2),0)),"",OFFSET(#REF!,INT((ROW()-13)/2),0)),IF(ISBLANK(OFFSET('9. METAS'!$X$20,INT((ROW()-14)/2),0)),"",OFFSET('9. METAS'!$X$20,INT((ROW()-14)/2),0)))</f>
        <v/>
      </c>
      <c r="N306" s="854"/>
      <c r="O306" s="856"/>
      <c r="P306" s="913"/>
    </row>
    <row r="307" spans="3:16">
      <c r="C307" s="859"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8" t="str">
        <f ca="1">IF(ISBLANK(OFFSET('5. Pp (3 años)'!$K$46,INT((ROW()-13)/2),0)),"",OFFSET('5. Pp (3 años)'!$K$46,INT((ROW()-13)/2),0))</f>
        <v/>
      </c>
      <c r="G307" s="909" t="str">
        <f ca="1">IF(ISBLANK(OFFSET('5. Pp (3 años)'!$H$46,INT((ROW()-13)/2),0)),"",OFFSET('5. Pp (3 años)'!$H$46,INT((ROW()-13)/2),0))</f>
        <v/>
      </c>
      <c r="H307" s="944" t="str">
        <f ca="1">IF(ISBLANK(OFFSET('9. METAS'!$L$20,INT((ROW()-13)/2),0)),"",OFFSET('9. METAS'!$L$20,INT((ROW()-13)/2),0))</f>
        <v/>
      </c>
      <c r="I307" s="868"/>
      <c r="J307" s="149" t="e">
        <f ca="1">IF(MOD(ROW()-13,2)=0,IF(ISBLANK(OFFSET(#REF!,INT((ROW()-13)/2),0)),"",OFFSET(#REF!,INT((ROW()-13)/2),0)),IF(ISBLANK(OFFSET('9. METAS'!$U$20,INT((ROW()-14)/2),0)),"",OFFSET('9. METAS'!$U$20,INT((ROW()-14)/2),0)))</f>
        <v>#REF!</v>
      </c>
      <c r="K307" s="150" t="e">
        <f ca="1">IF(MOD(ROW()-13,2)=0,IF(ISBLANK(OFFSET(#REF!,INT((ROW()-13)/2),0)),"",OFFSET(#REF!,INT((ROW()-13)/2),0)),IF(ISBLANK(OFFSET('9. METAS'!$V$20,INT((ROW()-14)/2),0)),"",OFFSET('9. METAS'!$V$20,INT((ROW()-14)/2),0)))</f>
        <v>#REF!</v>
      </c>
      <c r="L307" s="150" t="e">
        <f ca="1">IF(MOD(ROW()-13,2)=0,IF(ISBLANK(OFFSET(#REF!,INT((ROW()-13)/2),0)),"",OFFSET(#REF!,INT((ROW()-13)/2),0)),IF(ISBLANK(OFFSET('9. METAS'!$W$20,INT((ROW()-14)/2),0)),"",OFFSET('9. METAS'!$W$20,INT((ROW()-14)/2),0)))</f>
        <v>#REF!</v>
      </c>
      <c r="M307" s="151" t="e">
        <f ca="1">IF(MOD(ROW()-13,2)=0,IF(ISBLANK(OFFSET(#REF!,INT((ROW()-13)/2),0)),"",OFFSET(#REF!,INT((ROW()-13)/2),0)),IF(ISBLANK(OFFSET('9. METAS'!$X$20,INT((ROW()-14)/2),0)),"",OFFSET('9. METAS'!$X$20,INT((ROW()-14)/2),0)))</f>
        <v>#REF!</v>
      </c>
      <c r="N307" s="869" t="str">
        <f t="shared" ref="N307" ca="1" si="290">IFERROR(J307/J308,"ND")</f>
        <v>ND</v>
      </c>
      <c r="O307" s="870" t="str">
        <f t="shared" ref="O307" ca="1" si="291">IFERROR(((J307)/H307),"ND")</f>
        <v>ND</v>
      </c>
      <c r="P307" s="910"/>
    </row>
    <row r="308" spans="3:16">
      <c r="C308" s="860"/>
      <c r="D308" s="907"/>
      <c r="E308" s="907"/>
      <c r="F308" s="908"/>
      <c r="G308" s="909"/>
      <c r="H308" s="944"/>
      <c r="I308" s="852"/>
      <c r="J308" s="149" t="str">
        <f ca="1">IF(MOD(ROW()-13,2)=0,IF(ISBLANK(OFFSET(#REF!,INT((ROW()-13)/2),0)),"",OFFSET(#REF!,INT((ROW()-13)/2),0)),IF(ISBLANK(OFFSET('9. METAS'!$U$20,INT((ROW()-14)/2),0)),"",OFFSET('9. METAS'!$U$20,INT((ROW()-14)/2),0)))</f>
        <v/>
      </c>
      <c r="K308" s="150" t="str">
        <f ca="1">IF(MOD(ROW()-13,2)=0,IF(ISBLANK(OFFSET(#REF!,INT((ROW()-13)/2),0)),"",OFFSET(#REF!,INT((ROW()-13)/2),0)),IF(ISBLANK(OFFSET('9. METAS'!$V$20,INT((ROW()-14)/2),0)),"",OFFSET('9. METAS'!$V$20,INT((ROW()-14)/2),0)))</f>
        <v/>
      </c>
      <c r="L308" s="150" t="str">
        <f ca="1">IF(MOD(ROW()-13,2)=0,IF(ISBLANK(OFFSET(#REF!,INT((ROW()-13)/2),0)),"",OFFSET(#REF!,INT((ROW()-13)/2),0)),IF(ISBLANK(OFFSET('9. METAS'!$W$20,INT((ROW()-14)/2),0)),"",OFFSET('9. METAS'!$W$20,INT((ROW()-14)/2),0)))</f>
        <v/>
      </c>
      <c r="M308" s="151" t="str">
        <f ca="1">IF(MOD(ROW()-13,2)=0,IF(ISBLANK(OFFSET(#REF!,INT((ROW()-13)/2),0)),"",OFFSET(#REF!,INT((ROW()-13)/2),0)),IF(ISBLANK(OFFSET('9. METAS'!$X$20,INT((ROW()-14)/2),0)),"",OFFSET('9. METAS'!$X$20,INT((ROW()-14)/2),0)))</f>
        <v/>
      </c>
      <c r="N308" s="854"/>
      <c r="O308" s="856"/>
      <c r="P308" s="913"/>
    </row>
    <row r="309" spans="3:16">
      <c r="C309" s="859"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8" t="str">
        <f ca="1">IF(ISBLANK(OFFSET('5. Pp (3 años)'!$K$46,INT((ROW()-13)/2),0)),"",OFFSET('5. Pp (3 años)'!$K$46,INT((ROW()-13)/2),0))</f>
        <v/>
      </c>
      <c r="G309" s="909" t="str">
        <f ca="1">IF(ISBLANK(OFFSET('5. Pp (3 años)'!$H$46,INT((ROW()-13)/2),0)),"",OFFSET('5. Pp (3 años)'!$H$46,INT((ROW()-13)/2),0))</f>
        <v/>
      </c>
      <c r="H309" s="944" t="str">
        <f ca="1">IF(ISBLANK(OFFSET('9. METAS'!$L$20,INT((ROW()-13)/2),0)),"",OFFSET('9. METAS'!$L$20,INT((ROW()-13)/2),0))</f>
        <v/>
      </c>
      <c r="I309" s="868"/>
      <c r="J309" s="149" t="e">
        <f ca="1">IF(MOD(ROW()-13,2)=0,IF(ISBLANK(OFFSET(#REF!,INT((ROW()-13)/2),0)),"",OFFSET(#REF!,INT((ROW()-13)/2),0)),IF(ISBLANK(OFFSET('9. METAS'!$U$20,INT((ROW()-14)/2),0)),"",OFFSET('9. METAS'!$U$20,INT((ROW()-14)/2),0)))</f>
        <v>#REF!</v>
      </c>
      <c r="K309" s="150" t="e">
        <f ca="1">IF(MOD(ROW()-13,2)=0,IF(ISBLANK(OFFSET(#REF!,INT((ROW()-13)/2),0)),"",OFFSET(#REF!,INT((ROW()-13)/2),0)),IF(ISBLANK(OFFSET('9. METAS'!$V$20,INT((ROW()-14)/2),0)),"",OFFSET('9. METAS'!$V$20,INT((ROW()-14)/2),0)))</f>
        <v>#REF!</v>
      </c>
      <c r="L309" s="150" t="e">
        <f ca="1">IF(MOD(ROW()-13,2)=0,IF(ISBLANK(OFFSET(#REF!,INT((ROW()-13)/2),0)),"",OFFSET(#REF!,INT((ROW()-13)/2),0)),IF(ISBLANK(OFFSET('9. METAS'!$W$20,INT((ROW()-14)/2),0)),"",OFFSET('9. METAS'!$W$20,INT((ROW()-14)/2),0)))</f>
        <v>#REF!</v>
      </c>
      <c r="M309" s="151" t="e">
        <f ca="1">IF(MOD(ROW()-13,2)=0,IF(ISBLANK(OFFSET(#REF!,INT((ROW()-13)/2),0)),"",OFFSET(#REF!,INT((ROW()-13)/2),0)),IF(ISBLANK(OFFSET('9. METAS'!$X$20,INT((ROW()-14)/2),0)),"",OFFSET('9. METAS'!$X$20,INT((ROW()-14)/2),0)))</f>
        <v>#REF!</v>
      </c>
      <c r="N309" s="869" t="str">
        <f t="shared" ref="N309" ca="1" si="292">IFERROR(J309/J310,"ND")</f>
        <v>ND</v>
      </c>
      <c r="O309" s="870" t="str">
        <f t="shared" ref="O309" ca="1" si="293">IFERROR(((J309)/H309),"ND")</f>
        <v>ND</v>
      </c>
      <c r="P309" s="910"/>
    </row>
    <row r="310" spans="3:16">
      <c r="C310" s="860"/>
      <c r="D310" s="907"/>
      <c r="E310" s="907"/>
      <c r="F310" s="908"/>
      <c r="G310" s="909"/>
      <c r="H310" s="944"/>
      <c r="I310" s="852"/>
      <c r="J310" s="149" t="str">
        <f ca="1">IF(MOD(ROW()-13,2)=0,IF(ISBLANK(OFFSET(#REF!,INT((ROW()-13)/2),0)),"",OFFSET(#REF!,INT((ROW()-13)/2),0)),IF(ISBLANK(OFFSET('9. METAS'!$U$20,INT((ROW()-14)/2),0)),"",OFFSET('9. METAS'!$U$20,INT((ROW()-14)/2),0)))</f>
        <v/>
      </c>
      <c r="K310" s="150" t="str">
        <f ca="1">IF(MOD(ROW()-13,2)=0,IF(ISBLANK(OFFSET(#REF!,INT((ROW()-13)/2),0)),"",OFFSET(#REF!,INT((ROW()-13)/2),0)),IF(ISBLANK(OFFSET('9. METAS'!$V$20,INT((ROW()-14)/2),0)),"",OFFSET('9. METAS'!$V$20,INT((ROW()-14)/2),0)))</f>
        <v/>
      </c>
      <c r="L310" s="150" t="str">
        <f ca="1">IF(MOD(ROW()-13,2)=0,IF(ISBLANK(OFFSET(#REF!,INT((ROW()-13)/2),0)),"",OFFSET(#REF!,INT((ROW()-13)/2),0)),IF(ISBLANK(OFFSET('9. METAS'!$W$20,INT((ROW()-14)/2),0)),"",OFFSET('9. METAS'!$W$20,INT((ROW()-14)/2),0)))</f>
        <v/>
      </c>
      <c r="M310" s="151" t="str">
        <f ca="1">IF(MOD(ROW()-13,2)=0,IF(ISBLANK(OFFSET(#REF!,INT((ROW()-13)/2),0)),"",OFFSET(#REF!,INT((ROW()-13)/2),0)),IF(ISBLANK(OFFSET('9. METAS'!$X$20,INT((ROW()-14)/2),0)),"",OFFSET('9. METAS'!$X$20,INT((ROW()-14)/2),0)))</f>
        <v/>
      </c>
      <c r="N310" s="854"/>
      <c r="O310" s="856"/>
      <c r="P310" s="913"/>
    </row>
    <row r="311" spans="3:16">
      <c r="C311" s="859"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8" t="str">
        <f ca="1">IF(ISBLANK(OFFSET('5. Pp (3 años)'!$K$46,INT((ROW()-13)/2),0)),"",OFFSET('5. Pp (3 años)'!$K$46,INT((ROW()-13)/2),0))</f>
        <v/>
      </c>
      <c r="G311" s="909" t="str">
        <f ca="1">IF(ISBLANK(OFFSET('5. Pp (3 años)'!$H$46,INT((ROW()-13)/2),0)),"",OFFSET('5. Pp (3 años)'!$H$46,INT((ROW()-13)/2),0))</f>
        <v/>
      </c>
      <c r="H311" s="944" t="str">
        <f ca="1">IF(ISBLANK(OFFSET('9. METAS'!$L$20,INT((ROW()-13)/2),0)),"",OFFSET('9. METAS'!$L$20,INT((ROW()-13)/2),0))</f>
        <v/>
      </c>
      <c r="I311" s="868"/>
      <c r="J311" s="149" t="e">
        <f ca="1">IF(MOD(ROW()-13,2)=0,IF(ISBLANK(OFFSET(#REF!,INT((ROW()-13)/2),0)),"",OFFSET(#REF!,INT((ROW()-13)/2),0)),IF(ISBLANK(OFFSET('9. METAS'!$U$20,INT((ROW()-14)/2),0)),"",OFFSET('9. METAS'!$U$20,INT((ROW()-14)/2),0)))</f>
        <v>#REF!</v>
      </c>
      <c r="K311" s="150" t="e">
        <f ca="1">IF(MOD(ROW()-13,2)=0,IF(ISBLANK(OFFSET(#REF!,INT((ROW()-13)/2),0)),"",OFFSET(#REF!,INT((ROW()-13)/2),0)),IF(ISBLANK(OFFSET('9. METAS'!$V$20,INT((ROW()-14)/2),0)),"",OFFSET('9. METAS'!$V$20,INT((ROW()-14)/2),0)))</f>
        <v>#REF!</v>
      </c>
      <c r="L311" s="150" t="e">
        <f ca="1">IF(MOD(ROW()-13,2)=0,IF(ISBLANK(OFFSET(#REF!,INT((ROW()-13)/2),0)),"",OFFSET(#REF!,INT((ROW()-13)/2),0)),IF(ISBLANK(OFFSET('9. METAS'!$W$20,INT((ROW()-14)/2),0)),"",OFFSET('9. METAS'!$W$20,INT((ROW()-14)/2),0)))</f>
        <v>#REF!</v>
      </c>
      <c r="M311" s="151" t="e">
        <f ca="1">IF(MOD(ROW()-13,2)=0,IF(ISBLANK(OFFSET(#REF!,INT((ROW()-13)/2),0)),"",OFFSET(#REF!,INT((ROW()-13)/2),0)),IF(ISBLANK(OFFSET('9. METAS'!$X$20,INT((ROW()-14)/2),0)),"",OFFSET('9. METAS'!$X$20,INT((ROW()-14)/2),0)))</f>
        <v>#REF!</v>
      </c>
      <c r="N311" s="869" t="str">
        <f t="shared" ref="N311" ca="1" si="294">IFERROR(J311/J312,"ND")</f>
        <v>ND</v>
      </c>
      <c r="O311" s="870" t="str">
        <f t="shared" ref="O311" ca="1" si="295">IFERROR(((J311)/H311),"ND")</f>
        <v>ND</v>
      </c>
      <c r="P311" s="910"/>
    </row>
    <row r="312" spans="3:16">
      <c r="C312" s="860"/>
      <c r="D312" s="907"/>
      <c r="E312" s="907"/>
      <c r="F312" s="908"/>
      <c r="G312" s="909"/>
      <c r="H312" s="944"/>
      <c r="I312" s="852"/>
      <c r="J312" s="149" t="str">
        <f ca="1">IF(MOD(ROW()-13,2)=0,IF(ISBLANK(OFFSET(#REF!,INT((ROW()-13)/2),0)),"",OFFSET(#REF!,INT((ROW()-13)/2),0)),IF(ISBLANK(OFFSET('9. METAS'!$U$20,INT((ROW()-14)/2),0)),"",OFFSET('9. METAS'!$U$20,INT((ROW()-14)/2),0)))</f>
        <v/>
      </c>
      <c r="K312" s="150" t="str">
        <f ca="1">IF(MOD(ROW()-13,2)=0,IF(ISBLANK(OFFSET(#REF!,INT((ROW()-13)/2),0)),"",OFFSET(#REF!,INT((ROW()-13)/2),0)),IF(ISBLANK(OFFSET('9. METAS'!$V$20,INT((ROW()-14)/2),0)),"",OFFSET('9. METAS'!$V$20,INT((ROW()-14)/2),0)))</f>
        <v/>
      </c>
      <c r="L312" s="150" t="str">
        <f ca="1">IF(MOD(ROW()-13,2)=0,IF(ISBLANK(OFFSET(#REF!,INT((ROW()-13)/2),0)),"",OFFSET(#REF!,INT((ROW()-13)/2),0)),IF(ISBLANK(OFFSET('9. METAS'!$W$20,INT((ROW()-14)/2),0)),"",OFFSET('9. METAS'!$W$20,INT((ROW()-14)/2),0)))</f>
        <v/>
      </c>
      <c r="M312" s="151" t="str">
        <f ca="1">IF(MOD(ROW()-13,2)=0,IF(ISBLANK(OFFSET(#REF!,INT((ROW()-13)/2),0)),"",OFFSET(#REF!,INT((ROW()-13)/2),0)),IF(ISBLANK(OFFSET('9. METAS'!$X$20,INT((ROW()-14)/2),0)),"",OFFSET('9. METAS'!$X$20,INT((ROW()-14)/2),0)))</f>
        <v/>
      </c>
      <c r="N312" s="854"/>
      <c r="O312" s="856"/>
      <c r="P312" s="913"/>
    </row>
    <row r="313" spans="3:16">
      <c r="C313" s="859"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8" t="str">
        <f ca="1">IF(ISBLANK(OFFSET('5. Pp (3 años)'!$K$46,INT((ROW()-13)/2),0)),"",OFFSET('5. Pp (3 años)'!$K$46,INT((ROW()-13)/2),0))</f>
        <v/>
      </c>
      <c r="G313" s="909" t="str">
        <f ca="1">IF(ISBLANK(OFFSET('5. Pp (3 años)'!$H$46,INT((ROW()-13)/2),0)),"",OFFSET('5. Pp (3 años)'!$H$46,INT((ROW()-13)/2),0))</f>
        <v/>
      </c>
      <c r="H313" s="944" t="str">
        <f ca="1">IF(ISBLANK(OFFSET('9. METAS'!$L$20,INT((ROW()-13)/2),0)),"",OFFSET('9. METAS'!$L$20,INT((ROW()-13)/2),0))</f>
        <v/>
      </c>
      <c r="I313" s="868"/>
      <c r="J313" s="149" t="e">
        <f ca="1">IF(MOD(ROW()-13,2)=0,IF(ISBLANK(OFFSET(#REF!,INT((ROW()-13)/2),0)),"",OFFSET(#REF!,INT((ROW()-13)/2),0)),IF(ISBLANK(OFFSET('9. METAS'!$U$20,INT((ROW()-14)/2),0)),"",OFFSET('9. METAS'!$U$20,INT((ROW()-14)/2),0)))</f>
        <v>#REF!</v>
      </c>
      <c r="K313" s="150" t="e">
        <f ca="1">IF(MOD(ROW()-13,2)=0,IF(ISBLANK(OFFSET(#REF!,INT((ROW()-13)/2),0)),"",OFFSET(#REF!,INT((ROW()-13)/2),0)),IF(ISBLANK(OFFSET('9. METAS'!$V$20,INT((ROW()-14)/2),0)),"",OFFSET('9. METAS'!$V$20,INT((ROW()-14)/2),0)))</f>
        <v>#REF!</v>
      </c>
      <c r="L313" s="150" t="e">
        <f ca="1">IF(MOD(ROW()-13,2)=0,IF(ISBLANK(OFFSET(#REF!,INT((ROW()-13)/2),0)),"",OFFSET(#REF!,INT((ROW()-13)/2),0)),IF(ISBLANK(OFFSET('9. METAS'!$W$20,INT((ROW()-14)/2),0)),"",OFFSET('9. METAS'!$W$20,INT((ROW()-14)/2),0)))</f>
        <v>#REF!</v>
      </c>
      <c r="M313" s="151" t="e">
        <f ca="1">IF(MOD(ROW()-13,2)=0,IF(ISBLANK(OFFSET(#REF!,INT((ROW()-13)/2),0)),"",OFFSET(#REF!,INT((ROW()-13)/2),0)),IF(ISBLANK(OFFSET('9. METAS'!$X$20,INT((ROW()-14)/2),0)),"",OFFSET('9. METAS'!$X$20,INT((ROW()-14)/2),0)))</f>
        <v>#REF!</v>
      </c>
      <c r="N313" s="869" t="str">
        <f t="shared" ref="N313" ca="1" si="296">IFERROR(J313/J314,"ND")</f>
        <v>ND</v>
      </c>
      <c r="O313" s="870" t="str">
        <f t="shared" ref="O313" ca="1" si="297">IFERROR(((J313)/H313),"ND")</f>
        <v>ND</v>
      </c>
      <c r="P313" s="910"/>
    </row>
    <row r="314" spans="3:16">
      <c r="C314" s="860"/>
      <c r="D314" s="907"/>
      <c r="E314" s="907"/>
      <c r="F314" s="908"/>
      <c r="G314" s="909"/>
      <c r="H314" s="944"/>
      <c r="I314" s="852"/>
      <c r="J314" s="149" t="str">
        <f ca="1">IF(MOD(ROW()-13,2)=0,IF(ISBLANK(OFFSET(#REF!,INT((ROW()-13)/2),0)),"",OFFSET(#REF!,INT((ROW()-13)/2),0)),IF(ISBLANK(OFFSET('9. METAS'!$U$20,INT((ROW()-14)/2),0)),"",OFFSET('9. METAS'!$U$20,INT((ROW()-14)/2),0)))</f>
        <v/>
      </c>
      <c r="K314" s="150" t="str">
        <f ca="1">IF(MOD(ROW()-13,2)=0,IF(ISBLANK(OFFSET(#REF!,INT((ROW()-13)/2),0)),"",OFFSET(#REF!,INT((ROW()-13)/2),0)),IF(ISBLANK(OFFSET('9. METAS'!$V$20,INT((ROW()-14)/2),0)),"",OFFSET('9. METAS'!$V$20,INT((ROW()-14)/2),0)))</f>
        <v/>
      </c>
      <c r="L314" s="150" t="str">
        <f ca="1">IF(MOD(ROW()-13,2)=0,IF(ISBLANK(OFFSET(#REF!,INT((ROW()-13)/2),0)),"",OFFSET(#REF!,INT((ROW()-13)/2),0)),IF(ISBLANK(OFFSET('9. METAS'!$W$20,INT((ROW()-14)/2),0)),"",OFFSET('9. METAS'!$W$20,INT((ROW()-14)/2),0)))</f>
        <v/>
      </c>
      <c r="M314" s="151" t="str">
        <f ca="1">IF(MOD(ROW()-13,2)=0,IF(ISBLANK(OFFSET(#REF!,INT((ROW()-13)/2),0)),"",OFFSET(#REF!,INT((ROW()-13)/2),0)),IF(ISBLANK(OFFSET('9. METAS'!$X$20,INT((ROW()-14)/2),0)),"",OFFSET('9. METAS'!$X$20,INT((ROW()-14)/2),0)))</f>
        <v/>
      </c>
      <c r="N314" s="854"/>
      <c r="O314" s="856"/>
      <c r="P314" s="913"/>
    </row>
    <row r="315" spans="3:16">
      <c r="C315" s="859"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8" t="str">
        <f ca="1">IF(ISBLANK(OFFSET('5. Pp (3 años)'!$K$46,INT((ROW()-13)/2),0)),"",OFFSET('5. Pp (3 años)'!$K$46,INT((ROW()-13)/2),0))</f>
        <v/>
      </c>
      <c r="G315" s="909" t="str">
        <f ca="1">IF(ISBLANK(OFFSET('5. Pp (3 años)'!$H$46,INT((ROW()-13)/2),0)),"",OFFSET('5. Pp (3 años)'!$H$46,INT((ROW()-13)/2),0))</f>
        <v/>
      </c>
      <c r="H315" s="944" t="str">
        <f ca="1">IF(ISBLANK(OFFSET('9. METAS'!$L$20,INT((ROW()-13)/2),0)),"",OFFSET('9. METAS'!$L$20,INT((ROW()-13)/2),0))</f>
        <v/>
      </c>
      <c r="I315" s="868"/>
      <c r="J315" s="149" t="e">
        <f ca="1">IF(MOD(ROW()-13,2)=0,IF(ISBLANK(OFFSET(#REF!,INT((ROW()-13)/2),0)),"",OFFSET(#REF!,INT((ROW()-13)/2),0)),IF(ISBLANK(OFFSET('9. METAS'!$U$20,INT((ROW()-14)/2),0)),"",OFFSET('9. METAS'!$U$20,INT((ROW()-14)/2),0)))</f>
        <v>#REF!</v>
      </c>
      <c r="K315" s="150" t="e">
        <f ca="1">IF(MOD(ROW()-13,2)=0,IF(ISBLANK(OFFSET(#REF!,INT((ROW()-13)/2),0)),"",OFFSET(#REF!,INT((ROW()-13)/2),0)),IF(ISBLANK(OFFSET('9. METAS'!$V$20,INT((ROW()-14)/2),0)),"",OFFSET('9. METAS'!$V$20,INT((ROW()-14)/2),0)))</f>
        <v>#REF!</v>
      </c>
      <c r="L315" s="150" t="e">
        <f ca="1">IF(MOD(ROW()-13,2)=0,IF(ISBLANK(OFFSET(#REF!,INT((ROW()-13)/2),0)),"",OFFSET(#REF!,INT((ROW()-13)/2),0)),IF(ISBLANK(OFFSET('9. METAS'!$W$20,INT((ROW()-14)/2),0)),"",OFFSET('9. METAS'!$W$20,INT((ROW()-14)/2),0)))</f>
        <v>#REF!</v>
      </c>
      <c r="M315" s="151" t="e">
        <f ca="1">IF(MOD(ROW()-13,2)=0,IF(ISBLANK(OFFSET(#REF!,INT((ROW()-13)/2),0)),"",OFFSET(#REF!,INT((ROW()-13)/2),0)),IF(ISBLANK(OFFSET('9. METAS'!$X$20,INT((ROW()-14)/2),0)),"",OFFSET('9. METAS'!$X$20,INT((ROW()-14)/2),0)))</f>
        <v>#REF!</v>
      </c>
      <c r="N315" s="869" t="str">
        <f t="shared" ref="N315" ca="1" si="298">IFERROR(J315/J316,"ND")</f>
        <v>ND</v>
      </c>
      <c r="O315" s="870" t="str">
        <f t="shared" ref="O315" ca="1" si="299">IFERROR(((J315)/H315),"ND")</f>
        <v>ND</v>
      </c>
      <c r="P315" s="910"/>
    </row>
    <row r="316" spans="3:16">
      <c r="C316" s="860"/>
      <c r="D316" s="907"/>
      <c r="E316" s="907"/>
      <c r="F316" s="908"/>
      <c r="G316" s="909"/>
      <c r="H316" s="944"/>
      <c r="I316" s="852"/>
      <c r="J316" s="149" t="str">
        <f ca="1">IF(MOD(ROW()-13,2)=0,IF(ISBLANK(OFFSET(#REF!,INT((ROW()-13)/2),0)),"",OFFSET(#REF!,INT((ROW()-13)/2),0)),IF(ISBLANK(OFFSET('9. METAS'!$U$20,INT((ROW()-14)/2),0)),"",OFFSET('9. METAS'!$U$20,INT((ROW()-14)/2),0)))</f>
        <v/>
      </c>
      <c r="K316" s="150" t="str">
        <f ca="1">IF(MOD(ROW()-13,2)=0,IF(ISBLANK(OFFSET(#REF!,INT((ROW()-13)/2),0)),"",OFFSET(#REF!,INT((ROW()-13)/2),0)),IF(ISBLANK(OFFSET('9. METAS'!$V$20,INT((ROW()-14)/2),0)),"",OFFSET('9. METAS'!$V$20,INT((ROW()-14)/2),0)))</f>
        <v/>
      </c>
      <c r="L316" s="150" t="str">
        <f ca="1">IF(MOD(ROW()-13,2)=0,IF(ISBLANK(OFFSET(#REF!,INT((ROW()-13)/2),0)),"",OFFSET(#REF!,INT((ROW()-13)/2),0)),IF(ISBLANK(OFFSET('9. METAS'!$W$20,INT((ROW()-14)/2),0)),"",OFFSET('9. METAS'!$W$20,INT((ROW()-14)/2),0)))</f>
        <v/>
      </c>
      <c r="M316" s="151" t="str">
        <f ca="1">IF(MOD(ROW()-13,2)=0,IF(ISBLANK(OFFSET(#REF!,INT((ROW()-13)/2),0)),"",OFFSET(#REF!,INT((ROW()-13)/2),0)),IF(ISBLANK(OFFSET('9. METAS'!$X$20,INT((ROW()-14)/2),0)),"",OFFSET('9. METAS'!$X$20,INT((ROW()-14)/2),0)))</f>
        <v/>
      </c>
      <c r="N316" s="854"/>
      <c r="O316" s="856"/>
      <c r="P316" s="913"/>
    </row>
    <row r="317" spans="3:16">
      <c r="C317" s="859"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8" t="str">
        <f ca="1">IF(ISBLANK(OFFSET('5. Pp (3 años)'!$K$46,INT((ROW()-13)/2),0)),"",OFFSET('5. Pp (3 años)'!$K$46,INT((ROW()-13)/2),0))</f>
        <v/>
      </c>
      <c r="G317" s="909" t="str">
        <f ca="1">IF(ISBLANK(OFFSET('5. Pp (3 años)'!$H$46,INT((ROW()-13)/2),0)),"",OFFSET('5. Pp (3 años)'!$H$46,INT((ROW()-13)/2),0))</f>
        <v/>
      </c>
      <c r="H317" s="944" t="str">
        <f ca="1">IF(ISBLANK(OFFSET('9. METAS'!$L$20,INT((ROW()-13)/2),0)),"",OFFSET('9. METAS'!$L$20,INT((ROW()-13)/2),0))</f>
        <v/>
      </c>
      <c r="I317" s="868"/>
      <c r="J317" s="149" t="e">
        <f ca="1">IF(MOD(ROW()-13,2)=0,IF(ISBLANK(OFFSET(#REF!,INT((ROW()-13)/2),0)),"",OFFSET(#REF!,INT((ROW()-13)/2),0)),IF(ISBLANK(OFFSET('9. METAS'!$U$20,INT((ROW()-14)/2),0)),"",OFFSET('9. METAS'!$U$20,INT((ROW()-14)/2),0)))</f>
        <v>#REF!</v>
      </c>
      <c r="K317" s="150" t="e">
        <f ca="1">IF(MOD(ROW()-13,2)=0,IF(ISBLANK(OFFSET(#REF!,INT((ROW()-13)/2),0)),"",OFFSET(#REF!,INT((ROW()-13)/2),0)),IF(ISBLANK(OFFSET('9. METAS'!$V$20,INT((ROW()-14)/2),0)),"",OFFSET('9. METAS'!$V$20,INT((ROW()-14)/2),0)))</f>
        <v>#REF!</v>
      </c>
      <c r="L317" s="150" t="e">
        <f ca="1">IF(MOD(ROW()-13,2)=0,IF(ISBLANK(OFFSET(#REF!,INT((ROW()-13)/2),0)),"",OFFSET(#REF!,INT((ROW()-13)/2),0)),IF(ISBLANK(OFFSET('9. METAS'!$W$20,INT((ROW()-14)/2),0)),"",OFFSET('9. METAS'!$W$20,INT((ROW()-14)/2),0)))</f>
        <v>#REF!</v>
      </c>
      <c r="M317" s="151" t="e">
        <f ca="1">IF(MOD(ROW()-13,2)=0,IF(ISBLANK(OFFSET(#REF!,INT((ROW()-13)/2),0)),"",OFFSET(#REF!,INT((ROW()-13)/2),0)),IF(ISBLANK(OFFSET('9. METAS'!$X$20,INT((ROW()-14)/2),0)),"",OFFSET('9. METAS'!$X$20,INT((ROW()-14)/2),0)))</f>
        <v>#REF!</v>
      </c>
      <c r="N317" s="869" t="str">
        <f t="shared" ref="N317" ca="1" si="300">IFERROR(J317/J318,"ND")</f>
        <v>ND</v>
      </c>
      <c r="O317" s="870" t="str">
        <f t="shared" ref="O317" ca="1" si="301">IFERROR(((J317)/H317),"ND")</f>
        <v>ND</v>
      </c>
      <c r="P317" s="910"/>
    </row>
    <row r="318" spans="3:16">
      <c r="C318" s="860"/>
      <c r="D318" s="907"/>
      <c r="E318" s="907"/>
      <c r="F318" s="908"/>
      <c r="G318" s="909"/>
      <c r="H318" s="944"/>
      <c r="I318" s="852"/>
      <c r="J318" s="149" t="str">
        <f ca="1">IF(MOD(ROW()-13,2)=0,IF(ISBLANK(OFFSET(#REF!,INT((ROW()-13)/2),0)),"",OFFSET(#REF!,INT((ROW()-13)/2),0)),IF(ISBLANK(OFFSET('9. METAS'!$U$20,INT((ROW()-14)/2),0)),"",OFFSET('9. METAS'!$U$20,INT((ROW()-14)/2),0)))</f>
        <v/>
      </c>
      <c r="K318" s="150" t="str">
        <f ca="1">IF(MOD(ROW()-13,2)=0,IF(ISBLANK(OFFSET(#REF!,INT((ROW()-13)/2),0)),"",OFFSET(#REF!,INT((ROW()-13)/2),0)),IF(ISBLANK(OFFSET('9. METAS'!$V$20,INT((ROW()-14)/2),0)),"",OFFSET('9. METAS'!$V$20,INT((ROW()-14)/2),0)))</f>
        <v/>
      </c>
      <c r="L318" s="150" t="str">
        <f ca="1">IF(MOD(ROW()-13,2)=0,IF(ISBLANK(OFFSET(#REF!,INT((ROW()-13)/2),0)),"",OFFSET(#REF!,INT((ROW()-13)/2),0)),IF(ISBLANK(OFFSET('9. METAS'!$W$20,INT((ROW()-14)/2),0)),"",OFFSET('9. METAS'!$W$20,INT((ROW()-14)/2),0)))</f>
        <v/>
      </c>
      <c r="M318" s="151" t="str">
        <f ca="1">IF(MOD(ROW()-13,2)=0,IF(ISBLANK(OFFSET(#REF!,INT((ROW()-13)/2),0)),"",OFFSET(#REF!,INT((ROW()-13)/2),0)),IF(ISBLANK(OFFSET('9. METAS'!$X$20,INT((ROW()-14)/2),0)),"",OFFSET('9. METAS'!$X$20,INT((ROW()-14)/2),0)))</f>
        <v/>
      </c>
      <c r="N318" s="854"/>
      <c r="O318" s="856"/>
      <c r="P318" s="913"/>
    </row>
    <row r="319" spans="3:16">
      <c r="C319" s="859"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8" t="str">
        <f ca="1">IF(ISBLANK(OFFSET('5. Pp (3 años)'!$K$46,INT((ROW()-13)/2),0)),"",OFFSET('5. Pp (3 años)'!$K$46,INT((ROW()-13)/2),0))</f>
        <v/>
      </c>
      <c r="G319" s="909" t="str">
        <f ca="1">IF(ISBLANK(OFFSET('5. Pp (3 años)'!$H$46,INT((ROW()-13)/2),0)),"",OFFSET('5. Pp (3 años)'!$H$46,INT((ROW()-13)/2),0))</f>
        <v/>
      </c>
      <c r="H319" s="944" t="str">
        <f ca="1">IF(ISBLANK(OFFSET('9. METAS'!$L$20,INT((ROW()-13)/2),0)),"",OFFSET('9. METAS'!$L$20,INT((ROW()-13)/2),0))</f>
        <v/>
      </c>
      <c r="I319" s="868"/>
      <c r="J319" s="149" t="e">
        <f ca="1">IF(MOD(ROW()-13,2)=0,IF(ISBLANK(OFFSET(#REF!,INT((ROW()-13)/2),0)),"",OFFSET(#REF!,INT((ROW()-13)/2),0)),IF(ISBLANK(OFFSET('9. METAS'!$U$20,INT((ROW()-14)/2),0)),"",OFFSET('9. METAS'!$U$20,INT((ROW()-14)/2),0)))</f>
        <v>#REF!</v>
      </c>
      <c r="K319" s="150" t="e">
        <f ca="1">IF(MOD(ROW()-13,2)=0,IF(ISBLANK(OFFSET(#REF!,INT((ROW()-13)/2),0)),"",OFFSET(#REF!,INT((ROW()-13)/2),0)),IF(ISBLANK(OFFSET('9. METAS'!$V$20,INT((ROW()-14)/2),0)),"",OFFSET('9. METAS'!$V$20,INT((ROW()-14)/2),0)))</f>
        <v>#REF!</v>
      </c>
      <c r="L319" s="150" t="e">
        <f ca="1">IF(MOD(ROW()-13,2)=0,IF(ISBLANK(OFFSET(#REF!,INT((ROW()-13)/2),0)),"",OFFSET(#REF!,INT((ROW()-13)/2),0)),IF(ISBLANK(OFFSET('9. METAS'!$W$20,INT((ROW()-14)/2),0)),"",OFFSET('9. METAS'!$W$20,INT((ROW()-14)/2),0)))</f>
        <v>#REF!</v>
      </c>
      <c r="M319" s="151" t="e">
        <f ca="1">IF(MOD(ROW()-13,2)=0,IF(ISBLANK(OFFSET(#REF!,INT((ROW()-13)/2),0)),"",OFFSET(#REF!,INT((ROW()-13)/2),0)),IF(ISBLANK(OFFSET('9. METAS'!$X$20,INT((ROW()-14)/2),0)),"",OFFSET('9. METAS'!$X$20,INT((ROW()-14)/2),0)))</f>
        <v>#REF!</v>
      </c>
      <c r="N319" s="869" t="str">
        <f t="shared" ref="N319" ca="1" si="302">IFERROR(J319/J320,"ND")</f>
        <v>ND</v>
      </c>
      <c r="O319" s="870" t="str">
        <f t="shared" ref="O319" ca="1" si="303">IFERROR(((J319)/H319),"ND")</f>
        <v>ND</v>
      </c>
      <c r="P319" s="910"/>
    </row>
    <row r="320" spans="3:16">
      <c r="C320" s="860"/>
      <c r="D320" s="907"/>
      <c r="E320" s="907"/>
      <c r="F320" s="908"/>
      <c r="G320" s="909"/>
      <c r="H320" s="944"/>
      <c r="I320" s="852"/>
      <c r="J320" s="149" t="str">
        <f ca="1">IF(MOD(ROW()-13,2)=0,IF(ISBLANK(OFFSET(#REF!,INT((ROW()-13)/2),0)),"",OFFSET(#REF!,INT((ROW()-13)/2),0)),IF(ISBLANK(OFFSET('9. METAS'!$U$20,INT((ROW()-14)/2),0)),"",OFFSET('9. METAS'!$U$20,INT((ROW()-14)/2),0)))</f>
        <v/>
      </c>
      <c r="K320" s="150" t="str">
        <f ca="1">IF(MOD(ROW()-13,2)=0,IF(ISBLANK(OFFSET(#REF!,INT((ROW()-13)/2),0)),"",OFFSET(#REF!,INT((ROW()-13)/2),0)),IF(ISBLANK(OFFSET('9. METAS'!$V$20,INT((ROW()-14)/2),0)),"",OFFSET('9. METAS'!$V$20,INT((ROW()-14)/2),0)))</f>
        <v/>
      </c>
      <c r="L320" s="150" t="str">
        <f ca="1">IF(MOD(ROW()-13,2)=0,IF(ISBLANK(OFFSET(#REF!,INT((ROW()-13)/2),0)),"",OFFSET(#REF!,INT((ROW()-13)/2),0)),IF(ISBLANK(OFFSET('9. METAS'!$W$20,INT((ROW()-14)/2),0)),"",OFFSET('9. METAS'!$W$20,INT((ROW()-14)/2),0)))</f>
        <v/>
      </c>
      <c r="M320" s="151" t="str">
        <f ca="1">IF(MOD(ROW()-13,2)=0,IF(ISBLANK(OFFSET(#REF!,INT((ROW()-13)/2),0)),"",OFFSET(#REF!,INT((ROW()-13)/2),0)),IF(ISBLANK(OFFSET('9. METAS'!$X$20,INT((ROW()-14)/2),0)),"",OFFSET('9. METAS'!$X$20,INT((ROW()-14)/2),0)))</f>
        <v/>
      </c>
      <c r="N320" s="854"/>
      <c r="O320" s="856"/>
      <c r="P320" s="913"/>
    </row>
    <row r="321" spans="3:16">
      <c r="C321" s="859"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8" t="str">
        <f ca="1">IF(ISBLANK(OFFSET('5. Pp (3 años)'!$K$46,INT((ROW()-13)/2),0)),"",OFFSET('5. Pp (3 años)'!$K$46,INT((ROW()-13)/2),0))</f>
        <v/>
      </c>
      <c r="G321" s="909" t="str">
        <f ca="1">IF(ISBLANK(OFFSET('5. Pp (3 años)'!$H$46,INT((ROW()-13)/2),0)),"",OFFSET('5. Pp (3 años)'!$H$46,INT((ROW()-13)/2),0))</f>
        <v/>
      </c>
      <c r="H321" s="944" t="str">
        <f ca="1">IF(ISBLANK(OFFSET('9. METAS'!$L$20,INT((ROW()-13)/2),0)),"",OFFSET('9. METAS'!$L$20,INT((ROW()-13)/2),0))</f>
        <v/>
      </c>
      <c r="I321" s="868"/>
      <c r="J321" s="149" t="e">
        <f ca="1">IF(MOD(ROW()-13,2)=0,IF(ISBLANK(OFFSET(#REF!,INT((ROW()-13)/2),0)),"",OFFSET(#REF!,INT((ROW()-13)/2),0)),IF(ISBLANK(OFFSET('9. METAS'!$U$20,INT((ROW()-14)/2),0)),"",OFFSET('9. METAS'!$U$20,INT((ROW()-14)/2),0)))</f>
        <v>#REF!</v>
      </c>
      <c r="K321" s="150" t="e">
        <f ca="1">IF(MOD(ROW()-13,2)=0,IF(ISBLANK(OFFSET(#REF!,INT((ROW()-13)/2),0)),"",OFFSET(#REF!,INT((ROW()-13)/2),0)),IF(ISBLANK(OFFSET('9. METAS'!$V$20,INT((ROW()-14)/2),0)),"",OFFSET('9. METAS'!$V$20,INT((ROW()-14)/2),0)))</f>
        <v>#REF!</v>
      </c>
      <c r="L321" s="150" t="e">
        <f ca="1">IF(MOD(ROW()-13,2)=0,IF(ISBLANK(OFFSET(#REF!,INT((ROW()-13)/2),0)),"",OFFSET(#REF!,INT((ROW()-13)/2),0)),IF(ISBLANK(OFFSET('9. METAS'!$W$20,INT((ROW()-14)/2),0)),"",OFFSET('9. METAS'!$W$20,INT((ROW()-14)/2),0)))</f>
        <v>#REF!</v>
      </c>
      <c r="M321" s="151" t="e">
        <f ca="1">IF(MOD(ROW()-13,2)=0,IF(ISBLANK(OFFSET(#REF!,INT((ROW()-13)/2),0)),"",OFFSET(#REF!,INT((ROW()-13)/2),0)),IF(ISBLANK(OFFSET('9. METAS'!$X$20,INT((ROW()-14)/2),0)),"",OFFSET('9. METAS'!$X$20,INT((ROW()-14)/2),0)))</f>
        <v>#REF!</v>
      </c>
      <c r="N321" s="869" t="str">
        <f t="shared" ref="N321" ca="1" si="304">IFERROR(J321/J322,"ND")</f>
        <v>ND</v>
      </c>
      <c r="O321" s="870" t="str">
        <f t="shared" ref="O321" ca="1" si="305">IFERROR(((J321)/H321),"ND")</f>
        <v>ND</v>
      </c>
      <c r="P321" s="910"/>
    </row>
    <row r="322" spans="3:16">
      <c r="C322" s="860"/>
      <c r="D322" s="907"/>
      <c r="E322" s="907"/>
      <c r="F322" s="908"/>
      <c r="G322" s="909"/>
      <c r="H322" s="944"/>
      <c r="I322" s="852"/>
      <c r="J322" s="149" t="str">
        <f ca="1">IF(MOD(ROW()-13,2)=0,IF(ISBLANK(OFFSET(#REF!,INT((ROW()-13)/2),0)),"",OFFSET(#REF!,INT((ROW()-13)/2),0)),IF(ISBLANK(OFFSET('9. METAS'!$U$20,INT((ROW()-14)/2),0)),"",OFFSET('9. METAS'!$U$20,INT((ROW()-14)/2),0)))</f>
        <v/>
      </c>
      <c r="K322" s="150" t="str">
        <f ca="1">IF(MOD(ROW()-13,2)=0,IF(ISBLANK(OFFSET(#REF!,INT((ROW()-13)/2),0)),"",OFFSET(#REF!,INT((ROW()-13)/2),0)),IF(ISBLANK(OFFSET('9. METAS'!$V$20,INT((ROW()-14)/2),0)),"",OFFSET('9. METAS'!$V$20,INT((ROW()-14)/2),0)))</f>
        <v/>
      </c>
      <c r="L322" s="150" t="str">
        <f ca="1">IF(MOD(ROW()-13,2)=0,IF(ISBLANK(OFFSET(#REF!,INT((ROW()-13)/2),0)),"",OFFSET(#REF!,INT((ROW()-13)/2),0)),IF(ISBLANK(OFFSET('9. METAS'!$W$20,INT((ROW()-14)/2),0)),"",OFFSET('9. METAS'!$W$20,INT((ROW()-14)/2),0)))</f>
        <v/>
      </c>
      <c r="M322" s="151" t="str">
        <f ca="1">IF(MOD(ROW()-13,2)=0,IF(ISBLANK(OFFSET(#REF!,INT((ROW()-13)/2),0)),"",OFFSET(#REF!,INT((ROW()-13)/2),0)),IF(ISBLANK(OFFSET('9. METAS'!$X$20,INT((ROW()-14)/2),0)),"",OFFSET('9. METAS'!$X$20,INT((ROW()-14)/2),0)))</f>
        <v/>
      </c>
      <c r="N322" s="854"/>
      <c r="O322" s="856"/>
      <c r="P322" s="913"/>
    </row>
    <row r="323" spans="3:16">
      <c r="C323" s="859"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8" t="str">
        <f ca="1">IF(ISBLANK(OFFSET('5. Pp (3 años)'!$K$46,INT((ROW()-13)/2),0)),"",OFFSET('5. Pp (3 años)'!$K$46,INT((ROW()-13)/2),0))</f>
        <v/>
      </c>
      <c r="G323" s="909" t="str">
        <f ca="1">IF(ISBLANK(OFFSET('5. Pp (3 años)'!$H$46,INT((ROW()-13)/2),0)),"",OFFSET('5. Pp (3 años)'!$H$46,INT((ROW()-13)/2),0))</f>
        <v/>
      </c>
      <c r="H323" s="944" t="str">
        <f ca="1">IF(ISBLANK(OFFSET('9. METAS'!$L$20,INT((ROW()-13)/2),0)),"",OFFSET('9. METAS'!$L$20,INT((ROW()-13)/2),0))</f>
        <v/>
      </c>
      <c r="I323" s="868"/>
      <c r="J323" s="149" t="e">
        <f ca="1">IF(MOD(ROW()-13,2)=0,IF(ISBLANK(OFFSET(#REF!,INT((ROW()-13)/2),0)),"",OFFSET(#REF!,INT((ROW()-13)/2),0)),IF(ISBLANK(OFFSET('9. METAS'!$U$20,INT((ROW()-14)/2),0)),"",OFFSET('9. METAS'!$U$20,INT((ROW()-14)/2),0)))</f>
        <v>#REF!</v>
      </c>
      <c r="K323" s="150" t="e">
        <f ca="1">IF(MOD(ROW()-13,2)=0,IF(ISBLANK(OFFSET(#REF!,INT((ROW()-13)/2),0)),"",OFFSET(#REF!,INT((ROW()-13)/2),0)),IF(ISBLANK(OFFSET('9. METAS'!$V$20,INT((ROW()-14)/2),0)),"",OFFSET('9. METAS'!$V$20,INT((ROW()-14)/2),0)))</f>
        <v>#REF!</v>
      </c>
      <c r="L323" s="150" t="e">
        <f ca="1">IF(MOD(ROW()-13,2)=0,IF(ISBLANK(OFFSET(#REF!,INT((ROW()-13)/2),0)),"",OFFSET(#REF!,INT((ROW()-13)/2),0)),IF(ISBLANK(OFFSET('9. METAS'!$W$20,INT((ROW()-14)/2),0)),"",OFFSET('9. METAS'!$W$20,INT((ROW()-14)/2),0)))</f>
        <v>#REF!</v>
      </c>
      <c r="M323" s="151" t="e">
        <f ca="1">IF(MOD(ROW()-13,2)=0,IF(ISBLANK(OFFSET(#REF!,INT((ROW()-13)/2),0)),"",OFFSET(#REF!,INT((ROW()-13)/2),0)),IF(ISBLANK(OFFSET('9. METAS'!$X$20,INT((ROW()-14)/2),0)),"",OFFSET('9. METAS'!$X$20,INT((ROW()-14)/2),0)))</f>
        <v>#REF!</v>
      </c>
      <c r="N323" s="869" t="str">
        <f t="shared" ref="N323" ca="1" si="306">IFERROR(J323/J324,"ND")</f>
        <v>ND</v>
      </c>
      <c r="O323" s="870" t="str">
        <f t="shared" ref="O323" ca="1" si="307">IFERROR(((J323)/H323),"ND")</f>
        <v>ND</v>
      </c>
      <c r="P323" s="910"/>
    </row>
    <row r="324" spans="3:16">
      <c r="C324" s="860"/>
      <c r="D324" s="907"/>
      <c r="E324" s="907"/>
      <c r="F324" s="908"/>
      <c r="G324" s="909"/>
      <c r="H324" s="944"/>
      <c r="I324" s="852"/>
      <c r="J324" s="149" t="str">
        <f ca="1">IF(MOD(ROW()-13,2)=0,IF(ISBLANK(OFFSET(#REF!,INT((ROW()-13)/2),0)),"",OFFSET(#REF!,INT((ROW()-13)/2),0)),IF(ISBLANK(OFFSET('9. METAS'!$U$20,INT((ROW()-14)/2),0)),"",OFFSET('9. METAS'!$U$20,INT((ROW()-14)/2),0)))</f>
        <v/>
      </c>
      <c r="K324" s="150" t="str">
        <f ca="1">IF(MOD(ROW()-13,2)=0,IF(ISBLANK(OFFSET(#REF!,INT((ROW()-13)/2),0)),"",OFFSET(#REF!,INT((ROW()-13)/2),0)),IF(ISBLANK(OFFSET('9. METAS'!$V$20,INT((ROW()-14)/2),0)),"",OFFSET('9. METAS'!$V$20,INT((ROW()-14)/2),0)))</f>
        <v/>
      </c>
      <c r="L324" s="150" t="str">
        <f ca="1">IF(MOD(ROW()-13,2)=0,IF(ISBLANK(OFFSET(#REF!,INT((ROW()-13)/2),0)),"",OFFSET(#REF!,INT((ROW()-13)/2),0)),IF(ISBLANK(OFFSET('9. METAS'!$W$20,INT((ROW()-14)/2),0)),"",OFFSET('9. METAS'!$W$20,INT((ROW()-14)/2),0)))</f>
        <v/>
      </c>
      <c r="M324" s="151" t="str">
        <f ca="1">IF(MOD(ROW()-13,2)=0,IF(ISBLANK(OFFSET(#REF!,INT((ROW()-13)/2),0)),"",OFFSET(#REF!,INT((ROW()-13)/2),0)),IF(ISBLANK(OFFSET('9. METAS'!$X$20,INT((ROW()-14)/2),0)),"",OFFSET('9. METAS'!$X$20,INT((ROW()-14)/2),0)))</f>
        <v/>
      </c>
      <c r="N324" s="854"/>
      <c r="O324" s="856"/>
      <c r="P324" s="913"/>
    </row>
    <row r="325" spans="3:16">
      <c r="C325" s="859"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8" t="str">
        <f ca="1">IF(ISBLANK(OFFSET('5. Pp (3 años)'!$K$46,INT((ROW()-13)/2),0)),"",OFFSET('5. Pp (3 años)'!$K$46,INT((ROW()-13)/2),0))</f>
        <v/>
      </c>
      <c r="G325" s="909" t="str">
        <f ca="1">IF(ISBLANK(OFFSET('5. Pp (3 años)'!$H$46,INT((ROW()-13)/2),0)),"",OFFSET('5. Pp (3 años)'!$H$46,INT((ROW()-13)/2),0))</f>
        <v/>
      </c>
      <c r="H325" s="944" t="str">
        <f ca="1">IF(ISBLANK(OFFSET('9. METAS'!$L$20,INT((ROW()-13)/2),0)),"",OFFSET('9. METAS'!$L$20,INT((ROW()-13)/2),0))</f>
        <v/>
      </c>
      <c r="I325" s="868"/>
      <c r="J325" s="149" t="e">
        <f ca="1">IF(MOD(ROW()-13,2)=0,IF(ISBLANK(OFFSET(#REF!,INT((ROW()-13)/2),0)),"",OFFSET(#REF!,INT((ROW()-13)/2),0)),IF(ISBLANK(OFFSET('9. METAS'!$U$20,INT((ROW()-14)/2),0)),"",OFFSET('9. METAS'!$U$20,INT((ROW()-14)/2),0)))</f>
        <v>#REF!</v>
      </c>
      <c r="K325" s="150" t="e">
        <f ca="1">IF(MOD(ROW()-13,2)=0,IF(ISBLANK(OFFSET(#REF!,INT((ROW()-13)/2),0)),"",OFFSET(#REF!,INT((ROW()-13)/2),0)),IF(ISBLANK(OFFSET('9. METAS'!$V$20,INT((ROW()-14)/2),0)),"",OFFSET('9. METAS'!$V$20,INT((ROW()-14)/2),0)))</f>
        <v>#REF!</v>
      </c>
      <c r="L325" s="150" t="e">
        <f ca="1">IF(MOD(ROW()-13,2)=0,IF(ISBLANK(OFFSET(#REF!,INT((ROW()-13)/2),0)),"",OFFSET(#REF!,INT((ROW()-13)/2),0)),IF(ISBLANK(OFFSET('9. METAS'!$W$20,INT((ROW()-14)/2),0)),"",OFFSET('9. METAS'!$W$20,INT((ROW()-14)/2),0)))</f>
        <v>#REF!</v>
      </c>
      <c r="M325" s="151" t="e">
        <f ca="1">IF(MOD(ROW()-13,2)=0,IF(ISBLANK(OFFSET(#REF!,INT((ROW()-13)/2),0)),"",OFFSET(#REF!,INT((ROW()-13)/2),0)),IF(ISBLANK(OFFSET('9. METAS'!$X$20,INT((ROW()-14)/2),0)),"",OFFSET('9. METAS'!$X$20,INT((ROW()-14)/2),0)))</f>
        <v>#REF!</v>
      </c>
      <c r="N325" s="869" t="str">
        <f t="shared" ref="N325" ca="1" si="308">IFERROR(J325/J326,"ND")</f>
        <v>ND</v>
      </c>
      <c r="O325" s="870" t="str">
        <f t="shared" ref="O325" ca="1" si="309">IFERROR(((J325)/H325),"ND")</f>
        <v>ND</v>
      </c>
      <c r="P325" s="910"/>
    </row>
    <row r="326" spans="3:16">
      <c r="C326" s="860"/>
      <c r="D326" s="907"/>
      <c r="E326" s="907"/>
      <c r="F326" s="908"/>
      <c r="G326" s="909"/>
      <c r="H326" s="944"/>
      <c r="I326" s="852"/>
      <c r="J326" s="149" t="str">
        <f ca="1">IF(MOD(ROW()-13,2)=0,IF(ISBLANK(OFFSET(#REF!,INT((ROW()-13)/2),0)),"",OFFSET(#REF!,INT((ROW()-13)/2),0)),IF(ISBLANK(OFFSET('9. METAS'!$U$20,INT((ROW()-14)/2),0)),"",OFFSET('9. METAS'!$U$20,INT((ROW()-14)/2),0)))</f>
        <v/>
      </c>
      <c r="K326" s="150" t="str">
        <f ca="1">IF(MOD(ROW()-13,2)=0,IF(ISBLANK(OFFSET(#REF!,INT((ROW()-13)/2),0)),"",OFFSET(#REF!,INT((ROW()-13)/2),0)),IF(ISBLANK(OFFSET('9. METAS'!$V$20,INT((ROW()-14)/2),0)),"",OFFSET('9. METAS'!$V$20,INT((ROW()-14)/2),0)))</f>
        <v/>
      </c>
      <c r="L326" s="150" t="str">
        <f ca="1">IF(MOD(ROW()-13,2)=0,IF(ISBLANK(OFFSET(#REF!,INT((ROW()-13)/2),0)),"",OFFSET(#REF!,INT((ROW()-13)/2),0)),IF(ISBLANK(OFFSET('9. METAS'!$W$20,INT((ROW()-14)/2),0)),"",OFFSET('9. METAS'!$W$20,INT((ROW()-14)/2),0)))</f>
        <v/>
      </c>
      <c r="M326" s="151" t="str">
        <f ca="1">IF(MOD(ROW()-13,2)=0,IF(ISBLANK(OFFSET(#REF!,INT((ROW()-13)/2),0)),"",OFFSET(#REF!,INT((ROW()-13)/2),0)),IF(ISBLANK(OFFSET('9. METAS'!$X$20,INT((ROW()-14)/2),0)),"",OFFSET('9. METAS'!$X$20,INT((ROW()-14)/2),0)))</f>
        <v/>
      </c>
      <c r="N326" s="854"/>
      <c r="O326" s="856"/>
      <c r="P326" s="913"/>
    </row>
    <row r="327" spans="3:16">
      <c r="C327" s="859"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8" t="str">
        <f ca="1">IF(ISBLANK(OFFSET('5. Pp (3 años)'!$K$46,INT((ROW()-13)/2),0)),"",OFFSET('5. Pp (3 años)'!$K$46,INT((ROW()-13)/2),0))</f>
        <v/>
      </c>
      <c r="G327" s="909" t="str">
        <f ca="1">IF(ISBLANK(OFFSET('5. Pp (3 años)'!$H$46,INT((ROW()-13)/2),0)),"",OFFSET('5. Pp (3 años)'!$H$46,INT((ROW()-13)/2),0))</f>
        <v/>
      </c>
      <c r="H327" s="944" t="str">
        <f ca="1">IF(ISBLANK(OFFSET('9. METAS'!$L$20,INT((ROW()-13)/2),0)),"",OFFSET('9. METAS'!$L$20,INT((ROW()-13)/2),0))</f>
        <v/>
      </c>
      <c r="I327" s="868"/>
      <c r="J327" s="149" t="e">
        <f ca="1">IF(MOD(ROW()-13,2)=0,IF(ISBLANK(OFFSET(#REF!,INT((ROW()-13)/2),0)),"",OFFSET(#REF!,INT((ROW()-13)/2),0)),IF(ISBLANK(OFFSET('9. METAS'!$U$20,INT((ROW()-14)/2),0)),"",OFFSET('9. METAS'!$U$20,INT((ROW()-14)/2),0)))</f>
        <v>#REF!</v>
      </c>
      <c r="K327" s="150" t="e">
        <f ca="1">IF(MOD(ROW()-13,2)=0,IF(ISBLANK(OFFSET(#REF!,INT((ROW()-13)/2),0)),"",OFFSET(#REF!,INT((ROW()-13)/2),0)),IF(ISBLANK(OFFSET('9. METAS'!$V$20,INT((ROW()-14)/2),0)),"",OFFSET('9. METAS'!$V$20,INT((ROW()-14)/2),0)))</f>
        <v>#REF!</v>
      </c>
      <c r="L327" s="150" t="e">
        <f ca="1">IF(MOD(ROW()-13,2)=0,IF(ISBLANK(OFFSET(#REF!,INT((ROW()-13)/2),0)),"",OFFSET(#REF!,INT((ROW()-13)/2),0)),IF(ISBLANK(OFFSET('9. METAS'!$W$20,INT((ROW()-14)/2),0)),"",OFFSET('9. METAS'!$W$20,INT((ROW()-14)/2),0)))</f>
        <v>#REF!</v>
      </c>
      <c r="M327" s="151" t="e">
        <f ca="1">IF(MOD(ROW()-13,2)=0,IF(ISBLANK(OFFSET(#REF!,INT((ROW()-13)/2),0)),"",OFFSET(#REF!,INT((ROW()-13)/2),0)),IF(ISBLANK(OFFSET('9. METAS'!$X$20,INT((ROW()-14)/2),0)),"",OFFSET('9. METAS'!$X$20,INT((ROW()-14)/2),0)))</f>
        <v>#REF!</v>
      </c>
      <c r="N327" s="869" t="str">
        <f t="shared" ref="N327" ca="1" si="310">IFERROR(J327/J328,"ND")</f>
        <v>ND</v>
      </c>
      <c r="O327" s="870" t="str">
        <f t="shared" ref="O327" ca="1" si="311">IFERROR(((J327)/H327),"ND")</f>
        <v>ND</v>
      </c>
      <c r="P327" s="910"/>
    </row>
    <row r="328" spans="3:16">
      <c r="C328" s="860"/>
      <c r="D328" s="907"/>
      <c r="E328" s="907"/>
      <c r="F328" s="908"/>
      <c r="G328" s="909"/>
      <c r="H328" s="944"/>
      <c r="I328" s="852"/>
      <c r="J328" s="149" t="str">
        <f ca="1">IF(MOD(ROW()-13,2)=0,IF(ISBLANK(OFFSET(#REF!,INT((ROW()-13)/2),0)),"",OFFSET(#REF!,INT((ROW()-13)/2),0)),IF(ISBLANK(OFFSET('9. METAS'!$U$20,INT((ROW()-14)/2),0)),"",OFFSET('9. METAS'!$U$20,INT((ROW()-14)/2),0)))</f>
        <v/>
      </c>
      <c r="K328" s="150" t="str">
        <f ca="1">IF(MOD(ROW()-13,2)=0,IF(ISBLANK(OFFSET(#REF!,INT((ROW()-13)/2),0)),"",OFFSET(#REF!,INT((ROW()-13)/2),0)),IF(ISBLANK(OFFSET('9. METAS'!$V$20,INT((ROW()-14)/2),0)),"",OFFSET('9. METAS'!$V$20,INT((ROW()-14)/2),0)))</f>
        <v/>
      </c>
      <c r="L328" s="150" t="str">
        <f ca="1">IF(MOD(ROW()-13,2)=0,IF(ISBLANK(OFFSET(#REF!,INT((ROW()-13)/2),0)),"",OFFSET(#REF!,INT((ROW()-13)/2),0)),IF(ISBLANK(OFFSET('9. METAS'!$W$20,INT((ROW()-14)/2),0)),"",OFFSET('9. METAS'!$W$20,INT((ROW()-14)/2),0)))</f>
        <v/>
      </c>
      <c r="M328" s="151" t="str">
        <f ca="1">IF(MOD(ROW()-13,2)=0,IF(ISBLANK(OFFSET(#REF!,INT((ROW()-13)/2),0)),"",OFFSET(#REF!,INT((ROW()-13)/2),0)),IF(ISBLANK(OFFSET('9. METAS'!$X$20,INT((ROW()-14)/2),0)),"",OFFSET('9. METAS'!$X$20,INT((ROW()-14)/2),0)))</f>
        <v/>
      </c>
      <c r="N328" s="854"/>
      <c r="O328" s="856"/>
      <c r="P328" s="913"/>
    </row>
    <row r="329" spans="3:16">
      <c r="C329" s="859"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8" t="str">
        <f ca="1">IF(ISBLANK(OFFSET('5. Pp (3 años)'!$K$46,INT((ROW()-13)/2),0)),"",OFFSET('5. Pp (3 años)'!$K$46,INT((ROW()-13)/2),0))</f>
        <v/>
      </c>
      <c r="G329" s="909" t="str">
        <f ca="1">IF(ISBLANK(OFFSET('5. Pp (3 años)'!$H$46,INT((ROW()-13)/2),0)),"",OFFSET('5. Pp (3 años)'!$H$46,INT((ROW()-13)/2),0))</f>
        <v/>
      </c>
      <c r="H329" s="944" t="str">
        <f ca="1">IF(ISBLANK(OFFSET('9. METAS'!$L$20,INT((ROW()-13)/2),0)),"",OFFSET('9. METAS'!$L$20,INT((ROW()-13)/2),0))</f>
        <v/>
      </c>
      <c r="I329" s="868"/>
      <c r="J329" s="149" t="e">
        <f ca="1">IF(MOD(ROW()-13,2)=0,IF(ISBLANK(OFFSET(#REF!,INT((ROW()-13)/2),0)),"",OFFSET(#REF!,INT((ROW()-13)/2),0)),IF(ISBLANK(OFFSET('9. METAS'!$U$20,INT((ROW()-14)/2),0)),"",OFFSET('9. METAS'!$U$20,INT((ROW()-14)/2),0)))</f>
        <v>#REF!</v>
      </c>
      <c r="K329" s="150" t="e">
        <f ca="1">IF(MOD(ROW()-13,2)=0,IF(ISBLANK(OFFSET(#REF!,INT((ROW()-13)/2),0)),"",OFFSET(#REF!,INT((ROW()-13)/2),0)),IF(ISBLANK(OFFSET('9. METAS'!$V$20,INT((ROW()-14)/2),0)),"",OFFSET('9. METAS'!$V$20,INT((ROW()-14)/2),0)))</f>
        <v>#REF!</v>
      </c>
      <c r="L329" s="150" t="e">
        <f ca="1">IF(MOD(ROW()-13,2)=0,IF(ISBLANK(OFFSET(#REF!,INT((ROW()-13)/2),0)),"",OFFSET(#REF!,INT((ROW()-13)/2),0)),IF(ISBLANK(OFFSET('9. METAS'!$W$20,INT((ROW()-14)/2),0)),"",OFFSET('9. METAS'!$W$20,INT((ROW()-14)/2),0)))</f>
        <v>#REF!</v>
      </c>
      <c r="M329" s="151" t="e">
        <f ca="1">IF(MOD(ROW()-13,2)=0,IF(ISBLANK(OFFSET(#REF!,INT((ROW()-13)/2),0)),"",OFFSET(#REF!,INT((ROW()-13)/2),0)),IF(ISBLANK(OFFSET('9. METAS'!$X$20,INT((ROW()-14)/2),0)),"",OFFSET('9. METAS'!$X$20,INT((ROW()-14)/2),0)))</f>
        <v>#REF!</v>
      </c>
      <c r="N329" s="869" t="str">
        <f t="shared" ref="N329" ca="1" si="312">IFERROR(J329/J330,"ND")</f>
        <v>ND</v>
      </c>
      <c r="O329" s="870" t="str">
        <f t="shared" ref="O329" ca="1" si="313">IFERROR(((J329)/H329),"ND")</f>
        <v>ND</v>
      </c>
      <c r="P329" s="910"/>
    </row>
    <row r="330" spans="3:16">
      <c r="C330" s="860"/>
      <c r="D330" s="907"/>
      <c r="E330" s="907"/>
      <c r="F330" s="908"/>
      <c r="G330" s="909"/>
      <c r="H330" s="944"/>
      <c r="I330" s="852"/>
      <c r="J330" s="149" t="str">
        <f ca="1">IF(MOD(ROW()-13,2)=0,IF(ISBLANK(OFFSET(#REF!,INT((ROW()-13)/2),0)),"",OFFSET(#REF!,INT((ROW()-13)/2),0)),IF(ISBLANK(OFFSET('9. METAS'!$U$20,INT((ROW()-14)/2),0)),"",OFFSET('9. METAS'!$U$20,INT((ROW()-14)/2),0)))</f>
        <v/>
      </c>
      <c r="K330" s="150" t="str">
        <f ca="1">IF(MOD(ROW()-13,2)=0,IF(ISBLANK(OFFSET(#REF!,INT((ROW()-13)/2),0)),"",OFFSET(#REF!,INT((ROW()-13)/2),0)),IF(ISBLANK(OFFSET('9. METAS'!$V$20,INT((ROW()-14)/2),0)),"",OFFSET('9. METAS'!$V$20,INT((ROW()-14)/2),0)))</f>
        <v/>
      </c>
      <c r="L330" s="150" t="str">
        <f ca="1">IF(MOD(ROW()-13,2)=0,IF(ISBLANK(OFFSET(#REF!,INT((ROW()-13)/2),0)),"",OFFSET(#REF!,INT((ROW()-13)/2),0)),IF(ISBLANK(OFFSET('9. METAS'!$W$20,INT((ROW()-14)/2),0)),"",OFFSET('9. METAS'!$W$20,INT((ROW()-14)/2),0)))</f>
        <v/>
      </c>
      <c r="M330" s="151" t="str">
        <f ca="1">IF(MOD(ROW()-13,2)=0,IF(ISBLANK(OFFSET(#REF!,INT((ROW()-13)/2),0)),"",OFFSET(#REF!,INT((ROW()-13)/2),0)),IF(ISBLANK(OFFSET('9. METAS'!$X$20,INT((ROW()-14)/2),0)),"",OFFSET('9. METAS'!$X$20,INT((ROW()-14)/2),0)))</f>
        <v/>
      </c>
      <c r="N330" s="854"/>
      <c r="O330" s="856"/>
      <c r="P330" s="913"/>
    </row>
    <row r="331" spans="3:16">
      <c r="C331" s="859"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8" t="str">
        <f ca="1">IF(ISBLANK(OFFSET('5. Pp (3 años)'!$K$46,INT((ROW()-13)/2),0)),"",OFFSET('5. Pp (3 años)'!$K$46,INT((ROW()-13)/2),0))</f>
        <v/>
      </c>
      <c r="G331" s="909" t="str">
        <f ca="1">IF(ISBLANK(OFFSET('5. Pp (3 años)'!$H$46,INT((ROW()-13)/2),0)),"",OFFSET('5. Pp (3 años)'!$H$46,INT((ROW()-13)/2),0))</f>
        <v/>
      </c>
      <c r="H331" s="944" t="str">
        <f ca="1">IF(ISBLANK(OFFSET('9. METAS'!$L$20,INT((ROW()-13)/2),0)),"",OFFSET('9. METAS'!$L$20,INT((ROW()-13)/2),0))</f>
        <v/>
      </c>
      <c r="I331" s="868"/>
      <c r="J331" s="149" t="e">
        <f ca="1">IF(MOD(ROW()-13,2)=0,IF(ISBLANK(OFFSET(#REF!,INT((ROW()-13)/2),0)),"",OFFSET(#REF!,INT((ROW()-13)/2),0)),IF(ISBLANK(OFFSET('9. METAS'!$U$20,INT((ROW()-14)/2),0)),"",OFFSET('9. METAS'!$U$20,INT((ROW()-14)/2),0)))</f>
        <v>#REF!</v>
      </c>
      <c r="K331" s="150" t="e">
        <f ca="1">IF(MOD(ROW()-13,2)=0,IF(ISBLANK(OFFSET(#REF!,INT((ROW()-13)/2),0)),"",OFFSET(#REF!,INT((ROW()-13)/2),0)),IF(ISBLANK(OFFSET('9. METAS'!$V$20,INT((ROW()-14)/2),0)),"",OFFSET('9. METAS'!$V$20,INT((ROW()-14)/2),0)))</f>
        <v>#REF!</v>
      </c>
      <c r="L331" s="150" t="e">
        <f ca="1">IF(MOD(ROW()-13,2)=0,IF(ISBLANK(OFFSET(#REF!,INT((ROW()-13)/2),0)),"",OFFSET(#REF!,INT((ROW()-13)/2),0)),IF(ISBLANK(OFFSET('9. METAS'!$W$20,INT((ROW()-14)/2),0)),"",OFFSET('9. METAS'!$W$20,INT((ROW()-14)/2),0)))</f>
        <v>#REF!</v>
      </c>
      <c r="M331" s="151" t="e">
        <f ca="1">IF(MOD(ROW()-13,2)=0,IF(ISBLANK(OFFSET(#REF!,INT((ROW()-13)/2),0)),"",OFFSET(#REF!,INT((ROW()-13)/2),0)),IF(ISBLANK(OFFSET('9. METAS'!$X$20,INT((ROW()-14)/2),0)),"",OFFSET('9. METAS'!$X$20,INT((ROW()-14)/2),0)))</f>
        <v>#REF!</v>
      </c>
      <c r="N331" s="869" t="str">
        <f t="shared" ref="N331" ca="1" si="314">IFERROR(J331/J332,"ND")</f>
        <v>ND</v>
      </c>
      <c r="O331" s="870" t="str">
        <f t="shared" ref="O331" ca="1" si="315">IFERROR(((J331)/H331),"ND")</f>
        <v>ND</v>
      </c>
      <c r="P331" s="910"/>
    </row>
    <row r="332" spans="3:16">
      <c r="C332" s="860"/>
      <c r="D332" s="907"/>
      <c r="E332" s="907"/>
      <c r="F332" s="908"/>
      <c r="G332" s="909"/>
      <c r="H332" s="944"/>
      <c r="I332" s="852"/>
      <c r="J332" s="149" t="str">
        <f ca="1">IF(MOD(ROW()-13,2)=0,IF(ISBLANK(OFFSET(#REF!,INT((ROW()-13)/2),0)),"",OFFSET(#REF!,INT((ROW()-13)/2),0)),IF(ISBLANK(OFFSET('9. METAS'!$U$20,INT((ROW()-14)/2),0)),"",OFFSET('9. METAS'!$U$20,INT((ROW()-14)/2),0)))</f>
        <v/>
      </c>
      <c r="K332" s="150" t="str">
        <f ca="1">IF(MOD(ROW()-13,2)=0,IF(ISBLANK(OFFSET(#REF!,INT((ROW()-13)/2),0)),"",OFFSET(#REF!,INT((ROW()-13)/2),0)),IF(ISBLANK(OFFSET('9. METAS'!$V$20,INT((ROW()-14)/2),0)),"",OFFSET('9. METAS'!$V$20,INT((ROW()-14)/2),0)))</f>
        <v/>
      </c>
      <c r="L332" s="150" t="str">
        <f ca="1">IF(MOD(ROW()-13,2)=0,IF(ISBLANK(OFFSET(#REF!,INT((ROW()-13)/2),0)),"",OFFSET(#REF!,INT((ROW()-13)/2),0)),IF(ISBLANK(OFFSET('9. METAS'!$W$20,INT((ROW()-14)/2),0)),"",OFFSET('9. METAS'!$W$20,INT((ROW()-14)/2),0)))</f>
        <v/>
      </c>
      <c r="M332" s="151" t="str">
        <f ca="1">IF(MOD(ROW()-13,2)=0,IF(ISBLANK(OFFSET(#REF!,INT((ROW()-13)/2),0)),"",OFFSET(#REF!,INT((ROW()-13)/2),0)),IF(ISBLANK(OFFSET('9. METAS'!$X$20,INT((ROW()-14)/2),0)),"",OFFSET('9. METAS'!$X$20,INT((ROW()-14)/2),0)))</f>
        <v/>
      </c>
      <c r="N332" s="854"/>
      <c r="O332" s="856"/>
      <c r="P332" s="913"/>
    </row>
    <row r="333" spans="3:16">
      <c r="C333" s="859"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8" t="str">
        <f ca="1">IF(ISBLANK(OFFSET('5. Pp (3 años)'!$K$46,INT((ROW()-13)/2),0)),"",OFFSET('5. Pp (3 años)'!$K$46,INT((ROW()-13)/2),0))</f>
        <v/>
      </c>
      <c r="G333" s="909" t="str">
        <f ca="1">IF(ISBLANK(OFFSET('5. Pp (3 años)'!$H$46,INT((ROW()-13)/2),0)),"",OFFSET('5. Pp (3 años)'!$H$46,INT((ROW()-13)/2),0))</f>
        <v/>
      </c>
      <c r="H333" s="944" t="str">
        <f ca="1">IF(ISBLANK(OFFSET('9. METAS'!$L$20,INT((ROW()-13)/2),0)),"",OFFSET('9. METAS'!$L$20,INT((ROW()-13)/2),0))</f>
        <v/>
      </c>
      <c r="I333" s="868"/>
      <c r="J333" s="149" t="e">
        <f ca="1">IF(MOD(ROW()-13,2)=0,IF(ISBLANK(OFFSET(#REF!,INT((ROW()-13)/2),0)),"",OFFSET(#REF!,INT((ROW()-13)/2),0)),IF(ISBLANK(OFFSET('9. METAS'!$U$20,INT((ROW()-14)/2),0)),"",OFFSET('9. METAS'!$U$20,INT((ROW()-14)/2),0)))</f>
        <v>#REF!</v>
      </c>
      <c r="K333" s="150" t="e">
        <f ca="1">IF(MOD(ROW()-13,2)=0,IF(ISBLANK(OFFSET(#REF!,INT((ROW()-13)/2),0)),"",OFFSET(#REF!,INT((ROW()-13)/2),0)),IF(ISBLANK(OFFSET('9. METAS'!$V$20,INT((ROW()-14)/2),0)),"",OFFSET('9. METAS'!$V$20,INT((ROW()-14)/2),0)))</f>
        <v>#REF!</v>
      </c>
      <c r="L333" s="150" t="e">
        <f ca="1">IF(MOD(ROW()-13,2)=0,IF(ISBLANK(OFFSET(#REF!,INT((ROW()-13)/2),0)),"",OFFSET(#REF!,INT((ROW()-13)/2),0)),IF(ISBLANK(OFFSET('9. METAS'!$W$20,INT((ROW()-14)/2),0)),"",OFFSET('9. METAS'!$W$20,INT((ROW()-14)/2),0)))</f>
        <v>#REF!</v>
      </c>
      <c r="M333" s="151" t="e">
        <f ca="1">IF(MOD(ROW()-13,2)=0,IF(ISBLANK(OFFSET(#REF!,INT((ROW()-13)/2),0)),"",OFFSET(#REF!,INT((ROW()-13)/2),0)),IF(ISBLANK(OFFSET('9. METAS'!$X$20,INT((ROW()-14)/2),0)),"",OFFSET('9. METAS'!$X$20,INT((ROW()-14)/2),0)))</f>
        <v>#REF!</v>
      </c>
      <c r="N333" s="869" t="str">
        <f t="shared" ref="N333" ca="1" si="316">IFERROR(J333/J334,"ND")</f>
        <v>ND</v>
      </c>
      <c r="O333" s="870" t="str">
        <f t="shared" ref="O333" ca="1" si="317">IFERROR(((J333)/H333),"ND")</f>
        <v>ND</v>
      </c>
      <c r="P333" s="910"/>
    </row>
    <row r="334" spans="3:16">
      <c r="C334" s="860"/>
      <c r="D334" s="907"/>
      <c r="E334" s="907"/>
      <c r="F334" s="908"/>
      <c r="G334" s="909"/>
      <c r="H334" s="944"/>
      <c r="I334" s="852"/>
      <c r="J334" s="149" t="str">
        <f ca="1">IF(MOD(ROW()-13,2)=0,IF(ISBLANK(OFFSET(#REF!,INT((ROW()-13)/2),0)),"",OFFSET(#REF!,INT((ROW()-13)/2),0)),IF(ISBLANK(OFFSET('9. METAS'!$U$20,INT((ROW()-14)/2),0)),"",OFFSET('9. METAS'!$U$20,INT((ROW()-14)/2),0)))</f>
        <v/>
      </c>
      <c r="K334" s="150" t="str">
        <f ca="1">IF(MOD(ROW()-13,2)=0,IF(ISBLANK(OFFSET(#REF!,INT((ROW()-13)/2),0)),"",OFFSET(#REF!,INT((ROW()-13)/2),0)),IF(ISBLANK(OFFSET('9. METAS'!$V$20,INT((ROW()-14)/2),0)),"",OFFSET('9. METAS'!$V$20,INT((ROW()-14)/2),0)))</f>
        <v/>
      </c>
      <c r="L334" s="150" t="str">
        <f ca="1">IF(MOD(ROW()-13,2)=0,IF(ISBLANK(OFFSET(#REF!,INT((ROW()-13)/2),0)),"",OFFSET(#REF!,INT((ROW()-13)/2),0)),IF(ISBLANK(OFFSET('9. METAS'!$W$20,INT((ROW()-14)/2),0)),"",OFFSET('9. METAS'!$W$20,INT((ROW()-14)/2),0)))</f>
        <v/>
      </c>
      <c r="M334" s="151" t="str">
        <f ca="1">IF(MOD(ROW()-13,2)=0,IF(ISBLANK(OFFSET(#REF!,INT((ROW()-13)/2),0)),"",OFFSET(#REF!,INT((ROW()-13)/2),0)),IF(ISBLANK(OFFSET('9. METAS'!$X$20,INT((ROW()-14)/2),0)),"",OFFSET('9. METAS'!$X$20,INT((ROW()-14)/2),0)))</f>
        <v/>
      </c>
      <c r="N334" s="854"/>
      <c r="O334" s="856"/>
      <c r="P334" s="913"/>
    </row>
    <row r="335" spans="3:16">
      <c r="C335" s="859"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8" t="str">
        <f ca="1">IF(ISBLANK(OFFSET('5. Pp (3 años)'!$K$46,INT((ROW()-13)/2),0)),"",OFFSET('5. Pp (3 años)'!$K$46,INT((ROW()-13)/2),0))</f>
        <v/>
      </c>
      <c r="G335" s="909" t="str">
        <f ca="1">IF(ISBLANK(OFFSET('5. Pp (3 años)'!$H$46,INT((ROW()-13)/2),0)),"",OFFSET('5. Pp (3 años)'!$H$46,INT((ROW()-13)/2),0))</f>
        <v/>
      </c>
      <c r="H335" s="944" t="str">
        <f ca="1">IF(ISBLANK(OFFSET('9. METAS'!$L$20,INT((ROW()-13)/2),0)),"",OFFSET('9. METAS'!$L$20,INT((ROW()-13)/2),0))</f>
        <v/>
      </c>
      <c r="I335" s="868"/>
      <c r="J335" s="149" t="e">
        <f ca="1">IF(MOD(ROW()-13,2)=0,IF(ISBLANK(OFFSET(#REF!,INT((ROW()-13)/2),0)),"",OFFSET(#REF!,INT((ROW()-13)/2),0)),IF(ISBLANK(OFFSET('9. METAS'!$U$20,INT((ROW()-14)/2),0)),"",OFFSET('9. METAS'!$U$20,INT((ROW()-14)/2),0)))</f>
        <v>#REF!</v>
      </c>
      <c r="K335" s="150" t="e">
        <f ca="1">IF(MOD(ROW()-13,2)=0,IF(ISBLANK(OFFSET(#REF!,INT((ROW()-13)/2),0)),"",OFFSET(#REF!,INT((ROW()-13)/2),0)),IF(ISBLANK(OFFSET('9. METAS'!$V$20,INT((ROW()-14)/2),0)),"",OFFSET('9. METAS'!$V$20,INT((ROW()-14)/2),0)))</f>
        <v>#REF!</v>
      </c>
      <c r="L335" s="150" t="e">
        <f ca="1">IF(MOD(ROW()-13,2)=0,IF(ISBLANK(OFFSET(#REF!,INT((ROW()-13)/2),0)),"",OFFSET(#REF!,INT((ROW()-13)/2),0)),IF(ISBLANK(OFFSET('9. METAS'!$W$20,INT((ROW()-14)/2),0)),"",OFFSET('9. METAS'!$W$20,INT((ROW()-14)/2),0)))</f>
        <v>#REF!</v>
      </c>
      <c r="M335" s="151" t="e">
        <f ca="1">IF(MOD(ROW()-13,2)=0,IF(ISBLANK(OFFSET(#REF!,INT((ROW()-13)/2),0)),"",OFFSET(#REF!,INT((ROW()-13)/2),0)),IF(ISBLANK(OFFSET('9. METAS'!$X$20,INT((ROW()-14)/2),0)),"",OFFSET('9. METAS'!$X$20,INT((ROW()-14)/2),0)))</f>
        <v>#REF!</v>
      </c>
      <c r="N335" s="869" t="str">
        <f t="shared" ref="N335" ca="1" si="318">IFERROR(J335/J336,"ND")</f>
        <v>ND</v>
      </c>
      <c r="O335" s="870" t="str">
        <f t="shared" ref="O335" ca="1" si="319">IFERROR(((J335)/H335),"ND")</f>
        <v>ND</v>
      </c>
      <c r="P335" s="910"/>
    </row>
    <row r="336" spans="3:16">
      <c r="C336" s="860"/>
      <c r="D336" s="907"/>
      <c r="E336" s="907"/>
      <c r="F336" s="908"/>
      <c r="G336" s="909"/>
      <c r="H336" s="944"/>
      <c r="I336" s="852"/>
      <c r="J336" s="149" t="str">
        <f ca="1">IF(MOD(ROW()-13,2)=0,IF(ISBLANK(OFFSET(#REF!,INT((ROW()-13)/2),0)),"",OFFSET(#REF!,INT((ROW()-13)/2),0)),IF(ISBLANK(OFFSET('9. METAS'!$U$20,INT((ROW()-14)/2),0)),"",OFFSET('9. METAS'!$U$20,INT((ROW()-14)/2),0)))</f>
        <v/>
      </c>
      <c r="K336" s="150" t="str">
        <f ca="1">IF(MOD(ROW()-13,2)=0,IF(ISBLANK(OFFSET(#REF!,INT((ROW()-13)/2),0)),"",OFFSET(#REF!,INT((ROW()-13)/2),0)),IF(ISBLANK(OFFSET('9. METAS'!$V$20,INT((ROW()-14)/2),0)),"",OFFSET('9. METAS'!$V$20,INT((ROW()-14)/2),0)))</f>
        <v/>
      </c>
      <c r="L336" s="150" t="str">
        <f ca="1">IF(MOD(ROW()-13,2)=0,IF(ISBLANK(OFFSET(#REF!,INT((ROW()-13)/2),0)),"",OFFSET(#REF!,INT((ROW()-13)/2),0)),IF(ISBLANK(OFFSET('9. METAS'!$W$20,INT((ROW()-14)/2),0)),"",OFFSET('9. METAS'!$W$20,INT((ROW()-14)/2),0)))</f>
        <v/>
      </c>
      <c r="M336" s="151" t="str">
        <f ca="1">IF(MOD(ROW()-13,2)=0,IF(ISBLANK(OFFSET(#REF!,INT((ROW()-13)/2),0)),"",OFFSET(#REF!,INT((ROW()-13)/2),0)),IF(ISBLANK(OFFSET('9. METAS'!$X$20,INT((ROW()-14)/2),0)),"",OFFSET('9. METAS'!$X$20,INT((ROW()-14)/2),0)))</f>
        <v/>
      </c>
      <c r="N336" s="854"/>
      <c r="O336" s="856"/>
      <c r="P336" s="913"/>
    </row>
    <row r="337" spans="3:16">
      <c r="C337" s="859"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8" t="str">
        <f ca="1">IF(ISBLANK(OFFSET('5. Pp (3 años)'!$K$46,INT((ROW()-13)/2),0)),"",OFFSET('5. Pp (3 años)'!$K$46,INT((ROW()-13)/2),0))</f>
        <v/>
      </c>
      <c r="G337" s="909" t="str">
        <f ca="1">IF(ISBLANK(OFFSET('5. Pp (3 años)'!$H$46,INT((ROW()-13)/2),0)),"",OFFSET('5. Pp (3 años)'!$H$46,INT((ROW()-13)/2),0))</f>
        <v/>
      </c>
      <c r="H337" s="944" t="str">
        <f ca="1">IF(ISBLANK(OFFSET('9. METAS'!$L$20,INT((ROW()-13)/2),0)),"",OFFSET('9. METAS'!$L$20,INT((ROW()-13)/2),0))</f>
        <v/>
      </c>
      <c r="I337" s="868"/>
      <c r="J337" s="149" t="e">
        <f ca="1">IF(MOD(ROW()-13,2)=0,IF(ISBLANK(OFFSET(#REF!,INT((ROW()-13)/2),0)),"",OFFSET(#REF!,INT((ROW()-13)/2),0)),IF(ISBLANK(OFFSET('9. METAS'!$U$20,INT((ROW()-14)/2),0)),"",OFFSET('9. METAS'!$U$20,INT((ROW()-14)/2),0)))</f>
        <v>#REF!</v>
      </c>
      <c r="K337" s="150" t="e">
        <f ca="1">IF(MOD(ROW()-13,2)=0,IF(ISBLANK(OFFSET(#REF!,INT((ROW()-13)/2),0)),"",OFFSET(#REF!,INT((ROW()-13)/2),0)),IF(ISBLANK(OFFSET('9. METAS'!$V$20,INT((ROW()-14)/2),0)),"",OFFSET('9. METAS'!$V$20,INT((ROW()-14)/2),0)))</f>
        <v>#REF!</v>
      </c>
      <c r="L337" s="150" t="e">
        <f ca="1">IF(MOD(ROW()-13,2)=0,IF(ISBLANK(OFFSET(#REF!,INT((ROW()-13)/2),0)),"",OFFSET(#REF!,INT((ROW()-13)/2),0)),IF(ISBLANK(OFFSET('9. METAS'!$W$20,INT((ROW()-14)/2),0)),"",OFFSET('9. METAS'!$W$20,INT((ROW()-14)/2),0)))</f>
        <v>#REF!</v>
      </c>
      <c r="M337" s="151" t="e">
        <f ca="1">IF(MOD(ROW()-13,2)=0,IF(ISBLANK(OFFSET(#REF!,INT((ROW()-13)/2),0)),"",OFFSET(#REF!,INT((ROW()-13)/2),0)),IF(ISBLANK(OFFSET('9. METAS'!$X$20,INT((ROW()-14)/2),0)),"",OFFSET('9. METAS'!$X$20,INT((ROW()-14)/2),0)))</f>
        <v>#REF!</v>
      </c>
      <c r="N337" s="869" t="str">
        <f t="shared" ref="N337" ca="1" si="320">IFERROR(J337/J338,"ND")</f>
        <v>ND</v>
      </c>
      <c r="O337" s="870" t="str">
        <f t="shared" ref="O337" ca="1" si="321">IFERROR(((J337)/H337),"ND")</f>
        <v>ND</v>
      </c>
      <c r="P337" s="910"/>
    </row>
    <row r="338" spans="3:16">
      <c r="C338" s="860"/>
      <c r="D338" s="907"/>
      <c r="E338" s="907"/>
      <c r="F338" s="908"/>
      <c r="G338" s="909"/>
      <c r="H338" s="944"/>
      <c r="I338" s="852"/>
      <c r="J338" s="149" t="str">
        <f ca="1">IF(MOD(ROW()-13,2)=0,IF(ISBLANK(OFFSET(#REF!,INT((ROW()-13)/2),0)),"",OFFSET(#REF!,INT((ROW()-13)/2),0)),IF(ISBLANK(OFFSET('9. METAS'!$U$20,INT((ROW()-14)/2),0)),"",OFFSET('9. METAS'!$U$20,INT((ROW()-14)/2),0)))</f>
        <v/>
      </c>
      <c r="K338" s="150" t="str">
        <f ca="1">IF(MOD(ROW()-13,2)=0,IF(ISBLANK(OFFSET(#REF!,INT((ROW()-13)/2),0)),"",OFFSET(#REF!,INT((ROW()-13)/2),0)),IF(ISBLANK(OFFSET('9. METAS'!$V$20,INT((ROW()-14)/2),0)),"",OFFSET('9. METAS'!$V$20,INT((ROW()-14)/2),0)))</f>
        <v/>
      </c>
      <c r="L338" s="150" t="str">
        <f ca="1">IF(MOD(ROW()-13,2)=0,IF(ISBLANK(OFFSET(#REF!,INT((ROW()-13)/2),0)),"",OFFSET(#REF!,INT((ROW()-13)/2),0)),IF(ISBLANK(OFFSET('9. METAS'!$W$20,INT((ROW()-14)/2),0)),"",OFFSET('9. METAS'!$W$20,INT((ROW()-14)/2),0)))</f>
        <v/>
      </c>
      <c r="M338" s="151" t="str">
        <f ca="1">IF(MOD(ROW()-13,2)=0,IF(ISBLANK(OFFSET(#REF!,INT((ROW()-13)/2),0)),"",OFFSET(#REF!,INT((ROW()-13)/2),0)),IF(ISBLANK(OFFSET('9. METAS'!$X$20,INT((ROW()-14)/2),0)),"",OFFSET('9. METAS'!$X$20,INT((ROW()-14)/2),0)))</f>
        <v/>
      </c>
      <c r="N338" s="854"/>
      <c r="O338" s="856"/>
      <c r="P338" s="913"/>
    </row>
    <row r="339" spans="3:16">
      <c r="C339" s="859"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8" t="str">
        <f ca="1">IF(ISBLANK(OFFSET('5. Pp (3 años)'!$K$46,INT((ROW()-13)/2),0)),"",OFFSET('5. Pp (3 años)'!$K$46,INT((ROW()-13)/2),0))</f>
        <v/>
      </c>
      <c r="G339" s="909" t="str">
        <f ca="1">IF(ISBLANK(OFFSET('5. Pp (3 años)'!$H$46,INT((ROW()-13)/2),0)),"",OFFSET('5. Pp (3 años)'!$H$46,INT((ROW()-13)/2),0))</f>
        <v/>
      </c>
      <c r="H339" s="944" t="str">
        <f ca="1">IF(ISBLANK(OFFSET('9. METAS'!$L$20,INT((ROW()-13)/2),0)),"",OFFSET('9. METAS'!$L$20,INT((ROW()-13)/2),0))</f>
        <v/>
      </c>
      <c r="I339" s="868"/>
      <c r="J339" s="149" t="e">
        <f ca="1">IF(MOD(ROW()-13,2)=0,IF(ISBLANK(OFFSET(#REF!,INT((ROW()-13)/2),0)),"",OFFSET(#REF!,INT((ROW()-13)/2),0)),IF(ISBLANK(OFFSET('9. METAS'!$U$20,INT((ROW()-14)/2),0)),"",OFFSET('9. METAS'!$U$20,INT((ROW()-14)/2),0)))</f>
        <v>#REF!</v>
      </c>
      <c r="K339" s="150" t="e">
        <f ca="1">IF(MOD(ROW()-13,2)=0,IF(ISBLANK(OFFSET(#REF!,INT((ROW()-13)/2),0)),"",OFFSET(#REF!,INT((ROW()-13)/2),0)),IF(ISBLANK(OFFSET('9. METAS'!$V$20,INT((ROW()-14)/2),0)),"",OFFSET('9. METAS'!$V$20,INT((ROW()-14)/2),0)))</f>
        <v>#REF!</v>
      </c>
      <c r="L339" s="150" t="e">
        <f ca="1">IF(MOD(ROW()-13,2)=0,IF(ISBLANK(OFFSET(#REF!,INT((ROW()-13)/2),0)),"",OFFSET(#REF!,INT((ROW()-13)/2),0)),IF(ISBLANK(OFFSET('9. METAS'!$W$20,INT((ROW()-14)/2),0)),"",OFFSET('9. METAS'!$W$20,INT((ROW()-14)/2),0)))</f>
        <v>#REF!</v>
      </c>
      <c r="M339" s="151" t="e">
        <f ca="1">IF(MOD(ROW()-13,2)=0,IF(ISBLANK(OFFSET(#REF!,INT((ROW()-13)/2),0)),"",OFFSET(#REF!,INT((ROW()-13)/2),0)),IF(ISBLANK(OFFSET('9. METAS'!$X$20,INT((ROW()-14)/2),0)),"",OFFSET('9. METAS'!$X$20,INT((ROW()-14)/2),0)))</f>
        <v>#REF!</v>
      </c>
      <c r="N339" s="869" t="str">
        <f t="shared" ref="N339" ca="1" si="322">IFERROR(J339/J340,"ND")</f>
        <v>ND</v>
      </c>
      <c r="O339" s="870" t="str">
        <f t="shared" ref="O339" ca="1" si="323">IFERROR(((J339)/H339),"ND")</f>
        <v>ND</v>
      </c>
      <c r="P339" s="910"/>
    </row>
    <row r="340" spans="3:16">
      <c r="C340" s="860"/>
      <c r="D340" s="907"/>
      <c r="E340" s="907"/>
      <c r="F340" s="908"/>
      <c r="G340" s="909"/>
      <c r="H340" s="944"/>
      <c r="I340" s="852"/>
      <c r="J340" s="149" t="str">
        <f ca="1">IF(MOD(ROW()-13,2)=0,IF(ISBLANK(OFFSET(#REF!,INT((ROW()-13)/2),0)),"",OFFSET(#REF!,INT((ROW()-13)/2),0)),IF(ISBLANK(OFFSET('9. METAS'!$U$20,INT((ROW()-14)/2),0)),"",OFFSET('9. METAS'!$U$20,INT((ROW()-14)/2),0)))</f>
        <v/>
      </c>
      <c r="K340" s="150" t="str">
        <f ca="1">IF(MOD(ROW()-13,2)=0,IF(ISBLANK(OFFSET(#REF!,INT((ROW()-13)/2),0)),"",OFFSET(#REF!,INT((ROW()-13)/2),0)),IF(ISBLANK(OFFSET('9. METAS'!$V$20,INT((ROW()-14)/2),0)),"",OFFSET('9. METAS'!$V$20,INT((ROW()-14)/2),0)))</f>
        <v/>
      </c>
      <c r="L340" s="150" t="str">
        <f ca="1">IF(MOD(ROW()-13,2)=0,IF(ISBLANK(OFFSET(#REF!,INT((ROW()-13)/2),0)),"",OFFSET(#REF!,INT((ROW()-13)/2),0)),IF(ISBLANK(OFFSET('9. METAS'!$W$20,INT((ROW()-14)/2),0)),"",OFFSET('9. METAS'!$W$20,INT((ROW()-14)/2),0)))</f>
        <v/>
      </c>
      <c r="M340" s="151" t="str">
        <f ca="1">IF(MOD(ROW()-13,2)=0,IF(ISBLANK(OFFSET(#REF!,INT((ROW()-13)/2),0)),"",OFFSET(#REF!,INT((ROW()-13)/2),0)),IF(ISBLANK(OFFSET('9. METAS'!$X$20,INT((ROW()-14)/2),0)),"",OFFSET('9. METAS'!$X$20,INT((ROW()-14)/2),0)))</f>
        <v/>
      </c>
      <c r="N340" s="854"/>
      <c r="O340" s="856"/>
      <c r="P340" s="913"/>
    </row>
    <row r="341" spans="3:16">
      <c r="C341" s="859"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8" t="str">
        <f ca="1">IF(ISBLANK(OFFSET('5. Pp (3 años)'!$K$46,INT((ROW()-13)/2),0)),"",OFFSET('5. Pp (3 años)'!$K$46,INT((ROW()-13)/2),0))</f>
        <v/>
      </c>
      <c r="G341" s="909" t="str">
        <f ca="1">IF(ISBLANK(OFFSET('5. Pp (3 años)'!$H$46,INT((ROW()-13)/2),0)),"",OFFSET('5. Pp (3 años)'!$H$46,INT((ROW()-13)/2),0))</f>
        <v/>
      </c>
      <c r="H341" s="944" t="str">
        <f ca="1">IF(ISBLANK(OFFSET('9. METAS'!$L$20,INT((ROW()-13)/2),0)),"",OFFSET('9. METAS'!$L$20,INT((ROW()-13)/2),0))</f>
        <v/>
      </c>
      <c r="I341" s="868"/>
      <c r="J341" s="149" t="e">
        <f ca="1">IF(MOD(ROW()-13,2)=0,IF(ISBLANK(OFFSET(#REF!,INT((ROW()-13)/2),0)),"",OFFSET(#REF!,INT((ROW()-13)/2),0)),IF(ISBLANK(OFFSET('9. METAS'!$U$20,INT((ROW()-14)/2),0)),"",OFFSET('9. METAS'!$U$20,INT((ROW()-14)/2),0)))</f>
        <v>#REF!</v>
      </c>
      <c r="K341" s="150" t="e">
        <f ca="1">IF(MOD(ROW()-13,2)=0,IF(ISBLANK(OFFSET(#REF!,INT((ROW()-13)/2),0)),"",OFFSET(#REF!,INT((ROW()-13)/2),0)),IF(ISBLANK(OFFSET('9. METAS'!$V$20,INT((ROW()-14)/2),0)),"",OFFSET('9. METAS'!$V$20,INT((ROW()-14)/2),0)))</f>
        <v>#REF!</v>
      </c>
      <c r="L341" s="150" t="e">
        <f ca="1">IF(MOD(ROW()-13,2)=0,IF(ISBLANK(OFFSET(#REF!,INT((ROW()-13)/2),0)),"",OFFSET(#REF!,INT((ROW()-13)/2),0)),IF(ISBLANK(OFFSET('9. METAS'!$W$20,INT((ROW()-14)/2),0)),"",OFFSET('9. METAS'!$W$20,INT((ROW()-14)/2),0)))</f>
        <v>#REF!</v>
      </c>
      <c r="M341" s="151" t="e">
        <f ca="1">IF(MOD(ROW()-13,2)=0,IF(ISBLANK(OFFSET(#REF!,INT((ROW()-13)/2),0)),"",OFFSET(#REF!,INT((ROW()-13)/2),0)),IF(ISBLANK(OFFSET('9. METAS'!$X$20,INT((ROW()-14)/2),0)),"",OFFSET('9. METAS'!$X$20,INT((ROW()-14)/2),0)))</f>
        <v>#REF!</v>
      </c>
      <c r="N341" s="869" t="str">
        <f t="shared" ref="N341" ca="1" si="324">IFERROR(J341/J342,"ND")</f>
        <v>ND</v>
      </c>
      <c r="O341" s="870" t="str">
        <f t="shared" ref="O341" ca="1" si="325">IFERROR(((J341)/H341),"ND")</f>
        <v>ND</v>
      </c>
      <c r="P341" s="910"/>
    </row>
    <row r="342" spans="3:16">
      <c r="C342" s="860"/>
      <c r="D342" s="907"/>
      <c r="E342" s="907"/>
      <c r="F342" s="908"/>
      <c r="G342" s="909"/>
      <c r="H342" s="944"/>
      <c r="I342" s="852"/>
      <c r="J342" s="149" t="str">
        <f ca="1">IF(MOD(ROW()-13,2)=0,IF(ISBLANK(OFFSET(#REF!,INT((ROW()-13)/2),0)),"",OFFSET(#REF!,INT((ROW()-13)/2),0)),IF(ISBLANK(OFFSET('9. METAS'!$U$20,INT((ROW()-14)/2),0)),"",OFFSET('9. METAS'!$U$20,INT((ROW()-14)/2),0)))</f>
        <v/>
      </c>
      <c r="K342" s="150" t="str">
        <f ca="1">IF(MOD(ROW()-13,2)=0,IF(ISBLANK(OFFSET(#REF!,INT((ROW()-13)/2),0)),"",OFFSET(#REF!,INT((ROW()-13)/2),0)),IF(ISBLANK(OFFSET('9. METAS'!$V$20,INT((ROW()-14)/2),0)),"",OFFSET('9. METAS'!$V$20,INT((ROW()-14)/2),0)))</f>
        <v/>
      </c>
      <c r="L342" s="150" t="str">
        <f ca="1">IF(MOD(ROW()-13,2)=0,IF(ISBLANK(OFFSET(#REF!,INT((ROW()-13)/2),0)),"",OFFSET(#REF!,INT((ROW()-13)/2),0)),IF(ISBLANK(OFFSET('9. METAS'!$W$20,INT((ROW()-14)/2),0)),"",OFFSET('9. METAS'!$W$20,INT((ROW()-14)/2),0)))</f>
        <v/>
      </c>
      <c r="M342" s="151" t="str">
        <f ca="1">IF(MOD(ROW()-13,2)=0,IF(ISBLANK(OFFSET(#REF!,INT((ROW()-13)/2),0)),"",OFFSET(#REF!,INT((ROW()-13)/2),0)),IF(ISBLANK(OFFSET('9. METAS'!$X$20,INT((ROW()-14)/2),0)),"",OFFSET('9. METAS'!$X$20,INT((ROW()-14)/2),0)))</f>
        <v/>
      </c>
      <c r="N342" s="854"/>
      <c r="O342" s="856"/>
      <c r="P342" s="913"/>
    </row>
    <row r="343" spans="3:16">
      <c r="C343" s="859"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8" t="str">
        <f ca="1">IF(ISBLANK(OFFSET('5. Pp (3 años)'!$K$46,INT((ROW()-13)/2),0)),"",OFFSET('5. Pp (3 años)'!$K$46,INT((ROW()-13)/2),0))</f>
        <v/>
      </c>
      <c r="G343" s="909" t="str">
        <f ca="1">IF(ISBLANK(OFFSET('5. Pp (3 años)'!$H$46,INT((ROW()-13)/2),0)),"",OFFSET('5. Pp (3 años)'!$H$46,INT((ROW()-13)/2),0))</f>
        <v/>
      </c>
      <c r="H343" s="944" t="str">
        <f ca="1">IF(ISBLANK(OFFSET('9. METAS'!$L$20,INT((ROW()-13)/2),0)),"",OFFSET('9. METAS'!$L$20,INT((ROW()-13)/2),0))</f>
        <v/>
      </c>
      <c r="I343" s="868"/>
      <c r="J343" s="149" t="e">
        <f ca="1">IF(MOD(ROW()-13,2)=0,IF(ISBLANK(OFFSET(#REF!,INT((ROW()-13)/2),0)),"",OFFSET(#REF!,INT((ROW()-13)/2),0)),IF(ISBLANK(OFFSET('9. METAS'!$U$20,INT((ROW()-14)/2),0)),"",OFFSET('9. METAS'!$U$20,INT((ROW()-14)/2),0)))</f>
        <v>#REF!</v>
      </c>
      <c r="K343" s="150" t="e">
        <f ca="1">IF(MOD(ROW()-13,2)=0,IF(ISBLANK(OFFSET(#REF!,INT((ROW()-13)/2),0)),"",OFFSET(#REF!,INT((ROW()-13)/2),0)),IF(ISBLANK(OFFSET('9. METAS'!$V$20,INT((ROW()-14)/2),0)),"",OFFSET('9. METAS'!$V$20,INT((ROW()-14)/2),0)))</f>
        <v>#REF!</v>
      </c>
      <c r="L343" s="150" t="e">
        <f ca="1">IF(MOD(ROW()-13,2)=0,IF(ISBLANK(OFFSET(#REF!,INT((ROW()-13)/2),0)),"",OFFSET(#REF!,INT((ROW()-13)/2),0)),IF(ISBLANK(OFFSET('9. METAS'!$W$20,INT((ROW()-14)/2),0)),"",OFFSET('9. METAS'!$W$20,INT((ROW()-14)/2),0)))</f>
        <v>#REF!</v>
      </c>
      <c r="M343" s="151" t="e">
        <f ca="1">IF(MOD(ROW()-13,2)=0,IF(ISBLANK(OFFSET(#REF!,INT((ROW()-13)/2),0)),"",OFFSET(#REF!,INT((ROW()-13)/2),0)),IF(ISBLANK(OFFSET('9. METAS'!$X$20,INT((ROW()-14)/2),0)),"",OFFSET('9. METAS'!$X$20,INT((ROW()-14)/2),0)))</f>
        <v>#REF!</v>
      </c>
      <c r="N343" s="869" t="str">
        <f t="shared" ref="N343" ca="1" si="326">IFERROR(J343/J344,"ND")</f>
        <v>ND</v>
      </c>
      <c r="O343" s="870" t="str">
        <f t="shared" ref="O343" ca="1" si="327">IFERROR(((J343)/H343),"ND")</f>
        <v>ND</v>
      </c>
      <c r="P343" s="910"/>
    </row>
    <row r="344" spans="3:16">
      <c r="C344" s="860"/>
      <c r="D344" s="907"/>
      <c r="E344" s="907"/>
      <c r="F344" s="908"/>
      <c r="G344" s="909"/>
      <c r="H344" s="944"/>
      <c r="I344" s="852"/>
      <c r="J344" s="149" t="str">
        <f ca="1">IF(MOD(ROW()-13,2)=0,IF(ISBLANK(OFFSET(#REF!,INT((ROW()-13)/2),0)),"",OFFSET(#REF!,INT((ROW()-13)/2),0)),IF(ISBLANK(OFFSET('9. METAS'!$U$20,INT((ROW()-14)/2),0)),"",OFFSET('9. METAS'!$U$20,INT((ROW()-14)/2),0)))</f>
        <v/>
      </c>
      <c r="K344" s="150" t="str">
        <f ca="1">IF(MOD(ROW()-13,2)=0,IF(ISBLANK(OFFSET(#REF!,INT((ROW()-13)/2),0)),"",OFFSET(#REF!,INT((ROW()-13)/2),0)),IF(ISBLANK(OFFSET('9. METAS'!$V$20,INT((ROW()-14)/2),0)),"",OFFSET('9. METAS'!$V$20,INT((ROW()-14)/2),0)))</f>
        <v/>
      </c>
      <c r="L344" s="150" t="str">
        <f ca="1">IF(MOD(ROW()-13,2)=0,IF(ISBLANK(OFFSET(#REF!,INT((ROW()-13)/2),0)),"",OFFSET(#REF!,INT((ROW()-13)/2),0)),IF(ISBLANK(OFFSET('9. METAS'!$W$20,INT((ROW()-14)/2),0)),"",OFFSET('9. METAS'!$W$20,INT((ROW()-14)/2),0)))</f>
        <v/>
      </c>
      <c r="M344" s="151" t="str">
        <f ca="1">IF(MOD(ROW()-13,2)=0,IF(ISBLANK(OFFSET(#REF!,INT((ROW()-13)/2),0)),"",OFFSET(#REF!,INT((ROW()-13)/2),0)),IF(ISBLANK(OFFSET('9. METAS'!$X$20,INT((ROW()-14)/2),0)),"",OFFSET('9. METAS'!$X$20,INT((ROW()-14)/2),0)))</f>
        <v/>
      </c>
      <c r="N344" s="854"/>
      <c r="O344" s="856"/>
      <c r="P344" s="913"/>
    </row>
    <row r="345" spans="3:16">
      <c r="C345" s="859"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8" t="str">
        <f ca="1">IF(ISBLANK(OFFSET('5. Pp (3 años)'!$K$46,INT((ROW()-13)/2),0)),"",OFFSET('5. Pp (3 años)'!$K$46,INT((ROW()-13)/2),0))</f>
        <v/>
      </c>
      <c r="G345" s="909" t="str">
        <f ca="1">IF(ISBLANK(OFFSET('5. Pp (3 años)'!$H$46,INT((ROW()-13)/2),0)),"",OFFSET('5. Pp (3 años)'!$H$46,INT((ROW()-13)/2),0))</f>
        <v/>
      </c>
      <c r="H345" s="944" t="str">
        <f ca="1">IF(ISBLANK(OFFSET('9. METAS'!$L$20,INT((ROW()-13)/2),0)),"",OFFSET('9. METAS'!$L$20,INT((ROW()-13)/2),0))</f>
        <v/>
      </c>
      <c r="I345" s="868"/>
      <c r="J345" s="149" t="e">
        <f ca="1">IF(MOD(ROW()-13,2)=0,IF(ISBLANK(OFFSET(#REF!,INT((ROW()-13)/2),0)),"",OFFSET(#REF!,INT((ROW()-13)/2),0)),IF(ISBLANK(OFFSET('9. METAS'!$U$20,INT((ROW()-14)/2),0)),"",OFFSET('9. METAS'!$U$20,INT((ROW()-14)/2),0)))</f>
        <v>#REF!</v>
      </c>
      <c r="K345" s="150" t="e">
        <f ca="1">IF(MOD(ROW()-13,2)=0,IF(ISBLANK(OFFSET(#REF!,INT((ROW()-13)/2),0)),"",OFFSET(#REF!,INT((ROW()-13)/2),0)),IF(ISBLANK(OFFSET('9. METAS'!$V$20,INT((ROW()-14)/2),0)),"",OFFSET('9. METAS'!$V$20,INT((ROW()-14)/2),0)))</f>
        <v>#REF!</v>
      </c>
      <c r="L345" s="150" t="e">
        <f ca="1">IF(MOD(ROW()-13,2)=0,IF(ISBLANK(OFFSET(#REF!,INT((ROW()-13)/2),0)),"",OFFSET(#REF!,INT((ROW()-13)/2),0)),IF(ISBLANK(OFFSET('9. METAS'!$W$20,INT((ROW()-14)/2),0)),"",OFFSET('9. METAS'!$W$20,INT((ROW()-14)/2),0)))</f>
        <v>#REF!</v>
      </c>
      <c r="M345" s="151" t="e">
        <f ca="1">IF(MOD(ROW()-13,2)=0,IF(ISBLANK(OFFSET(#REF!,INT((ROW()-13)/2),0)),"",OFFSET(#REF!,INT((ROW()-13)/2),0)),IF(ISBLANK(OFFSET('9. METAS'!$X$20,INT((ROW()-14)/2),0)),"",OFFSET('9. METAS'!$X$20,INT((ROW()-14)/2),0)))</f>
        <v>#REF!</v>
      </c>
      <c r="N345" s="869" t="str">
        <f t="shared" ref="N345" ca="1" si="328">IFERROR(J345/J346,"ND")</f>
        <v>ND</v>
      </c>
      <c r="O345" s="870" t="str">
        <f t="shared" ref="O345" ca="1" si="329">IFERROR(((J345)/H345),"ND")</f>
        <v>ND</v>
      </c>
      <c r="P345" s="910"/>
    </row>
    <row r="346" spans="3:16">
      <c r="C346" s="860"/>
      <c r="D346" s="907"/>
      <c r="E346" s="907"/>
      <c r="F346" s="908"/>
      <c r="G346" s="909"/>
      <c r="H346" s="944"/>
      <c r="I346" s="852"/>
      <c r="J346" s="149" t="str">
        <f ca="1">IF(MOD(ROW()-13,2)=0,IF(ISBLANK(OFFSET(#REF!,INT((ROW()-13)/2),0)),"",OFFSET(#REF!,INT((ROW()-13)/2),0)),IF(ISBLANK(OFFSET('9. METAS'!$U$20,INT((ROW()-14)/2),0)),"",OFFSET('9. METAS'!$U$20,INT((ROW()-14)/2),0)))</f>
        <v/>
      </c>
      <c r="K346" s="150" t="str">
        <f ca="1">IF(MOD(ROW()-13,2)=0,IF(ISBLANK(OFFSET(#REF!,INT((ROW()-13)/2),0)),"",OFFSET(#REF!,INT((ROW()-13)/2),0)),IF(ISBLANK(OFFSET('9. METAS'!$V$20,INT((ROW()-14)/2),0)),"",OFFSET('9. METAS'!$V$20,INT((ROW()-14)/2),0)))</f>
        <v/>
      </c>
      <c r="L346" s="150" t="str">
        <f ca="1">IF(MOD(ROW()-13,2)=0,IF(ISBLANK(OFFSET(#REF!,INT((ROW()-13)/2),0)),"",OFFSET(#REF!,INT((ROW()-13)/2),0)),IF(ISBLANK(OFFSET('9. METAS'!$W$20,INT((ROW()-14)/2),0)),"",OFFSET('9. METAS'!$W$20,INT((ROW()-14)/2),0)))</f>
        <v/>
      </c>
      <c r="M346" s="151" t="str">
        <f ca="1">IF(MOD(ROW()-13,2)=0,IF(ISBLANK(OFFSET(#REF!,INT((ROW()-13)/2),0)),"",OFFSET(#REF!,INT((ROW()-13)/2),0)),IF(ISBLANK(OFFSET('9. METAS'!$X$20,INT((ROW()-14)/2),0)),"",OFFSET('9. METAS'!$X$20,INT((ROW()-14)/2),0)))</f>
        <v/>
      </c>
      <c r="N346" s="854"/>
      <c r="O346" s="856"/>
      <c r="P346" s="913"/>
    </row>
    <row r="347" spans="3:16">
      <c r="C347" s="859"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8" t="str">
        <f ca="1">IF(ISBLANK(OFFSET('5. Pp (3 años)'!$K$46,INT((ROW()-13)/2),0)),"",OFFSET('5. Pp (3 años)'!$K$46,INT((ROW()-13)/2),0))</f>
        <v/>
      </c>
      <c r="G347" s="909" t="str">
        <f ca="1">IF(ISBLANK(OFFSET('5. Pp (3 años)'!$H$46,INT((ROW()-13)/2),0)),"",OFFSET('5. Pp (3 años)'!$H$46,INT((ROW()-13)/2),0))</f>
        <v/>
      </c>
      <c r="H347" s="944" t="str">
        <f ca="1">IF(ISBLANK(OFFSET('9. METAS'!$L$20,INT((ROW()-13)/2),0)),"",OFFSET('9. METAS'!$L$20,INT((ROW()-13)/2),0))</f>
        <v/>
      </c>
      <c r="I347" s="868"/>
      <c r="J347" s="149" t="e">
        <f ca="1">IF(MOD(ROW()-13,2)=0,IF(ISBLANK(OFFSET(#REF!,INT((ROW()-13)/2),0)),"",OFFSET(#REF!,INT((ROW()-13)/2),0)),IF(ISBLANK(OFFSET('9. METAS'!$U$20,INT((ROW()-14)/2),0)),"",OFFSET('9. METAS'!$U$20,INT((ROW()-14)/2),0)))</f>
        <v>#REF!</v>
      </c>
      <c r="K347" s="150" t="e">
        <f ca="1">IF(MOD(ROW()-13,2)=0,IF(ISBLANK(OFFSET(#REF!,INT((ROW()-13)/2),0)),"",OFFSET(#REF!,INT((ROW()-13)/2),0)),IF(ISBLANK(OFFSET('9. METAS'!$V$20,INT((ROW()-14)/2),0)),"",OFFSET('9. METAS'!$V$20,INT((ROW()-14)/2),0)))</f>
        <v>#REF!</v>
      </c>
      <c r="L347" s="150" t="e">
        <f ca="1">IF(MOD(ROW()-13,2)=0,IF(ISBLANK(OFFSET(#REF!,INT((ROW()-13)/2),0)),"",OFFSET(#REF!,INT((ROW()-13)/2),0)),IF(ISBLANK(OFFSET('9. METAS'!$W$20,INT((ROW()-14)/2),0)),"",OFFSET('9. METAS'!$W$20,INT((ROW()-14)/2),0)))</f>
        <v>#REF!</v>
      </c>
      <c r="M347" s="151" t="e">
        <f ca="1">IF(MOD(ROW()-13,2)=0,IF(ISBLANK(OFFSET(#REF!,INT((ROW()-13)/2),0)),"",OFFSET(#REF!,INT((ROW()-13)/2),0)),IF(ISBLANK(OFFSET('9. METAS'!$X$20,INT((ROW()-14)/2),0)),"",OFFSET('9. METAS'!$X$20,INT((ROW()-14)/2),0)))</f>
        <v>#REF!</v>
      </c>
      <c r="N347" s="869" t="str">
        <f t="shared" ref="N347" ca="1" si="330">IFERROR(J347/J348,"ND")</f>
        <v>ND</v>
      </c>
      <c r="O347" s="870" t="str">
        <f t="shared" ref="O347" ca="1" si="331">IFERROR(((J347)/H347),"ND")</f>
        <v>ND</v>
      </c>
      <c r="P347" s="910"/>
    </row>
    <row r="348" spans="3:16">
      <c r="C348" s="860"/>
      <c r="D348" s="907"/>
      <c r="E348" s="907"/>
      <c r="F348" s="908"/>
      <c r="G348" s="909"/>
      <c r="H348" s="944"/>
      <c r="I348" s="852"/>
      <c r="J348" s="149" t="str">
        <f ca="1">IF(MOD(ROW()-13,2)=0,IF(ISBLANK(OFFSET(#REF!,INT((ROW()-13)/2),0)),"",OFFSET(#REF!,INT((ROW()-13)/2),0)),IF(ISBLANK(OFFSET('9. METAS'!$U$20,INT((ROW()-14)/2),0)),"",OFFSET('9. METAS'!$U$20,INT((ROW()-14)/2),0)))</f>
        <v/>
      </c>
      <c r="K348" s="150" t="str">
        <f ca="1">IF(MOD(ROW()-13,2)=0,IF(ISBLANK(OFFSET(#REF!,INT((ROW()-13)/2),0)),"",OFFSET(#REF!,INT((ROW()-13)/2),0)),IF(ISBLANK(OFFSET('9. METAS'!$V$20,INT((ROW()-14)/2),0)),"",OFFSET('9. METAS'!$V$20,INT((ROW()-14)/2),0)))</f>
        <v/>
      </c>
      <c r="L348" s="150" t="str">
        <f ca="1">IF(MOD(ROW()-13,2)=0,IF(ISBLANK(OFFSET(#REF!,INT((ROW()-13)/2),0)),"",OFFSET(#REF!,INT((ROW()-13)/2),0)),IF(ISBLANK(OFFSET('9. METAS'!$W$20,INT((ROW()-14)/2),0)),"",OFFSET('9. METAS'!$W$20,INT((ROW()-14)/2),0)))</f>
        <v/>
      </c>
      <c r="M348" s="151" t="str">
        <f ca="1">IF(MOD(ROW()-13,2)=0,IF(ISBLANK(OFFSET(#REF!,INT((ROW()-13)/2),0)),"",OFFSET(#REF!,INT((ROW()-13)/2),0)),IF(ISBLANK(OFFSET('9. METAS'!$X$20,INT((ROW()-14)/2),0)),"",OFFSET('9. METAS'!$X$20,INT((ROW()-14)/2),0)))</f>
        <v/>
      </c>
      <c r="N348" s="854"/>
      <c r="O348" s="856"/>
      <c r="P348" s="913"/>
    </row>
    <row r="349" spans="3:16">
      <c r="C349" s="859"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8" t="str">
        <f ca="1">IF(ISBLANK(OFFSET('5. Pp (3 años)'!$K$46,INT((ROW()-13)/2),0)),"",OFFSET('5. Pp (3 años)'!$K$46,INT((ROW()-13)/2),0))</f>
        <v/>
      </c>
      <c r="G349" s="909" t="str">
        <f ca="1">IF(ISBLANK(OFFSET('5. Pp (3 años)'!$H$46,INT((ROW()-13)/2),0)),"",OFFSET('5. Pp (3 años)'!$H$46,INT((ROW()-13)/2),0))</f>
        <v/>
      </c>
      <c r="H349" s="944" t="str">
        <f ca="1">IF(ISBLANK(OFFSET('9. METAS'!$L$20,INT((ROW()-13)/2),0)),"",OFFSET('9. METAS'!$L$20,INT((ROW()-13)/2),0))</f>
        <v/>
      </c>
      <c r="I349" s="868"/>
      <c r="J349" s="149" t="e">
        <f ca="1">IF(MOD(ROW()-13,2)=0,IF(ISBLANK(OFFSET(#REF!,INT((ROW()-13)/2),0)),"",OFFSET(#REF!,INT((ROW()-13)/2),0)),IF(ISBLANK(OFFSET('9. METAS'!$U$20,INT((ROW()-14)/2),0)),"",OFFSET('9. METAS'!$U$20,INT((ROW()-14)/2),0)))</f>
        <v>#REF!</v>
      </c>
      <c r="K349" s="150" t="e">
        <f ca="1">IF(MOD(ROW()-13,2)=0,IF(ISBLANK(OFFSET(#REF!,INT((ROW()-13)/2),0)),"",OFFSET(#REF!,INT((ROW()-13)/2),0)),IF(ISBLANK(OFFSET('9. METAS'!$V$20,INT((ROW()-14)/2),0)),"",OFFSET('9. METAS'!$V$20,INT((ROW()-14)/2),0)))</f>
        <v>#REF!</v>
      </c>
      <c r="L349" s="150" t="e">
        <f ca="1">IF(MOD(ROW()-13,2)=0,IF(ISBLANK(OFFSET(#REF!,INT((ROW()-13)/2),0)),"",OFFSET(#REF!,INT((ROW()-13)/2),0)),IF(ISBLANK(OFFSET('9. METAS'!$W$20,INT((ROW()-14)/2),0)),"",OFFSET('9. METAS'!$W$20,INT((ROW()-14)/2),0)))</f>
        <v>#REF!</v>
      </c>
      <c r="M349" s="151" t="e">
        <f ca="1">IF(MOD(ROW()-13,2)=0,IF(ISBLANK(OFFSET(#REF!,INT((ROW()-13)/2),0)),"",OFFSET(#REF!,INT((ROW()-13)/2),0)),IF(ISBLANK(OFFSET('9. METAS'!$X$20,INT((ROW()-14)/2),0)),"",OFFSET('9. METAS'!$X$20,INT((ROW()-14)/2),0)))</f>
        <v>#REF!</v>
      </c>
      <c r="N349" s="869" t="str">
        <f t="shared" ref="N349" ca="1" si="332">IFERROR(J349/J350,"ND")</f>
        <v>ND</v>
      </c>
      <c r="O349" s="870" t="str">
        <f t="shared" ref="O349" ca="1" si="333">IFERROR(((J349)/H349),"ND")</f>
        <v>ND</v>
      </c>
      <c r="P349" s="910"/>
    </row>
    <row r="350" spans="3:16">
      <c r="C350" s="860"/>
      <c r="D350" s="907"/>
      <c r="E350" s="907"/>
      <c r="F350" s="908"/>
      <c r="G350" s="909"/>
      <c r="H350" s="944"/>
      <c r="I350" s="852"/>
      <c r="J350" s="149" t="str">
        <f ca="1">IF(MOD(ROW()-13,2)=0,IF(ISBLANK(OFFSET(#REF!,INT((ROW()-13)/2),0)),"",OFFSET(#REF!,INT((ROW()-13)/2),0)),IF(ISBLANK(OFFSET('9. METAS'!$U$20,INT((ROW()-14)/2),0)),"",OFFSET('9. METAS'!$U$20,INT((ROW()-14)/2),0)))</f>
        <v/>
      </c>
      <c r="K350" s="150" t="str">
        <f ca="1">IF(MOD(ROW()-13,2)=0,IF(ISBLANK(OFFSET(#REF!,INT((ROW()-13)/2),0)),"",OFFSET(#REF!,INT((ROW()-13)/2),0)),IF(ISBLANK(OFFSET('9. METAS'!$V$20,INT((ROW()-14)/2),0)),"",OFFSET('9. METAS'!$V$20,INT((ROW()-14)/2),0)))</f>
        <v/>
      </c>
      <c r="L350" s="150" t="str">
        <f ca="1">IF(MOD(ROW()-13,2)=0,IF(ISBLANK(OFFSET(#REF!,INT((ROW()-13)/2),0)),"",OFFSET(#REF!,INT((ROW()-13)/2),0)),IF(ISBLANK(OFFSET('9. METAS'!$W$20,INT((ROW()-14)/2),0)),"",OFFSET('9. METAS'!$W$20,INT((ROW()-14)/2),0)))</f>
        <v/>
      </c>
      <c r="M350" s="151" t="str">
        <f ca="1">IF(MOD(ROW()-13,2)=0,IF(ISBLANK(OFFSET(#REF!,INT((ROW()-13)/2),0)),"",OFFSET(#REF!,INT((ROW()-13)/2),0)),IF(ISBLANK(OFFSET('9. METAS'!$X$20,INT((ROW()-14)/2),0)),"",OFFSET('9. METAS'!$X$20,INT((ROW()-14)/2),0)))</f>
        <v/>
      </c>
      <c r="N350" s="854"/>
      <c r="O350" s="856"/>
      <c r="P350" s="913"/>
    </row>
    <row r="351" spans="3:16">
      <c r="C351" s="859"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8" t="str">
        <f ca="1">IF(ISBLANK(OFFSET('5. Pp (3 años)'!$K$46,INT((ROW()-13)/2),0)),"",OFFSET('5. Pp (3 años)'!$K$46,INT((ROW()-13)/2),0))</f>
        <v/>
      </c>
      <c r="G351" s="909" t="str">
        <f ca="1">IF(ISBLANK(OFFSET('5. Pp (3 años)'!$H$46,INT((ROW()-13)/2),0)),"",OFFSET('5. Pp (3 años)'!$H$46,INT((ROW()-13)/2),0))</f>
        <v/>
      </c>
      <c r="H351" s="944" t="str">
        <f ca="1">IF(ISBLANK(OFFSET('9. METAS'!$L$20,INT((ROW()-13)/2),0)),"",OFFSET('9. METAS'!$L$20,INT((ROW()-13)/2),0))</f>
        <v/>
      </c>
      <c r="I351" s="868"/>
      <c r="J351" s="149" t="e">
        <f ca="1">IF(MOD(ROW()-13,2)=0,IF(ISBLANK(OFFSET(#REF!,INT((ROW()-13)/2),0)),"",OFFSET(#REF!,INT((ROW()-13)/2),0)),IF(ISBLANK(OFFSET('9. METAS'!$U$20,INT((ROW()-14)/2),0)),"",OFFSET('9. METAS'!$U$20,INT((ROW()-14)/2),0)))</f>
        <v>#REF!</v>
      </c>
      <c r="K351" s="150" t="e">
        <f ca="1">IF(MOD(ROW()-13,2)=0,IF(ISBLANK(OFFSET(#REF!,INT((ROW()-13)/2),0)),"",OFFSET(#REF!,INT((ROW()-13)/2),0)),IF(ISBLANK(OFFSET('9. METAS'!$V$20,INT((ROW()-14)/2),0)),"",OFFSET('9. METAS'!$V$20,INT((ROW()-14)/2),0)))</f>
        <v>#REF!</v>
      </c>
      <c r="L351" s="150" t="e">
        <f ca="1">IF(MOD(ROW()-13,2)=0,IF(ISBLANK(OFFSET(#REF!,INT((ROW()-13)/2),0)),"",OFFSET(#REF!,INT((ROW()-13)/2),0)),IF(ISBLANK(OFFSET('9. METAS'!$W$20,INT((ROW()-14)/2),0)),"",OFFSET('9. METAS'!$W$20,INT((ROW()-14)/2),0)))</f>
        <v>#REF!</v>
      </c>
      <c r="M351" s="151" t="e">
        <f ca="1">IF(MOD(ROW()-13,2)=0,IF(ISBLANK(OFFSET(#REF!,INT((ROW()-13)/2),0)),"",OFFSET(#REF!,INT((ROW()-13)/2),0)),IF(ISBLANK(OFFSET('9. METAS'!$X$20,INT((ROW()-14)/2),0)),"",OFFSET('9. METAS'!$X$20,INT((ROW()-14)/2),0)))</f>
        <v>#REF!</v>
      </c>
      <c r="N351" s="869" t="str">
        <f t="shared" ref="N351" ca="1" si="334">IFERROR(J351/J352,"ND")</f>
        <v>ND</v>
      </c>
      <c r="O351" s="870" t="str">
        <f t="shared" ref="O351" ca="1" si="335">IFERROR(((J351)/H351),"ND")</f>
        <v>ND</v>
      </c>
      <c r="P351" s="910"/>
    </row>
    <row r="352" spans="3:16">
      <c r="C352" s="860"/>
      <c r="D352" s="907"/>
      <c r="E352" s="907"/>
      <c r="F352" s="908"/>
      <c r="G352" s="909"/>
      <c r="H352" s="944"/>
      <c r="I352" s="852"/>
      <c r="J352" s="149" t="str">
        <f ca="1">IF(MOD(ROW()-13,2)=0,IF(ISBLANK(OFFSET(#REF!,INT((ROW()-13)/2),0)),"",OFFSET(#REF!,INT((ROW()-13)/2),0)),IF(ISBLANK(OFFSET('9. METAS'!$U$20,INT((ROW()-14)/2),0)),"",OFFSET('9. METAS'!$U$20,INT((ROW()-14)/2),0)))</f>
        <v/>
      </c>
      <c r="K352" s="150" t="str">
        <f ca="1">IF(MOD(ROW()-13,2)=0,IF(ISBLANK(OFFSET(#REF!,INT((ROW()-13)/2),0)),"",OFFSET(#REF!,INT((ROW()-13)/2),0)),IF(ISBLANK(OFFSET('9. METAS'!$V$20,INT((ROW()-14)/2),0)),"",OFFSET('9. METAS'!$V$20,INT((ROW()-14)/2),0)))</f>
        <v/>
      </c>
      <c r="L352" s="150" t="str">
        <f ca="1">IF(MOD(ROW()-13,2)=0,IF(ISBLANK(OFFSET(#REF!,INT((ROW()-13)/2),0)),"",OFFSET(#REF!,INT((ROW()-13)/2),0)),IF(ISBLANK(OFFSET('9. METAS'!$W$20,INT((ROW()-14)/2),0)),"",OFFSET('9. METAS'!$W$20,INT((ROW()-14)/2),0)))</f>
        <v/>
      </c>
      <c r="M352" s="151" t="str">
        <f ca="1">IF(MOD(ROW()-13,2)=0,IF(ISBLANK(OFFSET(#REF!,INT((ROW()-13)/2),0)),"",OFFSET(#REF!,INT((ROW()-13)/2),0)),IF(ISBLANK(OFFSET('9. METAS'!$X$20,INT((ROW()-14)/2),0)),"",OFFSET('9. METAS'!$X$20,INT((ROW()-14)/2),0)))</f>
        <v/>
      </c>
      <c r="N352" s="854"/>
      <c r="O352" s="856"/>
      <c r="P352" s="913"/>
    </row>
    <row r="353" spans="3:16">
      <c r="C353" s="859"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8" t="str">
        <f ca="1">IF(ISBLANK(OFFSET('5. Pp (3 años)'!$K$46,INT((ROW()-13)/2),0)),"",OFFSET('5. Pp (3 años)'!$K$46,INT((ROW()-13)/2),0))</f>
        <v/>
      </c>
      <c r="G353" s="909" t="str">
        <f ca="1">IF(ISBLANK(OFFSET('5. Pp (3 años)'!$H$46,INT((ROW()-13)/2),0)),"",OFFSET('5. Pp (3 años)'!$H$46,INT((ROW()-13)/2),0))</f>
        <v/>
      </c>
      <c r="H353" s="944" t="str">
        <f ca="1">IF(ISBLANK(OFFSET('9. METAS'!$L$20,INT((ROW()-13)/2),0)),"",OFFSET('9. METAS'!$L$20,INT((ROW()-13)/2),0))</f>
        <v/>
      </c>
      <c r="I353" s="868"/>
      <c r="J353" s="149" t="e">
        <f ca="1">IF(MOD(ROW()-13,2)=0,IF(ISBLANK(OFFSET(#REF!,INT((ROW()-13)/2),0)),"",OFFSET(#REF!,INT((ROW()-13)/2),0)),IF(ISBLANK(OFFSET('9. METAS'!$U$20,INT((ROW()-14)/2),0)),"",OFFSET('9. METAS'!$U$20,INT((ROW()-14)/2),0)))</f>
        <v>#REF!</v>
      </c>
      <c r="K353" s="150" t="e">
        <f ca="1">IF(MOD(ROW()-13,2)=0,IF(ISBLANK(OFFSET(#REF!,INT((ROW()-13)/2),0)),"",OFFSET(#REF!,INT((ROW()-13)/2),0)),IF(ISBLANK(OFFSET('9. METAS'!$V$20,INT((ROW()-14)/2),0)),"",OFFSET('9. METAS'!$V$20,INT((ROW()-14)/2),0)))</f>
        <v>#REF!</v>
      </c>
      <c r="L353" s="150" t="e">
        <f ca="1">IF(MOD(ROW()-13,2)=0,IF(ISBLANK(OFFSET(#REF!,INT((ROW()-13)/2),0)),"",OFFSET(#REF!,INT((ROW()-13)/2),0)),IF(ISBLANK(OFFSET('9. METAS'!$W$20,INT((ROW()-14)/2),0)),"",OFFSET('9. METAS'!$W$20,INT((ROW()-14)/2),0)))</f>
        <v>#REF!</v>
      </c>
      <c r="M353" s="151" t="e">
        <f ca="1">IF(MOD(ROW()-13,2)=0,IF(ISBLANK(OFFSET(#REF!,INT((ROW()-13)/2),0)),"",OFFSET(#REF!,INT((ROW()-13)/2),0)),IF(ISBLANK(OFFSET('9. METAS'!$X$20,INT((ROW()-14)/2),0)),"",OFFSET('9. METAS'!$X$20,INT((ROW()-14)/2),0)))</f>
        <v>#REF!</v>
      </c>
      <c r="N353" s="869" t="str">
        <f t="shared" ref="N353" ca="1" si="336">IFERROR(J353/J354,"ND")</f>
        <v>ND</v>
      </c>
      <c r="O353" s="870" t="str">
        <f t="shared" ref="O353" ca="1" si="337">IFERROR(((J353)/H353),"ND")</f>
        <v>ND</v>
      </c>
      <c r="P353" s="910"/>
    </row>
    <row r="354" spans="3:16">
      <c r="C354" s="860"/>
      <c r="D354" s="907"/>
      <c r="E354" s="907"/>
      <c r="F354" s="908"/>
      <c r="G354" s="909"/>
      <c r="H354" s="944"/>
      <c r="I354" s="852"/>
      <c r="J354" s="149" t="str">
        <f ca="1">IF(MOD(ROW()-13,2)=0,IF(ISBLANK(OFFSET(#REF!,INT((ROW()-13)/2),0)),"",OFFSET(#REF!,INT((ROW()-13)/2),0)),IF(ISBLANK(OFFSET('9. METAS'!$U$20,INT((ROW()-14)/2),0)),"",OFFSET('9. METAS'!$U$20,INT((ROW()-14)/2),0)))</f>
        <v/>
      </c>
      <c r="K354" s="150" t="str">
        <f ca="1">IF(MOD(ROW()-13,2)=0,IF(ISBLANK(OFFSET(#REF!,INT((ROW()-13)/2),0)),"",OFFSET(#REF!,INT((ROW()-13)/2),0)),IF(ISBLANK(OFFSET('9. METAS'!$V$20,INT((ROW()-14)/2),0)),"",OFFSET('9. METAS'!$V$20,INT((ROW()-14)/2),0)))</f>
        <v/>
      </c>
      <c r="L354" s="150" t="str">
        <f ca="1">IF(MOD(ROW()-13,2)=0,IF(ISBLANK(OFFSET(#REF!,INT((ROW()-13)/2),0)),"",OFFSET(#REF!,INT((ROW()-13)/2),0)),IF(ISBLANK(OFFSET('9. METAS'!$W$20,INT((ROW()-14)/2),0)),"",OFFSET('9. METAS'!$W$20,INT((ROW()-14)/2),0)))</f>
        <v/>
      </c>
      <c r="M354" s="151" t="str">
        <f ca="1">IF(MOD(ROW()-13,2)=0,IF(ISBLANK(OFFSET(#REF!,INT((ROW()-13)/2),0)),"",OFFSET(#REF!,INT((ROW()-13)/2),0)),IF(ISBLANK(OFFSET('9. METAS'!$X$20,INT((ROW()-14)/2),0)),"",OFFSET('9. METAS'!$X$20,INT((ROW()-14)/2),0)))</f>
        <v/>
      </c>
      <c r="N354" s="854"/>
      <c r="O354" s="856"/>
      <c r="P354" s="913"/>
    </row>
    <row r="355" spans="3:16">
      <c r="C355" s="859"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8" t="str">
        <f ca="1">IF(ISBLANK(OFFSET('5. Pp (3 años)'!$K$46,INT((ROW()-13)/2),0)),"",OFFSET('5. Pp (3 años)'!$K$46,INT((ROW()-13)/2),0))</f>
        <v/>
      </c>
      <c r="G355" s="909" t="str">
        <f ca="1">IF(ISBLANK(OFFSET('5. Pp (3 años)'!$H$46,INT((ROW()-13)/2),0)),"",OFFSET('5. Pp (3 años)'!$H$46,INT((ROW()-13)/2),0))</f>
        <v/>
      </c>
      <c r="H355" s="944" t="str">
        <f ca="1">IF(ISBLANK(OFFSET('9. METAS'!$L$20,INT((ROW()-13)/2),0)),"",OFFSET('9. METAS'!$L$20,INT((ROW()-13)/2),0))</f>
        <v/>
      </c>
      <c r="I355" s="868"/>
      <c r="J355" s="149" t="e">
        <f ca="1">IF(MOD(ROW()-13,2)=0,IF(ISBLANK(OFFSET(#REF!,INT((ROW()-13)/2),0)),"",OFFSET(#REF!,INT((ROW()-13)/2),0)),IF(ISBLANK(OFFSET('9. METAS'!$U$20,INT((ROW()-14)/2),0)),"",OFFSET('9. METAS'!$U$20,INT((ROW()-14)/2),0)))</f>
        <v>#REF!</v>
      </c>
      <c r="K355" s="150" t="e">
        <f ca="1">IF(MOD(ROW()-13,2)=0,IF(ISBLANK(OFFSET(#REF!,INT((ROW()-13)/2),0)),"",OFFSET(#REF!,INT((ROW()-13)/2),0)),IF(ISBLANK(OFFSET('9. METAS'!$V$20,INT((ROW()-14)/2),0)),"",OFFSET('9. METAS'!$V$20,INT((ROW()-14)/2),0)))</f>
        <v>#REF!</v>
      </c>
      <c r="L355" s="150" t="e">
        <f ca="1">IF(MOD(ROW()-13,2)=0,IF(ISBLANK(OFFSET(#REF!,INT((ROW()-13)/2),0)),"",OFFSET(#REF!,INT((ROW()-13)/2),0)),IF(ISBLANK(OFFSET('9. METAS'!$W$20,INT((ROW()-14)/2),0)),"",OFFSET('9. METAS'!$W$20,INT((ROW()-14)/2),0)))</f>
        <v>#REF!</v>
      </c>
      <c r="M355" s="151" t="e">
        <f ca="1">IF(MOD(ROW()-13,2)=0,IF(ISBLANK(OFFSET(#REF!,INT((ROW()-13)/2),0)),"",OFFSET(#REF!,INT((ROW()-13)/2),0)),IF(ISBLANK(OFFSET('9. METAS'!$X$20,INT((ROW()-14)/2),0)),"",OFFSET('9. METAS'!$X$20,INT((ROW()-14)/2),0)))</f>
        <v>#REF!</v>
      </c>
      <c r="N355" s="869" t="str">
        <f t="shared" ref="N355" ca="1" si="338">IFERROR(J355/J356,"ND")</f>
        <v>ND</v>
      </c>
      <c r="O355" s="870" t="str">
        <f t="shared" ref="O355" ca="1" si="339">IFERROR(((J355)/H355),"ND")</f>
        <v>ND</v>
      </c>
      <c r="P355" s="910"/>
    </row>
    <row r="356" spans="3:16">
      <c r="C356" s="860"/>
      <c r="D356" s="907"/>
      <c r="E356" s="907"/>
      <c r="F356" s="908"/>
      <c r="G356" s="909"/>
      <c r="H356" s="944"/>
      <c r="I356" s="852"/>
      <c r="J356" s="149" t="str">
        <f ca="1">IF(MOD(ROW()-13,2)=0,IF(ISBLANK(OFFSET(#REF!,INT((ROW()-13)/2),0)),"",OFFSET(#REF!,INT((ROW()-13)/2),0)),IF(ISBLANK(OFFSET('9. METAS'!$U$20,INT((ROW()-14)/2),0)),"",OFFSET('9. METAS'!$U$20,INT((ROW()-14)/2),0)))</f>
        <v/>
      </c>
      <c r="K356" s="150" t="str">
        <f ca="1">IF(MOD(ROW()-13,2)=0,IF(ISBLANK(OFFSET(#REF!,INT((ROW()-13)/2),0)),"",OFFSET(#REF!,INT((ROW()-13)/2),0)),IF(ISBLANK(OFFSET('9. METAS'!$V$20,INT((ROW()-14)/2),0)),"",OFFSET('9. METAS'!$V$20,INT((ROW()-14)/2),0)))</f>
        <v/>
      </c>
      <c r="L356" s="150" t="str">
        <f ca="1">IF(MOD(ROW()-13,2)=0,IF(ISBLANK(OFFSET(#REF!,INT((ROW()-13)/2),0)),"",OFFSET(#REF!,INT((ROW()-13)/2),0)),IF(ISBLANK(OFFSET('9. METAS'!$W$20,INT((ROW()-14)/2),0)),"",OFFSET('9. METAS'!$W$20,INT((ROW()-14)/2),0)))</f>
        <v/>
      </c>
      <c r="M356" s="151" t="str">
        <f ca="1">IF(MOD(ROW()-13,2)=0,IF(ISBLANK(OFFSET(#REF!,INT((ROW()-13)/2),0)),"",OFFSET(#REF!,INT((ROW()-13)/2),0)),IF(ISBLANK(OFFSET('9. METAS'!$X$20,INT((ROW()-14)/2),0)),"",OFFSET('9. METAS'!$X$20,INT((ROW()-14)/2),0)))</f>
        <v/>
      </c>
      <c r="N356" s="854"/>
      <c r="O356" s="856"/>
      <c r="P356" s="913"/>
    </row>
    <row r="357" spans="3:16">
      <c r="C357" s="859"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8" t="str">
        <f ca="1">IF(ISBLANK(OFFSET('5. Pp (3 años)'!$K$46,INT((ROW()-13)/2),0)),"",OFFSET('5. Pp (3 años)'!$K$46,INT((ROW()-13)/2),0))</f>
        <v/>
      </c>
      <c r="G357" s="909" t="str">
        <f ca="1">IF(ISBLANK(OFFSET('5. Pp (3 años)'!$H$46,INT((ROW()-13)/2),0)),"",OFFSET('5. Pp (3 años)'!$H$46,INT((ROW()-13)/2),0))</f>
        <v/>
      </c>
      <c r="H357" s="944" t="str">
        <f ca="1">IF(ISBLANK(OFFSET('9. METAS'!$L$20,INT((ROW()-13)/2),0)),"",OFFSET('9. METAS'!$L$20,INT((ROW()-13)/2),0))</f>
        <v/>
      </c>
      <c r="I357" s="868"/>
      <c r="J357" s="149" t="e">
        <f ca="1">IF(MOD(ROW()-13,2)=0,IF(ISBLANK(OFFSET(#REF!,INT((ROW()-13)/2),0)),"",OFFSET(#REF!,INT((ROW()-13)/2),0)),IF(ISBLANK(OFFSET('9. METAS'!$U$20,INT((ROW()-14)/2),0)),"",OFFSET('9. METAS'!$U$20,INT((ROW()-14)/2),0)))</f>
        <v>#REF!</v>
      </c>
      <c r="K357" s="150" t="e">
        <f ca="1">IF(MOD(ROW()-13,2)=0,IF(ISBLANK(OFFSET(#REF!,INT((ROW()-13)/2),0)),"",OFFSET(#REF!,INT((ROW()-13)/2),0)),IF(ISBLANK(OFFSET('9. METAS'!$V$20,INT((ROW()-14)/2),0)),"",OFFSET('9. METAS'!$V$20,INT((ROW()-14)/2),0)))</f>
        <v>#REF!</v>
      </c>
      <c r="L357" s="150" t="e">
        <f ca="1">IF(MOD(ROW()-13,2)=0,IF(ISBLANK(OFFSET(#REF!,INT((ROW()-13)/2),0)),"",OFFSET(#REF!,INT((ROW()-13)/2),0)),IF(ISBLANK(OFFSET('9. METAS'!$W$20,INT((ROW()-14)/2),0)),"",OFFSET('9. METAS'!$W$20,INT((ROW()-14)/2),0)))</f>
        <v>#REF!</v>
      </c>
      <c r="M357" s="151" t="e">
        <f ca="1">IF(MOD(ROW()-13,2)=0,IF(ISBLANK(OFFSET(#REF!,INT((ROW()-13)/2),0)),"",OFFSET(#REF!,INT((ROW()-13)/2),0)),IF(ISBLANK(OFFSET('9. METAS'!$X$20,INT((ROW()-14)/2),0)),"",OFFSET('9. METAS'!$X$20,INT((ROW()-14)/2),0)))</f>
        <v>#REF!</v>
      </c>
      <c r="N357" s="869" t="str">
        <f t="shared" ref="N357" ca="1" si="340">IFERROR(J357/J358,"ND")</f>
        <v>ND</v>
      </c>
      <c r="O357" s="870" t="str">
        <f t="shared" ref="O357" ca="1" si="341">IFERROR(((J357)/H357),"ND")</f>
        <v>ND</v>
      </c>
      <c r="P357" s="910"/>
    </row>
    <row r="358" spans="3:16">
      <c r="C358" s="860"/>
      <c r="D358" s="907"/>
      <c r="E358" s="907"/>
      <c r="F358" s="908"/>
      <c r="G358" s="909"/>
      <c r="H358" s="944"/>
      <c r="I358" s="852"/>
      <c r="J358" s="149" t="str">
        <f ca="1">IF(MOD(ROW()-13,2)=0,IF(ISBLANK(OFFSET(#REF!,INT((ROW()-13)/2),0)),"",OFFSET(#REF!,INT((ROW()-13)/2),0)),IF(ISBLANK(OFFSET('9. METAS'!$U$20,INT((ROW()-14)/2),0)),"",OFFSET('9. METAS'!$U$20,INT((ROW()-14)/2),0)))</f>
        <v/>
      </c>
      <c r="K358" s="150" t="str">
        <f ca="1">IF(MOD(ROW()-13,2)=0,IF(ISBLANK(OFFSET(#REF!,INT((ROW()-13)/2),0)),"",OFFSET(#REF!,INT((ROW()-13)/2),0)),IF(ISBLANK(OFFSET('9. METAS'!$V$20,INT((ROW()-14)/2),0)),"",OFFSET('9. METAS'!$V$20,INT((ROW()-14)/2),0)))</f>
        <v/>
      </c>
      <c r="L358" s="150" t="str">
        <f ca="1">IF(MOD(ROW()-13,2)=0,IF(ISBLANK(OFFSET(#REF!,INT((ROW()-13)/2),0)),"",OFFSET(#REF!,INT((ROW()-13)/2),0)),IF(ISBLANK(OFFSET('9. METAS'!$W$20,INT((ROW()-14)/2),0)),"",OFFSET('9. METAS'!$W$20,INT((ROW()-14)/2),0)))</f>
        <v/>
      </c>
      <c r="M358" s="151" t="str">
        <f ca="1">IF(MOD(ROW()-13,2)=0,IF(ISBLANK(OFFSET(#REF!,INT((ROW()-13)/2),0)),"",OFFSET(#REF!,INT((ROW()-13)/2),0)),IF(ISBLANK(OFFSET('9. METAS'!$X$20,INT((ROW()-14)/2),0)),"",OFFSET('9. METAS'!$X$20,INT((ROW()-14)/2),0)))</f>
        <v/>
      </c>
      <c r="N358" s="854"/>
      <c r="O358" s="856"/>
      <c r="P358" s="913"/>
    </row>
    <row r="359" spans="3:16">
      <c r="C359" s="859"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8" t="str">
        <f ca="1">IF(ISBLANK(OFFSET('5. Pp (3 años)'!$K$46,INT((ROW()-13)/2),0)),"",OFFSET('5. Pp (3 años)'!$K$46,INT((ROW()-13)/2),0))</f>
        <v/>
      </c>
      <c r="G359" s="909" t="str">
        <f ca="1">IF(ISBLANK(OFFSET('5. Pp (3 años)'!$H$46,INT((ROW()-13)/2),0)),"",OFFSET('5. Pp (3 años)'!$H$46,INT((ROW()-13)/2),0))</f>
        <v/>
      </c>
      <c r="H359" s="944" t="str">
        <f ca="1">IF(ISBLANK(OFFSET('9. METAS'!$L$20,INT((ROW()-13)/2),0)),"",OFFSET('9. METAS'!$L$20,INT((ROW()-13)/2),0))</f>
        <v/>
      </c>
      <c r="I359" s="868"/>
      <c r="J359" s="149" t="e">
        <f ca="1">IF(MOD(ROW()-13,2)=0,IF(ISBLANK(OFFSET(#REF!,INT((ROW()-13)/2),0)),"",OFFSET(#REF!,INT((ROW()-13)/2),0)),IF(ISBLANK(OFFSET('9. METAS'!$U$20,INT((ROW()-14)/2),0)),"",OFFSET('9. METAS'!$U$20,INT((ROW()-14)/2),0)))</f>
        <v>#REF!</v>
      </c>
      <c r="K359" s="150" t="e">
        <f ca="1">IF(MOD(ROW()-13,2)=0,IF(ISBLANK(OFFSET(#REF!,INT((ROW()-13)/2),0)),"",OFFSET(#REF!,INT((ROW()-13)/2),0)),IF(ISBLANK(OFFSET('9. METAS'!$V$20,INT((ROW()-14)/2),0)),"",OFFSET('9. METAS'!$V$20,INT((ROW()-14)/2),0)))</f>
        <v>#REF!</v>
      </c>
      <c r="L359" s="150" t="e">
        <f ca="1">IF(MOD(ROW()-13,2)=0,IF(ISBLANK(OFFSET(#REF!,INT((ROW()-13)/2),0)),"",OFFSET(#REF!,INT((ROW()-13)/2),0)),IF(ISBLANK(OFFSET('9. METAS'!$W$20,INT((ROW()-14)/2),0)),"",OFFSET('9. METAS'!$W$20,INT((ROW()-14)/2),0)))</f>
        <v>#REF!</v>
      </c>
      <c r="M359" s="151" t="e">
        <f ca="1">IF(MOD(ROW()-13,2)=0,IF(ISBLANK(OFFSET(#REF!,INT((ROW()-13)/2),0)),"",OFFSET(#REF!,INT((ROW()-13)/2),0)),IF(ISBLANK(OFFSET('9. METAS'!$X$20,INT((ROW()-14)/2),0)),"",OFFSET('9. METAS'!$X$20,INT((ROW()-14)/2),0)))</f>
        <v>#REF!</v>
      </c>
      <c r="N359" s="869" t="str">
        <f t="shared" ref="N359" ca="1" si="342">IFERROR(J359/J360,"ND")</f>
        <v>ND</v>
      </c>
      <c r="O359" s="870" t="str">
        <f t="shared" ref="O359" ca="1" si="343">IFERROR(((J359)/H359),"ND")</f>
        <v>ND</v>
      </c>
      <c r="P359" s="910"/>
    </row>
    <row r="360" spans="3:16">
      <c r="C360" s="860"/>
      <c r="D360" s="907"/>
      <c r="E360" s="907"/>
      <c r="F360" s="908"/>
      <c r="G360" s="909"/>
      <c r="H360" s="944"/>
      <c r="I360" s="852"/>
      <c r="J360" s="149" t="str">
        <f ca="1">IF(MOD(ROW()-13,2)=0,IF(ISBLANK(OFFSET(#REF!,INT((ROW()-13)/2),0)),"",OFFSET(#REF!,INT((ROW()-13)/2),0)),IF(ISBLANK(OFFSET('9. METAS'!$U$20,INT((ROW()-14)/2),0)),"",OFFSET('9. METAS'!$U$20,INT((ROW()-14)/2),0)))</f>
        <v/>
      </c>
      <c r="K360" s="150" t="str">
        <f ca="1">IF(MOD(ROW()-13,2)=0,IF(ISBLANK(OFFSET(#REF!,INT((ROW()-13)/2),0)),"",OFFSET(#REF!,INT((ROW()-13)/2),0)),IF(ISBLANK(OFFSET('9. METAS'!$V$20,INT((ROW()-14)/2),0)),"",OFFSET('9. METAS'!$V$20,INT((ROW()-14)/2),0)))</f>
        <v/>
      </c>
      <c r="L360" s="150" t="str">
        <f ca="1">IF(MOD(ROW()-13,2)=0,IF(ISBLANK(OFFSET(#REF!,INT((ROW()-13)/2),0)),"",OFFSET(#REF!,INT((ROW()-13)/2),0)),IF(ISBLANK(OFFSET('9. METAS'!$W$20,INT((ROW()-14)/2),0)),"",OFFSET('9. METAS'!$W$20,INT((ROW()-14)/2),0)))</f>
        <v/>
      </c>
      <c r="M360" s="151" t="str">
        <f ca="1">IF(MOD(ROW()-13,2)=0,IF(ISBLANK(OFFSET(#REF!,INT((ROW()-13)/2),0)),"",OFFSET(#REF!,INT((ROW()-13)/2),0)),IF(ISBLANK(OFFSET('9. METAS'!$X$20,INT((ROW()-14)/2),0)),"",OFFSET('9. METAS'!$X$20,INT((ROW()-14)/2),0)))</f>
        <v/>
      </c>
      <c r="N360" s="854"/>
      <c r="O360" s="856"/>
      <c r="P360" s="913"/>
    </row>
    <row r="361" spans="3:16">
      <c r="C361" s="859"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8" t="str">
        <f ca="1">IF(ISBLANK(OFFSET('5. Pp (3 años)'!$K$46,INT((ROW()-13)/2),0)),"",OFFSET('5. Pp (3 años)'!$K$46,INT((ROW()-13)/2),0))</f>
        <v/>
      </c>
      <c r="G361" s="909" t="str">
        <f ca="1">IF(ISBLANK(OFFSET('5. Pp (3 años)'!$H$46,INT((ROW()-13)/2),0)),"",OFFSET('5. Pp (3 años)'!$H$46,INT((ROW()-13)/2),0))</f>
        <v/>
      </c>
      <c r="H361" s="944" t="str">
        <f ca="1">IF(ISBLANK(OFFSET('9. METAS'!$L$20,INT((ROW()-13)/2),0)),"",OFFSET('9. METAS'!$L$20,INT((ROW()-13)/2),0))</f>
        <v/>
      </c>
      <c r="I361" s="868"/>
      <c r="J361" s="149" t="e">
        <f ca="1">IF(MOD(ROW()-13,2)=0,IF(ISBLANK(OFFSET(#REF!,INT((ROW()-13)/2),0)),"",OFFSET(#REF!,INT((ROW()-13)/2),0)),IF(ISBLANK(OFFSET('9. METAS'!$U$20,INT((ROW()-14)/2),0)),"",OFFSET('9. METAS'!$U$20,INT((ROW()-14)/2),0)))</f>
        <v>#REF!</v>
      </c>
      <c r="K361" s="150" t="e">
        <f ca="1">IF(MOD(ROW()-13,2)=0,IF(ISBLANK(OFFSET(#REF!,INT((ROW()-13)/2),0)),"",OFFSET(#REF!,INT((ROW()-13)/2),0)),IF(ISBLANK(OFFSET('9. METAS'!$V$20,INT((ROW()-14)/2),0)),"",OFFSET('9. METAS'!$V$20,INT((ROW()-14)/2),0)))</f>
        <v>#REF!</v>
      </c>
      <c r="L361" s="150" t="e">
        <f ca="1">IF(MOD(ROW()-13,2)=0,IF(ISBLANK(OFFSET(#REF!,INT((ROW()-13)/2),0)),"",OFFSET(#REF!,INT((ROW()-13)/2),0)),IF(ISBLANK(OFFSET('9. METAS'!$W$20,INT((ROW()-14)/2),0)),"",OFFSET('9. METAS'!$W$20,INT((ROW()-14)/2),0)))</f>
        <v>#REF!</v>
      </c>
      <c r="M361" s="151" t="e">
        <f ca="1">IF(MOD(ROW()-13,2)=0,IF(ISBLANK(OFFSET(#REF!,INT((ROW()-13)/2),0)),"",OFFSET(#REF!,INT((ROW()-13)/2),0)),IF(ISBLANK(OFFSET('9. METAS'!$X$20,INT((ROW()-14)/2),0)),"",OFFSET('9. METAS'!$X$20,INT((ROW()-14)/2),0)))</f>
        <v>#REF!</v>
      </c>
      <c r="N361" s="869" t="str">
        <f t="shared" ref="N361" ca="1" si="344">IFERROR(J361/J362,"ND")</f>
        <v>ND</v>
      </c>
      <c r="O361" s="870" t="str">
        <f t="shared" ref="O361" ca="1" si="345">IFERROR(((J361)/H361),"ND")</f>
        <v>ND</v>
      </c>
      <c r="P361" s="910"/>
    </row>
    <row r="362" spans="3:16">
      <c r="C362" s="860"/>
      <c r="D362" s="907"/>
      <c r="E362" s="907"/>
      <c r="F362" s="908"/>
      <c r="G362" s="909"/>
      <c r="H362" s="944"/>
      <c r="I362" s="852"/>
      <c r="J362" s="149" t="str">
        <f ca="1">IF(MOD(ROW()-13,2)=0,IF(ISBLANK(OFFSET(#REF!,INT((ROW()-13)/2),0)),"",OFFSET(#REF!,INT((ROW()-13)/2),0)),IF(ISBLANK(OFFSET('9. METAS'!$U$20,INT((ROW()-14)/2),0)),"",OFFSET('9. METAS'!$U$20,INT((ROW()-14)/2),0)))</f>
        <v/>
      </c>
      <c r="K362" s="150" t="str">
        <f ca="1">IF(MOD(ROW()-13,2)=0,IF(ISBLANK(OFFSET(#REF!,INT((ROW()-13)/2),0)),"",OFFSET(#REF!,INT((ROW()-13)/2),0)),IF(ISBLANK(OFFSET('9. METAS'!$V$20,INT((ROW()-14)/2),0)),"",OFFSET('9. METAS'!$V$20,INT((ROW()-14)/2),0)))</f>
        <v/>
      </c>
      <c r="L362" s="150" t="str">
        <f ca="1">IF(MOD(ROW()-13,2)=0,IF(ISBLANK(OFFSET(#REF!,INT((ROW()-13)/2),0)),"",OFFSET(#REF!,INT((ROW()-13)/2),0)),IF(ISBLANK(OFFSET('9. METAS'!$W$20,INT((ROW()-14)/2),0)),"",OFFSET('9. METAS'!$W$20,INT((ROW()-14)/2),0)))</f>
        <v/>
      </c>
      <c r="M362" s="151" t="str">
        <f ca="1">IF(MOD(ROW()-13,2)=0,IF(ISBLANK(OFFSET(#REF!,INT((ROW()-13)/2),0)),"",OFFSET(#REF!,INT((ROW()-13)/2),0)),IF(ISBLANK(OFFSET('9. METAS'!$X$20,INT((ROW()-14)/2),0)),"",OFFSET('9. METAS'!$X$20,INT((ROW()-14)/2),0)))</f>
        <v/>
      </c>
      <c r="N362" s="854"/>
      <c r="O362" s="856"/>
      <c r="P362" s="913"/>
    </row>
    <row r="363" spans="3:16">
      <c r="C363" s="859"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8" t="str">
        <f ca="1">IF(ISBLANK(OFFSET('5. Pp (3 años)'!$K$46,INT((ROW()-13)/2),0)),"",OFFSET('5. Pp (3 años)'!$K$46,INT((ROW()-13)/2),0))</f>
        <v/>
      </c>
      <c r="G363" s="909" t="str">
        <f ca="1">IF(ISBLANK(OFFSET('5. Pp (3 años)'!$H$46,INT((ROW()-13)/2),0)),"",OFFSET('5. Pp (3 años)'!$H$46,INT((ROW()-13)/2),0))</f>
        <v/>
      </c>
      <c r="H363" s="944" t="str">
        <f ca="1">IF(ISBLANK(OFFSET('9. METAS'!$L$20,INT((ROW()-13)/2),0)),"",OFFSET('9. METAS'!$L$20,INT((ROW()-13)/2),0))</f>
        <v/>
      </c>
      <c r="I363" s="868"/>
      <c r="J363" s="149" t="e">
        <f ca="1">IF(MOD(ROW()-13,2)=0,IF(ISBLANK(OFFSET(#REF!,INT((ROW()-13)/2),0)),"",OFFSET(#REF!,INT((ROW()-13)/2),0)),IF(ISBLANK(OFFSET('9. METAS'!$U$20,INT((ROW()-14)/2),0)),"",OFFSET('9. METAS'!$U$20,INT((ROW()-14)/2),0)))</f>
        <v>#REF!</v>
      </c>
      <c r="K363" s="150" t="e">
        <f ca="1">IF(MOD(ROW()-13,2)=0,IF(ISBLANK(OFFSET(#REF!,INT((ROW()-13)/2),0)),"",OFFSET(#REF!,INT((ROW()-13)/2),0)),IF(ISBLANK(OFFSET('9. METAS'!$V$20,INT((ROW()-14)/2),0)),"",OFFSET('9. METAS'!$V$20,INT((ROW()-14)/2),0)))</f>
        <v>#REF!</v>
      </c>
      <c r="L363" s="150" t="e">
        <f ca="1">IF(MOD(ROW()-13,2)=0,IF(ISBLANK(OFFSET(#REF!,INT((ROW()-13)/2),0)),"",OFFSET(#REF!,INT((ROW()-13)/2),0)),IF(ISBLANK(OFFSET('9. METAS'!$W$20,INT((ROW()-14)/2),0)),"",OFFSET('9. METAS'!$W$20,INT((ROW()-14)/2),0)))</f>
        <v>#REF!</v>
      </c>
      <c r="M363" s="151" t="e">
        <f ca="1">IF(MOD(ROW()-13,2)=0,IF(ISBLANK(OFFSET(#REF!,INT((ROW()-13)/2),0)),"",OFFSET(#REF!,INT((ROW()-13)/2),0)),IF(ISBLANK(OFFSET('9. METAS'!$X$20,INT((ROW()-14)/2),0)),"",OFFSET('9. METAS'!$X$20,INT((ROW()-14)/2),0)))</f>
        <v>#REF!</v>
      </c>
      <c r="N363" s="869" t="str">
        <f t="shared" ref="N363" ca="1" si="346">IFERROR(J363/J364,"ND")</f>
        <v>ND</v>
      </c>
      <c r="O363" s="870" t="str">
        <f t="shared" ref="O363" ca="1" si="347">IFERROR(((J363)/H363),"ND")</f>
        <v>ND</v>
      </c>
      <c r="P363" s="910"/>
    </row>
    <row r="364" spans="3:16">
      <c r="C364" s="860"/>
      <c r="D364" s="907"/>
      <c r="E364" s="907"/>
      <c r="F364" s="908"/>
      <c r="G364" s="909"/>
      <c r="H364" s="944"/>
      <c r="I364" s="852"/>
      <c r="J364" s="149" t="str">
        <f ca="1">IF(MOD(ROW()-13,2)=0,IF(ISBLANK(OFFSET(#REF!,INT((ROW()-13)/2),0)),"",OFFSET(#REF!,INT((ROW()-13)/2),0)),IF(ISBLANK(OFFSET('9. METAS'!$U$20,INT((ROW()-14)/2),0)),"",OFFSET('9. METAS'!$U$20,INT((ROW()-14)/2),0)))</f>
        <v/>
      </c>
      <c r="K364" s="150" t="str">
        <f ca="1">IF(MOD(ROW()-13,2)=0,IF(ISBLANK(OFFSET(#REF!,INT((ROW()-13)/2),0)),"",OFFSET(#REF!,INT((ROW()-13)/2),0)),IF(ISBLANK(OFFSET('9. METAS'!$V$20,INT((ROW()-14)/2),0)),"",OFFSET('9. METAS'!$V$20,INT((ROW()-14)/2),0)))</f>
        <v/>
      </c>
      <c r="L364" s="150" t="str">
        <f ca="1">IF(MOD(ROW()-13,2)=0,IF(ISBLANK(OFFSET(#REF!,INT((ROW()-13)/2),0)),"",OFFSET(#REF!,INT((ROW()-13)/2),0)),IF(ISBLANK(OFFSET('9. METAS'!$W$20,INT((ROW()-14)/2),0)),"",OFFSET('9. METAS'!$W$20,INT((ROW()-14)/2),0)))</f>
        <v/>
      </c>
      <c r="M364" s="151" t="str">
        <f ca="1">IF(MOD(ROW()-13,2)=0,IF(ISBLANK(OFFSET(#REF!,INT((ROW()-13)/2),0)),"",OFFSET(#REF!,INT((ROW()-13)/2),0)),IF(ISBLANK(OFFSET('9. METAS'!$X$20,INT((ROW()-14)/2),0)),"",OFFSET('9. METAS'!$X$20,INT((ROW()-14)/2),0)))</f>
        <v/>
      </c>
      <c r="N364" s="854"/>
      <c r="O364" s="856"/>
      <c r="P364" s="913"/>
    </row>
    <row r="365" spans="3:16">
      <c r="C365" s="859"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8" t="str">
        <f ca="1">IF(ISBLANK(OFFSET('5. Pp (3 años)'!$K$46,INT((ROW()-13)/2),0)),"",OFFSET('5. Pp (3 años)'!$K$46,INT((ROW()-13)/2),0))</f>
        <v/>
      </c>
      <c r="G365" s="909" t="str">
        <f ca="1">IF(ISBLANK(OFFSET('5. Pp (3 años)'!$H$46,INT((ROW()-13)/2),0)),"",OFFSET('5. Pp (3 años)'!$H$46,INT((ROW()-13)/2),0))</f>
        <v/>
      </c>
      <c r="H365" s="944" t="str">
        <f ca="1">IF(ISBLANK(OFFSET('9. METAS'!$L$20,INT((ROW()-13)/2),0)),"",OFFSET('9. METAS'!$L$20,INT((ROW()-13)/2),0))</f>
        <v/>
      </c>
      <c r="I365" s="868"/>
      <c r="J365" s="149" t="e">
        <f ca="1">IF(MOD(ROW()-13,2)=0,IF(ISBLANK(OFFSET(#REF!,INT((ROW()-13)/2),0)),"",OFFSET(#REF!,INT((ROW()-13)/2),0)),IF(ISBLANK(OFFSET('9. METAS'!$U$20,INT((ROW()-14)/2),0)),"",OFFSET('9. METAS'!$U$20,INT((ROW()-14)/2),0)))</f>
        <v>#REF!</v>
      </c>
      <c r="K365" s="150" t="e">
        <f ca="1">IF(MOD(ROW()-13,2)=0,IF(ISBLANK(OFFSET(#REF!,INT((ROW()-13)/2),0)),"",OFFSET(#REF!,INT((ROW()-13)/2),0)),IF(ISBLANK(OFFSET('9. METAS'!$V$20,INT((ROW()-14)/2),0)),"",OFFSET('9. METAS'!$V$20,INT((ROW()-14)/2),0)))</f>
        <v>#REF!</v>
      </c>
      <c r="L365" s="150" t="e">
        <f ca="1">IF(MOD(ROW()-13,2)=0,IF(ISBLANK(OFFSET(#REF!,INT((ROW()-13)/2),0)),"",OFFSET(#REF!,INT((ROW()-13)/2),0)),IF(ISBLANK(OFFSET('9. METAS'!$W$20,INT((ROW()-14)/2),0)),"",OFFSET('9. METAS'!$W$20,INT((ROW()-14)/2),0)))</f>
        <v>#REF!</v>
      </c>
      <c r="M365" s="151" t="e">
        <f ca="1">IF(MOD(ROW()-13,2)=0,IF(ISBLANK(OFFSET(#REF!,INT((ROW()-13)/2),0)),"",OFFSET(#REF!,INT((ROW()-13)/2),0)),IF(ISBLANK(OFFSET('9. METAS'!$X$20,INT((ROW()-14)/2),0)),"",OFFSET('9. METAS'!$X$20,INT((ROW()-14)/2),0)))</f>
        <v>#REF!</v>
      </c>
      <c r="N365" s="869" t="str">
        <f t="shared" ref="N365" ca="1" si="348">IFERROR(J365/J366,"ND")</f>
        <v>ND</v>
      </c>
      <c r="O365" s="870" t="str">
        <f t="shared" ref="O365" ca="1" si="349">IFERROR(((J365)/H365),"ND")</f>
        <v>ND</v>
      </c>
      <c r="P365" s="910"/>
    </row>
    <row r="366" spans="3:16">
      <c r="C366" s="860"/>
      <c r="D366" s="907"/>
      <c r="E366" s="907"/>
      <c r="F366" s="908"/>
      <c r="G366" s="909"/>
      <c r="H366" s="944"/>
      <c r="I366" s="852"/>
      <c r="J366" s="149" t="str">
        <f ca="1">IF(MOD(ROW()-13,2)=0,IF(ISBLANK(OFFSET(#REF!,INT((ROW()-13)/2),0)),"",OFFSET(#REF!,INT((ROW()-13)/2),0)),IF(ISBLANK(OFFSET('9. METAS'!$U$20,INT((ROW()-14)/2),0)),"",OFFSET('9. METAS'!$U$20,INT((ROW()-14)/2),0)))</f>
        <v/>
      </c>
      <c r="K366" s="150" t="str">
        <f ca="1">IF(MOD(ROW()-13,2)=0,IF(ISBLANK(OFFSET(#REF!,INT((ROW()-13)/2),0)),"",OFFSET(#REF!,INT((ROW()-13)/2),0)),IF(ISBLANK(OFFSET('9. METAS'!$V$20,INT((ROW()-14)/2),0)),"",OFFSET('9. METAS'!$V$20,INT((ROW()-14)/2),0)))</f>
        <v/>
      </c>
      <c r="L366" s="150" t="str">
        <f ca="1">IF(MOD(ROW()-13,2)=0,IF(ISBLANK(OFFSET(#REF!,INT((ROW()-13)/2),0)),"",OFFSET(#REF!,INT((ROW()-13)/2),0)),IF(ISBLANK(OFFSET('9. METAS'!$W$20,INT((ROW()-14)/2),0)),"",OFFSET('9. METAS'!$W$20,INT((ROW()-14)/2),0)))</f>
        <v/>
      </c>
      <c r="M366" s="151" t="str">
        <f ca="1">IF(MOD(ROW()-13,2)=0,IF(ISBLANK(OFFSET(#REF!,INT((ROW()-13)/2),0)),"",OFFSET(#REF!,INT((ROW()-13)/2),0)),IF(ISBLANK(OFFSET('9. METAS'!$X$20,INT((ROW()-14)/2),0)),"",OFFSET('9. METAS'!$X$20,INT((ROW()-14)/2),0)))</f>
        <v/>
      </c>
      <c r="N366" s="854"/>
      <c r="O366" s="856"/>
      <c r="P366" s="913"/>
    </row>
    <row r="367" spans="3:16">
      <c r="C367" s="859"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8" t="str">
        <f ca="1">IF(ISBLANK(OFFSET('5. Pp (3 años)'!$K$46,INT((ROW()-13)/2),0)),"",OFFSET('5. Pp (3 años)'!$K$46,INT((ROW()-13)/2),0))</f>
        <v/>
      </c>
      <c r="G367" s="909" t="str">
        <f ca="1">IF(ISBLANK(OFFSET('5. Pp (3 años)'!$H$46,INT((ROW()-13)/2),0)),"",OFFSET('5. Pp (3 años)'!$H$46,INT((ROW()-13)/2),0))</f>
        <v/>
      </c>
      <c r="H367" s="944" t="str">
        <f ca="1">IF(ISBLANK(OFFSET('9. METAS'!$L$20,INT((ROW()-13)/2),0)),"",OFFSET('9. METAS'!$L$20,INT((ROW()-13)/2),0))</f>
        <v/>
      </c>
      <c r="I367" s="868"/>
      <c r="J367" s="149" t="e">
        <f ca="1">IF(MOD(ROW()-13,2)=0,IF(ISBLANK(OFFSET(#REF!,INT((ROW()-13)/2),0)),"",OFFSET(#REF!,INT((ROW()-13)/2),0)),IF(ISBLANK(OFFSET('9. METAS'!$U$20,INT((ROW()-14)/2),0)),"",OFFSET('9. METAS'!$U$20,INT((ROW()-14)/2),0)))</f>
        <v>#REF!</v>
      </c>
      <c r="K367" s="150" t="e">
        <f ca="1">IF(MOD(ROW()-13,2)=0,IF(ISBLANK(OFFSET(#REF!,INT((ROW()-13)/2),0)),"",OFFSET(#REF!,INT((ROW()-13)/2),0)),IF(ISBLANK(OFFSET('9. METAS'!$V$20,INT((ROW()-14)/2),0)),"",OFFSET('9. METAS'!$V$20,INT((ROW()-14)/2),0)))</f>
        <v>#REF!</v>
      </c>
      <c r="L367" s="150" t="e">
        <f ca="1">IF(MOD(ROW()-13,2)=0,IF(ISBLANK(OFFSET(#REF!,INT((ROW()-13)/2),0)),"",OFFSET(#REF!,INT((ROW()-13)/2),0)),IF(ISBLANK(OFFSET('9. METAS'!$W$20,INT((ROW()-14)/2),0)),"",OFFSET('9. METAS'!$W$20,INT((ROW()-14)/2),0)))</f>
        <v>#REF!</v>
      </c>
      <c r="M367" s="151" t="e">
        <f ca="1">IF(MOD(ROW()-13,2)=0,IF(ISBLANK(OFFSET(#REF!,INT((ROW()-13)/2),0)),"",OFFSET(#REF!,INT((ROW()-13)/2),0)),IF(ISBLANK(OFFSET('9. METAS'!$X$20,INT((ROW()-14)/2),0)),"",OFFSET('9. METAS'!$X$20,INT((ROW()-14)/2),0)))</f>
        <v>#REF!</v>
      </c>
      <c r="N367" s="869" t="str">
        <f t="shared" ref="N367" ca="1" si="350">IFERROR(J367/J368,"ND")</f>
        <v>ND</v>
      </c>
      <c r="O367" s="870" t="str">
        <f t="shared" ref="O367" ca="1" si="351">IFERROR(((J367)/H367),"ND")</f>
        <v>ND</v>
      </c>
      <c r="P367" s="910"/>
    </row>
    <row r="368" spans="3:16">
      <c r="C368" s="860"/>
      <c r="D368" s="907"/>
      <c r="E368" s="907"/>
      <c r="F368" s="908"/>
      <c r="G368" s="909"/>
      <c r="H368" s="944"/>
      <c r="I368" s="852"/>
      <c r="J368" s="149" t="str">
        <f ca="1">IF(MOD(ROW()-13,2)=0,IF(ISBLANK(OFFSET(#REF!,INT((ROW()-13)/2),0)),"",OFFSET(#REF!,INT((ROW()-13)/2),0)),IF(ISBLANK(OFFSET('9. METAS'!$U$20,INT((ROW()-14)/2),0)),"",OFFSET('9. METAS'!$U$20,INT((ROW()-14)/2),0)))</f>
        <v/>
      </c>
      <c r="K368" s="150" t="str">
        <f ca="1">IF(MOD(ROW()-13,2)=0,IF(ISBLANK(OFFSET(#REF!,INT((ROW()-13)/2),0)),"",OFFSET(#REF!,INT((ROW()-13)/2),0)),IF(ISBLANK(OFFSET('9. METAS'!$V$20,INT((ROW()-14)/2),0)),"",OFFSET('9. METAS'!$V$20,INT((ROW()-14)/2),0)))</f>
        <v/>
      </c>
      <c r="L368" s="150" t="str">
        <f ca="1">IF(MOD(ROW()-13,2)=0,IF(ISBLANK(OFFSET(#REF!,INT((ROW()-13)/2),0)),"",OFFSET(#REF!,INT((ROW()-13)/2),0)),IF(ISBLANK(OFFSET('9. METAS'!$W$20,INT((ROW()-14)/2),0)),"",OFFSET('9. METAS'!$W$20,INT((ROW()-14)/2),0)))</f>
        <v/>
      </c>
      <c r="M368" s="151" t="str">
        <f ca="1">IF(MOD(ROW()-13,2)=0,IF(ISBLANK(OFFSET(#REF!,INT((ROW()-13)/2),0)),"",OFFSET(#REF!,INT((ROW()-13)/2),0)),IF(ISBLANK(OFFSET('9. METAS'!$X$20,INT((ROW()-14)/2),0)),"",OFFSET('9. METAS'!$X$20,INT((ROW()-14)/2),0)))</f>
        <v/>
      </c>
      <c r="N368" s="854"/>
      <c r="O368" s="856"/>
      <c r="P368" s="913"/>
    </row>
    <row r="369" spans="3:16">
      <c r="C369" s="859"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8" t="str">
        <f ca="1">IF(ISBLANK(OFFSET('5. Pp (3 años)'!$K$46,INT((ROW()-13)/2),0)),"",OFFSET('5. Pp (3 años)'!$K$46,INT((ROW()-13)/2),0))</f>
        <v/>
      </c>
      <c r="G369" s="909" t="str">
        <f ca="1">IF(ISBLANK(OFFSET('5. Pp (3 años)'!$H$46,INT((ROW()-13)/2),0)),"",OFFSET('5. Pp (3 años)'!$H$46,INT((ROW()-13)/2),0))</f>
        <v/>
      </c>
      <c r="H369" s="944" t="str">
        <f ca="1">IF(ISBLANK(OFFSET('9. METAS'!$L$20,INT((ROW()-13)/2),0)),"",OFFSET('9. METAS'!$L$20,INT((ROW()-13)/2),0))</f>
        <v/>
      </c>
      <c r="I369" s="868"/>
      <c r="J369" s="149" t="e">
        <f ca="1">IF(MOD(ROW()-13,2)=0,IF(ISBLANK(OFFSET(#REF!,INT((ROW()-13)/2),0)),"",OFFSET(#REF!,INT((ROW()-13)/2),0)),IF(ISBLANK(OFFSET('9. METAS'!$U$20,INT((ROW()-14)/2),0)),"",OFFSET('9. METAS'!$U$20,INT((ROW()-14)/2),0)))</f>
        <v>#REF!</v>
      </c>
      <c r="K369" s="150" t="e">
        <f ca="1">IF(MOD(ROW()-13,2)=0,IF(ISBLANK(OFFSET(#REF!,INT((ROW()-13)/2),0)),"",OFFSET(#REF!,INT((ROW()-13)/2),0)),IF(ISBLANK(OFFSET('9. METAS'!$V$20,INT((ROW()-14)/2),0)),"",OFFSET('9. METAS'!$V$20,INT((ROW()-14)/2),0)))</f>
        <v>#REF!</v>
      </c>
      <c r="L369" s="150" t="e">
        <f ca="1">IF(MOD(ROW()-13,2)=0,IF(ISBLANK(OFFSET(#REF!,INT((ROW()-13)/2),0)),"",OFFSET(#REF!,INT((ROW()-13)/2),0)),IF(ISBLANK(OFFSET('9. METAS'!$W$20,INT((ROW()-14)/2),0)),"",OFFSET('9. METAS'!$W$20,INT((ROW()-14)/2),0)))</f>
        <v>#REF!</v>
      </c>
      <c r="M369" s="151" t="e">
        <f ca="1">IF(MOD(ROW()-13,2)=0,IF(ISBLANK(OFFSET(#REF!,INT((ROW()-13)/2),0)),"",OFFSET(#REF!,INT((ROW()-13)/2),0)),IF(ISBLANK(OFFSET('9. METAS'!$X$20,INT((ROW()-14)/2),0)),"",OFFSET('9. METAS'!$X$20,INT((ROW()-14)/2),0)))</f>
        <v>#REF!</v>
      </c>
      <c r="N369" s="869" t="str">
        <f t="shared" ref="N369" ca="1" si="352">IFERROR(J369/J370,"ND")</f>
        <v>ND</v>
      </c>
      <c r="O369" s="870" t="str">
        <f t="shared" ref="O369" ca="1" si="353">IFERROR(((J369)/H369),"ND")</f>
        <v>ND</v>
      </c>
      <c r="P369" s="910"/>
    </row>
    <row r="370" spans="3:16">
      <c r="C370" s="860"/>
      <c r="D370" s="907"/>
      <c r="E370" s="907"/>
      <c r="F370" s="908"/>
      <c r="G370" s="909"/>
      <c r="H370" s="944"/>
      <c r="I370" s="852"/>
      <c r="J370" s="149" t="str">
        <f ca="1">IF(MOD(ROW()-13,2)=0,IF(ISBLANK(OFFSET(#REF!,INT((ROW()-13)/2),0)),"",OFFSET(#REF!,INT((ROW()-13)/2),0)),IF(ISBLANK(OFFSET('9. METAS'!$U$20,INT((ROW()-14)/2),0)),"",OFFSET('9. METAS'!$U$20,INT((ROW()-14)/2),0)))</f>
        <v/>
      </c>
      <c r="K370" s="150" t="str">
        <f ca="1">IF(MOD(ROW()-13,2)=0,IF(ISBLANK(OFFSET(#REF!,INT((ROW()-13)/2),0)),"",OFFSET(#REF!,INT((ROW()-13)/2),0)),IF(ISBLANK(OFFSET('9. METAS'!$V$20,INT((ROW()-14)/2),0)),"",OFFSET('9. METAS'!$V$20,INT((ROW()-14)/2),0)))</f>
        <v/>
      </c>
      <c r="L370" s="150" t="str">
        <f ca="1">IF(MOD(ROW()-13,2)=0,IF(ISBLANK(OFFSET(#REF!,INT((ROW()-13)/2),0)),"",OFFSET(#REF!,INT((ROW()-13)/2),0)),IF(ISBLANK(OFFSET('9. METAS'!$W$20,INT((ROW()-14)/2),0)),"",OFFSET('9. METAS'!$W$20,INT((ROW()-14)/2),0)))</f>
        <v/>
      </c>
      <c r="M370" s="151" t="str">
        <f ca="1">IF(MOD(ROW()-13,2)=0,IF(ISBLANK(OFFSET(#REF!,INT((ROW()-13)/2),0)),"",OFFSET(#REF!,INT((ROW()-13)/2),0)),IF(ISBLANK(OFFSET('9. METAS'!$X$20,INT((ROW()-14)/2),0)),"",OFFSET('9. METAS'!$X$20,INT((ROW()-14)/2),0)))</f>
        <v/>
      </c>
      <c r="N370" s="854"/>
      <c r="O370" s="856"/>
      <c r="P370" s="913"/>
    </row>
    <row r="371" spans="3:16">
      <c r="C371" s="859"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8" t="str">
        <f ca="1">IF(ISBLANK(OFFSET('5. Pp (3 años)'!$K$46,INT((ROW()-13)/2),0)),"",OFFSET('5. Pp (3 años)'!$K$46,INT((ROW()-13)/2),0))</f>
        <v/>
      </c>
      <c r="G371" s="909" t="str">
        <f ca="1">IF(ISBLANK(OFFSET('5. Pp (3 años)'!$H$46,INT((ROW()-13)/2),0)),"",OFFSET('5. Pp (3 años)'!$H$46,INT((ROW()-13)/2),0))</f>
        <v/>
      </c>
      <c r="H371" s="944" t="str">
        <f ca="1">IF(ISBLANK(OFFSET('9. METAS'!$L$20,INT((ROW()-13)/2),0)),"",OFFSET('9. METAS'!$L$20,INT((ROW()-13)/2),0))</f>
        <v/>
      </c>
      <c r="I371" s="868"/>
      <c r="J371" s="149" t="e">
        <f ca="1">IF(MOD(ROW()-13,2)=0,IF(ISBLANK(OFFSET(#REF!,INT((ROW()-13)/2),0)),"",OFFSET(#REF!,INT((ROW()-13)/2),0)),IF(ISBLANK(OFFSET('9. METAS'!$U$20,INT((ROW()-14)/2),0)),"",OFFSET('9. METAS'!$U$20,INT((ROW()-14)/2),0)))</f>
        <v>#REF!</v>
      </c>
      <c r="K371" s="150" t="e">
        <f ca="1">IF(MOD(ROW()-13,2)=0,IF(ISBLANK(OFFSET(#REF!,INT((ROW()-13)/2),0)),"",OFFSET(#REF!,INT((ROW()-13)/2),0)),IF(ISBLANK(OFFSET('9. METAS'!$V$20,INT((ROW()-14)/2),0)),"",OFFSET('9. METAS'!$V$20,INT((ROW()-14)/2),0)))</f>
        <v>#REF!</v>
      </c>
      <c r="L371" s="150" t="e">
        <f ca="1">IF(MOD(ROW()-13,2)=0,IF(ISBLANK(OFFSET(#REF!,INT((ROW()-13)/2),0)),"",OFFSET(#REF!,INT((ROW()-13)/2),0)),IF(ISBLANK(OFFSET('9. METAS'!$W$20,INT((ROW()-14)/2),0)),"",OFFSET('9. METAS'!$W$20,INT((ROW()-14)/2),0)))</f>
        <v>#REF!</v>
      </c>
      <c r="M371" s="151" t="e">
        <f ca="1">IF(MOD(ROW()-13,2)=0,IF(ISBLANK(OFFSET(#REF!,INT((ROW()-13)/2),0)),"",OFFSET(#REF!,INT((ROW()-13)/2),0)),IF(ISBLANK(OFFSET('9. METAS'!$X$20,INT((ROW()-14)/2),0)),"",OFFSET('9. METAS'!$X$20,INT((ROW()-14)/2),0)))</f>
        <v>#REF!</v>
      </c>
      <c r="N371" s="869" t="str">
        <f t="shared" ref="N371" ca="1" si="354">IFERROR(J371/J372,"ND")</f>
        <v>ND</v>
      </c>
      <c r="O371" s="870" t="str">
        <f t="shared" ref="O371" ca="1" si="355">IFERROR(((J371)/H371),"ND")</f>
        <v>ND</v>
      </c>
      <c r="P371" s="910"/>
    </row>
    <row r="372" spans="3:16">
      <c r="C372" s="860"/>
      <c r="D372" s="907"/>
      <c r="E372" s="907"/>
      <c r="F372" s="908"/>
      <c r="G372" s="909"/>
      <c r="H372" s="944"/>
      <c r="I372" s="852"/>
      <c r="J372" s="149" t="str">
        <f ca="1">IF(MOD(ROW()-13,2)=0,IF(ISBLANK(OFFSET(#REF!,INT((ROW()-13)/2),0)),"",OFFSET(#REF!,INT((ROW()-13)/2),0)),IF(ISBLANK(OFFSET('9. METAS'!$U$20,INT((ROW()-14)/2),0)),"",OFFSET('9. METAS'!$U$20,INT((ROW()-14)/2),0)))</f>
        <v/>
      </c>
      <c r="K372" s="150" t="str">
        <f ca="1">IF(MOD(ROW()-13,2)=0,IF(ISBLANK(OFFSET(#REF!,INT((ROW()-13)/2),0)),"",OFFSET(#REF!,INT((ROW()-13)/2),0)),IF(ISBLANK(OFFSET('9. METAS'!$V$20,INT((ROW()-14)/2),0)),"",OFFSET('9. METAS'!$V$20,INT((ROW()-14)/2),0)))</f>
        <v/>
      </c>
      <c r="L372" s="150" t="str">
        <f ca="1">IF(MOD(ROW()-13,2)=0,IF(ISBLANK(OFFSET(#REF!,INT((ROW()-13)/2),0)),"",OFFSET(#REF!,INT((ROW()-13)/2),0)),IF(ISBLANK(OFFSET('9. METAS'!$W$20,INT((ROW()-14)/2),0)),"",OFFSET('9. METAS'!$W$20,INT((ROW()-14)/2),0)))</f>
        <v/>
      </c>
      <c r="M372" s="151" t="str">
        <f ca="1">IF(MOD(ROW()-13,2)=0,IF(ISBLANK(OFFSET(#REF!,INT((ROW()-13)/2),0)),"",OFFSET(#REF!,INT((ROW()-13)/2),0)),IF(ISBLANK(OFFSET('9. METAS'!$X$20,INT((ROW()-14)/2),0)),"",OFFSET('9. METAS'!$X$20,INT((ROW()-14)/2),0)))</f>
        <v/>
      </c>
      <c r="N372" s="854"/>
      <c r="O372" s="856"/>
      <c r="P372" s="913"/>
    </row>
    <row r="373" spans="3:16">
      <c r="C373" s="859"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8" t="str">
        <f ca="1">IF(ISBLANK(OFFSET('5. Pp (3 años)'!$K$46,INT((ROW()-13)/2),0)),"",OFFSET('5. Pp (3 años)'!$K$46,INT((ROW()-13)/2),0))</f>
        <v/>
      </c>
      <c r="G373" s="909" t="str">
        <f ca="1">IF(ISBLANK(OFFSET('5. Pp (3 años)'!$H$46,INT((ROW()-13)/2),0)),"",OFFSET('5. Pp (3 años)'!$H$46,INT((ROW()-13)/2),0))</f>
        <v/>
      </c>
      <c r="H373" s="944" t="str">
        <f ca="1">IF(ISBLANK(OFFSET('9. METAS'!$L$20,INT((ROW()-13)/2),0)),"",OFFSET('9. METAS'!$L$20,INT((ROW()-13)/2),0))</f>
        <v/>
      </c>
      <c r="I373" s="868"/>
      <c r="J373" s="149" t="e">
        <f ca="1">IF(MOD(ROW()-13,2)=0,IF(ISBLANK(OFFSET(#REF!,INT((ROW()-13)/2),0)),"",OFFSET(#REF!,INT((ROW()-13)/2),0)),IF(ISBLANK(OFFSET('9. METAS'!$U$20,INT((ROW()-14)/2),0)),"",OFFSET('9. METAS'!$U$20,INT((ROW()-14)/2),0)))</f>
        <v>#REF!</v>
      </c>
      <c r="K373" s="150" t="e">
        <f ca="1">IF(MOD(ROW()-13,2)=0,IF(ISBLANK(OFFSET(#REF!,INT((ROW()-13)/2),0)),"",OFFSET(#REF!,INT((ROW()-13)/2),0)),IF(ISBLANK(OFFSET('9. METAS'!$V$20,INT((ROW()-14)/2),0)),"",OFFSET('9. METAS'!$V$20,INT((ROW()-14)/2),0)))</f>
        <v>#REF!</v>
      </c>
      <c r="L373" s="150" t="e">
        <f ca="1">IF(MOD(ROW()-13,2)=0,IF(ISBLANK(OFFSET(#REF!,INT((ROW()-13)/2),0)),"",OFFSET(#REF!,INT((ROW()-13)/2),0)),IF(ISBLANK(OFFSET('9. METAS'!$W$20,INT((ROW()-14)/2),0)),"",OFFSET('9. METAS'!$W$20,INT((ROW()-14)/2),0)))</f>
        <v>#REF!</v>
      </c>
      <c r="M373" s="151" t="e">
        <f ca="1">IF(MOD(ROW()-13,2)=0,IF(ISBLANK(OFFSET(#REF!,INT((ROW()-13)/2),0)),"",OFFSET(#REF!,INT((ROW()-13)/2),0)),IF(ISBLANK(OFFSET('9. METAS'!$X$20,INT((ROW()-14)/2),0)),"",OFFSET('9. METAS'!$X$20,INT((ROW()-14)/2),0)))</f>
        <v>#REF!</v>
      </c>
      <c r="N373" s="869" t="str">
        <f t="shared" ref="N373" ca="1" si="356">IFERROR(J373/J374,"ND")</f>
        <v>ND</v>
      </c>
      <c r="O373" s="870" t="str">
        <f t="shared" ref="O373" ca="1" si="357">IFERROR(((J373)/H373),"ND")</f>
        <v>ND</v>
      </c>
      <c r="P373" s="910"/>
    </row>
    <row r="374" spans="3:16">
      <c r="C374" s="860"/>
      <c r="D374" s="907"/>
      <c r="E374" s="907"/>
      <c r="F374" s="908"/>
      <c r="G374" s="909"/>
      <c r="H374" s="944"/>
      <c r="I374" s="852"/>
      <c r="J374" s="149" t="str">
        <f ca="1">IF(MOD(ROW()-13,2)=0,IF(ISBLANK(OFFSET(#REF!,INT((ROW()-13)/2),0)),"",OFFSET(#REF!,INT((ROW()-13)/2),0)),IF(ISBLANK(OFFSET('9. METAS'!$U$20,INT((ROW()-14)/2),0)),"",OFFSET('9. METAS'!$U$20,INT((ROW()-14)/2),0)))</f>
        <v/>
      </c>
      <c r="K374" s="150" t="str">
        <f ca="1">IF(MOD(ROW()-13,2)=0,IF(ISBLANK(OFFSET(#REF!,INT((ROW()-13)/2),0)),"",OFFSET(#REF!,INT((ROW()-13)/2),0)),IF(ISBLANK(OFFSET('9. METAS'!$V$20,INT((ROW()-14)/2),0)),"",OFFSET('9. METAS'!$V$20,INT((ROW()-14)/2),0)))</f>
        <v/>
      </c>
      <c r="L374" s="150" t="str">
        <f ca="1">IF(MOD(ROW()-13,2)=0,IF(ISBLANK(OFFSET(#REF!,INT((ROW()-13)/2),0)),"",OFFSET(#REF!,INT((ROW()-13)/2),0)),IF(ISBLANK(OFFSET('9. METAS'!$W$20,INT((ROW()-14)/2),0)),"",OFFSET('9. METAS'!$W$20,INT((ROW()-14)/2),0)))</f>
        <v/>
      </c>
      <c r="M374" s="151" t="str">
        <f ca="1">IF(MOD(ROW()-13,2)=0,IF(ISBLANK(OFFSET(#REF!,INT((ROW()-13)/2),0)),"",OFFSET(#REF!,INT((ROW()-13)/2),0)),IF(ISBLANK(OFFSET('9. METAS'!$X$20,INT((ROW()-14)/2),0)),"",OFFSET('9. METAS'!$X$20,INT((ROW()-14)/2),0)))</f>
        <v/>
      </c>
      <c r="N374" s="854"/>
      <c r="O374" s="856"/>
      <c r="P374" s="913"/>
    </row>
    <row r="375" spans="3:16">
      <c r="C375" s="859"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8" t="str">
        <f ca="1">IF(ISBLANK(OFFSET('5. Pp (3 años)'!$K$46,INT((ROW()-13)/2),0)),"",OFFSET('5. Pp (3 años)'!$K$46,INT((ROW()-13)/2),0))</f>
        <v/>
      </c>
      <c r="G375" s="909" t="str">
        <f ca="1">IF(ISBLANK(OFFSET('5. Pp (3 años)'!$H$46,INT((ROW()-13)/2),0)),"",OFFSET('5. Pp (3 años)'!$H$46,INT((ROW()-13)/2),0))</f>
        <v/>
      </c>
      <c r="H375" s="944" t="str">
        <f ca="1">IF(ISBLANK(OFFSET('9. METAS'!$L$20,INT((ROW()-13)/2),0)),"",OFFSET('9. METAS'!$L$20,INT((ROW()-13)/2),0))</f>
        <v/>
      </c>
      <c r="I375" s="868"/>
      <c r="J375" s="149" t="e">
        <f ca="1">IF(MOD(ROW()-13,2)=0,IF(ISBLANK(OFFSET(#REF!,INT((ROW()-13)/2),0)),"",OFFSET(#REF!,INT((ROW()-13)/2),0)),IF(ISBLANK(OFFSET('9. METAS'!$U$20,INT((ROW()-14)/2),0)),"",OFFSET('9. METAS'!$U$20,INT((ROW()-14)/2),0)))</f>
        <v>#REF!</v>
      </c>
      <c r="K375" s="150" t="e">
        <f ca="1">IF(MOD(ROW()-13,2)=0,IF(ISBLANK(OFFSET(#REF!,INT((ROW()-13)/2),0)),"",OFFSET(#REF!,INT((ROW()-13)/2),0)),IF(ISBLANK(OFFSET('9. METAS'!$V$20,INT((ROW()-14)/2),0)),"",OFFSET('9. METAS'!$V$20,INT((ROW()-14)/2),0)))</f>
        <v>#REF!</v>
      </c>
      <c r="L375" s="150" t="e">
        <f ca="1">IF(MOD(ROW()-13,2)=0,IF(ISBLANK(OFFSET(#REF!,INT((ROW()-13)/2),0)),"",OFFSET(#REF!,INT((ROW()-13)/2),0)),IF(ISBLANK(OFFSET('9. METAS'!$W$20,INT((ROW()-14)/2),0)),"",OFFSET('9. METAS'!$W$20,INT((ROW()-14)/2),0)))</f>
        <v>#REF!</v>
      </c>
      <c r="M375" s="151" t="e">
        <f ca="1">IF(MOD(ROW()-13,2)=0,IF(ISBLANK(OFFSET(#REF!,INT((ROW()-13)/2),0)),"",OFFSET(#REF!,INT((ROW()-13)/2),0)),IF(ISBLANK(OFFSET('9. METAS'!$X$20,INT((ROW()-14)/2),0)),"",OFFSET('9. METAS'!$X$20,INT((ROW()-14)/2),0)))</f>
        <v>#REF!</v>
      </c>
      <c r="N375" s="869" t="str">
        <f t="shared" ref="N375" ca="1" si="358">IFERROR(J375/J376,"ND")</f>
        <v>ND</v>
      </c>
      <c r="O375" s="870" t="str">
        <f t="shared" ref="O375" ca="1" si="359">IFERROR(((J375)/H375),"ND")</f>
        <v>ND</v>
      </c>
      <c r="P375" s="910"/>
    </row>
    <row r="376" spans="3:16">
      <c r="C376" s="860"/>
      <c r="D376" s="907"/>
      <c r="E376" s="907"/>
      <c r="F376" s="908"/>
      <c r="G376" s="909"/>
      <c r="H376" s="944"/>
      <c r="I376" s="852"/>
      <c r="J376" s="149" t="str">
        <f ca="1">IF(MOD(ROW()-13,2)=0,IF(ISBLANK(OFFSET(#REF!,INT((ROW()-13)/2),0)),"",OFFSET(#REF!,INT((ROW()-13)/2),0)),IF(ISBLANK(OFFSET('9. METAS'!$U$20,INT((ROW()-14)/2),0)),"",OFFSET('9. METAS'!$U$20,INT((ROW()-14)/2),0)))</f>
        <v/>
      </c>
      <c r="K376" s="150" t="str">
        <f ca="1">IF(MOD(ROW()-13,2)=0,IF(ISBLANK(OFFSET(#REF!,INT((ROW()-13)/2),0)),"",OFFSET(#REF!,INT((ROW()-13)/2),0)),IF(ISBLANK(OFFSET('9. METAS'!$V$20,INT((ROW()-14)/2),0)),"",OFFSET('9. METAS'!$V$20,INT((ROW()-14)/2),0)))</f>
        <v/>
      </c>
      <c r="L376" s="150" t="str">
        <f ca="1">IF(MOD(ROW()-13,2)=0,IF(ISBLANK(OFFSET(#REF!,INT((ROW()-13)/2),0)),"",OFFSET(#REF!,INT((ROW()-13)/2),0)),IF(ISBLANK(OFFSET('9. METAS'!$W$20,INT((ROW()-14)/2),0)),"",OFFSET('9. METAS'!$W$20,INT((ROW()-14)/2),0)))</f>
        <v/>
      </c>
      <c r="M376" s="151" t="str">
        <f ca="1">IF(MOD(ROW()-13,2)=0,IF(ISBLANK(OFFSET(#REF!,INT((ROW()-13)/2),0)),"",OFFSET(#REF!,INT((ROW()-13)/2),0)),IF(ISBLANK(OFFSET('9. METAS'!$X$20,INT((ROW()-14)/2),0)),"",OFFSET('9. METAS'!$X$20,INT((ROW()-14)/2),0)))</f>
        <v/>
      </c>
      <c r="N376" s="854"/>
      <c r="O376" s="856"/>
      <c r="P376" s="913"/>
    </row>
    <row r="377" spans="3:16">
      <c r="C377" s="859"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8" t="str">
        <f ca="1">IF(ISBLANK(OFFSET('5. Pp (3 años)'!$K$46,INT((ROW()-13)/2),0)),"",OFFSET('5. Pp (3 años)'!$K$46,INT((ROW()-13)/2),0))</f>
        <v/>
      </c>
      <c r="G377" s="909" t="str">
        <f ca="1">IF(ISBLANK(OFFSET('5. Pp (3 años)'!$H$46,INT((ROW()-13)/2),0)),"",OFFSET('5. Pp (3 años)'!$H$46,INT((ROW()-13)/2),0))</f>
        <v/>
      </c>
      <c r="H377" s="944" t="str">
        <f ca="1">IF(ISBLANK(OFFSET('9. METAS'!$L$20,INT((ROW()-13)/2),0)),"",OFFSET('9. METAS'!$L$20,INT((ROW()-13)/2),0))</f>
        <v/>
      </c>
      <c r="I377" s="868"/>
      <c r="J377" s="149" t="e">
        <f ca="1">IF(MOD(ROW()-13,2)=0,IF(ISBLANK(OFFSET(#REF!,INT((ROW()-13)/2),0)),"",OFFSET(#REF!,INT((ROW()-13)/2),0)),IF(ISBLANK(OFFSET('9. METAS'!$U$20,INT((ROW()-14)/2),0)),"",OFFSET('9. METAS'!$U$20,INT((ROW()-14)/2),0)))</f>
        <v>#REF!</v>
      </c>
      <c r="K377" s="150" t="e">
        <f ca="1">IF(MOD(ROW()-13,2)=0,IF(ISBLANK(OFFSET(#REF!,INT((ROW()-13)/2),0)),"",OFFSET(#REF!,INT((ROW()-13)/2),0)),IF(ISBLANK(OFFSET('9. METAS'!$V$20,INT((ROW()-14)/2),0)),"",OFFSET('9. METAS'!$V$20,INT((ROW()-14)/2),0)))</f>
        <v>#REF!</v>
      </c>
      <c r="L377" s="150" t="e">
        <f ca="1">IF(MOD(ROW()-13,2)=0,IF(ISBLANK(OFFSET(#REF!,INT((ROW()-13)/2),0)),"",OFFSET(#REF!,INT((ROW()-13)/2),0)),IF(ISBLANK(OFFSET('9. METAS'!$W$20,INT((ROW()-14)/2),0)),"",OFFSET('9. METAS'!$W$20,INT((ROW()-14)/2),0)))</f>
        <v>#REF!</v>
      </c>
      <c r="M377" s="151" t="e">
        <f ca="1">IF(MOD(ROW()-13,2)=0,IF(ISBLANK(OFFSET(#REF!,INT((ROW()-13)/2),0)),"",OFFSET(#REF!,INT((ROW()-13)/2),0)),IF(ISBLANK(OFFSET('9. METAS'!$X$20,INT((ROW()-14)/2),0)),"",OFFSET('9. METAS'!$X$20,INT((ROW()-14)/2),0)))</f>
        <v>#REF!</v>
      </c>
      <c r="N377" s="869" t="str">
        <f t="shared" ref="N377" ca="1" si="360">IFERROR(J377/J378,"ND")</f>
        <v>ND</v>
      </c>
      <c r="O377" s="870" t="str">
        <f t="shared" ref="O377" ca="1" si="361">IFERROR(((J377)/H377),"ND")</f>
        <v>ND</v>
      </c>
      <c r="P377" s="910"/>
    </row>
    <row r="378" spans="3:16">
      <c r="C378" s="860"/>
      <c r="D378" s="907"/>
      <c r="E378" s="907"/>
      <c r="F378" s="908"/>
      <c r="G378" s="909"/>
      <c r="H378" s="944"/>
      <c r="I378" s="852"/>
      <c r="J378" s="149" t="str">
        <f ca="1">IF(MOD(ROW()-13,2)=0,IF(ISBLANK(OFFSET(#REF!,INT((ROW()-13)/2),0)),"",OFFSET(#REF!,INT((ROW()-13)/2),0)),IF(ISBLANK(OFFSET('9. METAS'!$U$20,INT((ROW()-14)/2),0)),"",OFFSET('9. METAS'!$U$20,INT((ROW()-14)/2),0)))</f>
        <v/>
      </c>
      <c r="K378" s="150" t="str">
        <f ca="1">IF(MOD(ROW()-13,2)=0,IF(ISBLANK(OFFSET(#REF!,INT((ROW()-13)/2),0)),"",OFFSET(#REF!,INT((ROW()-13)/2),0)),IF(ISBLANK(OFFSET('9. METAS'!$V$20,INT((ROW()-14)/2),0)),"",OFFSET('9. METAS'!$V$20,INT((ROW()-14)/2),0)))</f>
        <v/>
      </c>
      <c r="L378" s="150" t="str">
        <f ca="1">IF(MOD(ROW()-13,2)=0,IF(ISBLANK(OFFSET(#REF!,INT((ROW()-13)/2),0)),"",OFFSET(#REF!,INT((ROW()-13)/2),0)),IF(ISBLANK(OFFSET('9. METAS'!$W$20,INT((ROW()-14)/2),0)),"",OFFSET('9. METAS'!$W$20,INT((ROW()-14)/2),0)))</f>
        <v/>
      </c>
      <c r="M378" s="151" t="str">
        <f ca="1">IF(MOD(ROW()-13,2)=0,IF(ISBLANK(OFFSET(#REF!,INT((ROW()-13)/2),0)),"",OFFSET(#REF!,INT((ROW()-13)/2),0)),IF(ISBLANK(OFFSET('9. METAS'!$X$20,INT((ROW()-14)/2),0)),"",OFFSET('9. METAS'!$X$20,INT((ROW()-14)/2),0)))</f>
        <v/>
      </c>
      <c r="N378" s="854"/>
      <c r="O378" s="856"/>
      <c r="P378" s="913"/>
    </row>
    <row r="379" spans="3:16">
      <c r="C379" s="859"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8" t="str">
        <f ca="1">IF(ISBLANK(OFFSET('5. Pp (3 años)'!$K$46,INT((ROW()-13)/2),0)),"",OFFSET('5. Pp (3 años)'!$K$46,INT((ROW()-13)/2),0))</f>
        <v/>
      </c>
      <c r="G379" s="909" t="str">
        <f ca="1">IF(ISBLANK(OFFSET('5. Pp (3 años)'!$H$46,INT((ROW()-13)/2),0)),"",OFFSET('5. Pp (3 años)'!$H$46,INT((ROW()-13)/2),0))</f>
        <v/>
      </c>
      <c r="H379" s="944" t="str">
        <f ca="1">IF(ISBLANK(OFFSET('9. METAS'!$L$20,INT((ROW()-13)/2),0)),"",OFFSET('9. METAS'!$L$20,INT((ROW()-13)/2),0))</f>
        <v/>
      </c>
      <c r="I379" s="868"/>
      <c r="J379" s="149" t="e">
        <f ca="1">IF(MOD(ROW()-13,2)=0,IF(ISBLANK(OFFSET(#REF!,INT((ROW()-13)/2),0)),"",OFFSET(#REF!,INT((ROW()-13)/2),0)),IF(ISBLANK(OFFSET('9. METAS'!$U$20,INT((ROW()-14)/2),0)),"",OFFSET('9. METAS'!$U$20,INT((ROW()-14)/2),0)))</f>
        <v>#REF!</v>
      </c>
      <c r="K379" s="150" t="e">
        <f ca="1">IF(MOD(ROW()-13,2)=0,IF(ISBLANK(OFFSET(#REF!,INT((ROW()-13)/2),0)),"",OFFSET(#REF!,INT((ROW()-13)/2),0)),IF(ISBLANK(OFFSET('9. METAS'!$V$20,INT((ROW()-14)/2),0)),"",OFFSET('9. METAS'!$V$20,INT((ROW()-14)/2),0)))</f>
        <v>#REF!</v>
      </c>
      <c r="L379" s="150" t="e">
        <f ca="1">IF(MOD(ROW()-13,2)=0,IF(ISBLANK(OFFSET(#REF!,INT((ROW()-13)/2),0)),"",OFFSET(#REF!,INT((ROW()-13)/2),0)),IF(ISBLANK(OFFSET('9. METAS'!$W$20,INT((ROW()-14)/2),0)),"",OFFSET('9. METAS'!$W$20,INT((ROW()-14)/2),0)))</f>
        <v>#REF!</v>
      </c>
      <c r="M379" s="151" t="e">
        <f ca="1">IF(MOD(ROW()-13,2)=0,IF(ISBLANK(OFFSET(#REF!,INT((ROW()-13)/2),0)),"",OFFSET(#REF!,INT((ROW()-13)/2),0)),IF(ISBLANK(OFFSET('9. METAS'!$X$20,INT((ROW()-14)/2),0)),"",OFFSET('9. METAS'!$X$20,INT((ROW()-14)/2),0)))</f>
        <v>#REF!</v>
      </c>
      <c r="N379" s="869" t="str">
        <f t="shared" ref="N379" ca="1" si="362">IFERROR(J379/J380,"ND")</f>
        <v>ND</v>
      </c>
      <c r="O379" s="870" t="str">
        <f t="shared" ref="O379" ca="1" si="363">IFERROR(((J379)/H379),"ND")</f>
        <v>ND</v>
      </c>
      <c r="P379" s="910"/>
    </row>
    <row r="380" spans="3:16">
      <c r="C380" s="860"/>
      <c r="D380" s="907"/>
      <c r="E380" s="907"/>
      <c r="F380" s="908"/>
      <c r="G380" s="909"/>
      <c r="H380" s="944"/>
      <c r="I380" s="852"/>
      <c r="J380" s="149" t="str">
        <f ca="1">IF(MOD(ROW()-13,2)=0,IF(ISBLANK(OFFSET(#REF!,INT((ROW()-13)/2),0)),"",OFFSET(#REF!,INT((ROW()-13)/2),0)),IF(ISBLANK(OFFSET('9. METAS'!$U$20,INT((ROW()-14)/2),0)),"",OFFSET('9. METAS'!$U$20,INT((ROW()-14)/2),0)))</f>
        <v/>
      </c>
      <c r="K380" s="150" t="str">
        <f ca="1">IF(MOD(ROW()-13,2)=0,IF(ISBLANK(OFFSET(#REF!,INT((ROW()-13)/2),0)),"",OFFSET(#REF!,INT((ROW()-13)/2),0)),IF(ISBLANK(OFFSET('9. METAS'!$V$20,INT((ROW()-14)/2),0)),"",OFFSET('9. METAS'!$V$20,INT((ROW()-14)/2),0)))</f>
        <v/>
      </c>
      <c r="L380" s="150" t="str">
        <f ca="1">IF(MOD(ROW()-13,2)=0,IF(ISBLANK(OFFSET(#REF!,INT((ROW()-13)/2),0)),"",OFFSET(#REF!,INT((ROW()-13)/2),0)),IF(ISBLANK(OFFSET('9. METAS'!$W$20,INT((ROW()-14)/2),0)),"",OFFSET('9. METAS'!$W$20,INT((ROW()-14)/2),0)))</f>
        <v/>
      </c>
      <c r="M380" s="151" t="str">
        <f ca="1">IF(MOD(ROW()-13,2)=0,IF(ISBLANK(OFFSET(#REF!,INT((ROW()-13)/2),0)),"",OFFSET(#REF!,INT((ROW()-13)/2),0)),IF(ISBLANK(OFFSET('9. METAS'!$X$20,INT((ROW()-14)/2),0)),"",OFFSET('9. METAS'!$X$20,INT((ROW()-14)/2),0)))</f>
        <v/>
      </c>
      <c r="N380" s="854"/>
      <c r="O380" s="856"/>
      <c r="P380" s="913"/>
    </row>
    <row r="381" spans="3:16">
      <c r="C381" s="859"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8" t="str">
        <f ca="1">IF(ISBLANK(OFFSET('5. Pp (3 años)'!$K$46,INT((ROW()-13)/2),0)),"",OFFSET('5. Pp (3 años)'!$K$46,INT((ROW()-13)/2),0))</f>
        <v/>
      </c>
      <c r="G381" s="909" t="str">
        <f ca="1">IF(ISBLANK(OFFSET('5. Pp (3 años)'!$H$46,INT((ROW()-13)/2),0)),"",OFFSET('5. Pp (3 años)'!$H$46,INT((ROW()-13)/2),0))</f>
        <v/>
      </c>
      <c r="H381" s="944" t="str">
        <f ca="1">IF(ISBLANK(OFFSET('9. METAS'!$L$20,INT((ROW()-13)/2),0)),"",OFFSET('9. METAS'!$L$20,INT((ROW()-13)/2),0))</f>
        <v/>
      </c>
      <c r="I381" s="868"/>
      <c r="J381" s="149" t="e">
        <f ca="1">IF(MOD(ROW()-13,2)=0,IF(ISBLANK(OFFSET(#REF!,INT((ROW()-13)/2),0)),"",OFFSET(#REF!,INT((ROW()-13)/2),0)),IF(ISBLANK(OFFSET('9. METAS'!$U$20,INT((ROW()-14)/2),0)),"",OFFSET('9. METAS'!$U$20,INT((ROW()-14)/2),0)))</f>
        <v>#REF!</v>
      </c>
      <c r="K381" s="150" t="e">
        <f ca="1">IF(MOD(ROW()-13,2)=0,IF(ISBLANK(OFFSET(#REF!,INT((ROW()-13)/2),0)),"",OFFSET(#REF!,INT((ROW()-13)/2),0)),IF(ISBLANK(OFFSET('9. METAS'!$V$20,INT((ROW()-14)/2),0)),"",OFFSET('9. METAS'!$V$20,INT((ROW()-14)/2),0)))</f>
        <v>#REF!</v>
      </c>
      <c r="L381" s="150" t="e">
        <f ca="1">IF(MOD(ROW()-13,2)=0,IF(ISBLANK(OFFSET(#REF!,INT((ROW()-13)/2),0)),"",OFFSET(#REF!,INT((ROW()-13)/2),0)),IF(ISBLANK(OFFSET('9. METAS'!$W$20,INT((ROW()-14)/2),0)),"",OFFSET('9. METAS'!$W$20,INT((ROW()-14)/2),0)))</f>
        <v>#REF!</v>
      </c>
      <c r="M381" s="151" t="e">
        <f ca="1">IF(MOD(ROW()-13,2)=0,IF(ISBLANK(OFFSET(#REF!,INT((ROW()-13)/2),0)),"",OFFSET(#REF!,INT((ROW()-13)/2),0)),IF(ISBLANK(OFFSET('9. METAS'!$X$20,INT((ROW()-14)/2),0)),"",OFFSET('9. METAS'!$X$20,INT((ROW()-14)/2),0)))</f>
        <v>#REF!</v>
      </c>
      <c r="N381" s="869" t="str">
        <f t="shared" ref="N381" ca="1" si="364">IFERROR(J381/J382,"ND")</f>
        <v>ND</v>
      </c>
      <c r="O381" s="870" t="str">
        <f t="shared" ref="O381" ca="1" si="365">IFERROR(((J381)/H381),"ND")</f>
        <v>ND</v>
      </c>
      <c r="P381" s="910"/>
    </row>
    <row r="382" spans="3:16">
      <c r="C382" s="860"/>
      <c r="D382" s="907"/>
      <c r="E382" s="907"/>
      <c r="F382" s="908"/>
      <c r="G382" s="909"/>
      <c r="H382" s="944"/>
      <c r="I382" s="852"/>
      <c r="J382" s="149" t="str">
        <f ca="1">IF(MOD(ROW()-13,2)=0,IF(ISBLANK(OFFSET(#REF!,INT((ROW()-13)/2),0)),"",OFFSET(#REF!,INT((ROW()-13)/2),0)),IF(ISBLANK(OFFSET('9. METAS'!$U$20,INT((ROW()-14)/2),0)),"",OFFSET('9. METAS'!$U$20,INT((ROW()-14)/2),0)))</f>
        <v/>
      </c>
      <c r="K382" s="150" t="str">
        <f ca="1">IF(MOD(ROW()-13,2)=0,IF(ISBLANK(OFFSET(#REF!,INT((ROW()-13)/2),0)),"",OFFSET(#REF!,INT((ROW()-13)/2),0)),IF(ISBLANK(OFFSET('9. METAS'!$V$20,INT((ROW()-14)/2),0)),"",OFFSET('9. METAS'!$V$20,INT((ROW()-14)/2),0)))</f>
        <v/>
      </c>
      <c r="L382" s="150" t="str">
        <f ca="1">IF(MOD(ROW()-13,2)=0,IF(ISBLANK(OFFSET(#REF!,INT((ROW()-13)/2),0)),"",OFFSET(#REF!,INT((ROW()-13)/2),0)),IF(ISBLANK(OFFSET('9. METAS'!$W$20,INT((ROW()-14)/2),0)),"",OFFSET('9. METAS'!$W$20,INT((ROW()-14)/2),0)))</f>
        <v/>
      </c>
      <c r="M382" s="151" t="str">
        <f ca="1">IF(MOD(ROW()-13,2)=0,IF(ISBLANK(OFFSET(#REF!,INT((ROW()-13)/2),0)),"",OFFSET(#REF!,INT((ROW()-13)/2),0)),IF(ISBLANK(OFFSET('9. METAS'!$X$20,INT((ROW()-14)/2),0)),"",OFFSET('9. METAS'!$X$20,INT((ROW()-14)/2),0)))</f>
        <v/>
      </c>
      <c r="N382" s="854"/>
      <c r="O382" s="856"/>
      <c r="P382" s="913"/>
    </row>
    <row r="383" spans="3:16">
      <c r="C383" s="859"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8" t="str">
        <f ca="1">IF(ISBLANK(OFFSET('5. Pp (3 años)'!$K$46,INT((ROW()-13)/2),0)),"",OFFSET('5. Pp (3 años)'!$K$46,INT((ROW()-13)/2),0))</f>
        <v/>
      </c>
      <c r="G383" s="909" t="str">
        <f ca="1">IF(ISBLANK(OFFSET('5. Pp (3 años)'!$H$46,INT((ROW()-13)/2),0)),"",OFFSET('5. Pp (3 años)'!$H$46,INT((ROW()-13)/2),0))</f>
        <v/>
      </c>
      <c r="H383" s="944" t="str">
        <f ca="1">IF(ISBLANK(OFFSET('9. METAS'!$L$20,INT((ROW()-13)/2),0)),"",OFFSET('9. METAS'!$L$20,INT((ROW()-13)/2),0))</f>
        <v/>
      </c>
      <c r="I383" s="868"/>
      <c r="J383" s="149" t="e">
        <f ca="1">IF(MOD(ROW()-13,2)=0,IF(ISBLANK(OFFSET(#REF!,INT((ROW()-13)/2),0)),"",OFFSET(#REF!,INT((ROW()-13)/2),0)),IF(ISBLANK(OFFSET('9. METAS'!$U$20,INT((ROW()-14)/2),0)),"",OFFSET('9. METAS'!$U$20,INT((ROW()-14)/2),0)))</f>
        <v>#REF!</v>
      </c>
      <c r="K383" s="150" t="e">
        <f ca="1">IF(MOD(ROW()-13,2)=0,IF(ISBLANK(OFFSET(#REF!,INT((ROW()-13)/2),0)),"",OFFSET(#REF!,INT((ROW()-13)/2),0)),IF(ISBLANK(OFFSET('9. METAS'!$V$20,INT((ROW()-14)/2),0)),"",OFFSET('9. METAS'!$V$20,INT((ROW()-14)/2),0)))</f>
        <v>#REF!</v>
      </c>
      <c r="L383" s="150" t="e">
        <f ca="1">IF(MOD(ROW()-13,2)=0,IF(ISBLANK(OFFSET(#REF!,INT((ROW()-13)/2),0)),"",OFFSET(#REF!,INT((ROW()-13)/2),0)),IF(ISBLANK(OFFSET('9. METAS'!$W$20,INT((ROW()-14)/2),0)),"",OFFSET('9. METAS'!$W$20,INT((ROW()-14)/2),0)))</f>
        <v>#REF!</v>
      </c>
      <c r="M383" s="151" t="e">
        <f ca="1">IF(MOD(ROW()-13,2)=0,IF(ISBLANK(OFFSET(#REF!,INT((ROW()-13)/2),0)),"",OFFSET(#REF!,INT((ROW()-13)/2),0)),IF(ISBLANK(OFFSET('9. METAS'!$X$20,INT((ROW()-14)/2),0)),"",OFFSET('9. METAS'!$X$20,INT((ROW()-14)/2),0)))</f>
        <v>#REF!</v>
      </c>
      <c r="N383" s="869" t="str">
        <f t="shared" ref="N383" ca="1" si="366">IFERROR(J383/J384,"ND")</f>
        <v>ND</v>
      </c>
      <c r="O383" s="870" t="str">
        <f t="shared" ref="O383" ca="1" si="367">IFERROR(((J383)/H383),"ND")</f>
        <v>ND</v>
      </c>
      <c r="P383" s="910"/>
    </row>
    <row r="384" spans="3:16">
      <c r="C384" s="860"/>
      <c r="D384" s="907"/>
      <c r="E384" s="907"/>
      <c r="F384" s="908"/>
      <c r="G384" s="909"/>
      <c r="H384" s="944"/>
      <c r="I384" s="852"/>
      <c r="J384" s="149" t="str">
        <f ca="1">IF(MOD(ROW()-13,2)=0,IF(ISBLANK(OFFSET(#REF!,INT((ROW()-13)/2),0)),"",OFFSET(#REF!,INT((ROW()-13)/2),0)),IF(ISBLANK(OFFSET('9. METAS'!$U$20,INT((ROW()-14)/2),0)),"",OFFSET('9. METAS'!$U$20,INT((ROW()-14)/2),0)))</f>
        <v/>
      </c>
      <c r="K384" s="150" t="str">
        <f ca="1">IF(MOD(ROW()-13,2)=0,IF(ISBLANK(OFFSET(#REF!,INT((ROW()-13)/2),0)),"",OFFSET(#REF!,INT((ROW()-13)/2),0)),IF(ISBLANK(OFFSET('9. METAS'!$V$20,INT((ROW()-14)/2),0)),"",OFFSET('9. METAS'!$V$20,INT((ROW()-14)/2),0)))</f>
        <v/>
      </c>
      <c r="L384" s="150" t="str">
        <f ca="1">IF(MOD(ROW()-13,2)=0,IF(ISBLANK(OFFSET(#REF!,INT((ROW()-13)/2),0)),"",OFFSET(#REF!,INT((ROW()-13)/2),0)),IF(ISBLANK(OFFSET('9. METAS'!$W$20,INT((ROW()-14)/2),0)),"",OFFSET('9. METAS'!$W$20,INT((ROW()-14)/2),0)))</f>
        <v/>
      </c>
      <c r="M384" s="151" t="str">
        <f ca="1">IF(MOD(ROW()-13,2)=0,IF(ISBLANK(OFFSET(#REF!,INT((ROW()-13)/2),0)),"",OFFSET(#REF!,INT((ROW()-13)/2),0)),IF(ISBLANK(OFFSET('9. METAS'!$X$20,INT((ROW()-14)/2),0)),"",OFFSET('9. METAS'!$X$20,INT((ROW()-14)/2),0)))</f>
        <v/>
      </c>
      <c r="N384" s="854"/>
      <c r="O384" s="856"/>
      <c r="P384" s="913"/>
    </row>
    <row r="385" spans="3:16">
      <c r="C385" s="859"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8" t="str">
        <f ca="1">IF(ISBLANK(OFFSET('5. Pp (3 años)'!$K$46,INT((ROW()-13)/2),0)),"",OFFSET('5. Pp (3 años)'!$K$46,INT((ROW()-13)/2),0))</f>
        <v/>
      </c>
      <c r="G385" s="909" t="str">
        <f ca="1">IF(ISBLANK(OFFSET('5. Pp (3 años)'!$H$46,INT((ROW()-13)/2),0)),"",OFFSET('5. Pp (3 años)'!$H$46,INT((ROW()-13)/2),0))</f>
        <v/>
      </c>
      <c r="H385" s="944" t="str">
        <f ca="1">IF(ISBLANK(OFFSET('9. METAS'!$L$20,INT((ROW()-13)/2),0)),"",OFFSET('9. METAS'!$L$20,INT((ROW()-13)/2),0))</f>
        <v/>
      </c>
      <c r="I385" s="868"/>
      <c r="J385" s="149" t="e">
        <f ca="1">IF(MOD(ROW()-13,2)=0,IF(ISBLANK(OFFSET(#REF!,INT((ROW()-13)/2),0)),"",OFFSET(#REF!,INT((ROW()-13)/2),0)),IF(ISBLANK(OFFSET('9. METAS'!$U$20,INT((ROW()-14)/2),0)),"",OFFSET('9. METAS'!$U$20,INT((ROW()-14)/2),0)))</f>
        <v>#REF!</v>
      </c>
      <c r="K385" s="150" t="e">
        <f ca="1">IF(MOD(ROW()-13,2)=0,IF(ISBLANK(OFFSET(#REF!,INT((ROW()-13)/2),0)),"",OFFSET(#REF!,INT((ROW()-13)/2),0)),IF(ISBLANK(OFFSET('9. METAS'!$V$20,INT((ROW()-14)/2),0)),"",OFFSET('9. METAS'!$V$20,INT((ROW()-14)/2),0)))</f>
        <v>#REF!</v>
      </c>
      <c r="L385" s="150" t="e">
        <f ca="1">IF(MOD(ROW()-13,2)=0,IF(ISBLANK(OFFSET(#REF!,INT((ROW()-13)/2),0)),"",OFFSET(#REF!,INT((ROW()-13)/2),0)),IF(ISBLANK(OFFSET('9. METAS'!$W$20,INT((ROW()-14)/2),0)),"",OFFSET('9. METAS'!$W$20,INT((ROW()-14)/2),0)))</f>
        <v>#REF!</v>
      </c>
      <c r="M385" s="151" t="e">
        <f ca="1">IF(MOD(ROW()-13,2)=0,IF(ISBLANK(OFFSET(#REF!,INT((ROW()-13)/2),0)),"",OFFSET(#REF!,INT((ROW()-13)/2),0)),IF(ISBLANK(OFFSET('9. METAS'!$X$20,INT((ROW()-14)/2),0)),"",OFFSET('9. METAS'!$X$20,INT((ROW()-14)/2),0)))</f>
        <v>#REF!</v>
      </c>
      <c r="N385" s="869" t="str">
        <f t="shared" ref="N385" ca="1" si="368">IFERROR(J385/J386,"ND")</f>
        <v>ND</v>
      </c>
      <c r="O385" s="870" t="str">
        <f t="shared" ref="O385" ca="1" si="369">IFERROR(((J385)/H385),"ND")</f>
        <v>ND</v>
      </c>
      <c r="P385" s="910"/>
    </row>
    <row r="386" spans="3:16">
      <c r="C386" s="860"/>
      <c r="D386" s="907"/>
      <c r="E386" s="907"/>
      <c r="F386" s="908"/>
      <c r="G386" s="909"/>
      <c r="H386" s="944"/>
      <c r="I386" s="852"/>
      <c r="J386" s="149" t="str">
        <f ca="1">IF(MOD(ROW()-13,2)=0,IF(ISBLANK(OFFSET(#REF!,INT((ROW()-13)/2),0)),"",OFFSET(#REF!,INT((ROW()-13)/2),0)),IF(ISBLANK(OFFSET('9. METAS'!$U$20,INT((ROW()-14)/2),0)),"",OFFSET('9. METAS'!$U$20,INT((ROW()-14)/2),0)))</f>
        <v/>
      </c>
      <c r="K386" s="150" t="str">
        <f ca="1">IF(MOD(ROW()-13,2)=0,IF(ISBLANK(OFFSET(#REF!,INT((ROW()-13)/2),0)),"",OFFSET(#REF!,INT((ROW()-13)/2),0)),IF(ISBLANK(OFFSET('9. METAS'!$V$20,INT((ROW()-14)/2),0)),"",OFFSET('9. METAS'!$V$20,INT((ROW()-14)/2),0)))</f>
        <v/>
      </c>
      <c r="L386" s="150" t="str">
        <f ca="1">IF(MOD(ROW()-13,2)=0,IF(ISBLANK(OFFSET(#REF!,INT((ROW()-13)/2),0)),"",OFFSET(#REF!,INT((ROW()-13)/2),0)),IF(ISBLANK(OFFSET('9. METAS'!$W$20,INT((ROW()-14)/2),0)),"",OFFSET('9. METAS'!$W$20,INT((ROW()-14)/2),0)))</f>
        <v/>
      </c>
      <c r="M386" s="151" t="str">
        <f ca="1">IF(MOD(ROW()-13,2)=0,IF(ISBLANK(OFFSET(#REF!,INT((ROW()-13)/2),0)),"",OFFSET(#REF!,INT((ROW()-13)/2),0)),IF(ISBLANK(OFFSET('9. METAS'!$X$20,INT((ROW()-14)/2),0)),"",OFFSET('9. METAS'!$X$20,INT((ROW()-14)/2),0)))</f>
        <v/>
      </c>
      <c r="N386" s="854"/>
      <c r="O386" s="856"/>
      <c r="P386" s="913"/>
    </row>
    <row r="387" spans="3:16">
      <c r="C387" s="859"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8" t="str">
        <f ca="1">IF(ISBLANK(OFFSET('5. Pp (3 años)'!$K$46,INT((ROW()-13)/2),0)),"",OFFSET('5. Pp (3 años)'!$K$46,INT((ROW()-13)/2),0))</f>
        <v/>
      </c>
      <c r="G387" s="909" t="str">
        <f ca="1">IF(ISBLANK(OFFSET('5. Pp (3 años)'!$H$46,INT((ROW()-13)/2),0)),"",OFFSET('5. Pp (3 años)'!$H$46,INT((ROW()-13)/2),0))</f>
        <v/>
      </c>
      <c r="H387" s="944" t="str">
        <f ca="1">IF(ISBLANK(OFFSET('9. METAS'!$L$20,INT((ROW()-13)/2),0)),"",OFFSET('9. METAS'!$L$20,INT((ROW()-13)/2),0))</f>
        <v/>
      </c>
      <c r="I387" s="868"/>
      <c r="J387" s="149" t="e">
        <f ca="1">IF(MOD(ROW()-13,2)=0,IF(ISBLANK(OFFSET(#REF!,INT((ROW()-13)/2),0)),"",OFFSET(#REF!,INT((ROW()-13)/2),0)),IF(ISBLANK(OFFSET('9. METAS'!$U$20,INT((ROW()-14)/2),0)),"",OFFSET('9. METAS'!$U$20,INT((ROW()-14)/2),0)))</f>
        <v>#REF!</v>
      </c>
      <c r="K387" s="150" t="e">
        <f ca="1">IF(MOD(ROW()-13,2)=0,IF(ISBLANK(OFFSET(#REF!,INT((ROW()-13)/2),0)),"",OFFSET(#REF!,INT((ROW()-13)/2),0)),IF(ISBLANK(OFFSET('9. METAS'!$V$20,INT((ROW()-14)/2),0)),"",OFFSET('9. METAS'!$V$20,INT((ROW()-14)/2),0)))</f>
        <v>#REF!</v>
      </c>
      <c r="L387" s="150" t="e">
        <f ca="1">IF(MOD(ROW()-13,2)=0,IF(ISBLANK(OFFSET(#REF!,INT((ROW()-13)/2),0)),"",OFFSET(#REF!,INT((ROW()-13)/2),0)),IF(ISBLANK(OFFSET('9. METAS'!$W$20,INT((ROW()-14)/2),0)),"",OFFSET('9. METAS'!$W$20,INT((ROW()-14)/2),0)))</f>
        <v>#REF!</v>
      </c>
      <c r="M387" s="151" t="e">
        <f ca="1">IF(MOD(ROW()-13,2)=0,IF(ISBLANK(OFFSET(#REF!,INT((ROW()-13)/2),0)),"",OFFSET(#REF!,INT((ROW()-13)/2),0)),IF(ISBLANK(OFFSET('9. METAS'!$X$20,INT((ROW()-14)/2),0)),"",OFFSET('9. METAS'!$X$20,INT((ROW()-14)/2),0)))</f>
        <v>#REF!</v>
      </c>
      <c r="N387" s="869" t="str">
        <f t="shared" ref="N387" ca="1" si="370">IFERROR(J387/J388,"ND")</f>
        <v>ND</v>
      </c>
      <c r="O387" s="870" t="str">
        <f t="shared" ref="O387" ca="1" si="371">IFERROR(((J387)/H387),"ND")</f>
        <v>ND</v>
      </c>
      <c r="P387" s="910"/>
    </row>
    <row r="388" spans="3:16">
      <c r="C388" s="860"/>
      <c r="D388" s="907"/>
      <c r="E388" s="907"/>
      <c r="F388" s="908"/>
      <c r="G388" s="909"/>
      <c r="H388" s="944"/>
      <c r="I388" s="852"/>
      <c r="J388" s="149" t="str">
        <f ca="1">IF(MOD(ROW()-13,2)=0,IF(ISBLANK(OFFSET(#REF!,INT((ROW()-13)/2),0)),"",OFFSET(#REF!,INT((ROW()-13)/2),0)),IF(ISBLANK(OFFSET('9. METAS'!$U$20,INT((ROW()-14)/2),0)),"",OFFSET('9. METAS'!$U$20,INT((ROW()-14)/2),0)))</f>
        <v/>
      </c>
      <c r="K388" s="150" t="str">
        <f ca="1">IF(MOD(ROW()-13,2)=0,IF(ISBLANK(OFFSET(#REF!,INT((ROW()-13)/2),0)),"",OFFSET(#REF!,INT((ROW()-13)/2),0)),IF(ISBLANK(OFFSET('9. METAS'!$V$20,INT((ROW()-14)/2),0)),"",OFFSET('9. METAS'!$V$20,INT((ROW()-14)/2),0)))</f>
        <v/>
      </c>
      <c r="L388" s="150" t="str">
        <f ca="1">IF(MOD(ROW()-13,2)=0,IF(ISBLANK(OFFSET(#REF!,INT((ROW()-13)/2),0)),"",OFFSET(#REF!,INT((ROW()-13)/2),0)),IF(ISBLANK(OFFSET('9. METAS'!$W$20,INT((ROW()-14)/2),0)),"",OFFSET('9. METAS'!$W$20,INT((ROW()-14)/2),0)))</f>
        <v/>
      </c>
      <c r="M388" s="151" t="str">
        <f ca="1">IF(MOD(ROW()-13,2)=0,IF(ISBLANK(OFFSET(#REF!,INT((ROW()-13)/2),0)),"",OFFSET(#REF!,INT((ROW()-13)/2),0)),IF(ISBLANK(OFFSET('9. METAS'!$X$20,INT((ROW()-14)/2),0)),"",OFFSET('9. METAS'!$X$20,INT((ROW()-14)/2),0)))</f>
        <v/>
      </c>
      <c r="N388" s="854"/>
      <c r="O388" s="856"/>
      <c r="P388" s="913"/>
    </row>
    <row r="389" spans="3:16">
      <c r="C389" s="859"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8" t="str">
        <f ca="1">IF(ISBLANK(OFFSET('5. Pp (3 años)'!$K$46,INT((ROW()-13)/2),0)),"",OFFSET('5. Pp (3 años)'!$K$46,INT((ROW()-13)/2),0))</f>
        <v/>
      </c>
      <c r="G389" s="909" t="str">
        <f ca="1">IF(ISBLANK(OFFSET('5. Pp (3 años)'!$H$46,INT((ROW()-13)/2),0)),"",OFFSET('5. Pp (3 años)'!$H$46,INT((ROW()-13)/2),0))</f>
        <v/>
      </c>
      <c r="H389" s="944" t="str">
        <f ca="1">IF(ISBLANK(OFFSET('9. METAS'!$L$20,INT((ROW()-13)/2),0)),"",OFFSET('9. METAS'!$L$20,INT((ROW()-13)/2),0))</f>
        <v/>
      </c>
      <c r="I389" s="868"/>
      <c r="J389" s="149" t="e">
        <f ca="1">IF(MOD(ROW()-13,2)=0,IF(ISBLANK(OFFSET(#REF!,INT((ROW()-13)/2),0)),"",OFFSET(#REF!,INT((ROW()-13)/2),0)),IF(ISBLANK(OFFSET('9. METAS'!$U$20,INT((ROW()-14)/2),0)),"",OFFSET('9. METAS'!$U$20,INT((ROW()-14)/2),0)))</f>
        <v>#REF!</v>
      </c>
      <c r="K389" s="150" t="e">
        <f ca="1">IF(MOD(ROW()-13,2)=0,IF(ISBLANK(OFFSET(#REF!,INT((ROW()-13)/2),0)),"",OFFSET(#REF!,INT((ROW()-13)/2),0)),IF(ISBLANK(OFFSET('9. METAS'!$V$20,INT((ROW()-14)/2),0)),"",OFFSET('9. METAS'!$V$20,INT((ROW()-14)/2),0)))</f>
        <v>#REF!</v>
      </c>
      <c r="L389" s="150" t="e">
        <f ca="1">IF(MOD(ROW()-13,2)=0,IF(ISBLANK(OFFSET(#REF!,INT((ROW()-13)/2),0)),"",OFFSET(#REF!,INT((ROW()-13)/2),0)),IF(ISBLANK(OFFSET('9. METAS'!$W$20,INT((ROW()-14)/2),0)),"",OFFSET('9. METAS'!$W$20,INT((ROW()-14)/2),0)))</f>
        <v>#REF!</v>
      </c>
      <c r="M389" s="151" t="e">
        <f ca="1">IF(MOD(ROW()-13,2)=0,IF(ISBLANK(OFFSET(#REF!,INT((ROW()-13)/2),0)),"",OFFSET(#REF!,INT((ROW()-13)/2),0)),IF(ISBLANK(OFFSET('9. METAS'!$X$20,INT((ROW()-14)/2),0)),"",OFFSET('9. METAS'!$X$20,INT((ROW()-14)/2),0)))</f>
        <v>#REF!</v>
      </c>
      <c r="N389" s="869" t="str">
        <f t="shared" ref="N389" ca="1" si="372">IFERROR(J389/J390,"ND")</f>
        <v>ND</v>
      </c>
      <c r="O389" s="870" t="str">
        <f t="shared" ref="O389" ca="1" si="373">IFERROR(((J389)/H389),"ND")</f>
        <v>ND</v>
      </c>
      <c r="P389" s="910"/>
    </row>
    <row r="390" spans="3:16">
      <c r="C390" s="860"/>
      <c r="D390" s="907"/>
      <c r="E390" s="907"/>
      <c r="F390" s="908"/>
      <c r="G390" s="909"/>
      <c r="H390" s="944"/>
      <c r="I390" s="852"/>
      <c r="J390" s="149" t="str">
        <f ca="1">IF(MOD(ROW()-13,2)=0,IF(ISBLANK(OFFSET(#REF!,INT((ROW()-13)/2),0)),"",OFFSET(#REF!,INT((ROW()-13)/2),0)),IF(ISBLANK(OFFSET('9. METAS'!$U$20,INT((ROW()-14)/2),0)),"",OFFSET('9. METAS'!$U$20,INT((ROW()-14)/2),0)))</f>
        <v/>
      </c>
      <c r="K390" s="150" t="str">
        <f ca="1">IF(MOD(ROW()-13,2)=0,IF(ISBLANK(OFFSET(#REF!,INT((ROW()-13)/2),0)),"",OFFSET(#REF!,INT((ROW()-13)/2),0)),IF(ISBLANK(OFFSET('9. METAS'!$V$20,INT((ROW()-14)/2),0)),"",OFFSET('9. METAS'!$V$20,INT((ROW()-14)/2),0)))</f>
        <v/>
      </c>
      <c r="L390" s="150" t="str">
        <f ca="1">IF(MOD(ROW()-13,2)=0,IF(ISBLANK(OFFSET(#REF!,INT((ROW()-13)/2),0)),"",OFFSET(#REF!,INT((ROW()-13)/2),0)),IF(ISBLANK(OFFSET('9. METAS'!$W$20,INT((ROW()-14)/2),0)),"",OFFSET('9. METAS'!$W$20,INT((ROW()-14)/2),0)))</f>
        <v/>
      </c>
      <c r="M390" s="151" t="str">
        <f ca="1">IF(MOD(ROW()-13,2)=0,IF(ISBLANK(OFFSET(#REF!,INT((ROW()-13)/2),0)),"",OFFSET(#REF!,INT((ROW()-13)/2),0)),IF(ISBLANK(OFFSET('9. METAS'!$X$20,INT((ROW()-14)/2),0)),"",OFFSET('9. METAS'!$X$20,INT((ROW()-14)/2),0)))</f>
        <v/>
      </c>
      <c r="N390" s="854"/>
      <c r="O390" s="856"/>
      <c r="P390" s="913"/>
    </row>
    <row r="391" spans="3:16">
      <c r="C391" s="859"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8" t="str">
        <f ca="1">IF(ISBLANK(OFFSET('5. Pp (3 años)'!$K$46,INT((ROW()-13)/2),0)),"",OFFSET('5. Pp (3 años)'!$K$46,INT((ROW()-13)/2),0))</f>
        <v/>
      </c>
      <c r="G391" s="909" t="str">
        <f ca="1">IF(ISBLANK(OFFSET('5. Pp (3 años)'!$H$46,INT((ROW()-13)/2),0)),"",OFFSET('5. Pp (3 años)'!$H$46,INT((ROW()-13)/2),0))</f>
        <v/>
      </c>
      <c r="H391" s="944" t="str">
        <f ca="1">IF(ISBLANK(OFFSET('9. METAS'!$L$20,INT((ROW()-13)/2),0)),"",OFFSET('9. METAS'!$L$20,INT((ROW()-13)/2),0))</f>
        <v/>
      </c>
      <c r="I391" s="868"/>
      <c r="J391" s="149" t="e">
        <f ca="1">IF(MOD(ROW()-13,2)=0,IF(ISBLANK(OFFSET(#REF!,INT((ROW()-13)/2),0)),"",OFFSET(#REF!,INT((ROW()-13)/2),0)),IF(ISBLANK(OFFSET('9. METAS'!$U$20,INT((ROW()-14)/2),0)),"",OFFSET('9. METAS'!$U$20,INT((ROW()-14)/2),0)))</f>
        <v>#REF!</v>
      </c>
      <c r="K391" s="150" t="e">
        <f ca="1">IF(MOD(ROW()-13,2)=0,IF(ISBLANK(OFFSET(#REF!,INT((ROW()-13)/2),0)),"",OFFSET(#REF!,INT((ROW()-13)/2),0)),IF(ISBLANK(OFFSET('9. METAS'!$V$20,INT((ROW()-14)/2),0)),"",OFFSET('9. METAS'!$V$20,INT((ROW()-14)/2),0)))</f>
        <v>#REF!</v>
      </c>
      <c r="L391" s="150" t="e">
        <f ca="1">IF(MOD(ROW()-13,2)=0,IF(ISBLANK(OFFSET(#REF!,INT((ROW()-13)/2),0)),"",OFFSET(#REF!,INT((ROW()-13)/2),0)),IF(ISBLANK(OFFSET('9. METAS'!$W$20,INT((ROW()-14)/2),0)),"",OFFSET('9. METAS'!$W$20,INT((ROW()-14)/2),0)))</f>
        <v>#REF!</v>
      </c>
      <c r="M391" s="151" t="e">
        <f ca="1">IF(MOD(ROW()-13,2)=0,IF(ISBLANK(OFFSET(#REF!,INT((ROW()-13)/2),0)),"",OFFSET(#REF!,INT((ROW()-13)/2),0)),IF(ISBLANK(OFFSET('9. METAS'!$X$20,INT((ROW()-14)/2),0)),"",OFFSET('9. METAS'!$X$20,INT((ROW()-14)/2),0)))</f>
        <v>#REF!</v>
      </c>
      <c r="N391" s="869" t="str">
        <f t="shared" ref="N391" ca="1" si="374">IFERROR(J391/J392,"ND")</f>
        <v>ND</v>
      </c>
      <c r="O391" s="870" t="str">
        <f t="shared" ref="O391" ca="1" si="375">IFERROR(((J391)/H391),"ND")</f>
        <v>ND</v>
      </c>
      <c r="P391" s="910"/>
    </row>
    <row r="392" spans="3:16">
      <c r="C392" s="860"/>
      <c r="D392" s="907"/>
      <c r="E392" s="907"/>
      <c r="F392" s="908"/>
      <c r="G392" s="909"/>
      <c r="H392" s="944"/>
      <c r="I392" s="852"/>
      <c r="J392" s="149" t="str">
        <f ca="1">IF(MOD(ROW()-13,2)=0,IF(ISBLANK(OFFSET(#REF!,INT((ROW()-13)/2),0)),"",OFFSET(#REF!,INT((ROW()-13)/2),0)),IF(ISBLANK(OFFSET('9. METAS'!$U$20,INT((ROW()-14)/2),0)),"",OFFSET('9. METAS'!$U$20,INT((ROW()-14)/2),0)))</f>
        <v/>
      </c>
      <c r="K392" s="150" t="str">
        <f ca="1">IF(MOD(ROW()-13,2)=0,IF(ISBLANK(OFFSET(#REF!,INT((ROW()-13)/2),0)),"",OFFSET(#REF!,INT((ROW()-13)/2),0)),IF(ISBLANK(OFFSET('9. METAS'!$V$20,INT((ROW()-14)/2),0)),"",OFFSET('9. METAS'!$V$20,INT((ROW()-14)/2),0)))</f>
        <v/>
      </c>
      <c r="L392" s="150" t="str">
        <f ca="1">IF(MOD(ROW()-13,2)=0,IF(ISBLANK(OFFSET(#REF!,INT((ROW()-13)/2),0)),"",OFFSET(#REF!,INT((ROW()-13)/2),0)),IF(ISBLANK(OFFSET('9. METAS'!$W$20,INT((ROW()-14)/2),0)),"",OFFSET('9. METAS'!$W$20,INT((ROW()-14)/2),0)))</f>
        <v/>
      </c>
      <c r="M392" s="151" t="str">
        <f ca="1">IF(MOD(ROW()-13,2)=0,IF(ISBLANK(OFFSET(#REF!,INT((ROW()-13)/2),0)),"",OFFSET(#REF!,INT((ROW()-13)/2),0)),IF(ISBLANK(OFFSET('9. METAS'!$X$20,INT((ROW()-14)/2),0)),"",OFFSET('9. METAS'!$X$20,INT((ROW()-14)/2),0)))</f>
        <v/>
      </c>
      <c r="N392" s="854"/>
      <c r="O392" s="856"/>
      <c r="P392" s="913"/>
    </row>
    <row r="393" spans="3:16">
      <c r="C393" s="859"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8" t="str">
        <f ca="1">IF(ISBLANK(OFFSET('5. Pp (3 años)'!$K$46,INT((ROW()-13)/2),0)),"",OFFSET('5. Pp (3 años)'!$K$46,INT((ROW()-13)/2),0))</f>
        <v/>
      </c>
      <c r="G393" s="909" t="str">
        <f ca="1">IF(ISBLANK(OFFSET('5. Pp (3 años)'!$H$46,INT((ROW()-13)/2),0)),"",OFFSET('5. Pp (3 años)'!$H$46,INT((ROW()-13)/2),0))</f>
        <v/>
      </c>
      <c r="H393" s="944" t="str">
        <f ca="1">IF(ISBLANK(OFFSET('9. METAS'!$L$20,INT((ROW()-13)/2),0)),"",OFFSET('9. METAS'!$L$20,INT((ROW()-13)/2),0))</f>
        <v/>
      </c>
      <c r="I393" s="868"/>
      <c r="J393" s="149" t="e">
        <f ca="1">IF(MOD(ROW()-13,2)=0,IF(ISBLANK(OFFSET(#REF!,INT((ROW()-13)/2),0)),"",OFFSET(#REF!,INT((ROW()-13)/2),0)),IF(ISBLANK(OFFSET('9. METAS'!$U$20,INT((ROW()-14)/2),0)),"",OFFSET('9. METAS'!$U$20,INT((ROW()-14)/2),0)))</f>
        <v>#REF!</v>
      </c>
      <c r="K393" s="150" t="e">
        <f ca="1">IF(MOD(ROW()-13,2)=0,IF(ISBLANK(OFFSET(#REF!,INT((ROW()-13)/2),0)),"",OFFSET(#REF!,INT((ROW()-13)/2),0)),IF(ISBLANK(OFFSET('9. METAS'!$V$20,INT((ROW()-14)/2),0)),"",OFFSET('9. METAS'!$V$20,INT((ROW()-14)/2),0)))</f>
        <v>#REF!</v>
      </c>
      <c r="L393" s="150" t="e">
        <f ca="1">IF(MOD(ROW()-13,2)=0,IF(ISBLANK(OFFSET(#REF!,INT((ROW()-13)/2),0)),"",OFFSET(#REF!,INT((ROW()-13)/2),0)),IF(ISBLANK(OFFSET('9. METAS'!$W$20,INT((ROW()-14)/2),0)),"",OFFSET('9. METAS'!$W$20,INT((ROW()-14)/2),0)))</f>
        <v>#REF!</v>
      </c>
      <c r="M393" s="151" t="e">
        <f ca="1">IF(MOD(ROW()-13,2)=0,IF(ISBLANK(OFFSET(#REF!,INT((ROW()-13)/2),0)),"",OFFSET(#REF!,INT((ROW()-13)/2),0)),IF(ISBLANK(OFFSET('9. METAS'!$X$20,INT((ROW()-14)/2),0)),"",OFFSET('9. METAS'!$X$20,INT((ROW()-14)/2),0)))</f>
        <v>#REF!</v>
      </c>
      <c r="N393" s="869" t="str">
        <f t="shared" ref="N393" ca="1" si="376">IFERROR(J393/J394,"ND")</f>
        <v>ND</v>
      </c>
      <c r="O393" s="870" t="str">
        <f t="shared" ref="O393" ca="1" si="377">IFERROR(((J393)/H393),"ND")</f>
        <v>ND</v>
      </c>
      <c r="P393" s="910"/>
    </row>
    <row r="394" spans="3:16">
      <c r="C394" s="860"/>
      <c r="D394" s="907"/>
      <c r="E394" s="907"/>
      <c r="F394" s="908"/>
      <c r="G394" s="909"/>
      <c r="H394" s="944"/>
      <c r="I394" s="852"/>
      <c r="J394" s="149" t="str">
        <f ca="1">IF(MOD(ROW()-13,2)=0,IF(ISBLANK(OFFSET(#REF!,INT((ROW()-13)/2),0)),"",OFFSET(#REF!,INT((ROW()-13)/2),0)),IF(ISBLANK(OFFSET('9. METAS'!$U$20,INT((ROW()-14)/2),0)),"",OFFSET('9. METAS'!$U$20,INT((ROW()-14)/2),0)))</f>
        <v/>
      </c>
      <c r="K394" s="150" t="str">
        <f ca="1">IF(MOD(ROW()-13,2)=0,IF(ISBLANK(OFFSET(#REF!,INT((ROW()-13)/2),0)),"",OFFSET(#REF!,INT((ROW()-13)/2),0)),IF(ISBLANK(OFFSET('9. METAS'!$V$20,INT((ROW()-14)/2),0)),"",OFFSET('9. METAS'!$V$20,INT((ROW()-14)/2),0)))</f>
        <v/>
      </c>
      <c r="L394" s="150" t="str">
        <f ca="1">IF(MOD(ROW()-13,2)=0,IF(ISBLANK(OFFSET(#REF!,INT((ROW()-13)/2),0)),"",OFFSET(#REF!,INT((ROW()-13)/2),0)),IF(ISBLANK(OFFSET('9. METAS'!$W$20,INT((ROW()-14)/2),0)),"",OFFSET('9. METAS'!$W$20,INT((ROW()-14)/2),0)))</f>
        <v/>
      </c>
      <c r="M394" s="151" t="str">
        <f ca="1">IF(MOD(ROW()-13,2)=0,IF(ISBLANK(OFFSET(#REF!,INT((ROW()-13)/2),0)),"",OFFSET(#REF!,INT((ROW()-13)/2),0)),IF(ISBLANK(OFFSET('9. METAS'!$X$20,INT((ROW()-14)/2),0)),"",OFFSET('9. METAS'!$X$20,INT((ROW()-14)/2),0)))</f>
        <v/>
      </c>
      <c r="N394" s="854"/>
      <c r="O394" s="856"/>
      <c r="P394" s="913"/>
    </row>
    <row r="395" spans="3:16">
      <c r="C395" s="859"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8" t="str">
        <f ca="1">IF(ISBLANK(OFFSET('5. Pp (3 años)'!$K$46,INT((ROW()-13)/2),0)),"",OFFSET('5. Pp (3 años)'!$K$46,INT((ROW()-13)/2),0))</f>
        <v/>
      </c>
      <c r="G395" s="909" t="str">
        <f ca="1">IF(ISBLANK(OFFSET('5. Pp (3 años)'!$H$46,INT((ROW()-13)/2),0)),"",OFFSET('5. Pp (3 años)'!$H$46,INT((ROW()-13)/2),0))</f>
        <v/>
      </c>
      <c r="H395" s="944" t="str">
        <f ca="1">IF(ISBLANK(OFFSET('9. METAS'!$L$20,INT((ROW()-13)/2),0)),"",OFFSET('9. METAS'!$L$20,INT((ROW()-13)/2),0))</f>
        <v/>
      </c>
      <c r="I395" s="868"/>
      <c r="J395" s="149" t="e">
        <f ca="1">IF(MOD(ROW()-13,2)=0,IF(ISBLANK(OFFSET(#REF!,INT((ROW()-13)/2),0)),"",OFFSET(#REF!,INT((ROW()-13)/2),0)),IF(ISBLANK(OFFSET('9. METAS'!$U$20,INT((ROW()-14)/2),0)),"",OFFSET('9. METAS'!$U$20,INT((ROW()-14)/2),0)))</f>
        <v>#REF!</v>
      </c>
      <c r="K395" s="150" t="e">
        <f ca="1">IF(MOD(ROW()-13,2)=0,IF(ISBLANK(OFFSET(#REF!,INT((ROW()-13)/2),0)),"",OFFSET(#REF!,INT((ROW()-13)/2),0)),IF(ISBLANK(OFFSET('9. METAS'!$V$20,INT((ROW()-14)/2),0)),"",OFFSET('9. METAS'!$V$20,INT((ROW()-14)/2),0)))</f>
        <v>#REF!</v>
      </c>
      <c r="L395" s="150" t="e">
        <f ca="1">IF(MOD(ROW()-13,2)=0,IF(ISBLANK(OFFSET(#REF!,INT((ROW()-13)/2),0)),"",OFFSET(#REF!,INT((ROW()-13)/2),0)),IF(ISBLANK(OFFSET('9. METAS'!$W$20,INT((ROW()-14)/2),0)),"",OFFSET('9. METAS'!$W$20,INT((ROW()-14)/2),0)))</f>
        <v>#REF!</v>
      </c>
      <c r="M395" s="151" t="e">
        <f ca="1">IF(MOD(ROW()-13,2)=0,IF(ISBLANK(OFFSET(#REF!,INT((ROW()-13)/2),0)),"",OFFSET(#REF!,INT((ROW()-13)/2),0)),IF(ISBLANK(OFFSET('9. METAS'!$X$20,INT((ROW()-14)/2),0)),"",OFFSET('9. METAS'!$X$20,INT((ROW()-14)/2),0)))</f>
        <v>#REF!</v>
      </c>
      <c r="N395" s="869" t="str">
        <f t="shared" ref="N395" ca="1" si="378">IFERROR(J395/J396,"ND")</f>
        <v>ND</v>
      </c>
      <c r="O395" s="870" t="str">
        <f t="shared" ref="O395" ca="1" si="379">IFERROR(((J395)/H395),"ND")</f>
        <v>ND</v>
      </c>
      <c r="P395" s="910"/>
    </row>
    <row r="396" spans="3:16">
      <c r="C396" s="860"/>
      <c r="D396" s="907"/>
      <c r="E396" s="907"/>
      <c r="F396" s="908"/>
      <c r="G396" s="909"/>
      <c r="H396" s="944"/>
      <c r="I396" s="852"/>
      <c r="J396" s="149" t="str">
        <f ca="1">IF(MOD(ROW()-13,2)=0,IF(ISBLANK(OFFSET(#REF!,INT((ROW()-13)/2),0)),"",OFFSET(#REF!,INT((ROW()-13)/2),0)),IF(ISBLANK(OFFSET('9. METAS'!$U$20,INT((ROW()-14)/2),0)),"",OFFSET('9. METAS'!$U$20,INT((ROW()-14)/2),0)))</f>
        <v/>
      </c>
      <c r="K396" s="150" t="str">
        <f ca="1">IF(MOD(ROW()-13,2)=0,IF(ISBLANK(OFFSET(#REF!,INT((ROW()-13)/2),0)),"",OFFSET(#REF!,INT((ROW()-13)/2),0)),IF(ISBLANK(OFFSET('9. METAS'!$V$20,INT((ROW()-14)/2),0)),"",OFFSET('9. METAS'!$V$20,INT((ROW()-14)/2),0)))</f>
        <v/>
      </c>
      <c r="L396" s="150" t="str">
        <f ca="1">IF(MOD(ROW()-13,2)=0,IF(ISBLANK(OFFSET(#REF!,INT((ROW()-13)/2),0)),"",OFFSET(#REF!,INT((ROW()-13)/2),0)),IF(ISBLANK(OFFSET('9. METAS'!$W$20,INT((ROW()-14)/2),0)),"",OFFSET('9. METAS'!$W$20,INT((ROW()-14)/2),0)))</f>
        <v/>
      </c>
      <c r="M396" s="151" t="str">
        <f ca="1">IF(MOD(ROW()-13,2)=0,IF(ISBLANK(OFFSET(#REF!,INT((ROW()-13)/2),0)),"",OFFSET(#REF!,INT((ROW()-13)/2),0)),IF(ISBLANK(OFFSET('9. METAS'!$X$20,INT((ROW()-14)/2),0)),"",OFFSET('9. METAS'!$X$20,INT((ROW()-14)/2),0)))</f>
        <v/>
      </c>
      <c r="N396" s="854"/>
      <c r="O396" s="856"/>
      <c r="P396" s="913"/>
    </row>
    <row r="397" spans="3:16">
      <c r="C397" s="859"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8" t="str">
        <f ca="1">IF(ISBLANK(OFFSET('5. Pp (3 años)'!$K$46,INT((ROW()-13)/2),0)),"",OFFSET('5. Pp (3 años)'!$K$46,INT((ROW()-13)/2),0))</f>
        <v/>
      </c>
      <c r="G397" s="909" t="str">
        <f ca="1">IF(ISBLANK(OFFSET('5. Pp (3 años)'!$H$46,INT((ROW()-13)/2),0)),"",OFFSET('5. Pp (3 años)'!$H$46,INT((ROW()-13)/2),0))</f>
        <v/>
      </c>
      <c r="H397" s="944" t="str">
        <f ca="1">IF(ISBLANK(OFFSET('9. METAS'!$L$20,INT((ROW()-13)/2),0)),"",OFFSET('9. METAS'!$L$20,INT((ROW()-13)/2),0))</f>
        <v/>
      </c>
      <c r="I397" s="868"/>
      <c r="J397" s="149" t="e">
        <f ca="1">IF(MOD(ROW()-13,2)=0,IF(ISBLANK(OFFSET(#REF!,INT((ROW()-13)/2),0)),"",OFFSET(#REF!,INT((ROW()-13)/2),0)),IF(ISBLANK(OFFSET('9. METAS'!$U$20,INT((ROW()-14)/2),0)),"",OFFSET('9. METAS'!$U$20,INT((ROW()-14)/2),0)))</f>
        <v>#REF!</v>
      </c>
      <c r="K397" s="150" t="e">
        <f ca="1">IF(MOD(ROW()-13,2)=0,IF(ISBLANK(OFFSET(#REF!,INT((ROW()-13)/2),0)),"",OFFSET(#REF!,INT((ROW()-13)/2),0)),IF(ISBLANK(OFFSET('9. METAS'!$V$20,INT((ROW()-14)/2),0)),"",OFFSET('9. METAS'!$V$20,INT((ROW()-14)/2),0)))</f>
        <v>#REF!</v>
      </c>
      <c r="L397" s="150" t="e">
        <f ca="1">IF(MOD(ROW()-13,2)=0,IF(ISBLANK(OFFSET(#REF!,INT((ROW()-13)/2),0)),"",OFFSET(#REF!,INT((ROW()-13)/2),0)),IF(ISBLANK(OFFSET('9. METAS'!$W$20,INT((ROW()-14)/2),0)),"",OFFSET('9. METAS'!$W$20,INT((ROW()-14)/2),0)))</f>
        <v>#REF!</v>
      </c>
      <c r="M397" s="151" t="e">
        <f ca="1">IF(MOD(ROW()-13,2)=0,IF(ISBLANK(OFFSET(#REF!,INT((ROW()-13)/2),0)),"",OFFSET(#REF!,INT((ROW()-13)/2),0)),IF(ISBLANK(OFFSET('9. METAS'!$X$20,INT((ROW()-14)/2),0)),"",OFFSET('9. METAS'!$X$20,INT((ROW()-14)/2),0)))</f>
        <v>#REF!</v>
      </c>
      <c r="N397" s="869" t="str">
        <f t="shared" ref="N397" ca="1" si="380">IFERROR(J397/J398,"ND")</f>
        <v>ND</v>
      </c>
      <c r="O397" s="870" t="str">
        <f t="shared" ref="O397" ca="1" si="381">IFERROR(((J397)/H397),"ND")</f>
        <v>ND</v>
      </c>
      <c r="P397" s="910"/>
    </row>
    <row r="398" spans="3:16">
      <c r="C398" s="860"/>
      <c r="D398" s="907"/>
      <c r="E398" s="907"/>
      <c r="F398" s="908"/>
      <c r="G398" s="909"/>
      <c r="H398" s="944"/>
      <c r="I398" s="852"/>
      <c r="J398" s="149" t="str">
        <f ca="1">IF(MOD(ROW()-13,2)=0,IF(ISBLANK(OFFSET(#REF!,INT((ROW()-13)/2),0)),"",OFFSET(#REF!,INT((ROW()-13)/2),0)),IF(ISBLANK(OFFSET('9. METAS'!$U$20,INT((ROW()-14)/2),0)),"",OFFSET('9. METAS'!$U$20,INT((ROW()-14)/2),0)))</f>
        <v/>
      </c>
      <c r="K398" s="150" t="str">
        <f ca="1">IF(MOD(ROW()-13,2)=0,IF(ISBLANK(OFFSET(#REF!,INT((ROW()-13)/2),0)),"",OFFSET(#REF!,INT((ROW()-13)/2),0)),IF(ISBLANK(OFFSET('9. METAS'!$V$20,INT((ROW()-14)/2),0)),"",OFFSET('9. METAS'!$V$20,INT((ROW()-14)/2),0)))</f>
        <v/>
      </c>
      <c r="L398" s="150" t="str">
        <f ca="1">IF(MOD(ROW()-13,2)=0,IF(ISBLANK(OFFSET(#REF!,INT((ROW()-13)/2),0)),"",OFFSET(#REF!,INT((ROW()-13)/2),0)),IF(ISBLANK(OFFSET('9. METAS'!$W$20,INT((ROW()-14)/2),0)),"",OFFSET('9. METAS'!$W$20,INT((ROW()-14)/2),0)))</f>
        <v/>
      </c>
      <c r="M398" s="151" t="str">
        <f ca="1">IF(MOD(ROW()-13,2)=0,IF(ISBLANK(OFFSET(#REF!,INT((ROW()-13)/2),0)),"",OFFSET(#REF!,INT((ROW()-13)/2),0)),IF(ISBLANK(OFFSET('9. METAS'!$X$20,INT((ROW()-14)/2),0)),"",OFFSET('9. METAS'!$X$20,INT((ROW()-14)/2),0)))</f>
        <v/>
      </c>
      <c r="N398" s="854"/>
      <c r="O398" s="856"/>
      <c r="P398" s="913"/>
    </row>
    <row r="399" spans="3:16">
      <c r="C399" s="859"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8" t="str">
        <f ca="1">IF(ISBLANK(OFFSET('5. Pp (3 años)'!$K$46,INT((ROW()-13)/2),0)),"",OFFSET('5. Pp (3 años)'!$K$46,INT((ROW()-13)/2),0))</f>
        <v/>
      </c>
      <c r="G399" s="909" t="str">
        <f ca="1">IF(ISBLANK(OFFSET('5. Pp (3 años)'!$H$46,INT((ROW()-13)/2),0)),"",OFFSET('5. Pp (3 años)'!$H$46,INT((ROW()-13)/2),0))</f>
        <v/>
      </c>
      <c r="H399" s="944" t="str">
        <f ca="1">IF(ISBLANK(OFFSET('9. METAS'!$L$20,INT((ROW()-13)/2),0)),"",OFFSET('9. METAS'!$L$20,INT((ROW()-13)/2),0))</f>
        <v/>
      </c>
      <c r="I399" s="868"/>
      <c r="J399" s="149" t="e">
        <f ca="1">IF(MOD(ROW()-13,2)=0,IF(ISBLANK(OFFSET(#REF!,INT((ROW()-13)/2),0)),"",OFFSET(#REF!,INT((ROW()-13)/2),0)),IF(ISBLANK(OFFSET('9. METAS'!$U$20,INT((ROW()-14)/2),0)),"",OFFSET('9. METAS'!$U$20,INT((ROW()-14)/2),0)))</f>
        <v>#REF!</v>
      </c>
      <c r="K399" s="150" t="e">
        <f ca="1">IF(MOD(ROW()-13,2)=0,IF(ISBLANK(OFFSET(#REF!,INT((ROW()-13)/2),0)),"",OFFSET(#REF!,INT((ROW()-13)/2),0)),IF(ISBLANK(OFFSET('9. METAS'!$V$20,INT((ROW()-14)/2),0)),"",OFFSET('9. METAS'!$V$20,INT((ROW()-14)/2),0)))</f>
        <v>#REF!</v>
      </c>
      <c r="L399" s="150" t="e">
        <f ca="1">IF(MOD(ROW()-13,2)=0,IF(ISBLANK(OFFSET(#REF!,INT((ROW()-13)/2),0)),"",OFFSET(#REF!,INT((ROW()-13)/2),0)),IF(ISBLANK(OFFSET('9. METAS'!$W$20,INT((ROW()-14)/2),0)),"",OFFSET('9. METAS'!$W$20,INT((ROW()-14)/2),0)))</f>
        <v>#REF!</v>
      </c>
      <c r="M399" s="151" t="e">
        <f ca="1">IF(MOD(ROW()-13,2)=0,IF(ISBLANK(OFFSET(#REF!,INT((ROW()-13)/2),0)),"",OFFSET(#REF!,INT((ROW()-13)/2),0)),IF(ISBLANK(OFFSET('9. METAS'!$X$20,INT((ROW()-14)/2),0)),"",OFFSET('9. METAS'!$X$20,INT((ROW()-14)/2),0)))</f>
        <v>#REF!</v>
      </c>
      <c r="N399" s="869" t="str">
        <f t="shared" ref="N399" ca="1" si="382">IFERROR(J399/J400,"ND")</f>
        <v>ND</v>
      </c>
      <c r="O399" s="870" t="str">
        <f t="shared" ref="O399" ca="1" si="383">IFERROR(((J399)/H399),"ND")</f>
        <v>ND</v>
      </c>
      <c r="P399" s="910"/>
    </row>
    <row r="400" spans="3:16">
      <c r="C400" s="860"/>
      <c r="D400" s="907"/>
      <c r="E400" s="907"/>
      <c r="F400" s="908"/>
      <c r="G400" s="909"/>
      <c r="H400" s="944"/>
      <c r="I400" s="852"/>
      <c r="J400" s="149" t="str">
        <f ca="1">IF(MOD(ROW()-13,2)=0,IF(ISBLANK(OFFSET(#REF!,INT((ROW()-13)/2),0)),"",OFFSET(#REF!,INT((ROW()-13)/2),0)),IF(ISBLANK(OFFSET('9. METAS'!$U$20,INT((ROW()-14)/2),0)),"",OFFSET('9. METAS'!$U$20,INT((ROW()-14)/2),0)))</f>
        <v/>
      </c>
      <c r="K400" s="150" t="str">
        <f ca="1">IF(MOD(ROW()-13,2)=0,IF(ISBLANK(OFFSET(#REF!,INT((ROW()-13)/2),0)),"",OFFSET(#REF!,INT((ROW()-13)/2),0)),IF(ISBLANK(OFFSET('9. METAS'!$V$20,INT((ROW()-14)/2),0)),"",OFFSET('9. METAS'!$V$20,INT((ROW()-14)/2),0)))</f>
        <v/>
      </c>
      <c r="L400" s="150" t="str">
        <f ca="1">IF(MOD(ROW()-13,2)=0,IF(ISBLANK(OFFSET(#REF!,INT((ROW()-13)/2),0)),"",OFFSET(#REF!,INT((ROW()-13)/2),0)),IF(ISBLANK(OFFSET('9. METAS'!$W$20,INT((ROW()-14)/2),0)),"",OFFSET('9. METAS'!$W$20,INT((ROW()-14)/2),0)))</f>
        <v/>
      </c>
      <c r="M400" s="151" t="str">
        <f ca="1">IF(MOD(ROW()-13,2)=0,IF(ISBLANK(OFFSET(#REF!,INT((ROW()-13)/2),0)),"",OFFSET(#REF!,INT((ROW()-13)/2),0)),IF(ISBLANK(OFFSET('9. METAS'!$X$20,INT((ROW()-14)/2),0)),"",OFFSET('9. METAS'!$X$20,INT((ROW()-14)/2),0)))</f>
        <v/>
      </c>
      <c r="N400" s="854"/>
      <c r="O400" s="856"/>
      <c r="P400" s="913"/>
    </row>
    <row r="401" spans="3:16">
      <c r="C401" s="859"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8" t="str">
        <f ca="1">IF(ISBLANK(OFFSET('5. Pp (3 años)'!$K$46,INT((ROW()-13)/2),0)),"",OFFSET('5. Pp (3 años)'!$K$46,INT((ROW()-13)/2),0))</f>
        <v/>
      </c>
      <c r="G401" s="909" t="str">
        <f ca="1">IF(ISBLANK(OFFSET('5. Pp (3 años)'!$H$46,INT((ROW()-13)/2),0)),"",OFFSET('5. Pp (3 años)'!$H$46,INT((ROW()-13)/2),0))</f>
        <v/>
      </c>
      <c r="H401" s="944" t="str">
        <f ca="1">IF(ISBLANK(OFFSET('9. METAS'!$L$20,INT((ROW()-13)/2),0)),"",OFFSET('9. METAS'!$L$20,INT((ROW()-13)/2),0))</f>
        <v/>
      </c>
      <c r="I401" s="868"/>
      <c r="J401" s="149" t="e">
        <f ca="1">IF(MOD(ROW()-13,2)=0,IF(ISBLANK(OFFSET(#REF!,INT((ROW()-13)/2),0)),"",OFFSET(#REF!,INT((ROW()-13)/2),0)),IF(ISBLANK(OFFSET('9. METAS'!$U$20,INT((ROW()-14)/2),0)),"",OFFSET('9. METAS'!$U$20,INT((ROW()-14)/2),0)))</f>
        <v>#REF!</v>
      </c>
      <c r="K401" s="150" t="e">
        <f ca="1">IF(MOD(ROW()-13,2)=0,IF(ISBLANK(OFFSET(#REF!,INT((ROW()-13)/2),0)),"",OFFSET(#REF!,INT((ROW()-13)/2),0)),IF(ISBLANK(OFFSET('9. METAS'!$V$20,INT((ROW()-14)/2),0)),"",OFFSET('9. METAS'!$V$20,INT((ROW()-14)/2),0)))</f>
        <v>#REF!</v>
      </c>
      <c r="L401" s="150" t="e">
        <f ca="1">IF(MOD(ROW()-13,2)=0,IF(ISBLANK(OFFSET(#REF!,INT((ROW()-13)/2),0)),"",OFFSET(#REF!,INT((ROW()-13)/2),0)),IF(ISBLANK(OFFSET('9. METAS'!$W$20,INT((ROW()-14)/2),0)),"",OFFSET('9. METAS'!$W$20,INT((ROW()-14)/2),0)))</f>
        <v>#REF!</v>
      </c>
      <c r="M401" s="151" t="e">
        <f ca="1">IF(MOD(ROW()-13,2)=0,IF(ISBLANK(OFFSET(#REF!,INT((ROW()-13)/2),0)),"",OFFSET(#REF!,INT((ROW()-13)/2),0)),IF(ISBLANK(OFFSET('9. METAS'!$X$20,INT((ROW()-14)/2),0)),"",OFFSET('9. METAS'!$X$20,INT((ROW()-14)/2),0)))</f>
        <v>#REF!</v>
      </c>
      <c r="N401" s="869" t="str">
        <f t="shared" ref="N401" ca="1" si="384">IFERROR(J401/J402,"ND")</f>
        <v>ND</v>
      </c>
      <c r="O401" s="870" t="str">
        <f t="shared" ref="O401" ca="1" si="385">IFERROR(((J401)/H401),"ND")</f>
        <v>ND</v>
      </c>
      <c r="P401" s="910"/>
    </row>
    <row r="402" spans="3:16">
      <c r="C402" s="860"/>
      <c r="D402" s="907"/>
      <c r="E402" s="907"/>
      <c r="F402" s="908"/>
      <c r="G402" s="909"/>
      <c r="H402" s="944"/>
      <c r="I402" s="852"/>
      <c r="J402" s="149" t="str">
        <f ca="1">IF(MOD(ROW()-13,2)=0,IF(ISBLANK(OFFSET(#REF!,INT((ROW()-13)/2),0)),"",OFFSET(#REF!,INT((ROW()-13)/2),0)),IF(ISBLANK(OFFSET('9. METAS'!$U$20,INT((ROW()-14)/2),0)),"",OFFSET('9. METAS'!$U$20,INT((ROW()-14)/2),0)))</f>
        <v/>
      </c>
      <c r="K402" s="150" t="str">
        <f ca="1">IF(MOD(ROW()-13,2)=0,IF(ISBLANK(OFFSET(#REF!,INT((ROW()-13)/2),0)),"",OFFSET(#REF!,INT((ROW()-13)/2),0)),IF(ISBLANK(OFFSET('9. METAS'!$V$20,INT((ROW()-14)/2),0)),"",OFFSET('9. METAS'!$V$20,INT((ROW()-14)/2),0)))</f>
        <v/>
      </c>
      <c r="L402" s="150" t="str">
        <f ca="1">IF(MOD(ROW()-13,2)=0,IF(ISBLANK(OFFSET(#REF!,INT((ROW()-13)/2),0)),"",OFFSET(#REF!,INT((ROW()-13)/2),0)),IF(ISBLANK(OFFSET('9. METAS'!$W$20,INT((ROW()-14)/2),0)),"",OFFSET('9. METAS'!$W$20,INT((ROW()-14)/2),0)))</f>
        <v/>
      </c>
      <c r="M402" s="151" t="str">
        <f ca="1">IF(MOD(ROW()-13,2)=0,IF(ISBLANK(OFFSET(#REF!,INT((ROW()-13)/2),0)),"",OFFSET(#REF!,INT((ROW()-13)/2),0)),IF(ISBLANK(OFFSET('9. METAS'!$X$20,INT((ROW()-14)/2),0)),"",OFFSET('9. METAS'!$X$20,INT((ROW()-14)/2),0)))</f>
        <v/>
      </c>
      <c r="N402" s="854"/>
      <c r="O402" s="856"/>
      <c r="P402" s="913"/>
    </row>
    <row r="403" spans="3:16">
      <c r="C403" s="859"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8" t="str">
        <f ca="1">IF(ISBLANK(OFFSET('5. Pp (3 años)'!$K$46,INT((ROW()-13)/2),0)),"",OFFSET('5. Pp (3 años)'!$K$46,INT((ROW()-13)/2),0))</f>
        <v/>
      </c>
      <c r="G403" s="909" t="str">
        <f ca="1">IF(ISBLANK(OFFSET('5. Pp (3 años)'!$H$46,INT((ROW()-13)/2),0)),"",OFFSET('5. Pp (3 años)'!$H$46,INT((ROW()-13)/2),0))</f>
        <v/>
      </c>
      <c r="H403" s="944" t="str">
        <f ca="1">IF(ISBLANK(OFFSET('9. METAS'!$L$20,INT((ROW()-13)/2),0)),"",OFFSET('9. METAS'!$L$20,INT((ROW()-13)/2),0))</f>
        <v/>
      </c>
      <c r="I403" s="868"/>
      <c r="J403" s="149" t="e">
        <f ca="1">IF(MOD(ROW()-13,2)=0,IF(ISBLANK(OFFSET(#REF!,INT((ROW()-13)/2),0)),"",OFFSET(#REF!,INT((ROW()-13)/2),0)),IF(ISBLANK(OFFSET('9. METAS'!$U$20,INT((ROW()-14)/2),0)),"",OFFSET('9. METAS'!$U$20,INT((ROW()-14)/2),0)))</f>
        <v>#REF!</v>
      </c>
      <c r="K403" s="150" t="e">
        <f ca="1">IF(MOD(ROW()-13,2)=0,IF(ISBLANK(OFFSET(#REF!,INT((ROW()-13)/2),0)),"",OFFSET(#REF!,INT((ROW()-13)/2),0)),IF(ISBLANK(OFFSET('9. METAS'!$V$20,INT((ROW()-14)/2),0)),"",OFFSET('9. METAS'!$V$20,INT((ROW()-14)/2),0)))</f>
        <v>#REF!</v>
      </c>
      <c r="L403" s="150" t="e">
        <f ca="1">IF(MOD(ROW()-13,2)=0,IF(ISBLANK(OFFSET(#REF!,INT((ROW()-13)/2),0)),"",OFFSET(#REF!,INT((ROW()-13)/2),0)),IF(ISBLANK(OFFSET('9. METAS'!$W$20,INT((ROW()-14)/2),0)),"",OFFSET('9. METAS'!$W$20,INT((ROW()-14)/2),0)))</f>
        <v>#REF!</v>
      </c>
      <c r="M403" s="151" t="e">
        <f ca="1">IF(MOD(ROW()-13,2)=0,IF(ISBLANK(OFFSET(#REF!,INT((ROW()-13)/2),0)),"",OFFSET(#REF!,INT((ROW()-13)/2),0)),IF(ISBLANK(OFFSET('9. METAS'!$X$20,INT((ROW()-14)/2),0)),"",OFFSET('9. METAS'!$X$20,INT((ROW()-14)/2),0)))</f>
        <v>#REF!</v>
      </c>
      <c r="N403" s="869" t="str">
        <f t="shared" ref="N403" ca="1" si="386">IFERROR(J403/J404,"ND")</f>
        <v>ND</v>
      </c>
      <c r="O403" s="870" t="str">
        <f t="shared" ref="O403" ca="1" si="387">IFERROR(((J403)/H403),"ND")</f>
        <v>ND</v>
      </c>
      <c r="P403" s="910"/>
    </row>
    <row r="404" spans="3:16">
      <c r="C404" s="860"/>
      <c r="D404" s="907"/>
      <c r="E404" s="907"/>
      <c r="F404" s="908"/>
      <c r="G404" s="909"/>
      <c r="H404" s="944"/>
      <c r="I404" s="852"/>
      <c r="J404" s="149" t="str">
        <f ca="1">IF(MOD(ROW()-13,2)=0,IF(ISBLANK(OFFSET(#REF!,INT((ROW()-13)/2),0)),"",OFFSET(#REF!,INT((ROW()-13)/2),0)),IF(ISBLANK(OFFSET('9. METAS'!$U$20,INT((ROW()-14)/2),0)),"",OFFSET('9. METAS'!$U$20,INT((ROW()-14)/2),0)))</f>
        <v/>
      </c>
      <c r="K404" s="150" t="str">
        <f ca="1">IF(MOD(ROW()-13,2)=0,IF(ISBLANK(OFFSET(#REF!,INT((ROW()-13)/2),0)),"",OFFSET(#REF!,INT((ROW()-13)/2),0)),IF(ISBLANK(OFFSET('9. METAS'!$V$20,INT((ROW()-14)/2),0)),"",OFFSET('9. METAS'!$V$20,INT((ROW()-14)/2),0)))</f>
        <v/>
      </c>
      <c r="L404" s="150" t="str">
        <f ca="1">IF(MOD(ROW()-13,2)=0,IF(ISBLANK(OFFSET(#REF!,INT((ROW()-13)/2),0)),"",OFFSET(#REF!,INT((ROW()-13)/2),0)),IF(ISBLANK(OFFSET('9. METAS'!$W$20,INT((ROW()-14)/2),0)),"",OFFSET('9. METAS'!$W$20,INT((ROW()-14)/2),0)))</f>
        <v/>
      </c>
      <c r="M404" s="151" t="str">
        <f ca="1">IF(MOD(ROW()-13,2)=0,IF(ISBLANK(OFFSET(#REF!,INT((ROW()-13)/2),0)),"",OFFSET(#REF!,INT((ROW()-13)/2),0)),IF(ISBLANK(OFFSET('9. METAS'!$X$20,INT((ROW()-14)/2),0)),"",OFFSET('9. METAS'!$X$20,INT((ROW()-14)/2),0)))</f>
        <v/>
      </c>
      <c r="N404" s="854"/>
      <c r="O404" s="856"/>
      <c r="P404" s="913"/>
    </row>
    <row r="405" spans="3:16">
      <c r="C405" s="859"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8" t="str">
        <f ca="1">IF(ISBLANK(OFFSET('5. Pp (3 años)'!$K$46,INT((ROW()-13)/2),0)),"",OFFSET('5. Pp (3 años)'!$K$46,INT((ROW()-13)/2),0))</f>
        <v/>
      </c>
      <c r="G405" s="909" t="str">
        <f ca="1">IF(ISBLANK(OFFSET('5. Pp (3 años)'!$H$46,INT((ROW()-13)/2),0)),"",OFFSET('5. Pp (3 años)'!$H$46,INT((ROW()-13)/2),0))</f>
        <v/>
      </c>
      <c r="H405" s="944" t="str">
        <f ca="1">IF(ISBLANK(OFFSET('9. METAS'!$L$20,INT((ROW()-13)/2),0)),"",OFFSET('9. METAS'!$L$20,INT((ROW()-13)/2),0))</f>
        <v/>
      </c>
      <c r="I405" s="868"/>
      <c r="J405" s="149" t="e">
        <f ca="1">IF(MOD(ROW()-13,2)=0,IF(ISBLANK(OFFSET(#REF!,INT((ROW()-13)/2),0)),"",OFFSET(#REF!,INT((ROW()-13)/2),0)),IF(ISBLANK(OFFSET('9. METAS'!$U$20,INT((ROW()-14)/2),0)),"",OFFSET('9. METAS'!$U$20,INT((ROW()-14)/2),0)))</f>
        <v>#REF!</v>
      </c>
      <c r="K405" s="150" t="e">
        <f ca="1">IF(MOD(ROW()-13,2)=0,IF(ISBLANK(OFFSET(#REF!,INT((ROW()-13)/2),0)),"",OFFSET(#REF!,INT((ROW()-13)/2),0)),IF(ISBLANK(OFFSET('9. METAS'!$V$20,INT((ROW()-14)/2),0)),"",OFFSET('9. METAS'!$V$20,INT((ROW()-14)/2),0)))</f>
        <v>#REF!</v>
      </c>
      <c r="L405" s="150" t="e">
        <f ca="1">IF(MOD(ROW()-13,2)=0,IF(ISBLANK(OFFSET(#REF!,INT((ROW()-13)/2),0)),"",OFFSET(#REF!,INT((ROW()-13)/2),0)),IF(ISBLANK(OFFSET('9. METAS'!$W$20,INT((ROW()-14)/2),0)),"",OFFSET('9. METAS'!$W$20,INT((ROW()-14)/2),0)))</f>
        <v>#REF!</v>
      </c>
      <c r="M405" s="151" t="e">
        <f ca="1">IF(MOD(ROW()-13,2)=0,IF(ISBLANK(OFFSET(#REF!,INT((ROW()-13)/2),0)),"",OFFSET(#REF!,INT((ROW()-13)/2),0)),IF(ISBLANK(OFFSET('9. METAS'!$X$20,INT((ROW()-14)/2),0)),"",OFFSET('9. METAS'!$X$20,INT((ROW()-14)/2),0)))</f>
        <v>#REF!</v>
      </c>
      <c r="N405" s="869" t="str">
        <f t="shared" ref="N405" ca="1" si="388">IFERROR(J405/J406,"ND")</f>
        <v>ND</v>
      </c>
      <c r="O405" s="870" t="str">
        <f t="shared" ref="O405" ca="1" si="389">IFERROR(((J405)/H405),"ND")</f>
        <v>ND</v>
      </c>
      <c r="P405" s="910"/>
    </row>
    <row r="406" spans="3:16">
      <c r="C406" s="860"/>
      <c r="D406" s="907"/>
      <c r="E406" s="907"/>
      <c r="F406" s="908"/>
      <c r="G406" s="909"/>
      <c r="H406" s="944"/>
      <c r="I406" s="852"/>
      <c r="J406" s="149" t="str">
        <f ca="1">IF(MOD(ROW()-13,2)=0,IF(ISBLANK(OFFSET(#REF!,INT((ROW()-13)/2),0)),"",OFFSET(#REF!,INT((ROW()-13)/2),0)),IF(ISBLANK(OFFSET('9. METAS'!$U$20,INT((ROW()-14)/2),0)),"",OFFSET('9. METAS'!$U$20,INT((ROW()-14)/2),0)))</f>
        <v/>
      </c>
      <c r="K406" s="150" t="str">
        <f ca="1">IF(MOD(ROW()-13,2)=0,IF(ISBLANK(OFFSET(#REF!,INT((ROW()-13)/2),0)),"",OFFSET(#REF!,INT((ROW()-13)/2),0)),IF(ISBLANK(OFFSET('9. METAS'!$V$20,INT((ROW()-14)/2),0)),"",OFFSET('9. METAS'!$V$20,INT((ROW()-14)/2),0)))</f>
        <v/>
      </c>
      <c r="L406" s="150" t="str">
        <f ca="1">IF(MOD(ROW()-13,2)=0,IF(ISBLANK(OFFSET(#REF!,INT((ROW()-13)/2),0)),"",OFFSET(#REF!,INT((ROW()-13)/2),0)),IF(ISBLANK(OFFSET('9. METAS'!$W$20,INT((ROW()-14)/2),0)),"",OFFSET('9. METAS'!$W$20,INT((ROW()-14)/2),0)))</f>
        <v/>
      </c>
      <c r="M406" s="151" t="str">
        <f ca="1">IF(MOD(ROW()-13,2)=0,IF(ISBLANK(OFFSET(#REF!,INT((ROW()-13)/2),0)),"",OFFSET(#REF!,INT((ROW()-13)/2),0)),IF(ISBLANK(OFFSET('9. METAS'!$X$20,INT((ROW()-14)/2),0)),"",OFFSET('9. METAS'!$X$20,INT((ROW()-14)/2),0)))</f>
        <v/>
      </c>
      <c r="N406" s="854"/>
      <c r="O406" s="856"/>
      <c r="P406" s="913"/>
    </row>
    <row r="407" spans="3:16">
      <c r="C407" s="859"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8" t="str">
        <f ca="1">IF(ISBLANK(OFFSET('5. Pp (3 años)'!$K$46,INT((ROW()-13)/2),0)),"",OFFSET('5. Pp (3 años)'!$K$46,INT((ROW()-13)/2),0))</f>
        <v/>
      </c>
      <c r="G407" s="909" t="str">
        <f ca="1">IF(ISBLANK(OFFSET('5. Pp (3 años)'!$H$46,INT((ROW()-13)/2),0)),"",OFFSET('5. Pp (3 años)'!$H$46,INT((ROW()-13)/2),0))</f>
        <v/>
      </c>
      <c r="H407" s="944" t="str">
        <f ca="1">IF(ISBLANK(OFFSET('9. METAS'!$L$20,INT((ROW()-13)/2),0)),"",OFFSET('9. METAS'!$L$20,INT((ROW()-13)/2),0))</f>
        <v/>
      </c>
      <c r="I407" s="868"/>
      <c r="J407" s="149" t="e">
        <f ca="1">IF(MOD(ROW()-13,2)=0,IF(ISBLANK(OFFSET(#REF!,INT((ROW()-13)/2),0)),"",OFFSET(#REF!,INT((ROW()-13)/2),0)),IF(ISBLANK(OFFSET('9. METAS'!$U$20,INT((ROW()-14)/2),0)),"",OFFSET('9. METAS'!$U$20,INT((ROW()-14)/2),0)))</f>
        <v>#REF!</v>
      </c>
      <c r="K407" s="150" t="e">
        <f ca="1">IF(MOD(ROW()-13,2)=0,IF(ISBLANK(OFFSET(#REF!,INT((ROW()-13)/2),0)),"",OFFSET(#REF!,INT((ROW()-13)/2),0)),IF(ISBLANK(OFFSET('9. METAS'!$V$20,INT((ROW()-14)/2),0)),"",OFFSET('9. METAS'!$V$20,INT((ROW()-14)/2),0)))</f>
        <v>#REF!</v>
      </c>
      <c r="L407" s="150" t="e">
        <f ca="1">IF(MOD(ROW()-13,2)=0,IF(ISBLANK(OFFSET(#REF!,INT((ROW()-13)/2),0)),"",OFFSET(#REF!,INT((ROW()-13)/2),0)),IF(ISBLANK(OFFSET('9. METAS'!$W$20,INT((ROW()-14)/2),0)),"",OFFSET('9. METAS'!$W$20,INT((ROW()-14)/2),0)))</f>
        <v>#REF!</v>
      </c>
      <c r="M407" s="151" t="e">
        <f ca="1">IF(MOD(ROW()-13,2)=0,IF(ISBLANK(OFFSET(#REF!,INT((ROW()-13)/2),0)),"",OFFSET(#REF!,INT((ROW()-13)/2),0)),IF(ISBLANK(OFFSET('9. METAS'!$X$20,INT((ROW()-14)/2),0)),"",OFFSET('9. METAS'!$X$20,INT((ROW()-14)/2),0)))</f>
        <v>#REF!</v>
      </c>
      <c r="N407" s="869" t="str">
        <f t="shared" ref="N407" ca="1" si="390">IFERROR(J407/J408,"ND")</f>
        <v>ND</v>
      </c>
      <c r="O407" s="870" t="str">
        <f t="shared" ref="O407" ca="1" si="391">IFERROR(((J407)/H407),"ND")</f>
        <v>ND</v>
      </c>
      <c r="P407" s="910"/>
    </row>
    <row r="408" spans="3:16">
      <c r="C408" s="860"/>
      <c r="D408" s="907"/>
      <c r="E408" s="907"/>
      <c r="F408" s="908"/>
      <c r="G408" s="909"/>
      <c r="H408" s="944"/>
      <c r="I408" s="852"/>
      <c r="J408" s="149" t="str">
        <f ca="1">IF(MOD(ROW()-13,2)=0,IF(ISBLANK(OFFSET(#REF!,INT((ROW()-13)/2),0)),"",OFFSET(#REF!,INT((ROW()-13)/2),0)),IF(ISBLANK(OFFSET('9. METAS'!$U$20,INT((ROW()-14)/2),0)),"",OFFSET('9. METAS'!$U$20,INT((ROW()-14)/2),0)))</f>
        <v/>
      </c>
      <c r="K408" s="150" t="str">
        <f ca="1">IF(MOD(ROW()-13,2)=0,IF(ISBLANK(OFFSET(#REF!,INT((ROW()-13)/2),0)),"",OFFSET(#REF!,INT((ROW()-13)/2),0)),IF(ISBLANK(OFFSET('9. METAS'!$V$20,INT((ROW()-14)/2),0)),"",OFFSET('9. METAS'!$V$20,INT((ROW()-14)/2),0)))</f>
        <v/>
      </c>
      <c r="L408" s="150" t="str">
        <f ca="1">IF(MOD(ROW()-13,2)=0,IF(ISBLANK(OFFSET(#REF!,INT((ROW()-13)/2),0)),"",OFFSET(#REF!,INT((ROW()-13)/2),0)),IF(ISBLANK(OFFSET('9. METAS'!$W$20,INT((ROW()-14)/2),0)),"",OFFSET('9. METAS'!$W$20,INT((ROW()-14)/2),0)))</f>
        <v/>
      </c>
      <c r="M408" s="151" t="str">
        <f ca="1">IF(MOD(ROW()-13,2)=0,IF(ISBLANK(OFFSET(#REF!,INT((ROW()-13)/2),0)),"",OFFSET(#REF!,INT((ROW()-13)/2),0)),IF(ISBLANK(OFFSET('9. METAS'!$X$20,INT((ROW()-14)/2),0)),"",OFFSET('9. METAS'!$X$20,INT((ROW()-14)/2),0)))</f>
        <v/>
      </c>
      <c r="N408" s="854"/>
      <c r="O408" s="856"/>
      <c r="P408" s="913"/>
    </row>
    <row r="409" spans="3:16">
      <c r="C409" s="859"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8" t="str">
        <f ca="1">IF(ISBLANK(OFFSET('5. Pp (3 años)'!$K$46,INT((ROW()-13)/2),0)),"",OFFSET('5. Pp (3 años)'!$K$46,INT((ROW()-13)/2),0))</f>
        <v/>
      </c>
      <c r="G409" s="909" t="str">
        <f ca="1">IF(ISBLANK(OFFSET('5. Pp (3 años)'!$H$46,INT((ROW()-13)/2),0)),"",OFFSET('5. Pp (3 años)'!$H$46,INT((ROW()-13)/2),0))</f>
        <v/>
      </c>
      <c r="H409" s="944" t="str">
        <f ca="1">IF(ISBLANK(OFFSET('9. METAS'!$L$20,INT((ROW()-13)/2),0)),"",OFFSET('9. METAS'!$L$20,INT((ROW()-13)/2),0))</f>
        <v/>
      </c>
      <c r="I409" s="868"/>
      <c r="J409" s="149" t="e">
        <f ca="1">IF(MOD(ROW()-13,2)=0,IF(ISBLANK(OFFSET(#REF!,INT((ROW()-13)/2),0)),"",OFFSET(#REF!,INT((ROW()-13)/2),0)),IF(ISBLANK(OFFSET('9. METAS'!$U$20,INT((ROW()-14)/2),0)),"",OFFSET('9. METAS'!$U$20,INT((ROW()-14)/2),0)))</f>
        <v>#REF!</v>
      </c>
      <c r="K409" s="150" t="e">
        <f ca="1">IF(MOD(ROW()-13,2)=0,IF(ISBLANK(OFFSET(#REF!,INT((ROW()-13)/2),0)),"",OFFSET(#REF!,INT((ROW()-13)/2),0)),IF(ISBLANK(OFFSET('9. METAS'!$V$20,INT((ROW()-14)/2),0)),"",OFFSET('9. METAS'!$V$20,INT((ROW()-14)/2),0)))</f>
        <v>#REF!</v>
      </c>
      <c r="L409" s="150" t="e">
        <f ca="1">IF(MOD(ROW()-13,2)=0,IF(ISBLANK(OFFSET(#REF!,INT((ROW()-13)/2),0)),"",OFFSET(#REF!,INT((ROW()-13)/2),0)),IF(ISBLANK(OFFSET('9. METAS'!$W$20,INT((ROW()-14)/2),0)),"",OFFSET('9. METAS'!$W$20,INT((ROW()-14)/2),0)))</f>
        <v>#REF!</v>
      </c>
      <c r="M409" s="151" t="e">
        <f ca="1">IF(MOD(ROW()-13,2)=0,IF(ISBLANK(OFFSET(#REF!,INT((ROW()-13)/2),0)),"",OFFSET(#REF!,INT((ROW()-13)/2),0)),IF(ISBLANK(OFFSET('9. METAS'!$X$20,INT((ROW()-14)/2),0)),"",OFFSET('9. METAS'!$X$20,INT((ROW()-14)/2),0)))</f>
        <v>#REF!</v>
      </c>
      <c r="N409" s="869" t="str">
        <f t="shared" ref="N409" ca="1" si="392">IFERROR(J409/J410,"ND")</f>
        <v>ND</v>
      </c>
      <c r="O409" s="870" t="str">
        <f t="shared" ref="O409" ca="1" si="393">IFERROR(((J409)/H409),"ND")</f>
        <v>ND</v>
      </c>
      <c r="P409" s="910"/>
    </row>
    <row r="410" spans="3:16">
      <c r="C410" s="860"/>
      <c r="D410" s="907"/>
      <c r="E410" s="907"/>
      <c r="F410" s="908"/>
      <c r="G410" s="909"/>
      <c r="H410" s="944"/>
      <c r="I410" s="852"/>
      <c r="J410" s="149" t="str">
        <f ca="1">IF(MOD(ROW()-13,2)=0,IF(ISBLANK(OFFSET(#REF!,INT((ROW()-13)/2),0)),"",OFFSET(#REF!,INT((ROW()-13)/2),0)),IF(ISBLANK(OFFSET('9. METAS'!$U$20,INT((ROW()-14)/2),0)),"",OFFSET('9. METAS'!$U$20,INT((ROW()-14)/2),0)))</f>
        <v/>
      </c>
      <c r="K410" s="150" t="str">
        <f ca="1">IF(MOD(ROW()-13,2)=0,IF(ISBLANK(OFFSET(#REF!,INT((ROW()-13)/2),0)),"",OFFSET(#REF!,INT((ROW()-13)/2),0)),IF(ISBLANK(OFFSET('9. METAS'!$V$20,INT((ROW()-14)/2),0)),"",OFFSET('9. METAS'!$V$20,INT((ROW()-14)/2),0)))</f>
        <v/>
      </c>
      <c r="L410" s="150" t="str">
        <f ca="1">IF(MOD(ROW()-13,2)=0,IF(ISBLANK(OFFSET(#REF!,INT((ROW()-13)/2),0)),"",OFFSET(#REF!,INT((ROW()-13)/2),0)),IF(ISBLANK(OFFSET('9. METAS'!$W$20,INT((ROW()-14)/2),0)),"",OFFSET('9. METAS'!$W$20,INT((ROW()-14)/2),0)))</f>
        <v/>
      </c>
      <c r="M410" s="151" t="str">
        <f ca="1">IF(MOD(ROW()-13,2)=0,IF(ISBLANK(OFFSET(#REF!,INT((ROW()-13)/2),0)),"",OFFSET(#REF!,INT((ROW()-13)/2),0)),IF(ISBLANK(OFFSET('9. METAS'!$X$20,INT((ROW()-14)/2),0)),"",OFFSET('9. METAS'!$X$20,INT((ROW()-14)/2),0)))</f>
        <v/>
      </c>
      <c r="N410" s="854"/>
      <c r="O410" s="856"/>
      <c r="P410" s="913"/>
    </row>
    <row r="411" spans="3:16">
      <c r="C411" s="859"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8" t="str">
        <f ca="1">IF(ISBLANK(OFFSET('5. Pp (3 años)'!$K$46,INT((ROW()-13)/2),0)),"",OFFSET('5. Pp (3 años)'!$K$46,INT((ROW()-13)/2),0))</f>
        <v/>
      </c>
      <c r="G411" s="909" t="str">
        <f ca="1">IF(ISBLANK(OFFSET('5. Pp (3 años)'!$H$46,INT((ROW()-13)/2),0)),"",OFFSET('5. Pp (3 años)'!$H$46,INT((ROW()-13)/2),0))</f>
        <v/>
      </c>
      <c r="H411" s="944" t="str">
        <f ca="1">IF(ISBLANK(OFFSET('9. METAS'!$L$20,INT((ROW()-13)/2),0)),"",OFFSET('9. METAS'!$L$20,INT((ROW()-13)/2),0))</f>
        <v/>
      </c>
      <c r="I411" s="868"/>
      <c r="J411" s="149" t="e">
        <f ca="1">IF(MOD(ROW()-13,2)=0,IF(ISBLANK(OFFSET(#REF!,INT((ROW()-13)/2),0)),"",OFFSET(#REF!,INT((ROW()-13)/2),0)),IF(ISBLANK(OFFSET('9. METAS'!$U$20,INT((ROW()-14)/2),0)),"",OFFSET('9. METAS'!$U$20,INT((ROW()-14)/2),0)))</f>
        <v>#REF!</v>
      </c>
      <c r="K411" s="150" t="e">
        <f ca="1">IF(MOD(ROW()-13,2)=0,IF(ISBLANK(OFFSET(#REF!,INT((ROW()-13)/2),0)),"",OFFSET(#REF!,INT((ROW()-13)/2),0)),IF(ISBLANK(OFFSET('9. METAS'!$V$20,INT((ROW()-14)/2),0)),"",OFFSET('9. METAS'!$V$20,INT((ROW()-14)/2),0)))</f>
        <v>#REF!</v>
      </c>
      <c r="L411" s="150" t="e">
        <f ca="1">IF(MOD(ROW()-13,2)=0,IF(ISBLANK(OFFSET(#REF!,INT((ROW()-13)/2),0)),"",OFFSET(#REF!,INT((ROW()-13)/2),0)),IF(ISBLANK(OFFSET('9. METAS'!$W$20,INT((ROW()-14)/2),0)),"",OFFSET('9. METAS'!$W$20,INT((ROW()-14)/2),0)))</f>
        <v>#REF!</v>
      </c>
      <c r="M411" s="151" t="e">
        <f ca="1">IF(MOD(ROW()-13,2)=0,IF(ISBLANK(OFFSET(#REF!,INT((ROW()-13)/2),0)),"",OFFSET(#REF!,INT((ROW()-13)/2),0)),IF(ISBLANK(OFFSET('9. METAS'!$X$20,INT((ROW()-14)/2),0)),"",OFFSET('9. METAS'!$X$20,INT((ROW()-14)/2),0)))</f>
        <v>#REF!</v>
      </c>
      <c r="N411" s="869" t="str">
        <f t="shared" ref="N411" ca="1" si="394">IFERROR(J411/J412,"ND")</f>
        <v>ND</v>
      </c>
      <c r="O411" s="870" t="str">
        <f t="shared" ref="O411" ca="1" si="395">IFERROR(((J411)/H411),"ND")</f>
        <v>ND</v>
      </c>
      <c r="P411" s="910"/>
    </row>
    <row r="412" spans="3:16">
      <c r="C412" s="860"/>
      <c r="D412" s="907"/>
      <c r="E412" s="907"/>
      <c r="F412" s="908"/>
      <c r="G412" s="909"/>
      <c r="H412" s="944"/>
      <c r="I412" s="852"/>
      <c r="J412" s="149" t="str">
        <f ca="1">IF(MOD(ROW()-13,2)=0,IF(ISBLANK(OFFSET(#REF!,INT((ROW()-13)/2),0)),"",OFFSET(#REF!,INT((ROW()-13)/2),0)),IF(ISBLANK(OFFSET('9. METAS'!$U$20,INT((ROW()-14)/2),0)),"",OFFSET('9. METAS'!$U$20,INT((ROW()-14)/2),0)))</f>
        <v/>
      </c>
      <c r="K412" s="150" t="str">
        <f ca="1">IF(MOD(ROW()-13,2)=0,IF(ISBLANK(OFFSET(#REF!,INT((ROW()-13)/2),0)),"",OFFSET(#REF!,INT((ROW()-13)/2),0)),IF(ISBLANK(OFFSET('9. METAS'!$V$20,INT((ROW()-14)/2),0)),"",OFFSET('9. METAS'!$V$20,INT((ROW()-14)/2),0)))</f>
        <v/>
      </c>
      <c r="L412" s="150" t="str">
        <f ca="1">IF(MOD(ROW()-13,2)=0,IF(ISBLANK(OFFSET(#REF!,INT((ROW()-13)/2),0)),"",OFFSET(#REF!,INT((ROW()-13)/2),0)),IF(ISBLANK(OFFSET('9. METAS'!$W$20,INT((ROW()-14)/2),0)),"",OFFSET('9. METAS'!$W$20,INT((ROW()-14)/2),0)))</f>
        <v/>
      </c>
      <c r="M412" s="151" t="str">
        <f ca="1">IF(MOD(ROW()-13,2)=0,IF(ISBLANK(OFFSET(#REF!,INT((ROW()-13)/2),0)),"",OFFSET(#REF!,INT((ROW()-13)/2),0)),IF(ISBLANK(OFFSET('9. METAS'!$X$20,INT((ROW()-14)/2),0)),"",OFFSET('9. METAS'!$X$20,INT((ROW()-14)/2),0)))</f>
        <v/>
      </c>
      <c r="N412" s="854"/>
      <c r="O412" s="856"/>
      <c r="P412" s="913"/>
    </row>
    <row r="413" spans="3:16">
      <c r="C413" s="859"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8" t="str">
        <f ca="1">IF(ISBLANK(OFFSET('5. Pp (3 años)'!$K$46,INT((ROW()-13)/2),0)),"",OFFSET('5. Pp (3 años)'!$K$46,INT((ROW()-13)/2),0))</f>
        <v/>
      </c>
      <c r="G413" s="909" t="str">
        <f ca="1">IF(ISBLANK(OFFSET('5. Pp (3 años)'!$H$46,INT((ROW()-13)/2),0)),"",OFFSET('5. Pp (3 años)'!$H$46,INT((ROW()-13)/2),0))</f>
        <v/>
      </c>
      <c r="H413" s="944" t="str">
        <f ca="1">IF(ISBLANK(OFFSET('9. METAS'!$L$20,INT((ROW()-13)/2),0)),"",OFFSET('9. METAS'!$L$20,INT((ROW()-13)/2),0))</f>
        <v/>
      </c>
      <c r="I413" s="868"/>
      <c r="J413" s="149" t="e">
        <f ca="1">IF(MOD(ROW()-13,2)=0,IF(ISBLANK(OFFSET(#REF!,INT((ROW()-13)/2),0)),"",OFFSET(#REF!,INT((ROW()-13)/2),0)),IF(ISBLANK(OFFSET('9. METAS'!$U$20,INT((ROW()-14)/2),0)),"",OFFSET('9. METAS'!$U$20,INT((ROW()-14)/2),0)))</f>
        <v>#REF!</v>
      </c>
      <c r="K413" s="150" t="e">
        <f ca="1">IF(MOD(ROW()-13,2)=0,IF(ISBLANK(OFFSET(#REF!,INT((ROW()-13)/2),0)),"",OFFSET(#REF!,INT((ROW()-13)/2),0)),IF(ISBLANK(OFFSET('9. METAS'!$V$20,INT((ROW()-14)/2),0)),"",OFFSET('9. METAS'!$V$20,INT((ROW()-14)/2),0)))</f>
        <v>#REF!</v>
      </c>
      <c r="L413" s="150" t="e">
        <f ca="1">IF(MOD(ROW()-13,2)=0,IF(ISBLANK(OFFSET(#REF!,INT((ROW()-13)/2),0)),"",OFFSET(#REF!,INT((ROW()-13)/2),0)),IF(ISBLANK(OFFSET('9. METAS'!$W$20,INT((ROW()-14)/2),0)),"",OFFSET('9. METAS'!$W$20,INT((ROW()-14)/2),0)))</f>
        <v>#REF!</v>
      </c>
      <c r="M413" s="151" t="e">
        <f ca="1">IF(MOD(ROW()-13,2)=0,IF(ISBLANK(OFFSET(#REF!,INT((ROW()-13)/2),0)),"",OFFSET(#REF!,INT((ROW()-13)/2),0)),IF(ISBLANK(OFFSET('9. METAS'!$X$20,INT((ROW()-14)/2),0)),"",OFFSET('9. METAS'!$X$20,INT((ROW()-14)/2),0)))</f>
        <v>#REF!</v>
      </c>
      <c r="N413" s="869" t="str">
        <f t="shared" ref="N413" ca="1" si="396">IFERROR(J413/J414,"ND")</f>
        <v>ND</v>
      </c>
      <c r="O413" s="870" t="str">
        <f t="shared" ref="O413" ca="1" si="397">IFERROR(((J413)/H413),"ND")</f>
        <v>ND</v>
      </c>
      <c r="P413" s="910"/>
    </row>
    <row r="414" spans="3:16">
      <c r="C414" s="860"/>
      <c r="D414" s="907"/>
      <c r="E414" s="907"/>
      <c r="F414" s="908"/>
      <c r="G414" s="909"/>
      <c r="H414" s="944"/>
      <c r="I414" s="852"/>
      <c r="J414" s="149" t="str">
        <f ca="1">IF(MOD(ROW()-13,2)=0,IF(ISBLANK(OFFSET(#REF!,INT((ROW()-13)/2),0)),"",OFFSET(#REF!,INT((ROW()-13)/2),0)),IF(ISBLANK(OFFSET('9. METAS'!$U$20,INT((ROW()-14)/2),0)),"",OFFSET('9. METAS'!$U$20,INT((ROW()-14)/2),0)))</f>
        <v/>
      </c>
      <c r="K414" s="150" t="str">
        <f ca="1">IF(MOD(ROW()-13,2)=0,IF(ISBLANK(OFFSET(#REF!,INT((ROW()-13)/2),0)),"",OFFSET(#REF!,INT((ROW()-13)/2),0)),IF(ISBLANK(OFFSET('9. METAS'!$V$20,INT((ROW()-14)/2),0)),"",OFFSET('9. METAS'!$V$20,INT((ROW()-14)/2),0)))</f>
        <v/>
      </c>
      <c r="L414" s="150" t="str">
        <f ca="1">IF(MOD(ROW()-13,2)=0,IF(ISBLANK(OFFSET(#REF!,INT((ROW()-13)/2),0)),"",OFFSET(#REF!,INT((ROW()-13)/2),0)),IF(ISBLANK(OFFSET('9. METAS'!$W$20,INT((ROW()-14)/2),0)),"",OFFSET('9. METAS'!$W$20,INT((ROW()-14)/2),0)))</f>
        <v/>
      </c>
      <c r="M414" s="151" t="str">
        <f ca="1">IF(MOD(ROW()-13,2)=0,IF(ISBLANK(OFFSET(#REF!,INT((ROW()-13)/2),0)),"",OFFSET(#REF!,INT((ROW()-13)/2),0)),IF(ISBLANK(OFFSET('9. METAS'!$X$20,INT((ROW()-14)/2),0)),"",OFFSET('9. METAS'!$X$20,INT((ROW()-14)/2),0)))</f>
        <v/>
      </c>
      <c r="N414" s="854"/>
      <c r="O414" s="856"/>
      <c r="P414" s="913"/>
    </row>
    <row r="415" spans="3:16">
      <c r="C415" s="859"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8" t="str">
        <f ca="1">IF(ISBLANK(OFFSET('5. Pp (3 años)'!$K$46,INT((ROW()-13)/2),0)),"",OFFSET('5. Pp (3 años)'!$K$46,INT((ROW()-13)/2),0))</f>
        <v/>
      </c>
      <c r="G415" s="909" t="str">
        <f ca="1">IF(ISBLANK(OFFSET('5. Pp (3 años)'!$H$46,INT((ROW()-13)/2),0)),"",OFFSET('5. Pp (3 años)'!$H$46,INT((ROW()-13)/2),0))</f>
        <v/>
      </c>
      <c r="H415" s="944" t="str">
        <f ca="1">IF(ISBLANK(OFFSET('9. METAS'!$L$20,INT((ROW()-13)/2),0)),"",OFFSET('9. METAS'!$L$20,INT((ROW()-13)/2),0))</f>
        <v/>
      </c>
      <c r="I415" s="868"/>
      <c r="J415" s="149" t="e">
        <f ca="1">IF(MOD(ROW()-13,2)=0,IF(ISBLANK(OFFSET(#REF!,INT((ROW()-13)/2),0)),"",OFFSET(#REF!,INT((ROW()-13)/2),0)),IF(ISBLANK(OFFSET('9. METAS'!$U$20,INT((ROW()-14)/2),0)),"",OFFSET('9. METAS'!$U$20,INT((ROW()-14)/2),0)))</f>
        <v>#REF!</v>
      </c>
      <c r="K415" s="150" t="e">
        <f ca="1">IF(MOD(ROW()-13,2)=0,IF(ISBLANK(OFFSET(#REF!,INT((ROW()-13)/2),0)),"",OFFSET(#REF!,INT((ROW()-13)/2),0)),IF(ISBLANK(OFFSET('9. METAS'!$V$20,INT((ROW()-14)/2),0)),"",OFFSET('9. METAS'!$V$20,INT((ROW()-14)/2),0)))</f>
        <v>#REF!</v>
      </c>
      <c r="L415" s="150" t="e">
        <f ca="1">IF(MOD(ROW()-13,2)=0,IF(ISBLANK(OFFSET(#REF!,INT((ROW()-13)/2),0)),"",OFFSET(#REF!,INT((ROW()-13)/2),0)),IF(ISBLANK(OFFSET('9. METAS'!$W$20,INT((ROW()-14)/2),0)),"",OFFSET('9. METAS'!$W$20,INT((ROW()-14)/2),0)))</f>
        <v>#REF!</v>
      </c>
      <c r="M415" s="151" t="e">
        <f ca="1">IF(MOD(ROW()-13,2)=0,IF(ISBLANK(OFFSET(#REF!,INT((ROW()-13)/2),0)),"",OFFSET(#REF!,INT((ROW()-13)/2),0)),IF(ISBLANK(OFFSET('9. METAS'!$X$20,INT((ROW()-14)/2),0)),"",OFFSET('9. METAS'!$X$20,INT((ROW()-14)/2),0)))</f>
        <v>#REF!</v>
      </c>
      <c r="N415" s="869" t="str">
        <f t="shared" ref="N415" ca="1" si="398">IFERROR(J415/J416,"ND")</f>
        <v>ND</v>
      </c>
      <c r="O415" s="870" t="str">
        <f t="shared" ref="O415" ca="1" si="399">IFERROR(((J415)/H415),"ND")</f>
        <v>ND</v>
      </c>
      <c r="P415" s="910"/>
    </row>
    <row r="416" spans="3:16">
      <c r="C416" s="860"/>
      <c r="D416" s="907"/>
      <c r="E416" s="907"/>
      <c r="F416" s="908"/>
      <c r="G416" s="909"/>
      <c r="H416" s="944"/>
      <c r="I416" s="852"/>
      <c r="J416" s="149" t="str">
        <f ca="1">IF(MOD(ROW()-13,2)=0,IF(ISBLANK(OFFSET(#REF!,INT((ROW()-13)/2),0)),"",OFFSET(#REF!,INT((ROW()-13)/2),0)),IF(ISBLANK(OFFSET('9. METAS'!$U$20,INT((ROW()-14)/2),0)),"",OFFSET('9. METAS'!$U$20,INT((ROW()-14)/2),0)))</f>
        <v/>
      </c>
      <c r="K416" s="150" t="str">
        <f ca="1">IF(MOD(ROW()-13,2)=0,IF(ISBLANK(OFFSET(#REF!,INT((ROW()-13)/2),0)),"",OFFSET(#REF!,INT((ROW()-13)/2),0)),IF(ISBLANK(OFFSET('9. METAS'!$V$20,INT((ROW()-14)/2),0)),"",OFFSET('9. METAS'!$V$20,INT((ROW()-14)/2),0)))</f>
        <v/>
      </c>
      <c r="L416" s="150" t="str">
        <f ca="1">IF(MOD(ROW()-13,2)=0,IF(ISBLANK(OFFSET(#REF!,INT((ROW()-13)/2),0)),"",OFFSET(#REF!,INT((ROW()-13)/2),0)),IF(ISBLANK(OFFSET('9. METAS'!$W$20,INT((ROW()-14)/2),0)),"",OFFSET('9. METAS'!$W$20,INT((ROW()-14)/2),0)))</f>
        <v/>
      </c>
      <c r="M416" s="151" t="str">
        <f ca="1">IF(MOD(ROW()-13,2)=0,IF(ISBLANK(OFFSET(#REF!,INT((ROW()-13)/2),0)),"",OFFSET(#REF!,INT((ROW()-13)/2),0)),IF(ISBLANK(OFFSET('9. METAS'!$X$20,INT((ROW()-14)/2),0)),"",OFFSET('9. METAS'!$X$20,INT((ROW()-14)/2),0)))</f>
        <v/>
      </c>
      <c r="N416" s="854"/>
      <c r="O416" s="856"/>
      <c r="P416" s="913"/>
    </row>
    <row r="417" spans="3:16">
      <c r="C417" s="859"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8" t="str">
        <f ca="1">IF(ISBLANK(OFFSET('5. Pp (3 años)'!$K$46,INT((ROW()-13)/2),0)),"",OFFSET('5. Pp (3 años)'!$K$46,INT((ROW()-13)/2),0))</f>
        <v/>
      </c>
      <c r="G417" s="909" t="str">
        <f ca="1">IF(ISBLANK(OFFSET('5. Pp (3 años)'!$H$46,INT((ROW()-13)/2),0)),"",OFFSET('5. Pp (3 años)'!$H$46,INT((ROW()-13)/2),0))</f>
        <v/>
      </c>
      <c r="H417" s="944" t="str">
        <f ca="1">IF(ISBLANK(OFFSET('9. METAS'!$L$20,INT((ROW()-13)/2),0)),"",OFFSET('9. METAS'!$L$20,INT((ROW()-13)/2),0))</f>
        <v/>
      </c>
      <c r="I417" s="868"/>
      <c r="J417" s="149" t="e">
        <f ca="1">IF(MOD(ROW()-13,2)=0,IF(ISBLANK(OFFSET(#REF!,INT((ROW()-13)/2),0)),"",OFFSET(#REF!,INT((ROW()-13)/2),0)),IF(ISBLANK(OFFSET('9. METAS'!$U$20,INT((ROW()-14)/2),0)),"",OFFSET('9. METAS'!$U$20,INT((ROW()-14)/2),0)))</f>
        <v>#REF!</v>
      </c>
      <c r="K417" s="150" t="e">
        <f ca="1">IF(MOD(ROW()-13,2)=0,IF(ISBLANK(OFFSET(#REF!,INT((ROW()-13)/2),0)),"",OFFSET(#REF!,INT((ROW()-13)/2),0)),IF(ISBLANK(OFFSET('9. METAS'!$V$20,INT((ROW()-14)/2),0)),"",OFFSET('9. METAS'!$V$20,INT((ROW()-14)/2),0)))</f>
        <v>#REF!</v>
      </c>
      <c r="L417" s="150" t="e">
        <f ca="1">IF(MOD(ROW()-13,2)=0,IF(ISBLANK(OFFSET(#REF!,INT((ROW()-13)/2),0)),"",OFFSET(#REF!,INT((ROW()-13)/2),0)),IF(ISBLANK(OFFSET('9. METAS'!$W$20,INT((ROW()-14)/2),0)),"",OFFSET('9. METAS'!$W$20,INT((ROW()-14)/2),0)))</f>
        <v>#REF!</v>
      </c>
      <c r="M417" s="151" t="e">
        <f ca="1">IF(MOD(ROW()-13,2)=0,IF(ISBLANK(OFFSET(#REF!,INT((ROW()-13)/2),0)),"",OFFSET(#REF!,INT((ROW()-13)/2),0)),IF(ISBLANK(OFFSET('9. METAS'!$X$20,INT((ROW()-14)/2),0)),"",OFFSET('9. METAS'!$X$20,INT((ROW()-14)/2),0)))</f>
        <v>#REF!</v>
      </c>
      <c r="N417" s="869" t="str">
        <f t="shared" ref="N417" ca="1" si="400">IFERROR(J417/J418,"ND")</f>
        <v>ND</v>
      </c>
      <c r="O417" s="870" t="str">
        <f t="shared" ref="O417" ca="1" si="401">IFERROR(((J417)/H417),"ND")</f>
        <v>ND</v>
      </c>
      <c r="P417" s="910"/>
    </row>
    <row r="418" spans="3:16">
      <c r="C418" s="860"/>
      <c r="D418" s="907"/>
      <c r="E418" s="907"/>
      <c r="F418" s="908"/>
      <c r="G418" s="909"/>
      <c r="H418" s="944"/>
      <c r="I418" s="852"/>
      <c r="J418" s="149" t="str">
        <f ca="1">IF(MOD(ROW()-13,2)=0,IF(ISBLANK(OFFSET(#REF!,INT((ROW()-13)/2),0)),"",OFFSET(#REF!,INT((ROW()-13)/2),0)),IF(ISBLANK(OFFSET('9. METAS'!$U$20,INT((ROW()-14)/2),0)),"",OFFSET('9. METAS'!$U$20,INT((ROW()-14)/2),0)))</f>
        <v/>
      </c>
      <c r="K418" s="150" t="str">
        <f ca="1">IF(MOD(ROW()-13,2)=0,IF(ISBLANK(OFFSET(#REF!,INT((ROW()-13)/2),0)),"",OFFSET(#REF!,INT((ROW()-13)/2),0)),IF(ISBLANK(OFFSET('9. METAS'!$V$20,INT((ROW()-14)/2),0)),"",OFFSET('9. METAS'!$V$20,INT((ROW()-14)/2),0)))</f>
        <v/>
      </c>
      <c r="L418" s="150" t="str">
        <f ca="1">IF(MOD(ROW()-13,2)=0,IF(ISBLANK(OFFSET(#REF!,INT((ROW()-13)/2),0)),"",OFFSET(#REF!,INT((ROW()-13)/2),0)),IF(ISBLANK(OFFSET('9. METAS'!$W$20,INT((ROW()-14)/2),0)),"",OFFSET('9. METAS'!$W$20,INT((ROW()-14)/2),0)))</f>
        <v/>
      </c>
      <c r="M418" s="151" t="str">
        <f ca="1">IF(MOD(ROW()-13,2)=0,IF(ISBLANK(OFFSET(#REF!,INT((ROW()-13)/2),0)),"",OFFSET(#REF!,INT((ROW()-13)/2),0)),IF(ISBLANK(OFFSET('9. METAS'!$X$20,INT((ROW()-14)/2),0)),"",OFFSET('9. METAS'!$X$20,INT((ROW()-14)/2),0)))</f>
        <v/>
      </c>
      <c r="N418" s="854"/>
      <c r="O418" s="856"/>
      <c r="P418" s="913"/>
    </row>
    <row r="419" spans="3:16">
      <c r="C419" s="859"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8" t="str">
        <f ca="1">IF(ISBLANK(OFFSET('5. Pp (3 años)'!$K$46,INT((ROW()-13)/2),0)),"",OFFSET('5. Pp (3 años)'!$K$46,INT((ROW()-13)/2),0))</f>
        <v/>
      </c>
      <c r="G419" s="909" t="str">
        <f ca="1">IF(ISBLANK(OFFSET('5. Pp (3 años)'!$H$46,INT((ROW()-13)/2),0)),"",OFFSET('5. Pp (3 años)'!$H$46,INT((ROW()-13)/2),0))</f>
        <v/>
      </c>
      <c r="H419" s="944" t="str">
        <f ca="1">IF(ISBLANK(OFFSET('9. METAS'!$L$20,INT((ROW()-13)/2),0)),"",OFFSET('9. METAS'!$L$20,INT((ROW()-13)/2),0))</f>
        <v/>
      </c>
      <c r="I419" s="868"/>
      <c r="J419" s="149" t="e">
        <f ca="1">IF(MOD(ROW()-13,2)=0,IF(ISBLANK(OFFSET(#REF!,INT((ROW()-13)/2),0)),"",OFFSET(#REF!,INT((ROW()-13)/2),0)),IF(ISBLANK(OFFSET('9. METAS'!$U$20,INT((ROW()-14)/2),0)),"",OFFSET('9. METAS'!$U$20,INT((ROW()-14)/2),0)))</f>
        <v>#REF!</v>
      </c>
      <c r="K419" s="150" t="e">
        <f ca="1">IF(MOD(ROW()-13,2)=0,IF(ISBLANK(OFFSET(#REF!,INT((ROW()-13)/2),0)),"",OFFSET(#REF!,INT((ROW()-13)/2),0)),IF(ISBLANK(OFFSET('9. METAS'!$V$20,INT((ROW()-14)/2),0)),"",OFFSET('9. METAS'!$V$20,INT((ROW()-14)/2),0)))</f>
        <v>#REF!</v>
      </c>
      <c r="L419" s="150" t="e">
        <f ca="1">IF(MOD(ROW()-13,2)=0,IF(ISBLANK(OFFSET(#REF!,INT((ROW()-13)/2),0)),"",OFFSET(#REF!,INT((ROW()-13)/2),0)),IF(ISBLANK(OFFSET('9. METAS'!$W$20,INT((ROW()-14)/2),0)),"",OFFSET('9. METAS'!$W$20,INT((ROW()-14)/2),0)))</f>
        <v>#REF!</v>
      </c>
      <c r="M419" s="151" t="e">
        <f ca="1">IF(MOD(ROW()-13,2)=0,IF(ISBLANK(OFFSET(#REF!,INT((ROW()-13)/2),0)),"",OFFSET(#REF!,INT((ROW()-13)/2),0)),IF(ISBLANK(OFFSET('9. METAS'!$X$20,INT((ROW()-14)/2),0)),"",OFFSET('9. METAS'!$X$20,INT((ROW()-14)/2),0)))</f>
        <v>#REF!</v>
      </c>
      <c r="N419" s="869" t="str">
        <f t="shared" ref="N419" ca="1" si="402">IFERROR(J419/J420,"ND")</f>
        <v>ND</v>
      </c>
      <c r="O419" s="870" t="str">
        <f t="shared" ref="O419" ca="1" si="403">IFERROR(((J419)/H419),"ND")</f>
        <v>ND</v>
      </c>
      <c r="P419" s="910"/>
    </row>
    <row r="420" spans="3:16">
      <c r="C420" s="860"/>
      <c r="D420" s="907"/>
      <c r="E420" s="907"/>
      <c r="F420" s="908"/>
      <c r="G420" s="909"/>
      <c r="H420" s="944"/>
      <c r="I420" s="852"/>
      <c r="J420" s="149" t="str">
        <f ca="1">IF(MOD(ROW()-13,2)=0,IF(ISBLANK(OFFSET(#REF!,INT((ROW()-13)/2),0)),"",OFFSET(#REF!,INT((ROW()-13)/2),0)),IF(ISBLANK(OFFSET('9. METAS'!$U$20,INT((ROW()-14)/2),0)),"",OFFSET('9. METAS'!$U$20,INT((ROW()-14)/2),0)))</f>
        <v/>
      </c>
      <c r="K420" s="150" t="str">
        <f ca="1">IF(MOD(ROW()-13,2)=0,IF(ISBLANK(OFFSET(#REF!,INT((ROW()-13)/2),0)),"",OFFSET(#REF!,INT((ROW()-13)/2),0)),IF(ISBLANK(OFFSET('9. METAS'!$V$20,INT((ROW()-14)/2),0)),"",OFFSET('9. METAS'!$V$20,INT((ROW()-14)/2),0)))</f>
        <v/>
      </c>
      <c r="L420" s="150" t="str">
        <f ca="1">IF(MOD(ROW()-13,2)=0,IF(ISBLANK(OFFSET(#REF!,INT((ROW()-13)/2),0)),"",OFFSET(#REF!,INT((ROW()-13)/2),0)),IF(ISBLANK(OFFSET('9. METAS'!$W$20,INT((ROW()-14)/2),0)),"",OFFSET('9. METAS'!$W$20,INT((ROW()-14)/2),0)))</f>
        <v/>
      </c>
      <c r="M420" s="151" t="str">
        <f ca="1">IF(MOD(ROW()-13,2)=0,IF(ISBLANK(OFFSET(#REF!,INT((ROW()-13)/2),0)),"",OFFSET(#REF!,INT((ROW()-13)/2),0)),IF(ISBLANK(OFFSET('9. METAS'!$X$20,INT((ROW()-14)/2),0)),"",OFFSET('9. METAS'!$X$20,INT((ROW()-14)/2),0)))</f>
        <v/>
      </c>
      <c r="N420" s="854"/>
      <c r="O420" s="856"/>
      <c r="P420" s="913"/>
    </row>
    <row r="421" spans="3:16">
      <c r="C421" s="859"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8" t="str">
        <f ca="1">IF(ISBLANK(OFFSET('5. Pp (3 años)'!$K$46,INT((ROW()-13)/2),0)),"",OFFSET('5. Pp (3 años)'!$K$46,INT((ROW()-13)/2),0))</f>
        <v/>
      </c>
      <c r="G421" s="909" t="str">
        <f ca="1">IF(ISBLANK(OFFSET('5. Pp (3 años)'!$H$46,INT((ROW()-13)/2),0)),"",OFFSET('5. Pp (3 años)'!$H$46,INT((ROW()-13)/2),0))</f>
        <v/>
      </c>
      <c r="H421" s="944" t="str">
        <f ca="1">IF(ISBLANK(OFFSET('9. METAS'!$L$20,INT((ROW()-13)/2),0)),"",OFFSET('9. METAS'!$L$20,INT((ROW()-13)/2),0))</f>
        <v/>
      </c>
      <c r="I421" s="868"/>
      <c r="J421" s="149" t="e">
        <f ca="1">IF(MOD(ROW()-13,2)=0,IF(ISBLANK(OFFSET(#REF!,INT((ROW()-13)/2),0)),"",OFFSET(#REF!,INT((ROW()-13)/2),0)),IF(ISBLANK(OFFSET('9. METAS'!$U$20,INT((ROW()-14)/2),0)),"",OFFSET('9. METAS'!$U$20,INT((ROW()-14)/2),0)))</f>
        <v>#REF!</v>
      </c>
      <c r="K421" s="150" t="e">
        <f ca="1">IF(MOD(ROW()-13,2)=0,IF(ISBLANK(OFFSET(#REF!,INT((ROW()-13)/2),0)),"",OFFSET(#REF!,INT((ROW()-13)/2),0)),IF(ISBLANK(OFFSET('9. METAS'!$V$20,INT((ROW()-14)/2),0)),"",OFFSET('9. METAS'!$V$20,INT((ROW()-14)/2),0)))</f>
        <v>#REF!</v>
      </c>
      <c r="L421" s="150" t="e">
        <f ca="1">IF(MOD(ROW()-13,2)=0,IF(ISBLANK(OFFSET(#REF!,INT((ROW()-13)/2),0)),"",OFFSET(#REF!,INT((ROW()-13)/2),0)),IF(ISBLANK(OFFSET('9. METAS'!$W$20,INT((ROW()-14)/2),0)),"",OFFSET('9. METAS'!$W$20,INT((ROW()-14)/2),0)))</f>
        <v>#REF!</v>
      </c>
      <c r="M421" s="151" t="e">
        <f ca="1">IF(MOD(ROW()-13,2)=0,IF(ISBLANK(OFFSET(#REF!,INT((ROW()-13)/2),0)),"",OFFSET(#REF!,INT((ROW()-13)/2),0)),IF(ISBLANK(OFFSET('9. METAS'!$X$20,INT((ROW()-14)/2),0)),"",OFFSET('9. METAS'!$X$20,INT((ROW()-14)/2),0)))</f>
        <v>#REF!</v>
      </c>
      <c r="N421" s="869" t="str">
        <f t="shared" ref="N421" ca="1" si="404">IFERROR(J421/J422,"ND")</f>
        <v>ND</v>
      </c>
      <c r="O421" s="870" t="str">
        <f t="shared" ref="O421" ca="1" si="405">IFERROR(((J421)/H421),"ND")</f>
        <v>ND</v>
      </c>
      <c r="P421" s="910"/>
    </row>
    <row r="422" spans="3:16">
      <c r="C422" s="860"/>
      <c r="D422" s="907"/>
      <c r="E422" s="907"/>
      <c r="F422" s="908"/>
      <c r="G422" s="909"/>
      <c r="H422" s="944"/>
      <c r="I422" s="852"/>
      <c r="J422" s="149" t="str">
        <f ca="1">IF(MOD(ROW()-13,2)=0,IF(ISBLANK(OFFSET(#REF!,INT((ROW()-13)/2),0)),"",OFFSET(#REF!,INT((ROW()-13)/2),0)),IF(ISBLANK(OFFSET('9. METAS'!$U$20,INT((ROW()-14)/2),0)),"",OFFSET('9. METAS'!$U$20,INT((ROW()-14)/2),0)))</f>
        <v/>
      </c>
      <c r="K422" s="150" t="str">
        <f ca="1">IF(MOD(ROW()-13,2)=0,IF(ISBLANK(OFFSET(#REF!,INT((ROW()-13)/2),0)),"",OFFSET(#REF!,INT((ROW()-13)/2),0)),IF(ISBLANK(OFFSET('9. METAS'!$V$20,INT((ROW()-14)/2),0)),"",OFFSET('9. METAS'!$V$20,INT((ROW()-14)/2),0)))</f>
        <v/>
      </c>
      <c r="L422" s="150" t="str">
        <f ca="1">IF(MOD(ROW()-13,2)=0,IF(ISBLANK(OFFSET(#REF!,INT((ROW()-13)/2),0)),"",OFFSET(#REF!,INT((ROW()-13)/2),0)),IF(ISBLANK(OFFSET('9. METAS'!$W$20,INT((ROW()-14)/2),0)),"",OFFSET('9. METAS'!$W$20,INT((ROW()-14)/2),0)))</f>
        <v/>
      </c>
      <c r="M422" s="151" t="str">
        <f ca="1">IF(MOD(ROW()-13,2)=0,IF(ISBLANK(OFFSET(#REF!,INT((ROW()-13)/2),0)),"",OFFSET(#REF!,INT((ROW()-13)/2),0)),IF(ISBLANK(OFFSET('9. METAS'!$X$20,INT((ROW()-14)/2),0)),"",OFFSET('9. METAS'!$X$20,INT((ROW()-14)/2),0)))</f>
        <v/>
      </c>
      <c r="N422" s="854"/>
      <c r="O422" s="856"/>
      <c r="P422" s="913"/>
    </row>
    <row r="423" spans="3:16">
      <c r="C423" s="859"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8" t="str">
        <f ca="1">IF(ISBLANK(OFFSET('5. Pp (3 años)'!$K$46,INT((ROW()-13)/2),0)),"",OFFSET('5. Pp (3 años)'!$K$46,INT((ROW()-13)/2),0))</f>
        <v/>
      </c>
      <c r="G423" s="909" t="str">
        <f ca="1">IF(ISBLANK(OFFSET('5. Pp (3 años)'!$H$46,INT((ROW()-13)/2),0)),"",OFFSET('5. Pp (3 años)'!$H$46,INT((ROW()-13)/2),0))</f>
        <v/>
      </c>
      <c r="H423" s="944" t="str">
        <f ca="1">IF(ISBLANK(OFFSET('9. METAS'!$L$20,INT((ROW()-13)/2),0)),"",OFFSET('9. METAS'!$L$20,INT((ROW()-13)/2),0))</f>
        <v/>
      </c>
      <c r="I423" s="868"/>
      <c r="J423" s="149" t="e">
        <f ca="1">IF(MOD(ROW()-13,2)=0,IF(ISBLANK(OFFSET(#REF!,INT((ROW()-13)/2),0)),"",OFFSET(#REF!,INT((ROW()-13)/2),0)),IF(ISBLANK(OFFSET('9. METAS'!$U$20,INT((ROW()-14)/2),0)),"",OFFSET('9. METAS'!$U$20,INT((ROW()-14)/2),0)))</f>
        <v>#REF!</v>
      </c>
      <c r="K423" s="150" t="e">
        <f ca="1">IF(MOD(ROW()-13,2)=0,IF(ISBLANK(OFFSET(#REF!,INT((ROW()-13)/2),0)),"",OFFSET(#REF!,INT((ROW()-13)/2),0)),IF(ISBLANK(OFFSET('9. METAS'!$V$20,INT((ROW()-14)/2),0)),"",OFFSET('9. METAS'!$V$20,INT((ROW()-14)/2),0)))</f>
        <v>#REF!</v>
      </c>
      <c r="L423" s="150" t="e">
        <f ca="1">IF(MOD(ROW()-13,2)=0,IF(ISBLANK(OFFSET(#REF!,INT((ROW()-13)/2),0)),"",OFFSET(#REF!,INT((ROW()-13)/2),0)),IF(ISBLANK(OFFSET('9. METAS'!$W$20,INT((ROW()-14)/2),0)),"",OFFSET('9. METAS'!$W$20,INT((ROW()-14)/2),0)))</f>
        <v>#REF!</v>
      </c>
      <c r="M423" s="151" t="e">
        <f ca="1">IF(MOD(ROW()-13,2)=0,IF(ISBLANK(OFFSET(#REF!,INT((ROW()-13)/2),0)),"",OFFSET(#REF!,INT((ROW()-13)/2),0)),IF(ISBLANK(OFFSET('9. METAS'!$X$20,INT((ROW()-14)/2),0)),"",OFFSET('9. METAS'!$X$20,INT((ROW()-14)/2),0)))</f>
        <v>#REF!</v>
      </c>
      <c r="N423" s="869" t="str">
        <f t="shared" ref="N423" ca="1" si="406">IFERROR(J423/J424,"ND")</f>
        <v>ND</v>
      </c>
      <c r="O423" s="870" t="str">
        <f t="shared" ref="O423" ca="1" si="407">IFERROR(((J423)/H423),"ND")</f>
        <v>ND</v>
      </c>
      <c r="P423" s="910"/>
    </row>
    <row r="424" spans="3:16">
      <c r="C424" s="860"/>
      <c r="D424" s="907"/>
      <c r="E424" s="907"/>
      <c r="F424" s="908"/>
      <c r="G424" s="909"/>
      <c r="H424" s="944"/>
      <c r="I424" s="852"/>
      <c r="J424" s="149" t="str">
        <f ca="1">IF(MOD(ROW()-13,2)=0,IF(ISBLANK(OFFSET(#REF!,INT((ROW()-13)/2),0)),"",OFFSET(#REF!,INT((ROW()-13)/2),0)),IF(ISBLANK(OFFSET('9. METAS'!$U$20,INT((ROW()-14)/2),0)),"",OFFSET('9. METAS'!$U$20,INT((ROW()-14)/2),0)))</f>
        <v/>
      </c>
      <c r="K424" s="150" t="str">
        <f ca="1">IF(MOD(ROW()-13,2)=0,IF(ISBLANK(OFFSET(#REF!,INT((ROW()-13)/2),0)),"",OFFSET(#REF!,INT((ROW()-13)/2),0)),IF(ISBLANK(OFFSET('9. METAS'!$V$20,INT((ROW()-14)/2),0)),"",OFFSET('9. METAS'!$V$20,INT((ROW()-14)/2),0)))</f>
        <v/>
      </c>
      <c r="L424" s="150" t="str">
        <f ca="1">IF(MOD(ROW()-13,2)=0,IF(ISBLANK(OFFSET(#REF!,INT((ROW()-13)/2),0)),"",OFFSET(#REF!,INT((ROW()-13)/2),0)),IF(ISBLANK(OFFSET('9. METAS'!$W$20,INT((ROW()-14)/2),0)),"",OFFSET('9. METAS'!$W$20,INT((ROW()-14)/2),0)))</f>
        <v/>
      </c>
      <c r="M424" s="151" t="str">
        <f ca="1">IF(MOD(ROW()-13,2)=0,IF(ISBLANK(OFFSET(#REF!,INT((ROW()-13)/2),0)),"",OFFSET(#REF!,INT((ROW()-13)/2),0)),IF(ISBLANK(OFFSET('9. METAS'!$X$20,INT((ROW()-14)/2),0)),"",OFFSET('9. METAS'!$X$20,INT((ROW()-14)/2),0)))</f>
        <v/>
      </c>
      <c r="N424" s="854"/>
      <c r="O424" s="856"/>
      <c r="P424" s="913"/>
    </row>
    <row r="425" spans="3:16">
      <c r="C425" s="859"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8" t="str">
        <f ca="1">IF(ISBLANK(OFFSET('5. Pp (3 años)'!$K$46,INT((ROW()-13)/2),0)),"",OFFSET('5. Pp (3 años)'!$K$46,INT((ROW()-13)/2),0))</f>
        <v/>
      </c>
      <c r="G425" s="909" t="str">
        <f ca="1">IF(ISBLANK(OFFSET('5. Pp (3 años)'!$H$46,INT((ROW()-13)/2),0)),"",OFFSET('5. Pp (3 años)'!$H$46,INT((ROW()-13)/2),0))</f>
        <v/>
      </c>
      <c r="H425" s="944" t="str">
        <f ca="1">IF(ISBLANK(OFFSET('9. METAS'!$L$20,INT((ROW()-13)/2),0)),"",OFFSET('9. METAS'!$L$20,INT((ROW()-13)/2),0))</f>
        <v/>
      </c>
      <c r="I425" s="868"/>
      <c r="J425" s="149" t="e">
        <f ca="1">IF(MOD(ROW()-13,2)=0,IF(ISBLANK(OFFSET(#REF!,INT((ROW()-13)/2),0)),"",OFFSET(#REF!,INT((ROW()-13)/2),0)),IF(ISBLANK(OFFSET('9. METAS'!$U$20,INT((ROW()-14)/2),0)),"",OFFSET('9. METAS'!$U$20,INT((ROW()-14)/2),0)))</f>
        <v>#REF!</v>
      </c>
      <c r="K425" s="150" t="e">
        <f ca="1">IF(MOD(ROW()-13,2)=0,IF(ISBLANK(OFFSET(#REF!,INT((ROW()-13)/2),0)),"",OFFSET(#REF!,INT((ROW()-13)/2),0)),IF(ISBLANK(OFFSET('9. METAS'!$V$20,INT((ROW()-14)/2),0)),"",OFFSET('9. METAS'!$V$20,INT((ROW()-14)/2),0)))</f>
        <v>#REF!</v>
      </c>
      <c r="L425" s="150" t="e">
        <f ca="1">IF(MOD(ROW()-13,2)=0,IF(ISBLANK(OFFSET(#REF!,INT((ROW()-13)/2),0)),"",OFFSET(#REF!,INT((ROW()-13)/2),0)),IF(ISBLANK(OFFSET('9. METAS'!$W$20,INT((ROW()-14)/2),0)),"",OFFSET('9. METAS'!$W$20,INT((ROW()-14)/2),0)))</f>
        <v>#REF!</v>
      </c>
      <c r="M425" s="151" t="e">
        <f ca="1">IF(MOD(ROW()-13,2)=0,IF(ISBLANK(OFFSET(#REF!,INT((ROW()-13)/2),0)),"",OFFSET(#REF!,INT((ROW()-13)/2),0)),IF(ISBLANK(OFFSET('9. METAS'!$X$20,INT((ROW()-14)/2),0)),"",OFFSET('9. METAS'!$X$20,INT((ROW()-14)/2),0)))</f>
        <v>#REF!</v>
      </c>
      <c r="N425" s="869" t="str">
        <f t="shared" ref="N425" ca="1" si="408">IFERROR(J425/J426,"ND")</f>
        <v>ND</v>
      </c>
      <c r="O425" s="870" t="str">
        <f t="shared" ref="O425" ca="1" si="409">IFERROR(((J425)/H425),"ND")</f>
        <v>ND</v>
      </c>
      <c r="P425" s="910"/>
    </row>
    <row r="426" spans="3:16">
      <c r="C426" s="860"/>
      <c r="D426" s="907"/>
      <c r="E426" s="907"/>
      <c r="F426" s="908"/>
      <c r="G426" s="909"/>
      <c r="H426" s="944"/>
      <c r="I426" s="852"/>
      <c r="J426" s="149" t="str">
        <f ca="1">IF(MOD(ROW()-13,2)=0,IF(ISBLANK(OFFSET(#REF!,INT((ROW()-13)/2),0)),"",OFFSET(#REF!,INT((ROW()-13)/2),0)),IF(ISBLANK(OFFSET('9. METAS'!$U$20,INT((ROW()-14)/2),0)),"",OFFSET('9. METAS'!$U$20,INT((ROW()-14)/2),0)))</f>
        <v/>
      </c>
      <c r="K426" s="150" t="str">
        <f ca="1">IF(MOD(ROW()-13,2)=0,IF(ISBLANK(OFFSET(#REF!,INT((ROW()-13)/2),0)),"",OFFSET(#REF!,INT((ROW()-13)/2),0)),IF(ISBLANK(OFFSET('9. METAS'!$V$20,INT((ROW()-14)/2),0)),"",OFFSET('9. METAS'!$V$20,INT((ROW()-14)/2),0)))</f>
        <v/>
      </c>
      <c r="L426" s="150" t="str">
        <f ca="1">IF(MOD(ROW()-13,2)=0,IF(ISBLANK(OFFSET(#REF!,INT((ROW()-13)/2),0)),"",OFFSET(#REF!,INT((ROW()-13)/2),0)),IF(ISBLANK(OFFSET('9. METAS'!$W$20,INT((ROW()-14)/2),0)),"",OFFSET('9. METAS'!$W$20,INT((ROW()-14)/2),0)))</f>
        <v/>
      </c>
      <c r="M426" s="151" t="str">
        <f ca="1">IF(MOD(ROW()-13,2)=0,IF(ISBLANK(OFFSET(#REF!,INT((ROW()-13)/2),0)),"",OFFSET(#REF!,INT((ROW()-13)/2),0)),IF(ISBLANK(OFFSET('9. METAS'!$X$20,INT((ROW()-14)/2),0)),"",OFFSET('9. METAS'!$X$20,INT((ROW()-14)/2),0)))</f>
        <v/>
      </c>
      <c r="N426" s="854"/>
      <c r="O426" s="856"/>
      <c r="P426" s="913"/>
    </row>
    <row r="427" spans="3:16">
      <c r="C427" s="859"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8" t="str">
        <f ca="1">IF(ISBLANK(OFFSET('5. Pp (3 años)'!$K$46,INT((ROW()-13)/2),0)),"",OFFSET('5. Pp (3 años)'!$K$46,INT((ROW()-13)/2),0))</f>
        <v/>
      </c>
      <c r="G427" s="909" t="str">
        <f ca="1">IF(ISBLANK(OFFSET('5. Pp (3 años)'!$H$46,INT((ROW()-13)/2),0)),"",OFFSET('5. Pp (3 años)'!$H$46,INT((ROW()-13)/2),0))</f>
        <v/>
      </c>
      <c r="H427" s="944" t="str">
        <f ca="1">IF(ISBLANK(OFFSET('9. METAS'!$L$20,INT((ROW()-13)/2),0)),"",OFFSET('9. METAS'!$L$20,INT((ROW()-13)/2),0))</f>
        <v/>
      </c>
      <c r="I427" s="868"/>
      <c r="J427" s="149" t="e">
        <f ca="1">IF(MOD(ROW()-13,2)=0,IF(ISBLANK(OFFSET(#REF!,INT((ROW()-13)/2),0)),"",OFFSET(#REF!,INT((ROW()-13)/2),0)),IF(ISBLANK(OFFSET('9. METAS'!$U$20,INT((ROW()-14)/2),0)),"",OFFSET('9. METAS'!$U$20,INT((ROW()-14)/2),0)))</f>
        <v>#REF!</v>
      </c>
      <c r="K427" s="150" t="e">
        <f ca="1">IF(MOD(ROW()-13,2)=0,IF(ISBLANK(OFFSET(#REF!,INT((ROW()-13)/2),0)),"",OFFSET(#REF!,INT((ROW()-13)/2),0)),IF(ISBLANK(OFFSET('9. METAS'!$V$20,INT((ROW()-14)/2),0)),"",OFFSET('9. METAS'!$V$20,INT((ROW()-14)/2),0)))</f>
        <v>#REF!</v>
      </c>
      <c r="L427" s="150" t="e">
        <f ca="1">IF(MOD(ROW()-13,2)=0,IF(ISBLANK(OFFSET(#REF!,INT((ROW()-13)/2),0)),"",OFFSET(#REF!,INT((ROW()-13)/2),0)),IF(ISBLANK(OFFSET('9. METAS'!$W$20,INT((ROW()-14)/2),0)),"",OFFSET('9. METAS'!$W$20,INT((ROW()-14)/2),0)))</f>
        <v>#REF!</v>
      </c>
      <c r="M427" s="151" t="e">
        <f ca="1">IF(MOD(ROW()-13,2)=0,IF(ISBLANK(OFFSET(#REF!,INT((ROW()-13)/2),0)),"",OFFSET(#REF!,INT((ROW()-13)/2),0)),IF(ISBLANK(OFFSET('9. METAS'!$X$20,INT((ROW()-14)/2),0)),"",OFFSET('9. METAS'!$X$20,INT((ROW()-14)/2),0)))</f>
        <v>#REF!</v>
      </c>
      <c r="N427" s="869" t="str">
        <f t="shared" ref="N427" ca="1" si="410">IFERROR(J427/J428,"ND")</f>
        <v>ND</v>
      </c>
      <c r="O427" s="870" t="str">
        <f t="shared" ref="O427" ca="1" si="411">IFERROR(((J427)/H427),"ND")</f>
        <v>ND</v>
      </c>
      <c r="P427" s="910"/>
    </row>
    <row r="428" spans="3:16">
      <c r="C428" s="860"/>
      <c r="D428" s="907"/>
      <c r="E428" s="907"/>
      <c r="F428" s="908"/>
      <c r="G428" s="909"/>
      <c r="H428" s="944"/>
      <c r="I428" s="852"/>
      <c r="J428" s="149" t="str">
        <f ca="1">IF(MOD(ROW()-13,2)=0,IF(ISBLANK(OFFSET(#REF!,INT((ROW()-13)/2),0)),"",OFFSET(#REF!,INT((ROW()-13)/2),0)),IF(ISBLANK(OFFSET('9. METAS'!$U$20,INT((ROW()-14)/2),0)),"",OFFSET('9. METAS'!$U$20,INT((ROW()-14)/2),0)))</f>
        <v/>
      </c>
      <c r="K428" s="150" t="str">
        <f ca="1">IF(MOD(ROW()-13,2)=0,IF(ISBLANK(OFFSET(#REF!,INT((ROW()-13)/2),0)),"",OFFSET(#REF!,INT((ROW()-13)/2),0)),IF(ISBLANK(OFFSET('9. METAS'!$V$20,INT((ROW()-14)/2),0)),"",OFFSET('9. METAS'!$V$20,INT((ROW()-14)/2),0)))</f>
        <v/>
      </c>
      <c r="L428" s="150" t="str">
        <f ca="1">IF(MOD(ROW()-13,2)=0,IF(ISBLANK(OFFSET(#REF!,INT((ROW()-13)/2),0)),"",OFFSET(#REF!,INT((ROW()-13)/2),0)),IF(ISBLANK(OFFSET('9. METAS'!$W$20,INT((ROW()-14)/2),0)),"",OFFSET('9. METAS'!$W$20,INT((ROW()-14)/2),0)))</f>
        <v/>
      </c>
      <c r="M428" s="151" t="str">
        <f ca="1">IF(MOD(ROW()-13,2)=0,IF(ISBLANK(OFFSET(#REF!,INT((ROW()-13)/2),0)),"",OFFSET(#REF!,INT((ROW()-13)/2),0)),IF(ISBLANK(OFFSET('9. METAS'!$X$20,INT((ROW()-14)/2),0)),"",OFFSET('9. METAS'!$X$20,INT((ROW()-14)/2),0)))</f>
        <v/>
      </c>
      <c r="N428" s="854"/>
      <c r="O428" s="856"/>
      <c r="P428" s="913"/>
    </row>
    <row r="429" spans="3:16">
      <c r="C429" s="859"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8" t="str">
        <f ca="1">IF(ISBLANK(OFFSET('5. Pp (3 años)'!$K$46,INT((ROW()-13)/2),0)),"",OFFSET('5. Pp (3 años)'!$K$46,INT((ROW()-13)/2),0))</f>
        <v/>
      </c>
      <c r="G429" s="909" t="str">
        <f ca="1">IF(ISBLANK(OFFSET('5. Pp (3 años)'!$H$46,INT((ROW()-13)/2),0)),"",OFFSET('5. Pp (3 años)'!$H$46,INT((ROW()-13)/2),0))</f>
        <v/>
      </c>
      <c r="H429" s="944" t="str">
        <f ca="1">IF(ISBLANK(OFFSET('9. METAS'!$L$20,INT((ROW()-13)/2),0)),"",OFFSET('9. METAS'!$L$20,INT((ROW()-13)/2),0))</f>
        <v/>
      </c>
      <c r="I429" s="868"/>
      <c r="J429" s="149" t="e">
        <f ca="1">IF(MOD(ROW()-13,2)=0,IF(ISBLANK(OFFSET(#REF!,INT((ROW()-13)/2),0)),"",OFFSET(#REF!,INT((ROW()-13)/2),0)),IF(ISBLANK(OFFSET('9. METAS'!$U$20,INT((ROW()-14)/2),0)),"",OFFSET('9. METAS'!$U$20,INT((ROW()-14)/2),0)))</f>
        <v>#REF!</v>
      </c>
      <c r="K429" s="150" t="e">
        <f ca="1">IF(MOD(ROW()-13,2)=0,IF(ISBLANK(OFFSET(#REF!,INT((ROW()-13)/2),0)),"",OFFSET(#REF!,INT((ROW()-13)/2),0)),IF(ISBLANK(OFFSET('9. METAS'!$V$20,INT((ROW()-14)/2),0)),"",OFFSET('9. METAS'!$V$20,INT((ROW()-14)/2),0)))</f>
        <v>#REF!</v>
      </c>
      <c r="L429" s="150" t="e">
        <f ca="1">IF(MOD(ROW()-13,2)=0,IF(ISBLANK(OFFSET(#REF!,INT((ROW()-13)/2),0)),"",OFFSET(#REF!,INT((ROW()-13)/2),0)),IF(ISBLANK(OFFSET('9. METAS'!$W$20,INT((ROW()-14)/2),0)),"",OFFSET('9. METAS'!$W$20,INT((ROW()-14)/2),0)))</f>
        <v>#REF!</v>
      </c>
      <c r="M429" s="151" t="e">
        <f ca="1">IF(MOD(ROW()-13,2)=0,IF(ISBLANK(OFFSET(#REF!,INT((ROW()-13)/2),0)),"",OFFSET(#REF!,INT((ROW()-13)/2),0)),IF(ISBLANK(OFFSET('9. METAS'!$X$20,INT((ROW()-14)/2),0)),"",OFFSET('9. METAS'!$X$20,INT((ROW()-14)/2),0)))</f>
        <v>#REF!</v>
      </c>
      <c r="N429" s="869" t="str">
        <f t="shared" ref="N429" ca="1" si="412">IFERROR(J429/J430,"ND")</f>
        <v>ND</v>
      </c>
      <c r="O429" s="870" t="str">
        <f t="shared" ref="O429" ca="1" si="413">IFERROR(((J429)/H429),"ND")</f>
        <v>ND</v>
      </c>
      <c r="P429" s="910"/>
    </row>
    <row r="430" spans="3:16">
      <c r="C430" s="860"/>
      <c r="D430" s="907"/>
      <c r="E430" s="907"/>
      <c r="F430" s="908"/>
      <c r="G430" s="909"/>
      <c r="H430" s="944"/>
      <c r="I430" s="852"/>
      <c r="J430" s="149" t="str">
        <f ca="1">IF(MOD(ROW()-13,2)=0,IF(ISBLANK(OFFSET(#REF!,INT((ROW()-13)/2),0)),"",OFFSET(#REF!,INT((ROW()-13)/2),0)),IF(ISBLANK(OFFSET('9. METAS'!$U$20,INT((ROW()-14)/2),0)),"",OFFSET('9. METAS'!$U$20,INT((ROW()-14)/2),0)))</f>
        <v/>
      </c>
      <c r="K430" s="150" t="str">
        <f ca="1">IF(MOD(ROW()-13,2)=0,IF(ISBLANK(OFFSET(#REF!,INT((ROW()-13)/2),0)),"",OFFSET(#REF!,INT((ROW()-13)/2),0)),IF(ISBLANK(OFFSET('9. METAS'!$V$20,INT((ROW()-14)/2),0)),"",OFFSET('9. METAS'!$V$20,INT((ROW()-14)/2),0)))</f>
        <v/>
      </c>
      <c r="L430" s="150" t="str">
        <f ca="1">IF(MOD(ROW()-13,2)=0,IF(ISBLANK(OFFSET(#REF!,INT((ROW()-13)/2),0)),"",OFFSET(#REF!,INT((ROW()-13)/2),0)),IF(ISBLANK(OFFSET('9. METAS'!$W$20,INT((ROW()-14)/2),0)),"",OFFSET('9. METAS'!$W$20,INT((ROW()-14)/2),0)))</f>
        <v/>
      </c>
      <c r="M430" s="151" t="str">
        <f ca="1">IF(MOD(ROW()-13,2)=0,IF(ISBLANK(OFFSET(#REF!,INT((ROW()-13)/2),0)),"",OFFSET(#REF!,INT((ROW()-13)/2),0)),IF(ISBLANK(OFFSET('9. METAS'!$X$20,INT((ROW()-14)/2),0)),"",OFFSET('9. METAS'!$X$20,INT((ROW()-14)/2),0)))</f>
        <v/>
      </c>
      <c r="N430" s="854"/>
      <c r="O430" s="856"/>
      <c r="P430" s="913"/>
    </row>
    <row r="431" spans="3:16">
      <c r="C431" s="859"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8" t="str">
        <f ca="1">IF(ISBLANK(OFFSET('5. Pp (3 años)'!$K$46,INT((ROW()-13)/2),0)),"",OFFSET('5. Pp (3 años)'!$K$46,INT((ROW()-13)/2),0))</f>
        <v/>
      </c>
      <c r="G431" s="909" t="str">
        <f ca="1">IF(ISBLANK(OFFSET('5. Pp (3 años)'!$H$46,INT((ROW()-13)/2),0)),"",OFFSET('5. Pp (3 años)'!$H$46,INT((ROW()-13)/2),0))</f>
        <v/>
      </c>
      <c r="H431" s="944" t="str">
        <f ca="1">IF(ISBLANK(OFFSET('9. METAS'!$L$20,INT((ROW()-13)/2),0)),"",OFFSET('9. METAS'!$L$20,INT((ROW()-13)/2),0))</f>
        <v/>
      </c>
      <c r="I431" s="868"/>
      <c r="J431" s="149" t="e">
        <f ca="1">IF(MOD(ROW()-13,2)=0,IF(ISBLANK(OFFSET(#REF!,INT((ROW()-13)/2),0)),"",OFFSET(#REF!,INT((ROW()-13)/2),0)),IF(ISBLANK(OFFSET('9. METAS'!$U$20,INT((ROW()-14)/2),0)),"",OFFSET('9. METAS'!$U$20,INT((ROW()-14)/2),0)))</f>
        <v>#REF!</v>
      </c>
      <c r="K431" s="150" t="e">
        <f ca="1">IF(MOD(ROW()-13,2)=0,IF(ISBLANK(OFFSET(#REF!,INT((ROW()-13)/2),0)),"",OFFSET(#REF!,INT((ROW()-13)/2),0)),IF(ISBLANK(OFFSET('9. METAS'!$V$20,INT((ROW()-14)/2),0)),"",OFFSET('9. METAS'!$V$20,INT((ROW()-14)/2),0)))</f>
        <v>#REF!</v>
      </c>
      <c r="L431" s="150" t="e">
        <f ca="1">IF(MOD(ROW()-13,2)=0,IF(ISBLANK(OFFSET(#REF!,INT((ROW()-13)/2),0)),"",OFFSET(#REF!,INT((ROW()-13)/2),0)),IF(ISBLANK(OFFSET('9. METAS'!$W$20,INT((ROW()-14)/2),0)),"",OFFSET('9. METAS'!$W$20,INT((ROW()-14)/2),0)))</f>
        <v>#REF!</v>
      </c>
      <c r="M431" s="151" t="e">
        <f ca="1">IF(MOD(ROW()-13,2)=0,IF(ISBLANK(OFFSET(#REF!,INT((ROW()-13)/2),0)),"",OFFSET(#REF!,INT((ROW()-13)/2),0)),IF(ISBLANK(OFFSET('9. METAS'!$X$20,INT((ROW()-14)/2),0)),"",OFFSET('9. METAS'!$X$20,INT((ROW()-14)/2),0)))</f>
        <v>#REF!</v>
      </c>
      <c r="N431" s="869" t="str">
        <f t="shared" ref="N431" ca="1" si="414">IFERROR(J431/J432,"ND")</f>
        <v>ND</v>
      </c>
      <c r="O431" s="870" t="str">
        <f t="shared" ref="O431" ca="1" si="415">IFERROR(((J431)/H431),"ND")</f>
        <v>ND</v>
      </c>
      <c r="P431" s="910"/>
    </row>
    <row r="432" spans="3:16">
      <c r="C432" s="860"/>
      <c r="D432" s="907"/>
      <c r="E432" s="907"/>
      <c r="F432" s="908"/>
      <c r="G432" s="909"/>
      <c r="H432" s="944"/>
      <c r="I432" s="852"/>
      <c r="J432" s="149" t="str">
        <f ca="1">IF(MOD(ROW()-13,2)=0,IF(ISBLANK(OFFSET(#REF!,INT((ROW()-13)/2),0)),"",OFFSET(#REF!,INT((ROW()-13)/2),0)),IF(ISBLANK(OFFSET('9. METAS'!$U$20,INT((ROW()-14)/2),0)),"",OFFSET('9. METAS'!$U$20,INT((ROW()-14)/2),0)))</f>
        <v/>
      </c>
      <c r="K432" s="150" t="str">
        <f ca="1">IF(MOD(ROW()-13,2)=0,IF(ISBLANK(OFFSET(#REF!,INT((ROW()-13)/2),0)),"",OFFSET(#REF!,INT((ROW()-13)/2),0)),IF(ISBLANK(OFFSET('9. METAS'!$V$20,INT((ROW()-14)/2),0)),"",OFFSET('9. METAS'!$V$20,INT((ROW()-14)/2),0)))</f>
        <v/>
      </c>
      <c r="L432" s="150" t="str">
        <f ca="1">IF(MOD(ROW()-13,2)=0,IF(ISBLANK(OFFSET(#REF!,INT((ROW()-13)/2),0)),"",OFFSET(#REF!,INT((ROW()-13)/2),0)),IF(ISBLANK(OFFSET('9. METAS'!$W$20,INT((ROW()-14)/2),0)),"",OFFSET('9. METAS'!$W$20,INT((ROW()-14)/2),0)))</f>
        <v/>
      </c>
      <c r="M432" s="151" t="str">
        <f ca="1">IF(MOD(ROW()-13,2)=0,IF(ISBLANK(OFFSET(#REF!,INT((ROW()-13)/2),0)),"",OFFSET(#REF!,INT((ROW()-13)/2),0)),IF(ISBLANK(OFFSET('9. METAS'!$X$20,INT((ROW()-14)/2),0)),"",OFFSET('9. METAS'!$X$20,INT((ROW()-14)/2),0)))</f>
        <v/>
      </c>
      <c r="N432" s="854"/>
      <c r="O432" s="856"/>
      <c r="P432" s="913"/>
    </row>
    <row r="433" spans="3:16">
      <c r="C433" s="859"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8" t="str">
        <f ca="1">IF(ISBLANK(OFFSET('5. Pp (3 años)'!$K$46,INT((ROW()-13)/2),0)),"",OFFSET('5. Pp (3 años)'!$K$46,INT((ROW()-13)/2),0))</f>
        <v/>
      </c>
      <c r="G433" s="909" t="str">
        <f ca="1">IF(ISBLANK(OFFSET('5. Pp (3 años)'!$H$46,INT((ROW()-13)/2),0)),"",OFFSET('5. Pp (3 años)'!$H$46,INT((ROW()-13)/2),0))</f>
        <v/>
      </c>
      <c r="H433" s="944" t="str">
        <f ca="1">IF(ISBLANK(OFFSET('9. METAS'!$L$20,INT((ROW()-13)/2),0)),"",OFFSET('9. METAS'!$L$20,INT((ROW()-13)/2),0))</f>
        <v/>
      </c>
      <c r="I433" s="868"/>
      <c r="J433" s="149" t="e">
        <f ca="1">IF(MOD(ROW()-13,2)=0,IF(ISBLANK(OFFSET(#REF!,INT((ROW()-13)/2),0)),"",OFFSET(#REF!,INT((ROW()-13)/2),0)),IF(ISBLANK(OFFSET('9. METAS'!$U$20,INT((ROW()-14)/2),0)),"",OFFSET('9. METAS'!$U$20,INT((ROW()-14)/2),0)))</f>
        <v>#REF!</v>
      </c>
      <c r="K433" s="150" t="e">
        <f ca="1">IF(MOD(ROW()-13,2)=0,IF(ISBLANK(OFFSET(#REF!,INT((ROW()-13)/2),0)),"",OFFSET(#REF!,INT((ROW()-13)/2),0)),IF(ISBLANK(OFFSET('9. METAS'!$V$20,INT((ROW()-14)/2),0)),"",OFFSET('9. METAS'!$V$20,INT((ROW()-14)/2),0)))</f>
        <v>#REF!</v>
      </c>
      <c r="L433" s="150" t="e">
        <f ca="1">IF(MOD(ROW()-13,2)=0,IF(ISBLANK(OFFSET(#REF!,INT((ROW()-13)/2),0)),"",OFFSET(#REF!,INT((ROW()-13)/2),0)),IF(ISBLANK(OFFSET('9. METAS'!$W$20,INT((ROW()-14)/2),0)),"",OFFSET('9. METAS'!$W$20,INT((ROW()-14)/2),0)))</f>
        <v>#REF!</v>
      </c>
      <c r="M433" s="151" t="e">
        <f ca="1">IF(MOD(ROW()-13,2)=0,IF(ISBLANK(OFFSET(#REF!,INT((ROW()-13)/2),0)),"",OFFSET(#REF!,INT((ROW()-13)/2),0)),IF(ISBLANK(OFFSET('9. METAS'!$X$20,INT((ROW()-14)/2),0)),"",OFFSET('9. METAS'!$X$20,INT((ROW()-14)/2),0)))</f>
        <v>#REF!</v>
      </c>
      <c r="N433" s="869" t="str">
        <f t="shared" ref="N433" ca="1" si="416">IFERROR(J433/J434,"ND")</f>
        <v>ND</v>
      </c>
      <c r="O433" s="870" t="str">
        <f t="shared" ref="O433" ca="1" si="417">IFERROR(((J433)/H433),"ND")</f>
        <v>ND</v>
      </c>
      <c r="P433" s="910"/>
    </row>
    <row r="434" spans="3:16">
      <c r="C434" s="860"/>
      <c r="D434" s="907"/>
      <c r="E434" s="907"/>
      <c r="F434" s="908"/>
      <c r="G434" s="909"/>
      <c r="H434" s="944"/>
      <c r="I434" s="852"/>
      <c r="J434" s="149" t="str">
        <f ca="1">IF(MOD(ROW()-13,2)=0,IF(ISBLANK(OFFSET(#REF!,INT((ROW()-13)/2),0)),"",OFFSET(#REF!,INT((ROW()-13)/2),0)),IF(ISBLANK(OFFSET('9. METAS'!$U$20,INT((ROW()-14)/2),0)),"",OFFSET('9. METAS'!$U$20,INT((ROW()-14)/2),0)))</f>
        <v/>
      </c>
      <c r="K434" s="150" t="str">
        <f ca="1">IF(MOD(ROW()-13,2)=0,IF(ISBLANK(OFFSET(#REF!,INT((ROW()-13)/2),0)),"",OFFSET(#REF!,INT((ROW()-13)/2),0)),IF(ISBLANK(OFFSET('9. METAS'!$V$20,INT((ROW()-14)/2),0)),"",OFFSET('9. METAS'!$V$20,INT((ROW()-14)/2),0)))</f>
        <v/>
      </c>
      <c r="L434" s="150" t="str">
        <f ca="1">IF(MOD(ROW()-13,2)=0,IF(ISBLANK(OFFSET(#REF!,INT((ROW()-13)/2),0)),"",OFFSET(#REF!,INT((ROW()-13)/2),0)),IF(ISBLANK(OFFSET('9. METAS'!$W$20,INT((ROW()-14)/2),0)),"",OFFSET('9. METAS'!$W$20,INT((ROW()-14)/2),0)))</f>
        <v/>
      </c>
      <c r="M434" s="151" t="str">
        <f ca="1">IF(MOD(ROW()-13,2)=0,IF(ISBLANK(OFFSET(#REF!,INT((ROW()-13)/2),0)),"",OFFSET(#REF!,INT((ROW()-13)/2),0)),IF(ISBLANK(OFFSET('9. METAS'!$X$20,INT((ROW()-14)/2),0)),"",OFFSET('9. METAS'!$X$20,INT((ROW()-14)/2),0)))</f>
        <v/>
      </c>
      <c r="N434" s="854"/>
      <c r="O434" s="856"/>
      <c r="P434" s="913"/>
    </row>
    <row r="435" spans="3:16">
      <c r="C435" s="859"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8" t="str">
        <f ca="1">IF(ISBLANK(OFFSET('5. Pp (3 años)'!$K$46,INT((ROW()-13)/2),0)),"",OFFSET('5. Pp (3 años)'!$K$46,INT((ROW()-13)/2),0))</f>
        <v/>
      </c>
      <c r="G435" s="909" t="str">
        <f ca="1">IF(ISBLANK(OFFSET('5. Pp (3 años)'!$H$46,INT((ROW()-13)/2),0)),"",OFFSET('5. Pp (3 años)'!$H$46,INT((ROW()-13)/2),0))</f>
        <v/>
      </c>
      <c r="H435" s="944" t="str">
        <f ca="1">IF(ISBLANK(OFFSET('9. METAS'!$L$20,INT((ROW()-13)/2),0)),"",OFFSET('9. METAS'!$L$20,INT((ROW()-13)/2),0))</f>
        <v/>
      </c>
      <c r="I435" s="868"/>
      <c r="J435" s="149" t="e">
        <f ca="1">IF(MOD(ROW()-13,2)=0,IF(ISBLANK(OFFSET(#REF!,INT((ROW()-13)/2),0)),"",OFFSET(#REF!,INT((ROW()-13)/2),0)),IF(ISBLANK(OFFSET('9. METAS'!$U$20,INT((ROW()-14)/2),0)),"",OFFSET('9. METAS'!$U$20,INT((ROW()-14)/2),0)))</f>
        <v>#REF!</v>
      </c>
      <c r="K435" s="150" t="e">
        <f ca="1">IF(MOD(ROW()-13,2)=0,IF(ISBLANK(OFFSET(#REF!,INT((ROW()-13)/2),0)),"",OFFSET(#REF!,INT((ROW()-13)/2),0)),IF(ISBLANK(OFFSET('9. METAS'!$V$20,INT((ROW()-14)/2),0)),"",OFFSET('9. METAS'!$V$20,INT((ROW()-14)/2),0)))</f>
        <v>#REF!</v>
      </c>
      <c r="L435" s="150" t="e">
        <f ca="1">IF(MOD(ROW()-13,2)=0,IF(ISBLANK(OFFSET(#REF!,INT((ROW()-13)/2),0)),"",OFFSET(#REF!,INT((ROW()-13)/2),0)),IF(ISBLANK(OFFSET('9. METAS'!$W$20,INT((ROW()-14)/2),0)),"",OFFSET('9. METAS'!$W$20,INT((ROW()-14)/2),0)))</f>
        <v>#REF!</v>
      </c>
      <c r="M435" s="151" t="e">
        <f ca="1">IF(MOD(ROW()-13,2)=0,IF(ISBLANK(OFFSET(#REF!,INT((ROW()-13)/2),0)),"",OFFSET(#REF!,INT((ROW()-13)/2),0)),IF(ISBLANK(OFFSET('9. METAS'!$X$20,INT((ROW()-14)/2),0)),"",OFFSET('9. METAS'!$X$20,INT((ROW()-14)/2),0)))</f>
        <v>#REF!</v>
      </c>
      <c r="N435" s="869" t="str">
        <f t="shared" ref="N435" ca="1" si="418">IFERROR(J435/J436,"ND")</f>
        <v>ND</v>
      </c>
      <c r="O435" s="870" t="str">
        <f t="shared" ref="O435" ca="1" si="419">IFERROR(((J435)/H435),"ND")</f>
        <v>ND</v>
      </c>
      <c r="P435" s="910"/>
    </row>
    <row r="436" spans="3:16">
      <c r="C436" s="860"/>
      <c r="D436" s="907"/>
      <c r="E436" s="907"/>
      <c r="F436" s="908"/>
      <c r="G436" s="909"/>
      <c r="H436" s="944"/>
      <c r="I436" s="852"/>
      <c r="J436" s="149" t="str">
        <f ca="1">IF(MOD(ROW()-13,2)=0,IF(ISBLANK(OFFSET(#REF!,INT((ROW()-13)/2),0)),"",OFFSET(#REF!,INT((ROW()-13)/2),0)),IF(ISBLANK(OFFSET('9. METAS'!$U$20,INT((ROW()-14)/2),0)),"",OFFSET('9. METAS'!$U$20,INT((ROW()-14)/2),0)))</f>
        <v/>
      </c>
      <c r="K436" s="150" t="str">
        <f ca="1">IF(MOD(ROW()-13,2)=0,IF(ISBLANK(OFFSET(#REF!,INT((ROW()-13)/2),0)),"",OFFSET(#REF!,INT((ROW()-13)/2),0)),IF(ISBLANK(OFFSET('9. METAS'!$V$20,INT((ROW()-14)/2),0)),"",OFFSET('9. METAS'!$V$20,INT((ROW()-14)/2),0)))</f>
        <v/>
      </c>
      <c r="L436" s="150" t="str">
        <f ca="1">IF(MOD(ROW()-13,2)=0,IF(ISBLANK(OFFSET(#REF!,INT((ROW()-13)/2),0)),"",OFFSET(#REF!,INT((ROW()-13)/2),0)),IF(ISBLANK(OFFSET('9. METAS'!$W$20,INT((ROW()-14)/2),0)),"",OFFSET('9. METAS'!$W$20,INT((ROW()-14)/2),0)))</f>
        <v/>
      </c>
      <c r="M436" s="151" t="str">
        <f ca="1">IF(MOD(ROW()-13,2)=0,IF(ISBLANK(OFFSET(#REF!,INT((ROW()-13)/2),0)),"",OFFSET(#REF!,INT((ROW()-13)/2),0)),IF(ISBLANK(OFFSET('9. METAS'!$X$20,INT((ROW()-14)/2),0)),"",OFFSET('9. METAS'!$X$20,INT((ROW()-14)/2),0)))</f>
        <v/>
      </c>
      <c r="N436" s="854"/>
      <c r="O436" s="856"/>
      <c r="P436" s="913"/>
    </row>
    <row r="437" spans="3:16">
      <c r="C437" s="859"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8" t="str">
        <f ca="1">IF(ISBLANK(OFFSET('5. Pp (3 años)'!$K$46,INT((ROW()-13)/2),0)),"",OFFSET('5. Pp (3 años)'!$K$46,INT((ROW()-13)/2),0))</f>
        <v/>
      </c>
      <c r="G437" s="909" t="str">
        <f ca="1">IF(ISBLANK(OFFSET('5. Pp (3 años)'!$H$46,INT((ROW()-13)/2),0)),"",OFFSET('5. Pp (3 años)'!$H$46,INT((ROW()-13)/2),0))</f>
        <v/>
      </c>
      <c r="H437" s="944" t="str">
        <f ca="1">IF(ISBLANK(OFFSET('9. METAS'!$L$20,INT((ROW()-13)/2),0)),"",OFFSET('9. METAS'!$L$20,INT((ROW()-13)/2),0))</f>
        <v/>
      </c>
      <c r="I437" s="868"/>
      <c r="J437" s="149" t="e">
        <f ca="1">IF(MOD(ROW()-13,2)=0,IF(ISBLANK(OFFSET(#REF!,INT((ROW()-13)/2),0)),"",OFFSET(#REF!,INT((ROW()-13)/2),0)),IF(ISBLANK(OFFSET('9. METAS'!$U$20,INT((ROW()-14)/2),0)),"",OFFSET('9. METAS'!$U$20,INT((ROW()-14)/2),0)))</f>
        <v>#REF!</v>
      </c>
      <c r="K437" s="150" t="e">
        <f ca="1">IF(MOD(ROW()-13,2)=0,IF(ISBLANK(OFFSET(#REF!,INT((ROW()-13)/2),0)),"",OFFSET(#REF!,INT((ROW()-13)/2),0)),IF(ISBLANK(OFFSET('9. METAS'!$V$20,INT((ROW()-14)/2),0)),"",OFFSET('9. METAS'!$V$20,INT((ROW()-14)/2),0)))</f>
        <v>#REF!</v>
      </c>
      <c r="L437" s="150" t="e">
        <f ca="1">IF(MOD(ROW()-13,2)=0,IF(ISBLANK(OFFSET(#REF!,INT((ROW()-13)/2),0)),"",OFFSET(#REF!,INT((ROW()-13)/2),0)),IF(ISBLANK(OFFSET('9. METAS'!$W$20,INT((ROW()-14)/2),0)),"",OFFSET('9. METAS'!$W$20,INT((ROW()-14)/2),0)))</f>
        <v>#REF!</v>
      </c>
      <c r="M437" s="151" t="e">
        <f ca="1">IF(MOD(ROW()-13,2)=0,IF(ISBLANK(OFFSET(#REF!,INT((ROW()-13)/2),0)),"",OFFSET(#REF!,INT((ROW()-13)/2),0)),IF(ISBLANK(OFFSET('9. METAS'!$X$20,INT((ROW()-14)/2),0)),"",OFFSET('9. METAS'!$X$20,INT((ROW()-14)/2),0)))</f>
        <v>#REF!</v>
      </c>
      <c r="N437" s="869" t="str">
        <f t="shared" ref="N437" ca="1" si="420">IFERROR(J437/J438,"ND")</f>
        <v>ND</v>
      </c>
      <c r="O437" s="870" t="str">
        <f t="shared" ref="O437" ca="1" si="421">IFERROR(((J437)/H437),"ND")</f>
        <v>ND</v>
      </c>
      <c r="P437" s="910"/>
    </row>
    <row r="438" spans="3:16">
      <c r="C438" s="860"/>
      <c r="D438" s="907"/>
      <c r="E438" s="907"/>
      <c r="F438" s="908"/>
      <c r="G438" s="909"/>
      <c r="H438" s="944"/>
      <c r="I438" s="852"/>
      <c r="J438" s="149" t="str">
        <f ca="1">IF(MOD(ROW()-13,2)=0,IF(ISBLANK(OFFSET(#REF!,INT((ROW()-13)/2),0)),"",OFFSET(#REF!,INT((ROW()-13)/2),0)),IF(ISBLANK(OFFSET('9. METAS'!$U$20,INT((ROW()-14)/2),0)),"",OFFSET('9. METAS'!$U$20,INT((ROW()-14)/2),0)))</f>
        <v/>
      </c>
      <c r="K438" s="150" t="str">
        <f ca="1">IF(MOD(ROW()-13,2)=0,IF(ISBLANK(OFFSET(#REF!,INT((ROW()-13)/2),0)),"",OFFSET(#REF!,INT((ROW()-13)/2),0)),IF(ISBLANK(OFFSET('9. METAS'!$V$20,INT((ROW()-14)/2),0)),"",OFFSET('9. METAS'!$V$20,INT((ROW()-14)/2),0)))</f>
        <v/>
      </c>
      <c r="L438" s="150" t="str">
        <f ca="1">IF(MOD(ROW()-13,2)=0,IF(ISBLANK(OFFSET(#REF!,INT((ROW()-13)/2),0)),"",OFFSET(#REF!,INT((ROW()-13)/2),0)),IF(ISBLANK(OFFSET('9. METAS'!$W$20,INT((ROW()-14)/2),0)),"",OFFSET('9. METAS'!$W$20,INT((ROW()-14)/2),0)))</f>
        <v/>
      </c>
      <c r="M438" s="151" t="str">
        <f ca="1">IF(MOD(ROW()-13,2)=0,IF(ISBLANK(OFFSET(#REF!,INT((ROW()-13)/2),0)),"",OFFSET(#REF!,INT((ROW()-13)/2),0)),IF(ISBLANK(OFFSET('9. METAS'!$X$20,INT((ROW()-14)/2),0)),"",OFFSET('9. METAS'!$X$20,INT((ROW()-14)/2),0)))</f>
        <v/>
      </c>
      <c r="N438" s="854"/>
      <c r="O438" s="856"/>
      <c r="P438" s="913"/>
    </row>
    <row r="439" spans="3:16">
      <c r="C439" s="859"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8" t="str">
        <f ca="1">IF(ISBLANK(OFFSET('5. Pp (3 años)'!$K$46,INT((ROW()-13)/2),0)),"",OFFSET('5. Pp (3 años)'!$K$46,INT((ROW()-13)/2),0))</f>
        <v/>
      </c>
      <c r="G439" s="909" t="str">
        <f ca="1">IF(ISBLANK(OFFSET('5. Pp (3 años)'!$H$46,INT((ROW()-13)/2),0)),"",OFFSET('5. Pp (3 años)'!$H$46,INT((ROW()-13)/2),0))</f>
        <v/>
      </c>
      <c r="H439" s="944" t="str">
        <f ca="1">IF(ISBLANK(OFFSET('9. METAS'!$L$20,INT((ROW()-13)/2),0)),"",OFFSET('9. METAS'!$L$20,INT((ROW()-13)/2),0))</f>
        <v/>
      </c>
      <c r="I439" s="868"/>
      <c r="J439" s="149" t="e">
        <f ca="1">IF(MOD(ROW()-13,2)=0,IF(ISBLANK(OFFSET(#REF!,INT((ROW()-13)/2),0)),"",OFFSET(#REF!,INT((ROW()-13)/2),0)),IF(ISBLANK(OFFSET('9. METAS'!$U$20,INT((ROW()-14)/2),0)),"",OFFSET('9. METAS'!$U$20,INT((ROW()-14)/2),0)))</f>
        <v>#REF!</v>
      </c>
      <c r="K439" s="150" t="e">
        <f ca="1">IF(MOD(ROW()-13,2)=0,IF(ISBLANK(OFFSET(#REF!,INT((ROW()-13)/2),0)),"",OFFSET(#REF!,INT((ROW()-13)/2),0)),IF(ISBLANK(OFFSET('9. METAS'!$V$20,INT((ROW()-14)/2),0)),"",OFFSET('9. METAS'!$V$20,INT((ROW()-14)/2),0)))</f>
        <v>#REF!</v>
      </c>
      <c r="L439" s="150" t="e">
        <f ca="1">IF(MOD(ROW()-13,2)=0,IF(ISBLANK(OFFSET(#REF!,INT((ROW()-13)/2),0)),"",OFFSET(#REF!,INT((ROW()-13)/2),0)),IF(ISBLANK(OFFSET('9. METAS'!$W$20,INT((ROW()-14)/2),0)),"",OFFSET('9. METAS'!$W$20,INT((ROW()-14)/2),0)))</f>
        <v>#REF!</v>
      </c>
      <c r="M439" s="151" t="e">
        <f ca="1">IF(MOD(ROW()-13,2)=0,IF(ISBLANK(OFFSET(#REF!,INT((ROW()-13)/2),0)),"",OFFSET(#REF!,INT((ROW()-13)/2),0)),IF(ISBLANK(OFFSET('9. METAS'!$X$20,INT((ROW()-14)/2),0)),"",OFFSET('9. METAS'!$X$20,INT((ROW()-14)/2),0)))</f>
        <v>#REF!</v>
      </c>
      <c r="N439" s="869" t="str">
        <f t="shared" ref="N439" ca="1" si="422">IFERROR(J439/J440,"ND")</f>
        <v>ND</v>
      </c>
      <c r="O439" s="870" t="str">
        <f t="shared" ref="O439" ca="1" si="423">IFERROR(((J439)/H439),"ND")</f>
        <v>ND</v>
      </c>
      <c r="P439" s="910"/>
    </row>
    <row r="440" spans="3:16">
      <c r="C440" s="860"/>
      <c r="D440" s="907"/>
      <c r="E440" s="907"/>
      <c r="F440" s="908"/>
      <c r="G440" s="909"/>
      <c r="H440" s="944"/>
      <c r="I440" s="852"/>
      <c r="J440" s="149" t="str">
        <f ca="1">IF(MOD(ROW()-13,2)=0,IF(ISBLANK(OFFSET(#REF!,INT((ROW()-13)/2),0)),"",OFFSET(#REF!,INT((ROW()-13)/2),0)),IF(ISBLANK(OFFSET('9. METAS'!$U$20,INT((ROW()-14)/2),0)),"",OFFSET('9. METAS'!$U$20,INT((ROW()-14)/2),0)))</f>
        <v/>
      </c>
      <c r="K440" s="150" t="str">
        <f ca="1">IF(MOD(ROW()-13,2)=0,IF(ISBLANK(OFFSET(#REF!,INT((ROW()-13)/2),0)),"",OFFSET(#REF!,INT((ROW()-13)/2),0)),IF(ISBLANK(OFFSET('9. METAS'!$V$20,INT((ROW()-14)/2),0)),"",OFFSET('9. METAS'!$V$20,INT((ROW()-14)/2),0)))</f>
        <v/>
      </c>
      <c r="L440" s="150" t="str">
        <f ca="1">IF(MOD(ROW()-13,2)=0,IF(ISBLANK(OFFSET(#REF!,INT((ROW()-13)/2),0)),"",OFFSET(#REF!,INT((ROW()-13)/2),0)),IF(ISBLANK(OFFSET('9. METAS'!$W$20,INT((ROW()-14)/2),0)),"",OFFSET('9. METAS'!$W$20,INT((ROW()-14)/2),0)))</f>
        <v/>
      </c>
      <c r="M440" s="151" t="str">
        <f ca="1">IF(MOD(ROW()-13,2)=0,IF(ISBLANK(OFFSET(#REF!,INT((ROW()-13)/2),0)),"",OFFSET(#REF!,INT((ROW()-13)/2),0)),IF(ISBLANK(OFFSET('9. METAS'!$X$20,INT((ROW()-14)/2),0)),"",OFFSET('9. METAS'!$X$20,INT((ROW()-14)/2),0)))</f>
        <v/>
      </c>
      <c r="N440" s="854"/>
      <c r="O440" s="856"/>
      <c r="P440" s="913"/>
    </row>
    <row r="441" spans="3:16">
      <c r="C441" s="859"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8" t="str">
        <f ca="1">IF(ISBLANK(OFFSET('5. Pp (3 años)'!$K$46,INT((ROW()-13)/2),0)),"",OFFSET('5. Pp (3 años)'!$K$46,INT((ROW()-13)/2),0))</f>
        <v/>
      </c>
      <c r="G441" s="909" t="str">
        <f ca="1">IF(ISBLANK(OFFSET('5. Pp (3 años)'!$H$46,INT((ROW()-13)/2),0)),"",OFFSET('5. Pp (3 años)'!$H$46,INT((ROW()-13)/2),0))</f>
        <v/>
      </c>
      <c r="H441" s="944" t="str">
        <f ca="1">IF(ISBLANK(OFFSET('9. METAS'!$L$20,INT((ROW()-13)/2),0)),"",OFFSET('9. METAS'!$L$20,INT((ROW()-13)/2),0))</f>
        <v/>
      </c>
      <c r="I441" s="868"/>
      <c r="J441" s="149" t="e">
        <f ca="1">IF(MOD(ROW()-13,2)=0,IF(ISBLANK(OFFSET(#REF!,INT((ROW()-13)/2),0)),"",OFFSET(#REF!,INT((ROW()-13)/2),0)),IF(ISBLANK(OFFSET('9. METAS'!$U$20,INT((ROW()-14)/2),0)),"",OFFSET('9. METAS'!$U$20,INT((ROW()-14)/2),0)))</f>
        <v>#REF!</v>
      </c>
      <c r="K441" s="150" t="e">
        <f ca="1">IF(MOD(ROW()-13,2)=0,IF(ISBLANK(OFFSET(#REF!,INT((ROW()-13)/2),0)),"",OFFSET(#REF!,INT((ROW()-13)/2),0)),IF(ISBLANK(OFFSET('9. METAS'!$V$20,INT((ROW()-14)/2),0)),"",OFFSET('9. METAS'!$V$20,INT((ROW()-14)/2),0)))</f>
        <v>#REF!</v>
      </c>
      <c r="L441" s="150" t="e">
        <f ca="1">IF(MOD(ROW()-13,2)=0,IF(ISBLANK(OFFSET(#REF!,INT((ROW()-13)/2),0)),"",OFFSET(#REF!,INT((ROW()-13)/2),0)),IF(ISBLANK(OFFSET('9. METAS'!$W$20,INT((ROW()-14)/2),0)),"",OFFSET('9. METAS'!$W$20,INT((ROW()-14)/2),0)))</f>
        <v>#REF!</v>
      </c>
      <c r="M441" s="151" t="e">
        <f ca="1">IF(MOD(ROW()-13,2)=0,IF(ISBLANK(OFFSET(#REF!,INT((ROW()-13)/2),0)),"",OFFSET(#REF!,INT((ROW()-13)/2),0)),IF(ISBLANK(OFFSET('9. METAS'!$X$20,INT((ROW()-14)/2),0)),"",OFFSET('9. METAS'!$X$20,INT((ROW()-14)/2),0)))</f>
        <v>#REF!</v>
      </c>
      <c r="N441" s="869" t="str">
        <f t="shared" ref="N441" ca="1" si="424">IFERROR(J441/J442,"ND")</f>
        <v>ND</v>
      </c>
      <c r="O441" s="870" t="str">
        <f t="shared" ref="O441" ca="1" si="425">IFERROR(((J441)/H441),"ND")</f>
        <v>ND</v>
      </c>
      <c r="P441" s="910"/>
    </row>
    <row r="442" spans="3:16">
      <c r="C442" s="860"/>
      <c r="D442" s="907"/>
      <c r="E442" s="907"/>
      <c r="F442" s="908"/>
      <c r="G442" s="909"/>
      <c r="H442" s="944"/>
      <c r="I442" s="852"/>
      <c r="J442" s="149" t="str">
        <f ca="1">IF(MOD(ROW()-13,2)=0,IF(ISBLANK(OFFSET(#REF!,INT((ROW()-13)/2),0)),"",OFFSET(#REF!,INT((ROW()-13)/2),0)),IF(ISBLANK(OFFSET('9. METAS'!$U$20,INT((ROW()-14)/2),0)),"",OFFSET('9. METAS'!$U$20,INT((ROW()-14)/2),0)))</f>
        <v/>
      </c>
      <c r="K442" s="150" t="str">
        <f ca="1">IF(MOD(ROW()-13,2)=0,IF(ISBLANK(OFFSET(#REF!,INT((ROW()-13)/2),0)),"",OFFSET(#REF!,INT((ROW()-13)/2),0)),IF(ISBLANK(OFFSET('9. METAS'!$V$20,INT((ROW()-14)/2),0)),"",OFFSET('9. METAS'!$V$20,INT((ROW()-14)/2),0)))</f>
        <v/>
      </c>
      <c r="L442" s="150" t="str">
        <f ca="1">IF(MOD(ROW()-13,2)=0,IF(ISBLANK(OFFSET(#REF!,INT((ROW()-13)/2),0)),"",OFFSET(#REF!,INT((ROW()-13)/2),0)),IF(ISBLANK(OFFSET('9. METAS'!$W$20,INT((ROW()-14)/2),0)),"",OFFSET('9. METAS'!$W$20,INT((ROW()-14)/2),0)))</f>
        <v/>
      </c>
      <c r="M442" s="151" t="str">
        <f ca="1">IF(MOD(ROW()-13,2)=0,IF(ISBLANK(OFFSET(#REF!,INT((ROW()-13)/2),0)),"",OFFSET(#REF!,INT((ROW()-13)/2),0)),IF(ISBLANK(OFFSET('9. METAS'!$X$20,INT((ROW()-14)/2),0)),"",OFFSET('9. METAS'!$X$20,INT((ROW()-14)/2),0)))</f>
        <v/>
      </c>
      <c r="N442" s="854"/>
      <c r="O442" s="856"/>
      <c r="P442" s="913"/>
    </row>
    <row r="443" spans="3:16">
      <c r="C443" s="859"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8" t="str">
        <f ca="1">IF(ISBLANK(OFFSET('5. Pp (3 años)'!$K$46,INT((ROW()-13)/2),0)),"",OFFSET('5. Pp (3 años)'!$K$46,INT((ROW()-13)/2),0))</f>
        <v/>
      </c>
      <c r="G443" s="909" t="str">
        <f ca="1">IF(ISBLANK(OFFSET('5. Pp (3 años)'!$H$46,INT((ROW()-13)/2),0)),"",OFFSET('5. Pp (3 años)'!$H$46,INT((ROW()-13)/2),0))</f>
        <v/>
      </c>
      <c r="H443" s="944" t="str">
        <f ca="1">IF(ISBLANK(OFFSET('9. METAS'!$L$20,INT((ROW()-13)/2),0)),"",OFFSET('9. METAS'!$L$20,INT((ROW()-13)/2),0))</f>
        <v/>
      </c>
      <c r="I443" s="868"/>
      <c r="J443" s="149" t="e">
        <f ca="1">IF(MOD(ROW()-13,2)=0,IF(ISBLANK(OFFSET(#REF!,INT((ROW()-13)/2),0)),"",OFFSET(#REF!,INT((ROW()-13)/2),0)),IF(ISBLANK(OFFSET('9. METAS'!$U$20,INT((ROW()-14)/2),0)),"",OFFSET('9. METAS'!$U$20,INT((ROW()-14)/2),0)))</f>
        <v>#REF!</v>
      </c>
      <c r="K443" s="150" t="e">
        <f ca="1">IF(MOD(ROW()-13,2)=0,IF(ISBLANK(OFFSET(#REF!,INT((ROW()-13)/2),0)),"",OFFSET(#REF!,INT((ROW()-13)/2),0)),IF(ISBLANK(OFFSET('9. METAS'!$V$20,INT((ROW()-14)/2),0)),"",OFFSET('9. METAS'!$V$20,INT((ROW()-14)/2),0)))</f>
        <v>#REF!</v>
      </c>
      <c r="L443" s="150" t="e">
        <f ca="1">IF(MOD(ROW()-13,2)=0,IF(ISBLANK(OFFSET(#REF!,INT((ROW()-13)/2),0)),"",OFFSET(#REF!,INT((ROW()-13)/2),0)),IF(ISBLANK(OFFSET('9. METAS'!$W$20,INT((ROW()-14)/2),0)),"",OFFSET('9. METAS'!$W$20,INT((ROW()-14)/2),0)))</f>
        <v>#REF!</v>
      </c>
      <c r="M443" s="151" t="e">
        <f ca="1">IF(MOD(ROW()-13,2)=0,IF(ISBLANK(OFFSET(#REF!,INT((ROW()-13)/2),0)),"",OFFSET(#REF!,INT((ROW()-13)/2),0)),IF(ISBLANK(OFFSET('9. METAS'!$X$20,INT((ROW()-14)/2),0)),"",OFFSET('9. METAS'!$X$20,INT((ROW()-14)/2),0)))</f>
        <v>#REF!</v>
      </c>
      <c r="N443" s="869" t="str">
        <f t="shared" ref="N443" ca="1" si="426">IFERROR(J443/J444,"ND")</f>
        <v>ND</v>
      </c>
      <c r="O443" s="870" t="str">
        <f t="shared" ref="O443" ca="1" si="427">IFERROR(((J443)/H443),"ND")</f>
        <v>ND</v>
      </c>
      <c r="P443" s="910"/>
    </row>
    <row r="444" spans="3:16">
      <c r="C444" s="860"/>
      <c r="D444" s="907"/>
      <c r="E444" s="907"/>
      <c r="F444" s="908"/>
      <c r="G444" s="909"/>
      <c r="H444" s="944"/>
      <c r="I444" s="852"/>
      <c r="J444" s="149" t="str">
        <f ca="1">IF(MOD(ROW()-13,2)=0,IF(ISBLANK(OFFSET(#REF!,INT((ROW()-13)/2),0)),"",OFFSET(#REF!,INT((ROW()-13)/2),0)),IF(ISBLANK(OFFSET('9. METAS'!$U$20,INT((ROW()-14)/2),0)),"",OFFSET('9. METAS'!$U$20,INT((ROW()-14)/2),0)))</f>
        <v/>
      </c>
      <c r="K444" s="150" t="str">
        <f ca="1">IF(MOD(ROW()-13,2)=0,IF(ISBLANK(OFFSET(#REF!,INT((ROW()-13)/2),0)),"",OFFSET(#REF!,INT((ROW()-13)/2),0)),IF(ISBLANK(OFFSET('9. METAS'!$V$20,INT((ROW()-14)/2),0)),"",OFFSET('9. METAS'!$V$20,INT((ROW()-14)/2),0)))</f>
        <v/>
      </c>
      <c r="L444" s="150" t="str">
        <f ca="1">IF(MOD(ROW()-13,2)=0,IF(ISBLANK(OFFSET(#REF!,INT((ROW()-13)/2),0)),"",OFFSET(#REF!,INT((ROW()-13)/2),0)),IF(ISBLANK(OFFSET('9. METAS'!$W$20,INT((ROW()-14)/2),0)),"",OFFSET('9. METAS'!$W$20,INT((ROW()-14)/2),0)))</f>
        <v/>
      </c>
      <c r="M444" s="151" t="str">
        <f ca="1">IF(MOD(ROW()-13,2)=0,IF(ISBLANK(OFFSET(#REF!,INT((ROW()-13)/2),0)),"",OFFSET(#REF!,INT((ROW()-13)/2),0)),IF(ISBLANK(OFFSET('9. METAS'!$X$20,INT((ROW()-14)/2),0)),"",OFFSET('9. METAS'!$X$20,INT((ROW()-14)/2),0)))</f>
        <v/>
      </c>
      <c r="N444" s="854"/>
      <c r="O444" s="856"/>
      <c r="P444" s="913"/>
    </row>
    <row r="445" spans="3:16">
      <c r="C445" s="859"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8" t="str">
        <f ca="1">IF(ISBLANK(OFFSET('5. Pp (3 años)'!$K$46,INT((ROW()-13)/2),0)),"",OFFSET('5. Pp (3 años)'!$K$46,INT((ROW()-13)/2),0))</f>
        <v/>
      </c>
      <c r="G445" s="909" t="str">
        <f ca="1">IF(ISBLANK(OFFSET('5. Pp (3 años)'!$H$46,INT((ROW()-13)/2),0)),"",OFFSET('5. Pp (3 años)'!$H$46,INT((ROW()-13)/2),0))</f>
        <v/>
      </c>
      <c r="H445" s="944" t="str">
        <f ca="1">IF(ISBLANK(OFFSET('9. METAS'!$L$20,INT((ROW()-13)/2),0)),"",OFFSET('9. METAS'!$L$20,INT((ROW()-13)/2),0))</f>
        <v/>
      </c>
      <c r="I445" s="868"/>
      <c r="J445" s="149" t="e">
        <f ca="1">IF(MOD(ROW()-13,2)=0,IF(ISBLANK(OFFSET(#REF!,INT((ROW()-13)/2),0)),"",OFFSET(#REF!,INT((ROW()-13)/2),0)),IF(ISBLANK(OFFSET('9. METAS'!$U$20,INT((ROW()-14)/2),0)),"",OFFSET('9. METAS'!$U$20,INT((ROW()-14)/2),0)))</f>
        <v>#REF!</v>
      </c>
      <c r="K445" s="150" t="e">
        <f ca="1">IF(MOD(ROW()-13,2)=0,IF(ISBLANK(OFFSET(#REF!,INT((ROW()-13)/2),0)),"",OFFSET(#REF!,INT((ROW()-13)/2),0)),IF(ISBLANK(OFFSET('9. METAS'!$V$20,INT((ROW()-14)/2),0)),"",OFFSET('9. METAS'!$V$20,INT((ROW()-14)/2),0)))</f>
        <v>#REF!</v>
      </c>
      <c r="L445" s="150" t="e">
        <f ca="1">IF(MOD(ROW()-13,2)=0,IF(ISBLANK(OFFSET(#REF!,INT((ROW()-13)/2),0)),"",OFFSET(#REF!,INT((ROW()-13)/2),0)),IF(ISBLANK(OFFSET('9. METAS'!$W$20,INT((ROW()-14)/2),0)),"",OFFSET('9. METAS'!$W$20,INT((ROW()-14)/2),0)))</f>
        <v>#REF!</v>
      </c>
      <c r="M445" s="151" t="e">
        <f ca="1">IF(MOD(ROW()-13,2)=0,IF(ISBLANK(OFFSET(#REF!,INT((ROW()-13)/2),0)),"",OFFSET(#REF!,INT((ROW()-13)/2),0)),IF(ISBLANK(OFFSET('9. METAS'!$X$20,INT((ROW()-14)/2),0)),"",OFFSET('9. METAS'!$X$20,INT((ROW()-14)/2),0)))</f>
        <v>#REF!</v>
      </c>
      <c r="N445" s="869" t="str">
        <f t="shared" ref="N445" ca="1" si="428">IFERROR(J445/J446,"ND")</f>
        <v>ND</v>
      </c>
      <c r="O445" s="870" t="str">
        <f t="shared" ref="O445" ca="1" si="429">IFERROR(((J445)/H445),"ND")</f>
        <v>ND</v>
      </c>
      <c r="P445" s="910"/>
    </row>
    <row r="446" spans="3:16">
      <c r="C446" s="860"/>
      <c r="D446" s="907"/>
      <c r="E446" s="907"/>
      <c r="F446" s="908"/>
      <c r="G446" s="909"/>
      <c r="H446" s="944"/>
      <c r="I446" s="852"/>
      <c r="J446" s="149" t="str">
        <f ca="1">IF(MOD(ROW()-13,2)=0,IF(ISBLANK(OFFSET(#REF!,INT((ROW()-13)/2),0)),"",OFFSET(#REF!,INT((ROW()-13)/2),0)),IF(ISBLANK(OFFSET('9. METAS'!$U$20,INT((ROW()-14)/2),0)),"",OFFSET('9. METAS'!$U$20,INT((ROW()-14)/2),0)))</f>
        <v/>
      </c>
      <c r="K446" s="150" t="str">
        <f ca="1">IF(MOD(ROW()-13,2)=0,IF(ISBLANK(OFFSET(#REF!,INT((ROW()-13)/2),0)),"",OFFSET(#REF!,INT((ROW()-13)/2),0)),IF(ISBLANK(OFFSET('9. METAS'!$V$20,INT((ROW()-14)/2),0)),"",OFFSET('9. METAS'!$V$20,INT((ROW()-14)/2),0)))</f>
        <v/>
      </c>
      <c r="L446" s="150" t="str">
        <f ca="1">IF(MOD(ROW()-13,2)=0,IF(ISBLANK(OFFSET(#REF!,INT((ROW()-13)/2),0)),"",OFFSET(#REF!,INT((ROW()-13)/2),0)),IF(ISBLANK(OFFSET('9. METAS'!$W$20,INT((ROW()-14)/2),0)),"",OFFSET('9. METAS'!$W$20,INT((ROW()-14)/2),0)))</f>
        <v/>
      </c>
      <c r="M446" s="151" t="str">
        <f ca="1">IF(MOD(ROW()-13,2)=0,IF(ISBLANK(OFFSET(#REF!,INT((ROW()-13)/2),0)),"",OFFSET(#REF!,INT((ROW()-13)/2),0)),IF(ISBLANK(OFFSET('9. METAS'!$X$20,INT((ROW()-14)/2),0)),"",OFFSET('9. METAS'!$X$20,INT((ROW()-14)/2),0)))</f>
        <v/>
      </c>
      <c r="N446" s="854"/>
      <c r="O446" s="856"/>
      <c r="P446" s="913"/>
    </row>
    <row r="447" spans="3:16">
      <c r="C447" s="859"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8" t="str">
        <f ca="1">IF(ISBLANK(OFFSET('5. Pp (3 años)'!$K$46,INT((ROW()-13)/2),0)),"",OFFSET('5. Pp (3 años)'!$K$46,INT((ROW()-13)/2),0))</f>
        <v/>
      </c>
      <c r="G447" s="909" t="str">
        <f ca="1">IF(ISBLANK(OFFSET('5. Pp (3 años)'!$H$46,INT((ROW()-13)/2),0)),"",OFFSET('5. Pp (3 años)'!$H$46,INT((ROW()-13)/2),0))</f>
        <v/>
      </c>
      <c r="H447" s="944" t="str">
        <f ca="1">IF(ISBLANK(OFFSET('9. METAS'!$L$20,INT((ROW()-13)/2),0)),"",OFFSET('9. METAS'!$L$20,INT((ROW()-13)/2),0))</f>
        <v/>
      </c>
      <c r="I447" s="868"/>
      <c r="J447" s="149" t="e">
        <f ca="1">IF(MOD(ROW()-13,2)=0,IF(ISBLANK(OFFSET(#REF!,INT((ROW()-13)/2),0)),"",OFFSET(#REF!,INT((ROW()-13)/2),0)),IF(ISBLANK(OFFSET('9. METAS'!$U$20,INT((ROW()-14)/2),0)),"",OFFSET('9. METAS'!$U$20,INT((ROW()-14)/2),0)))</f>
        <v>#REF!</v>
      </c>
      <c r="K447" s="150" t="e">
        <f ca="1">IF(MOD(ROW()-13,2)=0,IF(ISBLANK(OFFSET(#REF!,INT((ROW()-13)/2),0)),"",OFFSET(#REF!,INT((ROW()-13)/2),0)),IF(ISBLANK(OFFSET('9. METAS'!$V$20,INT((ROW()-14)/2),0)),"",OFFSET('9. METAS'!$V$20,INT((ROW()-14)/2),0)))</f>
        <v>#REF!</v>
      </c>
      <c r="L447" s="150" t="e">
        <f ca="1">IF(MOD(ROW()-13,2)=0,IF(ISBLANK(OFFSET(#REF!,INT((ROW()-13)/2),0)),"",OFFSET(#REF!,INT((ROW()-13)/2),0)),IF(ISBLANK(OFFSET('9. METAS'!$W$20,INT((ROW()-14)/2),0)),"",OFFSET('9. METAS'!$W$20,INT((ROW()-14)/2),0)))</f>
        <v>#REF!</v>
      </c>
      <c r="M447" s="151" t="e">
        <f ca="1">IF(MOD(ROW()-13,2)=0,IF(ISBLANK(OFFSET(#REF!,INT((ROW()-13)/2),0)),"",OFFSET(#REF!,INT((ROW()-13)/2),0)),IF(ISBLANK(OFFSET('9. METAS'!$X$20,INT((ROW()-14)/2),0)),"",OFFSET('9. METAS'!$X$20,INT((ROW()-14)/2),0)))</f>
        <v>#REF!</v>
      </c>
      <c r="N447" s="869" t="str">
        <f t="shared" ref="N447" ca="1" si="430">IFERROR(J447/J448,"ND")</f>
        <v>ND</v>
      </c>
      <c r="O447" s="870" t="str">
        <f t="shared" ref="O447" ca="1" si="431">IFERROR(((J447)/H447),"ND")</f>
        <v>ND</v>
      </c>
      <c r="P447" s="910"/>
    </row>
    <row r="448" spans="3:16">
      <c r="C448" s="860"/>
      <c r="D448" s="907"/>
      <c r="E448" s="907"/>
      <c r="F448" s="908"/>
      <c r="G448" s="909"/>
      <c r="H448" s="944"/>
      <c r="I448" s="852"/>
      <c r="J448" s="149" t="str">
        <f ca="1">IF(MOD(ROW()-13,2)=0,IF(ISBLANK(OFFSET(#REF!,INT((ROW()-13)/2),0)),"",OFFSET(#REF!,INT((ROW()-13)/2),0)),IF(ISBLANK(OFFSET('9. METAS'!$U$20,INT((ROW()-14)/2),0)),"",OFFSET('9. METAS'!$U$20,INT((ROW()-14)/2),0)))</f>
        <v/>
      </c>
      <c r="K448" s="150" t="str">
        <f ca="1">IF(MOD(ROW()-13,2)=0,IF(ISBLANK(OFFSET(#REF!,INT((ROW()-13)/2),0)),"",OFFSET(#REF!,INT((ROW()-13)/2),0)),IF(ISBLANK(OFFSET('9. METAS'!$V$20,INT((ROW()-14)/2),0)),"",OFFSET('9. METAS'!$V$20,INT((ROW()-14)/2),0)))</f>
        <v/>
      </c>
      <c r="L448" s="150" t="str">
        <f ca="1">IF(MOD(ROW()-13,2)=0,IF(ISBLANK(OFFSET(#REF!,INT((ROW()-13)/2),0)),"",OFFSET(#REF!,INT((ROW()-13)/2),0)),IF(ISBLANK(OFFSET('9. METAS'!$W$20,INT((ROW()-14)/2),0)),"",OFFSET('9. METAS'!$W$20,INT((ROW()-14)/2),0)))</f>
        <v/>
      </c>
      <c r="M448" s="151" t="str">
        <f ca="1">IF(MOD(ROW()-13,2)=0,IF(ISBLANK(OFFSET(#REF!,INT((ROW()-13)/2),0)),"",OFFSET(#REF!,INT((ROW()-13)/2),0)),IF(ISBLANK(OFFSET('9. METAS'!$X$20,INT((ROW()-14)/2),0)),"",OFFSET('9. METAS'!$X$20,INT((ROW()-14)/2),0)))</f>
        <v/>
      </c>
      <c r="N448" s="854"/>
      <c r="O448" s="856"/>
      <c r="P448" s="913"/>
    </row>
    <row r="449" spans="3:16">
      <c r="C449" s="859"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8" t="str">
        <f ca="1">IF(ISBLANK(OFFSET('5. Pp (3 años)'!$K$46,INT((ROW()-13)/2),0)),"",OFFSET('5. Pp (3 años)'!$K$46,INT((ROW()-13)/2),0))</f>
        <v/>
      </c>
      <c r="G449" s="909" t="str">
        <f ca="1">IF(ISBLANK(OFFSET('5. Pp (3 años)'!$H$46,INT((ROW()-13)/2),0)),"",OFFSET('5. Pp (3 años)'!$H$46,INT((ROW()-13)/2),0))</f>
        <v/>
      </c>
      <c r="H449" s="944" t="str">
        <f ca="1">IF(ISBLANK(OFFSET('9. METAS'!$L$20,INT((ROW()-13)/2),0)),"",OFFSET('9. METAS'!$L$20,INT((ROW()-13)/2),0))</f>
        <v/>
      </c>
      <c r="I449" s="868"/>
      <c r="J449" s="149" t="e">
        <f ca="1">IF(MOD(ROW()-13,2)=0,IF(ISBLANK(OFFSET(#REF!,INT((ROW()-13)/2),0)),"",OFFSET(#REF!,INT((ROW()-13)/2),0)),IF(ISBLANK(OFFSET('9. METAS'!$U$20,INT((ROW()-14)/2),0)),"",OFFSET('9. METAS'!$U$20,INT((ROW()-14)/2),0)))</f>
        <v>#REF!</v>
      </c>
      <c r="K449" s="150" t="e">
        <f ca="1">IF(MOD(ROW()-13,2)=0,IF(ISBLANK(OFFSET(#REF!,INT((ROW()-13)/2),0)),"",OFFSET(#REF!,INT((ROW()-13)/2),0)),IF(ISBLANK(OFFSET('9. METAS'!$V$20,INT((ROW()-14)/2),0)),"",OFFSET('9. METAS'!$V$20,INT((ROW()-14)/2),0)))</f>
        <v>#REF!</v>
      </c>
      <c r="L449" s="150" t="e">
        <f ca="1">IF(MOD(ROW()-13,2)=0,IF(ISBLANK(OFFSET(#REF!,INT((ROW()-13)/2),0)),"",OFFSET(#REF!,INT((ROW()-13)/2),0)),IF(ISBLANK(OFFSET('9. METAS'!$W$20,INT((ROW()-14)/2),0)),"",OFFSET('9. METAS'!$W$20,INT((ROW()-14)/2),0)))</f>
        <v>#REF!</v>
      </c>
      <c r="M449" s="151" t="e">
        <f ca="1">IF(MOD(ROW()-13,2)=0,IF(ISBLANK(OFFSET(#REF!,INT((ROW()-13)/2),0)),"",OFFSET(#REF!,INT((ROW()-13)/2),0)),IF(ISBLANK(OFFSET('9. METAS'!$X$20,INT((ROW()-14)/2),0)),"",OFFSET('9. METAS'!$X$20,INT((ROW()-14)/2),0)))</f>
        <v>#REF!</v>
      </c>
      <c r="N449" s="869" t="str">
        <f t="shared" ref="N449" ca="1" si="432">IFERROR(J449/J450,"ND")</f>
        <v>ND</v>
      </c>
      <c r="O449" s="870" t="str">
        <f t="shared" ref="O449" ca="1" si="433">IFERROR(((J449)/H449),"ND")</f>
        <v>ND</v>
      </c>
      <c r="P449" s="910"/>
    </row>
    <row r="450" spans="3:16">
      <c r="C450" s="860"/>
      <c r="D450" s="907"/>
      <c r="E450" s="907"/>
      <c r="F450" s="908"/>
      <c r="G450" s="909"/>
      <c r="H450" s="944"/>
      <c r="I450" s="852"/>
      <c r="J450" s="149" t="str">
        <f ca="1">IF(MOD(ROW()-13,2)=0,IF(ISBLANK(OFFSET(#REF!,INT((ROW()-13)/2),0)),"",OFFSET(#REF!,INT((ROW()-13)/2),0)),IF(ISBLANK(OFFSET('9. METAS'!$U$20,INT((ROW()-14)/2),0)),"",OFFSET('9. METAS'!$U$20,INT((ROW()-14)/2),0)))</f>
        <v/>
      </c>
      <c r="K450" s="150" t="str">
        <f ca="1">IF(MOD(ROW()-13,2)=0,IF(ISBLANK(OFFSET(#REF!,INT((ROW()-13)/2),0)),"",OFFSET(#REF!,INT((ROW()-13)/2),0)),IF(ISBLANK(OFFSET('9. METAS'!$V$20,INT((ROW()-14)/2),0)),"",OFFSET('9. METAS'!$V$20,INT((ROW()-14)/2),0)))</f>
        <v/>
      </c>
      <c r="L450" s="150" t="str">
        <f ca="1">IF(MOD(ROW()-13,2)=0,IF(ISBLANK(OFFSET(#REF!,INT((ROW()-13)/2),0)),"",OFFSET(#REF!,INT((ROW()-13)/2),0)),IF(ISBLANK(OFFSET('9. METAS'!$W$20,INT((ROW()-14)/2),0)),"",OFFSET('9. METAS'!$W$20,INT((ROW()-14)/2),0)))</f>
        <v/>
      </c>
      <c r="M450" s="151" t="str">
        <f ca="1">IF(MOD(ROW()-13,2)=0,IF(ISBLANK(OFFSET(#REF!,INT((ROW()-13)/2),0)),"",OFFSET(#REF!,INT((ROW()-13)/2),0)),IF(ISBLANK(OFFSET('9. METAS'!$X$20,INT((ROW()-14)/2),0)),"",OFFSET('9. METAS'!$X$20,INT((ROW()-14)/2),0)))</f>
        <v/>
      </c>
      <c r="N450" s="854"/>
      <c r="O450" s="856"/>
      <c r="P450" s="913"/>
    </row>
    <row r="451" spans="3:16">
      <c r="C451" s="859"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8" t="str">
        <f ca="1">IF(ISBLANK(OFFSET('5. Pp (3 años)'!$K$46,INT((ROW()-13)/2),0)),"",OFFSET('5. Pp (3 años)'!$K$46,INT((ROW()-13)/2),0))</f>
        <v/>
      </c>
      <c r="G451" s="909" t="str">
        <f ca="1">IF(ISBLANK(OFFSET('5. Pp (3 años)'!$H$46,INT((ROW()-13)/2),0)),"",OFFSET('5. Pp (3 años)'!$H$46,INT((ROW()-13)/2),0))</f>
        <v/>
      </c>
      <c r="H451" s="944" t="str">
        <f ca="1">IF(ISBLANK(OFFSET('9. METAS'!$L$20,INT((ROW()-13)/2),0)),"",OFFSET('9. METAS'!$L$20,INT((ROW()-13)/2),0))</f>
        <v/>
      </c>
      <c r="I451" s="868"/>
      <c r="J451" s="149" t="e">
        <f ca="1">IF(MOD(ROW()-13,2)=0,IF(ISBLANK(OFFSET(#REF!,INT((ROW()-13)/2),0)),"",OFFSET(#REF!,INT((ROW()-13)/2),0)),IF(ISBLANK(OFFSET('9. METAS'!$U$20,INT((ROW()-14)/2),0)),"",OFFSET('9. METAS'!$U$20,INT((ROW()-14)/2),0)))</f>
        <v>#REF!</v>
      </c>
      <c r="K451" s="150" t="e">
        <f ca="1">IF(MOD(ROW()-13,2)=0,IF(ISBLANK(OFFSET(#REF!,INT((ROW()-13)/2),0)),"",OFFSET(#REF!,INT((ROW()-13)/2),0)),IF(ISBLANK(OFFSET('9. METAS'!$V$20,INT((ROW()-14)/2),0)),"",OFFSET('9. METAS'!$V$20,INT((ROW()-14)/2),0)))</f>
        <v>#REF!</v>
      </c>
      <c r="L451" s="150" t="e">
        <f ca="1">IF(MOD(ROW()-13,2)=0,IF(ISBLANK(OFFSET(#REF!,INT((ROW()-13)/2),0)),"",OFFSET(#REF!,INT((ROW()-13)/2),0)),IF(ISBLANK(OFFSET('9. METAS'!$W$20,INT((ROW()-14)/2),0)),"",OFFSET('9. METAS'!$W$20,INT((ROW()-14)/2),0)))</f>
        <v>#REF!</v>
      </c>
      <c r="M451" s="151" t="e">
        <f ca="1">IF(MOD(ROW()-13,2)=0,IF(ISBLANK(OFFSET(#REF!,INT((ROW()-13)/2),0)),"",OFFSET(#REF!,INT((ROW()-13)/2),0)),IF(ISBLANK(OFFSET('9. METAS'!$X$20,INT((ROW()-14)/2),0)),"",OFFSET('9. METAS'!$X$20,INT((ROW()-14)/2),0)))</f>
        <v>#REF!</v>
      </c>
      <c r="N451" s="869" t="str">
        <f t="shared" ref="N451" ca="1" si="434">IFERROR(J451/J452,"ND")</f>
        <v>ND</v>
      </c>
      <c r="O451" s="870" t="str">
        <f t="shared" ref="O451" ca="1" si="435">IFERROR(((J451)/H451),"ND")</f>
        <v>ND</v>
      </c>
      <c r="P451" s="910"/>
    </row>
    <row r="452" spans="3:16">
      <c r="C452" s="860"/>
      <c r="D452" s="907"/>
      <c r="E452" s="907"/>
      <c r="F452" s="908"/>
      <c r="G452" s="909"/>
      <c r="H452" s="944"/>
      <c r="I452" s="852"/>
      <c r="J452" s="149" t="str">
        <f ca="1">IF(MOD(ROW()-13,2)=0,IF(ISBLANK(OFFSET(#REF!,INT((ROW()-13)/2),0)),"",OFFSET(#REF!,INT((ROW()-13)/2),0)),IF(ISBLANK(OFFSET('9. METAS'!$U$20,INT((ROW()-14)/2),0)),"",OFFSET('9. METAS'!$U$20,INT((ROW()-14)/2),0)))</f>
        <v/>
      </c>
      <c r="K452" s="150" t="str">
        <f ca="1">IF(MOD(ROW()-13,2)=0,IF(ISBLANK(OFFSET(#REF!,INT((ROW()-13)/2),0)),"",OFFSET(#REF!,INT((ROW()-13)/2),0)),IF(ISBLANK(OFFSET('9. METAS'!$V$20,INT((ROW()-14)/2),0)),"",OFFSET('9. METAS'!$V$20,INT((ROW()-14)/2),0)))</f>
        <v/>
      </c>
      <c r="L452" s="150" t="str">
        <f ca="1">IF(MOD(ROW()-13,2)=0,IF(ISBLANK(OFFSET(#REF!,INT((ROW()-13)/2),0)),"",OFFSET(#REF!,INT((ROW()-13)/2),0)),IF(ISBLANK(OFFSET('9. METAS'!$W$20,INT((ROW()-14)/2),0)),"",OFFSET('9. METAS'!$W$20,INT((ROW()-14)/2),0)))</f>
        <v/>
      </c>
      <c r="M452" s="151" t="str">
        <f ca="1">IF(MOD(ROW()-13,2)=0,IF(ISBLANK(OFFSET(#REF!,INT((ROW()-13)/2),0)),"",OFFSET(#REF!,INT((ROW()-13)/2),0)),IF(ISBLANK(OFFSET('9. METAS'!$X$20,INT((ROW()-14)/2),0)),"",OFFSET('9. METAS'!$X$20,INT((ROW()-14)/2),0)))</f>
        <v/>
      </c>
      <c r="N452" s="854"/>
      <c r="O452" s="856"/>
      <c r="P452" s="913"/>
    </row>
    <row r="453" spans="3:16">
      <c r="C453" s="859"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8" t="str">
        <f ca="1">IF(ISBLANK(OFFSET('5. Pp (3 años)'!$K$46,INT((ROW()-13)/2),0)),"",OFFSET('5. Pp (3 años)'!$K$46,INT((ROW()-13)/2),0))</f>
        <v/>
      </c>
      <c r="G453" s="909" t="str">
        <f ca="1">IF(ISBLANK(OFFSET('5. Pp (3 años)'!$H$46,INT((ROW()-13)/2),0)),"",OFFSET('5. Pp (3 años)'!$H$46,INT((ROW()-13)/2),0))</f>
        <v/>
      </c>
      <c r="H453" s="944" t="str">
        <f ca="1">IF(ISBLANK(OFFSET('9. METAS'!$L$20,INT((ROW()-13)/2),0)),"",OFFSET('9. METAS'!$L$20,INT((ROW()-13)/2),0))</f>
        <v/>
      </c>
      <c r="I453" s="868"/>
      <c r="J453" s="149" t="e">
        <f ca="1">IF(MOD(ROW()-13,2)=0,IF(ISBLANK(OFFSET(#REF!,INT((ROW()-13)/2),0)),"",OFFSET(#REF!,INT((ROW()-13)/2),0)),IF(ISBLANK(OFFSET('9. METAS'!$U$20,INT((ROW()-14)/2),0)),"",OFFSET('9. METAS'!$U$20,INT((ROW()-14)/2),0)))</f>
        <v>#REF!</v>
      </c>
      <c r="K453" s="150" t="e">
        <f ca="1">IF(MOD(ROW()-13,2)=0,IF(ISBLANK(OFFSET(#REF!,INT((ROW()-13)/2),0)),"",OFFSET(#REF!,INT((ROW()-13)/2),0)),IF(ISBLANK(OFFSET('9. METAS'!$V$20,INT((ROW()-14)/2),0)),"",OFFSET('9. METAS'!$V$20,INT((ROW()-14)/2),0)))</f>
        <v>#REF!</v>
      </c>
      <c r="L453" s="150" t="e">
        <f ca="1">IF(MOD(ROW()-13,2)=0,IF(ISBLANK(OFFSET(#REF!,INT((ROW()-13)/2),0)),"",OFFSET(#REF!,INT((ROW()-13)/2),0)),IF(ISBLANK(OFFSET('9. METAS'!$W$20,INT((ROW()-14)/2),0)),"",OFFSET('9. METAS'!$W$20,INT((ROW()-14)/2),0)))</f>
        <v>#REF!</v>
      </c>
      <c r="M453" s="151" t="e">
        <f ca="1">IF(MOD(ROW()-13,2)=0,IF(ISBLANK(OFFSET(#REF!,INT((ROW()-13)/2),0)),"",OFFSET(#REF!,INT((ROW()-13)/2),0)),IF(ISBLANK(OFFSET('9. METAS'!$X$20,INT((ROW()-14)/2),0)),"",OFFSET('9. METAS'!$X$20,INT((ROW()-14)/2),0)))</f>
        <v>#REF!</v>
      </c>
      <c r="N453" s="869" t="str">
        <f t="shared" ref="N453" ca="1" si="436">IFERROR(J453/J454,"ND")</f>
        <v>ND</v>
      </c>
      <c r="O453" s="870" t="str">
        <f t="shared" ref="O453" ca="1" si="437">IFERROR(((J453)/H453),"ND")</f>
        <v>ND</v>
      </c>
      <c r="P453" s="910"/>
    </row>
    <row r="454" spans="3:16">
      <c r="C454" s="860"/>
      <c r="D454" s="907"/>
      <c r="E454" s="907"/>
      <c r="F454" s="908"/>
      <c r="G454" s="909"/>
      <c r="H454" s="944"/>
      <c r="I454" s="852"/>
      <c r="J454" s="149" t="str">
        <f ca="1">IF(MOD(ROW()-13,2)=0,IF(ISBLANK(OFFSET(#REF!,INT((ROW()-13)/2),0)),"",OFFSET(#REF!,INT((ROW()-13)/2),0)),IF(ISBLANK(OFFSET('9. METAS'!$U$20,INT((ROW()-14)/2),0)),"",OFFSET('9. METAS'!$U$20,INT((ROW()-14)/2),0)))</f>
        <v/>
      </c>
      <c r="K454" s="150" t="str">
        <f ca="1">IF(MOD(ROW()-13,2)=0,IF(ISBLANK(OFFSET(#REF!,INT((ROW()-13)/2),0)),"",OFFSET(#REF!,INT((ROW()-13)/2),0)),IF(ISBLANK(OFFSET('9. METAS'!$V$20,INT((ROW()-14)/2),0)),"",OFFSET('9. METAS'!$V$20,INT((ROW()-14)/2),0)))</f>
        <v/>
      </c>
      <c r="L454" s="150" t="str">
        <f ca="1">IF(MOD(ROW()-13,2)=0,IF(ISBLANK(OFFSET(#REF!,INT((ROW()-13)/2),0)),"",OFFSET(#REF!,INT((ROW()-13)/2),0)),IF(ISBLANK(OFFSET('9. METAS'!$W$20,INT((ROW()-14)/2),0)),"",OFFSET('9. METAS'!$W$20,INT((ROW()-14)/2),0)))</f>
        <v/>
      </c>
      <c r="M454" s="151" t="str">
        <f ca="1">IF(MOD(ROW()-13,2)=0,IF(ISBLANK(OFFSET(#REF!,INT((ROW()-13)/2),0)),"",OFFSET(#REF!,INT((ROW()-13)/2),0)),IF(ISBLANK(OFFSET('9. METAS'!$X$20,INT((ROW()-14)/2),0)),"",OFFSET('9. METAS'!$X$20,INT((ROW()-14)/2),0)))</f>
        <v/>
      </c>
      <c r="N454" s="854"/>
      <c r="O454" s="856"/>
      <c r="P454" s="913"/>
    </row>
    <row r="455" spans="3:16">
      <c r="C455" s="859"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8" t="str">
        <f ca="1">IF(ISBLANK(OFFSET('5. Pp (3 años)'!$K$46,INT((ROW()-13)/2),0)),"",OFFSET('5. Pp (3 años)'!$K$46,INT((ROW()-13)/2),0))</f>
        <v/>
      </c>
      <c r="G455" s="909" t="str">
        <f ca="1">IF(ISBLANK(OFFSET('5. Pp (3 años)'!$H$46,INT((ROW()-13)/2),0)),"",OFFSET('5. Pp (3 años)'!$H$46,INT((ROW()-13)/2),0))</f>
        <v/>
      </c>
      <c r="H455" s="944" t="str">
        <f ca="1">IF(ISBLANK(OFFSET('9. METAS'!$L$20,INT((ROW()-13)/2),0)),"",OFFSET('9. METAS'!$L$20,INT((ROW()-13)/2),0))</f>
        <v/>
      </c>
      <c r="I455" s="868"/>
      <c r="J455" s="149" t="e">
        <f ca="1">IF(MOD(ROW()-13,2)=0,IF(ISBLANK(OFFSET(#REF!,INT((ROW()-13)/2),0)),"",OFFSET(#REF!,INT((ROW()-13)/2),0)),IF(ISBLANK(OFFSET('9. METAS'!$U$20,INT((ROW()-14)/2),0)),"",OFFSET('9. METAS'!$U$20,INT((ROW()-14)/2),0)))</f>
        <v>#REF!</v>
      </c>
      <c r="K455" s="150" t="e">
        <f ca="1">IF(MOD(ROW()-13,2)=0,IF(ISBLANK(OFFSET(#REF!,INT((ROW()-13)/2),0)),"",OFFSET(#REF!,INT((ROW()-13)/2),0)),IF(ISBLANK(OFFSET('9. METAS'!$V$20,INT((ROW()-14)/2),0)),"",OFFSET('9. METAS'!$V$20,INT((ROW()-14)/2),0)))</f>
        <v>#REF!</v>
      </c>
      <c r="L455" s="150" t="e">
        <f ca="1">IF(MOD(ROW()-13,2)=0,IF(ISBLANK(OFFSET(#REF!,INT((ROW()-13)/2),0)),"",OFFSET(#REF!,INT((ROW()-13)/2),0)),IF(ISBLANK(OFFSET('9. METAS'!$W$20,INT((ROW()-14)/2),0)),"",OFFSET('9. METAS'!$W$20,INT((ROW()-14)/2),0)))</f>
        <v>#REF!</v>
      </c>
      <c r="M455" s="151" t="e">
        <f ca="1">IF(MOD(ROW()-13,2)=0,IF(ISBLANK(OFFSET(#REF!,INT((ROW()-13)/2),0)),"",OFFSET(#REF!,INT((ROW()-13)/2),0)),IF(ISBLANK(OFFSET('9. METAS'!$X$20,INT((ROW()-14)/2),0)),"",OFFSET('9. METAS'!$X$20,INT((ROW()-14)/2),0)))</f>
        <v>#REF!</v>
      </c>
      <c r="N455" s="869" t="str">
        <f t="shared" ref="N455" ca="1" si="438">IFERROR(J455/J456,"ND")</f>
        <v>ND</v>
      </c>
      <c r="O455" s="870" t="str">
        <f t="shared" ref="O455" ca="1" si="439">IFERROR(((J455)/H455),"ND")</f>
        <v>ND</v>
      </c>
      <c r="P455" s="910"/>
    </row>
    <row r="456" spans="3:16">
      <c r="C456" s="860"/>
      <c r="D456" s="907"/>
      <c r="E456" s="907"/>
      <c r="F456" s="908"/>
      <c r="G456" s="909"/>
      <c r="H456" s="944"/>
      <c r="I456" s="852"/>
      <c r="J456" s="149" t="str">
        <f ca="1">IF(MOD(ROW()-13,2)=0,IF(ISBLANK(OFFSET(#REF!,INT((ROW()-13)/2),0)),"",OFFSET(#REF!,INT((ROW()-13)/2),0)),IF(ISBLANK(OFFSET('9. METAS'!$U$20,INT((ROW()-14)/2),0)),"",OFFSET('9. METAS'!$U$20,INT((ROW()-14)/2),0)))</f>
        <v/>
      </c>
      <c r="K456" s="150" t="str">
        <f ca="1">IF(MOD(ROW()-13,2)=0,IF(ISBLANK(OFFSET(#REF!,INT((ROW()-13)/2),0)),"",OFFSET(#REF!,INT((ROW()-13)/2),0)),IF(ISBLANK(OFFSET('9. METAS'!$V$20,INT((ROW()-14)/2),0)),"",OFFSET('9. METAS'!$V$20,INT((ROW()-14)/2),0)))</f>
        <v/>
      </c>
      <c r="L456" s="150" t="str">
        <f ca="1">IF(MOD(ROW()-13,2)=0,IF(ISBLANK(OFFSET(#REF!,INT((ROW()-13)/2),0)),"",OFFSET(#REF!,INT((ROW()-13)/2),0)),IF(ISBLANK(OFFSET('9. METAS'!$W$20,INT((ROW()-14)/2),0)),"",OFFSET('9. METAS'!$W$20,INT((ROW()-14)/2),0)))</f>
        <v/>
      </c>
      <c r="M456" s="151" t="str">
        <f ca="1">IF(MOD(ROW()-13,2)=0,IF(ISBLANK(OFFSET(#REF!,INT((ROW()-13)/2),0)),"",OFFSET(#REF!,INT((ROW()-13)/2),0)),IF(ISBLANK(OFFSET('9. METAS'!$X$20,INT((ROW()-14)/2),0)),"",OFFSET('9. METAS'!$X$20,INT((ROW()-14)/2),0)))</f>
        <v/>
      </c>
      <c r="N456" s="854"/>
      <c r="O456" s="856"/>
      <c r="P456" s="913"/>
    </row>
    <row r="457" spans="3:16">
      <c r="C457" s="859"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8" t="str">
        <f ca="1">IF(ISBLANK(OFFSET('5. Pp (3 años)'!$K$46,INT((ROW()-13)/2),0)),"",OFFSET('5. Pp (3 años)'!$K$46,INT((ROW()-13)/2),0))</f>
        <v/>
      </c>
      <c r="G457" s="909" t="str">
        <f ca="1">IF(ISBLANK(OFFSET('5. Pp (3 años)'!$H$46,INT((ROW()-13)/2),0)),"",OFFSET('5. Pp (3 años)'!$H$46,INT((ROW()-13)/2),0))</f>
        <v/>
      </c>
      <c r="H457" s="944" t="str">
        <f ca="1">IF(ISBLANK(OFFSET('9. METAS'!$L$20,INT((ROW()-13)/2),0)),"",OFFSET('9. METAS'!$L$20,INT((ROW()-13)/2),0))</f>
        <v/>
      </c>
      <c r="I457" s="868"/>
      <c r="J457" s="149" t="e">
        <f ca="1">IF(MOD(ROW()-13,2)=0,IF(ISBLANK(OFFSET(#REF!,INT((ROW()-13)/2),0)),"",OFFSET(#REF!,INT((ROW()-13)/2),0)),IF(ISBLANK(OFFSET('9. METAS'!$U$20,INT((ROW()-14)/2),0)),"",OFFSET('9. METAS'!$U$20,INT((ROW()-14)/2),0)))</f>
        <v>#REF!</v>
      </c>
      <c r="K457" s="150" t="e">
        <f ca="1">IF(MOD(ROW()-13,2)=0,IF(ISBLANK(OFFSET(#REF!,INT((ROW()-13)/2),0)),"",OFFSET(#REF!,INT((ROW()-13)/2),0)),IF(ISBLANK(OFFSET('9. METAS'!$V$20,INT((ROW()-14)/2),0)),"",OFFSET('9. METAS'!$V$20,INT((ROW()-14)/2),0)))</f>
        <v>#REF!</v>
      </c>
      <c r="L457" s="150" t="e">
        <f ca="1">IF(MOD(ROW()-13,2)=0,IF(ISBLANK(OFFSET(#REF!,INT((ROW()-13)/2),0)),"",OFFSET(#REF!,INT((ROW()-13)/2),0)),IF(ISBLANK(OFFSET('9. METAS'!$W$20,INT((ROW()-14)/2),0)),"",OFFSET('9. METAS'!$W$20,INT((ROW()-14)/2),0)))</f>
        <v>#REF!</v>
      </c>
      <c r="M457" s="151" t="e">
        <f ca="1">IF(MOD(ROW()-13,2)=0,IF(ISBLANK(OFFSET(#REF!,INT((ROW()-13)/2),0)),"",OFFSET(#REF!,INT((ROW()-13)/2),0)),IF(ISBLANK(OFFSET('9. METAS'!$X$20,INT((ROW()-14)/2),0)),"",OFFSET('9. METAS'!$X$20,INT((ROW()-14)/2),0)))</f>
        <v>#REF!</v>
      </c>
      <c r="N457" s="869" t="str">
        <f t="shared" ref="N457" ca="1" si="440">IFERROR(J457/J458,"ND")</f>
        <v>ND</v>
      </c>
      <c r="O457" s="870" t="str">
        <f t="shared" ref="O457" ca="1" si="441">IFERROR(((J457)/H457),"ND")</f>
        <v>ND</v>
      </c>
      <c r="P457" s="910"/>
    </row>
    <row r="458" spans="3:16">
      <c r="C458" s="860"/>
      <c r="D458" s="907"/>
      <c r="E458" s="907"/>
      <c r="F458" s="908"/>
      <c r="G458" s="909"/>
      <c r="H458" s="944"/>
      <c r="I458" s="852"/>
      <c r="J458" s="149" t="str">
        <f ca="1">IF(MOD(ROW()-13,2)=0,IF(ISBLANK(OFFSET(#REF!,INT((ROW()-13)/2),0)),"",OFFSET(#REF!,INT((ROW()-13)/2),0)),IF(ISBLANK(OFFSET('9. METAS'!$U$20,INT((ROW()-14)/2),0)),"",OFFSET('9. METAS'!$U$20,INT((ROW()-14)/2),0)))</f>
        <v/>
      </c>
      <c r="K458" s="150" t="str">
        <f ca="1">IF(MOD(ROW()-13,2)=0,IF(ISBLANK(OFFSET(#REF!,INT((ROW()-13)/2),0)),"",OFFSET(#REF!,INT((ROW()-13)/2),0)),IF(ISBLANK(OFFSET('9. METAS'!$V$20,INT((ROW()-14)/2),0)),"",OFFSET('9. METAS'!$V$20,INT((ROW()-14)/2),0)))</f>
        <v/>
      </c>
      <c r="L458" s="150" t="str">
        <f ca="1">IF(MOD(ROW()-13,2)=0,IF(ISBLANK(OFFSET(#REF!,INT((ROW()-13)/2),0)),"",OFFSET(#REF!,INT((ROW()-13)/2),0)),IF(ISBLANK(OFFSET('9. METAS'!$W$20,INT((ROW()-14)/2),0)),"",OFFSET('9. METAS'!$W$20,INT((ROW()-14)/2),0)))</f>
        <v/>
      </c>
      <c r="M458" s="151" t="str">
        <f ca="1">IF(MOD(ROW()-13,2)=0,IF(ISBLANK(OFFSET(#REF!,INT((ROW()-13)/2),0)),"",OFFSET(#REF!,INT((ROW()-13)/2),0)),IF(ISBLANK(OFFSET('9. METAS'!$X$20,INT((ROW()-14)/2),0)),"",OFFSET('9. METAS'!$X$20,INT((ROW()-14)/2),0)))</f>
        <v/>
      </c>
      <c r="N458" s="854"/>
      <c r="O458" s="856"/>
      <c r="P458" s="913"/>
    </row>
    <row r="459" spans="3:16">
      <c r="C459" s="859"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8" t="str">
        <f ca="1">IF(ISBLANK(OFFSET('5. Pp (3 años)'!$K$46,INT((ROW()-13)/2),0)),"",OFFSET('5. Pp (3 años)'!$K$46,INT((ROW()-13)/2),0))</f>
        <v/>
      </c>
      <c r="G459" s="909" t="str">
        <f ca="1">IF(ISBLANK(OFFSET('5. Pp (3 años)'!$H$46,INT((ROW()-13)/2),0)),"",OFFSET('5. Pp (3 años)'!$H$46,INT((ROW()-13)/2),0))</f>
        <v/>
      </c>
      <c r="H459" s="944" t="str">
        <f ca="1">IF(ISBLANK(OFFSET('9. METAS'!$L$20,INT((ROW()-13)/2),0)),"",OFFSET('9. METAS'!$L$20,INT((ROW()-13)/2),0))</f>
        <v/>
      </c>
      <c r="I459" s="868"/>
      <c r="J459" s="149" t="e">
        <f ca="1">IF(MOD(ROW()-13,2)=0,IF(ISBLANK(OFFSET(#REF!,INT((ROW()-13)/2),0)),"",OFFSET(#REF!,INT((ROW()-13)/2),0)),IF(ISBLANK(OFFSET('9. METAS'!$U$20,INT((ROW()-14)/2),0)),"",OFFSET('9. METAS'!$U$20,INT((ROW()-14)/2),0)))</f>
        <v>#REF!</v>
      </c>
      <c r="K459" s="150" t="e">
        <f ca="1">IF(MOD(ROW()-13,2)=0,IF(ISBLANK(OFFSET(#REF!,INT((ROW()-13)/2),0)),"",OFFSET(#REF!,INT((ROW()-13)/2),0)),IF(ISBLANK(OFFSET('9. METAS'!$V$20,INT((ROW()-14)/2),0)),"",OFFSET('9. METAS'!$V$20,INT((ROW()-14)/2),0)))</f>
        <v>#REF!</v>
      </c>
      <c r="L459" s="150" t="e">
        <f ca="1">IF(MOD(ROW()-13,2)=0,IF(ISBLANK(OFFSET(#REF!,INT((ROW()-13)/2),0)),"",OFFSET(#REF!,INT((ROW()-13)/2),0)),IF(ISBLANK(OFFSET('9. METAS'!$W$20,INT((ROW()-14)/2),0)),"",OFFSET('9. METAS'!$W$20,INT((ROW()-14)/2),0)))</f>
        <v>#REF!</v>
      </c>
      <c r="M459" s="151" t="e">
        <f ca="1">IF(MOD(ROW()-13,2)=0,IF(ISBLANK(OFFSET(#REF!,INT((ROW()-13)/2),0)),"",OFFSET(#REF!,INT((ROW()-13)/2),0)),IF(ISBLANK(OFFSET('9. METAS'!$X$20,INT((ROW()-14)/2),0)),"",OFFSET('9. METAS'!$X$20,INT((ROW()-14)/2),0)))</f>
        <v>#REF!</v>
      </c>
      <c r="N459" s="869" t="str">
        <f t="shared" ref="N459" ca="1" si="442">IFERROR(J459/J460,"ND")</f>
        <v>ND</v>
      </c>
      <c r="O459" s="870" t="str">
        <f t="shared" ref="O459" ca="1" si="443">IFERROR(((J459)/H459),"ND")</f>
        <v>ND</v>
      </c>
      <c r="P459" s="910"/>
    </row>
    <row r="460" spans="3:16">
      <c r="C460" s="860"/>
      <c r="D460" s="907"/>
      <c r="E460" s="907"/>
      <c r="F460" s="908"/>
      <c r="G460" s="909"/>
      <c r="H460" s="944"/>
      <c r="I460" s="852"/>
      <c r="J460" s="149" t="str">
        <f ca="1">IF(MOD(ROW()-13,2)=0,IF(ISBLANK(OFFSET(#REF!,INT((ROW()-13)/2),0)),"",OFFSET(#REF!,INT((ROW()-13)/2),0)),IF(ISBLANK(OFFSET('9. METAS'!$U$20,INT((ROW()-14)/2),0)),"",OFFSET('9. METAS'!$U$20,INT((ROW()-14)/2),0)))</f>
        <v/>
      </c>
      <c r="K460" s="150" t="str">
        <f ca="1">IF(MOD(ROW()-13,2)=0,IF(ISBLANK(OFFSET(#REF!,INT((ROW()-13)/2),0)),"",OFFSET(#REF!,INT((ROW()-13)/2),0)),IF(ISBLANK(OFFSET('9. METAS'!$V$20,INT((ROW()-14)/2),0)),"",OFFSET('9. METAS'!$V$20,INT((ROW()-14)/2),0)))</f>
        <v/>
      </c>
      <c r="L460" s="150" t="str">
        <f ca="1">IF(MOD(ROW()-13,2)=0,IF(ISBLANK(OFFSET(#REF!,INT((ROW()-13)/2),0)),"",OFFSET(#REF!,INT((ROW()-13)/2),0)),IF(ISBLANK(OFFSET('9. METAS'!$W$20,INT((ROW()-14)/2),0)),"",OFFSET('9. METAS'!$W$20,INT((ROW()-14)/2),0)))</f>
        <v/>
      </c>
      <c r="M460" s="151" t="str">
        <f ca="1">IF(MOD(ROW()-13,2)=0,IF(ISBLANK(OFFSET(#REF!,INT((ROW()-13)/2),0)),"",OFFSET(#REF!,INT((ROW()-13)/2),0)),IF(ISBLANK(OFFSET('9. METAS'!$X$20,INT((ROW()-14)/2),0)),"",OFFSET('9. METAS'!$X$20,INT((ROW()-14)/2),0)))</f>
        <v/>
      </c>
      <c r="N460" s="854"/>
      <c r="O460" s="856"/>
      <c r="P460" s="913"/>
    </row>
    <row r="461" spans="3:16">
      <c r="C461" s="859"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8" t="str">
        <f ca="1">IF(ISBLANK(OFFSET('5. Pp (3 años)'!$K$46,INT((ROW()-13)/2),0)),"",OFFSET('5. Pp (3 años)'!$K$46,INT((ROW()-13)/2),0))</f>
        <v/>
      </c>
      <c r="G461" s="909" t="str">
        <f ca="1">IF(ISBLANK(OFFSET('5. Pp (3 años)'!$H$46,INT((ROW()-13)/2),0)),"",OFFSET('5. Pp (3 años)'!$H$46,INT((ROW()-13)/2),0))</f>
        <v/>
      </c>
      <c r="H461" s="944" t="str">
        <f ca="1">IF(ISBLANK(OFFSET('9. METAS'!$L$20,INT((ROW()-13)/2),0)),"",OFFSET('9. METAS'!$L$20,INT((ROW()-13)/2),0))</f>
        <v/>
      </c>
      <c r="I461" s="868"/>
      <c r="J461" s="149" t="e">
        <f ca="1">IF(MOD(ROW()-13,2)=0,IF(ISBLANK(OFFSET(#REF!,INT((ROW()-13)/2),0)),"",OFFSET(#REF!,INT((ROW()-13)/2),0)),IF(ISBLANK(OFFSET('9. METAS'!$U$20,INT((ROW()-14)/2),0)),"",OFFSET('9. METAS'!$U$20,INT((ROW()-14)/2),0)))</f>
        <v>#REF!</v>
      </c>
      <c r="K461" s="150" t="e">
        <f ca="1">IF(MOD(ROW()-13,2)=0,IF(ISBLANK(OFFSET(#REF!,INT((ROW()-13)/2),0)),"",OFFSET(#REF!,INT((ROW()-13)/2),0)),IF(ISBLANK(OFFSET('9. METAS'!$V$20,INT((ROW()-14)/2),0)),"",OFFSET('9. METAS'!$V$20,INT((ROW()-14)/2),0)))</f>
        <v>#REF!</v>
      </c>
      <c r="L461" s="150" t="e">
        <f ca="1">IF(MOD(ROW()-13,2)=0,IF(ISBLANK(OFFSET(#REF!,INT((ROW()-13)/2),0)),"",OFFSET(#REF!,INT((ROW()-13)/2),0)),IF(ISBLANK(OFFSET('9. METAS'!$W$20,INT((ROW()-14)/2),0)),"",OFFSET('9. METAS'!$W$20,INT((ROW()-14)/2),0)))</f>
        <v>#REF!</v>
      </c>
      <c r="M461" s="151" t="e">
        <f ca="1">IF(MOD(ROW()-13,2)=0,IF(ISBLANK(OFFSET(#REF!,INT((ROW()-13)/2),0)),"",OFFSET(#REF!,INT((ROW()-13)/2),0)),IF(ISBLANK(OFFSET('9. METAS'!$X$20,INT((ROW()-14)/2),0)),"",OFFSET('9. METAS'!$X$20,INT((ROW()-14)/2),0)))</f>
        <v>#REF!</v>
      </c>
      <c r="N461" s="869" t="str">
        <f t="shared" ref="N461" ca="1" si="444">IFERROR(J461/J462,"ND")</f>
        <v>ND</v>
      </c>
      <c r="O461" s="870" t="str">
        <f t="shared" ref="O461" ca="1" si="445">IFERROR(((J461)/H461),"ND")</f>
        <v>ND</v>
      </c>
      <c r="P461" s="910"/>
    </row>
    <row r="462" spans="3:16">
      <c r="C462" s="860"/>
      <c r="D462" s="907"/>
      <c r="E462" s="907"/>
      <c r="F462" s="908"/>
      <c r="G462" s="909"/>
      <c r="H462" s="944"/>
      <c r="I462" s="852"/>
      <c r="J462" s="149" t="str">
        <f ca="1">IF(MOD(ROW()-13,2)=0,IF(ISBLANK(OFFSET(#REF!,INT((ROW()-13)/2),0)),"",OFFSET(#REF!,INT((ROW()-13)/2),0)),IF(ISBLANK(OFFSET('9. METAS'!$U$20,INT((ROW()-14)/2),0)),"",OFFSET('9. METAS'!$U$20,INT((ROW()-14)/2),0)))</f>
        <v/>
      </c>
      <c r="K462" s="150" t="str">
        <f ca="1">IF(MOD(ROW()-13,2)=0,IF(ISBLANK(OFFSET(#REF!,INT((ROW()-13)/2),0)),"",OFFSET(#REF!,INT((ROW()-13)/2),0)),IF(ISBLANK(OFFSET('9. METAS'!$V$20,INT((ROW()-14)/2),0)),"",OFFSET('9. METAS'!$V$20,INT((ROW()-14)/2),0)))</f>
        <v/>
      </c>
      <c r="L462" s="150" t="str">
        <f ca="1">IF(MOD(ROW()-13,2)=0,IF(ISBLANK(OFFSET(#REF!,INT((ROW()-13)/2),0)),"",OFFSET(#REF!,INT((ROW()-13)/2),0)),IF(ISBLANK(OFFSET('9. METAS'!$W$20,INT((ROW()-14)/2),0)),"",OFFSET('9. METAS'!$W$20,INT((ROW()-14)/2),0)))</f>
        <v/>
      </c>
      <c r="M462" s="151" t="str">
        <f ca="1">IF(MOD(ROW()-13,2)=0,IF(ISBLANK(OFFSET(#REF!,INT((ROW()-13)/2),0)),"",OFFSET(#REF!,INT((ROW()-13)/2),0)),IF(ISBLANK(OFFSET('9. METAS'!$X$20,INT((ROW()-14)/2),0)),"",OFFSET('9. METAS'!$X$20,INT((ROW()-14)/2),0)))</f>
        <v/>
      </c>
      <c r="N462" s="854"/>
      <c r="O462" s="856"/>
      <c r="P462" s="913"/>
    </row>
    <row r="463" spans="3:16">
      <c r="C463" s="859"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8" t="str">
        <f ca="1">IF(ISBLANK(OFFSET('5. Pp (3 años)'!$K$46,INT((ROW()-13)/2),0)),"",OFFSET('5. Pp (3 años)'!$K$46,INT((ROW()-13)/2),0))</f>
        <v/>
      </c>
      <c r="G463" s="909" t="str">
        <f ca="1">IF(ISBLANK(OFFSET('5. Pp (3 años)'!$H$46,INT((ROW()-13)/2),0)),"",OFFSET('5. Pp (3 años)'!$H$46,INT((ROW()-13)/2),0))</f>
        <v/>
      </c>
      <c r="H463" s="944" t="str">
        <f ca="1">IF(ISBLANK(OFFSET('9. METAS'!$L$20,INT((ROW()-13)/2),0)),"",OFFSET('9. METAS'!$L$20,INT((ROW()-13)/2),0))</f>
        <v/>
      </c>
      <c r="I463" s="868"/>
      <c r="J463" s="149" t="e">
        <f ca="1">IF(MOD(ROW()-13,2)=0,IF(ISBLANK(OFFSET(#REF!,INT((ROW()-13)/2),0)),"",OFFSET(#REF!,INT((ROW()-13)/2),0)),IF(ISBLANK(OFFSET('9. METAS'!$U$20,INT((ROW()-14)/2),0)),"",OFFSET('9. METAS'!$U$20,INT((ROW()-14)/2),0)))</f>
        <v>#REF!</v>
      </c>
      <c r="K463" s="150" t="e">
        <f ca="1">IF(MOD(ROW()-13,2)=0,IF(ISBLANK(OFFSET(#REF!,INT((ROW()-13)/2),0)),"",OFFSET(#REF!,INT((ROW()-13)/2),0)),IF(ISBLANK(OFFSET('9. METAS'!$V$20,INT((ROW()-14)/2),0)),"",OFFSET('9. METAS'!$V$20,INT((ROW()-14)/2),0)))</f>
        <v>#REF!</v>
      </c>
      <c r="L463" s="150" t="e">
        <f ca="1">IF(MOD(ROW()-13,2)=0,IF(ISBLANK(OFFSET(#REF!,INT((ROW()-13)/2),0)),"",OFFSET(#REF!,INT((ROW()-13)/2),0)),IF(ISBLANK(OFFSET('9. METAS'!$W$20,INT((ROW()-14)/2),0)),"",OFFSET('9. METAS'!$W$20,INT((ROW()-14)/2),0)))</f>
        <v>#REF!</v>
      </c>
      <c r="M463" s="151" t="e">
        <f ca="1">IF(MOD(ROW()-13,2)=0,IF(ISBLANK(OFFSET(#REF!,INT((ROW()-13)/2),0)),"",OFFSET(#REF!,INT((ROW()-13)/2),0)),IF(ISBLANK(OFFSET('9. METAS'!$X$20,INT((ROW()-14)/2),0)),"",OFFSET('9. METAS'!$X$20,INT((ROW()-14)/2),0)))</f>
        <v>#REF!</v>
      </c>
      <c r="N463" s="869" t="str">
        <f t="shared" ref="N463" ca="1" si="446">IFERROR(J463/J464,"ND")</f>
        <v>ND</v>
      </c>
      <c r="O463" s="870" t="str">
        <f t="shared" ref="O463" ca="1" si="447">IFERROR(((J463)/H463),"ND")</f>
        <v>ND</v>
      </c>
      <c r="P463" s="910"/>
    </row>
    <row r="464" spans="3:16">
      <c r="C464" s="860"/>
      <c r="D464" s="907"/>
      <c r="E464" s="907"/>
      <c r="F464" s="908"/>
      <c r="G464" s="909"/>
      <c r="H464" s="944"/>
      <c r="I464" s="852"/>
      <c r="J464" s="149" t="str">
        <f ca="1">IF(MOD(ROW()-13,2)=0,IF(ISBLANK(OFFSET(#REF!,INT((ROW()-13)/2),0)),"",OFFSET(#REF!,INT((ROW()-13)/2),0)),IF(ISBLANK(OFFSET('9. METAS'!$U$20,INT((ROW()-14)/2),0)),"",OFFSET('9. METAS'!$U$20,INT((ROW()-14)/2),0)))</f>
        <v/>
      </c>
      <c r="K464" s="150" t="str">
        <f ca="1">IF(MOD(ROW()-13,2)=0,IF(ISBLANK(OFFSET(#REF!,INT((ROW()-13)/2),0)),"",OFFSET(#REF!,INT((ROW()-13)/2),0)),IF(ISBLANK(OFFSET('9. METAS'!$V$20,INT((ROW()-14)/2),0)),"",OFFSET('9. METAS'!$V$20,INT((ROW()-14)/2),0)))</f>
        <v/>
      </c>
      <c r="L464" s="150" t="str">
        <f ca="1">IF(MOD(ROW()-13,2)=0,IF(ISBLANK(OFFSET(#REF!,INT((ROW()-13)/2),0)),"",OFFSET(#REF!,INT((ROW()-13)/2),0)),IF(ISBLANK(OFFSET('9. METAS'!$W$20,INT((ROW()-14)/2),0)),"",OFFSET('9. METAS'!$W$20,INT((ROW()-14)/2),0)))</f>
        <v/>
      </c>
      <c r="M464" s="151" t="str">
        <f ca="1">IF(MOD(ROW()-13,2)=0,IF(ISBLANK(OFFSET(#REF!,INT((ROW()-13)/2),0)),"",OFFSET(#REF!,INT((ROW()-13)/2),0)),IF(ISBLANK(OFFSET('9. METAS'!$X$20,INT((ROW()-14)/2),0)),"",OFFSET('9. METAS'!$X$20,INT((ROW()-14)/2),0)))</f>
        <v/>
      </c>
      <c r="N464" s="854"/>
      <c r="O464" s="856"/>
      <c r="P464" s="913"/>
    </row>
    <row r="465" spans="3:16">
      <c r="C465" s="859"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8" t="str">
        <f ca="1">IF(ISBLANK(OFFSET('5. Pp (3 años)'!$K$46,INT((ROW()-13)/2),0)),"",OFFSET('5. Pp (3 años)'!$K$46,INT((ROW()-13)/2),0))</f>
        <v/>
      </c>
      <c r="G465" s="909" t="str">
        <f ca="1">IF(ISBLANK(OFFSET('5. Pp (3 años)'!$H$46,INT((ROW()-13)/2),0)),"",OFFSET('5. Pp (3 años)'!$H$46,INT((ROW()-13)/2),0))</f>
        <v/>
      </c>
      <c r="H465" s="944" t="str">
        <f ca="1">IF(ISBLANK(OFFSET('9. METAS'!$L$20,INT((ROW()-13)/2),0)),"",OFFSET('9. METAS'!$L$20,INT((ROW()-13)/2),0))</f>
        <v/>
      </c>
      <c r="I465" s="868"/>
      <c r="J465" s="149" t="e">
        <f ca="1">IF(MOD(ROW()-13,2)=0,IF(ISBLANK(OFFSET(#REF!,INT((ROW()-13)/2),0)),"",OFFSET(#REF!,INT((ROW()-13)/2),0)),IF(ISBLANK(OFFSET('9. METAS'!$U$20,INT((ROW()-14)/2),0)),"",OFFSET('9. METAS'!$U$20,INT((ROW()-14)/2),0)))</f>
        <v>#REF!</v>
      </c>
      <c r="K465" s="150" t="e">
        <f ca="1">IF(MOD(ROW()-13,2)=0,IF(ISBLANK(OFFSET(#REF!,INT((ROW()-13)/2),0)),"",OFFSET(#REF!,INT((ROW()-13)/2),0)),IF(ISBLANK(OFFSET('9. METAS'!$V$20,INT((ROW()-14)/2),0)),"",OFFSET('9. METAS'!$V$20,INT((ROW()-14)/2),0)))</f>
        <v>#REF!</v>
      </c>
      <c r="L465" s="150" t="e">
        <f ca="1">IF(MOD(ROW()-13,2)=0,IF(ISBLANK(OFFSET(#REF!,INT((ROW()-13)/2),0)),"",OFFSET(#REF!,INT((ROW()-13)/2),0)),IF(ISBLANK(OFFSET('9. METAS'!$W$20,INT((ROW()-14)/2),0)),"",OFFSET('9. METAS'!$W$20,INT((ROW()-14)/2),0)))</f>
        <v>#REF!</v>
      </c>
      <c r="M465" s="151" t="e">
        <f ca="1">IF(MOD(ROW()-13,2)=0,IF(ISBLANK(OFFSET(#REF!,INT((ROW()-13)/2),0)),"",OFFSET(#REF!,INT((ROW()-13)/2),0)),IF(ISBLANK(OFFSET('9. METAS'!$X$20,INT((ROW()-14)/2),0)),"",OFFSET('9. METAS'!$X$20,INT((ROW()-14)/2),0)))</f>
        <v>#REF!</v>
      </c>
      <c r="N465" s="869" t="str">
        <f t="shared" ref="N465" ca="1" si="448">IFERROR(J465/J466,"ND")</f>
        <v>ND</v>
      </c>
      <c r="O465" s="870" t="str">
        <f t="shared" ref="O465" ca="1" si="449">IFERROR(((J465)/H465),"ND")</f>
        <v>ND</v>
      </c>
      <c r="P465" s="910"/>
    </row>
    <row r="466" spans="3:16">
      <c r="C466" s="860"/>
      <c r="D466" s="907"/>
      <c r="E466" s="907"/>
      <c r="F466" s="908"/>
      <c r="G466" s="909"/>
      <c r="H466" s="944"/>
      <c r="I466" s="852"/>
      <c r="J466" s="149" t="str">
        <f ca="1">IF(MOD(ROW()-13,2)=0,IF(ISBLANK(OFFSET(#REF!,INT((ROW()-13)/2),0)),"",OFFSET(#REF!,INT((ROW()-13)/2),0)),IF(ISBLANK(OFFSET('9. METAS'!$U$20,INT((ROW()-14)/2),0)),"",OFFSET('9. METAS'!$U$20,INT((ROW()-14)/2),0)))</f>
        <v/>
      </c>
      <c r="K466" s="150" t="str">
        <f ca="1">IF(MOD(ROW()-13,2)=0,IF(ISBLANK(OFFSET(#REF!,INT((ROW()-13)/2),0)),"",OFFSET(#REF!,INT((ROW()-13)/2),0)),IF(ISBLANK(OFFSET('9. METAS'!$V$20,INT((ROW()-14)/2),0)),"",OFFSET('9. METAS'!$V$20,INT((ROW()-14)/2),0)))</f>
        <v/>
      </c>
      <c r="L466" s="150" t="str">
        <f ca="1">IF(MOD(ROW()-13,2)=0,IF(ISBLANK(OFFSET(#REF!,INT((ROW()-13)/2),0)),"",OFFSET(#REF!,INT((ROW()-13)/2),0)),IF(ISBLANK(OFFSET('9. METAS'!$W$20,INT((ROW()-14)/2),0)),"",OFFSET('9. METAS'!$W$20,INT((ROW()-14)/2),0)))</f>
        <v/>
      </c>
      <c r="M466" s="151" t="str">
        <f ca="1">IF(MOD(ROW()-13,2)=0,IF(ISBLANK(OFFSET(#REF!,INT((ROW()-13)/2),0)),"",OFFSET(#REF!,INT((ROW()-13)/2),0)),IF(ISBLANK(OFFSET('9. METAS'!$X$20,INT((ROW()-14)/2),0)),"",OFFSET('9. METAS'!$X$20,INT((ROW()-14)/2),0)))</f>
        <v/>
      </c>
      <c r="N466" s="854"/>
      <c r="O466" s="856"/>
      <c r="P466" s="913"/>
    </row>
    <row r="467" spans="3:16">
      <c r="C467" s="859"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8" t="str">
        <f ca="1">IF(ISBLANK(OFFSET('5. Pp (3 años)'!$K$46,INT((ROW()-13)/2),0)),"",OFFSET('5. Pp (3 años)'!$K$46,INT((ROW()-13)/2),0))</f>
        <v/>
      </c>
      <c r="G467" s="909" t="str">
        <f ca="1">IF(ISBLANK(OFFSET('5. Pp (3 años)'!$H$46,INT((ROW()-13)/2),0)),"",OFFSET('5. Pp (3 años)'!$H$46,INT((ROW()-13)/2),0))</f>
        <v/>
      </c>
      <c r="H467" s="944" t="str">
        <f ca="1">IF(ISBLANK(OFFSET('9. METAS'!$L$20,INT((ROW()-13)/2),0)),"",OFFSET('9. METAS'!$L$20,INT((ROW()-13)/2),0))</f>
        <v/>
      </c>
      <c r="I467" s="868"/>
      <c r="J467" s="149" t="e">
        <f ca="1">IF(MOD(ROW()-13,2)=0,IF(ISBLANK(OFFSET(#REF!,INT((ROW()-13)/2),0)),"",OFFSET(#REF!,INT((ROW()-13)/2),0)),IF(ISBLANK(OFFSET('9. METAS'!$U$20,INT((ROW()-14)/2),0)),"",OFFSET('9. METAS'!$U$20,INT((ROW()-14)/2),0)))</f>
        <v>#REF!</v>
      </c>
      <c r="K467" s="150" t="e">
        <f ca="1">IF(MOD(ROW()-13,2)=0,IF(ISBLANK(OFFSET(#REF!,INT((ROW()-13)/2),0)),"",OFFSET(#REF!,INT((ROW()-13)/2),0)),IF(ISBLANK(OFFSET('9. METAS'!$V$20,INT((ROW()-14)/2),0)),"",OFFSET('9. METAS'!$V$20,INT((ROW()-14)/2),0)))</f>
        <v>#REF!</v>
      </c>
      <c r="L467" s="150" t="e">
        <f ca="1">IF(MOD(ROW()-13,2)=0,IF(ISBLANK(OFFSET(#REF!,INT((ROW()-13)/2),0)),"",OFFSET(#REF!,INT((ROW()-13)/2),0)),IF(ISBLANK(OFFSET('9. METAS'!$W$20,INT((ROW()-14)/2),0)),"",OFFSET('9. METAS'!$W$20,INT((ROW()-14)/2),0)))</f>
        <v>#REF!</v>
      </c>
      <c r="M467" s="151" t="e">
        <f ca="1">IF(MOD(ROW()-13,2)=0,IF(ISBLANK(OFFSET(#REF!,INT((ROW()-13)/2),0)),"",OFFSET(#REF!,INT((ROW()-13)/2),0)),IF(ISBLANK(OFFSET('9. METAS'!$X$20,INT((ROW()-14)/2),0)),"",OFFSET('9. METAS'!$X$20,INT((ROW()-14)/2),0)))</f>
        <v>#REF!</v>
      </c>
      <c r="N467" s="869" t="str">
        <f t="shared" ref="N467" ca="1" si="450">IFERROR(J467/J468,"ND")</f>
        <v>ND</v>
      </c>
      <c r="O467" s="870" t="str">
        <f t="shared" ref="O467" ca="1" si="451">IFERROR(((J467)/H467),"ND")</f>
        <v>ND</v>
      </c>
      <c r="P467" s="910"/>
    </row>
    <row r="468" spans="3:16">
      <c r="C468" s="860"/>
      <c r="D468" s="907"/>
      <c r="E468" s="907"/>
      <c r="F468" s="908"/>
      <c r="G468" s="909"/>
      <c r="H468" s="944"/>
      <c r="I468" s="852"/>
      <c r="J468" s="149" t="str">
        <f ca="1">IF(MOD(ROW()-13,2)=0,IF(ISBLANK(OFFSET(#REF!,INT((ROW()-13)/2),0)),"",OFFSET(#REF!,INT((ROW()-13)/2),0)),IF(ISBLANK(OFFSET('9. METAS'!$U$20,INT((ROW()-14)/2),0)),"",OFFSET('9. METAS'!$U$20,INT((ROW()-14)/2),0)))</f>
        <v/>
      </c>
      <c r="K468" s="150" t="str">
        <f ca="1">IF(MOD(ROW()-13,2)=0,IF(ISBLANK(OFFSET(#REF!,INT((ROW()-13)/2),0)),"",OFFSET(#REF!,INT((ROW()-13)/2),0)),IF(ISBLANK(OFFSET('9. METAS'!$V$20,INT((ROW()-14)/2),0)),"",OFFSET('9. METAS'!$V$20,INT((ROW()-14)/2),0)))</f>
        <v/>
      </c>
      <c r="L468" s="150" t="str">
        <f ca="1">IF(MOD(ROW()-13,2)=0,IF(ISBLANK(OFFSET(#REF!,INT((ROW()-13)/2),0)),"",OFFSET(#REF!,INT((ROW()-13)/2),0)),IF(ISBLANK(OFFSET('9. METAS'!$W$20,INT((ROW()-14)/2),0)),"",OFFSET('9. METAS'!$W$20,INT((ROW()-14)/2),0)))</f>
        <v/>
      </c>
      <c r="M468" s="151" t="str">
        <f ca="1">IF(MOD(ROW()-13,2)=0,IF(ISBLANK(OFFSET(#REF!,INT((ROW()-13)/2),0)),"",OFFSET(#REF!,INT((ROW()-13)/2),0)),IF(ISBLANK(OFFSET('9. METAS'!$X$20,INT((ROW()-14)/2),0)),"",OFFSET('9. METAS'!$X$20,INT((ROW()-14)/2),0)))</f>
        <v/>
      </c>
      <c r="N468" s="854"/>
      <c r="O468" s="856"/>
      <c r="P468" s="913"/>
    </row>
    <row r="469" spans="3:16">
      <c r="C469" s="859"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8" t="str">
        <f ca="1">IF(ISBLANK(OFFSET('5. Pp (3 años)'!$K$46,INT((ROW()-13)/2),0)),"",OFFSET('5. Pp (3 años)'!$K$46,INT((ROW()-13)/2),0))</f>
        <v/>
      </c>
      <c r="G469" s="909" t="str">
        <f ca="1">IF(ISBLANK(OFFSET('5. Pp (3 años)'!$H$46,INT((ROW()-13)/2),0)),"",OFFSET('5. Pp (3 años)'!$H$46,INT((ROW()-13)/2),0))</f>
        <v/>
      </c>
      <c r="H469" s="944" t="str">
        <f ca="1">IF(ISBLANK(OFFSET('9. METAS'!$L$20,INT((ROW()-13)/2),0)),"",OFFSET('9. METAS'!$L$20,INT((ROW()-13)/2),0))</f>
        <v/>
      </c>
      <c r="I469" s="868"/>
      <c r="J469" s="149" t="e">
        <f ca="1">IF(MOD(ROW()-13,2)=0,IF(ISBLANK(OFFSET(#REF!,INT((ROW()-13)/2),0)),"",OFFSET(#REF!,INT((ROW()-13)/2),0)),IF(ISBLANK(OFFSET('9. METAS'!$U$20,INT((ROW()-14)/2),0)),"",OFFSET('9. METAS'!$U$20,INT((ROW()-14)/2),0)))</f>
        <v>#REF!</v>
      </c>
      <c r="K469" s="150" t="e">
        <f ca="1">IF(MOD(ROW()-13,2)=0,IF(ISBLANK(OFFSET(#REF!,INT((ROW()-13)/2),0)),"",OFFSET(#REF!,INT((ROW()-13)/2),0)),IF(ISBLANK(OFFSET('9. METAS'!$V$20,INT((ROW()-14)/2),0)),"",OFFSET('9. METAS'!$V$20,INT((ROW()-14)/2),0)))</f>
        <v>#REF!</v>
      </c>
      <c r="L469" s="150" t="e">
        <f ca="1">IF(MOD(ROW()-13,2)=0,IF(ISBLANK(OFFSET(#REF!,INT((ROW()-13)/2),0)),"",OFFSET(#REF!,INT((ROW()-13)/2),0)),IF(ISBLANK(OFFSET('9. METAS'!$W$20,INT((ROW()-14)/2),0)),"",OFFSET('9. METAS'!$W$20,INT((ROW()-14)/2),0)))</f>
        <v>#REF!</v>
      </c>
      <c r="M469" s="151" t="e">
        <f ca="1">IF(MOD(ROW()-13,2)=0,IF(ISBLANK(OFFSET(#REF!,INT((ROW()-13)/2),0)),"",OFFSET(#REF!,INT((ROW()-13)/2),0)),IF(ISBLANK(OFFSET('9. METAS'!$X$20,INT((ROW()-14)/2),0)),"",OFFSET('9. METAS'!$X$20,INT((ROW()-14)/2),0)))</f>
        <v>#REF!</v>
      </c>
      <c r="N469" s="869" t="str">
        <f t="shared" ref="N469" ca="1" si="452">IFERROR(J469/J470,"ND")</f>
        <v>ND</v>
      </c>
      <c r="O469" s="870" t="str">
        <f t="shared" ref="O469" ca="1" si="453">IFERROR(((J469)/H469),"ND")</f>
        <v>ND</v>
      </c>
      <c r="P469" s="910"/>
    </row>
    <row r="470" spans="3:16">
      <c r="C470" s="860"/>
      <c r="D470" s="907"/>
      <c r="E470" s="907"/>
      <c r="F470" s="908"/>
      <c r="G470" s="909"/>
      <c r="H470" s="944"/>
      <c r="I470" s="852"/>
      <c r="J470" s="149" t="str">
        <f ca="1">IF(MOD(ROW()-13,2)=0,IF(ISBLANK(OFFSET(#REF!,INT((ROW()-13)/2),0)),"",OFFSET(#REF!,INT((ROW()-13)/2),0)),IF(ISBLANK(OFFSET('9. METAS'!$U$20,INT((ROW()-14)/2),0)),"",OFFSET('9. METAS'!$U$20,INT((ROW()-14)/2),0)))</f>
        <v/>
      </c>
      <c r="K470" s="150" t="str">
        <f ca="1">IF(MOD(ROW()-13,2)=0,IF(ISBLANK(OFFSET(#REF!,INT((ROW()-13)/2),0)),"",OFFSET(#REF!,INT((ROW()-13)/2),0)),IF(ISBLANK(OFFSET('9. METAS'!$V$20,INT((ROW()-14)/2),0)),"",OFFSET('9. METAS'!$V$20,INT((ROW()-14)/2),0)))</f>
        <v/>
      </c>
      <c r="L470" s="150" t="str">
        <f ca="1">IF(MOD(ROW()-13,2)=0,IF(ISBLANK(OFFSET(#REF!,INT((ROW()-13)/2),0)),"",OFFSET(#REF!,INT((ROW()-13)/2),0)),IF(ISBLANK(OFFSET('9. METAS'!$W$20,INT((ROW()-14)/2),0)),"",OFFSET('9. METAS'!$W$20,INT((ROW()-14)/2),0)))</f>
        <v/>
      </c>
      <c r="M470" s="151" t="str">
        <f ca="1">IF(MOD(ROW()-13,2)=0,IF(ISBLANK(OFFSET(#REF!,INT((ROW()-13)/2),0)),"",OFFSET(#REF!,INT((ROW()-13)/2),0)),IF(ISBLANK(OFFSET('9. METAS'!$X$20,INT((ROW()-14)/2),0)),"",OFFSET('9. METAS'!$X$20,INT((ROW()-14)/2),0)))</f>
        <v/>
      </c>
      <c r="N470" s="854"/>
      <c r="O470" s="856"/>
      <c r="P470" s="913"/>
    </row>
    <row r="471" spans="3:16">
      <c r="C471" s="859"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8" t="str">
        <f ca="1">IF(ISBLANK(OFFSET('5. Pp (3 años)'!$K$46,INT((ROW()-13)/2),0)),"",OFFSET('5. Pp (3 años)'!$K$46,INT((ROW()-13)/2),0))</f>
        <v/>
      </c>
      <c r="G471" s="909" t="str">
        <f ca="1">IF(ISBLANK(OFFSET('5. Pp (3 años)'!$H$46,INT((ROW()-13)/2),0)),"",OFFSET('5. Pp (3 años)'!$H$46,INT((ROW()-13)/2),0))</f>
        <v/>
      </c>
      <c r="H471" s="944" t="str">
        <f ca="1">IF(ISBLANK(OFFSET('9. METAS'!$L$20,INT((ROW()-13)/2),0)),"",OFFSET('9. METAS'!$L$20,INT((ROW()-13)/2),0))</f>
        <v/>
      </c>
      <c r="I471" s="868"/>
      <c r="J471" s="149" t="e">
        <f ca="1">IF(MOD(ROW()-13,2)=0,IF(ISBLANK(OFFSET(#REF!,INT((ROW()-13)/2),0)),"",OFFSET(#REF!,INT((ROW()-13)/2),0)),IF(ISBLANK(OFFSET('9. METAS'!$U$20,INT((ROW()-14)/2),0)),"",OFFSET('9. METAS'!$U$20,INT((ROW()-14)/2),0)))</f>
        <v>#REF!</v>
      </c>
      <c r="K471" s="150" t="e">
        <f ca="1">IF(MOD(ROW()-13,2)=0,IF(ISBLANK(OFFSET(#REF!,INT((ROW()-13)/2),0)),"",OFFSET(#REF!,INT((ROW()-13)/2),0)),IF(ISBLANK(OFFSET('9. METAS'!$V$20,INT((ROW()-14)/2),0)),"",OFFSET('9. METAS'!$V$20,INT((ROW()-14)/2),0)))</f>
        <v>#REF!</v>
      </c>
      <c r="L471" s="150" t="e">
        <f ca="1">IF(MOD(ROW()-13,2)=0,IF(ISBLANK(OFFSET(#REF!,INT((ROW()-13)/2),0)),"",OFFSET(#REF!,INT((ROW()-13)/2),0)),IF(ISBLANK(OFFSET('9. METAS'!$W$20,INT((ROW()-14)/2),0)),"",OFFSET('9. METAS'!$W$20,INT((ROW()-14)/2),0)))</f>
        <v>#REF!</v>
      </c>
      <c r="M471" s="151" t="e">
        <f ca="1">IF(MOD(ROW()-13,2)=0,IF(ISBLANK(OFFSET(#REF!,INT((ROW()-13)/2),0)),"",OFFSET(#REF!,INT((ROW()-13)/2),0)),IF(ISBLANK(OFFSET('9. METAS'!$X$20,INT((ROW()-14)/2),0)),"",OFFSET('9. METAS'!$X$20,INT((ROW()-14)/2),0)))</f>
        <v>#REF!</v>
      </c>
      <c r="N471" s="869" t="str">
        <f t="shared" ref="N471" ca="1" si="454">IFERROR(J471/J472,"ND")</f>
        <v>ND</v>
      </c>
      <c r="O471" s="870" t="str">
        <f t="shared" ref="O471" ca="1" si="455">IFERROR(((J471)/H471),"ND")</f>
        <v>ND</v>
      </c>
      <c r="P471" s="910"/>
    </row>
    <row r="472" spans="3:16">
      <c r="C472" s="860"/>
      <c r="D472" s="907"/>
      <c r="E472" s="907"/>
      <c r="F472" s="908"/>
      <c r="G472" s="909"/>
      <c r="H472" s="944"/>
      <c r="I472" s="852"/>
      <c r="J472" s="149" t="str">
        <f ca="1">IF(MOD(ROW()-13,2)=0,IF(ISBLANK(OFFSET(#REF!,INT((ROW()-13)/2),0)),"",OFFSET(#REF!,INT((ROW()-13)/2),0)),IF(ISBLANK(OFFSET('9. METAS'!$U$20,INT((ROW()-14)/2),0)),"",OFFSET('9. METAS'!$U$20,INT((ROW()-14)/2),0)))</f>
        <v/>
      </c>
      <c r="K472" s="150" t="str">
        <f ca="1">IF(MOD(ROW()-13,2)=0,IF(ISBLANK(OFFSET(#REF!,INT((ROW()-13)/2),0)),"",OFFSET(#REF!,INT((ROW()-13)/2),0)),IF(ISBLANK(OFFSET('9. METAS'!$V$20,INT((ROW()-14)/2),0)),"",OFFSET('9. METAS'!$V$20,INT((ROW()-14)/2),0)))</f>
        <v/>
      </c>
      <c r="L472" s="150" t="str">
        <f ca="1">IF(MOD(ROW()-13,2)=0,IF(ISBLANK(OFFSET(#REF!,INT((ROW()-13)/2),0)),"",OFFSET(#REF!,INT((ROW()-13)/2),0)),IF(ISBLANK(OFFSET('9. METAS'!$W$20,INT((ROW()-14)/2),0)),"",OFFSET('9. METAS'!$W$20,INT((ROW()-14)/2),0)))</f>
        <v/>
      </c>
      <c r="M472" s="151" t="str">
        <f ca="1">IF(MOD(ROW()-13,2)=0,IF(ISBLANK(OFFSET(#REF!,INT((ROW()-13)/2),0)),"",OFFSET(#REF!,INT((ROW()-13)/2),0)),IF(ISBLANK(OFFSET('9. METAS'!$X$20,INT((ROW()-14)/2),0)),"",OFFSET('9. METAS'!$X$20,INT((ROW()-14)/2),0)))</f>
        <v/>
      </c>
      <c r="N472" s="854"/>
      <c r="O472" s="856"/>
      <c r="P472" s="913"/>
    </row>
    <row r="473" spans="3:16">
      <c r="C473" s="859"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8" t="str">
        <f ca="1">IF(ISBLANK(OFFSET('5. Pp (3 años)'!$K$46,INT((ROW()-13)/2),0)),"",OFFSET('5. Pp (3 años)'!$K$46,INT((ROW()-13)/2),0))</f>
        <v/>
      </c>
      <c r="G473" s="909" t="str">
        <f ca="1">IF(ISBLANK(OFFSET('5. Pp (3 años)'!$H$46,INT((ROW()-13)/2),0)),"",OFFSET('5. Pp (3 años)'!$H$46,INT((ROW()-13)/2),0))</f>
        <v/>
      </c>
      <c r="H473" s="944" t="str">
        <f ca="1">IF(ISBLANK(OFFSET('9. METAS'!$L$20,INT((ROW()-13)/2),0)),"",OFFSET('9. METAS'!$L$20,INT((ROW()-13)/2),0))</f>
        <v/>
      </c>
      <c r="I473" s="868"/>
      <c r="J473" s="149" t="e">
        <f ca="1">IF(MOD(ROW()-13,2)=0,IF(ISBLANK(OFFSET(#REF!,INT((ROW()-13)/2),0)),"",OFFSET(#REF!,INT((ROW()-13)/2),0)),IF(ISBLANK(OFFSET('9. METAS'!$U$20,INT((ROW()-14)/2),0)),"",OFFSET('9. METAS'!$U$20,INT((ROW()-14)/2),0)))</f>
        <v>#REF!</v>
      </c>
      <c r="K473" s="150" t="e">
        <f ca="1">IF(MOD(ROW()-13,2)=0,IF(ISBLANK(OFFSET(#REF!,INT((ROW()-13)/2),0)),"",OFFSET(#REF!,INT((ROW()-13)/2),0)),IF(ISBLANK(OFFSET('9. METAS'!$V$20,INT((ROW()-14)/2),0)),"",OFFSET('9. METAS'!$V$20,INT((ROW()-14)/2),0)))</f>
        <v>#REF!</v>
      </c>
      <c r="L473" s="150" t="e">
        <f ca="1">IF(MOD(ROW()-13,2)=0,IF(ISBLANK(OFFSET(#REF!,INT((ROW()-13)/2),0)),"",OFFSET(#REF!,INT((ROW()-13)/2),0)),IF(ISBLANK(OFFSET('9. METAS'!$W$20,INT((ROW()-14)/2),0)),"",OFFSET('9. METAS'!$W$20,INT((ROW()-14)/2),0)))</f>
        <v>#REF!</v>
      </c>
      <c r="M473" s="151" t="e">
        <f ca="1">IF(MOD(ROW()-13,2)=0,IF(ISBLANK(OFFSET(#REF!,INT((ROW()-13)/2),0)),"",OFFSET(#REF!,INT((ROW()-13)/2),0)),IF(ISBLANK(OFFSET('9. METAS'!$X$20,INT((ROW()-14)/2),0)),"",OFFSET('9. METAS'!$X$20,INT((ROW()-14)/2),0)))</f>
        <v>#REF!</v>
      </c>
      <c r="N473" s="869" t="str">
        <f ca="1">IFERROR(J473/J474,"ND")</f>
        <v>ND</v>
      </c>
      <c r="O473" s="870" t="str">
        <f ca="1">IFERROR(((J473)/H473),"ND")</f>
        <v>ND</v>
      </c>
      <c r="P473" s="910"/>
    </row>
    <row r="474" spans="3:16" ht="15.75" thickBot="1">
      <c r="C474" s="899"/>
      <c r="D474" s="914"/>
      <c r="E474" s="914"/>
      <c r="F474" s="915"/>
      <c r="G474" s="916"/>
      <c r="H474" s="945"/>
      <c r="I474" s="904"/>
      <c r="J474" s="152" t="str">
        <f ca="1">IF(MOD(ROW()-13,2)=0,IF(ISBLANK(OFFSET(#REF!,INT((ROW()-13)/2),0)),"",OFFSET(#REF!,INT((ROW()-13)/2),0)),IF(ISBLANK(OFFSET('9. METAS'!$U$20,INT((ROW()-14)/2),0)),"",OFFSET('9. METAS'!$U$20,INT((ROW()-14)/2),0)))</f>
        <v/>
      </c>
      <c r="K474" s="153" t="str">
        <f ca="1">IF(MOD(ROW()-13,2)=0,IF(ISBLANK(OFFSET(#REF!,INT((ROW()-13)/2),0)),"",OFFSET(#REF!,INT((ROW()-13)/2),0)),IF(ISBLANK(OFFSET('9. METAS'!$V$20,INT((ROW()-14)/2),0)),"",OFFSET('9. METAS'!$V$20,INT((ROW()-14)/2),0)))</f>
        <v/>
      </c>
      <c r="L474" s="153" t="str">
        <f ca="1">IF(MOD(ROW()-13,2)=0,IF(ISBLANK(OFFSET(#REF!,INT((ROW()-13)/2),0)),"",OFFSET(#REF!,INT((ROW()-13)/2),0)),IF(ISBLANK(OFFSET('9. METAS'!$W$20,INT((ROW()-14)/2),0)),"",OFFSET('9. METAS'!$W$20,INT((ROW()-14)/2),0)))</f>
        <v/>
      </c>
      <c r="M474" s="154" t="str">
        <f ca="1">IF(MOD(ROW()-13,2)=0,IF(ISBLANK(OFFSET(#REF!,INT((ROW()-13)/2),0)),"",OFFSET(#REF!,INT((ROW()-13)/2),0)),IF(ISBLANK(OFFSET('9. METAS'!$X$20,INT((ROW()-14)/2),0)),"",OFFSET('9. METAS'!$X$20,INT((ROW()-14)/2),0)))</f>
        <v/>
      </c>
      <c r="N474" s="905"/>
      <c r="O474" s="906"/>
      <c r="P474" s="91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Q16" sqref="Q16"/>
    </sheetView>
  </sheetViews>
  <sheetFormatPr baseColWidth="10" defaultColWidth="11.375" defaultRowHeight="15"/>
  <cols>
    <col min="1" max="2" width="11.375" style="34"/>
    <col min="3" max="3" width="18.375" style="1" customWidth="1"/>
    <col min="4" max="4" width="53.75" style="34" customWidth="1"/>
    <col min="5" max="6" width="33.75" style="34" customWidth="1"/>
    <col min="7" max="7" width="32.75" style="1" customWidth="1"/>
    <col min="8" max="9" width="18.625" style="1" customWidth="1"/>
    <col min="10" max="11" width="12.75" style="1" customWidth="1"/>
    <col min="12" max="13" width="12.75" style="34" hidden="1" customWidth="1"/>
    <col min="14" max="15" width="12.375" style="34" customWidth="1"/>
    <col min="16" max="16" width="36.75" style="34" customWidth="1"/>
    <col min="17" max="16384" width="11.375" style="34"/>
  </cols>
  <sheetData>
    <row r="4" spans="3:16" ht="15.75" thickBot="1"/>
    <row r="5" spans="3:16" ht="30.75" customHeight="1" thickTop="1">
      <c r="C5" s="142"/>
      <c r="D5" s="820" t="s">
        <v>110</v>
      </c>
      <c r="E5" s="820"/>
      <c r="F5" s="820"/>
      <c r="G5" s="820"/>
      <c r="H5" s="820"/>
      <c r="I5" s="820"/>
      <c r="J5" s="820"/>
      <c r="K5" s="820"/>
      <c r="L5" s="820"/>
      <c r="M5" s="820"/>
      <c r="N5" s="143"/>
      <c r="O5" s="143"/>
      <c r="P5" s="144"/>
    </row>
    <row r="6" spans="3:16" ht="26.25" customHeight="1">
      <c r="C6" s="145"/>
      <c r="D6" s="706" t="s">
        <v>111</v>
      </c>
      <c r="E6" s="706"/>
      <c r="F6" s="706"/>
      <c r="G6" s="706"/>
      <c r="H6" s="706"/>
      <c r="I6" s="706"/>
      <c r="J6" s="706"/>
      <c r="K6" s="706"/>
      <c r="L6" s="706"/>
      <c r="M6" s="706"/>
      <c r="N6" s="15"/>
      <c r="O6" s="15"/>
      <c r="P6" s="141"/>
    </row>
    <row r="7" spans="3:16" ht="26.25">
      <c r="C7" s="145"/>
      <c r="D7" s="706" t="s">
        <v>133</v>
      </c>
      <c r="E7" s="706"/>
      <c r="F7" s="706"/>
      <c r="G7" s="706"/>
      <c r="H7" s="706"/>
      <c r="I7" s="706"/>
      <c r="J7" s="706"/>
      <c r="K7" s="706"/>
      <c r="L7" s="706"/>
      <c r="M7" s="706"/>
      <c r="P7" s="141"/>
    </row>
    <row r="8" spans="3:16" ht="27" thickBot="1">
      <c r="C8" s="145"/>
      <c r="D8" s="706"/>
      <c r="E8" s="706"/>
      <c r="F8" s="706"/>
      <c r="G8" s="706"/>
      <c r="H8" s="706"/>
      <c r="I8" s="706"/>
      <c r="J8" s="706"/>
      <c r="K8" s="706"/>
      <c r="L8" s="706"/>
      <c r="M8" s="706"/>
      <c r="P8" s="141"/>
    </row>
    <row r="9" spans="3:16" ht="22.5" customHeight="1" thickBot="1">
      <c r="C9" s="928" t="s">
        <v>126</v>
      </c>
      <c r="D9" s="929"/>
      <c r="E9" s="930"/>
      <c r="F9" s="950" t="s">
        <v>88</v>
      </c>
      <c r="G9" s="951"/>
      <c r="H9" s="951"/>
      <c r="I9" s="951"/>
      <c r="J9" s="951"/>
      <c r="K9" s="951"/>
      <c r="L9" s="951"/>
      <c r="M9" s="951"/>
      <c r="N9" s="951"/>
      <c r="O9" s="951"/>
      <c r="P9" s="952"/>
    </row>
    <row r="10" spans="3:16" ht="27" customHeight="1" thickTop="1" thickBot="1">
      <c r="C10" s="924" t="s">
        <v>75</v>
      </c>
      <c r="D10" s="926" t="s">
        <v>112</v>
      </c>
      <c r="E10" s="926" t="s">
        <v>113</v>
      </c>
      <c r="F10" s="926" t="s">
        <v>114</v>
      </c>
      <c r="G10" s="926" t="s">
        <v>115</v>
      </c>
      <c r="H10" s="942" t="s">
        <v>123</v>
      </c>
      <c r="I10" s="942"/>
      <c r="J10" s="942"/>
      <c r="K10" s="942"/>
      <c r="L10" s="942"/>
      <c r="M10" s="942"/>
      <c r="N10" s="942"/>
      <c r="O10" s="942"/>
      <c r="P10" s="936" t="s">
        <v>297</v>
      </c>
    </row>
    <row r="11" spans="3:16" ht="42" customHeight="1" thickBot="1">
      <c r="C11" s="925"/>
      <c r="D11" s="927"/>
      <c r="E11" s="927"/>
      <c r="F11" s="927"/>
      <c r="G11" s="927"/>
      <c r="H11" s="927" t="s">
        <v>116</v>
      </c>
      <c r="I11" s="939" t="s">
        <v>117</v>
      </c>
      <c r="J11" s="927" t="s">
        <v>125</v>
      </c>
      <c r="K11" s="927"/>
      <c r="L11" s="927"/>
      <c r="M11" s="927"/>
      <c r="N11" s="927" t="s">
        <v>122</v>
      </c>
      <c r="O11" s="927"/>
      <c r="P11" s="937"/>
    </row>
    <row r="12" spans="3:16" ht="42" customHeight="1" thickBot="1">
      <c r="C12" s="925"/>
      <c r="D12" s="927"/>
      <c r="E12" s="927"/>
      <c r="F12" s="927"/>
      <c r="G12" s="927"/>
      <c r="H12" s="927"/>
      <c r="I12" s="939"/>
      <c r="J12" s="140" t="s">
        <v>121</v>
      </c>
      <c r="K12" s="140" t="s">
        <v>118</v>
      </c>
      <c r="L12" s="140" t="s">
        <v>119</v>
      </c>
      <c r="M12" s="140" t="s">
        <v>120</v>
      </c>
      <c r="N12" s="140" t="s">
        <v>124</v>
      </c>
      <c r="O12" s="140" t="s">
        <v>95</v>
      </c>
      <c r="P12" s="938"/>
    </row>
    <row r="13" spans="3:16">
      <c r="C13" s="871" t="str">
        <f ca="1">IF(ISBLANK(OFFSET('5. Pp (3 años)'!$C$46,INT((ROW()-13)/2),0)),"",OFFSET('5. Pp (3 años)'!$C$46,INT((ROW()-13)/2),0))</f>
        <v>Fin</v>
      </c>
      <c r="D13" s="921"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921" t="str">
        <f ca="1">IF(ISBLANK(OFFSET('5. Pp (3 años)'!$E$46,INT((ROW()-13)/2),0)),"",OFFSET('5. Pp (3 años)'!$E$46,INT((ROW()-13)/2),0))</f>
        <v>IGOB_HUM_R: Índice de Gobierno Humanista y de Resultados</v>
      </c>
      <c r="F13" s="922" t="str">
        <f ca="1">IF(ISBLANK(OFFSET('5. Pp (3 años)'!$K$46,INT((ROW()-13)/2),0)),"",OFFSET('5. Pp (3 años)'!$K$46,INT((ROW()-13)/2),0))</f>
        <v>Ascendente</v>
      </c>
      <c r="G13" s="923" t="str">
        <f ca="1">IF(ISBLANK(OFFSET('5. Pp (3 años)'!$H$46,INT((ROW()-13)/2),0)),"",OFFSET('5. Pp (3 años)'!$H$46,INT((ROW()-13)/2),0))</f>
        <v>Trianual</v>
      </c>
      <c r="H13" s="946">
        <f ca="1">IF(ISBLANK(OFFSET('9. METAS'!$L$20,INT((ROW()-13)/2),0)),"",OFFSET('9. METAS'!$L$20,INT((ROW()-13)/2),0))</f>
        <v>0.26679999999999998</v>
      </c>
      <c r="I13" s="840" t="s">
        <v>128</v>
      </c>
      <c r="J13" s="146" t="e">
        <f ca="1">IF(MOD(ROW()-13,2)=0,IF(ISBLANK(OFFSET(#REF!,INT((ROW()-13)/2),0)),"",OFFSET(#REF!,INT((ROW()-13)/2),0)),IF(ISBLANK(OFFSET('9. METAS'!$U$20,INT((ROW()-14)/2),0)),"",OFFSET('9. METAS'!$U$20,INT((ROW()-14)/2),0)))</f>
        <v>#REF!</v>
      </c>
      <c r="K13" s="147" t="e">
        <f ca="1">IF(MOD(ROW()-13,2)=0,IF(ISBLANK(OFFSET(#REF!,INT((ROW()-13)/2),0)),"",OFFSET(#REF!,INT((ROW()-13)/2),0)),IF(ISBLANK(OFFSET('9. METAS'!$V$20,INT((ROW()-14)/2),0)),"",OFFSET('9. METAS'!$V$20,INT((ROW()-14)/2),0)))</f>
        <v>#REF!</v>
      </c>
      <c r="L13" s="147" t="e">
        <f ca="1">IF(MOD(ROW()-13,2)=0,IF(ISBLANK(OFFSET(#REF!,INT((ROW()-13)/2),0)),"",OFFSET(#REF!,INT((ROW()-13)/2),0)),IF(ISBLANK(OFFSET('9. METAS'!$W$20,INT((ROW()-14)/2),0)),"",OFFSET('9. METAS'!$W$20,INT((ROW()-14)/2),0)))</f>
        <v>#REF!</v>
      </c>
      <c r="M13" s="148" t="e">
        <f ca="1">IF(MOD(ROW()-13,2)=0,IF(ISBLANK(OFFSET(#REF!,INT((ROW()-13)/2),0)),"",OFFSET(#REF!,INT((ROW()-13)/2),0)),IF(ISBLANK(OFFSET('9. METAS'!$X$20,INT((ROW()-14)/2),0)),"",OFFSET('9. METAS'!$X$20,INT((ROW()-14)/2),0)))</f>
        <v>#REF!</v>
      </c>
      <c r="N13" s="869" t="str">
        <f ca="1">IFERROR(J13/J14,"ND")</f>
        <v>ND</v>
      </c>
      <c r="O13" s="870" t="str">
        <f ca="1">IFERROR(((J13+K13)/H13),"ND")</f>
        <v>ND</v>
      </c>
      <c r="P13" s="934"/>
    </row>
    <row r="14" spans="3:16">
      <c r="C14" s="860"/>
      <c r="D14" s="907"/>
      <c r="E14" s="907"/>
      <c r="F14" s="908"/>
      <c r="G14" s="909"/>
      <c r="H14" s="944"/>
      <c r="I14" s="941"/>
      <c r="J14" s="149">
        <f ca="1">IF(MOD(ROW()-13,2)=0,IF(ISBLANK(OFFSET(#REF!,INT((ROW()-13)/2),0)),"",OFFSET(#REF!,INT((ROW()-13)/2),0)),IF(ISBLANK(OFFSET('9. METAS'!$U$20,INT((ROW()-14)/2),0)),"",OFFSET('9. METAS'!$U$20,INT((ROW()-14)/2),0)))</f>
        <v>6.6699999999999995E-2</v>
      </c>
      <c r="K14" s="150">
        <f ca="1">IF(MOD(ROW()-13,2)=0,IF(ISBLANK(OFFSET(#REF!,INT((ROW()-13)/2),0)),"",OFFSET(#REF!,INT((ROW()-13)/2),0)),IF(ISBLANK(OFFSET('9. METAS'!$V$20,INT((ROW()-14)/2),0)),"",OFFSET('9. METAS'!$V$20,INT((ROW()-14)/2),0)))</f>
        <v>6.6699999999999995E-2</v>
      </c>
      <c r="L14" s="150">
        <f ca="1">IF(MOD(ROW()-13,2)=0,IF(ISBLANK(OFFSET(#REF!,INT((ROW()-13)/2),0)),"",OFFSET(#REF!,INT((ROW()-13)/2),0)),IF(ISBLANK(OFFSET('9. METAS'!$W$20,INT((ROW()-14)/2),0)),"",OFFSET('9. METAS'!$W$20,INT((ROW()-14)/2),0)))</f>
        <v>6.6699999999999995E-2</v>
      </c>
      <c r="M14" s="151">
        <f ca="1">IF(MOD(ROW()-13,2)=0,IF(ISBLANK(OFFSET(#REF!,INT((ROW()-13)/2),0)),"",OFFSET(#REF!,INT((ROW()-13)/2),0)),IF(ISBLANK(OFFSET('9. METAS'!$X$20,INT((ROW()-14)/2),0)),"",OFFSET('9. METAS'!$X$20,INT((ROW()-14)/2),0)))</f>
        <v>6.6699999999999995E-2</v>
      </c>
      <c r="N14" s="854"/>
      <c r="O14" s="856"/>
      <c r="P14" s="935"/>
    </row>
    <row r="15" spans="3:16">
      <c r="C15" s="859" t="str">
        <f ca="1">IF(ISBLANK(OFFSET('5. Pp (3 años)'!$C$46,INT((ROW()-13)/2),0)),"",OFFSET('5. Pp (3 años)'!$C$46,INT((ROW()-13)/2),0))</f>
        <v>Propósito</v>
      </c>
      <c r="D15" s="907"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907" t="str">
        <f ca="1">IF(ISBLANK(OFFSET('5. Pp (3 años)'!$E$46,INT((ROW()-13)/2),0)),"",OFFSET('5. Pp (3 años)'!$E$46,INT((ROW()-13)/2),0))</f>
        <v>PSIP= Porcentaje de servicios institucionales proporcionados.</v>
      </c>
      <c r="F15" s="908" t="str">
        <f ca="1">IF(ISBLANK(OFFSET('5. Pp (3 años)'!$K$46,INT((ROW()-13)/2),0)),"",OFFSET('5. Pp (3 años)'!$K$46,INT((ROW()-13)/2),0))</f>
        <v>Ascendente</v>
      </c>
      <c r="G15" s="909" t="str">
        <f ca="1">IF(ISBLANK(OFFSET('5. Pp (3 años)'!$H$46,INT((ROW()-13)/2),0)),"",OFFSET('5. Pp (3 años)'!$H$46,INT((ROW()-13)/2),0))</f>
        <v>Trimestral</v>
      </c>
      <c r="H15" s="944">
        <f ca="1">IF(ISBLANK(OFFSET('9. METAS'!$L$20,INT((ROW()-13)/2),0)),"",OFFSET('9. METAS'!$L$20,INT((ROW()-13)/2),0))</f>
        <v>0.95</v>
      </c>
      <c r="I15" s="868"/>
      <c r="J15" s="149" t="e">
        <f ca="1">IF(MOD(ROW()-13,2)=0,IF(ISBLANK(OFFSET(#REF!,INT((ROW()-13)/2),0)),"",OFFSET(#REF!,INT((ROW()-13)/2),0)),IF(ISBLANK(OFFSET('9. METAS'!$U$20,INT((ROW()-14)/2),0)),"",OFFSET('9. METAS'!$U$20,INT((ROW()-14)/2),0)))</f>
        <v>#REF!</v>
      </c>
      <c r="K15" s="150" t="e">
        <f ca="1">IF(MOD(ROW()-13,2)=0,IF(ISBLANK(OFFSET(#REF!,INT((ROW()-13)/2),0)),"",OFFSET(#REF!,INT((ROW()-13)/2),0)),IF(ISBLANK(OFFSET('9. METAS'!$V$20,INT((ROW()-14)/2),0)),"",OFFSET('9. METAS'!$V$20,INT((ROW()-14)/2),0)))</f>
        <v>#REF!</v>
      </c>
      <c r="L15" s="150" t="e">
        <f ca="1">IF(MOD(ROW()-13,2)=0,IF(ISBLANK(OFFSET(#REF!,INT((ROW()-13)/2),0)),"",OFFSET(#REF!,INT((ROW()-13)/2),0)),IF(ISBLANK(OFFSET('9. METAS'!$W$20,INT((ROW()-14)/2),0)),"",OFFSET('9. METAS'!$W$20,INT((ROW()-14)/2),0)))</f>
        <v>#REF!</v>
      </c>
      <c r="M15" s="151" t="e">
        <f ca="1">IF(MOD(ROW()-13,2)=0,IF(ISBLANK(OFFSET(#REF!,INT((ROW()-13)/2),0)),"",OFFSET(#REF!,INT((ROW()-13)/2),0)),IF(ISBLANK(OFFSET('9. METAS'!$X$20,INT((ROW()-14)/2),0)),"",OFFSET('9. METAS'!$X$20,INT((ROW()-14)/2),0)))</f>
        <v>#REF!</v>
      </c>
      <c r="N15" s="869" t="str">
        <f ca="1">IFERROR(J15/J16,"ND")</f>
        <v>ND</v>
      </c>
      <c r="O15" s="870" t="str">
        <f ca="1">IFERROR(((J15+K15)/H15),"ND")</f>
        <v>ND</v>
      </c>
      <c r="P15" s="910"/>
    </row>
    <row r="16" spans="3:16">
      <c r="C16" s="860"/>
      <c r="D16" s="907"/>
      <c r="E16" s="907"/>
      <c r="F16" s="908"/>
      <c r="G16" s="909"/>
      <c r="H16" s="944"/>
      <c r="I16" s="852"/>
      <c r="J16" s="149">
        <f ca="1">IF(MOD(ROW()-13,2)=0,IF(ISBLANK(OFFSET(#REF!,INT((ROW()-13)/2),0)),"",OFFSET(#REF!,INT((ROW()-13)/2),0)),IF(ISBLANK(OFFSET('9. METAS'!$U$20,INT((ROW()-14)/2),0)),"",OFFSET('9. METAS'!$U$20,INT((ROW()-14)/2),0)))</f>
        <v>0.95</v>
      </c>
      <c r="K16" s="150">
        <f ca="1">IF(MOD(ROW()-13,2)=0,IF(ISBLANK(OFFSET(#REF!,INT((ROW()-13)/2),0)),"",OFFSET(#REF!,INT((ROW()-13)/2),0)),IF(ISBLANK(OFFSET('9. METAS'!$V$20,INT((ROW()-14)/2),0)),"",OFFSET('9. METAS'!$V$20,INT((ROW()-14)/2),0)))</f>
        <v>0.95</v>
      </c>
      <c r="L16" s="150">
        <f ca="1">IF(MOD(ROW()-13,2)=0,IF(ISBLANK(OFFSET(#REF!,INT((ROW()-13)/2),0)),"",OFFSET(#REF!,INT((ROW()-13)/2),0)),IF(ISBLANK(OFFSET('9. METAS'!$W$20,INT((ROW()-14)/2),0)),"",OFFSET('9. METAS'!$W$20,INT((ROW()-14)/2),0)))</f>
        <v>0.95</v>
      </c>
      <c r="M16" s="151">
        <f ca="1">IF(MOD(ROW()-13,2)=0,IF(ISBLANK(OFFSET(#REF!,INT((ROW()-13)/2),0)),"",OFFSET(#REF!,INT((ROW()-13)/2),0)),IF(ISBLANK(OFFSET('9. METAS'!$X$20,INT((ROW()-14)/2),0)),"",OFFSET('9. METAS'!$X$20,INT((ROW()-14)/2),0)))</f>
        <v>0.95</v>
      </c>
      <c r="N16" s="854"/>
      <c r="O16" s="856"/>
      <c r="P16" s="913"/>
    </row>
    <row r="17" spans="3:16">
      <c r="C17" s="859" t="str">
        <f ca="1">IF(ISBLANK(OFFSET('5. Pp (3 años)'!$C$46,INT((ROW()-13)/2),0)),"",OFFSET('5. Pp (3 años)'!$C$46,INT((ROW()-13)/2),0))</f>
        <v>Componente</v>
      </c>
      <c r="D17" s="907" t="str">
        <f ca="1">IF(ISBLANK(OFFSET('5. Pp (3 años)'!$D$46,INT((ROW()-13)/2),0)),"",OFFSET('5. Pp (3 años)'!$D$46,INT((ROW()-13)/2),0))</f>
        <v>1.4.1.1.1  Gestiones de apoyo institucional a dependencias municipales realizadas para contribuir al cumplimiento de sus funciones.</v>
      </c>
      <c r="E17" s="907" t="str">
        <f ca="1">IF(ISBLANK(OFFSET('5. Pp (3 años)'!$E$46,INT((ROW()-13)/2),0)),"",OFFSET('5. Pp (3 años)'!$E$46,INT((ROW()-13)/2),0))</f>
        <v>PGER= Porcentaje de gestiones realizadas.</v>
      </c>
      <c r="F17" s="908" t="str">
        <f ca="1">IF(ISBLANK(OFFSET('5. Pp (3 años)'!$K$46,INT((ROW()-13)/2),0)),"",OFFSET('5. Pp (3 años)'!$K$46,INT((ROW()-13)/2),0))</f>
        <v>Ascendente</v>
      </c>
      <c r="G17" s="909" t="str">
        <f ca="1">IF(ISBLANK(OFFSET('5. Pp (3 años)'!$H$46,INT((ROW()-13)/2),0)),"",OFFSET('5. Pp (3 años)'!$H$46,INT((ROW()-13)/2),0))</f>
        <v>Trimestral</v>
      </c>
      <c r="H17" s="944">
        <f ca="1">IF(ISBLANK(OFFSET('9. METAS'!$L$20,INT((ROW()-13)/2),0)),"",OFFSET('9. METAS'!$L$20,INT((ROW()-13)/2),0))</f>
        <v>4978</v>
      </c>
      <c r="I17" s="868"/>
      <c r="J17" s="149" t="e">
        <f ca="1">IF(MOD(ROW()-13,2)=0,IF(ISBLANK(OFFSET(#REF!,INT((ROW()-13)/2),0)),"",OFFSET(#REF!,INT((ROW()-13)/2),0)),IF(ISBLANK(OFFSET('9. METAS'!$U$20,INT((ROW()-14)/2),0)),"",OFFSET('9. METAS'!$U$20,INT((ROW()-14)/2),0)))</f>
        <v>#REF!</v>
      </c>
      <c r="K17" s="150" t="e">
        <f ca="1">IF(MOD(ROW()-13,2)=0,IF(ISBLANK(OFFSET(#REF!,INT((ROW()-13)/2),0)),"",OFFSET(#REF!,INT((ROW()-13)/2),0)),IF(ISBLANK(OFFSET('9. METAS'!$V$20,INT((ROW()-14)/2),0)),"",OFFSET('9. METAS'!$V$20,INT((ROW()-14)/2),0)))</f>
        <v>#REF!</v>
      </c>
      <c r="L17" s="150" t="e">
        <f ca="1">IF(MOD(ROW()-13,2)=0,IF(ISBLANK(OFFSET(#REF!,INT((ROW()-13)/2),0)),"",OFFSET(#REF!,INT((ROW()-13)/2),0)),IF(ISBLANK(OFFSET('9. METAS'!$W$20,INT((ROW()-14)/2),0)),"",OFFSET('9. METAS'!$W$20,INT((ROW()-14)/2),0)))</f>
        <v>#REF!</v>
      </c>
      <c r="M17" s="151" t="e">
        <f ca="1">IF(MOD(ROW()-13,2)=0,IF(ISBLANK(OFFSET(#REF!,INT((ROW()-13)/2),0)),"",OFFSET(#REF!,INT((ROW()-13)/2),0)),IF(ISBLANK(OFFSET('9. METAS'!$X$20,INT((ROW()-14)/2),0)),"",OFFSET('9. METAS'!$X$20,INT((ROW()-14)/2),0)))</f>
        <v>#REF!</v>
      </c>
      <c r="N17" s="869" t="str">
        <f t="shared" ref="N17" ca="1" si="0">IFERROR(J17/J18,"ND")</f>
        <v>ND</v>
      </c>
      <c r="O17" s="870" t="str">
        <f t="shared" ref="O17" ca="1" si="1">IFERROR(((J17+K17)/H17),"ND")</f>
        <v>ND</v>
      </c>
      <c r="P17" s="910"/>
    </row>
    <row r="18" spans="3:16">
      <c r="C18" s="860"/>
      <c r="D18" s="907"/>
      <c r="E18" s="907"/>
      <c r="F18" s="908"/>
      <c r="G18" s="909"/>
      <c r="H18" s="944"/>
      <c r="I18" s="852"/>
      <c r="J18" s="149">
        <f ca="1">IF(MOD(ROW()-13,2)=0,IF(ISBLANK(OFFSET(#REF!,INT((ROW()-13)/2),0)),"",OFFSET(#REF!,INT((ROW()-13)/2),0)),IF(ISBLANK(OFFSET('9. METAS'!$U$20,INT((ROW()-14)/2),0)),"",OFFSET('9. METAS'!$U$20,INT((ROW()-14)/2),0)))</f>
        <v>1160</v>
      </c>
      <c r="K18" s="150">
        <f ca="1">IF(MOD(ROW()-13,2)=0,IF(ISBLANK(OFFSET(#REF!,INT((ROW()-13)/2),0)),"",OFFSET(#REF!,INT((ROW()-13)/2),0)),IF(ISBLANK(OFFSET('9. METAS'!$V$20,INT((ROW()-14)/2),0)),"",OFFSET('9. METAS'!$V$20,INT((ROW()-14)/2),0)))</f>
        <v>1270</v>
      </c>
      <c r="L18" s="150">
        <f ca="1">IF(MOD(ROW()-13,2)=0,IF(ISBLANK(OFFSET(#REF!,INT((ROW()-13)/2),0)),"",OFFSET(#REF!,INT((ROW()-13)/2),0)),IF(ISBLANK(OFFSET('9. METAS'!$W$20,INT((ROW()-14)/2),0)),"",OFFSET('9. METAS'!$W$20,INT((ROW()-14)/2),0)))</f>
        <v>1300</v>
      </c>
      <c r="M18" s="151">
        <f ca="1">IF(MOD(ROW()-13,2)=0,IF(ISBLANK(OFFSET(#REF!,INT((ROW()-13)/2),0)),"",OFFSET(#REF!,INT((ROW()-13)/2),0)),IF(ISBLANK(OFFSET('9. METAS'!$X$20,INT((ROW()-14)/2),0)),"",OFFSET('9. METAS'!$X$20,INT((ROW()-14)/2),0)))</f>
        <v>1248</v>
      </c>
      <c r="N18" s="854"/>
      <c r="O18" s="856"/>
      <c r="P18" s="913"/>
    </row>
    <row r="19" spans="3:16">
      <c r="C19" s="859" t="str">
        <f ca="1">IF(ISBLANK(OFFSET('5. Pp (3 años)'!$C$46,INT((ROW()-13)/2),0)),"",OFFSET('5. Pp (3 años)'!$C$46,INT((ROW()-13)/2),0))</f>
        <v>Actividad</v>
      </c>
      <c r="D19" s="907"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907" t="str">
        <f ca="1">IF(ISBLANK(OFFSET('5. Pp (3 años)'!$E$46,INT((ROW()-13)/2),0)),"",OFFSET('5. Pp (3 años)'!$E$46,INT((ROW()-13)/2),0))</f>
        <v>PEEOMA= Porcentaje de eventos especiales oficiales municipales atendidos</v>
      </c>
      <c r="F19" s="908" t="str">
        <f ca="1">IF(ISBLANK(OFFSET('5. Pp (3 años)'!$K$46,INT((ROW()-13)/2),0)),"",OFFSET('5. Pp (3 años)'!$K$46,INT((ROW()-13)/2),0))</f>
        <v>Ascendente</v>
      </c>
      <c r="G19" s="909" t="str">
        <f ca="1">IF(ISBLANK(OFFSET('5. Pp (3 años)'!$H$46,INT((ROW()-13)/2),0)),"",OFFSET('5. Pp (3 años)'!$H$46,INT((ROW()-13)/2),0))</f>
        <v>Trimestral</v>
      </c>
      <c r="H19" s="944">
        <f ca="1">IF(ISBLANK(OFFSET('9. METAS'!$L$20,INT((ROW()-13)/2),0)),"",OFFSET('9. METAS'!$L$20,INT((ROW()-13)/2),0))</f>
        <v>3</v>
      </c>
      <c r="I19" s="868"/>
      <c r="J19" s="149" t="e">
        <f ca="1">IF(MOD(ROW()-13,2)=0,IF(ISBLANK(OFFSET(#REF!,INT((ROW()-13)/2),0)),"",OFFSET(#REF!,INT((ROW()-13)/2),0)),IF(ISBLANK(OFFSET('9. METAS'!$U$20,INT((ROW()-14)/2),0)),"",OFFSET('9. METAS'!$U$20,INT((ROW()-14)/2),0)))</f>
        <v>#REF!</v>
      </c>
      <c r="K19" s="150" t="e">
        <f ca="1">IF(MOD(ROW()-13,2)=0,IF(ISBLANK(OFFSET(#REF!,INT((ROW()-13)/2),0)),"",OFFSET(#REF!,INT((ROW()-13)/2),0)),IF(ISBLANK(OFFSET('9. METAS'!$V$20,INT((ROW()-14)/2),0)),"",OFFSET('9. METAS'!$V$20,INT((ROW()-14)/2),0)))</f>
        <v>#REF!</v>
      </c>
      <c r="L19" s="150" t="e">
        <f ca="1">IF(MOD(ROW()-13,2)=0,IF(ISBLANK(OFFSET(#REF!,INT((ROW()-13)/2),0)),"",OFFSET(#REF!,INT((ROW()-13)/2),0)),IF(ISBLANK(OFFSET('9. METAS'!$W$20,INT((ROW()-14)/2),0)),"",OFFSET('9. METAS'!$W$20,INT((ROW()-14)/2),0)))</f>
        <v>#REF!</v>
      </c>
      <c r="M19" s="151" t="e">
        <f ca="1">IF(MOD(ROW()-13,2)=0,IF(ISBLANK(OFFSET(#REF!,INT((ROW()-13)/2),0)),"",OFFSET(#REF!,INT((ROW()-13)/2),0)),IF(ISBLANK(OFFSET('9. METAS'!$X$20,INT((ROW()-14)/2),0)),"",OFFSET('9. METAS'!$X$20,INT((ROW()-14)/2),0)))</f>
        <v>#REF!</v>
      </c>
      <c r="N19" s="869" t="str">
        <f t="shared" ref="N19" ca="1" si="2">IFERROR(J19/J20,"ND")</f>
        <v>ND</v>
      </c>
      <c r="O19" s="870" t="str">
        <f t="shared" ref="O19" ca="1" si="3">IFERROR(((J19+K19)/H19),"ND")</f>
        <v>ND</v>
      </c>
      <c r="P19" s="910"/>
    </row>
    <row r="20" spans="3:16">
      <c r="C20" s="860"/>
      <c r="D20" s="907"/>
      <c r="E20" s="907"/>
      <c r="F20" s="908"/>
      <c r="G20" s="909"/>
      <c r="H20" s="944"/>
      <c r="I20" s="852"/>
      <c r="J20" s="149">
        <f ca="1">IF(MOD(ROW()-13,2)=0,IF(ISBLANK(OFFSET(#REF!,INT((ROW()-13)/2),0)),"",OFFSET(#REF!,INT((ROW()-13)/2),0)),IF(ISBLANK(OFFSET('9. METAS'!$U$20,INT((ROW()-14)/2),0)),"",OFFSET('9. METAS'!$U$20,INT((ROW()-14)/2),0)))</f>
        <v>0</v>
      </c>
      <c r="K20" s="150">
        <f ca="1">IF(MOD(ROW()-13,2)=0,IF(ISBLANK(OFFSET(#REF!,INT((ROW()-13)/2),0)),"",OFFSET(#REF!,INT((ROW()-13)/2),0)),IF(ISBLANK(OFFSET('9. METAS'!$V$20,INT((ROW()-14)/2),0)),"",OFFSET('9. METAS'!$V$20,INT((ROW()-14)/2),0)))</f>
        <v>1</v>
      </c>
      <c r="L20" s="150">
        <f ca="1">IF(MOD(ROW()-13,2)=0,IF(ISBLANK(OFFSET(#REF!,INT((ROW()-13)/2),0)),"",OFFSET(#REF!,INT((ROW()-13)/2),0)),IF(ISBLANK(OFFSET('9. METAS'!$W$20,INT((ROW()-14)/2),0)),"",OFFSET('9. METAS'!$W$20,INT((ROW()-14)/2),0)))</f>
        <v>2</v>
      </c>
      <c r="M20" s="151">
        <f ca="1">IF(MOD(ROW()-13,2)=0,IF(ISBLANK(OFFSET(#REF!,INT((ROW()-13)/2),0)),"",OFFSET(#REF!,INT((ROW()-13)/2),0)),IF(ISBLANK(OFFSET('9. METAS'!$X$20,INT((ROW()-14)/2),0)),"",OFFSET('9. METAS'!$X$20,INT((ROW()-14)/2),0)))</f>
        <v>0</v>
      </c>
      <c r="N20" s="854"/>
      <c r="O20" s="856"/>
      <c r="P20" s="913"/>
    </row>
    <row r="21" spans="3:16">
      <c r="C21" s="859" t="str">
        <f ca="1">IF(ISBLANK(OFFSET('5. Pp (3 años)'!$C$46,INT((ROW()-13)/2),0)),"",OFFSET('5. Pp (3 años)'!$C$46,INT((ROW()-13)/2),0))</f>
        <v>Actividad</v>
      </c>
      <c r="D21" s="907" t="str">
        <f ca="1">IF(ISBLANK(OFFSET('5. Pp (3 años)'!$D$46,INT((ROW()-13)/2),0)),"",OFFSET('5. Pp (3 años)'!$D$46,INT((ROW()-13)/2),0))</f>
        <v>1.4.1.1.1.2 Cumplimiento de los acuerdos establecidos entre la Administración Pública Municipal e instituciones externas, mediante la atención y seguimiento de los compromisos.</v>
      </c>
      <c r="E21" s="907" t="str">
        <f ca="1">IF(ISBLANK(OFFSET('5. Pp (3 años)'!$E$46,INT((ROW()-13)/2),0)),"",OFFSET('5. Pp (3 años)'!$E$46,INT((ROW()-13)/2),0))</f>
        <v xml:space="preserve">PCAE= Porcentaje de cumplimiento de los acuerdos establecidos. </v>
      </c>
      <c r="F21" s="908" t="str">
        <f ca="1">IF(ISBLANK(OFFSET('5. Pp (3 años)'!$K$46,INT((ROW()-13)/2),0)),"",OFFSET('5. Pp (3 años)'!$K$46,INT((ROW()-13)/2),0))</f>
        <v>Ascendente</v>
      </c>
      <c r="G21" s="909" t="str">
        <f ca="1">IF(ISBLANK(OFFSET('5. Pp (3 años)'!$H$46,INT((ROW()-13)/2),0)),"",OFFSET('5. Pp (3 años)'!$H$46,INT((ROW()-13)/2),0))</f>
        <v>Trimestral</v>
      </c>
      <c r="H21" s="944">
        <f ca="1">IF(ISBLANK(OFFSET('9. METAS'!$L$20,INT((ROW()-13)/2),0)),"",OFFSET('9. METAS'!$L$20,INT((ROW()-13)/2),0))</f>
        <v>45</v>
      </c>
      <c r="I21" s="868"/>
      <c r="J21" s="149" t="e">
        <f ca="1">IF(MOD(ROW()-13,2)=0,IF(ISBLANK(OFFSET(#REF!,INT((ROW()-13)/2),0)),"",OFFSET(#REF!,INT((ROW()-13)/2),0)),IF(ISBLANK(OFFSET('9. METAS'!$U$20,INT((ROW()-14)/2),0)),"",OFFSET('9. METAS'!$U$20,INT((ROW()-14)/2),0)))</f>
        <v>#REF!</v>
      </c>
      <c r="K21" s="150" t="e">
        <f ca="1">IF(MOD(ROW()-13,2)=0,IF(ISBLANK(OFFSET(#REF!,INT((ROW()-13)/2),0)),"",OFFSET(#REF!,INT((ROW()-13)/2),0)),IF(ISBLANK(OFFSET('9. METAS'!$V$20,INT((ROW()-14)/2),0)),"",OFFSET('9. METAS'!$V$20,INT((ROW()-14)/2),0)))</f>
        <v>#REF!</v>
      </c>
      <c r="L21" s="150" t="e">
        <f ca="1">IF(MOD(ROW()-13,2)=0,IF(ISBLANK(OFFSET(#REF!,INT((ROW()-13)/2),0)),"",OFFSET(#REF!,INT((ROW()-13)/2),0)),IF(ISBLANK(OFFSET('9. METAS'!$W$20,INT((ROW()-14)/2),0)),"",OFFSET('9. METAS'!$W$20,INT((ROW()-14)/2),0)))</f>
        <v>#REF!</v>
      </c>
      <c r="M21" s="151" t="e">
        <f ca="1">IF(MOD(ROW()-13,2)=0,IF(ISBLANK(OFFSET(#REF!,INT((ROW()-13)/2),0)),"",OFFSET(#REF!,INT((ROW()-13)/2),0)),IF(ISBLANK(OFFSET('9. METAS'!$X$20,INT((ROW()-14)/2),0)),"",OFFSET('9. METAS'!$X$20,INT((ROW()-14)/2),0)))</f>
        <v>#REF!</v>
      </c>
      <c r="N21" s="869" t="str">
        <f t="shared" ref="N21" ca="1" si="4">IFERROR(J21/J22,"ND")</f>
        <v>ND</v>
      </c>
      <c r="O21" s="870" t="str">
        <f t="shared" ref="O21" ca="1" si="5">IFERROR(((J21+K21)/H21),"ND")</f>
        <v>ND</v>
      </c>
      <c r="P21" s="910"/>
    </row>
    <row r="22" spans="3:16">
      <c r="C22" s="860"/>
      <c r="D22" s="907"/>
      <c r="E22" s="907"/>
      <c r="F22" s="908"/>
      <c r="G22" s="909"/>
      <c r="H22" s="944"/>
      <c r="I22" s="852"/>
      <c r="J22" s="149">
        <f ca="1">IF(MOD(ROW()-13,2)=0,IF(ISBLANK(OFFSET(#REF!,INT((ROW()-13)/2),0)),"",OFFSET(#REF!,INT((ROW()-13)/2),0)),IF(ISBLANK(OFFSET('9. METAS'!$U$20,INT((ROW()-14)/2),0)),"",OFFSET('9. METAS'!$U$20,INT((ROW()-14)/2),0)))</f>
        <v>12</v>
      </c>
      <c r="K22" s="150">
        <f ca="1">IF(MOD(ROW()-13,2)=0,IF(ISBLANK(OFFSET(#REF!,INT((ROW()-13)/2),0)),"",OFFSET(#REF!,INT((ROW()-13)/2),0)),IF(ISBLANK(OFFSET('9. METAS'!$V$20,INT((ROW()-14)/2),0)),"",OFFSET('9. METAS'!$V$20,INT((ROW()-14)/2),0)))</f>
        <v>11</v>
      </c>
      <c r="L22" s="150">
        <f ca="1">IF(MOD(ROW()-13,2)=0,IF(ISBLANK(OFFSET(#REF!,INT((ROW()-13)/2),0)),"",OFFSET(#REF!,INT((ROW()-13)/2),0)),IF(ISBLANK(OFFSET('9. METAS'!$W$20,INT((ROW()-14)/2),0)),"",OFFSET('9. METAS'!$W$20,INT((ROW()-14)/2),0)))</f>
        <v>12</v>
      </c>
      <c r="M22" s="151">
        <f ca="1">IF(MOD(ROW()-13,2)=0,IF(ISBLANK(OFFSET(#REF!,INT((ROW()-13)/2),0)),"",OFFSET(#REF!,INT((ROW()-13)/2),0)),IF(ISBLANK(OFFSET('9. METAS'!$X$20,INT((ROW()-14)/2),0)),"",OFFSET('9. METAS'!$X$20,INT((ROW()-14)/2),0)))</f>
        <v>10</v>
      </c>
      <c r="N22" s="854"/>
      <c r="O22" s="856"/>
      <c r="P22" s="913"/>
    </row>
    <row r="23" spans="3:16">
      <c r="C23" s="859" t="str">
        <f ca="1">IF(ISBLANK(OFFSET('5. Pp (3 años)'!$C$46,INT((ROW()-13)/2),0)),"",OFFSET('5. Pp (3 años)'!$C$46,INT((ROW()-13)/2),0))</f>
        <v>Componente</v>
      </c>
      <c r="D23" s="907" t="str">
        <f ca="1">IF(ISBLANK(OFFSET('5. Pp (3 años)'!$D$46,INT((ROW()-13)/2),0)),"",OFFSET('5. Pp (3 años)'!$D$46,INT((ROW()-13)/2),0))</f>
        <v>1.4.1.1.2 Servicios de suministro de recursos materiales y atención de requisiciones gestionados oportunamente a las dependencias municipales conforme a la normatividad aplicable.</v>
      </c>
      <c r="E23" s="907" t="str">
        <f ca="1">IF(ISBLANK(OFFSET('5. Pp (3 años)'!$E$46,INT((ROW()-13)/2),0)),"",OFFSET('5. Pp (3 años)'!$E$46,INT((ROW()-13)/2),0))</f>
        <v>PSGRM: Porcentaje de servicios de recursos materiales gestionados oportunamente</v>
      </c>
      <c r="F23" s="908" t="str">
        <f ca="1">IF(ISBLANK(OFFSET('5. Pp (3 años)'!$K$46,INT((ROW()-13)/2),0)),"",OFFSET('5. Pp (3 años)'!$K$46,INT((ROW()-13)/2),0))</f>
        <v>Ascendente</v>
      </c>
      <c r="G23" s="909" t="str">
        <f ca="1">IF(ISBLANK(OFFSET('5. Pp (3 años)'!$H$46,INT((ROW()-13)/2),0)),"",OFFSET('5. Pp (3 años)'!$H$46,INT((ROW()-13)/2),0))</f>
        <v>Trimestral</v>
      </c>
      <c r="H23" s="944">
        <f ca="1">IF(ISBLANK(OFFSET('9. METAS'!$L$20,INT((ROW()-13)/2),0)),"",OFFSET('9. METAS'!$L$20,INT((ROW()-13)/2),0))</f>
        <v>0.95</v>
      </c>
      <c r="I23" s="868"/>
      <c r="J23" s="149" t="e">
        <f ca="1">IF(MOD(ROW()-13,2)=0,IF(ISBLANK(OFFSET(#REF!,INT((ROW()-13)/2),0)),"",OFFSET(#REF!,INT((ROW()-13)/2),0)),IF(ISBLANK(OFFSET('9. METAS'!$U$20,INT((ROW()-14)/2),0)),"",OFFSET('9. METAS'!$U$20,INT((ROW()-14)/2),0)))</f>
        <v>#REF!</v>
      </c>
      <c r="K23" s="150" t="e">
        <f ca="1">IF(MOD(ROW()-13,2)=0,IF(ISBLANK(OFFSET(#REF!,INT((ROW()-13)/2),0)),"",OFFSET(#REF!,INT((ROW()-13)/2),0)),IF(ISBLANK(OFFSET('9. METAS'!$V$20,INT((ROW()-14)/2),0)),"",OFFSET('9. METAS'!$V$20,INT((ROW()-14)/2),0)))</f>
        <v>#REF!</v>
      </c>
      <c r="L23" s="150" t="e">
        <f ca="1">IF(MOD(ROW()-13,2)=0,IF(ISBLANK(OFFSET(#REF!,INT((ROW()-13)/2),0)),"",OFFSET(#REF!,INT((ROW()-13)/2),0)),IF(ISBLANK(OFFSET('9. METAS'!$W$20,INT((ROW()-14)/2),0)),"",OFFSET('9. METAS'!$W$20,INT((ROW()-14)/2),0)))</f>
        <v>#REF!</v>
      </c>
      <c r="M23" s="151" t="e">
        <f ca="1">IF(MOD(ROW()-13,2)=0,IF(ISBLANK(OFFSET(#REF!,INT((ROW()-13)/2),0)),"",OFFSET(#REF!,INT((ROW()-13)/2),0)),IF(ISBLANK(OFFSET('9. METAS'!$X$20,INT((ROW()-14)/2),0)),"",OFFSET('9. METAS'!$X$20,INT((ROW()-14)/2),0)))</f>
        <v>#REF!</v>
      </c>
      <c r="N23" s="869" t="str">
        <f t="shared" ref="N23" ca="1" si="6">IFERROR(J23/J24,"ND")</f>
        <v>ND</v>
      </c>
      <c r="O23" s="870" t="str">
        <f t="shared" ref="O23" ca="1" si="7">IFERROR(((J23+K23)/H23),"ND")</f>
        <v>ND</v>
      </c>
      <c r="P23" s="910"/>
    </row>
    <row r="24" spans="3:16">
      <c r="C24" s="860"/>
      <c r="D24" s="907"/>
      <c r="E24" s="907"/>
      <c r="F24" s="908"/>
      <c r="G24" s="909"/>
      <c r="H24" s="944"/>
      <c r="I24" s="852"/>
      <c r="J24" s="149">
        <f ca="1">IF(MOD(ROW()-13,2)=0,IF(ISBLANK(OFFSET(#REF!,INT((ROW()-13)/2),0)),"",OFFSET(#REF!,INT((ROW()-13)/2),0)),IF(ISBLANK(OFFSET('9. METAS'!$U$20,INT((ROW()-14)/2),0)),"",OFFSET('9. METAS'!$U$20,INT((ROW()-14)/2),0)))</f>
        <v>0.95</v>
      </c>
      <c r="K24" s="150">
        <f ca="1">IF(MOD(ROW()-13,2)=0,IF(ISBLANK(OFFSET(#REF!,INT((ROW()-13)/2),0)),"",OFFSET(#REF!,INT((ROW()-13)/2),0)),IF(ISBLANK(OFFSET('9. METAS'!$V$20,INT((ROW()-14)/2),0)),"",OFFSET('9. METAS'!$V$20,INT((ROW()-14)/2),0)))</f>
        <v>0.95</v>
      </c>
      <c r="L24" s="150">
        <f ca="1">IF(MOD(ROW()-13,2)=0,IF(ISBLANK(OFFSET(#REF!,INT((ROW()-13)/2),0)),"",OFFSET(#REF!,INT((ROW()-13)/2),0)),IF(ISBLANK(OFFSET('9. METAS'!$W$20,INT((ROW()-14)/2),0)),"",OFFSET('9. METAS'!$W$20,INT((ROW()-14)/2),0)))</f>
        <v>0.95</v>
      </c>
      <c r="M24" s="151">
        <f ca="1">IF(MOD(ROW()-13,2)=0,IF(ISBLANK(OFFSET(#REF!,INT((ROW()-13)/2),0)),"",OFFSET(#REF!,INT((ROW()-13)/2),0)),IF(ISBLANK(OFFSET('9. METAS'!$X$20,INT((ROW()-14)/2),0)),"",OFFSET('9. METAS'!$X$20,INT((ROW()-14)/2),0)))</f>
        <v>0.95</v>
      </c>
      <c r="N24" s="854"/>
      <c r="O24" s="856"/>
      <c r="P24" s="913"/>
    </row>
    <row r="25" spans="3:16">
      <c r="C25" s="859" t="str">
        <f ca="1">IF(ISBLANK(OFFSET('5. Pp (3 años)'!$C$46,INT((ROW()-13)/2),0)),"",OFFSET('5. Pp (3 años)'!$C$46,INT((ROW()-13)/2),0))</f>
        <v>Actividad</v>
      </c>
      <c r="D25" s="907" t="str">
        <f ca="1">IF(ISBLANK(OFFSET('5. Pp (3 años)'!$D$46,INT((ROW()-13)/2),0)),"",OFFSET('5. Pp (3 años)'!$D$46,INT((ROW()-13)/2),0))</f>
        <v>1.4.1.1.2.1  Tramitación de licitaciones para el suministro de recursos materiales conforme a la normatividad aplicable.</v>
      </c>
      <c r="E25" s="907" t="str">
        <f ca="1">IF(ISBLANK(OFFSET('5. Pp (3 años)'!$E$46,INT((ROW()-13)/2),0)),"",OFFSET('5. Pp (3 años)'!$E$46,INT((ROW()-13)/2),0))</f>
        <v>PLTRM: Porcentaje de licitaciones tramitadas para el suministro de recursos materiales.</v>
      </c>
      <c r="F25" s="908" t="str">
        <f ca="1">IF(ISBLANK(OFFSET('5. Pp (3 años)'!$K$46,INT((ROW()-13)/2),0)),"",OFFSET('5. Pp (3 años)'!$K$46,INT((ROW()-13)/2),0))</f>
        <v>Ascendente</v>
      </c>
      <c r="G25" s="909" t="str">
        <f ca="1">IF(ISBLANK(OFFSET('5. Pp (3 años)'!$H$46,INT((ROW()-13)/2),0)),"",OFFSET('5. Pp (3 años)'!$H$46,INT((ROW()-13)/2),0))</f>
        <v>Trimestral</v>
      </c>
      <c r="H25" s="944">
        <f ca="1">IF(ISBLANK(OFFSET('9. METAS'!$L$20,INT((ROW()-13)/2),0)),"",OFFSET('9. METAS'!$L$20,INT((ROW()-13)/2),0))</f>
        <v>0.95</v>
      </c>
      <c r="I25" s="868"/>
      <c r="J25" s="149" t="e">
        <f ca="1">IF(MOD(ROW()-13,2)=0,IF(ISBLANK(OFFSET(#REF!,INT((ROW()-13)/2),0)),"",OFFSET(#REF!,INT((ROW()-13)/2),0)),IF(ISBLANK(OFFSET('9. METAS'!$U$20,INT((ROW()-14)/2),0)),"",OFFSET('9. METAS'!$U$20,INT((ROW()-14)/2),0)))</f>
        <v>#REF!</v>
      </c>
      <c r="K25" s="150" t="e">
        <f ca="1">IF(MOD(ROW()-13,2)=0,IF(ISBLANK(OFFSET(#REF!,INT((ROW()-13)/2),0)),"",OFFSET(#REF!,INT((ROW()-13)/2),0)),IF(ISBLANK(OFFSET('9. METAS'!$V$20,INT((ROW()-14)/2),0)),"",OFFSET('9. METAS'!$V$20,INT((ROW()-14)/2),0)))</f>
        <v>#REF!</v>
      </c>
      <c r="L25" s="150" t="e">
        <f ca="1">IF(MOD(ROW()-13,2)=0,IF(ISBLANK(OFFSET(#REF!,INT((ROW()-13)/2),0)),"",OFFSET(#REF!,INT((ROW()-13)/2),0)),IF(ISBLANK(OFFSET('9. METAS'!$W$20,INT((ROW()-14)/2),0)),"",OFFSET('9. METAS'!$W$20,INT((ROW()-14)/2),0)))</f>
        <v>#REF!</v>
      </c>
      <c r="M25" s="151" t="e">
        <f ca="1">IF(MOD(ROW()-13,2)=0,IF(ISBLANK(OFFSET(#REF!,INT((ROW()-13)/2),0)),"",OFFSET(#REF!,INT((ROW()-13)/2),0)),IF(ISBLANK(OFFSET('9. METAS'!$X$20,INT((ROW()-14)/2),0)),"",OFFSET('9. METAS'!$X$20,INT((ROW()-14)/2),0)))</f>
        <v>#REF!</v>
      </c>
      <c r="N25" s="869" t="str">
        <f t="shared" ref="N25" ca="1" si="8">IFERROR(J25/J26,"ND")</f>
        <v>ND</v>
      </c>
      <c r="O25" s="870" t="str">
        <f t="shared" ref="O25" ca="1" si="9">IFERROR(((J25+K25)/H25),"ND")</f>
        <v>ND</v>
      </c>
      <c r="P25" s="910"/>
    </row>
    <row r="26" spans="3:16">
      <c r="C26" s="860"/>
      <c r="D26" s="907"/>
      <c r="E26" s="907"/>
      <c r="F26" s="908"/>
      <c r="G26" s="909"/>
      <c r="H26" s="944"/>
      <c r="I26" s="852"/>
      <c r="J26" s="149">
        <f ca="1">IF(MOD(ROW()-13,2)=0,IF(ISBLANK(OFFSET(#REF!,INT((ROW()-13)/2),0)),"",OFFSET(#REF!,INT((ROW()-13)/2),0)),IF(ISBLANK(OFFSET('9. METAS'!$U$20,INT((ROW()-14)/2),0)),"",OFFSET('9. METAS'!$U$20,INT((ROW()-14)/2),0)))</f>
        <v>0.95</v>
      </c>
      <c r="K26" s="150">
        <f ca="1">IF(MOD(ROW()-13,2)=0,IF(ISBLANK(OFFSET(#REF!,INT((ROW()-13)/2),0)),"",OFFSET(#REF!,INT((ROW()-13)/2),0)),IF(ISBLANK(OFFSET('9. METAS'!$V$20,INT((ROW()-14)/2),0)),"",OFFSET('9. METAS'!$V$20,INT((ROW()-14)/2),0)))</f>
        <v>0.95</v>
      </c>
      <c r="L26" s="150">
        <f ca="1">IF(MOD(ROW()-13,2)=0,IF(ISBLANK(OFFSET(#REF!,INT((ROW()-13)/2),0)),"",OFFSET(#REF!,INT((ROW()-13)/2),0)),IF(ISBLANK(OFFSET('9. METAS'!$W$20,INT((ROW()-14)/2),0)),"",OFFSET('9. METAS'!$W$20,INT((ROW()-14)/2),0)))</f>
        <v>0.95</v>
      </c>
      <c r="M26" s="151">
        <f ca="1">IF(MOD(ROW()-13,2)=0,IF(ISBLANK(OFFSET(#REF!,INT((ROW()-13)/2),0)),"",OFFSET(#REF!,INT((ROW()-13)/2),0)),IF(ISBLANK(OFFSET('9. METAS'!$X$20,INT((ROW()-14)/2),0)),"",OFFSET('9. METAS'!$X$20,INT((ROW()-14)/2),0)))</f>
        <v>0.95</v>
      </c>
      <c r="N26" s="854"/>
      <c r="O26" s="856"/>
      <c r="P26" s="913"/>
    </row>
    <row r="27" spans="3:16">
      <c r="C27" s="859" t="str">
        <f ca="1">IF(ISBLANK(OFFSET('5. Pp (3 años)'!$C$46,INT((ROW()-13)/2),0)),"",OFFSET('5. Pp (3 años)'!$C$46,INT((ROW()-13)/2),0))</f>
        <v>Actividad</v>
      </c>
      <c r="D27" s="907" t="str">
        <f ca="1">IF(ISBLANK(OFFSET('5. Pp (3 años)'!$D$46,INT((ROW()-13)/2),0)),"",OFFSET('5. Pp (3 años)'!$D$46,INT((ROW()-13)/2),0))</f>
        <v>1.4.1.1.2.2 Atención a las requisiciones de los diferentes eventos públicos y privados celebrados por el Municipio de Benito Juárez.</v>
      </c>
      <c r="E27" s="907" t="str">
        <f ca="1">IF(ISBLANK(OFFSET('5. Pp (3 años)'!$E$46,INT((ROW()-13)/2),0)),"",OFFSET('5. Pp (3 años)'!$E$46,INT((ROW()-13)/2),0))</f>
        <v>PREA: Porcentaje de  Requisiciones para Eventos Atendidos.</v>
      </c>
      <c r="F27" s="908" t="str">
        <f ca="1">IF(ISBLANK(OFFSET('5. Pp (3 años)'!$K$46,INT((ROW()-13)/2),0)),"",OFFSET('5. Pp (3 años)'!$K$46,INT((ROW()-13)/2),0))</f>
        <v>Ascendente</v>
      </c>
      <c r="G27" s="909" t="str">
        <f ca="1">IF(ISBLANK(OFFSET('5. Pp (3 años)'!$H$46,INT((ROW()-13)/2),0)),"",OFFSET('5. Pp (3 años)'!$H$46,INT((ROW()-13)/2),0))</f>
        <v>Trimestral</v>
      </c>
      <c r="H27" s="944">
        <f ca="1">IF(ISBLANK(OFFSET('9. METAS'!$L$20,INT((ROW()-13)/2),0)),"",OFFSET('9. METAS'!$L$20,INT((ROW()-13)/2),0))</f>
        <v>193</v>
      </c>
      <c r="I27" s="868"/>
      <c r="J27" s="149" t="e">
        <f ca="1">IF(MOD(ROW()-13,2)=0,IF(ISBLANK(OFFSET(#REF!,INT((ROW()-13)/2),0)),"",OFFSET(#REF!,INT((ROW()-13)/2),0)),IF(ISBLANK(OFFSET('9. METAS'!$U$20,INT((ROW()-14)/2),0)),"",OFFSET('9. METAS'!$U$20,INT((ROW()-14)/2),0)))</f>
        <v>#REF!</v>
      </c>
      <c r="K27" s="150" t="e">
        <f ca="1">IF(MOD(ROW()-13,2)=0,IF(ISBLANK(OFFSET(#REF!,INT((ROW()-13)/2),0)),"",OFFSET(#REF!,INT((ROW()-13)/2),0)),IF(ISBLANK(OFFSET('9. METAS'!$V$20,INT((ROW()-14)/2),0)),"",OFFSET('9. METAS'!$V$20,INT((ROW()-14)/2),0)))</f>
        <v>#REF!</v>
      </c>
      <c r="L27" s="150" t="e">
        <f ca="1">IF(MOD(ROW()-13,2)=0,IF(ISBLANK(OFFSET(#REF!,INT((ROW()-13)/2),0)),"",OFFSET(#REF!,INT((ROW()-13)/2),0)),IF(ISBLANK(OFFSET('9. METAS'!$W$20,INT((ROW()-14)/2),0)),"",OFFSET('9. METAS'!$W$20,INT((ROW()-14)/2),0)))</f>
        <v>#REF!</v>
      </c>
      <c r="M27" s="151" t="e">
        <f ca="1">IF(MOD(ROW()-13,2)=0,IF(ISBLANK(OFFSET(#REF!,INT((ROW()-13)/2),0)),"",OFFSET(#REF!,INT((ROW()-13)/2),0)),IF(ISBLANK(OFFSET('9. METAS'!$X$20,INT((ROW()-14)/2),0)),"",OFFSET('9. METAS'!$X$20,INT((ROW()-14)/2),0)))</f>
        <v>#REF!</v>
      </c>
      <c r="N27" s="869" t="str">
        <f t="shared" ref="N27" ca="1" si="10">IFERROR(J27/J28,"ND")</f>
        <v>ND</v>
      </c>
      <c r="O27" s="870" t="str">
        <f t="shared" ref="O27" ca="1" si="11">IFERROR(((J27+K27)/H27),"ND")</f>
        <v>ND</v>
      </c>
      <c r="P27" s="910"/>
    </row>
    <row r="28" spans="3:16">
      <c r="C28" s="860"/>
      <c r="D28" s="907"/>
      <c r="E28" s="907"/>
      <c r="F28" s="908"/>
      <c r="G28" s="909"/>
      <c r="H28" s="944"/>
      <c r="I28" s="852"/>
      <c r="J28" s="149">
        <f ca="1">IF(MOD(ROW()-13,2)=0,IF(ISBLANK(OFFSET(#REF!,INT((ROW()-13)/2),0)),"",OFFSET(#REF!,INT((ROW()-13)/2),0)),IF(ISBLANK(OFFSET('9. METAS'!$U$20,INT((ROW()-14)/2),0)),"",OFFSET('9. METAS'!$U$20,INT((ROW()-14)/2),0)))</f>
        <v>40</v>
      </c>
      <c r="K28" s="150">
        <f ca="1">IF(MOD(ROW()-13,2)=0,IF(ISBLANK(OFFSET(#REF!,INT((ROW()-13)/2),0)),"",OFFSET(#REF!,INT((ROW()-13)/2),0)),IF(ISBLANK(OFFSET('9. METAS'!$V$20,INT((ROW()-14)/2),0)),"",OFFSET('9. METAS'!$V$20,INT((ROW()-14)/2),0)))</f>
        <v>48</v>
      </c>
      <c r="L28" s="150">
        <f ca="1">IF(MOD(ROW()-13,2)=0,IF(ISBLANK(OFFSET(#REF!,INT((ROW()-13)/2),0)),"",OFFSET(#REF!,INT((ROW()-13)/2),0)),IF(ISBLANK(OFFSET('9. METAS'!$W$20,INT((ROW()-14)/2),0)),"",OFFSET('9. METAS'!$W$20,INT((ROW()-14)/2),0)))</f>
        <v>55</v>
      </c>
      <c r="M28" s="151">
        <f ca="1">IF(MOD(ROW()-13,2)=0,IF(ISBLANK(OFFSET(#REF!,INT((ROW()-13)/2),0)),"",OFFSET(#REF!,INT((ROW()-13)/2),0)),IF(ISBLANK(OFFSET('9. METAS'!$X$20,INT((ROW()-14)/2),0)),"",OFFSET('9. METAS'!$X$20,INT((ROW()-14)/2),0)))</f>
        <v>50</v>
      </c>
      <c r="N28" s="854"/>
      <c r="O28" s="856"/>
      <c r="P28" s="913"/>
    </row>
    <row r="29" spans="3:16">
      <c r="C29" s="859" t="str">
        <f ca="1">IF(ISBLANK(OFFSET('5. Pp (3 años)'!$C$46,INT((ROW()-13)/2),0)),"",OFFSET('5. Pp (3 años)'!$C$46,INT((ROW()-13)/2),0))</f>
        <v>Actividad</v>
      </c>
      <c r="D29" s="907" t="str">
        <f ca="1">IF(ISBLANK(OFFSET('5. Pp (3 años)'!$D$46,INT((ROW()-13)/2),0)),"",OFFSET('5. Pp (3 años)'!$D$46,INT((ROW()-13)/2),0))</f>
        <v>1.4.1.1.2.3 Elaboración de Solicitudes de Pago de los materiales por el área de compras.</v>
      </c>
      <c r="E29" s="907" t="str">
        <f ca="1">IF(ISBLANK(OFFSET('5. Pp (3 años)'!$E$46,INT((ROW()-13)/2),0)),"",OFFSET('5. Pp (3 años)'!$E$46,INT((ROW()-13)/2),0))</f>
        <v xml:space="preserve">PSP: Porcentaje de las Solicitudes de Pago elaboradas. </v>
      </c>
      <c r="F29" s="908" t="str">
        <f ca="1">IF(ISBLANK(OFFSET('5. Pp (3 años)'!$K$46,INT((ROW()-13)/2),0)),"",OFFSET('5. Pp (3 años)'!$K$46,INT((ROW()-13)/2),0))</f>
        <v>Ascendente</v>
      </c>
      <c r="G29" s="909" t="str">
        <f ca="1">IF(ISBLANK(OFFSET('5. Pp (3 años)'!$H$46,INT((ROW()-13)/2),0)),"",OFFSET('5. Pp (3 años)'!$H$46,INT((ROW()-13)/2),0))</f>
        <v>Trimestral</v>
      </c>
      <c r="H29" s="944">
        <f ca="1">IF(ISBLANK(OFFSET('9. METAS'!$L$20,INT((ROW()-13)/2),0)),"",OFFSET('9. METAS'!$L$20,INT((ROW()-13)/2),0))</f>
        <v>352</v>
      </c>
      <c r="I29" s="868"/>
      <c r="J29" s="149" t="e">
        <f ca="1">IF(MOD(ROW()-13,2)=0,IF(ISBLANK(OFFSET(#REF!,INT((ROW()-13)/2),0)),"",OFFSET(#REF!,INT((ROW()-13)/2),0)),IF(ISBLANK(OFFSET('9. METAS'!$U$20,INT((ROW()-14)/2),0)),"",OFFSET('9. METAS'!$U$20,INT((ROW()-14)/2),0)))</f>
        <v>#REF!</v>
      </c>
      <c r="K29" s="150" t="e">
        <f ca="1">IF(MOD(ROW()-13,2)=0,IF(ISBLANK(OFFSET(#REF!,INT((ROW()-13)/2),0)),"",OFFSET(#REF!,INT((ROW()-13)/2),0)),IF(ISBLANK(OFFSET('9. METAS'!$V$20,INT((ROW()-14)/2),0)),"",OFFSET('9. METAS'!$V$20,INT((ROW()-14)/2),0)))</f>
        <v>#REF!</v>
      </c>
      <c r="L29" s="150" t="e">
        <f ca="1">IF(MOD(ROW()-13,2)=0,IF(ISBLANK(OFFSET(#REF!,INT((ROW()-13)/2),0)),"",OFFSET(#REF!,INT((ROW()-13)/2),0)),IF(ISBLANK(OFFSET('9. METAS'!$W$20,INT((ROW()-14)/2),0)),"",OFFSET('9. METAS'!$W$20,INT((ROW()-14)/2),0)))</f>
        <v>#REF!</v>
      </c>
      <c r="M29" s="151" t="e">
        <f ca="1">IF(MOD(ROW()-13,2)=0,IF(ISBLANK(OFFSET(#REF!,INT((ROW()-13)/2),0)),"",OFFSET(#REF!,INT((ROW()-13)/2),0)),IF(ISBLANK(OFFSET('9. METAS'!$X$20,INT((ROW()-14)/2),0)),"",OFFSET('9. METAS'!$X$20,INT((ROW()-14)/2),0)))</f>
        <v>#REF!</v>
      </c>
      <c r="N29" s="869" t="str">
        <f t="shared" ref="N29" ca="1" si="12">IFERROR(J29/J30,"ND")</f>
        <v>ND</v>
      </c>
      <c r="O29" s="870" t="str">
        <f t="shared" ref="O29" ca="1" si="13">IFERROR(((J29+K29)/H29),"ND")</f>
        <v>ND</v>
      </c>
      <c r="P29" s="910"/>
    </row>
    <row r="30" spans="3:16">
      <c r="C30" s="860"/>
      <c r="D30" s="907"/>
      <c r="E30" s="907"/>
      <c r="F30" s="908"/>
      <c r="G30" s="909"/>
      <c r="H30" s="944"/>
      <c r="I30" s="852"/>
      <c r="J30" s="149">
        <f ca="1">IF(MOD(ROW()-13,2)=0,IF(ISBLANK(OFFSET(#REF!,INT((ROW()-13)/2),0)),"",OFFSET(#REF!,INT((ROW()-13)/2),0)),IF(ISBLANK(OFFSET('9. METAS'!$U$20,INT((ROW()-14)/2),0)),"",OFFSET('9. METAS'!$U$20,INT((ROW()-14)/2),0)))</f>
        <v>2</v>
      </c>
      <c r="K30" s="150">
        <f ca="1">IF(MOD(ROW()-13,2)=0,IF(ISBLANK(OFFSET(#REF!,INT((ROW()-13)/2),0)),"",OFFSET(#REF!,INT((ROW()-13)/2),0)),IF(ISBLANK(OFFSET('9. METAS'!$V$20,INT((ROW()-14)/2),0)),"",OFFSET('9. METAS'!$V$20,INT((ROW()-14)/2),0)))</f>
        <v>160</v>
      </c>
      <c r="L30" s="150">
        <f ca="1">IF(MOD(ROW()-13,2)=0,IF(ISBLANK(OFFSET(#REF!,INT((ROW()-13)/2),0)),"",OFFSET(#REF!,INT((ROW()-13)/2),0)),IF(ISBLANK(OFFSET('9. METAS'!$W$20,INT((ROW()-14)/2),0)),"",OFFSET('9. METAS'!$W$20,INT((ROW()-14)/2),0)))</f>
        <v>122</v>
      </c>
      <c r="M30" s="151">
        <f ca="1">IF(MOD(ROW()-13,2)=0,IF(ISBLANK(OFFSET(#REF!,INT((ROW()-13)/2),0)),"",OFFSET(#REF!,INT((ROW()-13)/2),0)),IF(ISBLANK(OFFSET('9. METAS'!$X$20,INT((ROW()-14)/2),0)),"",OFFSET('9. METAS'!$X$20,INT((ROW()-14)/2),0)))</f>
        <v>68</v>
      </c>
      <c r="N30" s="854"/>
      <c r="O30" s="856"/>
      <c r="P30" s="913"/>
    </row>
    <row r="31" spans="3:16">
      <c r="C31" s="859" t="str">
        <f ca="1">IF(ISBLANK(OFFSET('5. Pp (3 años)'!$C$46,INT((ROW()-13)/2),0)),"",OFFSET('5. Pp (3 años)'!$C$46,INT((ROW()-13)/2),0))</f>
        <v>Actividad</v>
      </c>
      <c r="D31" s="907" t="str">
        <f ca="1">IF(ISBLANK(OFFSET('5. Pp (3 años)'!$D$46,INT((ROW()-13)/2),0)),"",OFFSET('5. Pp (3 años)'!$D$46,INT((ROW()-13)/2),0))</f>
        <v>1.4.1.1.2.4 Atención a los siniestros reportados por las diferentes dependencias del Municipio de Benito Juárez.</v>
      </c>
      <c r="E31" s="907" t="str">
        <f ca="1">IF(ISBLANK(OFFSET('5. Pp (3 años)'!$E$46,INT((ROW()-13)/2),0)),"",OFFSET('5. Pp (3 años)'!$E$46,INT((ROW()-13)/2),0))</f>
        <v>PASA: Porcentaje de Asistencia de los Siniestros Atendidos.</v>
      </c>
      <c r="F31" s="908" t="str">
        <f ca="1">IF(ISBLANK(OFFSET('5. Pp (3 años)'!$K$46,INT((ROW()-13)/2),0)),"",OFFSET('5. Pp (3 años)'!$K$46,INT((ROW()-13)/2),0))</f>
        <v>Ascendente</v>
      </c>
      <c r="G31" s="909" t="str">
        <f ca="1">IF(ISBLANK(OFFSET('5. Pp (3 años)'!$H$46,INT((ROW()-13)/2),0)),"",OFFSET('5. Pp (3 años)'!$H$46,INT((ROW()-13)/2),0))</f>
        <v>Trimestral</v>
      </c>
      <c r="H31" s="944">
        <f ca="1">IF(ISBLANK(OFFSET('9. METAS'!$L$20,INT((ROW()-13)/2),0)),"",OFFSET('9. METAS'!$L$20,INT((ROW()-13)/2),0))</f>
        <v>291</v>
      </c>
      <c r="I31" s="868"/>
      <c r="J31" s="149" t="e">
        <f ca="1">IF(MOD(ROW()-13,2)=0,IF(ISBLANK(OFFSET(#REF!,INT((ROW()-13)/2),0)),"",OFFSET(#REF!,INT((ROW()-13)/2),0)),IF(ISBLANK(OFFSET('9. METAS'!$U$20,INT((ROW()-14)/2),0)),"",OFFSET('9. METAS'!$U$20,INT((ROW()-14)/2),0)))</f>
        <v>#REF!</v>
      </c>
      <c r="K31" s="150" t="e">
        <f ca="1">IF(MOD(ROW()-13,2)=0,IF(ISBLANK(OFFSET(#REF!,INT((ROW()-13)/2),0)),"",OFFSET(#REF!,INT((ROW()-13)/2),0)),IF(ISBLANK(OFFSET('9. METAS'!$V$20,INT((ROW()-14)/2),0)),"",OFFSET('9. METAS'!$V$20,INT((ROW()-14)/2),0)))</f>
        <v>#REF!</v>
      </c>
      <c r="L31" s="150" t="e">
        <f ca="1">IF(MOD(ROW()-13,2)=0,IF(ISBLANK(OFFSET(#REF!,INT((ROW()-13)/2),0)),"",OFFSET(#REF!,INT((ROW()-13)/2),0)),IF(ISBLANK(OFFSET('9. METAS'!$W$20,INT((ROW()-14)/2),0)),"",OFFSET('9. METAS'!$W$20,INT((ROW()-14)/2),0)))</f>
        <v>#REF!</v>
      </c>
      <c r="M31" s="151" t="e">
        <f ca="1">IF(MOD(ROW()-13,2)=0,IF(ISBLANK(OFFSET(#REF!,INT((ROW()-13)/2),0)),"",OFFSET(#REF!,INT((ROW()-13)/2),0)),IF(ISBLANK(OFFSET('9. METAS'!$X$20,INT((ROW()-14)/2),0)),"",OFFSET('9. METAS'!$X$20,INT((ROW()-14)/2),0)))</f>
        <v>#REF!</v>
      </c>
      <c r="N31" s="869" t="str">
        <f t="shared" ref="N31" ca="1" si="14">IFERROR(J31/J32,"ND")</f>
        <v>ND</v>
      </c>
      <c r="O31" s="870" t="str">
        <f t="shared" ref="O31" ca="1" si="15">IFERROR(((J31+K31)/H31),"ND")</f>
        <v>ND</v>
      </c>
      <c r="P31" s="910"/>
    </row>
    <row r="32" spans="3:16">
      <c r="C32" s="860"/>
      <c r="D32" s="907"/>
      <c r="E32" s="907"/>
      <c r="F32" s="908"/>
      <c r="G32" s="909"/>
      <c r="H32" s="944"/>
      <c r="I32" s="852"/>
      <c r="J32" s="149">
        <f ca="1">IF(MOD(ROW()-13,2)=0,IF(ISBLANK(OFFSET(#REF!,INT((ROW()-13)/2),0)),"",OFFSET(#REF!,INT((ROW()-13)/2),0)),IF(ISBLANK(OFFSET('9. METAS'!$U$20,INT((ROW()-14)/2),0)),"",OFFSET('9. METAS'!$U$20,INT((ROW()-14)/2),0)))</f>
        <v>59</v>
      </c>
      <c r="K32" s="150">
        <f ca="1">IF(MOD(ROW()-13,2)=0,IF(ISBLANK(OFFSET(#REF!,INT((ROW()-13)/2),0)),"",OFFSET(#REF!,INT((ROW()-13)/2),0)),IF(ISBLANK(OFFSET('9. METAS'!$V$20,INT((ROW()-14)/2),0)),"",OFFSET('9. METAS'!$V$20,INT((ROW()-14)/2),0)))</f>
        <v>78</v>
      </c>
      <c r="L32" s="150">
        <f ca="1">IF(MOD(ROW()-13,2)=0,IF(ISBLANK(OFFSET(#REF!,INT((ROW()-13)/2),0)),"",OFFSET(#REF!,INT((ROW()-13)/2),0)),IF(ISBLANK(OFFSET('9. METAS'!$W$20,INT((ROW()-14)/2),0)),"",OFFSET('9. METAS'!$W$20,INT((ROW()-14)/2),0)))</f>
        <v>76</v>
      </c>
      <c r="M32" s="151">
        <f ca="1">IF(MOD(ROW()-13,2)=0,IF(ISBLANK(OFFSET(#REF!,INT((ROW()-13)/2),0)),"",OFFSET(#REF!,INT((ROW()-13)/2),0)),IF(ISBLANK(OFFSET('9. METAS'!$X$20,INT((ROW()-14)/2),0)),"",OFFSET('9. METAS'!$X$20,INT((ROW()-14)/2),0)))</f>
        <v>78</v>
      </c>
      <c r="N32" s="854"/>
      <c r="O32" s="856"/>
      <c r="P32" s="913"/>
    </row>
    <row r="33" spans="3:16">
      <c r="C33" s="859" t="str">
        <f ca="1">IF(ISBLANK(OFFSET('5. Pp (3 años)'!$C$46,INT((ROW()-13)/2),0)),"",OFFSET('5. Pp (3 años)'!$C$46,INT((ROW()-13)/2),0))</f>
        <v>Actividad</v>
      </c>
      <c r="D33" s="907" t="str">
        <f ca="1">IF(ISBLANK(OFFSET('5. Pp (3 años)'!$D$46,INT((ROW()-13)/2),0)),"",OFFSET('5. Pp (3 años)'!$D$46,INT((ROW()-13)/2),0))</f>
        <v>1.4.1.1.2.5 Atención y seguimiento de solicitudes de servicios  de suministro de combustible y mantenimiento vehicular para las dependencias municipales.</v>
      </c>
      <c r="E33" s="907" t="str">
        <f ca="1">IF(ISBLANK(OFFSET('5. Pp (3 años)'!$E$46,INT((ROW()-13)/2),0)),"",OFFSET('5. Pp (3 años)'!$E$46,INT((ROW()-13)/2),0))</f>
        <v>PSSA: Porcentaje de solicitudes de servicios atendidas</v>
      </c>
      <c r="F33" s="908" t="str">
        <f ca="1">IF(ISBLANK(OFFSET('5. Pp (3 años)'!$K$46,INT((ROW()-13)/2),0)),"",OFFSET('5. Pp (3 años)'!$K$46,INT((ROW()-13)/2),0))</f>
        <v>Ascendente</v>
      </c>
      <c r="G33" s="909" t="str">
        <f ca="1">IF(ISBLANK(OFFSET('5. Pp (3 años)'!$H$46,INT((ROW()-13)/2),0)),"",OFFSET('5. Pp (3 años)'!$H$46,INT((ROW()-13)/2),0))</f>
        <v>Trimestral</v>
      </c>
      <c r="H33" s="944">
        <f ca="1">IF(ISBLANK(OFFSET('9. METAS'!$L$20,INT((ROW()-13)/2),0)),"",OFFSET('9. METAS'!$L$20,INT((ROW()-13)/2),0))</f>
        <v>0.95</v>
      </c>
      <c r="I33" s="868"/>
      <c r="J33" s="149" t="e">
        <f ca="1">IF(MOD(ROW()-13,2)=0,IF(ISBLANK(OFFSET(#REF!,INT((ROW()-13)/2),0)),"",OFFSET(#REF!,INT((ROW()-13)/2),0)),IF(ISBLANK(OFFSET('9. METAS'!$U$20,INT((ROW()-14)/2),0)),"",OFFSET('9. METAS'!$U$20,INT((ROW()-14)/2),0)))</f>
        <v>#REF!</v>
      </c>
      <c r="K33" s="150" t="e">
        <f ca="1">IF(MOD(ROW()-13,2)=0,IF(ISBLANK(OFFSET(#REF!,INT((ROW()-13)/2),0)),"",OFFSET(#REF!,INT((ROW()-13)/2),0)),IF(ISBLANK(OFFSET('9. METAS'!$V$20,INT((ROW()-14)/2),0)),"",OFFSET('9. METAS'!$V$20,INT((ROW()-14)/2),0)))</f>
        <v>#REF!</v>
      </c>
      <c r="L33" s="150" t="e">
        <f ca="1">IF(MOD(ROW()-13,2)=0,IF(ISBLANK(OFFSET(#REF!,INT((ROW()-13)/2),0)),"",OFFSET(#REF!,INT((ROW()-13)/2),0)),IF(ISBLANK(OFFSET('9. METAS'!$W$20,INT((ROW()-14)/2),0)),"",OFFSET('9. METAS'!$W$20,INT((ROW()-14)/2),0)))</f>
        <v>#REF!</v>
      </c>
      <c r="M33" s="151" t="e">
        <f ca="1">IF(MOD(ROW()-13,2)=0,IF(ISBLANK(OFFSET(#REF!,INT((ROW()-13)/2),0)),"",OFFSET(#REF!,INT((ROW()-13)/2),0)),IF(ISBLANK(OFFSET('9. METAS'!$X$20,INT((ROW()-14)/2),0)),"",OFFSET('9. METAS'!$X$20,INT((ROW()-14)/2),0)))</f>
        <v>#REF!</v>
      </c>
      <c r="N33" s="869" t="str">
        <f t="shared" ref="N33" ca="1" si="16">IFERROR(J33/J34,"ND")</f>
        <v>ND</v>
      </c>
      <c r="O33" s="870" t="str">
        <f t="shared" ref="O33" ca="1" si="17">IFERROR(((J33+K33)/H33),"ND")</f>
        <v>ND</v>
      </c>
      <c r="P33" s="910"/>
    </row>
    <row r="34" spans="3:16">
      <c r="C34" s="860"/>
      <c r="D34" s="907"/>
      <c r="E34" s="907"/>
      <c r="F34" s="908"/>
      <c r="G34" s="909"/>
      <c r="H34" s="944"/>
      <c r="I34" s="852"/>
      <c r="J34" s="149">
        <f ca="1">IF(MOD(ROW()-13,2)=0,IF(ISBLANK(OFFSET(#REF!,INT((ROW()-13)/2),0)),"",OFFSET(#REF!,INT((ROW()-13)/2),0)),IF(ISBLANK(OFFSET('9. METAS'!$U$20,INT((ROW()-14)/2),0)),"",OFFSET('9. METAS'!$U$20,INT((ROW()-14)/2),0)))</f>
        <v>0.95</v>
      </c>
      <c r="K34" s="150">
        <f ca="1">IF(MOD(ROW()-13,2)=0,IF(ISBLANK(OFFSET(#REF!,INT((ROW()-13)/2),0)),"",OFFSET(#REF!,INT((ROW()-13)/2),0)),IF(ISBLANK(OFFSET('9. METAS'!$V$20,INT((ROW()-14)/2),0)),"",OFFSET('9. METAS'!$V$20,INT((ROW()-14)/2),0)))</f>
        <v>0.95</v>
      </c>
      <c r="L34" s="150">
        <f ca="1">IF(MOD(ROW()-13,2)=0,IF(ISBLANK(OFFSET(#REF!,INT((ROW()-13)/2),0)),"",OFFSET(#REF!,INT((ROW()-13)/2),0)),IF(ISBLANK(OFFSET('9. METAS'!$W$20,INT((ROW()-14)/2),0)),"",OFFSET('9. METAS'!$W$20,INT((ROW()-14)/2),0)))</f>
        <v>0.95</v>
      </c>
      <c r="M34" s="151">
        <f ca="1">IF(MOD(ROW()-13,2)=0,IF(ISBLANK(OFFSET(#REF!,INT((ROW()-13)/2),0)),"",OFFSET(#REF!,INT((ROW()-13)/2),0)),IF(ISBLANK(OFFSET('9. METAS'!$X$20,INT((ROW()-14)/2),0)),"",OFFSET('9. METAS'!$X$20,INT((ROW()-14)/2),0)))</f>
        <v>0.95</v>
      </c>
      <c r="N34" s="854"/>
      <c r="O34" s="856"/>
      <c r="P34" s="913"/>
    </row>
    <row r="35" spans="3:16">
      <c r="C35" s="859" t="str">
        <f ca="1">IF(ISBLANK(OFFSET('5. Pp (3 años)'!$C$46,INT((ROW()-13)/2),0)),"",OFFSET('5. Pp (3 años)'!$C$46,INT((ROW()-13)/2),0))</f>
        <v xml:space="preserve">Componente  </v>
      </c>
      <c r="D35" s="907" t="str">
        <f ca="1">IF(ISBLANK(OFFSET('5. Pp (3 años)'!$D$46,INT((ROW()-13)/2),0)),"",OFFSET('5. Pp (3 años)'!$D$46,INT((ROW()-13)/2),0))</f>
        <v>1.4.1.1.3 Bienes patrimoniales del municipio gestionados mediante su registro, actualización, resguardo, verificación y conservación conforme a la normatividad aplicable.</v>
      </c>
      <c r="E35" s="907" t="str">
        <f ca="1">IF(ISBLANK(OFFSET('5. Pp (3 años)'!$E$46,INT((ROW()-13)/2),0)),"",OFFSET('5. Pp (3 años)'!$E$46,INT((ROW()-13)/2),0))</f>
        <v>PBPG: Porcentaje de bienes patrimoniales gestionados conforme a la normatividad.</v>
      </c>
      <c r="F35" s="908" t="str">
        <f ca="1">IF(ISBLANK(OFFSET('5. Pp (3 años)'!$K$46,INT((ROW()-13)/2),0)),"",OFFSET('5. Pp (3 años)'!$K$46,INT((ROW()-13)/2),0))</f>
        <v>Ascendente</v>
      </c>
      <c r="G35" s="909" t="str">
        <f ca="1">IF(ISBLANK(OFFSET('5. Pp (3 años)'!$H$46,INT((ROW()-13)/2),0)),"",OFFSET('5. Pp (3 años)'!$H$46,INT((ROW()-13)/2),0))</f>
        <v>Trimestral</v>
      </c>
      <c r="H35" s="944">
        <f ca="1">IF(ISBLANK(OFFSET('9. METAS'!$L$20,INT((ROW()-13)/2),0)),"",OFFSET('9. METAS'!$L$20,INT((ROW()-13)/2),0))</f>
        <v>0.95</v>
      </c>
      <c r="I35" s="868"/>
      <c r="J35" s="149" t="e">
        <f ca="1">IF(MOD(ROW()-13,2)=0,IF(ISBLANK(OFFSET(#REF!,INT((ROW()-13)/2),0)),"",OFFSET(#REF!,INT((ROW()-13)/2),0)),IF(ISBLANK(OFFSET('9. METAS'!$U$20,INT((ROW()-14)/2),0)),"",OFFSET('9. METAS'!$U$20,INT((ROW()-14)/2),0)))</f>
        <v>#REF!</v>
      </c>
      <c r="K35" s="150" t="e">
        <f ca="1">IF(MOD(ROW()-13,2)=0,IF(ISBLANK(OFFSET(#REF!,INT((ROW()-13)/2),0)),"",OFFSET(#REF!,INT((ROW()-13)/2),0)),IF(ISBLANK(OFFSET('9. METAS'!$V$20,INT((ROW()-14)/2),0)),"",OFFSET('9. METAS'!$V$20,INT((ROW()-14)/2),0)))</f>
        <v>#REF!</v>
      </c>
      <c r="L35" s="150" t="e">
        <f ca="1">IF(MOD(ROW()-13,2)=0,IF(ISBLANK(OFFSET(#REF!,INT((ROW()-13)/2),0)),"",OFFSET(#REF!,INT((ROW()-13)/2),0)),IF(ISBLANK(OFFSET('9. METAS'!$W$20,INT((ROW()-14)/2),0)),"",OFFSET('9. METAS'!$W$20,INT((ROW()-14)/2),0)))</f>
        <v>#REF!</v>
      </c>
      <c r="M35" s="151" t="e">
        <f ca="1">IF(MOD(ROW()-13,2)=0,IF(ISBLANK(OFFSET(#REF!,INT((ROW()-13)/2),0)),"",OFFSET(#REF!,INT((ROW()-13)/2),0)),IF(ISBLANK(OFFSET('9. METAS'!$X$20,INT((ROW()-14)/2),0)),"",OFFSET('9. METAS'!$X$20,INT((ROW()-14)/2),0)))</f>
        <v>#REF!</v>
      </c>
      <c r="N35" s="869" t="str">
        <f t="shared" ref="N35" ca="1" si="18">IFERROR(J35/J36,"ND")</f>
        <v>ND</v>
      </c>
      <c r="O35" s="870" t="str">
        <f t="shared" ref="O35" ca="1" si="19">IFERROR(((J35+K35)/H35),"ND")</f>
        <v>ND</v>
      </c>
      <c r="P35" s="910"/>
    </row>
    <row r="36" spans="3:16">
      <c r="C36" s="860"/>
      <c r="D36" s="907"/>
      <c r="E36" s="907"/>
      <c r="F36" s="908"/>
      <c r="G36" s="909"/>
      <c r="H36" s="944"/>
      <c r="I36" s="852"/>
      <c r="J36" s="149">
        <f ca="1">IF(MOD(ROW()-13,2)=0,IF(ISBLANK(OFFSET(#REF!,INT((ROW()-13)/2),0)),"",OFFSET(#REF!,INT((ROW()-13)/2),0)),IF(ISBLANK(OFFSET('9. METAS'!$U$20,INT((ROW()-14)/2),0)),"",OFFSET('9. METAS'!$U$20,INT((ROW()-14)/2),0)))</f>
        <v>0.95</v>
      </c>
      <c r="K36" s="150">
        <f ca="1">IF(MOD(ROW()-13,2)=0,IF(ISBLANK(OFFSET(#REF!,INT((ROW()-13)/2),0)),"",OFFSET(#REF!,INT((ROW()-13)/2),0)),IF(ISBLANK(OFFSET('9. METAS'!$V$20,INT((ROW()-14)/2),0)),"",OFFSET('9. METAS'!$V$20,INT((ROW()-14)/2),0)))</f>
        <v>0.95</v>
      </c>
      <c r="L36" s="150">
        <f ca="1">IF(MOD(ROW()-13,2)=0,IF(ISBLANK(OFFSET(#REF!,INT((ROW()-13)/2),0)),"",OFFSET(#REF!,INT((ROW()-13)/2),0)),IF(ISBLANK(OFFSET('9. METAS'!$W$20,INT((ROW()-14)/2),0)),"",OFFSET('9. METAS'!$W$20,INT((ROW()-14)/2),0)))</f>
        <v>0.95</v>
      </c>
      <c r="M36" s="151">
        <f ca="1">IF(MOD(ROW()-13,2)=0,IF(ISBLANK(OFFSET(#REF!,INT((ROW()-13)/2),0)),"",OFFSET(#REF!,INT((ROW()-13)/2),0)),IF(ISBLANK(OFFSET('9. METAS'!$X$20,INT((ROW()-14)/2),0)),"",OFFSET('9. METAS'!$X$20,INT((ROW()-14)/2),0)))</f>
        <v>0.95</v>
      </c>
      <c r="N36" s="854"/>
      <c r="O36" s="856"/>
      <c r="P36" s="913"/>
    </row>
    <row r="37" spans="3:16">
      <c r="C37" s="859" t="str">
        <f ca="1">IF(ISBLANK(OFFSET('5. Pp (3 años)'!$C$46,INT((ROW()-13)/2),0)),"",OFFSET('5. Pp (3 años)'!$C$46,INT((ROW()-13)/2),0))</f>
        <v>Actividad</v>
      </c>
      <c r="D37" s="907" t="str">
        <f ca="1">IF(ISBLANK(OFFSET('5. Pp (3 años)'!$D$46,INT((ROW()-13)/2),0)),"",OFFSET('5. Pp (3 años)'!$D$46,INT((ROW()-13)/2),0))</f>
        <v>1.4.1.1.3.1 Mantenimiento del área de trabajo y mercados a cargo de la Dirección General de Patrimonio Municipal.</v>
      </c>
      <c r="E37" s="907" t="str">
        <f ca="1">IF(ISBLANK(OFFSET('5. Pp (3 años)'!$E$46,INT((ROW()-13)/2),0)),"",OFFSET('5. Pp (3 años)'!$E$46,INT((ROW()-13)/2),0))</f>
        <v>PAMA= Porcentaje de acciones de Mantenimiento de las Áreas.</v>
      </c>
      <c r="F37" s="908" t="str">
        <f ca="1">IF(ISBLANK(OFFSET('5. Pp (3 años)'!$K$46,INT((ROW()-13)/2),0)),"",OFFSET('5. Pp (3 años)'!$K$46,INT((ROW()-13)/2),0))</f>
        <v>Ascendente</v>
      </c>
      <c r="G37" s="909" t="str">
        <f ca="1">IF(ISBLANK(OFFSET('5. Pp (3 años)'!$H$46,INT((ROW()-13)/2),0)),"",OFFSET('5. Pp (3 años)'!$H$46,INT((ROW()-13)/2),0))</f>
        <v>Trimestral</v>
      </c>
      <c r="H37" s="944">
        <f ca="1">IF(ISBLANK(OFFSET('9. METAS'!$L$20,INT((ROW()-13)/2),0)),"",OFFSET('9. METAS'!$L$20,INT((ROW()-13)/2),0))</f>
        <v>4</v>
      </c>
      <c r="I37" s="868"/>
      <c r="J37" s="149" t="e">
        <f ca="1">IF(MOD(ROW()-13,2)=0,IF(ISBLANK(OFFSET(#REF!,INT((ROW()-13)/2),0)),"",OFFSET(#REF!,INT((ROW()-13)/2),0)),IF(ISBLANK(OFFSET('9. METAS'!$U$20,INT((ROW()-14)/2),0)),"",OFFSET('9. METAS'!$U$20,INT((ROW()-14)/2),0)))</f>
        <v>#REF!</v>
      </c>
      <c r="K37" s="150" t="e">
        <f ca="1">IF(MOD(ROW()-13,2)=0,IF(ISBLANK(OFFSET(#REF!,INT((ROW()-13)/2),0)),"",OFFSET(#REF!,INT((ROW()-13)/2),0)),IF(ISBLANK(OFFSET('9. METAS'!$V$20,INT((ROW()-14)/2),0)),"",OFFSET('9. METAS'!$V$20,INT((ROW()-14)/2),0)))</f>
        <v>#REF!</v>
      </c>
      <c r="L37" s="150" t="e">
        <f ca="1">IF(MOD(ROW()-13,2)=0,IF(ISBLANK(OFFSET(#REF!,INT((ROW()-13)/2),0)),"",OFFSET(#REF!,INT((ROW()-13)/2),0)),IF(ISBLANK(OFFSET('9. METAS'!$W$20,INT((ROW()-14)/2),0)),"",OFFSET('9. METAS'!$W$20,INT((ROW()-14)/2),0)))</f>
        <v>#REF!</v>
      </c>
      <c r="M37" s="151" t="e">
        <f ca="1">IF(MOD(ROW()-13,2)=0,IF(ISBLANK(OFFSET(#REF!,INT((ROW()-13)/2),0)),"",OFFSET(#REF!,INT((ROW()-13)/2),0)),IF(ISBLANK(OFFSET('9. METAS'!$X$20,INT((ROW()-14)/2),0)),"",OFFSET('9. METAS'!$X$20,INT((ROW()-14)/2),0)))</f>
        <v>#REF!</v>
      </c>
      <c r="N37" s="869" t="str">
        <f t="shared" ref="N37" ca="1" si="20">IFERROR(J37/J38,"ND")</f>
        <v>ND</v>
      </c>
      <c r="O37" s="870" t="str">
        <f t="shared" ref="O37" ca="1" si="21">IFERROR(((J37+K37)/H37),"ND")</f>
        <v>ND</v>
      </c>
      <c r="P37" s="910"/>
    </row>
    <row r="38" spans="3:16">
      <c r="C38" s="860"/>
      <c r="D38" s="907"/>
      <c r="E38" s="907"/>
      <c r="F38" s="908"/>
      <c r="G38" s="909"/>
      <c r="H38" s="944"/>
      <c r="I38" s="852"/>
      <c r="J38" s="149">
        <f ca="1">IF(MOD(ROW()-13,2)=0,IF(ISBLANK(OFFSET(#REF!,INT((ROW()-13)/2),0)),"",OFFSET(#REF!,INT((ROW()-13)/2),0)),IF(ISBLANK(OFFSET('9. METAS'!$U$20,INT((ROW()-14)/2),0)),"",OFFSET('9. METAS'!$U$20,INT((ROW()-14)/2),0)))</f>
        <v>1</v>
      </c>
      <c r="K38" s="150">
        <f ca="1">IF(MOD(ROW()-13,2)=0,IF(ISBLANK(OFFSET(#REF!,INT((ROW()-13)/2),0)),"",OFFSET(#REF!,INT((ROW()-13)/2),0)),IF(ISBLANK(OFFSET('9. METAS'!$V$20,INT((ROW()-14)/2),0)),"",OFFSET('9. METAS'!$V$20,INT((ROW()-14)/2),0)))</f>
        <v>1</v>
      </c>
      <c r="L38" s="150">
        <f ca="1">IF(MOD(ROW()-13,2)=0,IF(ISBLANK(OFFSET(#REF!,INT((ROW()-13)/2),0)),"",OFFSET(#REF!,INT((ROW()-13)/2),0)),IF(ISBLANK(OFFSET('9. METAS'!$W$20,INT((ROW()-14)/2),0)),"",OFFSET('9. METAS'!$W$20,INT((ROW()-14)/2),0)))</f>
        <v>1</v>
      </c>
      <c r="M38" s="151">
        <f ca="1">IF(MOD(ROW()-13,2)=0,IF(ISBLANK(OFFSET(#REF!,INT((ROW()-13)/2),0)),"",OFFSET(#REF!,INT((ROW()-13)/2),0)),IF(ISBLANK(OFFSET('9. METAS'!$X$20,INT((ROW()-14)/2),0)),"",OFFSET('9. METAS'!$X$20,INT((ROW()-14)/2),0)))</f>
        <v>1</v>
      </c>
      <c r="N38" s="854"/>
      <c r="O38" s="856"/>
      <c r="P38" s="913"/>
    </row>
    <row r="39" spans="3:16">
      <c r="C39" s="859" t="str">
        <f ca="1">IF(ISBLANK(OFFSET('5. Pp (3 años)'!$C$46,INT((ROW()-13)/2),0)),"",OFFSET('5. Pp (3 años)'!$C$46,INT((ROW()-13)/2),0))</f>
        <v>Actividad</v>
      </c>
      <c r="D39" s="907" t="str">
        <f ca="1">IF(ISBLANK(OFFSET('5. Pp (3 años)'!$D$46,INT((ROW()-13)/2),0)),"",OFFSET('5. Pp (3 años)'!$D$46,INT((ROW()-13)/2),0))</f>
        <v>1.4.1.1.3.2 Actualización y regularización de expedientes de bienes inmuebles del patrimonio municipal.</v>
      </c>
      <c r="E39" s="907" t="str">
        <f ca="1">IF(ISBLANK(OFFSET('5. Pp (3 años)'!$E$46,INT((ROW()-13)/2),0)),"",OFFSET('5. Pp (3 años)'!$E$46,INT((ROW()-13)/2),0))</f>
        <v>PAER: Porcentaje de expedientes actualizados y regularizados.</v>
      </c>
      <c r="F39" s="908" t="str">
        <f ca="1">IF(ISBLANK(OFFSET('5. Pp (3 años)'!$K$46,INT((ROW()-13)/2),0)),"",OFFSET('5. Pp (3 años)'!$K$46,INT((ROW()-13)/2),0))</f>
        <v>Ascendente</v>
      </c>
      <c r="G39" s="909" t="str">
        <f ca="1">IF(ISBLANK(OFFSET('5. Pp (3 años)'!$H$46,INT((ROW()-13)/2),0)),"",OFFSET('5. Pp (3 años)'!$H$46,INT((ROW()-13)/2),0))</f>
        <v>Trimestral</v>
      </c>
      <c r="H39" s="944">
        <f ca="1">IF(ISBLANK(OFFSET('9. METAS'!$L$20,INT((ROW()-13)/2),0)),"",OFFSET('9. METAS'!$L$20,INT((ROW()-13)/2),0))</f>
        <v>2854</v>
      </c>
      <c r="I39" s="868"/>
      <c r="J39" s="149" t="e">
        <f ca="1">IF(MOD(ROW()-13,2)=0,IF(ISBLANK(OFFSET(#REF!,INT((ROW()-13)/2),0)),"",OFFSET(#REF!,INT((ROW()-13)/2),0)),IF(ISBLANK(OFFSET('9. METAS'!$U$20,INT((ROW()-14)/2),0)),"",OFFSET('9. METAS'!$U$20,INT((ROW()-14)/2),0)))</f>
        <v>#REF!</v>
      </c>
      <c r="K39" s="150" t="e">
        <f ca="1">IF(MOD(ROW()-13,2)=0,IF(ISBLANK(OFFSET(#REF!,INT((ROW()-13)/2),0)),"",OFFSET(#REF!,INT((ROW()-13)/2),0)),IF(ISBLANK(OFFSET('9. METAS'!$V$20,INT((ROW()-14)/2),0)),"",OFFSET('9. METAS'!$V$20,INT((ROW()-14)/2),0)))</f>
        <v>#REF!</v>
      </c>
      <c r="L39" s="150" t="e">
        <f ca="1">IF(MOD(ROW()-13,2)=0,IF(ISBLANK(OFFSET(#REF!,INT((ROW()-13)/2),0)),"",OFFSET(#REF!,INT((ROW()-13)/2),0)),IF(ISBLANK(OFFSET('9. METAS'!$W$20,INT((ROW()-14)/2),0)),"",OFFSET('9. METAS'!$W$20,INT((ROW()-14)/2),0)))</f>
        <v>#REF!</v>
      </c>
      <c r="M39" s="151" t="e">
        <f ca="1">IF(MOD(ROW()-13,2)=0,IF(ISBLANK(OFFSET(#REF!,INT((ROW()-13)/2),0)),"",OFFSET(#REF!,INT((ROW()-13)/2),0)),IF(ISBLANK(OFFSET('9. METAS'!$X$20,INT((ROW()-14)/2),0)),"",OFFSET('9. METAS'!$X$20,INT((ROW()-14)/2),0)))</f>
        <v>#REF!</v>
      </c>
      <c r="N39" s="869" t="str">
        <f t="shared" ref="N39" ca="1" si="22">IFERROR(J39/J40,"ND")</f>
        <v>ND</v>
      </c>
      <c r="O39" s="870" t="str">
        <f t="shared" ref="O39" ca="1" si="23">IFERROR(((J39+K39)/H39),"ND")</f>
        <v>ND</v>
      </c>
      <c r="P39" s="910"/>
    </row>
    <row r="40" spans="3:16">
      <c r="C40" s="860"/>
      <c r="D40" s="907"/>
      <c r="E40" s="907"/>
      <c r="F40" s="908"/>
      <c r="G40" s="909"/>
      <c r="H40" s="944"/>
      <c r="I40" s="852"/>
      <c r="J40" s="149">
        <f ca="1">IF(MOD(ROW()-13,2)=0,IF(ISBLANK(OFFSET(#REF!,INT((ROW()-13)/2),0)),"",OFFSET(#REF!,INT((ROW()-13)/2),0)),IF(ISBLANK(OFFSET('9. METAS'!$U$20,INT((ROW()-14)/2),0)),"",OFFSET('9. METAS'!$U$20,INT((ROW()-14)/2),0)))</f>
        <v>713.5</v>
      </c>
      <c r="K40" s="150">
        <f ca="1">IF(MOD(ROW()-13,2)=0,IF(ISBLANK(OFFSET(#REF!,INT((ROW()-13)/2),0)),"",OFFSET(#REF!,INT((ROW()-13)/2),0)),IF(ISBLANK(OFFSET('9. METAS'!$V$20,INT((ROW()-14)/2),0)),"",OFFSET('9. METAS'!$V$20,INT((ROW()-14)/2),0)))</f>
        <v>713.5</v>
      </c>
      <c r="L40" s="150">
        <f ca="1">IF(MOD(ROW()-13,2)=0,IF(ISBLANK(OFFSET(#REF!,INT((ROW()-13)/2),0)),"",OFFSET(#REF!,INT((ROW()-13)/2),0)),IF(ISBLANK(OFFSET('9. METAS'!$W$20,INT((ROW()-14)/2),0)),"",OFFSET('9. METAS'!$W$20,INT((ROW()-14)/2),0)))</f>
        <v>713.5</v>
      </c>
      <c r="M40" s="151">
        <f ca="1">IF(MOD(ROW()-13,2)=0,IF(ISBLANK(OFFSET(#REF!,INT((ROW()-13)/2),0)),"",OFFSET(#REF!,INT((ROW()-13)/2),0)),IF(ISBLANK(OFFSET('9. METAS'!$X$20,INT((ROW()-14)/2),0)),"",OFFSET('9. METAS'!$X$20,INT((ROW()-14)/2),0)))</f>
        <v>713.5</v>
      </c>
      <c r="N40" s="854"/>
      <c r="O40" s="856"/>
      <c r="P40" s="913"/>
    </row>
    <row r="41" spans="3:16">
      <c r="C41" s="859" t="str">
        <f ca="1">IF(ISBLANK(OFFSET('5. Pp (3 años)'!$C$46,INT((ROW()-13)/2),0)),"",OFFSET('5. Pp (3 años)'!$C$46,INT((ROW()-13)/2),0))</f>
        <v>Actividad</v>
      </c>
      <c r="D41" s="907" t="str">
        <f ca="1">IF(ISBLANK(OFFSET('5. Pp (3 años)'!$D$46,INT((ROW()-13)/2),0)),"",OFFSET('5. Pp (3 años)'!$D$46,INT((ROW()-13)/2),0))</f>
        <v>1.4.1.1.3.3 Generación de claves y elaboración de resguardos e inventarios de bienes muebles derivados de su adquisición.</v>
      </c>
      <c r="E41" s="907" t="str">
        <f ca="1">IF(ISBLANK(OFFSET('5. Pp (3 años)'!$E$46,INT((ROW()-13)/2),0)),"",OFFSET('5. Pp (3 años)'!$E$46,INT((ROW()-13)/2),0))</f>
        <v>PACRIM: Porcentaje de avance en la generación de claves y elaboración de resguardos e inventarios de bienes muebles</v>
      </c>
      <c r="F41" s="908" t="str">
        <f ca="1">IF(ISBLANK(OFFSET('5. Pp (3 años)'!$K$46,INT((ROW()-13)/2),0)),"",OFFSET('5. Pp (3 años)'!$K$46,INT((ROW()-13)/2),0))</f>
        <v>Ascendente</v>
      </c>
      <c r="G41" s="909" t="str">
        <f ca="1">IF(ISBLANK(OFFSET('5. Pp (3 años)'!$H$46,INT((ROW()-13)/2),0)),"",OFFSET('5. Pp (3 años)'!$H$46,INT((ROW()-13)/2),0))</f>
        <v>Trimestral</v>
      </c>
      <c r="H41" s="944">
        <f ca="1">IF(ISBLANK(OFFSET('9. METAS'!$L$20,INT((ROW()-13)/2),0)),"",OFFSET('9. METAS'!$L$20,INT((ROW()-13)/2),0))</f>
        <v>0.95</v>
      </c>
      <c r="I41" s="868"/>
      <c r="J41" s="149" t="e">
        <f ca="1">IF(MOD(ROW()-13,2)=0,IF(ISBLANK(OFFSET(#REF!,INT((ROW()-13)/2),0)),"",OFFSET(#REF!,INT((ROW()-13)/2),0)),IF(ISBLANK(OFFSET('9. METAS'!$U$20,INT((ROW()-14)/2),0)),"",OFFSET('9. METAS'!$U$20,INT((ROW()-14)/2),0)))</f>
        <v>#REF!</v>
      </c>
      <c r="K41" s="150" t="e">
        <f ca="1">IF(MOD(ROW()-13,2)=0,IF(ISBLANK(OFFSET(#REF!,INT((ROW()-13)/2),0)),"",OFFSET(#REF!,INT((ROW()-13)/2),0)),IF(ISBLANK(OFFSET('9. METAS'!$V$20,INT((ROW()-14)/2),0)),"",OFFSET('9. METAS'!$V$20,INT((ROW()-14)/2),0)))</f>
        <v>#REF!</v>
      </c>
      <c r="L41" s="150" t="e">
        <f ca="1">IF(MOD(ROW()-13,2)=0,IF(ISBLANK(OFFSET(#REF!,INT((ROW()-13)/2),0)),"",OFFSET(#REF!,INT((ROW()-13)/2),0)),IF(ISBLANK(OFFSET('9. METAS'!$W$20,INT((ROW()-14)/2),0)),"",OFFSET('9. METAS'!$W$20,INT((ROW()-14)/2),0)))</f>
        <v>#REF!</v>
      </c>
      <c r="M41" s="151" t="e">
        <f ca="1">IF(MOD(ROW()-13,2)=0,IF(ISBLANK(OFFSET(#REF!,INT((ROW()-13)/2),0)),"",OFFSET(#REF!,INT((ROW()-13)/2),0)),IF(ISBLANK(OFFSET('9. METAS'!$X$20,INT((ROW()-14)/2),0)),"",OFFSET('9. METAS'!$X$20,INT((ROW()-14)/2),0)))</f>
        <v>#REF!</v>
      </c>
      <c r="N41" s="869" t="str">
        <f t="shared" ref="N41" ca="1" si="24">IFERROR(J41/J42,"ND")</f>
        <v>ND</v>
      </c>
      <c r="O41" s="870" t="str">
        <f t="shared" ref="O41" ca="1" si="25">IFERROR(((J41+K41)/H41),"ND")</f>
        <v>ND</v>
      </c>
      <c r="P41" s="910"/>
    </row>
    <row r="42" spans="3:16">
      <c r="C42" s="860"/>
      <c r="D42" s="907"/>
      <c r="E42" s="907"/>
      <c r="F42" s="908"/>
      <c r="G42" s="909"/>
      <c r="H42" s="944"/>
      <c r="I42" s="852"/>
      <c r="J42" s="149">
        <f ca="1">IF(MOD(ROW()-13,2)=0,IF(ISBLANK(OFFSET(#REF!,INT((ROW()-13)/2),0)),"",OFFSET(#REF!,INT((ROW()-13)/2),0)),IF(ISBLANK(OFFSET('9. METAS'!$U$20,INT((ROW()-14)/2),0)),"",OFFSET('9. METAS'!$U$20,INT((ROW()-14)/2),0)))</f>
        <v>0.95</v>
      </c>
      <c r="K42" s="150">
        <f ca="1">IF(MOD(ROW()-13,2)=0,IF(ISBLANK(OFFSET(#REF!,INT((ROW()-13)/2),0)),"",OFFSET(#REF!,INT((ROW()-13)/2),0)),IF(ISBLANK(OFFSET('9. METAS'!$V$20,INT((ROW()-14)/2),0)),"",OFFSET('9. METAS'!$V$20,INT((ROW()-14)/2),0)))</f>
        <v>0.95</v>
      </c>
      <c r="L42" s="150">
        <f ca="1">IF(MOD(ROW()-13,2)=0,IF(ISBLANK(OFFSET(#REF!,INT((ROW()-13)/2),0)),"",OFFSET(#REF!,INT((ROW()-13)/2),0)),IF(ISBLANK(OFFSET('9. METAS'!$W$20,INT((ROW()-14)/2),0)),"",OFFSET('9. METAS'!$W$20,INT((ROW()-14)/2),0)))</f>
        <v>0.95</v>
      </c>
      <c r="M42" s="151">
        <f ca="1">IF(MOD(ROW()-13,2)=0,IF(ISBLANK(OFFSET(#REF!,INT((ROW()-13)/2),0)),"",OFFSET(#REF!,INT((ROW()-13)/2),0)),IF(ISBLANK(OFFSET('9. METAS'!$X$20,INT((ROW()-14)/2),0)),"",OFFSET('9. METAS'!$X$20,INT((ROW()-14)/2),0)))</f>
        <v>0.95</v>
      </c>
      <c r="N42" s="854"/>
      <c r="O42" s="856"/>
      <c r="P42" s="913"/>
    </row>
    <row r="43" spans="3:16">
      <c r="C43" s="859" t="str">
        <f ca="1">IF(ISBLANK(OFFSET('5. Pp (3 años)'!$C$46,INT((ROW()-13)/2),0)),"",OFFSET('5. Pp (3 años)'!$C$46,INT((ROW()-13)/2),0))</f>
        <v>Actividad</v>
      </c>
      <c r="D43" s="907" t="str">
        <f ca="1">IF(ISBLANK(OFFSET('5. Pp (3 años)'!$D$46,INT((ROW()-13)/2),0)),"",OFFSET('5. Pp (3 años)'!$D$46,INT((ROW()-13)/2),0))</f>
        <v>1.4.1.1.3.4  Revisión física de bienes muebles del patrimonio del H. Ayuntamiento de Benito Juárez.</v>
      </c>
      <c r="E43" s="907" t="str">
        <f ca="1">IF(ISBLANK(OFFSET('5. Pp (3 años)'!$E$46,INT((ROW()-13)/2),0)),"",OFFSET('5. Pp (3 años)'!$E$46,INT((ROW()-13)/2),0))</f>
        <v>PRFBM: Porcentaje de revisiones físicas de bienes muebles realizadas.</v>
      </c>
      <c r="F43" s="908" t="str">
        <f ca="1">IF(ISBLANK(OFFSET('5. Pp (3 años)'!$K$46,INT((ROW()-13)/2),0)),"",OFFSET('5. Pp (3 años)'!$K$46,INT((ROW()-13)/2),0))</f>
        <v>Ascendente</v>
      </c>
      <c r="G43" s="909" t="str">
        <f ca="1">IF(ISBLANK(OFFSET('5. Pp (3 años)'!$H$46,INT((ROW()-13)/2),0)),"",OFFSET('5. Pp (3 años)'!$H$46,INT((ROW()-13)/2),0))</f>
        <v>Trimestral</v>
      </c>
      <c r="H43" s="944">
        <f ca="1">IF(ISBLANK(OFFSET('9. METAS'!$L$20,INT((ROW()-13)/2),0)),"",OFFSET('9. METAS'!$L$20,INT((ROW()-13)/2),0))</f>
        <v>125</v>
      </c>
      <c r="I43" s="868"/>
      <c r="J43" s="149" t="e">
        <f ca="1">IF(MOD(ROW()-13,2)=0,IF(ISBLANK(OFFSET(#REF!,INT((ROW()-13)/2),0)),"",OFFSET(#REF!,INT((ROW()-13)/2),0)),IF(ISBLANK(OFFSET('9. METAS'!$U$20,INT((ROW()-14)/2),0)),"",OFFSET('9. METAS'!$U$20,INT((ROW()-14)/2),0)))</f>
        <v>#REF!</v>
      </c>
      <c r="K43" s="150" t="e">
        <f ca="1">IF(MOD(ROW()-13,2)=0,IF(ISBLANK(OFFSET(#REF!,INT((ROW()-13)/2),0)),"",OFFSET(#REF!,INT((ROW()-13)/2),0)),IF(ISBLANK(OFFSET('9. METAS'!$V$20,INT((ROW()-14)/2),0)),"",OFFSET('9. METAS'!$V$20,INT((ROW()-14)/2),0)))</f>
        <v>#REF!</v>
      </c>
      <c r="L43" s="150" t="e">
        <f ca="1">IF(MOD(ROW()-13,2)=0,IF(ISBLANK(OFFSET(#REF!,INT((ROW()-13)/2),0)),"",OFFSET(#REF!,INT((ROW()-13)/2),0)),IF(ISBLANK(OFFSET('9. METAS'!$W$20,INT((ROW()-14)/2),0)),"",OFFSET('9. METAS'!$W$20,INT((ROW()-14)/2),0)))</f>
        <v>#REF!</v>
      </c>
      <c r="M43" s="151" t="e">
        <f ca="1">IF(MOD(ROW()-13,2)=0,IF(ISBLANK(OFFSET(#REF!,INT((ROW()-13)/2),0)),"",OFFSET(#REF!,INT((ROW()-13)/2),0)),IF(ISBLANK(OFFSET('9. METAS'!$X$20,INT((ROW()-14)/2),0)),"",OFFSET('9. METAS'!$X$20,INT((ROW()-14)/2),0)))</f>
        <v>#REF!</v>
      </c>
      <c r="N43" s="869" t="str">
        <f t="shared" ref="N43" ca="1" si="26">IFERROR(J43/J44,"ND")</f>
        <v>ND</v>
      </c>
      <c r="O43" s="870" t="str">
        <f t="shared" ref="O43" ca="1" si="27">IFERROR(((J43+K43)/H43),"ND")</f>
        <v>ND</v>
      </c>
      <c r="P43" s="910"/>
    </row>
    <row r="44" spans="3:16">
      <c r="C44" s="860"/>
      <c r="D44" s="907"/>
      <c r="E44" s="907"/>
      <c r="F44" s="908"/>
      <c r="G44" s="909"/>
      <c r="H44" s="944"/>
      <c r="I44" s="852"/>
      <c r="J44" s="149">
        <f ca="1">IF(MOD(ROW()-13,2)=0,IF(ISBLANK(OFFSET(#REF!,INT((ROW()-13)/2),0)),"",OFFSET(#REF!,INT((ROW()-13)/2),0)),IF(ISBLANK(OFFSET('9. METAS'!$U$20,INT((ROW()-14)/2),0)),"",OFFSET('9. METAS'!$U$20,INT((ROW()-14)/2),0)))</f>
        <v>30</v>
      </c>
      <c r="K44" s="150">
        <f ca="1">IF(MOD(ROW()-13,2)=0,IF(ISBLANK(OFFSET(#REF!,INT((ROW()-13)/2),0)),"",OFFSET(#REF!,INT((ROW()-13)/2),0)),IF(ISBLANK(OFFSET('9. METAS'!$V$20,INT((ROW()-14)/2),0)),"",OFFSET('9. METAS'!$V$20,INT((ROW()-14)/2),0)))</f>
        <v>32</v>
      </c>
      <c r="L44" s="150">
        <f ca="1">IF(MOD(ROW()-13,2)=0,IF(ISBLANK(OFFSET(#REF!,INT((ROW()-13)/2),0)),"",OFFSET(#REF!,INT((ROW()-13)/2),0)),IF(ISBLANK(OFFSET('9. METAS'!$W$20,INT((ROW()-14)/2),0)),"",OFFSET('9. METAS'!$W$20,INT((ROW()-14)/2),0)))</f>
        <v>32</v>
      </c>
      <c r="M44" s="151">
        <f ca="1">IF(MOD(ROW()-13,2)=0,IF(ISBLANK(OFFSET(#REF!,INT((ROW()-13)/2),0)),"",OFFSET(#REF!,INT((ROW()-13)/2),0)),IF(ISBLANK(OFFSET('9. METAS'!$X$20,INT((ROW()-14)/2),0)),"",OFFSET('9. METAS'!$X$20,INT((ROW()-14)/2),0)))</f>
        <v>31</v>
      </c>
      <c r="N44" s="854"/>
      <c r="O44" s="856"/>
      <c r="P44" s="913"/>
    </row>
    <row r="45" spans="3:16">
      <c r="C45" s="859" t="str">
        <f ca="1">IF(ISBLANK(OFFSET('5. Pp (3 años)'!$C$46,INT((ROW()-13)/2),0)),"",OFFSET('5. Pp (3 años)'!$C$46,INT((ROW()-13)/2),0))</f>
        <v>Componente</v>
      </c>
      <c r="D45" s="907" t="str">
        <f ca="1">IF(ISBLANK(OFFSET('5. Pp (3 años)'!$D$46,INT((ROW()-13)/2),0)),"",OFFSET('5. Pp (3 años)'!$D$46,INT((ROW()-13)/2),0))</f>
        <v xml:space="preserve">1.4.1.1.4 Personal municipal con competencias fortalecidas a través de procesos de capacitación.
</v>
      </c>
      <c r="E45" s="907" t="str">
        <f ca="1">IF(ISBLANK(OFFSET('5. Pp (3 años)'!$E$46,INT((ROW()-13)/2),0)),"",OFFSET('5. Pp (3 años)'!$E$46,INT((ROW()-13)/2),0))</f>
        <v xml:space="preserve">PPMP: Porcentaje de integrantes del personal municipal profesionalizado. </v>
      </c>
      <c r="F45" s="908" t="str">
        <f ca="1">IF(ISBLANK(OFFSET('5. Pp (3 años)'!$K$46,INT((ROW()-13)/2),0)),"",OFFSET('5. Pp (3 años)'!$K$46,INT((ROW()-13)/2),0))</f>
        <v>Ascendente</v>
      </c>
      <c r="G45" s="909" t="str">
        <f ca="1">IF(ISBLANK(OFFSET('5. Pp (3 años)'!$H$46,INT((ROW()-13)/2),0)),"",OFFSET('5. Pp (3 años)'!$H$46,INT((ROW()-13)/2),0))</f>
        <v>Trimestral</v>
      </c>
      <c r="H45" s="944">
        <f ca="1">IF(ISBLANK(OFFSET('9. METAS'!$L$20,INT((ROW()-13)/2),0)),"",OFFSET('9. METAS'!$L$20,INT((ROW()-13)/2),0))</f>
        <v>2500</v>
      </c>
      <c r="I45" s="868"/>
      <c r="J45" s="149" t="e">
        <f ca="1">IF(MOD(ROW()-13,2)=0,IF(ISBLANK(OFFSET(#REF!,INT((ROW()-13)/2),0)),"",OFFSET(#REF!,INT((ROW()-13)/2),0)),IF(ISBLANK(OFFSET('9. METAS'!$U$20,INT((ROW()-14)/2),0)),"",OFFSET('9. METAS'!$U$20,INT((ROW()-14)/2),0)))</f>
        <v>#REF!</v>
      </c>
      <c r="K45" s="150" t="e">
        <f ca="1">IF(MOD(ROW()-13,2)=0,IF(ISBLANK(OFFSET(#REF!,INT((ROW()-13)/2),0)),"",OFFSET(#REF!,INT((ROW()-13)/2),0)),IF(ISBLANK(OFFSET('9. METAS'!$V$20,INT((ROW()-14)/2),0)),"",OFFSET('9. METAS'!$V$20,INT((ROW()-14)/2),0)))</f>
        <v>#REF!</v>
      </c>
      <c r="L45" s="150" t="e">
        <f ca="1">IF(MOD(ROW()-13,2)=0,IF(ISBLANK(OFFSET(#REF!,INT((ROW()-13)/2),0)),"",OFFSET(#REF!,INT((ROW()-13)/2),0)),IF(ISBLANK(OFFSET('9. METAS'!$W$20,INT((ROW()-14)/2),0)),"",OFFSET('9. METAS'!$W$20,INT((ROW()-14)/2),0)))</f>
        <v>#REF!</v>
      </c>
      <c r="M45" s="151" t="e">
        <f ca="1">IF(MOD(ROW()-13,2)=0,IF(ISBLANK(OFFSET(#REF!,INT((ROW()-13)/2),0)),"",OFFSET(#REF!,INT((ROW()-13)/2),0)),IF(ISBLANK(OFFSET('9. METAS'!$X$20,INT((ROW()-14)/2),0)),"",OFFSET('9. METAS'!$X$20,INT((ROW()-14)/2),0)))</f>
        <v>#REF!</v>
      </c>
      <c r="N45" s="869" t="str">
        <f t="shared" ref="N45" ca="1" si="28">IFERROR(J45/J46,"ND")</f>
        <v>ND</v>
      </c>
      <c r="O45" s="870" t="str">
        <f t="shared" ref="O45" ca="1" si="29">IFERROR(((J45+K45)/H45),"ND")</f>
        <v>ND</v>
      </c>
      <c r="P45" s="910"/>
    </row>
    <row r="46" spans="3:16">
      <c r="C46" s="860"/>
      <c r="D46" s="907"/>
      <c r="E46" s="907"/>
      <c r="F46" s="908"/>
      <c r="G46" s="909"/>
      <c r="H46" s="944"/>
      <c r="I46" s="852"/>
      <c r="J46" s="149">
        <f ca="1">IF(MOD(ROW()-13,2)=0,IF(ISBLANK(OFFSET(#REF!,INT((ROW()-13)/2),0)),"",OFFSET(#REF!,INT((ROW()-13)/2),0)),IF(ISBLANK(OFFSET('9. METAS'!$U$20,INT((ROW()-14)/2),0)),"",OFFSET('9. METAS'!$U$20,INT((ROW()-14)/2),0)))</f>
        <v>500</v>
      </c>
      <c r="K46" s="150">
        <f ca="1">IF(MOD(ROW()-13,2)=0,IF(ISBLANK(OFFSET(#REF!,INT((ROW()-13)/2),0)),"",OFFSET(#REF!,INT((ROW()-13)/2),0)),IF(ISBLANK(OFFSET('9. METAS'!$V$20,INT((ROW()-14)/2),0)),"",OFFSET('9. METAS'!$V$20,INT((ROW()-14)/2),0)))</f>
        <v>750</v>
      </c>
      <c r="L46" s="150">
        <f ca="1">IF(MOD(ROW()-13,2)=0,IF(ISBLANK(OFFSET(#REF!,INT((ROW()-13)/2),0)),"",OFFSET(#REF!,INT((ROW()-13)/2),0)),IF(ISBLANK(OFFSET('9. METAS'!$W$20,INT((ROW()-14)/2),0)),"",OFFSET('9. METAS'!$W$20,INT((ROW()-14)/2),0)))</f>
        <v>750</v>
      </c>
      <c r="M46" s="151">
        <f ca="1">IF(MOD(ROW()-13,2)=0,IF(ISBLANK(OFFSET(#REF!,INT((ROW()-13)/2),0)),"",OFFSET(#REF!,INT((ROW()-13)/2),0)),IF(ISBLANK(OFFSET('9. METAS'!$X$20,INT((ROW()-14)/2),0)),"",OFFSET('9. METAS'!$X$20,INT((ROW()-14)/2),0)))</f>
        <v>500</v>
      </c>
      <c r="N46" s="854"/>
      <c r="O46" s="856"/>
      <c r="P46" s="913"/>
    </row>
    <row r="47" spans="3:16">
      <c r="C47" s="859" t="str">
        <f ca="1">IF(ISBLANK(OFFSET('5. Pp (3 años)'!$C$46,INT((ROW()-13)/2),0)),"",OFFSET('5. Pp (3 años)'!$C$46,INT((ROW()-13)/2),0))</f>
        <v>Actividad</v>
      </c>
      <c r="D47" s="907" t="str">
        <f ca="1">IF(ISBLANK(OFFSET('5. Pp (3 años)'!$D$46,INT((ROW()-13)/2),0)),"",OFFSET('5. Pp (3 años)'!$D$46,INT((ROW()-13)/2),0))</f>
        <v>1.4.1.1.4.1. Impartición de  Cursos de Capacitación Integral Institucional</v>
      </c>
      <c r="E47" s="907" t="str">
        <f ca="1">IF(ISBLANK(OFFSET('5. Pp (3 años)'!$E$46,INT((ROW()-13)/2),0)),"",OFFSET('5. Pp (3 años)'!$E$46,INT((ROW()-13)/2),0))</f>
        <v>PPCI: Porcentaje de Cursos de Capacitación Integral Institucional impartidos</v>
      </c>
      <c r="F47" s="908" t="str">
        <f ca="1">IF(ISBLANK(OFFSET('5. Pp (3 años)'!$K$46,INT((ROW()-13)/2),0)),"",OFFSET('5. Pp (3 años)'!$K$46,INT((ROW()-13)/2),0))</f>
        <v>Ascendente</v>
      </c>
      <c r="G47" s="909" t="str">
        <f ca="1">IF(ISBLANK(OFFSET('5. Pp (3 años)'!$H$46,INT((ROW()-13)/2),0)),"",OFFSET('5. Pp (3 años)'!$H$46,INT((ROW()-13)/2),0))</f>
        <v>Trimestral</v>
      </c>
      <c r="H47" s="944">
        <f ca="1">IF(ISBLANK(OFFSET('9. METAS'!$L$20,INT((ROW()-13)/2),0)),"",OFFSET('9. METAS'!$L$20,INT((ROW()-13)/2),0))</f>
        <v>180</v>
      </c>
      <c r="I47" s="868"/>
      <c r="J47" s="149" t="e">
        <f ca="1">IF(MOD(ROW()-13,2)=0,IF(ISBLANK(OFFSET(#REF!,INT((ROW()-13)/2),0)),"",OFFSET(#REF!,INT((ROW()-13)/2),0)),IF(ISBLANK(OFFSET('9. METAS'!$U$20,INT((ROW()-14)/2),0)),"",OFFSET('9. METAS'!$U$20,INT((ROW()-14)/2),0)))</f>
        <v>#REF!</v>
      </c>
      <c r="K47" s="150" t="e">
        <f ca="1">IF(MOD(ROW()-13,2)=0,IF(ISBLANK(OFFSET(#REF!,INT((ROW()-13)/2),0)),"",OFFSET(#REF!,INT((ROW()-13)/2),0)),IF(ISBLANK(OFFSET('9. METAS'!$V$20,INT((ROW()-14)/2),0)),"",OFFSET('9. METAS'!$V$20,INT((ROW()-14)/2),0)))</f>
        <v>#REF!</v>
      </c>
      <c r="L47" s="150" t="e">
        <f ca="1">IF(MOD(ROW()-13,2)=0,IF(ISBLANK(OFFSET(#REF!,INT((ROW()-13)/2),0)),"",OFFSET(#REF!,INT((ROW()-13)/2),0)),IF(ISBLANK(OFFSET('9. METAS'!$W$20,INT((ROW()-14)/2),0)),"",OFFSET('9. METAS'!$W$20,INT((ROW()-14)/2),0)))</f>
        <v>#REF!</v>
      </c>
      <c r="M47" s="151" t="e">
        <f ca="1">IF(MOD(ROW()-13,2)=0,IF(ISBLANK(OFFSET(#REF!,INT((ROW()-13)/2),0)),"",OFFSET(#REF!,INT((ROW()-13)/2),0)),IF(ISBLANK(OFFSET('9. METAS'!$X$20,INT((ROW()-14)/2),0)),"",OFFSET('9. METAS'!$X$20,INT((ROW()-14)/2),0)))</f>
        <v>#REF!</v>
      </c>
      <c r="N47" s="869" t="str">
        <f t="shared" ref="N47" ca="1" si="30">IFERROR(J47/J48,"ND")</f>
        <v>ND</v>
      </c>
      <c r="O47" s="870" t="str">
        <f t="shared" ref="O47" ca="1" si="31">IFERROR(((J47+K47)/H47),"ND")</f>
        <v>ND</v>
      </c>
      <c r="P47" s="910"/>
    </row>
    <row r="48" spans="3:16">
      <c r="C48" s="860"/>
      <c r="D48" s="907"/>
      <c r="E48" s="907"/>
      <c r="F48" s="908"/>
      <c r="G48" s="909"/>
      <c r="H48" s="944"/>
      <c r="I48" s="852"/>
      <c r="J48" s="149">
        <f ca="1">IF(MOD(ROW()-13,2)=0,IF(ISBLANK(OFFSET(#REF!,INT((ROW()-13)/2),0)),"",OFFSET(#REF!,INT((ROW()-13)/2),0)),IF(ISBLANK(OFFSET('9. METAS'!$U$20,INT((ROW()-14)/2),0)),"",OFFSET('9. METAS'!$U$20,INT((ROW()-14)/2),0)))</f>
        <v>40</v>
      </c>
      <c r="K48" s="150">
        <f ca="1">IF(MOD(ROW()-13,2)=0,IF(ISBLANK(OFFSET(#REF!,INT((ROW()-13)/2),0)),"",OFFSET(#REF!,INT((ROW()-13)/2),0)),IF(ISBLANK(OFFSET('9. METAS'!$V$20,INT((ROW()-14)/2),0)),"",OFFSET('9. METAS'!$V$20,INT((ROW()-14)/2),0)))</f>
        <v>50</v>
      </c>
      <c r="L48" s="150">
        <f ca="1">IF(MOD(ROW()-13,2)=0,IF(ISBLANK(OFFSET(#REF!,INT((ROW()-13)/2),0)),"",OFFSET(#REF!,INT((ROW()-13)/2),0)),IF(ISBLANK(OFFSET('9. METAS'!$W$20,INT((ROW()-14)/2),0)),"",OFFSET('9. METAS'!$W$20,INT((ROW()-14)/2),0)))</f>
        <v>50</v>
      </c>
      <c r="M48" s="151">
        <f ca="1">IF(MOD(ROW()-13,2)=0,IF(ISBLANK(OFFSET(#REF!,INT((ROW()-13)/2),0)),"",OFFSET(#REF!,INT((ROW()-13)/2),0)),IF(ISBLANK(OFFSET('9. METAS'!$X$20,INT((ROW()-14)/2),0)),"",OFFSET('9. METAS'!$X$20,INT((ROW()-14)/2),0)))</f>
        <v>40</v>
      </c>
      <c r="N48" s="854"/>
      <c r="O48" s="856"/>
      <c r="P48" s="913"/>
    </row>
    <row r="49" spans="3:16">
      <c r="C49" s="859" t="str">
        <f ca="1">IF(ISBLANK(OFFSET('5. Pp (3 años)'!$C$46,INT((ROW()-13)/2),0)),"",OFFSET('5. Pp (3 años)'!$C$46,INT((ROW()-13)/2),0))</f>
        <v>Actividad</v>
      </c>
      <c r="D49" s="907" t="str">
        <f ca="1">IF(ISBLANK(OFFSET('5. Pp (3 años)'!$D$46,INT((ROW()-13)/2),0)),"",OFFSET('5. Pp (3 años)'!$D$46,INT((ROW()-13)/2),0))</f>
        <v>1.4.1.1.4.2 Formalización de convenios de colaboración para la capacitación.</v>
      </c>
      <c r="E49" s="907" t="str">
        <f ca="1">IF(ISBLANK(OFFSET('5. Pp (3 años)'!$E$46,INT((ROW()-13)/2),0)),"",OFFSET('5. Pp (3 años)'!$E$46,INT((ROW()-13)/2),0))</f>
        <v>PCC: Porcentaje de convenios de colaboración para la capacitación formalizados.</v>
      </c>
      <c r="F49" s="908" t="str">
        <f ca="1">IF(ISBLANK(OFFSET('5. Pp (3 años)'!$K$46,INT((ROW()-13)/2),0)),"",OFFSET('5. Pp (3 años)'!$K$46,INT((ROW()-13)/2),0))</f>
        <v>Ascendente</v>
      </c>
      <c r="G49" s="909" t="str">
        <f ca="1">IF(ISBLANK(OFFSET('5. Pp (3 años)'!$H$46,INT((ROW()-13)/2),0)),"",OFFSET('5. Pp (3 años)'!$H$46,INT((ROW()-13)/2),0))</f>
        <v>Trimestral</v>
      </c>
      <c r="H49" s="944">
        <f ca="1">IF(ISBLANK(OFFSET('9. METAS'!$L$20,INT((ROW()-13)/2),0)),"",OFFSET('9. METAS'!$L$20,INT((ROW()-13)/2),0))</f>
        <v>4</v>
      </c>
      <c r="I49" s="868"/>
      <c r="J49" s="149" t="e">
        <f ca="1">IF(MOD(ROW()-13,2)=0,IF(ISBLANK(OFFSET(#REF!,INT((ROW()-13)/2),0)),"",OFFSET(#REF!,INT((ROW()-13)/2),0)),IF(ISBLANK(OFFSET('9. METAS'!$U$20,INT((ROW()-14)/2),0)),"",OFFSET('9. METAS'!$U$20,INT((ROW()-14)/2),0)))</f>
        <v>#REF!</v>
      </c>
      <c r="K49" s="150" t="e">
        <f ca="1">IF(MOD(ROW()-13,2)=0,IF(ISBLANK(OFFSET(#REF!,INT((ROW()-13)/2),0)),"",OFFSET(#REF!,INT((ROW()-13)/2),0)),IF(ISBLANK(OFFSET('9. METAS'!$V$20,INT((ROW()-14)/2),0)),"",OFFSET('9. METAS'!$V$20,INT((ROW()-14)/2),0)))</f>
        <v>#REF!</v>
      </c>
      <c r="L49" s="150" t="e">
        <f ca="1">IF(MOD(ROW()-13,2)=0,IF(ISBLANK(OFFSET(#REF!,INT((ROW()-13)/2),0)),"",OFFSET(#REF!,INT((ROW()-13)/2),0)),IF(ISBLANK(OFFSET('9. METAS'!$W$20,INT((ROW()-14)/2),0)),"",OFFSET('9. METAS'!$W$20,INT((ROW()-14)/2),0)))</f>
        <v>#REF!</v>
      </c>
      <c r="M49" s="151" t="e">
        <f ca="1">IF(MOD(ROW()-13,2)=0,IF(ISBLANK(OFFSET(#REF!,INT((ROW()-13)/2),0)),"",OFFSET(#REF!,INT((ROW()-13)/2),0)),IF(ISBLANK(OFFSET('9. METAS'!$X$20,INT((ROW()-14)/2),0)),"",OFFSET('9. METAS'!$X$20,INT((ROW()-14)/2),0)))</f>
        <v>#REF!</v>
      </c>
      <c r="N49" s="869" t="str">
        <f t="shared" ref="N49" ca="1" si="32">IFERROR(J49/J50,"ND")</f>
        <v>ND</v>
      </c>
      <c r="O49" s="870" t="str">
        <f t="shared" ref="O49" ca="1" si="33">IFERROR(((J49+K49)/H49),"ND")</f>
        <v>ND</v>
      </c>
      <c r="P49" s="910"/>
    </row>
    <row r="50" spans="3:16">
      <c r="C50" s="860"/>
      <c r="D50" s="907"/>
      <c r="E50" s="907"/>
      <c r="F50" s="908"/>
      <c r="G50" s="909"/>
      <c r="H50" s="944"/>
      <c r="I50" s="852"/>
      <c r="J50" s="149">
        <f ca="1">IF(MOD(ROW()-13,2)=0,IF(ISBLANK(OFFSET(#REF!,INT((ROW()-13)/2),0)),"",OFFSET(#REF!,INT((ROW()-13)/2),0)),IF(ISBLANK(OFFSET('9. METAS'!$U$20,INT((ROW()-14)/2),0)),"",OFFSET('9. METAS'!$U$20,INT((ROW()-14)/2),0)))</f>
        <v>1</v>
      </c>
      <c r="K50" s="150">
        <f ca="1">IF(MOD(ROW()-13,2)=0,IF(ISBLANK(OFFSET(#REF!,INT((ROW()-13)/2),0)),"",OFFSET(#REF!,INT((ROW()-13)/2),0)),IF(ISBLANK(OFFSET('9. METAS'!$V$20,INT((ROW()-14)/2),0)),"",OFFSET('9. METAS'!$V$20,INT((ROW()-14)/2),0)))</f>
        <v>1</v>
      </c>
      <c r="L50" s="150">
        <f ca="1">IF(MOD(ROW()-13,2)=0,IF(ISBLANK(OFFSET(#REF!,INT((ROW()-13)/2),0)),"",OFFSET(#REF!,INT((ROW()-13)/2),0)),IF(ISBLANK(OFFSET('9. METAS'!$W$20,INT((ROW()-14)/2),0)),"",OFFSET('9. METAS'!$W$20,INT((ROW()-14)/2),0)))</f>
        <v>1</v>
      </c>
      <c r="M50" s="151">
        <f ca="1">IF(MOD(ROW()-13,2)=0,IF(ISBLANK(OFFSET(#REF!,INT((ROW()-13)/2),0)),"",OFFSET(#REF!,INT((ROW()-13)/2),0)),IF(ISBLANK(OFFSET('9. METAS'!$X$20,INT((ROW()-14)/2),0)),"",OFFSET('9. METAS'!$X$20,INT((ROW()-14)/2),0)))</f>
        <v>1</v>
      </c>
      <c r="N50" s="854"/>
      <c r="O50" s="856"/>
      <c r="P50" s="913"/>
    </row>
    <row r="51" spans="3:16">
      <c r="C51" s="859" t="str">
        <f ca="1">IF(ISBLANK(OFFSET('5. Pp (3 años)'!$C$46,INT((ROW()-13)/2),0)),"",OFFSET('5. Pp (3 años)'!$C$46,INT((ROW()-13)/2),0))</f>
        <v>Actividad</v>
      </c>
      <c r="D51" s="907" t="str">
        <f ca="1">IF(ISBLANK(OFFSET('5. Pp (3 años)'!$D$46,INT((ROW()-13)/2),0)),"",OFFSET('5. Pp (3 años)'!$D$46,INT((ROW()-13)/2),0))</f>
        <v>1.4.1.1.4.3 Evaluación al desempeño laboral hacia servidores(as) públicos(as).</v>
      </c>
      <c r="E51" s="907" t="str">
        <f ca="1">IF(ISBLANK(OFFSET('5. Pp (3 años)'!$E$46,INT((ROW()-13)/2),0)),"",OFFSET('5. Pp (3 años)'!$E$46,INT((ROW()-13)/2),0))</f>
        <v>PSPE: Porcentaje de servidores(as) públicos(as) evaluados(as)</v>
      </c>
      <c r="F51" s="908" t="str">
        <f ca="1">IF(ISBLANK(OFFSET('5. Pp (3 años)'!$K$46,INT((ROW()-13)/2),0)),"",OFFSET('5. Pp (3 años)'!$K$46,INT((ROW()-13)/2),0))</f>
        <v>Ascendente</v>
      </c>
      <c r="G51" s="909" t="str">
        <f ca="1">IF(ISBLANK(OFFSET('5. Pp (3 años)'!$H$46,INT((ROW()-13)/2),0)),"",OFFSET('5. Pp (3 años)'!$H$46,INT((ROW()-13)/2),0))</f>
        <v>Trimestral</v>
      </c>
      <c r="H51" s="944">
        <f ca="1">IF(ISBLANK(OFFSET('9. METAS'!$L$20,INT((ROW()-13)/2),0)),"",OFFSET('9. METAS'!$L$20,INT((ROW()-13)/2),0))</f>
        <v>1000</v>
      </c>
      <c r="I51" s="868"/>
      <c r="J51" s="149" t="e">
        <f ca="1">IF(MOD(ROW()-13,2)=0,IF(ISBLANK(OFFSET(#REF!,INT((ROW()-13)/2),0)),"",OFFSET(#REF!,INT((ROW()-13)/2),0)),IF(ISBLANK(OFFSET('9. METAS'!$U$20,INT((ROW()-14)/2),0)),"",OFFSET('9. METAS'!$U$20,INT((ROW()-14)/2),0)))</f>
        <v>#REF!</v>
      </c>
      <c r="K51" s="150" t="e">
        <f ca="1">IF(MOD(ROW()-13,2)=0,IF(ISBLANK(OFFSET(#REF!,INT((ROW()-13)/2),0)),"",OFFSET(#REF!,INT((ROW()-13)/2),0)),IF(ISBLANK(OFFSET('9. METAS'!$V$20,INT((ROW()-14)/2),0)),"",OFFSET('9. METAS'!$V$20,INT((ROW()-14)/2),0)))</f>
        <v>#REF!</v>
      </c>
      <c r="L51" s="150" t="e">
        <f ca="1">IF(MOD(ROW()-13,2)=0,IF(ISBLANK(OFFSET(#REF!,INT((ROW()-13)/2),0)),"",OFFSET(#REF!,INT((ROW()-13)/2),0)),IF(ISBLANK(OFFSET('9. METAS'!$W$20,INT((ROW()-14)/2),0)),"",OFFSET('9. METAS'!$W$20,INT((ROW()-14)/2),0)))</f>
        <v>#REF!</v>
      </c>
      <c r="M51" s="151" t="e">
        <f ca="1">IF(MOD(ROW()-13,2)=0,IF(ISBLANK(OFFSET(#REF!,INT((ROW()-13)/2),0)),"",OFFSET(#REF!,INT((ROW()-13)/2),0)),IF(ISBLANK(OFFSET('9. METAS'!$X$20,INT((ROW()-14)/2),0)),"",OFFSET('9. METAS'!$X$20,INT((ROW()-14)/2),0)))</f>
        <v>#REF!</v>
      </c>
      <c r="N51" s="869" t="str">
        <f t="shared" ref="N51" ca="1" si="34">IFERROR(J51/J52,"ND")</f>
        <v>ND</v>
      </c>
      <c r="O51" s="870" t="str">
        <f t="shared" ref="O51" ca="1" si="35">IFERROR(((J51+K51)/H51),"ND")</f>
        <v>ND</v>
      </c>
      <c r="P51" s="910"/>
    </row>
    <row r="52" spans="3:16">
      <c r="C52" s="860"/>
      <c r="D52" s="907"/>
      <c r="E52" s="907"/>
      <c r="F52" s="908"/>
      <c r="G52" s="909"/>
      <c r="H52" s="944"/>
      <c r="I52" s="852"/>
      <c r="J52" s="149">
        <f ca="1">IF(MOD(ROW()-13,2)=0,IF(ISBLANK(OFFSET(#REF!,INT((ROW()-13)/2),0)),"",OFFSET(#REF!,INT((ROW()-13)/2),0)),IF(ISBLANK(OFFSET('9. METAS'!$U$20,INT((ROW()-14)/2),0)),"",OFFSET('9. METAS'!$U$20,INT((ROW()-14)/2),0)))</f>
        <v>250</v>
      </c>
      <c r="K52" s="150">
        <f ca="1">IF(MOD(ROW()-13,2)=0,IF(ISBLANK(OFFSET(#REF!,INT((ROW()-13)/2),0)),"",OFFSET(#REF!,INT((ROW()-13)/2),0)),IF(ISBLANK(OFFSET('9. METAS'!$V$20,INT((ROW()-14)/2),0)),"",OFFSET('9. METAS'!$V$20,INT((ROW()-14)/2),0)))</f>
        <v>250</v>
      </c>
      <c r="L52" s="150">
        <f ca="1">IF(MOD(ROW()-13,2)=0,IF(ISBLANK(OFFSET(#REF!,INT((ROW()-13)/2),0)),"",OFFSET(#REF!,INT((ROW()-13)/2),0)),IF(ISBLANK(OFFSET('9. METAS'!$W$20,INT((ROW()-14)/2),0)),"",OFFSET('9. METAS'!$W$20,INT((ROW()-14)/2),0)))</f>
        <v>200</v>
      </c>
      <c r="M52" s="151">
        <f ca="1">IF(MOD(ROW()-13,2)=0,IF(ISBLANK(OFFSET(#REF!,INT((ROW()-13)/2),0)),"",OFFSET(#REF!,INT((ROW()-13)/2),0)),IF(ISBLANK(OFFSET('9. METAS'!$X$20,INT((ROW()-14)/2),0)),"",OFFSET('9. METAS'!$X$20,INT((ROW()-14)/2),0)))</f>
        <v>300</v>
      </c>
      <c r="N52" s="854"/>
      <c r="O52" s="856"/>
      <c r="P52" s="913"/>
    </row>
    <row r="53" spans="3:16">
      <c r="C53" s="859" t="str">
        <f ca="1">IF(ISBLANK(OFFSET('5. Pp (3 años)'!$C$46,INT((ROW()-13)/2),0)),"",OFFSET('5. Pp (3 años)'!$C$46,INT((ROW()-13)/2),0))</f>
        <v>Componente</v>
      </c>
      <c r="D53" s="907" t="str">
        <f ca="1">IF(ISBLANK(OFFSET('5. Pp (3 años)'!$D$46,INT((ROW()-13)/2),0)),"",OFFSET('5. Pp (3 años)'!$D$46,INT((ROW()-13)/2),0))</f>
        <v>1.4.1.1.5 Servicios de tecnologías de la información y telecomunicaciones gestionados y proporcionados oportunamente a las dependencias municipales conforme a la normatividad aplicable.</v>
      </c>
      <c r="E53" s="907" t="str">
        <f ca="1">IF(ISBLANK(OFFSET('5. Pp (3 años)'!$E$46,INT((ROW()-13)/2),0)),"",OFFSET('5. Pp (3 años)'!$E$46,INT((ROW()-13)/2),0))</f>
        <v>PSTIC: Porcentaje de servicios de tecnologías de la información y comunicación proporcionados.</v>
      </c>
      <c r="F53" s="908" t="str">
        <f ca="1">IF(ISBLANK(OFFSET('5. Pp (3 años)'!$K$46,INT((ROW()-13)/2),0)),"",OFFSET('5. Pp (3 años)'!$K$46,INT((ROW()-13)/2),0))</f>
        <v>Ascendente</v>
      </c>
      <c r="G53" s="909" t="str">
        <f ca="1">IF(ISBLANK(OFFSET('5. Pp (3 años)'!$H$46,INT((ROW()-13)/2),0)),"",OFFSET('5. Pp (3 años)'!$H$46,INT((ROW()-13)/2),0))</f>
        <v>Trimestral</v>
      </c>
      <c r="H53" s="944">
        <f ca="1">IF(ISBLANK(OFFSET('9. METAS'!$L$20,INT((ROW()-13)/2),0)),"",OFFSET('9. METAS'!$L$20,INT((ROW()-13)/2),0))</f>
        <v>0.95</v>
      </c>
      <c r="I53" s="868"/>
      <c r="J53" s="149" t="e">
        <f ca="1">IF(MOD(ROW()-13,2)=0,IF(ISBLANK(OFFSET(#REF!,INT((ROW()-13)/2),0)),"",OFFSET(#REF!,INT((ROW()-13)/2),0)),IF(ISBLANK(OFFSET('9. METAS'!$U$20,INT((ROW()-14)/2),0)),"",OFFSET('9. METAS'!$U$20,INT((ROW()-14)/2),0)))</f>
        <v>#REF!</v>
      </c>
      <c r="K53" s="150" t="e">
        <f ca="1">IF(MOD(ROW()-13,2)=0,IF(ISBLANK(OFFSET(#REF!,INT((ROW()-13)/2),0)),"",OFFSET(#REF!,INT((ROW()-13)/2),0)),IF(ISBLANK(OFFSET('9. METAS'!$V$20,INT((ROW()-14)/2),0)),"",OFFSET('9. METAS'!$V$20,INT((ROW()-14)/2),0)))</f>
        <v>#REF!</v>
      </c>
      <c r="L53" s="150" t="e">
        <f ca="1">IF(MOD(ROW()-13,2)=0,IF(ISBLANK(OFFSET(#REF!,INT((ROW()-13)/2),0)),"",OFFSET(#REF!,INT((ROW()-13)/2),0)),IF(ISBLANK(OFFSET('9. METAS'!$W$20,INT((ROW()-14)/2),0)),"",OFFSET('9. METAS'!$W$20,INT((ROW()-14)/2),0)))</f>
        <v>#REF!</v>
      </c>
      <c r="M53" s="151" t="e">
        <f ca="1">IF(MOD(ROW()-13,2)=0,IF(ISBLANK(OFFSET(#REF!,INT((ROW()-13)/2),0)),"",OFFSET(#REF!,INT((ROW()-13)/2),0)),IF(ISBLANK(OFFSET('9. METAS'!$X$20,INT((ROW()-14)/2),0)),"",OFFSET('9. METAS'!$X$20,INT((ROW()-14)/2),0)))</f>
        <v>#REF!</v>
      </c>
      <c r="N53" s="869" t="str">
        <f t="shared" ref="N53" ca="1" si="36">IFERROR(J53/J54,"ND")</f>
        <v>ND</v>
      </c>
      <c r="O53" s="870" t="str">
        <f t="shared" ref="O53" ca="1" si="37">IFERROR(((J53+K53)/H53),"ND")</f>
        <v>ND</v>
      </c>
      <c r="P53" s="910"/>
    </row>
    <row r="54" spans="3:16">
      <c r="C54" s="860"/>
      <c r="D54" s="907"/>
      <c r="E54" s="907"/>
      <c r="F54" s="908"/>
      <c r="G54" s="909"/>
      <c r="H54" s="944"/>
      <c r="I54" s="852"/>
      <c r="J54" s="149">
        <f ca="1">IF(MOD(ROW()-13,2)=0,IF(ISBLANK(OFFSET(#REF!,INT((ROW()-13)/2),0)),"",OFFSET(#REF!,INT((ROW()-13)/2),0)),IF(ISBLANK(OFFSET('9. METAS'!$U$20,INT((ROW()-14)/2),0)),"",OFFSET('9. METAS'!$U$20,INT((ROW()-14)/2),0)))</f>
        <v>0.95</v>
      </c>
      <c r="K54" s="150">
        <f ca="1">IF(MOD(ROW()-13,2)=0,IF(ISBLANK(OFFSET(#REF!,INT((ROW()-13)/2),0)),"",OFFSET(#REF!,INT((ROW()-13)/2),0)),IF(ISBLANK(OFFSET('9. METAS'!$V$20,INT((ROW()-14)/2),0)),"",OFFSET('9. METAS'!$V$20,INT((ROW()-14)/2),0)))</f>
        <v>0.95</v>
      </c>
      <c r="L54" s="150">
        <f ca="1">IF(MOD(ROW()-13,2)=0,IF(ISBLANK(OFFSET(#REF!,INT((ROW()-13)/2),0)),"",OFFSET(#REF!,INT((ROW()-13)/2),0)),IF(ISBLANK(OFFSET('9. METAS'!$W$20,INT((ROW()-14)/2),0)),"",OFFSET('9. METAS'!$W$20,INT((ROW()-14)/2),0)))</f>
        <v>0.95</v>
      </c>
      <c r="M54" s="151">
        <f ca="1">IF(MOD(ROW()-13,2)=0,IF(ISBLANK(OFFSET(#REF!,INT((ROW()-13)/2),0)),"",OFFSET(#REF!,INT((ROW()-13)/2),0)),IF(ISBLANK(OFFSET('9. METAS'!$X$20,INT((ROW()-14)/2),0)),"",OFFSET('9. METAS'!$X$20,INT((ROW()-14)/2),0)))</f>
        <v>0.95</v>
      </c>
      <c r="N54" s="854"/>
      <c r="O54" s="856"/>
      <c r="P54" s="913"/>
    </row>
    <row r="55" spans="3:16">
      <c r="C55" s="859" t="str">
        <f ca="1">IF(ISBLANK(OFFSET('5. Pp (3 años)'!$C$46,INT((ROW()-13)/2),0)),"",OFFSET('5. Pp (3 años)'!$C$46,INT((ROW()-13)/2),0))</f>
        <v>Actividad</v>
      </c>
      <c r="D55" s="907" t="str">
        <f ca="1">IF(ISBLANK(OFFSET('5. Pp (3 años)'!$D$46,INT((ROW()-13)/2),0)),"",OFFSET('5. Pp (3 años)'!$D$46,INT((ROW()-13)/2),0))</f>
        <v xml:space="preserve">1.4.1.1.5.1 Desarrollo y mantenimiento de sistemas informáticos para las dependencias municipales. </v>
      </c>
      <c r="E55" s="907" t="str">
        <f ca="1">IF(ISBLANK(OFFSET('5. Pp (3 años)'!$E$46,INT((ROW()-13)/2),0)),"",OFFSET('5. Pp (3 años)'!$E$46,INT((ROW()-13)/2),0))</f>
        <v>PSDMA= Porcentaje de servicios de desarrollo y mantenimiento de sistemas informáticos atendidos</v>
      </c>
      <c r="F55" s="908" t="str">
        <f ca="1">IF(ISBLANK(OFFSET('5. Pp (3 años)'!$K$46,INT((ROW()-13)/2),0)),"",OFFSET('5. Pp (3 años)'!$K$46,INT((ROW()-13)/2),0))</f>
        <v>Ascendente</v>
      </c>
      <c r="G55" s="909" t="str">
        <f ca="1">IF(ISBLANK(OFFSET('5. Pp (3 años)'!$H$46,INT((ROW()-13)/2),0)),"",OFFSET('5. Pp (3 años)'!$H$46,INT((ROW()-13)/2),0))</f>
        <v>Trimestral</v>
      </c>
      <c r="H55" s="944">
        <f ca="1">IF(ISBLANK(OFFSET('9. METAS'!$L$20,INT((ROW()-13)/2),0)),"",OFFSET('9. METAS'!$L$20,INT((ROW()-13)/2),0))</f>
        <v>800</v>
      </c>
      <c r="I55" s="868"/>
      <c r="J55" s="149" t="e">
        <f ca="1">IF(MOD(ROW()-13,2)=0,IF(ISBLANK(OFFSET(#REF!,INT((ROW()-13)/2),0)),"",OFFSET(#REF!,INT((ROW()-13)/2),0)),IF(ISBLANK(OFFSET('9. METAS'!$U$20,INT((ROW()-14)/2),0)),"",OFFSET('9. METAS'!$U$20,INT((ROW()-14)/2),0)))</f>
        <v>#REF!</v>
      </c>
      <c r="K55" s="150" t="e">
        <f ca="1">IF(MOD(ROW()-13,2)=0,IF(ISBLANK(OFFSET(#REF!,INT((ROW()-13)/2),0)),"",OFFSET(#REF!,INT((ROW()-13)/2),0)),IF(ISBLANK(OFFSET('9. METAS'!$V$20,INT((ROW()-14)/2),0)),"",OFFSET('9. METAS'!$V$20,INT((ROW()-14)/2),0)))</f>
        <v>#REF!</v>
      </c>
      <c r="L55" s="150" t="e">
        <f ca="1">IF(MOD(ROW()-13,2)=0,IF(ISBLANK(OFFSET(#REF!,INT((ROW()-13)/2),0)),"",OFFSET(#REF!,INT((ROW()-13)/2),0)),IF(ISBLANK(OFFSET('9. METAS'!$W$20,INT((ROW()-14)/2),0)),"",OFFSET('9. METAS'!$W$20,INT((ROW()-14)/2),0)))</f>
        <v>#REF!</v>
      </c>
      <c r="M55" s="151" t="e">
        <f ca="1">IF(MOD(ROW()-13,2)=0,IF(ISBLANK(OFFSET(#REF!,INT((ROW()-13)/2),0)),"",OFFSET(#REF!,INT((ROW()-13)/2),0)),IF(ISBLANK(OFFSET('9. METAS'!$X$20,INT((ROW()-14)/2),0)),"",OFFSET('9. METAS'!$X$20,INT((ROW()-14)/2),0)))</f>
        <v>#REF!</v>
      </c>
      <c r="N55" s="869" t="str">
        <f t="shared" ref="N55" ca="1" si="38">IFERROR(J55/J56,"ND")</f>
        <v>ND</v>
      </c>
      <c r="O55" s="870" t="str">
        <f t="shared" ref="O55" ca="1" si="39">IFERROR(((J55+K55)/H55),"ND")</f>
        <v>ND</v>
      </c>
      <c r="P55" s="910"/>
    </row>
    <row r="56" spans="3:16">
      <c r="C56" s="860"/>
      <c r="D56" s="907"/>
      <c r="E56" s="907"/>
      <c r="F56" s="908"/>
      <c r="G56" s="909"/>
      <c r="H56" s="944"/>
      <c r="I56" s="852"/>
      <c r="J56" s="149">
        <f ca="1">IF(MOD(ROW()-13,2)=0,IF(ISBLANK(OFFSET(#REF!,INT((ROW()-13)/2),0)),"",OFFSET(#REF!,INT((ROW()-13)/2),0)),IF(ISBLANK(OFFSET('9. METAS'!$U$20,INT((ROW()-14)/2),0)),"",OFFSET('9. METAS'!$U$20,INT((ROW()-14)/2),0)))</f>
        <v>200</v>
      </c>
      <c r="K56" s="150">
        <f ca="1">IF(MOD(ROW()-13,2)=0,IF(ISBLANK(OFFSET(#REF!,INT((ROW()-13)/2),0)),"",OFFSET(#REF!,INT((ROW()-13)/2),0)),IF(ISBLANK(OFFSET('9. METAS'!$V$20,INT((ROW()-14)/2),0)),"",OFFSET('9. METAS'!$V$20,INT((ROW()-14)/2),0)))</f>
        <v>200</v>
      </c>
      <c r="L56" s="150">
        <f ca="1">IF(MOD(ROW()-13,2)=0,IF(ISBLANK(OFFSET(#REF!,INT((ROW()-13)/2),0)),"",OFFSET(#REF!,INT((ROW()-13)/2),0)),IF(ISBLANK(OFFSET('9. METAS'!$W$20,INT((ROW()-14)/2),0)),"",OFFSET('9. METAS'!$W$20,INT((ROW()-14)/2),0)))</f>
        <v>200</v>
      </c>
      <c r="M56" s="151">
        <f ca="1">IF(MOD(ROW()-13,2)=0,IF(ISBLANK(OFFSET(#REF!,INT((ROW()-13)/2),0)),"",OFFSET(#REF!,INT((ROW()-13)/2),0)),IF(ISBLANK(OFFSET('9. METAS'!$X$20,INT((ROW()-14)/2),0)),"",OFFSET('9. METAS'!$X$20,INT((ROW()-14)/2),0)))</f>
        <v>200</v>
      </c>
      <c r="N56" s="854"/>
      <c r="O56" s="856"/>
      <c r="P56" s="913"/>
    </row>
    <row r="57" spans="3:16">
      <c r="C57" s="859" t="str">
        <f ca="1">IF(ISBLANK(OFFSET('5. Pp (3 años)'!$C$46,INT((ROW()-13)/2),0)),"",OFFSET('5. Pp (3 años)'!$C$46,INT((ROW()-13)/2),0))</f>
        <v>Actividad</v>
      </c>
      <c r="D57" s="907" t="str">
        <f ca="1">IF(ISBLANK(OFFSET('5. Pp (3 años)'!$D$46,INT((ROW()-13)/2),0)),"",OFFSET('5. Pp (3 años)'!$D$46,INT((ROW()-13)/2),0))</f>
        <v>1.4.1.1.5.2 Atención de  servicios de telecomunicaciones para las dependencias municipales.</v>
      </c>
      <c r="E57" s="907" t="str">
        <f ca="1">IF(ISBLANK(OFFSET('5. Pp (3 años)'!$E$46,INT((ROW()-13)/2),0)),"",OFFSET('5. Pp (3 años)'!$E$46,INT((ROW()-13)/2),0))</f>
        <v>PSTA: Porcentaje de servicios de telecomunicaciones atendidos.</v>
      </c>
      <c r="F57" s="908" t="str">
        <f ca="1">IF(ISBLANK(OFFSET('5. Pp (3 años)'!$K$46,INT((ROW()-13)/2),0)),"",OFFSET('5. Pp (3 años)'!$K$46,INT((ROW()-13)/2),0))</f>
        <v>Ascendente</v>
      </c>
      <c r="G57" s="909" t="str">
        <f ca="1">IF(ISBLANK(OFFSET('5. Pp (3 años)'!$H$46,INT((ROW()-13)/2),0)),"",OFFSET('5. Pp (3 años)'!$H$46,INT((ROW()-13)/2),0))</f>
        <v>Trimestral</v>
      </c>
      <c r="H57" s="944">
        <f ca="1">IF(ISBLANK(OFFSET('9. METAS'!$L$20,INT((ROW()-13)/2),0)),"",OFFSET('9. METAS'!$L$20,INT((ROW()-13)/2),0))</f>
        <v>600</v>
      </c>
      <c r="I57" s="868"/>
      <c r="J57" s="149" t="e">
        <f ca="1">IF(MOD(ROW()-13,2)=0,IF(ISBLANK(OFFSET(#REF!,INT((ROW()-13)/2),0)),"",OFFSET(#REF!,INT((ROW()-13)/2),0)),IF(ISBLANK(OFFSET('9. METAS'!$U$20,INT((ROW()-14)/2),0)),"",OFFSET('9. METAS'!$U$20,INT((ROW()-14)/2),0)))</f>
        <v>#REF!</v>
      </c>
      <c r="K57" s="150" t="e">
        <f ca="1">IF(MOD(ROW()-13,2)=0,IF(ISBLANK(OFFSET(#REF!,INT((ROW()-13)/2),0)),"",OFFSET(#REF!,INT((ROW()-13)/2),0)),IF(ISBLANK(OFFSET('9. METAS'!$V$20,INT((ROW()-14)/2),0)),"",OFFSET('9. METAS'!$V$20,INT((ROW()-14)/2),0)))</f>
        <v>#REF!</v>
      </c>
      <c r="L57" s="150" t="e">
        <f ca="1">IF(MOD(ROW()-13,2)=0,IF(ISBLANK(OFFSET(#REF!,INT((ROW()-13)/2),0)),"",OFFSET(#REF!,INT((ROW()-13)/2),0)),IF(ISBLANK(OFFSET('9. METAS'!$W$20,INT((ROW()-14)/2),0)),"",OFFSET('9. METAS'!$W$20,INT((ROW()-14)/2),0)))</f>
        <v>#REF!</v>
      </c>
      <c r="M57" s="151" t="e">
        <f ca="1">IF(MOD(ROW()-13,2)=0,IF(ISBLANK(OFFSET(#REF!,INT((ROW()-13)/2),0)),"",OFFSET(#REF!,INT((ROW()-13)/2),0)),IF(ISBLANK(OFFSET('9. METAS'!$X$20,INT((ROW()-14)/2),0)),"",OFFSET('9. METAS'!$X$20,INT((ROW()-14)/2),0)))</f>
        <v>#REF!</v>
      </c>
      <c r="N57" s="869" t="str">
        <f t="shared" ref="N57" ca="1" si="40">IFERROR(J57/J58,"ND")</f>
        <v>ND</v>
      </c>
      <c r="O57" s="870" t="str">
        <f t="shared" ref="O57" ca="1" si="41">IFERROR(((J57+K57)/H57),"ND")</f>
        <v>ND</v>
      </c>
      <c r="P57" s="910"/>
    </row>
    <row r="58" spans="3:16">
      <c r="C58" s="860"/>
      <c r="D58" s="907"/>
      <c r="E58" s="907"/>
      <c r="F58" s="908"/>
      <c r="G58" s="909"/>
      <c r="H58" s="944"/>
      <c r="I58" s="852"/>
      <c r="J58" s="149">
        <f ca="1">IF(MOD(ROW()-13,2)=0,IF(ISBLANK(OFFSET(#REF!,INT((ROW()-13)/2),0)),"",OFFSET(#REF!,INT((ROW()-13)/2),0)),IF(ISBLANK(OFFSET('9. METAS'!$U$20,INT((ROW()-14)/2),0)),"",OFFSET('9. METAS'!$U$20,INT((ROW()-14)/2),0)))</f>
        <v>150</v>
      </c>
      <c r="K58" s="150">
        <f ca="1">IF(MOD(ROW()-13,2)=0,IF(ISBLANK(OFFSET(#REF!,INT((ROW()-13)/2),0)),"",OFFSET(#REF!,INT((ROW()-13)/2),0)),IF(ISBLANK(OFFSET('9. METAS'!$V$20,INT((ROW()-14)/2),0)),"",OFFSET('9. METAS'!$V$20,INT((ROW()-14)/2),0)))</f>
        <v>150</v>
      </c>
      <c r="L58" s="150">
        <f ca="1">IF(MOD(ROW()-13,2)=0,IF(ISBLANK(OFFSET(#REF!,INT((ROW()-13)/2),0)),"",OFFSET(#REF!,INT((ROW()-13)/2),0)),IF(ISBLANK(OFFSET('9. METAS'!$W$20,INT((ROW()-14)/2),0)),"",OFFSET('9. METAS'!$W$20,INT((ROW()-14)/2),0)))</f>
        <v>150</v>
      </c>
      <c r="M58" s="151">
        <f ca="1">IF(MOD(ROW()-13,2)=0,IF(ISBLANK(OFFSET(#REF!,INT((ROW()-13)/2),0)),"",OFFSET(#REF!,INT((ROW()-13)/2),0)),IF(ISBLANK(OFFSET('9. METAS'!$X$20,INT((ROW()-14)/2),0)),"",OFFSET('9. METAS'!$X$20,INT((ROW()-14)/2),0)))</f>
        <v>150</v>
      </c>
      <c r="N58" s="854"/>
      <c r="O58" s="856"/>
      <c r="P58" s="913"/>
    </row>
    <row r="59" spans="3:16">
      <c r="C59" s="859" t="str">
        <f ca="1">IF(ISBLANK(OFFSET('5. Pp (3 años)'!$C$46,INT((ROW()-13)/2),0)),"",OFFSET('5. Pp (3 años)'!$C$46,INT((ROW()-13)/2),0))</f>
        <v>Actividad</v>
      </c>
      <c r="D59" s="907" t="str">
        <f ca="1">IF(ISBLANK(OFFSET('5. Pp (3 años)'!$D$46,INT((ROW()-13)/2),0)),"",OFFSET('5. Pp (3 años)'!$D$46,INT((ROW()-13)/2),0))</f>
        <v>1.4.1.1.5.3 Atención de servicios de soporte técnico para las dependencias municipales.</v>
      </c>
      <c r="E59" s="907" t="str">
        <f ca="1">IF(ISBLANK(OFFSET('5. Pp (3 años)'!$E$46,INT((ROW()-13)/2),0)),"",OFFSET('5. Pp (3 años)'!$E$46,INT((ROW()-13)/2),0))</f>
        <v>PSSTA= Porcentaje de servicios de soporte técnico atendidos.</v>
      </c>
      <c r="F59" s="908" t="str">
        <f ca="1">IF(ISBLANK(OFFSET('5. Pp (3 años)'!$K$46,INT((ROW()-13)/2),0)),"",OFFSET('5. Pp (3 años)'!$K$46,INT((ROW()-13)/2),0))</f>
        <v>Ascendente</v>
      </c>
      <c r="G59" s="909" t="str">
        <f ca="1">IF(ISBLANK(OFFSET('5. Pp (3 años)'!$H$46,INT((ROW()-13)/2),0)),"",OFFSET('5. Pp (3 años)'!$H$46,INT((ROW()-13)/2),0))</f>
        <v>Trimestral</v>
      </c>
      <c r="H59" s="944">
        <f ca="1">IF(ISBLANK(OFFSET('9. METAS'!$L$20,INT((ROW()-13)/2),0)),"",OFFSET('9. METAS'!$L$20,INT((ROW()-13)/2),0))</f>
        <v>3200</v>
      </c>
      <c r="I59" s="868"/>
      <c r="J59" s="149" t="e">
        <f ca="1">IF(MOD(ROW()-13,2)=0,IF(ISBLANK(OFFSET(#REF!,INT((ROW()-13)/2),0)),"",OFFSET(#REF!,INT((ROW()-13)/2),0)),IF(ISBLANK(OFFSET('9. METAS'!$U$20,INT((ROW()-14)/2),0)),"",OFFSET('9. METAS'!$U$20,INT((ROW()-14)/2),0)))</f>
        <v>#REF!</v>
      </c>
      <c r="K59" s="150" t="e">
        <f ca="1">IF(MOD(ROW()-13,2)=0,IF(ISBLANK(OFFSET(#REF!,INT((ROW()-13)/2),0)),"",OFFSET(#REF!,INT((ROW()-13)/2),0)),IF(ISBLANK(OFFSET('9. METAS'!$V$20,INT((ROW()-14)/2),0)),"",OFFSET('9. METAS'!$V$20,INT((ROW()-14)/2),0)))</f>
        <v>#REF!</v>
      </c>
      <c r="L59" s="150" t="e">
        <f ca="1">IF(MOD(ROW()-13,2)=0,IF(ISBLANK(OFFSET(#REF!,INT((ROW()-13)/2),0)),"",OFFSET(#REF!,INT((ROW()-13)/2),0)),IF(ISBLANK(OFFSET('9. METAS'!$W$20,INT((ROW()-14)/2),0)),"",OFFSET('9. METAS'!$W$20,INT((ROW()-14)/2),0)))</f>
        <v>#REF!</v>
      </c>
      <c r="M59" s="151" t="e">
        <f ca="1">IF(MOD(ROW()-13,2)=0,IF(ISBLANK(OFFSET(#REF!,INT((ROW()-13)/2),0)),"",OFFSET(#REF!,INT((ROW()-13)/2),0)),IF(ISBLANK(OFFSET('9. METAS'!$X$20,INT((ROW()-14)/2),0)),"",OFFSET('9. METAS'!$X$20,INT((ROW()-14)/2),0)))</f>
        <v>#REF!</v>
      </c>
      <c r="N59" s="869" t="str">
        <f t="shared" ref="N59" ca="1" si="42">IFERROR(J59/J60,"ND")</f>
        <v>ND</v>
      </c>
      <c r="O59" s="870" t="str">
        <f t="shared" ref="O59" ca="1" si="43">IFERROR(((J59+K59)/H59),"ND")</f>
        <v>ND</v>
      </c>
      <c r="P59" s="910"/>
    </row>
    <row r="60" spans="3:16">
      <c r="C60" s="860"/>
      <c r="D60" s="907"/>
      <c r="E60" s="907"/>
      <c r="F60" s="908"/>
      <c r="G60" s="909"/>
      <c r="H60" s="944"/>
      <c r="I60" s="852"/>
      <c r="J60" s="149">
        <f ca="1">IF(MOD(ROW()-13,2)=0,IF(ISBLANK(OFFSET(#REF!,INT((ROW()-13)/2),0)),"",OFFSET(#REF!,INT((ROW()-13)/2),0)),IF(ISBLANK(OFFSET('9. METAS'!$U$20,INT((ROW()-14)/2),0)),"",OFFSET('9. METAS'!$U$20,INT((ROW()-14)/2),0)))</f>
        <v>800</v>
      </c>
      <c r="K60" s="150">
        <f ca="1">IF(MOD(ROW()-13,2)=0,IF(ISBLANK(OFFSET(#REF!,INT((ROW()-13)/2),0)),"",OFFSET(#REF!,INT((ROW()-13)/2),0)),IF(ISBLANK(OFFSET('9. METAS'!$V$20,INT((ROW()-14)/2),0)),"",OFFSET('9. METAS'!$V$20,INT((ROW()-14)/2),0)))</f>
        <v>800</v>
      </c>
      <c r="L60" s="150">
        <f ca="1">IF(MOD(ROW()-13,2)=0,IF(ISBLANK(OFFSET(#REF!,INT((ROW()-13)/2),0)),"",OFFSET(#REF!,INT((ROW()-13)/2),0)),IF(ISBLANK(OFFSET('9. METAS'!$W$20,INT((ROW()-14)/2),0)),"",OFFSET('9. METAS'!$W$20,INT((ROW()-14)/2),0)))</f>
        <v>800</v>
      </c>
      <c r="M60" s="151">
        <f ca="1">IF(MOD(ROW()-13,2)=0,IF(ISBLANK(OFFSET(#REF!,INT((ROW()-13)/2),0)),"",OFFSET(#REF!,INT((ROW()-13)/2),0)),IF(ISBLANK(OFFSET('9. METAS'!$X$20,INT((ROW()-14)/2),0)),"",OFFSET('9. METAS'!$X$20,INT((ROW()-14)/2),0)))</f>
        <v>800</v>
      </c>
      <c r="N60" s="854"/>
      <c r="O60" s="856"/>
      <c r="P60" s="913"/>
    </row>
    <row r="61" spans="3:16">
      <c r="C61" s="859" t="str">
        <f ca="1">IF(ISBLANK(OFFSET('5. Pp (3 años)'!$C$46,INT((ROW()-13)/2),0)),"",OFFSET('5. Pp (3 años)'!$C$46,INT((ROW()-13)/2),0))</f>
        <v>Componente</v>
      </c>
      <c r="D61" s="907" t="str">
        <f ca="1">IF(ISBLANK(OFFSET('5. Pp (3 años)'!$D$46,INT((ROW()-13)/2),0)),"",OFFSET('5. Pp (3 años)'!$D$46,INT((ROW()-13)/2),0))</f>
        <v>1.4.1.1.6 Servicios de mantenimiento y logística brindados a las dependencias municipales conforme a la normatividad aplicable</v>
      </c>
      <c r="E61" s="907" t="str">
        <f ca="1">IF(ISBLANK(OFFSET('5. Pp (3 años)'!$E$46,INT((ROW()-13)/2),0)),"",OFFSET('5. Pp (3 años)'!$E$46,INT((ROW()-13)/2),0))</f>
        <v xml:space="preserve">PSML=Porcentaje de Servicios de mantenimiento y logística proporcionados. </v>
      </c>
      <c r="F61" s="908" t="str">
        <f ca="1">IF(ISBLANK(OFFSET('5. Pp (3 años)'!$K$46,INT((ROW()-13)/2),0)),"",OFFSET('5. Pp (3 años)'!$K$46,INT((ROW()-13)/2),0))</f>
        <v>Ascendente</v>
      </c>
      <c r="G61" s="909" t="str">
        <f ca="1">IF(ISBLANK(OFFSET('5. Pp (3 años)'!$H$46,INT((ROW()-13)/2),0)),"",OFFSET('5. Pp (3 años)'!$H$46,INT((ROW()-13)/2),0))</f>
        <v>Trimestral</v>
      </c>
      <c r="H61" s="944">
        <f ca="1">IF(ISBLANK(OFFSET('9. METAS'!$L$20,INT((ROW()-13)/2),0)),"",OFFSET('9. METAS'!$L$20,INT((ROW()-13)/2),0))</f>
        <v>0.95</v>
      </c>
      <c r="I61" s="868"/>
      <c r="J61" s="149" t="e">
        <f ca="1">IF(MOD(ROW()-13,2)=0,IF(ISBLANK(OFFSET(#REF!,INT((ROW()-13)/2),0)),"",OFFSET(#REF!,INT((ROW()-13)/2),0)),IF(ISBLANK(OFFSET('9. METAS'!$U$20,INT((ROW()-14)/2),0)),"",OFFSET('9. METAS'!$U$20,INT((ROW()-14)/2),0)))</f>
        <v>#REF!</v>
      </c>
      <c r="K61" s="150" t="e">
        <f ca="1">IF(MOD(ROW()-13,2)=0,IF(ISBLANK(OFFSET(#REF!,INT((ROW()-13)/2),0)),"",OFFSET(#REF!,INT((ROW()-13)/2),0)),IF(ISBLANK(OFFSET('9. METAS'!$V$20,INT((ROW()-14)/2),0)),"",OFFSET('9. METAS'!$V$20,INT((ROW()-14)/2),0)))</f>
        <v>#REF!</v>
      </c>
      <c r="L61" s="150" t="e">
        <f ca="1">IF(MOD(ROW()-13,2)=0,IF(ISBLANK(OFFSET(#REF!,INT((ROW()-13)/2),0)),"",OFFSET(#REF!,INT((ROW()-13)/2),0)),IF(ISBLANK(OFFSET('9. METAS'!$W$20,INT((ROW()-14)/2),0)),"",OFFSET('9. METAS'!$W$20,INT((ROW()-14)/2),0)))</f>
        <v>#REF!</v>
      </c>
      <c r="M61" s="151" t="e">
        <f ca="1">IF(MOD(ROW()-13,2)=0,IF(ISBLANK(OFFSET(#REF!,INT((ROW()-13)/2),0)),"",OFFSET(#REF!,INT((ROW()-13)/2),0)),IF(ISBLANK(OFFSET('9. METAS'!$X$20,INT((ROW()-14)/2),0)),"",OFFSET('9. METAS'!$X$20,INT((ROW()-14)/2),0)))</f>
        <v>#REF!</v>
      </c>
      <c r="N61" s="869" t="str">
        <f t="shared" ref="N61" ca="1" si="44">IFERROR(J61/J62,"ND")</f>
        <v>ND</v>
      </c>
      <c r="O61" s="870" t="str">
        <f t="shared" ref="O61" ca="1" si="45">IFERROR(((J61+K61)/H61),"ND")</f>
        <v>ND</v>
      </c>
      <c r="P61" s="910"/>
    </row>
    <row r="62" spans="3:16">
      <c r="C62" s="860"/>
      <c r="D62" s="907"/>
      <c r="E62" s="907"/>
      <c r="F62" s="908"/>
      <c r="G62" s="909"/>
      <c r="H62" s="944"/>
      <c r="I62" s="852"/>
      <c r="J62" s="149">
        <f ca="1">IF(MOD(ROW()-13,2)=0,IF(ISBLANK(OFFSET(#REF!,INT((ROW()-13)/2),0)),"",OFFSET(#REF!,INT((ROW()-13)/2),0)),IF(ISBLANK(OFFSET('9. METAS'!$U$20,INT((ROW()-14)/2),0)),"",OFFSET('9. METAS'!$U$20,INT((ROW()-14)/2),0)))</f>
        <v>0.95</v>
      </c>
      <c r="K62" s="150">
        <f ca="1">IF(MOD(ROW()-13,2)=0,IF(ISBLANK(OFFSET(#REF!,INT((ROW()-13)/2),0)),"",OFFSET(#REF!,INT((ROW()-13)/2),0)),IF(ISBLANK(OFFSET('9. METAS'!$V$20,INT((ROW()-14)/2),0)),"",OFFSET('9. METAS'!$V$20,INT((ROW()-14)/2),0)))</f>
        <v>0.95</v>
      </c>
      <c r="L62" s="150">
        <f ca="1">IF(MOD(ROW()-13,2)=0,IF(ISBLANK(OFFSET(#REF!,INT((ROW()-13)/2),0)),"",OFFSET(#REF!,INT((ROW()-13)/2),0)),IF(ISBLANK(OFFSET('9. METAS'!$W$20,INT((ROW()-14)/2),0)),"",OFFSET('9. METAS'!$W$20,INT((ROW()-14)/2),0)))</f>
        <v>0.95</v>
      </c>
      <c r="M62" s="151">
        <f ca="1">IF(MOD(ROW()-13,2)=0,IF(ISBLANK(OFFSET(#REF!,INT((ROW()-13)/2),0)),"",OFFSET(#REF!,INT((ROW()-13)/2),0)),IF(ISBLANK(OFFSET('9. METAS'!$X$20,INT((ROW()-14)/2),0)),"",OFFSET('9. METAS'!$X$20,INT((ROW()-14)/2),0)))</f>
        <v>0.95</v>
      </c>
      <c r="N62" s="854"/>
      <c r="O62" s="856"/>
      <c r="P62" s="913"/>
    </row>
    <row r="63" spans="3:16">
      <c r="C63" s="859" t="str">
        <f ca="1">IF(ISBLANK(OFFSET('5. Pp (3 años)'!$C$46,INT((ROW()-13)/2),0)),"",OFFSET('5. Pp (3 años)'!$C$46,INT((ROW()-13)/2),0))</f>
        <v>Actividad</v>
      </c>
      <c r="D63" s="907" t="str">
        <f ca="1">IF(ISBLANK(OFFSET('5. Pp (3 años)'!$D$46,INT((ROW()-13)/2),0)),"",OFFSET('5. Pp (3 años)'!$D$46,INT((ROW()-13)/2),0))</f>
        <v>1.4.1.1.6.1 Realización del mantenimiento del Edificio del Palacio Municipal y áreas comúnes.</v>
      </c>
      <c r="E63" s="907" t="str">
        <f ca="1">IF(ISBLANK(OFFSET('5. Pp (3 años)'!$E$46,INT((ROW()-13)/2),0)),"",OFFSET('5. Pp (3 años)'!$E$46,INT((ROW()-13)/2),0))</f>
        <v xml:space="preserve">PSMR=Porcentaje de servicios de mantenimiento municipal realizados. </v>
      </c>
      <c r="F63" s="908" t="str">
        <f ca="1">IF(ISBLANK(OFFSET('5. Pp (3 años)'!$K$46,INT((ROW()-13)/2),0)),"",OFFSET('5. Pp (3 años)'!$K$46,INT((ROW()-13)/2),0))</f>
        <v>Ascendente</v>
      </c>
      <c r="G63" s="909" t="str">
        <f ca="1">IF(ISBLANK(OFFSET('5. Pp (3 años)'!$H$46,INT((ROW()-13)/2),0)),"",OFFSET('5. Pp (3 años)'!$H$46,INT((ROW()-13)/2),0))</f>
        <v>Trimestral</v>
      </c>
      <c r="H63" s="944">
        <f ca="1">IF(ISBLANK(OFFSET('9. METAS'!$L$20,INT((ROW()-13)/2),0)),"",OFFSET('9. METAS'!$L$20,INT((ROW()-13)/2),0))</f>
        <v>2400</v>
      </c>
      <c r="I63" s="868"/>
      <c r="J63" s="149" t="e">
        <f ca="1">IF(MOD(ROW()-13,2)=0,IF(ISBLANK(OFFSET(#REF!,INT((ROW()-13)/2),0)),"",OFFSET(#REF!,INT((ROW()-13)/2),0)),IF(ISBLANK(OFFSET('9. METAS'!$U$20,INT((ROW()-14)/2),0)),"",OFFSET('9. METAS'!$U$20,INT((ROW()-14)/2),0)))</f>
        <v>#REF!</v>
      </c>
      <c r="K63" s="150" t="e">
        <f ca="1">IF(MOD(ROW()-13,2)=0,IF(ISBLANK(OFFSET(#REF!,INT((ROW()-13)/2),0)),"",OFFSET(#REF!,INT((ROW()-13)/2),0)),IF(ISBLANK(OFFSET('9. METAS'!$V$20,INT((ROW()-14)/2),0)),"",OFFSET('9. METAS'!$V$20,INT((ROW()-14)/2),0)))</f>
        <v>#REF!</v>
      </c>
      <c r="L63" s="150" t="e">
        <f ca="1">IF(MOD(ROW()-13,2)=0,IF(ISBLANK(OFFSET(#REF!,INT((ROW()-13)/2),0)),"",OFFSET(#REF!,INT((ROW()-13)/2),0)),IF(ISBLANK(OFFSET('9. METAS'!$W$20,INT((ROW()-14)/2),0)),"",OFFSET('9. METAS'!$W$20,INT((ROW()-14)/2),0)))</f>
        <v>#REF!</v>
      </c>
      <c r="M63" s="151" t="e">
        <f ca="1">IF(MOD(ROW()-13,2)=0,IF(ISBLANK(OFFSET(#REF!,INT((ROW()-13)/2),0)),"",OFFSET(#REF!,INT((ROW()-13)/2),0)),IF(ISBLANK(OFFSET('9. METAS'!$X$20,INT((ROW()-14)/2),0)),"",OFFSET('9. METAS'!$X$20,INT((ROW()-14)/2),0)))</f>
        <v>#REF!</v>
      </c>
      <c r="N63" s="869" t="str">
        <f t="shared" ref="N63" ca="1" si="46">IFERROR(J63/J64,"ND")</f>
        <v>ND</v>
      </c>
      <c r="O63" s="870" t="str">
        <f t="shared" ref="O63" ca="1" si="47">IFERROR(((J63+K63)/H63),"ND")</f>
        <v>ND</v>
      </c>
      <c r="P63" s="910"/>
    </row>
    <row r="64" spans="3:16">
      <c r="C64" s="860"/>
      <c r="D64" s="907"/>
      <c r="E64" s="907"/>
      <c r="F64" s="908"/>
      <c r="G64" s="909"/>
      <c r="H64" s="944"/>
      <c r="I64" s="852"/>
      <c r="J64" s="149">
        <f ca="1">IF(MOD(ROW()-13,2)=0,IF(ISBLANK(OFFSET(#REF!,INT((ROW()-13)/2),0)),"",OFFSET(#REF!,INT((ROW()-13)/2),0)),IF(ISBLANK(OFFSET('9. METAS'!$U$20,INT((ROW()-14)/2),0)),"",OFFSET('9. METAS'!$U$20,INT((ROW()-14)/2),0)))</f>
        <v>600</v>
      </c>
      <c r="K64" s="150">
        <f ca="1">IF(MOD(ROW()-13,2)=0,IF(ISBLANK(OFFSET(#REF!,INT((ROW()-13)/2),0)),"",OFFSET(#REF!,INT((ROW()-13)/2),0)),IF(ISBLANK(OFFSET('9. METAS'!$V$20,INT((ROW()-14)/2),0)),"",OFFSET('9. METAS'!$V$20,INT((ROW()-14)/2),0)))</f>
        <v>600</v>
      </c>
      <c r="L64" s="150">
        <f ca="1">IF(MOD(ROW()-13,2)=0,IF(ISBLANK(OFFSET(#REF!,INT((ROW()-13)/2),0)),"",OFFSET(#REF!,INT((ROW()-13)/2),0)),IF(ISBLANK(OFFSET('9. METAS'!$W$20,INT((ROW()-14)/2),0)),"",OFFSET('9. METAS'!$W$20,INT((ROW()-14)/2),0)))</f>
        <v>600</v>
      </c>
      <c r="M64" s="151">
        <f ca="1">IF(MOD(ROW()-13,2)=0,IF(ISBLANK(OFFSET(#REF!,INT((ROW()-13)/2),0)),"",OFFSET(#REF!,INT((ROW()-13)/2),0)),IF(ISBLANK(OFFSET('9. METAS'!$X$20,INT((ROW()-14)/2),0)),"",OFFSET('9. METAS'!$X$20,INT((ROW()-14)/2),0)))</f>
        <v>600</v>
      </c>
      <c r="N64" s="854"/>
      <c r="O64" s="856"/>
      <c r="P64" s="913"/>
    </row>
    <row r="65" spans="3:16">
      <c r="C65" s="859" t="str">
        <f ca="1">IF(ISBLANK(OFFSET('5. Pp (3 años)'!$C$46,INT((ROW()-13)/2),0)),"",OFFSET('5. Pp (3 años)'!$C$46,INT((ROW()-13)/2),0))</f>
        <v>Actividad</v>
      </c>
      <c r="D65" s="907" t="str">
        <f ca="1">IF(ISBLANK(OFFSET('5. Pp (3 años)'!$D$46,INT((ROW()-13)/2),0)),"",OFFSET('5. Pp (3 años)'!$D$46,INT((ROW()-13)/2),0))</f>
        <v>1.4.1.1.6.2 Brindar servicios de logística para la realización de eventos oficiales especiales.</v>
      </c>
      <c r="E65" s="907" t="str">
        <f ca="1">IF(ISBLANK(OFFSET('5. Pp (3 años)'!$E$46,INT((ROW()-13)/2),0)),"",OFFSET('5. Pp (3 años)'!$E$46,INT((ROW()-13)/2),0))</f>
        <v>PLEO= Porcentaje de servicios de logística de los eventos oficiales especiales brindados</v>
      </c>
      <c r="F65" s="908" t="str">
        <f ca="1">IF(ISBLANK(OFFSET('5. Pp (3 años)'!$K$46,INT((ROW()-13)/2),0)),"",OFFSET('5. Pp (3 años)'!$K$46,INT((ROW()-13)/2),0))</f>
        <v>Ascendente</v>
      </c>
      <c r="G65" s="909" t="str">
        <f ca="1">IF(ISBLANK(OFFSET('5. Pp (3 años)'!$H$46,INT((ROW()-13)/2),0)),"",OFFSET('5. Pp (3 años)'!$H$46,INT((ROW()-13)/2),0))</f>
        <v>Trimestral</v>
      </c>
      <c r="H65" s="944">
        <f ca="1">IF(ISBLANK(OFFSET('9. METAS'!$L$20,INT((ROW()-13)/2),0)),"",OFFSET('9. METAS'!$L$20,INT((ROW()-13)/2),0))</f>
        <v>6</v>
      </c>
      <c r="I65" s="868"/>
      <c r="J65" s="149" t="e">
        <f ca="1">IF(MOD(ROW()-13,2)=0,IF(ISBLANK(OFFSET(#REF!,INT((ROW()-13)/2),0)),"",OFFSET(#REF!,INT((ROW()-13)/2),0)),IF(ISBLANK(OFFSET('9. METAS'!$U$20,INT((ROW()-14)/2),0)),"",OFFSET('9. METAS'!$U$20,INT((ROW()-14)/2),0)))</f>
        <v>#REF!</v>
      </c>
      <c r="K65" s="150" t="e">
        <f ca="1">IF(MOD(ROW()-13,2)=0,IF(ISBLANK(OFFSET(#REF!,INT((ROW()-13)/2),0)),"",OFFSET(#REF!,INT((ROW()-13)/2),0)),IF(ISBLANK(OFFSET('9. METAS'!$V$20,INT((ROW()-14)/2),0)),"",OFFSET('9. METAS'!$V$20,INT((ROW()-14)/2),0)))</f>
        <v>#REF!</v>
      </c>
      <c r="L65" s="150" t="e">
        <f ca="1">IF(MOD(ROW()-13,2)=0,IF(ISBLANK(OFFSET(#REF!,INT((ROW()-13)/2),0)),"",OFFSET(#REF!,INT((ROW()-13)/2),0)),IF(ISBLANK(OFFSET('9. METAS'!$W$20,INT((ROW()-14)/2),0)),"",OFFSET('9. METAS'!$W$20,INT((ROW()-14)/2),0)))</f>
        <v>#REF!</v>
      </c>
      <c r="M65" s="151" t="e">
        <f ca="1">IF(MOD(ROW()-13,2)=0,IF(ISBLANK(OFFSET(#REF!,INT((ROW()-13)/2),0)),"",OFFSET(#REF!,INT((ROW()-13)/2),0)),IF(ISBLANK(OFFSET('9. METAS'!$X$20,INT((ROW()-14)/2),0)),"",OFFSET('9. METAS'!$X$20,INT((ROW()-14)/2),0)))</f>
        <v>#REF!</v>
      </c>
      <c r="N65" s="869" t="str">
        <f t="shared" ref="N65" ca="1" si="48">IFERROR(J65/J66,"ND")</f>
        <v>ND</v>
      </c>
      <c r="O65" s="870" t="str">
        <f t="shared" ref="O65" ca="1" si="49">IFERROR(((J65+K65)/H65),"ND")</f>
        <v>ND</v>
      </c>
      <c r="P65" s="910"/>
    </row>
    <row r="66" spans="3:16">
      <c r="C66" s="860"/>
      <c r="D66" s="907"/>
      <c r="E66" s="907"/>
      <c r="F66" s="908"/>
      <c r="G66" s="909"/>
      <c r="H66" s="944"/>
      <c r="I66" s="852"/>
      <c r="J66" s="149">
        <f ca="1">IF(MOD(ROW()-13,2)=0,IF(ISBLANK(OFFSET(#REF!,INT((ROW()-13)/2),0)),"",OFFSET(#REF!,INT((ROW()-13)/2),0)),IF(ISBLANK(OFFSET('9. METAS'!$U$20,INT((ROW()-14)/2),0)),"",OFFSET('9. METAS'!$U$20,INT((ROW()-14)/2),0)))</f>
        <v>1</v>
      </c>
      <c r="K66" s="150">
        <f ca="1">IF(MOD(ROW()-13,2)=0,IF(ISBLANK(OFFSET(#REF!,INT((ROW()-13)/2),0)),"",OFFSET(#REF!,INT((ROW()-13)/2),0)),IF(ISBLANK(OFFSET('9. METAS'!$V$20,INT((ROW()-14)/2),0)),"",OFFSET('9. METAS'!$V$20,INT((ROW()-14)/2),0)))</f>
        <v>1</v>
      </c>
      <c r="L66" s="150">
        <f ca="1">IF(MOD(ROW()-13,2)=0,IF(ISBLANK(OFFSET(#REF!,INT((ROW()-13)/2),0)),"",OFFSET(#REF!,INT((ROW()-13)/2),0)),IF(ISBLANK(OFFSET('9. METAS'!$W$20,INT((ROW()-14)/2),0)),"",OFFSET('9. METAS'!$W$20,INT((ROW()-14)/2),0)))</f>
        <v>2</v>
      </c>
      <c r="M66" s="151">
        <f ca="1">IF(MOD(ROW()-13,2)=0,IF(ISBLANK(OFFSET(#REF!,INT((ROW()-13)/2),0)),"",OFFSET(#REF!,INT((ROW()-13)/2),0)),IF(ISBLANK(OFFSET('9. METAS'!$X$20,INT((ROW()-14)/2),0)),"",OFFSET('9. METAS'!$X$20,INT((ROW()-14)/2),0)))</f>
        <v>2</v>
      </c>
      <c r="N66" s="854"/>
      <c r="O66" s="856"/>
      <c r="P66" s="913"/>
    </row>
    <row r="67" spans="3:16">
      <c r="C67" s="859" t="str">
        <f ca="1">IF(ISBLANK(OFFSET('5. Pp (3 años)'!$C$46,INT((ROW()-13)/2),0)),"",OFFSET('5. Pp (3 años)'!$C$46,INT((ROW()-13)/2),0))</f>
        <v>Actividad</v>
      </c>
      <c r="D67" s="907" t="str">
        <f ca="1">IF(ISBLANK(OFFSET('5. Pp (3 años)'!$D$46,INT((ROW()-13)/2),0)),"",OFFSET('5. Pp (3 años)'!$D$46,INT((ROW()-13)/2),0))</f>
        <v>1.4.1.1.6.3 Atención de solicitudes de servicios de logística para eventos institucionales ordinarios solicitados por las dependencias municipales.</v>
      </c>
      <c r="E67" s="907" t="str">
        <f ca="1">IF(ISBLANK(OFFSET('5. Pp (3 años)'!$E$46,INT((ROW()-13)/2),0)),"",OFFSET('5. Pp (3 años)'!$E$46,INT((ROW()-13)/2),0))</f>
        <v>PSLA= Porcentaje de solicitudes de servicios de logística para eventos ordinarios atendidos.</v>
      </c>
      <c r="F67" s="908" t="str">
        <f ca="1">IF(ISBLANK(OFFSET('5. Pp (3 años)'!$K$46,INT((ROW()-13)/2),0)),"",OFFSET('5. Pp (3 años)'!$K$46,INT((ROW()-13)/2),0))</f>
        <v>Ascendente</v>
      </c>
      <c r="G67" s="909" t="str">
        <f ca="1">IF(ISBLANK(OFFSET('5. Pp (3 años)'!$H$46,INT((ROW()-13)/2),0)),"",OFFSET('5. Pp (3 años)'!$H$46,INT((ROW()-13)/2),0))</f>
        <v>Trimestral</v>
      </c>
      <c r="H67" s="944">
        <f ca="1">IF(ISBLANK(OFFSET('9. METAS'!$L$20,INT((ROW()-13)/2),0)),"",OFFSET('9. METAS'!$L$20,INT((ROW()-13)/2),0))</f>
        <v>2000</v>
      </c>
      <c r="I67" s="868"/>
      <c r="J67" s="149" t="e">
        <f ca="1">IF(MOD(ROW()-13,2)=0,IF(ISBLANK(OFFSET(#REF!,INT((ROW()-13)/2),0)),"",OFFSET(#REF!,INT((ROW()-13)/2),0)),IF(ISBLANK(OFFSET('9. METAS'!$U$20,INT((ROW()-14)/2),0)),"",OFFSET('9. METAS'!$U$20,INT((ROW()-14)/2),0)))</f>
        <v>#REF!</v>
      </c>
      <c r="K67" s="150" t="e">
        <f ca="1">IF(MOD(ROW()-13,2)=0,IF(ISBLANK(OFFSET(#REF!,INT((ROW()-13)/2),0)),"",OFFSET(#REF!,INT((ROW()-13)/2),0)),IF(ISBLANK(OFFSET('9. METAS'!$V$20,INT((ROW()-14)/2),0)),"",OFFSET('9. METAS'!$V$20,INT((ROW()-14)/2),0)))</f>
        <v>#REF!</v>
      </c>
      <c r="L67" s="150" t="e">
        <f ca="1">IF(MOD(ROW()-13,2)=0,IF(ISBLANK(OFFSET(#REF!,INT((ROW()-13)/2),0)),"",OFFSET(#REF!,INT((ROW()-13)/2),0)),IF(ISBLANK(OFFSET('9. METAS'!$W$20,INT((ROW()-14)/2),0)),"",OFFSET('9. METAS'!$W$20,INT((ROW()-14)/2),0)))</f>
        <v>#REF!</v>
      </c>
      <c r="M67" s="151" t="e">
        <f ca="1">IF(MOD(ROW()-13,2)=0,IF(ISBLANK(OFFSET(#REF!,INT((ROW()-13)/2),0)),"",OFFSET(#REF!,INT((ROW()-13)/2),0)),IF(ISBLANK(OFFSET('9. METAS'!$X$20,INT((ROW()-14)/2),0)),"",OFFSET('9. METAS'!$X$20,INT((ROW()-14)/2),0)))</f>
        <v>#REF!</v>
      </c>
      <c r="N67" s="869" t="str">
        <f t="shared" ref="N67" ca="1" si="50">IFERROR(J67/J68,"ND")</f>
        <v>ND</v>
      </c>
      <c r="O67" s="870" t="str">
        <f t="shared" ref="O67" ca="1" si="51">IFERROR(((J67+K67)/H67),"ND")</f>
        <v>ND</v>
      </c>
      <c r="P67" s="910"/>
    </row>
    <row r="68" spans="3:16">
      <c r="C68" s="860"/>
      <c r="D68" s="907"/>
      <c r="E68" s="907"/>
      <c r="F68" s="908"/>
      <c r="G68" s="909"/>
      <c r="H68" s="944"/>
      <c r="I68" s="852"/>
      <c r="J68" s="149">
        <f ca="1">IF(MOD(ROW()-13,2)=0,IF(ISBLANK(OFFSET(#REF!,INT((ROW()-13)/2),0)),"",OFFSET(#REF!,INT((ROW()-13)/2),0)),IF(ISBLANK(OFFSET('9. METAS'!$U$20,INT((ROW()-14)/2),0)),"",OFFSET('9. METAS'!$U$20,INT((ROW()-14)/2),0)))</f>
        <v>500</v>
      </c>
      <c r="K68" s="150">
        <f ca="1">IF(MOD(ROW()-13,2)=0,IF(ISBLANK(OFFSET(#REF!,INT((ROW()-13)/2),0)),"",OFFSET(#REF!,INT((ROW()-13)/2),0)),IF(ISBLANK(OFFSET('9. METAS'!$V$20,INT((ROW()-14)/2),0)),"",OFFSET('9. METAS'!$V$20,INT((ROW()-14)/2),0)))</f>
        <v>500</v>
      </c>
      <c r="L68" s="150">
        <f ca="1">IF(MOD(ROW()-13,2)=0,IF(ISBLANK(OFFSET(#REF!,INT((ROW()-13)/2),0)),"",OFFSET(#REF!,INT((ROW()-13)/2),0)),IF(ISBLANK(OFFSET('9. METAS'!$W$20,INT((ROW()-14)/2),0)),"",OFFSET('9. METAS'!$W$20,INT((ROW()-14)/2),0)))</f>
        <v>500</v>
      </c>
      <c r="M68" s="151">
        <f ca="1">IF(MOD(ROW()-13,2)=0,IF(ISBLANK(OFFSET(#REF!,INT((ROW()-13)/2),0)),"",OFFSET(#REF!,INT((ROW()-13)/2),0)),IF(ISBLANK(OFFSET('9. METAS'!$X$20,INT((ROW()-14)/2),0)),"",OFFSET('9. METAS'!$X$20,INT((ROW()-14)/2),0)))</f>
        <v>500</v>
      </c>
      <c r="N68" s="854"/>
      <c r="O68" s="856"/>
      <c r="P68" s="913"/>
    </row>
    <row r="69" spans="3:16">
      <c r="C69" s="859" t="str">
        <f ca="1">IF(ISBLANK(OFFSET('5. Pp (3 años)'!$C$46,INT((ROW()-13)/2),0)),"",OFFSET('5. Pp (3 años)'!$C$46,INT((ROW()-13)/2),0))</f>
        <v>Componente</v>
      </c>
      <c r="D69" s="907" t="str">
        <f ca="1">IF(ISBLANK(OFFSET('5. Pp (3 años)'!$D$46,INT((ROW()-13)/2),0)),"",OFFSET('5. Pp (3 años)'!$D$46,INT((ROW()-13)/2),0))</f>
        <v xml:space="preserve">1.4.1.1.7 Eventos cívicos y culturales realizados y apoyos proporcionados a instituciones externas.
</v>
      </c>
      <c r="E69" s="907" t="str">
        <f ca="1">IF(ISBLANK(OFFSET('5. Pp (3 años)'!$E$46,INT((ROW()-13)/2),0)),"",OFFSET('5. Pp (3 años)'!$E$46,INT((ROW()-13)/2),0))</f>
        <v xml:space="preserve">PECR= Porcentaje de Eventos Cívicos y Culturales realizados   </v>
      </c>
      <c r="F69" s="908" t="str">
        <f ca="1">IF(ISBLANK(OFFSET('5. Pp (3 años)'!$K$46,INT((ROW()-13)/2),0)),"",OFFSET('5. Pp (3 años)'!$K$46,INT((ROW()-13)/2),0))</f>
        <v>Ascendente</v>
      </c>
      <c r="G69" s="909" t="str">
        <f ca="1">IF(ISBLANK(OFFSET('5. Pp (3 años)'!$H$46,INT((ROW()-13)/2),0)),"",OFFSET('5. Pp (3 años)'!$H$46,INT((ROW()-13)/2),0))</f>
        <v>Trimestral</v>
      </c>
      <c r="H69" s="944">
        <f ca="1">IF(ISBLANK(OFFSET('9. METAS'!$L$20,INT((ROW()-13)/2),0)),"",OFFSET('9. METAS'!$L$20,INT((ROW()-13)/2),0))</f>
        <v>0.95</v>
      </c>
      <c r="I69" s="868"/>
      <c r="J69" s="149" t="e">
        <f ca="1">IF(MOD(ROW()-13,2)=0,IF(ISBLANK(OFFSET(#REF!,INT((ROW()-13)/2),0)),"",OFFSET(#REF!,INT((ROW()-13)/2),0)),IF(ISBLANK(OFFSET('9. METAS'!$U$20,INT((ROW()-14)/2),0)),"",OFFSET('9. METAS'!$U$20,INT((ROW()-14)/2),0)))</f>
        <v>#REF!</v>
      </c>
      <c r="K69" s="150" t="e">
        <f ca="1">IF(MOD(ROW()-13,2)=0,IF(ISBLANK(OFFSET(#REF!,INT((ROW()-13)/2),0)),"",OFFSET(#REF!,INT((ROW()-13)/2),0)),IF(ISBLANK(OFFSET('9. METAS'!$V$20,INT((ROW()-14)/2),0)),"",OFFSET('9. METAS'!$V$20,INT((ROW()-14)/2),0)))</f>
        <v>#REF!</v>
      </c>
      <c r="L69" s="150" t="e">
        <f ca="1">IF(MOD(ROW()-13,2)=0,IF(ISBLANK(OFFSET(#REF!,INT((ROW()-13)/2),0)),"",OFFSET(#REF!,INT((ROW()-13)/2),0)),IF(ISBLANK(OFFSET('9. METAS'!$W$20,INT((ROW()-14)/2),0)),"",OFFSET('9. METAS'!$W$20,INT((ROW()-14)/2),0)))</f>
        <v>#REF!</v>
      </c>
      <c r="M69" s="151" t="e">
        <f ca="1">IF(MOD(ROW()-13,2)=0,IF(ISBLANK(OFFSET(#REF!,INT((ROW()-13)/2),0)),"",OFFSET(#REF!,INT((ROW()-13)/2),0)),IF(ISBLANK(OFFSET('9. METAS'!$X$20,INT((ROW()-14)/2),0)),"",OFFSET('9. METAS'!$X$20,INT((ROW()-14)/2),0)))</f>
        <v>#REF!</v>
      </c>
      <c r="N69" s="869" t="str">
        <f t="shared" ref="N69" ca="1" si="52">IFERROR(J69/J70,"ND")</f>
        <v>ND</v>
      </c>
      <c r="O69" s="870" t="str">
        <f t="shared" ref="O69" ca="1" si="53">IFERROR(((J69+K69)/H69),"ND")</f>
        <v>ND</v>
      </c>
      <c r="P69" s="910"/>
    </row>
    <row r="70" spans="3:16">
      <c r="C70" s="860"/>
      <c r="D70" s="907"/>
      <c r="E70" s="907"/>
      <c r="F70" s="908"/>
      <c r="G70" s="909"/>
      <c r="H70" s="944"/>
      <c r="I70" s="852"/>
      <c r="J70" s="149">
        <f ca="1">IF(MOD(ROW()-13,2)=0,IF(ISBLANK(OFFSET(#REF!,INT((ROW()-13)/2),0)),"",OFFSET(#REF!,INT((ROW()-13)/2),0)),IF(ISBLANK(OFFSET('9. METAS'!$U$20,INT((ROW()-14)/2),0)),"",OFFSET('9. METAS'!$U$20,INT((ROW()-14)/2),0)))</f>
        <v>0.95</v>
      </c>
      <c r="K70" s="150">
        <f ca="1">IF(MOD(ROW()-13,2)=0,IF(ISBLANK(OFFSET(#REF!,INT((ROW()-13)/2),0)),"",OFFSET(#REF!,INT((ROW()-13)/2),0)),IF(ISBLANK(OFFSET('9. METAS'!$V$20,INT((ROW()-14)/2),0)),"",OFFSET('9. METAS'!$V$20,INT((ROW()-14)/2),0)))</f>
        <v>0.95</v>
      </c>
      <c r="L70" s="150">
        <f ca="1">IF(MOD(ROW()-13,2)=0,IF(ISBLANK(OFFSET(#REF!,INT((ROW()-13)/2),0)),"",OFFSET(#REF!,INT((ROW()-13)/2),0)),IF(ISBLANK(OFFSET('9. METAS'!$W$20,INT((ROW()-14)/2),0)),"",OFFSET('9. METAS'!$W$20,INT((ROW()-14)/2),0)))</f>
        <v>0.95</v>
      </c>
      <c r="M70" s="151">
        <f ca="1">IF(MOD(ROW()-13,2)=0,IF(ISBLANK(OFFSET(#REF!,INT((ROW()-13)/2),0)),"",OFFSET(#REF!,INT((ROW()-13)/2),0)),IF(ISBLANK(OFFSET('9. METAS'!$X$20,INT((ROW()-14)/2),0)),"",OFFSET('9. METAS'!$X$20,INT((ROW()-14)/2),0)))</f>
        <v>0.95</v>
      </c>
      <c r="N70" s="854"/>
      <c r="O70" s="856"/>
      <c r="P70" s="913"/>
    </row>
    <row r="71" spans="3:16">
      <c r="C71" s="859" t="str">
        <f ca="1">IF(ISBLANK(OFFSET('5. Pp (3 años)'!$C$46,INT((ROW()-13)/2),0)),"",OFFSET('5. Pp (3 años)'!$C$46,INT((ROW()-13)/2),0))</f>
        <v>Actividad</v>
      </c>
      <c r="D71" s="907" t="str">
        <f ca="1">IF(ISBLANK(OFFSET('5. Pp (3 años)'!$D$46,INT((ROW()-13)/2),0)),"",OFFSET('5. Pp (3 años)'!$D$46,INT((ROW()-13)/2),0))</f>
        <v>1.4.1.1.7.1 Realización de conmemoraciones y celebraciones cívicas.</v>
      </c>
      <c r="E71" s="907" t="str">
        <f ca="1">IF(ISBLANK(OFFSET('5. Pp (3 años)'!$E$46,INT((ROW()-13)/2),0)),"",OFFSET('5. Pp (3 años)'!$E$46,INT((ROW()-13)/2),0))</f>
        <v xml:space="preserve">PCCR=   Porcentaje de Conmemoraciones y Celebraciones Cívicas realizadas    </v>
      </c>
      <c r="F71" s="908" t="str">
        <f ca="1">IF(ISBLANK(OFFSET('5. Pp (3 años)'!$K$46,INT((ROW()-13)/2),0)),"",OFFSET('5. Pp (3 años)'!$K$46,INT((ROW()-13)/2),0))</f>
        <v>Ascendente</v>
      </c>
      <c r="G71" s="909" t="str">
        <f ca="1">IF(ISBLANK(OFFSET('5. Pp (3 años)'!$H$46,INT((ROW()-13)/2),0)),"",OFFSET('5. Pp (3 años)'!$H$46,INT((ROW()-13)/2),0))</f>
        <v>Trimestral</v>
      </c>
      <c r="H71" s="944">
        <f ca="1">IF(ISBLANK(OFFSET('9. METAS'!$L$20,INT((ROW()-13)/2),0)),"",OFFSET('9. METAS'!$L$20,INT((ROW()-13)/2),0))</f>
        <v>80</v>
      </c>
      <c r="I71" s="868"/>
      <c r="J71" s="149" t="e">
        <f ca="1">IF(MOD(ROW()-13,2)=0,IF(ISBLANK(OFFSET(#REF!,INT((ROW()-13)/2),0)),"",OFFSET(#REF!,INT((ROW()-13)/2),0)),IF(ISBLANK(OFFSET('9. METAS'!$U$20,INT((ROW()-14)/2),0)),"",OFFSET('9. METAS'!$U$20,INT((ROW()-14)/2),0)))</f>
        <v>#REF!</v>
      </c>
      <c r="K71" s="150" t="e">
        <f ca="1">IF(MOD(ROW()-13,2)=0,IF(ISBLANK(OFFSET(#REF!,INT((ROW()-13)/2),0)),"",OFFSET(#REF!,INT((ROW()-13)/2),0)),IF(ISBLANK(OFFSET('9. METAS'!$V$20,INT((ROW()-14)/2),0)),"",OFFSET('9. METAS'!$V$20,INT((ROW()-14)/2),0)))</f>
        <v>#REF!</v>
      </c>
      <c r="L71" s="150" t="e">
        <f ca="1">IF(MOD(ROW()-13,2)=0,IF(ISBLANK(OFFSET(#REF!,INT((ROW()-13)/2),0)),"",OFFSET(#REF!,INT((ROW()-13)/2),0)),IF(ISBLANK(OFFSET('9. METAS'!$W$20,INT((ROW()-14)/2),0)),"",OFFSET('9. METAS'!$W$20,INT((ROW()-14)/2),0)))</f>
        <v>#REF!</v>
      </c>
      <c r="M71" s="151" t="e">
        <f ca="1">IF(MOD(ROW()-13,2)=0,IF(ISBLANK(OFFSET(#REF!,INT((ROW()-13)/2),0)),"",OFFSET(#REF!,INT((ROW()-13)/2),0)),IF(ISBLANK(OFFSET('9. METAS'!$X$20,INT((ROW()-14)/2),0)),"",OFFSET('9. METAS'!$X$20,INT((ROW()-14)/2),0)))</f>
        <v>#REF!</v>
      </c>
      <c r="N71" s="869" t="str">
        <f t="shared" ref="N71" ca="1" si="54">IFERROR(J71/J72,"ND")</f>
        <v>ND</v>
      </c>
      <c r="O71" s="870" t="str">
        <f t="shared" ref="O71" ca="1" si="55">IFERROR(((J71+K71)/H71),"ND")</f>
        <v>ND</v>
      </c>
      <c r="P71" s="910"/>
    </row>
    <row r="72" spans="3:16">
      <c r="C72" s="860"/>
      <c r="D72" s="907"/>
      <c r="E72" s="907"/>
      <c r="F72" s="908"/>
      <c r="G72" s="909"/>
      <c r="H72" s="944"/>
      <c r="I72" s="852"/>
      <c r="J72" s="149">
        <f ca="1">IF(MOD(ROW()-13,2)=0,IF(ISBLANK(OFFSET(#REF!,INT((ROW()-13)/2),0)),"",OFFSET(#REF!,INT((ROW()-13)/2),0)),IF(ISBLANK(OFFSET('9. METAS'!$U$20,INT((ROW()-14)/2),0)),"",OFFSET('9. METAS'!$U$20,INT((ROW()-14)/2),0)))</f>
        <v>18</v>
      </c>
      <c r="K72" s="150">
        <f ca="1">IF(MOD(ROW()-13,2)=0,IF(ISBLANK(OFFSET(#REF!,INT((ROW()-13)/2),0)),"",OFFSET(#REF!,INT((ROW()-13)/2),0)),IF(ISBLANK(OFFSET('9. METAS'!$V$20,INT((ROW()-14)/2),0)),"",OFFSET('9. METAS'!$V$20,INT((ROW()-14)/2),0)))</f>
        <v>21</v>
      </c>
      <c r="L72" s="150">
        <f ca="1">IF(MOD(ROW()-13,2)=0,IF(ISBLANK(OFFSET(#REF!,INT((ROW()-13)/2),0)),"",OFFSET(#REF!,INT((ROW()-13)/2),0)),IF(ISBLANK(OFFSET('9. METAS'!$W$20,INT((ROW()-14)/2),0)),"",OFFSET('9. METAS'!$W$20,INT((ROW()-14)/2),0)))</f>
        <v>21</v>
      </c>
      <c r="M72" s="151">
        <f ca="1">IF(MOD(ROW()-13,2)=0,IF(ISBLANK(OFFSET(#REF!,INT((ROW()-13)/2),0)),"",OFFSET(#REF!,INT((ROW()-13)/2),0)),IF(ISBLANK(OFFSET('9. METAS'!$X$20,INT((ROW()-14)/2),0)),"",OFFSET('9. METAS'!$X$20,INT((ROW()-14)/2),0)))</f>
        <v>20</v>
      </c>
      <c r="N72" s="854"/>
      <c r="O72" s="856"/>
      <c r="P72" s="913"/>
    </row>
    <row r="73" spans="3:16">
      <c r="C73" s="859" t="str">
        <f ca="1">IF(ISBLANK(OFFSET('5. Pp (3 años)'!$C$46,INT((ROW()-13)/2),0)),"",OFFSET('5. Pp (3 años)'!$C$46,INT((ROW()-13)/2),0))</f>
        <v>Actividad</v>
      </c>
      <c r="D73" s="907" t="str">
        <f ca="1">IF(ISBLANK(OFFSET('5. Pp (3 años)'!$D$46,INT((ROW()-13)/2),0)),"",OFFSET('5. Pp (3 años)'!$D$46,INT((ROW()-13)/2),0))</f>
        <v>1.4.1.1.7.2   Participaciones musicales en eventos cívicos y culturales.</v>
      </c>
      <c r="E73" s="907" t="str">
        <f ca="1">IF(ISBLANK(OFFSET('5. Pp (3 años)'!$E$46,INT((ROW()-13)/2),0)),"",OFFSET('5. Pp (3 años)'!$E$46,INT((ROW()-13)/2),0))</f>
        <v>PMR = Porcentaje de participaciones musicales en eventos realizadas.</v>
      </c>
      <c r="F73" s="908" t="str">
        <f ca="1">IF(ISBLANK(OFFSET('5. Pp (3 años)'!$K$46,INT((ROW()-13)/2),0)),"",OFFSET('5. Pp (3 años)'!$K$46,INT((ROW()-13)/2),0))</f>
        <v>Ascendente</v>
      </c>
      <c r="G73" s="909" t="str">
        <f ca="1">IF(ISBLANK(OFFSET('5. Pp (3 años)'!$H$46,INT((ROW()-13)/2),0)),"",OFFSET('5. Pp (3 años)'!$H$46,INT((ROW()-13)/2),0))</f>
        <v>Trimestral</v>
      </c>
      <c r="H73" s="944">
        <f ca="1">IF(ISBLANK(OFFSET('9. METAS'!$L$20,INT((ROW()-13)/2),0)),"",OFFSET('9. METAS'!$L$20,INT((ROW()-13)/2),0))</f>
        <v>114</v>
      </c>
      <c r="I73" s="868"/>
      <c r="J73" s="149" t="e">
        <f ca="1">IF(MOD(ROW()-13,2)=0,IF(ISBLANK(OFFSET(#REF!,INT((ROW()-13)/2),0)),"",OFFSET(#REF!,INT((ROW()-13)/2),0)),IF(ISBLANK(OFFSET('9. METAS'!$U$20,INT((ROW()-14)/2),0)),"",OFFSET('9. METAS'!$U$20,INT((ROW()-14)/2),0)))</f>
        <v>#REF!</v>
      </c>
      <c r="K73" s="150" t="e">
        <f ca="1">IF(MOD(ROW()-13,2)=0,IF(ISBLANK(OFFSET(#REF!,INT((ROW()-13)/2),0)),"",OFFSET(#REF!,INT((ROW()-13)/2),0)),IF(ISBLANK(OFFSET('9. METAS'!$V$20,INT((ROW()-14)/2),0)),"",OFFSET('9. METAS'!$V$20,INT((ROW()-14)/2),0)))</f>
        <v>#REF!</v>
      </c>
      <c r="L73" s="150" t="e">
        <f ca="1">IF(MOD(ROW()-13,2)=0,IF(ISBLANK(OFFSET(#REF!,INT((ROW()-13)/2),0)),"",OFFSET(#REF!,INT((ROW()-13)/2),0)),IF(ISBLANK(OFFSET('9. METAS'!$W$20,INT((ROW()-14)/2),0)),"",OFFSET('9. METAS'!$W$20,INT((ROW()-14)/2),0)))</f>
        <v>#REF!</v>
      </c>
      <c r="M73" s="151" t="e">
        <f ca="1">IF(MOD(ROW()-13,2)=0,IF(ISBLANK(OFFSET(#REF!,INT((ROW()-13)/2),0)),"",OFFSET(#REF!,INT((ROW()-13)/2),0)),IF(ISBLANK(OFFSET('9. METAS'!$X$20,INT((ROW()-14)/2),0)),"",OFFSET('9. METAS'!$X$20,INT((ROW()-14)/2),0)))</f>
        <v>#REF!</v>
      </c>
      <c r="N73" s="869" t="str">
        <f t="shared" ref="N73" ca="1" si="56">IFERROR(J73/J74,"ND")</f>
        <v>ND</v>
      </c>
      <c r="O73" s="870" t="str">
        <f t="shared" ref="O73" ca="1" si="57">IFERROR(((J73+K73)/H73),"ND")</f>
        <v>ND</v>
      </c>
      <c r="P73" s="910"/>
    </row>
    <row r="74" spans="3:16">
      <c r="C74" s="860"/>
      <c r="D74" s="907"/>
      <c r="E74" s="907"/>
      <c r="F74" s="908"/>
      <c r="G74" s="909"/>
      <c r="H74" s="944"/>
      <c r="I74" s="852"/>
      <c r="J74" s="149">
        <f ca="1">IF(MOD(ROW()-13,2)=0,IF(ISBLANK(OFFSET(#REF!,INT((ROW()-13)/2),0)),"",OFFSET(#REF!,INT((ROW()-13)/2),0)),IF(ISBLANK(OFFSET('9. METAS'!$U$20,INT((ROW()-14)/2),0)),"",OFFSET('9. METAS'!$U$20,INT((ROW()-14)/2),0)))</f>
        <v>27</v>
      </c>
      <c r="K74" s="150">
        <f ca="1">IF(MOD(ROW()-13,2)=0,IF(ISBLANK(OFFSET(#REF!,INT((ROW()-13)/2),0)),"",OFFSET(#REF!,INT((ROW()-13)/2),0)),IF(ISBLANK(OFFSET('9. METAS'!$V$20,INT((ROW()-14)/2),0)),"",OFFSET('9. METAS'!$V$20,INT((ROW()-14)/2),0)))</f>
        <v>31</v>
      </c>
      <c r="L74" s="150">
        <f ca="1">IF(MOD(ROW()-13,2)=0,IF(ISBLANK(OFFSET(#REF!,INT((ROW()-13)/2),0)),"",OFFSET(#REF!,INT((ROW()-13)/2),0)),IF(ISBLANK(OFFSET('9. METAS'!$W$20,INT((ROW()-14)/2),0)),"",OFFSET('9. METAS'!$W$20,INT((ROW()-14)/2),0)))</f>
        <v>29</v>
      </c>
      <c r="M74" s="151">
        <f ca="1">IF(MOD(ROW()-13,2)=0,IF(ISBLANK(OFFSET(#REF!,INT((ROW()-13)/2),0)),"",OFFSET(#REF!,INT((ROW()-13)/2),0)),IF(ISBLANK(OFFSET('9. METAS'!$X$20,INT((ROW()-14)/2),0)),"",OFFSET('9. METAS'!$X$20,INT((ROW()-14)/2),0)))</f>
        <v>27</v>
      </c>
      <c r="N74" s="854"/>
      <c r="O74" s="856"/>
      <c r="P74" s="913"/>
    </row>
    <row r="75" spans="3:16">
      <c r="C75" s="859" t="str">
        <f ca="1">IF(ISBLANK(OFFSET('5. Pp (3 años)'!$C$46,INT((ROW()-13)/2),0)),"",OFFSET('5. Pp (3 años)'!$C$46,INT((ROW()-13)/2),0))</f>
        <v>Actividad</v>
      </c>
      <c r="D75" s="907" t="str">
        <f ca="1">IF(ISBLANK(OFFSET('5. Pp (3 años)'!$D$46,INT((ROW()-13)/2),0)),"",OFFSET('5. Pp (3 años)'!$D$46,INT((ROW()-13)/2),0))</f>
        <v xml:space="preserve">1.4.1.1.7.3  Atención a Solicitudes de apoyo para eventos oficiales de Instituciones Externas.
</v>
      </c>
      <c r="E75" s="907" t="str">
        <f ca="1">IF(ISBLANK(OFFSET('5. Pp (3 años)'!$E$46,INT((ROW()-13)/2),0)),"",OFFSET('5. Pp (3 años)'!$E$46,INT((ROW()-13)/2),0))</f>
        <v xml:space="preserve">PSEA= Porcentaje de solicitudes de apoyo para eventos oficiales atendidos. </v>
      </c>
      <c r="F75" s="908" t="str">
        <f ca="1">IF(ISBLANK(OFFSET('5. Pp (3 años)'!$K$46,INT((ROW()-13)/2),0)),"",OFFSET('5. Pp (3 años)'!$K$46,INT((ROW()-13)/2),0))</f>
        <v>Ascendente</v>
      </c>
      <c r="G75" s="909" t="str">
        <f ca="1">IF(ISBLANK(OFFSET('5. Pp (3 años)'!$H$46,INT((ROW()-13)/2),0)),"",OFFSET('5. Pp (3 años)'!$H$46,INT((ROW()-13)/2),0))</f>
        <v>Trimestral</v>
      </c>
      <c r="H75" s="944">
        <f ca="1">IF(ISBLANK(OFFSET('9. METAS'!$L$20,INT((ROW()-13)/2),0)),"",OFFSET('9. METAS'!$L$20,INT((ROW()-13)/2),0))</f>
        <v>22</v>
      </c>
      <c r="I75" s="868"/>
      <c r="J75" s="149" t="e">
        <f ca="1">IF(MOD(ROW()-13,2)=0,IF(ISBLANK(OFFSET(#REF!,INT((ROW()-13)/2),0)),"",OFFSET(#REF!,INT((ROW()-13)/2),0)),IF(ISBLANK(OFFSET('9. METAS'!$U$20,INT((ROW()-14)/2),0)),"",OFFSET('9. METAS'!$U$20,INT((ROW()-14)/2),0)))</f>
        <v>#REF!</v>
      </c>
      <c r="K75" s="150" t="e">
        <f ca="1">IF(MOD(ROW()-13,2)=0,IF(ISBLANK(OFFSET(#REF!,INT((ROW()-13)/2),0)),"",OFFSET(#REF!,INT((ROW()-13)/2),0)),IF(ISBLANK(OFFSET('9. METAS'!$V$20,INT((ROW()-14)/2),0)),"",OFFSET('9. METAS'!$V$20,INT((ROW()-14)/2),0)))</f>
        <v>#REF!</v>
      </c>
      <c r="L75" s="150" t="e">
        <f ca="1">IF(MOD(ROW()-13,2)=0,IF(ISBLANK(OFFSET(#REF!,INT((ROW()-13)/2),0)),"",OFFSET(#REF!,INT((ROW()-13)/2),0)),IF(ISBLANK(OFFSET('9. METAS'!$W$20,INT((ROW()-14)/2),0)),"",OFFSET('9. METAS'!$W$20,INT((ROW()-14)/2),0)))</f>
        <v>#REF!</v>
      </c>
      <c r="M75" s="151" t="e">
        <f ca="1">IF(MOD(ROW()-13,2)=0,IF(ISBLANK(OFFSET(#REF!,INT((ROW()-13)/2),0)),"",OFFSET(#REF!,INT((ROW()-13)/2),0)),IF(ISBLANK(OFFSET('9. METAS'!$X$20,INT((ROW()-14)/2),0)),"",OFFSET('9. METAS'!$X$20,INT((ROW()-14)/2),0)))</f>
        <v>#REF!</v>
      </c>
      <c r="N75" s="869" t="str">
        <f t="shared" ref="N75" ca="1" si="58">IFERROR(J75/J76,"ND")</f>
        <v>ND</v>
      </c>
      <c r="O75" s="870" t="str">
        <f t="shared" ref="O75" ca="1" si="59">IFERROR(((J75+K75)/H75),"ND")</f>
        <v>ND</v>
      </c>
      <c r="P75" s="910"/>
    </row>
    <row r="76" spans="3:16">
      <c r="C76" s="860"/>
      <c r="D76" s="907"/>
      <c r="E76" s="907"/>
      <c r="F76" s="908"/>
      <c r="G76" s="909"/>
      <c r="H76" s="944"/>
      <c r="I76" s="852"/>
      <c r="J76" s="149">
        <f ca="1">IF(MOD(ROW()-13,2)=0,IF(ISBLANK(OFFSET(#REF!,INT((ROW()-13)/2),0)),"",OFFSET(#REF!,INT((ROW()-13)/2),0)),IF(ISBLANK(OFFSET('9. METAS'!$U$20,INT((ROW()-14)/2),0)),"",OFFSET('9. METAS'!$U$20,INT((ROW()-14)/2),0)))</f>
        <v>5</v>
      </c>
      <c r="K76" s="150">
        <f ca="1">IF(MOD(ROW()-13,2)=0,IF(ISBLANK(OFFSET(#REF!,INT((ROW()-13)/2),0)),"",OFFSET(#REF!,INT((ROW()-13)/2),0)),IF(ISBLANK(OFFSET('9. METAS'!$V$20,INT((ROW()-14)/2),0)),"",OFFSET('9. METAS'!$V$20,INT((ROW()-14)/2),0)))</f>
        <v>6</v>
      </c>
      <c r="L76" s="150">
        <f ca="1">IF(MOD(ROW()-13,2)=0,IF(ISBLANK(OFFSET(#REF!,INT((ROW()-13)/2),0)),"",OFFSET(#REF!,INT((ROW()-13)/2),0)),IF(ISBLANK(OFFSET('9. METAS'!$W$20,INT((ROW()-14)/2),0)),"",OFFSET('9. METAS'!$W$20,INT((ROW()-14)/2),0)))</f>
        <v>6</v>
      </c>
      <c r="M76" s="151">
        <f ca="1">IF(MOD(ROW()-13,2)=0,IF(ISBLANK(OFFSET(#REF!,INT((ROW()-13)/2),0)),"",OFFSET(#REF!,INT((ROW()-13)/2),0)),IF(ISBLANK(OFFSET('9. METAS'!$X$20,INT((ROW()-14)/2),0)),"",OFFSET('9. METAS'!$X$20,INT((ROW()-14)/2),0)))</f>
        <v>5</v>
      </c>
      <c r="N76" s="854"/>
      <c r="O76" s="856"/>
      <c r="P76" s="913"/>
    </row>
    <row r="77" spans="3:16">
      <c r="C77" s="859" t="str">
        <f ca="1">IF(ISBLANK(OFFSET('5. Pp (3 años)'!$C$46,INT((ROW()-13)/2),0)),"",OFFSET('5. Pp (3 años)'!$C$46,INT((ROW()-13)/2),0))</f>
        <v>Componente</v>
      </c>
      <c r="D77" s="907" t="str">
        <f ca="1">IF(ISBLANK(OFFSET('5. Pp (3 años)'!$D$46,INT((ROW()-13)/2),0)),"",OFFSET('5. Pp (3 años)'!$D$46,INT((ROW()-13)/2),0))</f>
        <v>1.4.1.1.8 Reportes de plantilla de personal municipal actualizados y emitidos, derivados de la gestión de incidencias, finiquitos y actualización de expedientes del personal.</v>
      </c>
      <c r="E77" s="907" t="str">
        <f ca="1">IF(ISBLANK(OFFSET('5. Pp (3 años)'!$E$46,INT((ROW()-13)/2),0)),"",OFFSET('5. Pp (3 años)'!$E$46,INT((ROW()-13)/2),0))</f>
        <v>PPPME= Porcentaje de plantillas de personal municipal entregadas.</v>
      </c>
      <c r="F77" s="908" t="str">
        <f ca="1">IF(ISBLANK(OFFSET('5. Pp (3 años)'!$K$46,INT((ROW()-13)/2),0)),"",OFFSET('5. Pp (3 años)'!$K$46,INT((ROW()-13)/2),0))</f>
        <v>Ascendente</v>
      </c>
      <c r="G77" s="909" t="str">
        <f ca="1">IF(ISBLANK(OFFSET('5. Pp (3 años)'!$H$46,INT((ROW()-13)/2),0)),"",OFFSET('5. Pp (3 años)'!$H$46,INT((ROW()-13)/2),0))</f>
        <v>Trimestral</v>
      </c>
      <c r="H77" s="944">
        <f ca="1">IF(ISBLANK(OFFSET('9. METAS'!$L$20,INT((ROW()-13)/2),0)),"",OFFSET('9. METAS'!$L$20,INT((ROW()-13)/2),0))</f>
        <v>1272</v>
      </c>
      <c r="I77" s="868"/>
      <c r="J77" s="149" t="e">
        <f ca="1">IF(MOD(ROW()-13,2)=0,IF(ISBLANK(OFFSET(#REF!,INT((ROW()-13)/2),0)),"",OFFSET(#REF!,INT((ROW()-13)/2),0)),IF(ISBLANK(OFFSET('9. METAS'!$U$20,INT((ROW()-14)/2),0)),"",OFFSET('9. METAS'!$U$20,INT((ROW()-14)/2),0)))</f>
        <v>#REF!</v>
      </c>
      <c r="K77" s="150" t="e">
        <f ca="1">IF(MOD(ROW()-13,2)=0,IF(ISBLANK(OFFSET(#REF!,INT((ROW()-13)/2),0)),"",OFFSET(#REF!,INT((ROW()-13)/2),0)),IF(ISBLANK(OFFSET('9. METAS'!$V$20,INT((ROW()-14)/2),0)),"",OFFSET('9. METAS'!$V$20,INT((ROW()-14)/2),0)))</f>
        <v>#REF!</v>
      </c>
      <c r="L77" s="150" t="e">
        <f ca="1">IF(MOD(ROW()-13,2)=0,IF(ISBLANK(OFFSET(#REF!,INT((ROW()-13)/2),0)),"",OFFSET(#REF!,INT((ROW()-13)/2),0)),IF(ISBLANK(OFFSET('9. METAS'!$W$20,INT((ROW()-14)/2),0)),"",OFFSET('9. METAS'!$W$20,INT((ROW()-14)/2),0)))</f>
        <v>#REF!</v>
      </c>
      <c r="M77" s="151" t="e">
        <f ca="1">IF(MOD(ROW()-13,2)=0,IF(ISBLANK(OFFSET(#REF!,INT((ROW()-13)/2),0)),"",OFFSET(#REF!,INT((ROW()-13)/2),0)),IF(ISBLANK(OFFSET('9. METAS'!$X$20,INT((ROW()-14)/2),0)),"",OFFSET('9. METAS'!$X$20,INT((ROW()-14)/2),0)))</f>
        <v>#REF!</v>
      </c>
      <c r="N77" s="869" t="str">
        <f t="shared" ref="N77" ca="1" si="60">IFERROR(J77/J78,"ND")</f>
        <v>ND</v>
      </c>
      <c r="O77" s="870" t="str">
        <f t="shared" ref="O77" ca="1" si="61">IFERROR(((J77+K77)/H77),"ND")</f>
        <v>ND</v>
      </c>
      <c r="P77" s="910"/>
    </row>
    <row r="78" spans="3:16">
      <c r="C78" s="860"/>
      <c r="D78" s="907"/>
      <c r="E78" s="907"/>
      <c r="F78" s="908"/>
      <c r="G78" s="909"/>
      <c r="H78" s="944"/>
      <c r="I78" s="852"/>
      <c r="J78" s="149">
        <f ca="1">IF(MOD(ROW()-13,2)=0,IF(ISBLANK(OFFSET(#REF!,INT((ROW()-13)/2),0)),"",OFFSET(#REF!,INT((ROW()-13)/2),0)),IF(ISBLANK(OFFSET('9. METAS'!$U$20,INT((ROW()-14)/2),0)),"",OFFSET('9. METAS'!$U$20,INT((ROW()-14)/2),0)))</f>
        <v>318</v>
      </c>
      <c r="K78" s="150">
        <f ca="1">IF(MOD(ROW()-13,2)=0,IF(ISBLANK(OFFSET(#REF!,INT((ROW()-13)/2),0)),"",OFFSET(#REF!,INT((ROW()-13)/2),0)),IF(ISBLANK(OFFSET('9. METAS'!$V$20,INT((ROW()-14)/2),0)),"",OFFSET('9. METAS'!$V$20,INT((ROW()-14)/2),0)))</f>
        <v>318</v>
      </c>
      <c r="L78" s="150">
        <f ca="1">IF(MOD(ROW()-13,2)=0,IF(ISBLANK(OFFSET(#REF!,INT((ROW()-13)/2),0)),"",OFFSET(#REF!,INT((ROW()-13)/2),0)),IF(ISBLANK(OFFSET('9. METAS'!$W$20,INT((ROW()-14)/2),0)),"",OFFSET('9. METAS'!$W$20,INT((ROW()-14)/2),0)))</f>
        <v>318</v>
      </c>
      <c r="M78" s="151">
        <f ca="1">IF(MOD(ROW()-13,2)=0,IF(ISBLANK(OFFSET(#REF!,INT((ROW()-13)/2),0)),"",OFFSET(#REF!,INT((ROW()-13)/2),0)),IF(ISBLANK(OFFSET('9. METAS'!$X$20,INT((ROW()-14)/2),0)),"",OFFSET('9. METAS'!$X$20,INT((ROW()-14)/2),0)))</f>
        <v>318</v>
      </c>
      <c r="N78" s="854"/>
      <c r="O78" s="856"/>
      <c r="P78" s="913"/>
    </row>
    <row r="79" spans="3:16">
      <c r="C79" s="859" t="str">
        <f ca="1">IF(ISBLANK(OFFSET('5. Pp (3 años)'!$C$46,INT((ROW()-13)/2),0)),"",OFFSET('5. Pp (3 años)'!$C$46,INT((ROW()-13)/2),0))</f>
        <v>Actividad</v>
      </c>
      <c r="D79" s="907" t="str">
        <f ca="1">IF(ISBLANK(OFFSET('5. Pp (3 años)'!$D$46,INT((ROW()-13)/2),0)),"",OFFSET('5. Pp (3 años)'!$D$46,INT((ROW()-13)/2),0))</f>
        <v>1.4.1.1.8.1. Atención de incidencias del personal (altas, bajas, modificaciones y movimientos) enviadas por las Unidades Administrativas.</v>
      </c>
      <c r="E79" s="907" t="str">
        <f ca="1">IF(ISBLANK(OFFSET('5. Pp (3 años)'!$E$46,INT((ROW()-13)/2),0)),"",OFFSET('5. Pp (3 años)'!$E$46,INT((ROW()-13)/2),0))</f>
        <v>PIA=  Porcentaje de incidencias (altas, bajas, modificaciones, cambios de puestos o salarios) atendidas.</v>
      </c>
      <c r="F79" s="908" t="str">
        <f ca="1">IF(ISBLANK(OFFSET('5. Pp (3 años)'!$K$46,INT((ROW()-13)/2),0)),"",OFFSET('5. Pp (3 años)'!$K$46,INT((ROW()-13)/2),0))</f>
        <v>Ascendente</v>
      </c>
      <c r="G79" s="909" t="str">
        <f ca="1">IF(ISBLANK(OFFSET('5. Pp (3 años)'!$H$46,INT((ROW()-13)/2),0)),"",OFFSET('5. Pp (3 años)'!$H$46,INT((ROW()-13)/2),0))</f>
        <v>Trimestral</v>
      </c>
      <c r="H79" s="944">
        <f ca="1">IF(ISBLANK(OFFSET('9. METAS'!$L$20,INT((ROW()-13)/2),0)),"",OFFSET('9. METAS'!$L$20,INT((ROW()-13)/2),0))</f>
        <v>3576</v>
      </c>
      <c r="I79" s="868"/>
      <c r="J79" s="149" t="e">
        <f ca="1">IF(MOD(ROW()-13,2)=0,IF(ISBLANK(OFFSET(#REF!,INT((ROW()-13)/2),0)),"",OFFSET(#REF!,INT((ROW()-13)/2),0)),IF(ISBLANK(OFFSET('9. METAS'!$U$20,INT((ROW()-14)/2),0)),"",OFFSET('9. METAS'!$U$20,INT((ROW()-14)/2),0)))</f>
        <v>#REF!</v>
      </c>
      <c r="K79" s="150" t="e">
        <f ca="1">IF(MOD(ROW()-13,2)=0,IF(ISBLANK(OFFSET(#REF!,INT((ROW()-13)/2),0)),"",OFFSET(#REF!,INT((ROW()-13)/2),0)),IF(ISBLANK(OFFSET('9. METAS'!$V$20,INT((ROW()-14)/2),0)),"",OFFSET('9. METAS'!$V$20,INT((ROW()-14)/2),0)))</f>
        <v>#REF!</v>
      </c>
      <c r="L79" s="150" t="e">
        <f ca="1">IF(MOD(ROW()-13,2)=0,IF(ISBLANK(OFFSET(#REF!,INT((ROW()-13)/2),0)),"",OFFSET(#REF!,INT((ROW()-13)/2),0)),IF(ISBLANK(OFFSET('9. METAS'!$W$20,INT((ROW()-14)/2),0)),"",OFFSET('9. METAS'!$W$20,INT((ROW()-14)/2),0)))</f>
        <v>#REF!</v>
      </c>
      <c r="M79" s="151" t="e">
        <f ca="1">IF(MOD(ROW()-13,2)=0,IF(ISBLANK(OFFSET(#REF!,INT((ROW()-13)/2),0)),"",OFFSET(#REF!,INT((ROW()-13)/2),0)),IF(ISBLANK(OFFSET('9. METAS'!$X$20,INT((ROW()-14)/2),0)),"",OFFSET('9. METAS'!$X$20,INT((ROW()-14)/2),0)))</f>
        <v>#REF!</v>
      </c>
      <c r="N79" s="869" t="str">
        <f t="shared" ref="N79" ca="1" si="62">IFERROR(J79/J80,"ND")</f>
        <v>ND</v>
      </c>
      <c r="O79" s="870" t="str">
        <f t="shared" ref="O79" ca="1" si="63">IFERROR(((J79+K79)/H79),"ND")</f>
        <v>ND</v>
      </c>
      <c r="P79" s="910"/>
    </row>
    <row r="80" spans="3:16">
      <c r="C80" s="860"/>
      <c r="D80" s="907"/>
      <c r="E80" s="907"/>
      <c r="F80" s="908"/>
      <c r="G80" s="909"/>
      <c r="H80" s="944"/>
      <c r="I80" s="852"/>
      <c r="J80" s="149">
        <f ca="1">IF(MOD(ROW()-13,2)=0,IF(ISBLANK(OFFSET(#REF!,INT((ROW()-13)/2),0)),"",OFFSET(#REF!,INT((ROW()-13)/2),0)),IF(ISBLANK(OFFSET('9. METAS'!$U$20,INT((ROW()-14)/2),0)),"",OFFSET('9. METAS'!$U$20,INT((ROW()-14)/2),0)))</f>
        <v>750</v>
      </c>
      <c r="K80" s="150">
        <f ca="1">IF(MOD(ROW()-13,2)=0,IF(ISBLANK(OFFSET(#REF!,INT((ROW()-13)/2),0)),"",OFFSET(#REF!,INT((ROW()-13)/2),0)),IF(ISBLANK(OFFSET('9. METAS'!$V$20,INT((ROW()-14)/2),0)),"",OFFSET('9. METAS'!$V$20,INT((ROW()-14)/2),0)))</f>
        <v>1207</v>
      </c>
      <c r="L80" s="150">
        <f ca="1">IF(MOD(ROW()-13,2)=0,IF(ISBLANK(OFFSET(#REF!,INT((ROW()-13)/2),0)),"",OFFSET(#REF!,INT((ROW()-13)/2),0)),IF(ISBLANK(OFFSET('9. METAS'!$W$20,INT((ROW()-14)/2),0)),"",OFFSET('9. METAS'!$W$20,INT((ROW()-14)/2),0)))</f>
        <v>1100</v>
      </c>
      <c r="M80" s="151">
        <f ca="1">IF(MOD(ROW()-13,2)=0,IF(ISBLANK(OFFSET(#REF!,INT((ROW()-13)/2),0)),"",OFFSET(#REF!,INT((ROW()-13)/2),0)),IF(ISBLANK(OFFSET('9. METAS'!$X$20,INT((ROW()-14)/2),0)),"",OFFSET('9. METAS'!$X$20,INT((ROW()-14)/2),0)))</f>
        <v>519</v>
      </c>
      <c r="N80" s="854"/>
      <c r="O80" s="856"/>
      <c r="P80" s="913"/>
    </row>
    <row r="81" spans="3:16">
      <c r="C81" s="859" t="str">
        <f ca="1">IF(ISBLANK(OFFSET('5. Pp (3 años)'!$C$46,INT((ROW()-13)/2),0)),"",OFFSET('5. Pp (3 años)'!$C$46,INT((ROW()-13)/2),0))</f>
        <v>Actividad</v>
      </c>
      <c r="D81" s="907" t="str">
        <f ca="1">IF(ISBLANK(OFFSET('5. Pp (3 años)'!$D$46,INT((ROW()-13)/2),0)),"",OFFSET('5. Pp (3 años)'!$D$46,INT((ROW()-13)/2),0))</f>
        <v>1.4.1.1.8.2. Elaboración y gestión de reportes de finiquitos y/o liquidación, solicitados por las Unidades Administrativas.</v>
      </c>
      <c r="E81" s="907" t="str">
        <f ca="1">IF(ISBLANK(OFFSET('5. Pp (3 años)'!$E$46,INT((ROW()-13)/2),0)),"",OFFSET('5. Pp (3 años)'!$E$46,INT((ROW()-13)/2),0))</f>
        <v>PRFLE= Porcentaje de reportes de finiquito y/o liquidación entregados.</v>
      </c>
      <c r="F81" s="908" t="str">
        <f ca="1">IF(ISBLANK(OFFSET('5. Pp (3 años)'!$K$46,INT((ROW()-13)/2),0)),"",OFFSET('5. Pp (3 años)'!$K$46,INT((ROW()-13)/2),0))</f>
        <v>Ascendente</v>
      </c>
      <c r="G81" s="909" t="str">
        <f ca="1">IF(ISBLANK(OFFSET('5. Pp (3 años)'!$H$46,INT((ROW()-13)/2),0)),"",OFFSET('5. Pp (3 años)'!$H$46,INT((ROW()-13)/2),0))</f>
        <v>Trimestral</v>
      </c>
      <c r="H81" s="944">
        <f ca="1">IF(ISBLANK(OFFSET('9. METAS'!$L$20,INT((ROW()-13)/2),0)),"",OFFSET('9. METAS'!$L$20,INT((ROW()-13)/2),0))</f>
        <v>600</v>
      </c>
      <c r="I81" s="868"/>
      <c r="J81" s="149" t="e">
        <f ca="1">IF(MOD(ROW()-13,2)=0,IF(ISBLANK(OFFSET(#REF!,INT((ROW()-13)/2),0)),"",OFFSET(#REF!,INT((ROW()-13)/2),0)),IF(ISBLANK(OFFSET('9. METAS'!$U$20,INT((ROW()-14)/2),0)),"",OFFSET('9. METAS'!$U$20,INT((ROW()-14)/2),0)))</f>
        <v>#REF!</v>
      </c>
      <c r="K81" s="150" t="e">
        <f ca="1">IF(MOD(ROW()-13,2)=0,IF(ISBLANK(OFFSET(#REF!,INT((ROW()-13)/2),0)),"",OFFSET(#REF!,INT((ROW()-13)/2),0)),IF(ISBLANK(OFFSET('9. METAS'!$V$20,INT((ROW()-14)/2),0)),"",OFFSET('9. METAS'!$V$20,INT((ROW()-14)/2),0)))</f>
        <v>#REF!</v>
      </c>
      <c r="L81" s="150" t="e">
        <f ca="1">IF(MOD(ROW()-13,2)=0,IF(ISBLANK(OFFSET(#REF!,INT((ROW()-13)/2),0)),"",OFFSET(#REF!,INT((ROW()-13)/2),0)),IF(ISBLANK(OFFSET('9. METAS'!$W$20,INT((ROW()-14)/2),0)),"",OFFSET('9. METAS'!$W$20,INT((ROW()-14)/2),0)))</f>
        <v>#REF!</v>
      </c>
      <c r="M81" s="151" t="e">
        <f ca="1">IF(MOD(ROW()-13,2)=0,IF(ISBLANK(OFFSET(#REF!,INT((ROW()-13)/2),0)),"",OFFSET(#REF!,INT((ROW()-13)/2),0)),IF(ISBLANK(OFFSET('9. METAS'!$X$20,INT((ROW()-14)/2),0)),"",OFFSET('9. METAS'!$X$20,INT((ROW()-14)/2),0)))</f>
        <v>#REF!</v>
      </c>
      <c r="N81" s="869" t="str">
        <f t="shared" ref="N81" ca="1" si="64">IFERROR(J81/J82,"ND")</f>
        <v>ND</v>
      </c>
      <c r="O81" s="870" t="str">
        <f t="shared" ref="O81" ca="1" si="65">IFERROR(((J81+K81)/H81),"ND")</f>
        <v>ND</v>
      </c>
      <c r="P81" s="910"/>
    </row>
    <row r="82" spans="3:16">
      <c r="C82" s="860"/>
      <c r="D82" s="907"/>
      <c r="E82" s="907"/>
      <c r="F82" s="908"/>
      <c r="G82" s="909"/>
      <c r="H82" s="944"/>
      <c r="I82" s="852"/>
      <c r="J82" s="149">
        <f ca="1">IF(MOD(ROW()-13,2)=0,IF(ISBLANK(OFFSET(#REF!,INT((ROW()-13)/2),0)),"",OFFSET(#REF!,INT((ROW()-13)/2),0)),IF(ISBLANK(OFFSET('9. METAS'!$U$20,INT((ROW()-14)/2),0)),"",OFFSET('9. METAS'!$U$20,INT((ROW()-14)/2),0)))</f>
        <v>80</v>
      </c>
      <c r="K82" s="150">
        <f ca="1">IF(MOD(ROW()-13,2)=0,IF(ISBLANK(OFFSET(#REF!,INT((ROW()-13)/2),0)),"",OFFSET(#REF!,INT((ROW()-13)/2),0)),IF(ISBLANK(OFFSET('9. METAS'!$V$20,INT((ROW()-14)/2),0)),"",OFFSET('9. METAS'!$V$20,INT((ROW()-14)/2),0)))</f>
        <v>200</v>
      </c>
      <c r="L82" s="150">
        <f ca="1">IF(MOD(ROW()-13,2)=0,IF(ISBLANK(OFFSET(#REF!,INT((ROW()-13)/2),0)),"",OFFSET(#REF!,INT((ROW()-13)/2),0)),IF(ISBLANK(OFFSET('9. METAS'!$W$20,INT((ROW()-14)/2),0)),"",OFFSET('9. METAS'!$W$20,INT((ROW()-14)/2),0)))</f>
        <v>200</v>
      </c>
      <c r="M82" s="151">
        <f ca="1">IF(MOD(ROW()-13,2)=0,IF(ISBLANK(OFFSET(#REF!,INT((ROW()-13)/2),0)),"",OFFSET(#REF!,INT((ROW()-13)/2),0)),IF(ISBLANK(OFFSET('9. METAS'!$X$20,INT((ROW()-14)/2),0)),"",OFFSET('9. METAS'!$X$20,INT((ROW()-14)/2),0)))</f>
        <v>120</v>
      </c>
      <c r="N82" s="854"/>
      <c r="O82" s="856"/>
      <c r="P82" s="913"/>
    </row>
    <row r="83" spans="3:16">
      <c r="C83" s="859" t="str">
        <f ca="1">IF(ISBLANK(OFFSET('5. Pp (3 años)'!$C$46,INT((ROW()-13)/2),0)),"",OFFSET('5. Pp (3 años)'!$C$46,INT((ROW()-13)/2),0))</f>
        <v>Actividad</v>
      </c>
      <c r="D83" s="907" t="str">
        <f ca="1">IF(ISBLANK(OFFSET('5. Pp (3 años)'!$D$46,INT((ROW()-13)/2),0)),"",OFFSET('5. Pp (3 años)'!$D$46,INT((ROW()-13)/2),0))</f>
        <v>1.4.1.1.8.3.  Actualización de expedientes de personal activo y de baja por incidencias enviadas por las diferentes Unidades Administrativas.</v>
      </c>
      <c r="E83" s="907" t="str">
        <f ca="1">IF(ISBLANK(OFFSET('5. Pp (3 años)'!$E$46,INT((ROW()-13)/2),0)),"",OFFSET('5. Pp (3 años)'!$E$46,INT((ROW()-13)/2),0))</f>
        <v>PEPIA= Porcentaje de expedientes de personal por incidencias actualizados</v>
      </c>
      <c r="F83" s="908" t="str">
        <f ca="1">IF(ISBLANK(OFFSET('5. Pp (3 años)'!$K$46,INT((ROW()-13)/2),0)),"",OFFSET('5. Pp (3 años)'!$K$46,INT((ROW()-13)/2),0))</f>
        <v>Ascendente</v>
      </c>
      <c r="G83" s="909" t="str">
        <f ca="1">IF(ISBLANK(OFFSET('5. Pp (3 años)'!$H$46,INT((ROW()-13)/2),0)),"",OFFSET('5. Pp (3 años)'!$H$46,INT((ROW()-13)/2),0))</f>
        <v>Trimestral</v>
      </c>
      <c r="H83" s="944">
        <f ca="1">IF(ISBLANK(OFFSET('9. METAS'!$L$20,INT((ROW()-13)/2),0)),"",OFFSET('9. METAS'!$L$20,INT((ROW()-13)/2),0))</f>
        <v>3600</v>
      </c>
      <c r="I83" s="868"/>
      <c r="J83" s="149" t="e">
        <f ca="1">IF(MOD(ROW()-13,2)=0,IF(ISBLANK(OFFSET(#REF!,INT((ROW()-13)/2),0)),"",OFFSET(#REF!,INT((ROW()-13)/2),0)),IF(ISBLANK(OFFSET('9. METAS'!$U$20,INT((ROW()-14)/2),0)),"",OFFSET('9. METAS'!$U$20,INT((ROW()-14)/2),0)))</f>
        <v>#REF!</v>
      </c>
      <c r="K83" s="150" t="e">
        <f ca="1">IF(MOD(ROW()-13,2)=0,IF(ISBLANK(OFFSET(#REF!,INT((ROW()-13)/2),0)),"",OFFSET(#REF!,INT((ROW()-13)/2),0)),IF(ISBLANK(OFFSET('9. METAS'!$V$20,INT((ROW()-14)/2),0)),"",OFFSET('9. METAS'!$V$20,INT((ROW()-14)/2),0)))</f>
        <v>#REF!</v>
      </c>
      <c r="L83" s="150" t="e">
        <f ca="1">IF(MOD(ROW()-13,2)=0,IF(ISBLANK(OFFSET(#REF!,INT((ROW()-13)/2),0)),"",OFFSET(#REF!,INT((ROW()-13)/2),0)),IF(ISBLANK(OFFSET('9. METAS'!$W$20,INT((ROW()-14)/2),0)),"",OFFSET('9. METAS'!$W$20,INT((ROW()-14)/2),0)))</f>
        <v>#REF!</v>
      </c>
      <c r="M83" s="151" t="e">
        <f ca="1">IF(MOD(ROW()-13,2)=0,IF(ISBLANK(OFFSET(#REF!,INT((ROW()-13)/2),0)),"",OFFSET(#REF!,INT((ROW()-13)/2),0)),IF(ISBLANK(OFFSET('9. METAS'!$X$20,INT((ROW()-14)/2),0)),"",OFFSET('9. METAS'!$X$20,INT((ROW()-14)/2),0)))</f>
        <v>#REF!</v>
      </c>
      <c r="N83" s="869" t="str">
        <f t="shared" ref="N83" ca="1" si="66">IFERROR(J83/J84,"ND")</f>
        <v>ND</v>
      </c>
      <c r="O83" s="870" t="str">
        <f t="shared" ref="O83" ca="1" si="67">IFERROR(((J83+K83)/H83),"ND")</f>
        <v>ND</v>
      </c>
      <c r="P83" s="910"/>
    </row>
    <row r="84" spans="3:16">
      <c r="C84" s="860"/>
      <c r="D84" s="907"/>
      <c r="E84" s="907"/>
      <c r="F84" s="908"/>
      <c r="G84" s="909"/>
      <c r="H84" s="944"/>
      <c r="I84" s="852"/>
      <c r="J84" s="149">
        <f ca="1">IF(MOD(ROW()-13,2)=0,IF(ISBLANK(OFFSET(#REF!,INT((ROW()-13)/2),0)),"",OFFSET(#REF!,INT((ROW()-13)/2),0)),IF(ISBLANK(OFFSET('9. METAS'!$U$20,INT((ROW()-14)/2),0)),"",OFFSET('9. METAS'!$U$20,INT((ROW()-14)/2),0)))</f>
        <v>750</v>
      </c>
      <c r="K84" s="150">
        <f ca="1">IF(MOD(ROW()-13,2)=0,IF(ISBLANK(OFFSET(#REF!,INT((ROW()-13)/2),0)),"",OFFSET(#REF!,INT((ROW()-13)/2),0)),IF(ISBLANK(OFFSET('9. METAS'!$V$20,INT((ROW()-14)/2),0)),"",OFFSET('9. METAS'!$V$20,INT((ROW()-14)/2),0)))</f>
        <v>1207</v>
      </c>
      <c r="L84" s="150">
        <f ca="1">IF(MOD(ROW()-13,2)=0,IF(ISBLANK(OFFSET(#REF!,INT((ROW()-13)/2),0)),"",OFFSET(#REF!,INT((ROW()-13)/2),0)),IF(ISBLANK(OFFSET('9. METAS'!$W$20,INT((ROW()-14)/2),0)),"",OFFSET('9. METAS'!$W$20,INT((ROW()-14)/2),0)))</f>
        <v>1124</v>
      </c>
      <c r="M84" s="151">
        <f ca="1">IF(MOD(ROW()-13,2)=0,IF(ISBLANK(OFFSET(#REF!,INT((ROW()-13)/2),0)),"",OFFSET(#REF!,INT((ROW()-13)/2),0)),IF(ISBLANK(OFFSET('9. METAS'!$X$20,INT((ROW()-14)/2),0)),"",OFFSET('9. METAS'!$X$20,INT((ROW()-14)/2),0)))</f>
        <v>519</v>
      </c>
      <c r="N84" s="854"/>
      <c r="O84" s="856"/>
      <c r="P84" s="913"/>
    </row>
    <row r="85" spans="3:16">
      <c r="C85" s="859"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8" t="str">
        <f ca="1">IF(ISBLANK(OFFSET('5. Pp (3 años)'!$K$46,INT((ROW()-13)/2),0)),"",OFFSET('5. Pp (3 años)'!$K$46,INT((ROW()-13)/2),0))</f>
        <v/>
      </c>
      <c r="G85" s="909" t="str">
        <f ca="1">IF(ISBLANK(OFFSET('5. Pp (3 años)'!$H$46,INT((ROW()-13)/2),0)),"",OFFSET('5. Pp (3 años)'!$H$46,INT((ROW()-13)/2),0))</f>
        <v/>
      </c>
      <c r="H85" s="944" t="str">
        <f ca="1">IF(ISBLANK(OFFSET('9. METAS'!$L$20,INT((ROW()-13)/2),0)),"",OFFSET('9. METAS'!$L$20,INT((ROW()-13)/2),0))</f>
        <v/>
      </c>
      <c r="I85" s="868"/>
      <c r="J85" s="149" t="e">
        <f ca="1">IF(MOD(ROW()-13,2)=0,IF(ISBLANK(OFFSET(#REF!,INT((ROW()-13)/2),0)),"",OFFSET(#REF!,INT((ROW()-13)/2),0)),IF(ISBLANK(OFFSET('9. METAS'!$U$20,INT((ROW()-14)/2),0)),"",OFFSET('9. METAS'!$U$20,INT((ROW()-14)/2),0)))</f>
        <v>#REF!</v>
      </c>
      <c r="K85" s="150" t="e">
        <f ca="1">IF(MOD(ROW()-13,2)=0,IF(ISBLANK(OFFSET(#REF!,INT((ROW()-13)/2),0)),"",OFFSET(#REF!,INT((ROW()-13)/2),0)),IF(ISBLANK(OFFSET('9. METAS'!$V$20,INT((ROW()-14)/2),0)),"",OFFSET('9. METAS'!$V$20,INT((ROW()-14)/2),0)))</f>
        <v>#REF!</v>
      </c>
      <c r="L85" s="150" t="e">
        <f ca="1">IF(MOD(ROW()-13,2)=0,IF(ISBLANK(OFFSET(#REF!,INT((ROW()-13)/2),0)),"",OFFSET(#REF!,INT((ROW()-13)/2),0)),IF(ISBLANK(OFFSET('9. METAS'!$W$20,INT((ROW()-14)/2),0)),"",OFFSET('9. METAS'!$W$20,INT((ROW()-14)/2),0)))</f>
        <v>#REF!</v>
      </c>
      <c r="M85" s="151" t="e">
        <f ca="1">IF(MOD(ROW()-13,2)=0,IF(ISBLANK(OFFSET(#REF!,INT((ROW()-13)/2),0)),"",OFFSET(#REF!,INT((ROW()-13)/2),0)),IF(ISBLANK(OFFSET('9. METAS'!$X$20,INT((ROW()-14)/2),0)),"",OFFSET('9. METAS'!$X$20,INT((ROW()-14)/2),0)))</f>
        <v>#REF!</v>
      </c>
      <c r="N85" s="869" t="str">
        <f t="shared" ref="N85" ca="1" si="68">IFERROR(J85/J86,"ND")</f>
        <v>ND</v>
      </c>
      <c r="O85" s="870" t="str">
        <f t="shared" ref="O85" ca="1" si="69">IFERROR(((J85+K85)/H85),"ND")</f>
        <v>ND</v>
      </c>
      <c r="P85" s="910"/>
    </row>
    <row r="86" spans="3:16">
      <c r="C86" s="860"/>
      <c r="D86" s="907"/>
      <c r="E86" s="907"/>
      <c r="F86" s="908"/>
      <c r="G86" s="909"/>
      <c r="H86" s="944"/>
      <c r="I86" s="852"/>
      <c r="J86" s="149" t="str">
        <f ca="1">IF(MOD(ROW()-13,2)=0,IF(ISBLANK(OFFSET(#REF!,INT((ROW()-13)/2),0)),"",OFFSET(#REF!,INT((ROW()-13)/2),0)),IF(ISBLANK(OFFSET('9. METAS'!$U$20,INT((ROW()-14)/2),0)),"",OFFSET('9. METAS'!$U$20,INT((ROW()-14)/2),0)))</f>
        <v/>
      </c>
      <c r="K86" s="150" t="str">
        <f ca="1">IF(MOD(ROW()-13,2)=0,IF(ISBLANK(OFFSET(#REF!,INT((ROW()-13)/2),0)),"",OFFSET(#REF!,INT((ROW()-13)/2),0)),IF(ISBLANK(OFFSET('9. METAS'!$V$20,INT((ROW()-14)/2),0)),"",OFFSET('9. METAS'!$V$20,INT((ROW()-14)/2),0)))</f>
        <v/>
      </c>
      <c r="L86" s="150" t="str">
        <f ca="1">IF(MOD(ROW()-13,2)=0,IF(ISBLANK(OFFSET(#REF!,INT((ROW()-13)/2),0)),"",OFFSET(#REF!,INT((ROW()-13)/2),0)),IF(ISBLANK(OFFSET('9. METAS'!$W$20,INT((ROW()-14)/2),0)),"",OFFSET('9. METAS'!$W$20,INT((ROW()-14)/2),0)))</f>
        <v/>
      </c>
      <c r="M86" s="151" t="str">
        <f ca="1">IF(MOD(ROW()-13,2)=0,IF(ISBLANK(OFFSET(#REF!,INT((ROW()-13)/2),0)),"",OFFSET(#REF!,INT((ROW()-13)/2),0)),IF(ISBLANK(OFFSET('9. METAS'!$X$20,INT((ROW()-14)/2),0)),"",OFFSET('9. METAS'!$X$20,INT((ROW()-14)/2),0)))</f>
        <v/>
      </c>
      <c r="N86" s="854"/>
      <c r="O86" s="856"/>
      <c r="P86" s="913"/>
    </row>
    <row r="87" spans="3:16">
      <c r="C87" s="859"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8" t="str">
        <f ca="1">IF(ISBLANK(OFFSET('5. Pp (3 años)'!$K$46,INT((ROW()-13)/2),0)),"",OFFSET('5. Pp (3 años)'!$K$46,INT((ROW()-13)/2),0))</f>
        <v/>
      </c>
      <c r="G87" s="909" t="str">
        <f ca="1">IF(ISBLANK(OFFSET('5. Pp (3 años)'!$H$46,INT((ROW()-13)/2),0)),"",OFFSET('5. Pp (3 años)'!$H$46,INT((ROW()-13)/2),0))</f>
        <v/>
      </c>
      <c r="H87" s="944" t="str">
        <f ca="1">IF(ISBLANK(OFFSET('9. METAS'!$L$20,INT((ROW()-13)/2),0)),"",OFFSET('9. METAS'!$L$20,INT((ROW()-13)/2),0))</f>
        <v/>
      </c>
      <c r="I87" s="868"/>
      <c r="J87" s="149" t="e">
        <f ca="1">IF(MOD(ROW()-13,2)=0,IF(ISBLANK(OFFSET(#REF!,INT((ROW()-13)/2),0)),"",OFFSET(#REF!,INT((ROW()-13)/2),0)),IF(ISBLANK(OFFSET('9. METAS'!$U$20,INT((ROW()-14)/2),0)),"",OFFSET('9. METAS'!$U$20,INT((ROW()-14)/2),0)))</f>
        <v>#REF!</v>
      </c>
      <c r="K87" s="150" t="e">
        <f ca="1">IF(MOD(ROW()-13,2)=0,IF(ISBLANK(OFFSET(#REF!,INT((ROW()-13)/2),0)),"",OFFSET(#REF!,INT((ROW()-13)/2),0)),IF(ISBLANK(OFFSET('9. METAS'!$V$20,INT((ROW()-14)/2),0)),"",OFFSET('9. METAS'!$V$20,INT((ROW()-14)/2),0)))</f>
        <v>#REF!</v>
      </c>
      <c r="L87" s="150" t="e">
        <f ca="1">IF(MOD(ROW()-13,2)=0,IF(ISBLANK(OFFSET(#REF!,INT((ROW()-13)/2),0)),"",OFFSET(#REF!,INT((ROW()-13)/2),0)),IF(ISBLANK(OFFSET('9. METAS'!$W$20,INT((ROW()-14)/2),0)),"",OFFSET('9. METAS'!$W$20,INT((ROW()-14)/2),0)))</f>
        <v>#REF!</v>
      </c>
      <c r="M87" s="151" t="e">
        <f ca="1">IF(MOD(ROW()-13,2)=0,IF(ISBLANK(OFFSET(#REF!,INT((ROW()-13)/2),0)),"",OFFSET(#REF!,INT((ROW()-13)/2),0)),IF(ISBLANK(OFFSET('9. METAS'!$X$20,INT((ROW()-14)/2),0)),"",OFFSET('9. METAS'!$X$20,INT((ROW()-14)/2),0)))</f>
        <v>#REF!</v>
      </c>
      <c r="N87" s="869" t="str">
        <f t="shared" ref="N87" ca="1" si="70">IFERROR(J87/J88,"ND")</f>
        <v>ND</v>
      </c>
      <c r="O87" s="870" t="str">
        <f t="shared" ref="O87" ca="1" si="71">IFERROR(((J87+K87)/H87),"ND")</f>
        <v>ND</v>
      </c>
      <c r="P87" s="910"/>
    </row>
    <row r="88" spans="3:16">
      <c r="C88" s="860"/>
      <c r="D88" s="907"/>
      <c r="E88" s="907"/>
      <c r="F88" s="908"/>
      <c r="G88" s="909"/>
      <c r="H88" s="944"/>
      <c r="I88" s="852"/>
      <c r="J88" s="149" t="str">
        <f ca="1">IF(MOD(ROW()-13,2)=0,IF(ISBLANK(OFFSET(#REF!,INT((ROW()-13)/2),0)),"",OFFSET(#REF!,INT((ROW()-13)/2),0)),IF(ISBLANK(OFFSET('9. METAS'!$U$20,INT((ROW()-14)/2),0)),"",OFFSET('9. METAS'!$U$20,INT((ROW()-14)/2),0)))</f>
        <v/>
      </c>
      <c r="K88" s="150" t="str">
        <f ca="1">IF(MOD(ROW()-13,2)=0,IF(ISBLANK(OFFSET(#REF!,INT((ROW()-13)/2),0)),"",OFFSET(#REF!,INT((ROW()-13)/2),0)),IF(ISBLANK(OFFSET('9. METAS'!$V$20,INT((ROW()-14)/2),0)),"",OFFSET('9. METAS'!$V$20,INT((ROW()-14)/2),0)))</f>
        <v/>
      </c>
      <c r="L88" s="150" t="str">
        <f ca="1">IF(MOD(ROW()-13,2)=0,IF(ISBLANK(OFFSET(#REF!,INT((ROW()-13)/2),0)),"",OFFSET(#REF!,INT((ROW()-13)/2),0)),IF(ISBLANK(OFFSET('9. METAS'!$W$20,INT((ROW()-14)/2),0)),"",OFFSET('9. METAS'!$W$20,INT((ROW()-14)/2),0)))</f>
        <v/>
      </c>
      <c r="M88" s="151" t="str">
        <f ca="1">IF(MOD(ROW()-13,2)=0,IF(ISBLANK(OFFSET(#REF!,INT((ROW()-13)/2),0)),"",OFFSET(#REF!,INT((ROW()-13)/2),0)),IF(ISBLANK(OFFSET('9. METAS'!$X$20,INT((ROW()-14)/2),0)),"",OFFSET('9. METAS'!$X$20,INT((ROW()-14)/2),0)))</f>
        <v/>
      </c>
      <c r="N88" s="854"/>
      <c r="O88" s="856"/>
      <c r="P88" s="913"/>
    </row>
    <row r="89" spans="3:16">
      <c r="C89" s="859"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8" t="str">
        <f ca="1">IF(ISBLANK(OFFSET('5. Pp (3 años)'!$K$46,INT((ROW()-13)/2),0)),"",OFFSET('5. Pp (3 años)'!$K$46,INT((ROW()-13)/2),0))</f>
        <v/>
      </c>
      <c r="G89" s="909" t="str">
        <f ca="1">IF(ISBLANK(OFFSET('5. Pp (3 años)'!$H$46,INT((ROW()-13)/2),0)),"",OFFSET('5. Pp (3 años)'!$H$46,INT((ROW()-13)/2),0))</f>
        <v/>
      </c>
      <c r="H89" s="944" t="str">
        <f ca="1">IF(ISBLANK(OFFSET('9. METAS'!$L$20,INT((ROW()-13)/2),0)),"",OFFSET('9. METAS'!$L$20,INT((ROW()-13)/2),0))</f>
        <v/>
      </c>
      <c r="I89" s="868"/>
      <c r="J89" s="149" t="e">
        <f ca="1">IF(MOD(ROW()-13,2)=0,IF(ISBLANK(OFFSET(#REF!,INT((ROW()-13)/2),0)),"",OFFSET(#REF!,INT((ROW()-13)/2),0)),IF(ISBLANK(OFFSET('9. METAS'!$U$20,INT((ROW()-14)/2),0)),"",OFFSET('9. METAS'!$U$20,INT((ROW()-14)/2),0)))</f>
        <v>#REF!</v>
      </c>
      <c r="K89" s="150" t="e">
        <f ca="1">IF(MOD(ROW()-13,2)=0,IF(ISBLANK(OFFSET(#REF!,INT((ROW()-13)/2),0)),"",OFFSET(#REF!,INT((ROW()-13)/2),0)),IF(ISBLANK(OFFSET('9. METAS'!$V$20,INT((ROW()-14)/2),0)),"",OFFSET('9. METAS'!$V$20,INT((ROW()-14)/2),0)))</f>
        <v>#REF!</v>
      </c>
      <c r="L89" s="150" t="e">
        <f ca="1">IF(MOD(ROW()-13,2)=0,IF(ISBLANK(OFFSET(#REF!,INT((ROW()-13)/2),0)),"",OFFSET(#REF!,INT((ROW()-13)/2),0)),IF(ISBLANK(OFFSET('9. METAS'!$W$20,INT((ROW()-14)/2),0)),"",OFFSET('9. METAS'!$W$20,INT((ROW()-14)/2),0)))</f>
        <v>#REF!</v>
      </c>
      <c r="M89" s="151" t="e">
        <f ca="1">IF(MOD(ROW()-13,2)=0,IF(ISBLANK(OFFSET(#REF!,INT((ROW()-13)/2),0)),"",OFFSET(#REF!,INT((ROW()-13)/2),0)),IF(ISBLANK(OFFSET('9. METAS'!$X$20,INT((ROW()-14)/2),0)),"",OFFSET('9. METAS'!$X$20,INT((ROW()-14)/2),0)))</f>
        <v>#REF!</v>
      </c>
      <c r="N89" s="869" t="str">
        <f t="shared" ref="N89" ca="1" si="72">IFERROR(J89/J90,"ND")</f>
        <v>ND</v>
      </c>
      <c r="O89" s="870" t="str">
        <f t="shared" ref="O89" ca="1" si="73">IFERROR(((J89+K89)/H89),"ND")</f>
        <v>ND</v>
      </c>
      <c r="P89" s="910"/>
    </row>
    <row r="90" spans="3:16">
      <c r="C90" s="860"/>
      <c r="D90" s="907"/>
      <c r="E90" s="907"/>
      <c r="F90" s="908"/>
      <c r="G90" s="909"/>
      <c r="H90" s="944"/>
      <c r="I90" s="852"/>
      <c r="J90" s="149" t="str">
        <f ca="1">IF(MOD(ROW()-13,2)=0,IF(ISBLANK(OFFSET(#REF!,INT((ROW()-13)/2),0)),"",OFFSET(#REF!,INT((ROW()-13)/2),0)),IF(ISBLANK(OFFSET('9. METAS'!$U$20,INT((ROW()-14)/2),0)),"",OFFSET('9. METAS'!$U$20,INT((ROW()-14)/2),0)))</f>
        <v/>
      </c>
      <c r="K90" s="150" t="str">
        <f ca="1">IF(MOD(ROW()-13,2)=0,IF(ISBLANK(OFFSET(#REF!,INT((ROW()-13)/2),0)),"",OFFSET(#REF!,INT((ROW()-13)/2),0)),IF(ISBLANK(OFFSET('9. METAS'!$V$20,INT((ROW()-14)/2),0)),"",OFFSET('9. METAS'!$V$20,INT((ROW()-14)/2),0)))</f>
        <v/>
      </c>
      <c r="L90" s="150" t="str">
        <f ca="1">IF(MOD(ROW()-13,2)=0,IF(ISBLANK(OFFSET(#REF!,INT((ROW()-13)/2),0)),"",OFFSET(#REF!,INT((ROW()-13)/2),0)),IF(ISBLANK(OFFSET('9. METAS'!$W$20,INT((ROW()-14)/2),0)),"",OFFSET('9. METAS'!$W$20,INT((ROW()-14)/2),0)))</f>
        <v/>
      </c>
      <c r="M90" s="151" t="str">
        <f ca="1">IF(MOD(ROW()-13,2)=0,IF(ISBLANK(OFFSET(#REF!,INT((ROW()-13)/2),0)),"",OFFSET(#REF!,INT((ROW()-13)/2),0)),IF(ISBLANK(OFFSET('9. METAS'!$X$20,INT((ROW()-14)/2),0)),"",OFFSET('9. METAS'!$X$20,INT((ROW()-14)/2),0)))</f>
        <v/>
      </c>
      <c r="N90" s="854"/>
      <c r="O90" s="856"/>
      <c r="P90" s="913"/>
    </row>
    <row r="91" spans="3:16">
      <c r="C91" s="859"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8" t="str">
        <f ca="1">IF(ISBLANK(OFFSET('5. Pp (3 años)'!$K$46,INT((ROW()-13)/2),0)),"",OFFSET('5. Pp (3 años)'!$K$46,INT((ROW()-13)/2),0))</f>
        <v/>
      </c>
      <c r="G91" s="909" t="str">
        <f ca="1">IF(ISBLANK(OFFSET('5. Pp (3 años)'!$H$46,INT((ROW()-13)/2),0)),"",OFFSET('5. Pp (3 años)'!$H$46,INT((ROW()-13)/2),0))</f>
        <v/>
      </c>
      <c r="H91" s="944" t="str">
        <f ca="1">IF(ISBLANK(OFFSET('9. METAS'!$L$20,INT((ROW()-13)/2),0)),"",OFFSET('9. METAS'!$L$20,INT((ROW()-13)/2),0))</f>
        <v/>
      </c>
      <c r="I91" s="868"/>
      <c r="J91" s="149" t="e">
        <f ca="1">IF(MOD(ROW()-13,2)=0,IF(ISBLANK(OFFSET(#REF!,INT((ROW()-13)/2),0)),"",OFFSET(#REF!,INT((ROW()-13)/2),0)),IF(ISBLANK(OFFSET('9. METAS'!$U$20,INT((ROW()-14)/2),0)),"",OFFSET('9. METAS'!$U$20,INT((ROW()-14)/2),0)))</f>
        <v>#REF!</v>
      </c>
      <c r="K91" s="150" t="e">
        <f ca="1">IF(MOD(ROW()-13,2)=0,IF(ISBLANK(OFFSET(#REF!,INT((ROW()-13)/2),0)),"",OFFSET(#REF!,INT((ROW()-13)/2),0)),IF(ISBLANK(OFFSET('9. METAS'!$V$20,INT((ROW()-14)/2),0)),"",OFFSET('9. METAS'!$V$20,INT((ROW()-14)/2),0)))</f>
        <v>#REF!</v>
      </c>
      <c r="L91" s="150" t="e">
        <f ca="1">IF(MOD(ROW()-13,2)=0,IF(ISBLANK(OFFSET(#REF!,INT((ROW()-13)/2),0)),"",OFFSET(#REF!,INT((ROW()-13)/2),0)),IF(ISBLANK(OFFSET('9. METAS'!$W$20,INT((ROW()-14)/2),0)),"",OFFSET('9. METAS'!$W$20,INT((ROW()-14)/2),0)))</f>
        <v>#REF!</v>
      </c>
      <c r="M91" s="151" t="e">
        <f ca="1">IF(MOD(ROW()-13,2)=0,IF(ISBLANK(OFFSET(#REF!,INT((ROW()-13)/2),0)),"",OFFSET(#REF!,INT((ROW()-13)/2),0)),IF(ISBLANK(OFFSET('9. METAS'!$X$20,INT((ROW()-14)/2),0)),"",OFFSET('9. METAS'!$X$20,INT((ROW()-14)/2),0)))</f>
        <v>#REF!</v>
      </c>
      <c r="N91" s="869" t="str">
        <f t="shared" ref="N91" ca="1" si="74">IFERROR(J91/J92,"ND")</f>
        <v>ND</v>
      </c>
      <c r="O91" s="870" t="str">
        <f t="shared" ref="O91" ca="1" si="75">IFERROR(((J91+K91)/H91),"ND")</f>
        <v>ND</v>
      </c>
      <c r="P91" s="910"/>
    </row>
    <row r="92" spans="3:16">
      <c r="C92" s="860"/>
      <c r="D92" s="907"/>
      <c r="E92" s="907"/>
      <c r="F92" s="908"/>
      <c r="G92" s="909"/>
      <c r="H92" s="944"/>
      <c r="I92" s="852"/>
      <c r="J92" s="149" t="str">
        <f ca="1">IF(MOD(ROW()-13,2)=0,IF(ISBLANK(OFFSET(#REF!,INT((ROW()-13)/2),0)),"",OFFSET(#REF!,INT((ROW()-13)/2),0)),IF(ISBLANK(OFFSET('9. METAS'!$U$20,INT((ROW()-14)/2),0)),"",OFFSET('9. METAS'!$U$20,INT((ROW()-14)/2),0)))</f>
        <v/>
      </c>
      <c r="K92" s="150" t="str">
        <f ca="1">IF(MOD(ROW()-13,2)=0,IF(ISBLANK(OFFSET(#REF!,INT((ROW()-13)/2),0)),"",OFFSET(#REF!,INT((ROW()-13)/2),0)),IF(ISBLANK(OFFSET('9. METAS'!$V$20,INT((ROW()-14)/2),0)),"",OFFSET('9. METAS'!$V$20,INT((ROW()-14)/2),0)))</f>
        <v/>
      </c>
      <c r="L92" s="150" t="str">
        <f ca="1">IF(MOD(ROW()-13,2)=0,IF(ISBLANK(OFFSET(#REF!,INT((ROW()-13)/2),0)),"",OFFSET(#REF!,INT((ROW()-13)/2),0)),IF(ISBLANK(OFFSET('9. METAS'!$W$20,INT((ROW()-14)/2),0)),"",OFFSET('9. METAS'!$W$20,INT((ROW()-14)/2),0)))</f>
        <v/>
      </c>
      <c r="M92" s="151" t="str">
        <f ca="1">IF(MOD(ROW()-13,2)=0,IF(ISBLANK(OFFSET(#REF!,INT((ROW()-13)/2),0)),"",OFFSET(#REF!,INT((ROW()-13)/2),0)),IF(ISBLANK(OFFSET('9. METAS'!$X$20,INT((ROW()-14)/2),0)),"",OFFSET('9. METAS'!$X$20,INT((ROW()-14)/2),0)))</f>
        <v/>
      </c>
      <c r="N92" s="854"/>
      <c r="O92" s="856"/>
      <c r="P92" s="913"/>
    </row>
    <row r="93" spans="3:16">
      <c r="C93" s="859"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8" t="str">
        <f ca="1">IF(ISBLANK(OFFSET('5. Pp (3 años)'!$K$46,INT((ROW()-13)/2),0)),"",OFFSET('5. Pp (3 años)'!$K$46,INT((ROW()-13)/2),0))</f>
        <v/>
      </c>
      <c r="G93" s="909" t="str">
        <f ca="1">IF(ISBLANK(OFFSET('5. Pp (3 años)'!$H$46,INT((ROW()-13)/2),0)),"",OFFSET('5. Pp (3 años)'!$H$46,INT((ROW()-13)/2),0))</f>
        <v/>
      </c>
      <c r="H93" s="944" t="str">
        <f ca="1">IF(ISBLANK(OFFSET('9. METAS'!$L$20,INT((ROW()-13)/2),0)),"",OFFSET('9. METAS'!$L$20,INT((ROW()-13)/2),0))</f>
        <v/>
      </c>
      <c r="I93" s="868"/>
      <c r="J93" s="149" t="e">
        <f ca="1">IF(MOD(ROW()-13,2)=0,IF(ISBLANK(OFFSET(#REF!,INT((ROW()-13)/2),0)),"",OFFSET(#REF!,INT((ROW()-13)/2),0)),IF(ISBLANK(OFFSET('9. METAS'!$U$20,INT((ROW()-14)/2),0)),"",OFFSET('9. METAS'!$U$20,INT((ROW()-14)/2),0)))</f>
        <v>#REF!</v>
      </c>
      <c r="K93" s="150" t="e">
        <f ca="1">IF(MOD(ROW()-13,2)=0,IF(ISBLANK(OFFSET(#REF!,INT((ROW()-13)/2),0)),"",OFFSET(#REF!,INT((ROW()-13)/2),0)),IF(ISBLANK(OFFSET('9. METAS'!$V$20,INT((ROW()-14)/2),0)),"",OFFSET('9. METAS'!$V$20,INT((ROW()-14)/2),0)))</f>
        <v>#REF!</v>
      </c>
      <c r="L93" s="150" t="e">
        <f ca="1">IF(MOD(ROW()-13,2)=0,IF(ISBLANK(OFFSET(#REF!,INT((ROW()-13)/2),0)),"",OFFSET(#REF!,INT((ROW()-13)/2),0)),IF(ISBLANK(OFFSET('9. METAS'!$W$20,INT((ROW()-14)/2),0)),"",OFFSET('9. METAS'!$W$20,INT((ROW()-14)/2),0)))</f>
        <v>#REF!</v>
      </c>
      <c r="M93" s="151" t="e">
        <f ca="1">IF(MOD(ROW()-13,2)=0,IF(ISBLANK(OFFSET(#REF!,INT((ROW()-13)/2),0)),"",OFFSET(#REF!,INT((ROW()-13)/2),0)),IF(ISBLANK(OFFSET('9. METAS'!$X$20,INT((ROW()-14)/2),0)),"",OFFSET('9. METAS'!$X$20,INT((ROW()-14)/2),0)))</f>
        <v>#REF!</v>
      </c>
      <c r="N93" s="869" t="str">
        <f t="shared" ref="N93" ca="1" si="76">IFERROR(J93/J94,"ND")</f>
        <v>ND</v>
      </c>
      <c r="O93" s="870" t="str">
        <f t="shared" ref="O93" ca="1" si="77">IFERROR(((J93+K93)/H93),"ND")</f>
        <v>ND</v>
      </c>
      <c r="P93" s="910"/>
    </row>
    <row r="94" spans="3:16">
      <c r="C94" s="860"/>
      <c r="D94" s="907"/>
      <c r="E94" s="907"/>
      <c r="F94" s="908"/>
      <c r="G94" s="909"/>
      <c r="H94" s="944"/>
      <c r="I94" s="852"/>
      <c r="J94" s="149" t="str">
        <f ca="1">IF(MOD(ROW()-13,2)=0,IF(ISBLANK(OFFSET(#REF!,INT((ROW()-13)/2),0)),"",OFFSET(#REF!,INT((ROW()-13)/2),0)),IF(ISBLANK(OFFSET('9. METAS'!$U$20,INT((ROW()-14)/2),0)),"",OFFSET('9. METAS'!$U$20,INT((ROW()-14)/2),0)))</f>
        <v/>
      </c>
      <c r="K94" s="150" t="str">
        <f ca="1">IF(MOD(ROW()-13,2)=0,IF(ISBLANK(OFFSET(#REF!,INT((ROW()-13)/2),0)),"",OFFSET(#REF!,INT((ROW()-13)/2),0)),IF(ISBLANK(OFFSET('9. METAS'!$V$20,INT((ROW()-14)/2),0)),"",OFFSET('9. METAS'!$V$20,INT((ROW()-14)/2),0)))</f>
        <v/>
      </c>
      <c r="L94" s="150" t="str">
        <f ca="1">IF(MOD(ROW()-13,2)=0,IF(ISBLANK(OFFSET(#REF!,INT((ROW()-13)/2),0)),"",OFFSET(#REF!,INT((ROW()-13)/2),0)),IF(ISBLANK(OFFSET('9. METAS'!$W$20,INT((ROW()-14)/2),0)),"",OFFSET('9. METAS'!$W$20,INT((ROW()-14)/2),0)))</f>
        <v/>
      </c>
      <c r="M94" s="151" t="str">
        <f ca="1">IF(MOD(ROW()-13,2)=0,IF(ISBLANK(OFFSET(#REF!,INT((ROW()-13)/2),0)),"",OFFSET(#REF!,INT((ROW()-13)/2),0)),IF(ISBLANK(OFFSET('9. METAS'!$X$20,INT((ROW()-14)/2),0)),"",OFFSET('9. METAS'!$X$20,INT((ROW()-14)/2),0)))</f>
        <v/>
      </c>
      <c r="N94" s="854"/>
      <c r="O94" s="856"/>
      <c r="P94" s="913"/>
    </row>
    <row r="95" spans="3:16">
      <c r="C95" s="859"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8" t="str">
        <f ca="1">IF(ISBLANK(OFFSET('5. Pp (3 años)'!$K$46,INT((ROW()-13)/2),0)),"",OFFSET('5. Pp (3 años)'!$K$46,INT((ROW()-13)/2),0))</f>
        <v/>
      </c>
      <c r="G95" s="909" t="str">
        <f ca="1">IF(ISBLANK(OFFSET('5. Pp (3 años)'!$H$46,INT((ROW()-13)/2),0)),"",OFFSET('5. Pp (3 años)'!$H$46,INT((ROW()-13)/2),0))</f>
        <v/>
      </c>
      <c r="H95" s="944" t="str">
        <f ca="1">IF(ISBLANK(OFFSET('9. METAS'!$L$20,INT((ROW()-13)/2),0)),"",OFFSET('9. METAS'!$L$20,INT((ROW()-13)/2),0))</f>
        <v/>
      </c>
      <c r="I95" s="868"/>
      <c r="J95" s="149" t="e">
        <f ca="1">IF(MOD(ROW()-13,2)=0,IF(ISBLANK(OFFSET(#REF!,INT((ROW()-13)/2),0)),"",OFFSET(#REF!,INT((ROW()-13)/2),0)),IF(ISBLANK(OFFSET('9. METAS'!$U$20,INT((ROW()-14)/2),0)),"",OFFSET('9. METAS'!$U$20,INT((ROW()-14)/2),0)))</f>
        <v>#REF!</v>
      </c>
      <c r="K95" s="150" t="e">
        <f ca="1">IF(MOD(ROW()-13,2)=0,IF(ISBLANK(OFFSET(#REF!,INT((ROW()-13)/2),0)),"",OFFSET(#REF!,INT((ROW()-13)/2),0)),IF(ISBLANK(OFFSET('9. METAS'!$V$20,INT((ROW()-14)/2),0)),"",OFFSET('9. METAS'!$V$20,INT((ROW()-14)/2),0)))</f>
        <v>#REF!</v>
      </c>
      <c r="L95" s="150" t="e">
        <f ca="1">IF(MOD(ROW()-13,2)=0,IF(ISBLANK(OFFSET(#REF!,INT((ROW()-13)/2),0)),"",OFFSET(#REF!,INT((ROW()-13)/2),0)),IF(ISBLANK(OFFSET('9. METAS'!$W$20,INT((ROW()-14)/2),0)),"",OFFSET('9. METAS'!$W$20,INT((ROW()-14)/2),0)))</f>
        <v>#REF!</v>
      </c>
      <c r="M95" s="151" t="e">
        <f ca="1">IF(MOD(ROW()-13,2)=0,IF(ISBLANK(OFFSET(#REF!,INT((ROW()-13)/2),0)),"",OFFSET(#REF!,INT((ROW()-13)/2),0)),IF(ISBLANK(OFFSET('9. METAS'!$X$20,INT((ROW()-14)/2),0)),"",OFFSET('9. METAS'!$X$20,INT((ROW()-14)/2),0)))</f>
        <v>#REF!</v>
      </c>
      <c r="N95" s="869" t="str">
        <f t="shared" ref="N95" ca="1" si="78">IFERROR(J95/J96,"ND")</f>
        <v>ND</v>
      </c>
      <c r="O95" s="870" t="str">
        <f t="shared" ref="O95" ca="1" si="79">IFERROR(((J95+K95)/H95),"ND")</f>
        <v>ND</v>
      </c>
      <c r="P95" s="910"/>
    </row>
    <row r="96" spans="3:16">
      <c r="C96" s="860"/>
      <c r="D96" s="907"/>
      <c r="E96" s="907"/>
      <c r="F96" s="908"/>
      <c r="G96" s="909"/>
      <c r="H96" s="944"/>
      <c r="I96" s="852"/>
      <c r="J96" s="149" t="str">
        <f ca="1">IF(MOD(ROW()-13,2)=0,IF(ISBLANK(OFFSET(#REF!,INT((ROW()-13)/2),0)),"",OFFSET(#REF!,INT((ROW()-13)/2),0)),IF(ISBLANK(OFFSET('9. METAS'!$U$20,INT((ROW()-14)/2),0)),"",OFFSET('9. METAS'!$U$20,INT((ROW()-14)/2),0)))</f>
        <v/>
      </c>
      <c r="K96" s="150" t="str">
        <f ca="1">IF(MOD(ROW()-13,2)=0,IF(ISBLANK(OFFSET(#REF!,INT((ROW()-13)/2),0)),"",OFFSET(#REF!,INT((ROW()-13)/2),0)),IF(ISBLANK(OFFSET('9. METAS'!$V$20,INT((ROW()-14)/2),0)),"",OFFSET('9. METAS'!$V$20,INT((ROW()-14)/2),0)))</f>
        <v/>
      </c>
      <c r="L96" s="150" t="str">
        <f ca="1">IF(MOD(ROW()-13,2)=0,IF(ISBLANK(OFFSET(#REF!,INT((ROW()-13)/2),0)),"",OFFSET(#REF!,INT((ROW()-13)/2),0)),IF(ISBLANK(OFFSET('9. METAS'!$W$20,INT((ROW()-14)/2),0)),"",OFFSET('9. METAS'!$W$20,INT((ROW()-14)/2),0)))</f>
        <v/>
      </c>
      <c r="M96" s="151" t="str">
        <f ca="1">IF(MOD(ROW()-13,2)=0,IF(ISBLANK(OFFSET(#REF!,INT((ROW()-13)/2),0)),"",OFFSET(#REF!,INT((ROW()-13)/2),0)),IF(ISBLANK(OFFSET('9. METAS'!$X$20,INT((ROW()-14)/2),0)),"",OFFSET('9. METAS'!$X$20,INT((ROW()-14)/2),0)))</f>
        <v/>
      </c>
      <c r="N96" s="854"/>
      <c r="O96" s="856"/>
      <c r="P96" s="913"/>
    </row>
    <row r="97" spans="3:16">
      <c r="C97" s="859"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8" t="str">
        <f ca="1">IF(ISBLANK(OFFSET('5. Pp (3 años)'!$K$46,INT((ROW()-13)/2),0)),"",OFFSET('5. Pp (3 años)'!$K$46,INT((ROW()-13)/2),0))</f>
        <v/>
      </c>
      <c r="G97" s="909" t="str">
        <f ca="1">IF(ISBLANK(OFFSET('5. Pp (3 años)'!$H$46,INT((ROW()-13)/2),0)),"",OFFSET('5. Pp (3 años)'!$H$46,INT((ROW()-13)/2),0))</f>
        <v/>
      </c>
      <c r="H97" s="944" t="str">
        <f ca="1">IF(ISBLANK(OFFSET('9. METAS'!$L$20,INT((ROW()-13)/2),0)),"",OFFSET('9. METAS'!$L$20,INT((ROW()-13)/2),0))</f>
        <v/>
      </c>
      <c r="I97" s="868"/>
      <c r="J97" s="149" t="e">
        <f ca="1">IF(MOD(ROW()-13,2)=0,IF(ISBLANK(OFFSET(#REF!,INT((ROW()-13)/2),0)),"",OFFSET(#REF!,INT((ROW()-13)/2),0)),IF(ISBLANK(OFFSET('9. METAS'!$U$20,INT((ROW()-14)/2),0)),"",OFFSET('9. METAS'!$U$20,INT((ROW()-14)/2),0)))</f>
        <v>#REF!</v>
      </c>
      <c r="K97" s="150" t="e">
        <f ca="1">IF(MOD(ROW()-13,2)=0,IF(ISBLANK(OFFSET(#REF!,INT((ROW()-13)/2),0)),"",OFFSET(#REF!,INT((ROW()-13)/2),0)),IF(ISBLANK(OFFSET('9. METAS'!$V$20,INT((ROW()-14)/2),0)),"",OFFSET('9. METAS'!$V$20,INT((ROW()-14)/2),0)))</f>
        <v>#REF!</v>
      </c>
      <c r="L97" s="150" t="e">
        <f ca="1">IF(MOD(ROW()-13,2)=0,IF(ISBLANK(OFFSET(#REF!,INT((ROW()-13)/2),0)),"",OFFSET(#REF!,INT((ROW()-13)/2),0)),IF(ISBLANK(OFFSET('9. METAS'!$W$20,INT((ROW()-14)/2),0)),"",OFFSET('9. METAS'!$W$20,INT((ROW()-14)/2),0)))</f>
        <v>#REF!</v>
      </c>
      <c r="M97" s="151" t="e">
        <f ca="1">IF(MOD(ROW()-13,2)=0,IF(ISBLANK(OFFSET(#REF!,INT((ROW()-13)/2),0)),"",OFFSET(#REF!,INT((ROW()-13)/2),0)),IF(ISBLANK(OFFSET('9. METAS'!$X$20,INT((ROW()-14)/2),0)),"",OFFSET('9. METAS'!$X$20,INT((ROW()-14)/2),0)))</f>
        <v>#REF!</v>
      </c>
      <c r="N97" s="869" t="str">
        <f t="shared" ref="N97" ca="1" si="80">IFERROR(J97/J98,"ND")</f>
        <v>ND</v>
      </c>
      <c r="O97" s="870" t="str">
        <f t="shared" ref="O97" ca="1" si="81">IFERROR(((J97+K97)/H97),"ND")</f>
        <v>ND</v>
      </c>
      <c r="P97" s="910"/>
    </row>
    <row r="98" spans="3:16">
      <c r="C98" s="860"/>
      <c r="D98" s="907"/>
      <c r="E98" s="907"/>
      <c r="F98" s="908"/>
      <c r="G98" s="909"/>
      <c r="H98" s="944"/>
      <c r="I98" s="852"/>
      <c r="J98" s="149" t="str">
        <f ca="1">IF(MOD(ROW()-13,2)=0,IF(ISBLANK(OFFSET(#REF!,INT((ROW()-13)/2),0)),"",OFFSET(#REF!,INT((ROW()-13)/2),0)),IF(ISBLANK(OFFSET('9. METAS'!$U$20,INT((ROW()-14)/2),0)),"",OFFSET('9. METAS'!$U$20,INT((ROW()-14)/2),0)))</f>
        <v/>
      </c>
      <c r="K98" s="150" t="str">
        <f ca="1">IF(MOD(ROW()-13,2)=0,IF(ISBLANK(OFFSET(#REF!,INT((ROW()-13)/2),0)),"",OFFSET(#REF!,INT((ROW()-13)/2),0)),IF(ISBLANK(OFFSET('9. METAS'!$V$20,INT((ROW()-14)/2),0)),"",OFFSET('9. METAS'!$V$20,INT((ROW()-14)/2),0)))</f>
        <v/>
      </c>
      <c r="L98" s="150" t="str">
        <f ca="1">IF(MOD(ROW()-13,2)=0,IF(ISBLANK(OFFSET(#REF!,INT((ROW()-13)/2),0)),"",OFFSET(#REF!,INT((ROW()-13)/2),0)),IF(ISBLANK(OFFSET('9. METAS'!$W$20,INT((ROW()-14)/2),0)),"",OFFSET('9. METAS'!$W$20,INT((ROW()-14)/2),0)))</f>
        <v/>
      </c>
      <c r="M98" s="151" t="str">
        <f ca="1">IF(MOD(ROW()-13,2)=0,IF(ISBLANK(OFFSET(#REF!,INT((ROW()-13)/2),0)),"",OFFSET(#REF!,INT((ROW()-13)/2),0)),IF(ISBLANK(OFFSET('9. METAS'!$X$20,INT((ROW()-14)/2),0)),"",OFFSET('9. METAS'!$X$20,INT((ROW()-14)/2),0)))</f>
        <v/>
      </c>
      <c r="N98" s="854"/>
      <c r="O98" s="856"/>
      <c r="P98" s="913"/>
    </row>
    <row r="99" spans="3:16">
      <c r="C99" s="859"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8" t="str">
        <f ca="1">IF(ISBLANK(OFFSET('5. Pp (3 años)'!$K$46,INT((ROW()-13)/2),0)),"",OFFSET('5. Pp (3 años)'!$K$46,INT((ROW()-13)/2),0))</f>
        <v/>
      </c>
      <c r="G99" s="909" t="str">
        <f ca="1">IF(ISBLANK(OFFSET('5. Pp (3 años)'!$H$46,INT((ROW()-13)/2),0)),"",OFFSET('5. Pp (3 años)'!$H$46,INT((ROW()-13)/2),0))</f>
        <v/>
      </c>
      <c r="H99" s="944" t="str">
        <f ca="1">IF(ISBLANK(OFFSET('9. METAS'!$L$20,INT((ROW()-13)/2),0)),"",OFFSET('9. METAS'!$L$20,INT((ROW()-13)/2),0))</f>
        <v/>
      </c>
      <c r="I99" s="868"/>
      <c r="J99" s="149" t="e">
        <f ca="1">IF(MOD(ROW()-13,2)=0,IF(ISBLANK(OFFSET(#REF!,INT((ROW()-13)/2),0)),"",OFFSET(#REF!,INT((ROW()-13)/2),0)),IF(ISBLANK(OFFSET('9. METAS'!$U$20,INT((ROW()-14)/2),0)),"",OFFSET('9. METAS'!$U$20,INT((ROW()-14)/2),0)))</f>
        <v>#REF!</v>
      </c>
      <c r="K99" s="150" t="e">
        <f ca="1">IF(MOD(ROW()-13,2)=0,IF(ISBLANK(OFFSET(#REF!,INT((ROW()-13)/2),0)),"",OFFSET(#REF!,INT((ROW()-13)/2),0)),IF(ISBLANK(OFFSET('9. METAS'!$V$20,INT((ROW()-14)/2),0)),"",OFFSET('9. METAS'!$V$20,INT((ROW()-14)/2),0)))</f>
        <v>#REF!</v>
      </c>
      <c r="L99" s="150" t="e">
        <f ca="1">IF(MOD(ROW()-13,2)=0,IF(ISBLANK(OFFSET(#REF!,INT((ROW()-13)/2),0)),"",OFFSET(#REF!,INT((ROW()-13)/2),0)),IF(ISBLANK(OFFSET('9. METAS'!$W$20,INT((ROW()-14)/2),0)),"",OFFSET('9. METAS'!$W$20,INT((ROW()-14)/2),0)))</f>
        <v>#REF!</v>
      </c>
      <c r="M99" s="151" t="e">
        <f ca="1">IF(MOD(ROW()-13,2)=0,IF(ISBLANK(OFFSET(#REF!,INT((ROW()-13)/2),0)),"",OFFSET(#REF!,INT((ROW()-13)/2),0)),IF(ISBLANK(OFFSET('9. METAS'!$X$20,INT((ROW()-14)/2),0)),"",OFFSET('9. METAS'!$X$20,INT((ROW()-14)/2),0)))</f>
        <v>#REF!</v>
      </c>
      <c r="N99" s="869" t="str">
        <f t="shared" ref="N99" ca="1" si="82">IFERROR(J99/J100,"ND")</f>
        <v>ND</v>
      </c>
      <c r="O99" s="870" t="str">
        <f t="shared" ref="O99" ca="1" si="83">IFERROR(((J99+K99)/H99),"ND")</f>
        <v>ND</v>
      </c>
      <c r="P99" s="910"/>
    </row>
    <row r="100" spans="3:16">
      <c r="C100" s="860"/>
      <c r="D100" s="907"/>
      <c r="E100" s="907"/>
      <c r="F100" s="908"/>
      <c r="G100" s="909"/>
      <c r="H100" s="944"/>
      <c r="I100" s="852"/>
      <c r="J100" s="149" t="str">
        <f ca="1">IF(MOD(ROW()-13,2)=0,IF(ISBLANK(OFFSET(#REF!,INT((ROW()-13)/2),0)),"",OFFSET(#REF!,INT((ROW()-13)/2),0)),IF(ISBLANK(OFFSET('9. METAS'!$U$20,INT((ROW()-14)/2),0)),"",OFFSET('9. METAS'!$U$20,INT((ROW()-14)/2),0)))</f>
        <v/>
      </c>
      <c r="K100" s="150" t="str">
        <f ca="1">IF(MOD(ROW()-13,2)=0,IF(ISBLANK(OFFSET(#REF!,INT((ROW()-13)/2),0)),"",OFFSET(#REF!,INT((ROW()-13)/2),0)),IF(ISBLANK(OFFSET('9. METAS'!$V$20,INT((ROW()-14)/2),0)),"",OFFSET('9. METAS'!$V$20,INT((ROW()-14)/2),0)))</f>
        <v/>
      </c>
      <c r="L100" s="150" t="str">
        <f ca="1">IF(MOD(ROW()-13,2)=0,IF(ISBLANK(OFFSET(#REF!,INT((ROW()-13)/2),0)),"",OFFSET(#REF!,INT((ROW()-13)/2),0)),IF(ISBLANK(OFFSET('9. METAS'!$W$20,INT((ROW()-14)/2),0)),"",OFFSET('9. METAS'!$W$20,INT((ROW()-14)/2),0)))</f>
        <v/>
      </c>
      <c r="M100" s="151" t="str">
        <f ca="1">IF(MOD(ROW()-13,2)=0,IF(ISBLANK(OFFSET(#REF!,INT((ROW()-13)/2),0)),"",OFFSET(#REF!,INT((ROW()-13)/2),0)),IF(ISBLANK(OFFSET('9. METAS'!$X$20,INT((ROW()-14)/2),0)),"",OFFSET('9. METAS'!$X$20,INT((ROW()-14)/2),0)))</f>
        <v/>
      </c>
      <c r="N100" s="854"/>
      <c r="O100" s="856"/>
      <c r="P100" s="913"/>
    </row>
    <row r="101" spans="3:16">
      <c r="C101" s="859"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8" t="str">
        <f ca="1">IF(ISBLANK(OFFSET('5. Pp (3 años)'!$K$46,INT((ROW()-13)/2),0)),"",OFFSET('5. Pp (3 años)'!$K$46,INT((ROW()-13)/2),0))</f>
        <v/>
      </c>
      <c r="G101" s="909" t="str">
        <f ca="1">IF(ISBLANK(OFFSET('5. Pp (3 años)'!$H$46,INT((ROW()-13)/2),0)),"",OFFSET('5. Pp (3 años)'!$H$46,INT((ROW()-13)/2),0))</f>
        <v/>
      </c>
      <c r="H101" s="944" t="str">
        <f ca="1">IF(ISBLANK(OFFSET('9. METAS'!$L$20,INT((ROW()-13)/2),0)),"",OFFSET('9. METAS'!$L$20,INT((ROW()-13)/2),0))</f>
        <v/>
      </c>
      <c r="I101" s="868"/>
      <c r="J101" s="149" t="e">
        <f ca="1">IF(MOD(ROW()-13,2)=0,IF(ISBLANK(OFFSET(#REF!,INT((ROW()-13)/2),0)),"",OFFSET(#REF!,INT((ROW()-13)/2),0)),IF(ISBLANK(OFFSET('9. METAS'!$U$20,INT((ROW()-14)/2),0)),"",OFFSET('9. METAS'!$U$20,INT((ROW()-14)/2),0)))</f>
        <v>#REF!</v>
      </c>
      <c r="K101" s="150" t="e">
        <f ca="1">IF(MOD(ROW()-13,2)=0,IF(ISBLANK(OFFSET(#REF!,INT((ROW()-13)/2),0)),"",OFFSET(#REF!,INT((ROW()-13)/2),0)),IF(ISBLANK(OFFSET('9. METAS'!$V$20,INT((ROW()-14)/2),0)),"",OFFSET('9. METAS'!$V$20,INT((ROW()-14)/2),0)))</f>
        <v>#REF!</v>
      </c>
      <c r="L101" s="150" t="e">
        <f ca="1">IF(MOD(ROW()-13,2)=0,IF(ISBLANK(OFFSET(#REF!,INT((ROW()-13)/2),0)),"",OFFSET(#REF!,INT((ROW()-13)/2),0)),IF(ISBLANK(OFFSET('9. METAS'!$W$20,INT((ROW()-14)/2),0)),"",OFFSET('9. METAS'!$W$20,INT((ROW()-14)/2),0)))</f>
        <v>#REF!</v>
      </c>
      <c r="M101" s="151" t="e">
        <f ca="1">IF(MOD(ROW()-13,2)=0,IF(ISBLANK(OFFSET(#REF!,INT((ROW()-13)/2),0)),"",OFFSET(#REF!,INT((ROW()-13)/2),0)),IF(ISBLANK(OFFSET('9. METAS'!$X$20,INT((ROW()-14)/2),0)),"",OFFSET('9. METAS'!$X$20,INT((ROW()-14)/2),0)))</f>
        <v>#REF!</v>
      </c>
      <c r="N101" s="869" t="str">
        <f t="shared" ref="N101" ca="1" si="84">IFERROR(J101/J102,"ND")</f>
        <v>ND</v>
      </c>
      <c r="O101" s="870" t="str">
        <f t="shared" ref="O101" ca="1" si="85">IFERROR(((J101+K101)/H101),"ND")</f>
        <v>ND</v>
      </c>
      <c r="P101" s="910"/>
    </row>
    <row r="102" spans="3:16">
      <c r="C102" s="860"/>
      <c r="D102" s="907"/>
      <c r="E102" s="907"/>
      <c r="F102" s="908"/>
      <c r="G102" s="909"/>
      <c r="H102" s="944"/>
      <c r="I102" s="852"/>
      <c r="J102" s="149" t="str">
        <f ca="1">IF(MOD(ROW()-13,2)=0,IF(ISBLANK(OFFSET(#REF!,INT((ROW()-13)/2),0)),"",OFFSET(#REF!,INT((ROW()-13)/2),0)),IF(ISBLANK(OFFSET('9. METAS'!$U$20,INT((ROW()-14)/2),0)),"",OFFSET('9. METAS'!$U$20,INT((ROW()-14)/2),0)))</f>
        <v/>
      </c>
      <c r="K102" s="150" t="str">
        <f ca="1">IF(MOD(ROW()-13,2)=0,IF(ISBLANK(OFFSET(#REF!,INT((ROW()-13)/2),0)),"",OFFSET(#REF!,INT((ROW()-13)/2),0)),IF(ISBLANK(OFFSET('9. METAS'!$V$20,INT((ROW()-14)/2),0)),"",OFFSET('9. METAS'!$V$20,INT((ROW()-14)/2),0)))</f>
        <v/>
      </c>
      <c r="L102" s="150" t="str">
        <f ca="1">IF(MOD(ROW()-13,2)=0,IF(ISBLANK(OFFSET(#REF!,INT((ROW()-13)/2),0)),"",OFFSET(#REF!,INT((ROW()-13)/2),0)),IF(ISBLANK(OFFSET('9. METAS'!$W$20,INT((ROW()-14)/2),0)),"",OFFSET('9. METAS'!$W$20,INT((ROW()-14)/2),0)))</f>
        <v/>
      </c>
      <c r="M102" s="151" t="str">
        <f ca="1">IF(MOD(ROW()-13,2)=0,IF(ISBLANK(OFFSET(#REF!,INT((ROW()-13)/2),0)),"",OFFSET(#REF!,INT((ROW()-13)/2),0)),IF(ISBLANK(OFFSET('9. METAS'!$X$20,INT((ROW()-14)/2),0)),"",OFFSET('9. METAS'!$X$20,INT((ROW()-14)/2),0)))</f>
        <v/>
      </c>
      <c r="N102" s="854"/>
      <c r="O102" s="856"/>
      <c r="P102" s="913"/>
    </row>
    <row r="103" spans="3:16">
      <c r="C103" s="859"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8" t="str">
        <f ca="1">IF(ISBLANK(OFFSET('5. Pp (3 años)'!$K$46,INT((ROW()-13)/2),0)),"",OFFSET('5. Pp (3 años)'!$K$46,INT((ROW()-13)/2),0))</f>
        <v/>
      </c>
      <c r="G103" s="909" t="str">
        <f ca="1">IF(ISBLANK(OFFSET('5. Pp (3 años)'!$H$46,INT((ROW()-13)/2),0)),"",OFFSET('5. Pp (3 años)'!$H$46,INT((ROW()-13)/2),0))</f>
        <v/>
      </c>
      <c r="H103" s="944" t="str">
        <f ca="1">IF(ISBLANK(OFFSET('9. METAS'!$L$20,INT((ROW()-13)/2),0)),"",OFFSET('9. METAS'!$L$20,INT((ROW()-13)/2),0))</f>
        <v/>
      </c>
      <c r="I103" s="868"/>
      <c r="J103" s="149" t="e">
        <f ca="1">IF(MOD(ROW()-13,2)=0,IF(ISBLANK(OFFSET(#REF!,INT((ROW()-13)/2),0)),"",OFFSET(#REF!,INT((ROW()-13)/2),0)),IF(ISBLANK(OFFSET('9. METAS'!$U$20,INT((ROW()-14)/2),0)),"",OFFSET('9. METAS'!$U$20,INT((ROW()-14)/2),0)))</f>
        <v>#REF!</v>
      </c>
      <c r="K103" s="150" t="e">
        <f ca="1">IF(MOD(ROW()-13,2)=0,IF(ISBLANK(OFFSET(#REF!,INT((ROW()-13)/2),0)),"",OFFSET(#REF!,INT((ROW()-13)/2),0)),IF(ISBLANK(OFFSET('9. METAS'!$V$20,INT((ROW()-14)/2),0)),"",OFFSET('9. METAS'!$V$20,INT((ROW()-14)/2),0)))</f>
        <v>#REF!</v>
      </c>
      <c r="L103" s="150" t="e">
        <f ca="1">IF(MOD(ROW()-13,2)=0,IF(ISBLANK(OFFSET(#REF!,INT((ROW()-13)/2),0)),"",OFFSET(#REF!,INT((ROW()-13)/2),0)),IF(ISBLANK(OFFSET('9. METAS'!$W$20,INT((ROW()-14)/2),0)),"",OFFSET('9. METAS'!$W$20,INT((ROW()-14)/2),0)))</f>
        <v>#REF!</v>
      </c>
      <c r="M103" s="151" t="e">
        <f ca="1">IF(MOD(ROW()-13,2)=0,IF(ISBLANK(OFFSET(#REF!,INT((ROW()-13)/2),0)),"",OFFSET(#REF!,INT((ROW()-13)/2),0)),IF(ISBLANK(OFFSET('9. METAS'!$X$20,INT((ROW()-14)/2),0)),"",OFFSET('9. METAS'!$X$20,INT((ROW()-14)/2),0)))</f>
        <v>#REF!</v>
      </c>
      <c r="N103" s="869" t="str">
        <f t="shared" ref="N103" ca="1" si="86">IFERROR(J103/J104,"ND")</f>
        <v>ND</v>
      </c>
      <c r="O103" s="870" t="str">
        <f t="shared" ref="O103" ca="1" si="87">IFERROR(((J103+K103)/H103),"ND")</f>
        <v>ND</v>
      </c>
      <c r="P103" s="910"/>
    </row>
    <row r="104" spans="3:16">
      <c r="C104" s="860"/>
      <c r="D104" s="907"/>
      <c r="E104" s="907"/>
      <c r="F104" s="908"/>
      <c r="G104" s="909"/>
      <c r="H104" s="944"/>
      <c r="I104" s="852"/>
      <c r="J104" s="149" t="str">
        <f ca="1">IF(MOD(ROW()-13,2)=0,IF(ISBLANK(OFFSET(#REF!,INT((ROW()-13)/2),0)),"",OFFSET(#REF!,INT((ROW()-13)/2),0)),IF(ISBLANK(OFFSET('9. METAS'!$U$20,INT((ROW()-14)/2),0)),"",OFFSET('9. METAS'!$U$20,INT((ROW()-14)/2),0)))</f>
        <v/>
      </c>
      <c r="K104" s="150" t="str">
        <f ca="1">IF(MOD(ROW()-13,2)=0,IF(ISBLANK(OFFSET(#REF!,INT((ROW()-13)/2),0)),"",OFFSET(#REF!,INT((ROW()-13)/2),0)),IF(ISBLANK(OFFSET('9. METAS'!$V$20,INT((ROW()-14)/2),0)),"",OFFSET('9. METAS'!$V$20,INT((ROW()-14)/2),0)))</f>
        <v/>
      </c>
      <c r="L104" s="150" t="str">
        <f ca="1">IF(MOD(ROW()-13,2)=0,IF(ISBLANK(OFFSET(#REF!,INT((ROW()-13)/2),0)),"",OFFSET(#REF!,INT((ROW()-13)/2),0)),IF(ISBLANK(OFFSET('9. METAS'!$W$20,INT((ROW()-14)/2),0)),"",OFFSET('9. METAS'!$W$20,INT((ROW()-14)/2),0)))</f>
        <v/>
      </c>
      <c r="M104" s="151" t="str">
        <f ca="1">IF(MOD(ROW()-13,2)=0,IF(ISBLANK(OFFSET(#REF!,INT((ROW()-13)/2),0)),"",OFFSET(#REF!,INT((ROW()-13)/2),0)),IF(ISBLANK(OFFSET('9. METAS'!$X$20,INT((ROW()-14)/2),0)),"",OFFSET('9. METAS'!$X$20,INT((ROW()-14)/2),0)))</f>
        <v/>
      </c>
      <c r="N104" s="854"/>
      <c r="O104" s="856"/>
      <c r="P104" s="913"/>
    </row>
    <row r="105" spans="3:16">
      <c r="C105" s="859"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8" t="str">
        <f ca="1">IF(ISBLANK(OFFSET('5. Pp (3 años)'!$K$46,INT((ROW()-13)/2),0)),"",OFFSET('5. Pp (3 años)'!$K$46,INT((ROW()-13)/2),0))</f>
        <v/>
      </c>
      <c r="G105" s="909" t="str">
        <f ca="1">IF(ISBLANK(OFFSET('5. Pp (3 años)'!$H$46,INT((ROW()-13)/2),0)),"",OFFSET('5. Pp (3 años)'!$H$46,INT((ROW()-13)/2),0))</f>
        <v/>
      </c>
      <c r="H105" s="944" t="str">
        <f ca="1">IF(ISBLANK(OFFSET('9. METAS'!$L$20,INT((ROW()-13)/2),0)),"",OFFSET('9. METAS'!$L$20,INT((ROW()-13)/2),0))</f>
        <v/>
      </c>
      <c r="I105" s="868"/>
      <c r="J105" s="149" t="e">
        <f ca="1">IF(MOD(ROW()-13,2)=0,IF(ISBLANK(OFFSET(#REF!,INT((ROW()-13)/2),0)),"",OFFSET(#REF!,INT((ROW()-13)/2),0)),IF(ISBLANK(OFFSET('9. METAS'!$U$20,INT((ROW()-14)/2),0)),"",OFFSET('9. METAS'!$U$20,INT((ROW()-14)/2),0)))</f>
        <v>#REF!</v>
      </c>
      <c r="K105" s="150" t="e">
        <f ca="1">IF(MOD(ROW()-13,2)=0,IF(ISBLANK(OFFSET(#REF!,INT((ROW()-13)/2),0)),"",OFFSET(#REF!,INT((ROW()-13)/2),0)),IF(ISBLANK(OFFSET('9. METAS'!$V$20,INT((ROW()-14)/2),0)),"",OFFSET('9. METAS'!$V$20,INT((ROW()-14)/2),0)))</f>
        <v>#REF!</v>
      </c>
      <c r="L105" s="150" t="e">
        <f ca="1">IF(MOD(ROW()-13,2)=0,IF(ISBLANK(OFFSET(#REF!,INT((ROW()-13)/2),0)),"",OFFSET(#REF!,INT((ROW()-13)/2),0)),IF(ISBLANK(OFFSET('9. METAS'!$W$20,INT((ROW()-14)/2),0)),"",OFFSET('9. METAS'!$W$20,INT((ROW()-14)/2),0)))</f>
        <v>#REF!</v>
      </c>
      <c r="M105" s="151" t="e">
        <f ca="1">IF(MOD(ROW()-13,2)=0,IF(ISBLANK(OFFSET(#REF!,INT((ROW()-13)/2),0)),"",OFFSET(#REF!,INT((ROW()-13)/2),0)),IF(ISBLANK(OFFSET('9. METAS'!$X$20,INT((ROW()-14)/2),0)),"",OFFSET('9. METAS'!$X$20,INT((ROW()-14)/2),0)))</f>
        <v>#REF!</v>
      </c>
      <c r="N105" s="869" t="str">
        <f t="shared" ref="N105" ca="1" si="88">IFERROR(J105/J106,"ND")</f>
        <v>ND</v>
      </c>
      <c r="O105" s="870" t="str">
        <f t="shared" ref="O105" ca="1" si="89">IFERROR(((J105+K105)/H105),"ND")</f>
        <v>ND</v>
      </c>
      <c r="P105" s="910"/>
    </row>
    <row r="106" spans="3:16">
      <c r="C106" s="860"/>
      <c r="D106" s="907"/>
      <c r="E106" s="907"/>
      <c r="F106" s="908"/>
      <c r="G106" s="909"/>
      <c r="H106" s="944"/>
      <c r="I106" s="852"/>
      <c r="J106" s="149" t="str">
        <f ca="1">IF(MOD(ROW()-13,2)=0,IF(ISBLANK(OFFSET(#REF!,INT((ROW()-13)/2),0)),"",OFFSET(#REF!,INT((ROW()-13)/2),0)),IF(ISBLANK(OFFSET('9. METAS'!$U$20,INT((ROW()-14)/2),0)),"",OFFSET('9. METAS'!$U$20,INT((ROW()-14)/2),0)))</f>
        <v/>
      </c>
      <c r="K106" s="150" t="str">
        <f ca="1">IF(MOD(ROW()-13,2)=0,IF(ISBLANK(OFFSET(#REF!,INT((ROW()-13)/2),0)),"",OFFSET(#REF!,INT((ROW()-13)/2),0)),IF(ISBLANK(OFFSET('9. METAS'!$V$20,INT((ROW()-14)/2),0)),"",OFFSET('9. METAS'!$V$20,INT((ROW()-14)/2),0)))</f>
        <v/>
      </c>
      <c r="L106" s="150" t="str">
        <f ca="1">IF(MOD(ROW()-13,2)=0,IF(ISBLANK(OFFSET(#REF!,INT((ROW()-13)/2),0)),"",OFFSET(#REF!,INT((ROW()-13)/2),0)),IF(ISBLANK(OFFSET('9. METAS'!$W$20,INT((ROW()-14)/2),0)),"",OFFSET('9. METAS'!$W$20,INT((ROW()-14)/2),0)))</f>
        <v/>
      </c>
      <c r="M106" s="151" t="str">
        <f ca="1">IF(MOD(ROW()-13,2)=0,IF(ISBLANK(OFFSET(#REF!,INT((ROW()-13)/2),0)),"",OFFSET(#REF!,INT((ROW()-13)/2),0)),IF(ISBLANK(OFFSET('9. METAS'!$X$20,INT((ROW()-14)/2),0)),"",OFFSET('9. METAS'!$X$20,INT((ROW()-14)/2),0)))</f>
        <v/>
      </c>
      <c r="N106" s="854"/>
      <c r="O106" s="856"/>
      <c r="P106" s="913"/>
    </row>
    <row r="107" spans="3:16">
      <c r="C107" s="859"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8" t="str">
        <f ca="1">IF(ISBLANK(OFFSET('5. Pp (3 años)'!$K$46,INT((ROW()-13)/2),0)),"",OFFSET('5. Pp (3 años)'!$K$46,INT((ROW()-13)/2),0))</f>
        <v/>
      </c>
      <c r="G107" s="909" t="str">
        <f ca="1">IF(ISBLANK(OFFSET('5. Pp (3 años)'!$H$46,INT((ROW()-13)/2),0)),"",OFFSET('5. Pp (3 años)'!$H$46,INT((ROW()-13)/2),0))</f>
        <v/>
      </c>
      <c r="H107" s="944" t="str">
        <f ca="1">IF(ISBLANK(OFFSET('9. METAS'!$L$20,INT((ROW()-13)/2),0)),"",OFFSET('9. METAS'!$L$20,INT((ROW()-13)/2),0))</f>
        <v/>
      </c>
      <c r="I107" s="868"/>
      <c r="J107" s="149" t="e">
        <f ca="1">IF(MOD(ROW()-13,2)=0,IF(ISBLANK(OFFSET(#REF!,INT((ROW()-13)/2),0)),"",OFFSET(#REF!,INT((ROW()-13)/2),0)),IF(ISBLANK(OFFSET('9. METAS'!$U$20,INT((ROW()-14)/2),0)),"",OFFSET('9. METAS'!$U$20,INT((ROW()-14)/2),0)))</f>
        <v>#REF!</v>
      </c>
      <c r="K107" s="150" t="e">
        <f ca="1">IF(MOD(ROW()-13,2)=0,IF(ISBLANK(OFFSET(#REF!,INT((ROW()-13)/2),0)),"",OFFSET(#REF!,INT((ROW()-13)/2),0)),IF(ISBLANK(OFFSET('9. METAS'!$V$20,INT((ROW()-14)/2),0)),"",OFFSET('9. METAS'!$V$20,INT((ROW()-14)/2),0)))</f>
        <v>#REF!</v>
      </c>
      <c r="L107" s="150" t="e">
        <f ca="1">IF(MOD(ROW()-13,2)=0,IF(ISBLANK(OFFSET(#REF!,INT((ROW()-13)/2),0)),"",OFFSET(#REF!,INT((ROW()-13)/2),0)),IF(ISBLANK(OFFSET('9. METAS'!$W$20,INT((ROW()-14)/2),0)),"",OFFSET('9. METAS'!$W$20,INT((ROW()-14)/2),0)))</f>
        <v>#REF!</v>
      </c>
      <c r="M107" s="151" t="e">
        <f ca="1">IF(MOD(ROW()-13,2)=0,IF(ISBLANK(OFFSET(#REF!,INT((ROW()-13)/2),0)),"",OFFSET(#REF!,INT((ROW()-13)/2),0)),IF(ISBLANK(OFFSET('9. METAS'!$X$20,INT((ROW()-14)/2),0)),"",OFFSET('9. METAS'!$X$20,INT((ROW()-14)/2),0)))</f>
        <v>#REF!</v>
      </c>
      <c r="N107" s="869" t="str">
        <f t="shared" ref="N107" ca="1" si="90">IFERROR(J107/J108,"ND")</f>
        <v>ND</v>
      </c>
      <c r="O107" s="870" t="str">
        <f t="shared" ref="O107" ca="1" si="91">IFERROR(((J107+K107)/H107),"ND")</f>
        <v>ND</v>
      </c>
      <c r="P107" s="910"/>
    </row>
    <row r="108" spans="3:16">
      <c r="C108" s="860"/>
      <c r="D108" s="907"/>
      <c r="E108" s="907"/>
      <c r="F108" s="908"/>
      <c r="G108" s="909"/>
      <c r="H108" s="944"/>
      <c r="I108" s="852"/>
      <c r="J108" s="149" t="str">
        <f ca="1">IF(MOD(ROW()-13,2)=0,IF(ISBLANK(OFFSET(#REF!,INT((ROW()-13)/2),0)),"",OFFSET(#REF!,INT((ROW()-13)/2),0)),IF(ISBLANK(OFFSET('9. METAS'!$U$20,INT((ROW()-14)/2),0)),"",OFFSET('9. METAS'!$U$20,INT((ROW()-14)/2),0)))</f>
        <v/>
      </c>
      <c r="K108" s="150" t="str">
        <f ca="1">IF(MOD(ROW()-13,2)=0,IF(ISBLANK(OFFSET(#REF!,INT((ROW()-13)/2),0)),"",OFFSET(#REF!,INT((ROW()-13)/2),0)),IF(ISBLANK(OFFSET('9. METAS'!$V$20,INT((ROW()-14)/2),0)),"",OFFSET('9. METAS'!$V$20,INT((ROW()-14)/2),0)))</f>
        <v/>
      </c>
      <c r="L108" s="150" t="str">
        <f ca="1">IF(MOD(ROW()-13,2)=0,IF(ISBLANK(OFFSET(#REF!,INT((ROW()-13)/2),0)),"",OFFSET(#REF!,INT((ROW()-13)/2),0)),IF(ISBLANK(OFFSET('9. METAS'!$W$20,INT((ROW()-14)/2),0)),"",OFFSET('9. METAS'!$W$20,INT((ROW()-14)/2),0)))</f>
        <v/>
      </c>
      <c r="M108" s="151" t="str">
        <f ca="1">IF(MOD(ROW()-13,2)=0,IF(ISBLANK(OFFSET(#REF!,INT((ROW()-13)/2),0)),"",OFFSET(#REF!,INT((ROW()-13)/2),0)),IF(ISBLANK(OFFSET('9. METAS'!$X$20,INT((ROW()-14)/2),0)),"",OFFSET('9. METAS'!$X$20,INT((ROW()-14)/2),0)))</f>
        <v/>
      </c>
      <c r="N108" s="854"/>
      <c r="O108" s="856"/>
      <c r="P108" s="913"/>
    </row>
    <row r="109" spans="3:16">
      <c r="C109" s="859"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8" t="str">
        <f ca="1">IF(ISBLANK(OFFSET('5. Pp (3 años)'!$K$46,INT((ROW()-13)/2),0)),"",OFFSET('5. Pp (3 años)'!$K$46,INT((ROW()-13)/2),0))</f>
        <v/>
      </c>
      <c r="G109" s="909" t="str">
        <f ca="1">IF(ISBLANK(OFFSET('5. Pp (3 años)'!$H$46,INT((ROW()-13)/2),0)),"",OFFSET('5. Pp (3 años)'!$H$46,INT((ROW()-13)/2),0))</f>
        <v/>
      </c>
      <c r="H109" s="944" t="str">
        <f ca="1">IF(ISBLANK(OFFSET('9. METAS'!$L$20,INT((ROW()-13)/2),0)),"",OFFSET('9. METAS'!$L$20,INT((ROW()-13)/2),0))</f>
        <v/>
      </c>
      <c r="I109" s="868"/>
      <c r="J109" s="149" t="e">
        <f ca="1">IF(MOD(ROW()-13,2)=0,IF(ISBLANK(OFFSET(#REF!,INT((ROW()-13)/2),0)),"",OFFSET(#REF!,INT((ROW()-13)/2),0)),IF(ISBLANK(OFFSET('9. METAS'!$U$20,INT((ROW()-14)/2),0)),"",OFFSET('9. METAS'!$U$20,INT((ROW()-14)/2),0)))</f>
        <v>#REF!</v>
      </c>
      <c r="K109" s="150" t="e">
        <f ca="1">IF(MOD(ROW()-13,2)=0,IF(ISBLANK(OFFSET(#REF!,INT((ROW()-13)/2),0)),"",OFFSET(#REF!,INT((ROW()-13)/2),0)),IF(ISBLANK(OFFSET('9. METAS'!$V$20,INT((ROW()-14)/2),0)),"",OFFSET('9. METAS'!$V$20,INT((ROW()-14)/2),0)))</f>
        <v>#REF!</v>
      </c>
      <c r="L109" s="150" t="e">
        <f ca="1">IF(MOD(ROW()-13,2)=0,IF(ISBLANK(OFFSET(#REF!,INT((ROW()-13)/2),0)),"",OFFSET(#REF!,INT((ROW()-13)/2),0)),IF(ISBLANK(OFFSET('9. METAS'!$W$20,INT((ROW()-14)/2),0)),"",OFFSET('9. METAS'!$W$20,INT((ROW()-14)/2),0)))</f>
        <v>#REF!</v>
      </c>
      <c r="M109" s="151" t="e">
        <f ca="1">IF(MOD(ROW()-13,2)=0,IF(ISBLANK(OFFSET(#REF!,INT((ROW()-13)/2),0)),"",OFFSET(#REF!,INT((ROW()-13)/2),0)),IF(ISBLANK(OFFSET('9. METAS'!$X$20,INT((ROW()-14)/2),0)),"",OFFSET('9. METAS'!$X$20,INT((ROW()-14)/2),0)))</f>
        <v>#REF!</v>
      </c>
      <c r="N109" s="869" t="str">
        <f t="shared" ref="N109" ca="1" si="92">IFERROR(J109/J110,"ND")</f>
        <v>ND</v>
      </c>
      <c r="O109" s="870" t="str">
        <f t="shared" ref="O109" ca="1" si="93">IFERROR(((J109+K109)/H109),"ND")</f>
        <v>ND</v>
      </c>
      <c r="P109" s="910"/>
    </row>
    <row r="110" spans="3:16">
      <c r="C110" s="860"/>
      <c r="D110" s="907"/>
      <c r="E110" s="907"/>
      <c r="F110" s="908"/>
      <c r="G110" s="909"/>
      <c r="H110" s="944"/>
      <c r="I110" s="852"/>
      <c r="J110" s="149" t="str">
        <f ca="1">IF(MOD(ROW()-13,2)=0,IF(ISBLANK(OFFSET(#REF!,INT((ROW()-13)/2),0)),"",OFFSET(#REF!,INT((ROW()-13)/2),0)),IF(ISBLANK(OFFSET('9. METAS'!$U$20,INT((ROW()-14)/2),0)),"",OFFSET('9. METAS'!$U$20,INT((ROW()-14)/2),0)))</f>
        <v/>
      </c>
      <c r="K110" s="150" t="str">
        <f ca="1">IF(MOD(ROW()-13,2)=0,IF(ISBLANK(OFFSET(#REF!,INT((ROW()-13)/2),0)),"",OFFSET(#REF!,INT((ROW()-13)/2),0)),IF(ISBLANK(OFFSET('9. METAS'!$V$20,INT((ROW()-14)/2),0)),"",OFFSET('9. METAS'!$V$20,INT((ROW()-14)/2),0)))</f>
        <v/>
      </c>
      <c r="L110" s="150" t="str">
        <f ca="1">IF(MOD(ROW()-13,2)=0,IF(ISBLANK(OFFSET(#REF!,INT((ROW()-13)/2),0)),"",OFFSET(#REF!,INT((ROW()-13)/2),0)),IF(ISBLANK(OFFSET('9. METAS'!$W$20,INT((ROW()-14)/2),0)),"",OFFSET('9. METAS'!$W$20,INT((ROW()-14)/2),0)))</f>
        <v/>
      </c>
      <c r="M110" s="151" t="str">
        <f ca="1">IF(MOD(ROW()-13,2)=0,IF(ISBLANK(OFFSET(#REF!,INT((ROW()-13)/2),0)),"",OFFSET(#REF!,INT((ROW()-13)/2),0)),IF(ISBLANK(OFFSET('9. METAS'!$X$20,INT((ROW()-14)/2),0)),"",OFFSET('9. METAS'!$X$20,INT((ROW()-14)/2),0)))</f>
        <v/>
      </c>
      <c r="N110" s="854"/>
      <c r="O110" s="856"/>
      <c r="P110" s="913"/>
    </row>
    <row r="111" spans="3:16">
      <c r="C111" s="859"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8" t="str">
        <f ca="1">IF(ISBLANK(OFFSET('5. Pp (3 años)'!$K$46,INT((ROW()-13)/2),0)),"",OFFSET('5. Pp (3 años)'!$K$46,INT((ROW()-13)/2),0))</f>
        <v/>
      </c>
      <c r="G111" s="909" t="str">
        <f ca="1">IF(ISBLANK(OFFSET('5. Pp (3 años)'!$H$46,INT((ROW()-13)/2),0)),"",OFFSET('5. Pp (3 años)'!$H$46,INT((ROW()-13)/2),0))</f>
        <v/>
      </c>
      <c r="H111" s="944" t="str">
        <f ca="1">IF(ISBLANK(OFFSET('9. METAS'!$L$20,INT((ROW()-13)/2),0)),"",OFFSET('9. METAS'!$L$20,INT((ROW()-13)/2),0))</f>
        <v/>
      </c>
      <c r="I111" s="868"/>
      <c r="J111" s="149" t="e">
        <f ca="1">IF(MOD(ROW()-13,2)=0,IF(ISBLANK(OFFSET(#REF!,INT((ROW()-13)/2),0)),"",OFFSET(#REF!,INT((ROW()-13)/2),0)),IF(ISBLANK(OFFSET('9. METAS'!$U$20,INT((ROW()-14)/2),0)),"",OFFSET('9. METAS'!$U$20,INT((ROW()-14)/2),0)))</f>
        <v>#REF!</v>
      </c>
      <c r="K111" s="150" t="e">
        <f ca="1">IF(MOD(ROW()-13,2)=0,IF(ISBLANK(OFFSET(#REF!,INT((ROW()-13)/2),0)),"",OFFSET(#REF!,INT((ROW()-13)/2),0)),IF(ISBLANK(OFFSET('9. METAS'!$V$20,INT((ROW()-14)/2),0)),"",OFFSET('9. METAS'!$V$20,INT((ROW()-14)/2),0)))</f>
        <v>#REF!</v>
      </c>
      <c r="L111" s="150" t="e">
        <f ca="1">IF(MOD(ROW()-13,2)=0,IF(ISBLANK(OFFSET(#REF!,INT((ROW()-13)/2),0)),"",OFFSET(#REF!,INT((ROW()-13)/2),0)),IF(ISBLANK(OFFSET('9. METAS'!$W$20,INT((ROW()-14)/2),0)),"",OFFSET('9. METAS'!$W$20,INT((ROW()-14)/2),0)))</f>
        <v>#REF!</v>
      </c>
      <c r="M111" s="151" t="e">
        <f ca="1">IF(MOD(ROW()-13,2)=0,IF(ISBLANK(OFFSET(#REF!,INT((ROW()-13)/2),0)),"",OFFSET(#REF!,INT((ROW()-13)/2),0)),IF(ISBLANK(OFFSET('9. METAS'!$X$20,INT((ROW()-14)/2),0)),"",OFFSET('9. METAS'!$X$20,INT((ROW()-14)/2),0)))</f>
        <v>#REF!</v>
      </c>
      <c r="N111" s="869" t="str">
        <f t="shared" ref="N111" ca="1" si="94">IFERROR(J111/J112,"ND")</f>
        <v>ND</v>
      </c>
      <c r="O111" s="870" t="str">
        <f t="shared" ref="O111" ca="1" si="95">IFERROR(((J111+K111)/H111),"ND")</f>
        <v>ND</v>
      </c>
      <c r="P111" s="910"/>
    </row>
    <row r="112" spans="3:16">
      <c r="C112" s="860"/>
      <c r="D112" s="907"/>
      <c r="E112" s="907"/>
      <c r="F112" s="908"/>
      <c r="G112" s="909"/>
      <c r="H112" s="944"/>
      <c r="I112" s="852"/>
      <c r="J112" s="149" t="str">
        <f ca="1">IF(MOD(ROW()-13,2)=0,IF(ISBLANK(OFFSET(#REF!,INT((ROW()-13)/2),0)),"",OFFSET(#REF!,INT((ROW()-13)/2),0)),IF(ISBLANK(OFFSET('9. METAS'!$U$20,INT((ROW()-14)/2),0)),"",OFFSET('9. METAS'!$U$20,INT((ROW()-14)/2),0)))</f>
        <v/>
      </c>
      <c r="K112" s="150" t="str">
        <f ca="1">IF(MOD(ROW()-13,2)=0,IF(ISBLANK(OFFSET(#REF!,INT((ROW()-13)/2),0)),"",OFFSET(#REF!,INT((ROW()-13)/2),0)),IF(ISBLANK(OFFSET('9. METAS'!$V$20,INT((ROW()-14)/2),0)),"",OFFSET('9. METAS'!$V$20,INT((ROW()-14)/2),0)))</f>
        <v/>
      </c>
      <c r="L112" s="150" t="str">
        <f ca="1">IF(MOD(ROW()-13,2)=0,IF(ISBLANK(OFFSET(#REF!,INT((ROW()-13)/2),0)),"",OFFSET(#REF!,INT((ROW()-13)/2),0)),IF(ISBLANK(OFFSET('9. METAS'!$W$20,INT((ROW()-14)/2),0)),"",OFFSET('9. METAS'!$W$20,INT((ROW()-14)/2),0)))</f>
        <v/>
      </c>
      <c r="M112" s="151" t="str">
        <f ca="1">IF(MOD(ROW()-13,2)=0,IF(ISBLANK(OFFSET(#REF!,INT((ROW()-13)/2),0)),"",OFFSET(#REF!,INT((ROW()-13)/2),0)),IF(ISBLANK(OFFSET('9. METAS'!$X$20,INT((ROW()-14)/2),0)),"",OFFSET('9. METAS'!$X$20,INT((ROW()-14)/2),0)))</f>
        <v/>
      </c>
      <c r="N112" s="854"/>
      <c r="O112" s="856"/>
      <c r="P112" s="913"/>
    </row>
    <row r="113" spans="3:16">
      <c r="C113" s="859"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8" t="str">
        <f ca="1">IF(ISBLANK(OFFSET('5. Pp (3 años)'!$K$46,INT((ROW()-13)/2),0)),"",OFFSET('5. Pp (3 años)'!$K$46,INT((ROW()-13)/2),0))</f>
        <v/>
      </c>
      <c r="G113" s="909" t="str">
        <f ca="1">IF(ISBLANK(OFFSET('5. Pp (3 años)'!$H$46,INT((ROW()-13)/2),0)),"",OFFSET('5. Pp (3 años)'!$H$46,INT((ROW()-13)/2),0))</f>
        <v/>
      </c>
      <c r="H113" s="944" t="str">
        <f ca="1">IF(ISBLANK(OFFSET('9. METAS'!$L$20,INT((ROW()-13)/2),0)),"",OFFSET('9. METAS'!$L$20,INT((ROW()-13)/2),0))</f>
        <v/>
      </c>
      <c r="I113" s="868"/>
      <c r="J113" s="149" t="e">
        <f ca="1">IF(MOD(ROW()-13,2)=0,IF(ISBLANK(OFFSET(#REF!,INT((ROW()-13)/2),0)),"",OFFSET(#REF!,INT((ROW()-13)/2),0)),IF(ISBLANK(OFFSET('9. METAS'!$U$20,INT((ROW()-14)/2),0)),"",OFFSET('9. METAS'!$U$20,INT((ROW()-14)/2),0)))</f>
        <v>#REF!</v>
      </c>
      <c r="K113" s="150" t="e">
        <f ca="1">IF(MOD(ROW()-13,2)=0,IF(ISBLANK(OFFSET(#REF!,INT((ROW()-13)/2),0)),"",OFFSET(#REF!,INT((ROW()-13)/2),0)),IF(ISBLANK(OFFSET('9. METAS'!$V$20,INT((ROW()-14)/2),0)),"",OFFSET('9. METAS'!$V$20,INT((ROW()-14)/2),0)))</f>
        <v>#REF!</v>
      </c>
      <c r="L113" s="150" t="e">
        <f ca="1">IF(MOD(ROW()-13,2)=0,IF(ISBLANK(OFFSET(#REF!,INT((ROW()-13)/2),0)),"",OFFSET(#REF!,INT((ROW()-13)/2),0)),IF(ISBLANK(OFFSET('9. METAS'!$W$20,INT((ROW()-14)/2),0)),"",OFFSET('9. METAS'!$W$20,INT((ROW()-14)/2),0)))</f>
        <v>#REF!</v>
      </c>
      <c r="M113" s="151" t="e">
        <f ca="1">IF(MOD(ROW()-13,2)=0,IF(ISBLANK(OFFSET(#REF!,INT((ROW()-13)/2),0)),"",OFFSET(#REF!,INT((ROW()-13)/2),0)),IF(ISBLANK(OFFSET('9. METAS'!$X$20,INT((ROW()-14)/2),0)),"",OFFSET('9. METAS'!$X$20,INT((ROW()-14)/2),0)))</f>
        <v>#REF!</v>
      </c>
      <c r="N113" s="869" t="str">
        <f t="shared" ref="N113" ca="1" si="96">IFERROR(J113/J114,"ND")</f>
        <v>ND</v>
      </c>
      <c r="O113" s="870" t="str">
        <f t="shared" ref="O113" ca="1" si="97">IFERROR(((J113+K113)/H113),"ND")</f>
        <v>ND</v>
      </c>
      <c r="P113" s="910"/>
    </row>
    <row r="114" spans="3:16">
      <c r="C114" s="860"/>
      <c r="D114" s="907"/>
      <c r="E114" s="907"/>
      <c r="F114" s="908"/>
      <c r="G114" s="909"/>
      <c r="H114" s="944"/>
      <c r="I114" s="852"/>
      <c r="J114" s="149" t="str">
        <f ca="1">IF(MOD(ROW()-13,2)=0,IF(ISBLANK(OFFSET(#REF!,INT((ROW()-13)/2),0)),"",OFFSET(#REF!,INT((ROW()-13)/2),0)),IF(ISBLANK(OFFSET('9. METAS'!$U$20,INT((ROW()-14)/2),0)),"",OFFSET('9. METAS'!$U$20,INT((ROW()-14)/2),0)))</f>
        <v/>
      </c>
      <c r="K114" s="150" t="str">
        <f ca="1">IF(MOD(ROW()-13,2)=0,IF(ISBLANK(OFFSET(#REF!,INT((ROW()-13)/2),0)),"",OFFSET(#REF!,INT((ROW()-13)/2),0)),IF(ISBLANK(OFFSET('9. METAS'!$V$20,INT((ROW()-14)/2),0)),"",OFFSET('9. METAS'!$V$20,INT((ROW()-14)/2),0)))</f>
        <v/>
      </c>
      <c r="L114" s="150" t="str">
        <f ca="1">IF(MOD(ROW()-13,2)=0,IF(ISBLANK(OFFSET(#REF!,INT((ROW()-13)/2),0)),"",OFFSET(#REF!,INT((ROW()-13)/2),0)),IF(ISBLANK(OFFSET('9. METAS'!$W$20,INT((ROW()-14)/2),0)),"",OFFSET('9. METAS'!$W$20,INT((ROW()-14)/2),0)))</f>
        <v/>
      </c>
      <c r="M114" s="151" t="str">
        <f ca="1">IF(MOD(ROW()-13,2)=0,IF(ISBLANK(OFFSET(#REF!,INT((ROW()-13)/2),0)),"",OFFSET(#REF!,INT((ROW()-13)/2),0)),IF(ISBLANK(OFFSET('9. METAS'!$X$20,INT((ROW()-14)/2),0)),"",OFFSET('9. METAS'!$X$20,INT((ROW()-14)/2),0)))</f>
        <v/>
      </c>
      <c r="N114" s="854"/>
      <c r="O114" s="856"/>
      <c r="P114" s="913"/>
    </row>
    <row r="115" spans="3:16">
      <c r="C115" s="859"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8" t="str">
        <f ca="1">IF(ISBLANK(OFFSET('5. Pp (3 años)'!$K$46,INT((ROW()-13)/2),0)),"",OFFSET('5. Pp (3 años)'!$K$46,INT((ROW()-13)/2),0))</f>
        <v/>
      </c>
      <c r="G115" s="909" t="str">
        <f ca="1">IF(ISBLANK(OFFSET('5. Pp (3 años)'!$H$46,INT((ROW()-13)/2),0)),"",OFFSET('5. Pp (3 años)'!$H$46,INT((ROW()-13)/2),0))</f>
        <v/>
      </c>
      <c r="H115" s="944" t="str">
        <f ca="1">IF(ISBLANK(OFFSET('9. METAS'!$L$20,INT((ROW()-13)/2),0)),"",OFFSET('9. METAS'!$L$20,INT((ROW()-13)/2),0))</f>
        <v/>
      </c>
      <c r="I115" s="868"/>
      <c r="J115" s="149" t="e">
        <f ca="1">IF(MOD(ROW()-13,2)=0,IF(ISBLANK(OFFSET(#REF!,INT((ROW()-13)/2),0)),"",OFFSET(#REF!,INT((ROW()-13)/2),0)),IF(ISBLANK(OFFSET('9. METAS'!$U$20,INT((ROW()-14)/2),0)),"",OFFSET('9. METAS'!$U$20,INT((ROW()-14)/2),0)))</f>
        <v>#REF!</v>
      </c>
      <c r="K115" s="150" t="e">
        <f ca="1">IF(MOD(ROW()-13,2)=0,IF(ISBLANK(OFFSET(#REF!,INT((ROW()-13)/2),0)),"",OFFSET(#REF!,INT((ROW()-13)/2),0)),IF(ISBLANK(OFFSET('9. METAS'!$V$20,INT((ROW()-14)/2),0)),"",OFFSET('9. METAS'!$V$20,INT((ROW()-14)/2),0)))</f>
        <v>#REF!</v>
      </c>
      <c r="L115" s="150" t="e">
        <f ca="1">IF(MOD(ROW()-13,2)=0,IF(ISBLANK(OFFSET(#REF!,INT((ROW()-13)/2),0)),"",OFFSET(#REF!,INT((ROW()-13)/2),0)),IF(ISBLANK(OFFSET('9. METAS'!$W$20,INT((ROW()-14)/2),0)),"",OFFSET('9. METAS'!$W$20,INT((ROW()-14)/2),0)))</f>
        <v>#REF!</v>
      </c>
      <c r="M115" s="151" t="e">
        <f ca="1">IF(MOD(ROW()-13,2)=0,IF(ISBLANK(OFFSET(#REF!,INT((ROW()-13)/2),0)),"",OFFSET(#REF!,INT((ROW()-13)/2),0)),IF(ISBLANK(OFFSET('9. METAS'!$X$20,INT((ROW()-14)/2),0)),"",OFFSET('9. METAS'!$X$20,INT((ROW()-14)/2),0)))</f>
        <v>#REF!</v>
      </c>
      <c r="N115" s="869" t="str">
        <f t="shared" ref="N115" ca="1" si="98">IFERROR(J115/J116,"ND")</f>
        <v>ND</v>
      </c>
      <c r="O115" s="870" t="str">
        <f t="shared" ref="O115" ca="1" si="99">IFERROR(((J115+K115)/H115),"ND")</f>
        <v>ND</v>
      </c>
      <c r="P115" s="910"/>
    </row>
    <row r="116" spans="3:16">
      <c r="C116" s="860"/>
      <c r="D116" s="907"/>
      <c r="E116" s="907"/>
      <c r="F116" s="908"/>
      <c r="G116" s="909"/>
      <c r="H116" s="944"/>
      <c r="I116" s="852"/>
      <c r="J116" s="149" t="str">
        <f ca="1">IF(MOD(ROW()-13,2)=0,IF(ISBLANK(OFFSET(#REF!,INT((ROW()-13)/2),0)),"",OFFSET(#REF!,INT((ROW()-13)/2),0)),IF(ISBLANK(OFFSET('9. METAS'!$U$20,INT((ROW()-14)/2),0)),"",OFFSET('9. METAS'!$U$20,INT((ROW()-14)/2),0)))</f>
        <v/>
      </c>
      <c r="K116" s="150" t="str">
        <f ca="1">IF(MOD(ROW()-13,2)=0,IF(ISBLANK(OFFSET(#REF!,INT((ROW()-13)/2),0)),"",OFFSET(#REF!,INT((ROW()-13)/2),0)),IF(ISBLANK(OFFSET('9. METAS'!$V$20,INT((ROW()-14)/2),0)),"",OFFSET('9. METAS'!$V$20,INT((ROW()-14)/2),0)))</f>
        <v/>
      </c>
      <c r="L116" s="150" t="str">
        <f ca="1">IF(MOD(ROW()-13,2)=0,IF(ISBLANK(OFFSET(#REF!,INT((ROW()-13)/2),0)),"",OFFSET(#REF!,INT((ROW()-13)/2),0)),IF(ISBLANK(OFFSET('9. METAS'!$W$20,INT((ROW()-14)/2),0)),"",OFFSET('9. METAS'!$W$20,INT((ROW()-14)/2),0)))</f>
        <v/>
      </c>
      <c r="M116" s="151" t="str">
        <f ca="1">IF(MOD(ROW()-13,2)=0,IF(ISBLANK(OFFSET(#REF!,INT((ROW()-13)/2),0)),"",OFFSET(#REF!,INT((ROW()-13)/2),0)),IF(ISBLANK(OFFSET('9. METAS'!$X$20,INT((ROW()-14)/2),0)),"",OFFSET('9. METAS'!$X$20,INT((ROW()-14)/2),0)))</f>
        <v/>
      </c>
      <c r="N116" s="854"/>
      <c r="O116" s="856"/>
      <c r="P116" s="913"/>
    </row>
    <row r="117" spans="3:16">
      <c r="C117" s="859"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8" t="str">
        <f ca="1">IF(ISBLANK(OFFSET('5. Pp (3 años)'!$K$46,INT((ROW()-13)/2),0)),"",OFFSET('5. Pp (3 años)'!$K$46,INT((ROW()-13)/2),0))</f>
        <v/>
      </c>
      <c r="G117" s="909" t="str">
        <f ca="1">IF(ISBLANK(OFFSET('5. Pp (3 años)'!$H$46,INT((ROW()-13)/2),0)),"",OFFSET('5. Pp (3 años)'!$H$46,INT((ROW()-13)/2),0))</f>
        <v/>
      </c>
      <c r="H117" s="944" t="str">
        <f ca="1">IF(ISBLANK(OFFSET('9. METAS'!$L$20,INT((ROW()-13)/2),0)),"",OFFSET('9. METAS'!$L$20,INT((ROW()-13)/2),0))</f>
        <v/>
      </c>
      <c r="I117" s="868"/>
      <c r="J117" s="149" t="e">
        <f ca="1">IF(MOD(ROW()-13,2)=0,IF(ISBLANK(OFFSET(#REF!,INT((ROW()-13)/2),0)),"",OFFSET(#REF!,INT((ROW()-13)/2),0)),IF(ISBLANK(OFFSET('9. METAS'!$U$20,INT((ROW()-14)/2),0)),"",OFFSET('9. METAS'!$U$20,INT((ROW()-14)/2),0)))</f>
        <v>#REF!</v>
      </c>
      <c r="K117" s="150" t="e">
        <f ca="1">IF(MOD(ROW()-13,2)=0,IF(ISBLANK(OFFSET(#REF!,INT((ROW()-13)/2),0)),"",OFFSET(#REF!,INT((ROW()-13)/2),0)),IF(ISBLANK(OFFSET('9. METAS'!$V$20,INT((ROW()-14)/2),0)),"",OFFSET('9. METAS'!$V$20,INT((ROW()-14)/2),0)))</f>
        <v>#REF!</v>
      </c>
      <c r="L117" s="150" t="e">
        <f ca="1">IF(MOD(ROW()-13,2)=0,IF(ISBLANK(OFFSET(#REF!,INT((ROW()-13)/2),0)),"",OFFSET(#REF!,INT((ROW()-13)/2),0)),IF(ISBLANK(OFFSET('9. METAS'!$W$20,INT((ROW()-14)/2),0)),"",OFFSET('9. METAS'!$W$20,INT((ROW()-14)/2),0)))</f>
        <v>#REF!</v>
      </c>
      <c r="M117" s="151" t="e">
        <f ca="1">IF(MOD(ROW()-13,2)=0,IF(ISBLANK(OFFSET(#REF!,INT((ROW()-13)/2),0)),"",OFFSET(#REF!,INT((ROW()-13)/2),0)),IF(ISBLANK(OFFSET('9. METAS'!$X$20,INT((ROW()-14)/2),0)),"",OFFSET('9. METAS'!$X$20,INT((ROW()-14)/2),0)))</f>
        <v>#REF!</v>
      </c>
      <c r="N117" s="869" t="str">
        <f t="shared" ref="N117" ca="1" si="100">IFERROR(J117/J118,"ND")</f>
        <v>ND</v>
      </c>
      <c r="O117" s="870" t="str">
        <f t="shared" ref="O117" ca="1" si="101">IFERROR(((J117+K117)/H117),"ND")</f>
        <v>ND</v>
      </c>
      <c r="P117" s="910"/>
    </row>
    <row r="118" spans="3:16">
      <c r="C118" s="860"/>
      <c r="D118" s="907"/>
      <c r="E118" s="907"/>
      <c r="F118" s="908"/>
      <c r="G118" s="909"/>
      <c r="H118" s="944"/>
      <c r="I118" s="852"/>
      <c r="J118" s="149" t="str">
        <f ca="1">IF(MOD(ROW()-13,2)=0,IF(ISBLANK(OFFSET(#REF!,INT((ROW()-13)/2),0)),"",OFFSET(#REF!,INT((ROW()-13)/2),0)),IF(ISBLANK(OFFSET('9. METAS'!$U$20,INT((ROW()-14)/2),0)),"",OFFSET('9. METAS'!$U$20,INT((ROW()-14)/2),0)))</f>
        <v/>
      </c>
      <c r="K118" s="150" t="str">
        <f ca="1">IF(MOD(ROW()-13,2)=0,IF(ISBLANK(OFFSET(#REF!,INT((ROW()-13)/2),0)),"",OFFSET(#REF!,INT((ROW()-13)/2),0)),IF(ISBLANK(OFFSET('9. METAS'!$V$20,INT((ROW()-14)/2),0)),"",OFFSET('9. METAS'!$V$20,INT((ROW()-14)/2),0)))</f>
        <v/>
      </c>
      <c r="L118" s="150" t="str">
        <f ca="1">IF(MOD(ROW()-13,2)=0,IF(ISBLANK(OFFSET(#REF!,INT((ROW()-13)/2),0)),"",OFFSET(#REF!,INT((ROW()-13)/2),0)),IF(ISBLANK(OFFSET('9. METAS'!$W$20,INT((ROW()-14)/2),0)),"",OFFSET('9. METAS'!$W$20,INT((ROW()-14)/2),0)))</f>
        <v/>
      </c>
      <c r="M118" s="151" t="str">
        <f ca="1">IF(MOD(ROW()-13,2)=0,IF(ISBLANK(OFFSET(#REF!,INT((ROW()-13)/2),0)),"",OFFSET(#REF!,INT((ROW()-13)/2),0)),IF(ISBLANK(OFFSET('9. METAS'!$X$20,INT((ROW()-14)/2),0)),"",OFFSET('9. METAS'!$X$20,INT((ROW()-14)/2),0)))</f>
        <v/>
      </c>
      <c r="N118" s="854"/>
      <c r="O118" s="856"/>
      <c r="P118" s="913"/>
    </row>
    <row r="119" spans="3:16">
      <c r="C119" s="859"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8" t="str">
        <f ca="1">IF(ISBLANK(OFFSET('5. Pp (3 años)'!$K$46,INT((ROW()-13)/2),0)),"",OFFSET('5. Pp (3 años)'!$K$46,INT((ROW()-13)/2),0))</f>
        <v/>
      </c>
      <c r="G119" s="909" t="str">
        <f ca="1">IF(ISBLANK(OFFSET('5. Pp (3 años)'!$H$46,INT((ROW()-13)/2),0)),"",OFFSET('5. Pp (3 años)'!$H$46,INT((ROW()-13)/2),0))</f>
        <v/>
      </c>
      <c r="H119" s="944" t="str">
        <f ca="1">IF(ISBLANK(OFFSET('9. METAS'!$L$20,INT((ROW()-13)/2),0)),"",OFFSET('9. METAS'!$L$20,INT((ROW()-13)/2),0))</f>
        <v/>
      </c>
      <c r="I119" s="868"/>
      <c r="J119" s="149" t="e">
        <f ca="1">IF(MOD(ROW()-13,2)=0,IF(ISBLANK(OFFSET(#REF!,INT((ROW()-13)/2),0)),"",OFFSET(#REF!,INT((ROW()-13)/2),0)),IF(ISBLANK(OFFSET('9. METAS'!$U$20,INT((ROW()-14)/2),0)),"",OFFSET('9. METAS'!$U$20,INT((ROW()-14)/2),0)))</f>
        <v>#REF!</v>
      </c>
      <c r="K119" s="150" t="e">
        <f ca="1">IF(MOD(ROW()-13,2)=0,IF(ISBLANK(OFFSET(#REF!,INT((ROW()-13)/2),0)),"",OFFSET(#REF!,INT((ROW()-13)/2),0)),IF(ISBLANK(OFFSET('9. METAS'!$V$20,INT((ROW()-14)/2),0)),"",OFFSET('9. METAS'!$V$20,INT((ROW()-14)/2),0)))</f>
        <v>#REF!</v>
      </c>
      <c r="L119" s="150" t="e">
        <f ca="1">IF(MOD(ROW()-13,2)=0,IF(ISBLANK(OFFSET(#REF!,INT((ROW()-13)/2),0)),"",OFFSET(#REF!,INT((ROW()-13)/2),0)),IF(ISBLANK(OFFSET('9. METAS'!$W$20,INT((ROW()-14)/2),0)),"",OFFSET('9. METAS'!$W$20,INT((ROW()-14)/2),0)))</f>
        <v>#REF!</v>
      </c>
      <c r="M119" s="151" t="e">
        <f ca="1">IF(MOD(ROW()-13,2)=0,IF(ISBLANK(OFFSET(#REF!,INT((ROW()-13)/2),0)),"",OFFSET(#REF!,INT((ROW()-13)/2),0)),IF(ISBLANK(OFFSET('9. METAS'!$X$20,INT((ROW()-14)/2),0)),"",OFFSET('9. METAS'!$X$20,INT((ROW()-14)/2),0)))</f>
        <v>#REF!</v>
      </c>
      <c r="N119" s="869" t="str">
        <f t="shared" ref="N119" ca="1" si="102">IFERROR(J119/J120,"ND")</f>
        <v>ND</v>
      </c>
      <c r="O119" s="870" t="str">
        <f t="shared" ref="O119" ca="1" si="103">IFERROR(((J119+K119)/H119),"ND")</f>
        <v>ND</v>
      </c>
      <c r="P119" s="910"/>
    </row>
    <row r="120" spans="3:16">
      <c r="C120" s="860"/>
      <c r="D120" s="907"/>
      <c r="E120" s="907"/>
      <c r="F120" s="908"/>
      <c r="G120" s="909"/>
      <c r="H120" s="944"/>
      <c r="I120" s="852"/>
      <c r="J120" s="149" t="str">
        <f ca="1">IF(MOD(ROW()-13,2)=0,IF(ISBLANK(OFFSET(#REF!,INT((ROW()-13)/2),0)),"",OFFSET(#REF!,INT((ROW()-13)/2),0)),IF(ISBLANK(OFFSET('9. METAS'!$U$20,INT((ROW()-14)/2),0)),"",OFFSET('9. METAS'!$U$20,INT((ROW()-14)/2),0)))</f>
        <v/>
      </c>
      <c r="K120" s="150" t="str">
        <f ca="1">IF(MOD(ROW()-13,2)=0,IF(ISBLANK(OFFSET(#REF!,INT((ROW()-13)/2),0)),"",OFFSET(#REF!,INT((ROW()-13)/2),0)),IF(ISBLANK(OFFSET('9. METAS'!$V$20,INT((ROW()-14)/2),0)),"",OFFSET('9. METAS'!$V$20,INT((ROW()-14)/2),0)))</f>
        <v/>
      </c>
      <c r="L120" s="150" t="str">
        <f ca="1">IF(MOD(ROW()-13,2)=0,IF(ISBLANK(OFFSET(#REF!,INT((ROW()-13)/2),0)),"",OFFSET(#REF!,INT((ROW()-13)/2),0)),IF(ISBLANK(OFFSET('9. METAS'!$W$20,INT((ROW()-14)/2),0)),"",OFFSET('9. METAS'!$W$20,INT((ROW()-14)/2),0)))</f>
        <v/>
      </c>
      <c r="M120" s="151" t="str">
        <f ca="1">IF(MOD(ROW()-13,2)=0,IF(ISBLANK(OFFSET(#REF!,INT((ROW()-13)/2),0)),"",OFFSET(#REF!,INT((ROW()-13)/2),0)),IF(ISBLANK(OFFSET('9. METAS'!$X$20,INT((ROW()-14)/2),0)),"",OFFSET('9. METAS'!$X$20,INT((ROW()-14)/2),0)))</f>
        <v/>
      </c>
      <c r="N120" s="854"/>
      <c r="O120" s="856"/>
      <c r="P120" s="913"/>
    </row>
    <row r="121" spans="3:16">
      <c r="C121" s="859"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8" t="str">
        <f ca="1">IF(ISBLANK(OFFSET('5. Pp (3 años)'!$K$46,INT((ROW()-13)/2),0)),"",OFFSET('5. Pp (3 años)'!$K$46,INT((ROW()-13)/2),0))</f>
        <v/>
      </c>
      <c r="G121" s="909" t="str">
        <f ca="1">IF(ISBLANK(OFFSET('5. Pp (3 años)'!$H$46,INT((ROW()-13)/2),0)),"",OFFSET('5. Pp (3 años)'!$H$46,INT((ROW()-13)/2),0))</f>
        <v/>
      </c>
      <c r="H121" s="944" t="str">
        <f ca="1">IF(ISBLANK(OFFSET('9. METAS'!$L$20,INT((ROW()-13)/2),0)),"",OFFSET('9. METAS'!$L$20,INT((ROW()-13)/2),0))</f>
        <v/>
      </c>
      <c r="I121" s="868"/>
      <c r="J121" s="149" t="e">
        <f ca="1">IF(MOD(ROW()-13,2)=0,IF(ISBLANK(OFFSET(#REF!,INT((ROW()-13)/2),0)),"",OFFSET(#REF!,INT((ROW()-13)/2),0)),IF(ISBLANK(OFFSET('9. METAS'!$U$20,INT((ROW()-14)/2),0)),"",OFFSET('9. METAS'!$U$20,INT((ROW()-14)/2),0)))</f>
        <v>#REF!</v>
      </c>
      <c r="K121" s="150" t="e">
        <f ca="1">IF(MOD(ROW()-13,2)=0,IF(ISBLANK(OFFSET(#REF!,INT((ROW()-13)/2),0)),"",OFFSET(#REF!,INT((ROW()-13)/2),0)),IF(ISBLANK(OFFSET('9. METAS'!$V$20,INT((ROW()-14)/2),0)),"",OFFSET('9. METAS'!$V$20,INT((ROW()-14)/2),0)))</f>
        <v>#REF!</v>
      </c>
      <c r="L121" s="150" t="e">
        <f ca="1">IF(MOD(ROW()-13,2)=0,IF(ISBLANK(OFFSET(#REF!,INT((ROW()-13)/2),0)),"",OFFSET(#REF!,INT((ROW()-13)/2),0)),IF(ISBLANK(OFFSET('9. METAS'!$W$20,INT((ROW()-14)/2),0)),"",OFFSET('9. METAS'!$W$20,INT((ROW()-14)/2),0)))</f>
        <v>#REF!</v>
      </c>
      <c r="M121" s="151" t="e">
        <f ca="1">IF(MOD(ROW()-13,2)=0,IF(ISBLANK(OFFSET(#REF!,INT((ROW()-13)/2),0)),"",OFFSET(#REF!,INT((ROW()-13)/2),0)),IF(ISBLANK(OFFSET('9. METAS'!$X$20,INT((ROW()-14)/2),0)),"",OFFSET('9. METAS'!$X$20,INT((ROW()-14)/2),0)))</f>
        <v>#REF!</v>
      </c>
      <c r="N121" s="869" t="str">
        <f t="shared" ref="N121" ca="1" si="104">IFERROR(J121/J122,"ND")</f>
        <v>ND</v>
      </c>
      <c r="O121" s="870" t="str">
        <f t="shared" ref="O121" ca="1" si="105">IFERROR(((J121+K121)/H121),"ND")</f>
        <v>ND</v>
      </c>
      <c r="P121" s="910"/>
    </row>
    <row r="122" spans="3:16">
      <c r="C122" s="860"/>
      <c r="D122" s="907"/>
      <c r="E122" s="907"/>
      <c r="F122" s="908"/>
      <c r="G122" s="909"/>
      <c r="H122" s="944"/>
      <c r="I122" s="852"/>
      <c r="J122" s="149" t="str">
        <f ca="1">IF(MOD(ROW()-13,2)=0,IF(ISBLANK(OFFSET(#REF!,INT((ROW()-13)/2),0)),"",OFFSET(#REF!,INT((ROW()-13)/2),0)),IF(ISBLANK(OFFSET('9. METAS'!$U$20,INT((ROW()-14)/2),0)),"",OFFSET('9. METAS'!$U$20,INT((ROW()-14)/2),0)))</f>
        <v/>
      </c>
      <c r="K122" s="150" t="str">
        <f ca="1">IF(MOD(ROW()-13,2)=0,IF(ISBLANK(OFFSET(#REF!,INT((ROW()-13)/2),0)),"",OFFSET(#REF!,INT((ROW()-13)/2),0)),IF(ISBLANK(OFFSET('9. METAS'!$V$20,INT((ROW()-14)/2),0)),"",OFFSET('9. METAS'!$V$20,INT((ROW()-14)/2),0)))</f>
        <v/>
      </c>
      <c r="L122" s="150" t="str">
        <f ca="1">IF(MOD(ROW()-13,2)=0,IF(ISBLANK(OFFSET(#REF!,INT((ROW()-13)/2),0)),"",OFFSET(#REF!,INT((ROW()-13)/2),0)),IF(ISBLANK(OFFSET('9. METAS'!$W$20,INT((ROW()-14)/2),0)),"",OFFSET('9. METAS'!$W$20,INT((ROW()-14)/2),0)))</f>
        <v/>
      </c>
      <c r="M122" s="151" t="str">
        <f ca="1">IF(MOD(ROW()-13,2)=0,IF(ISBLANK(OFFSET(#REF!,INT((ROW()-13)/2),0)),"",OFFSET(#REF!,INT((ROW()-13)/2),0)),IF(ISBLANK(OFFSET('9. METAS'!$X$20,INT((ROW()-14)/2),0)),"",OFFSET('9. METAS'!$X$20,INT((ROW()-14)/2),0)))</f>
        <v/>
      </c>
      <c r="N122" s="854"/>
      <c r="O122" s="856"/>
      <c r="P122" s="913"/>
    </row>
    <row r="123" spans="3:16">
      <c r="C123" s="859"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8" t="str">
        <f ca="1">IF(ISBLANK(OFFSET('5. Pp (3 años)'!$K$46,INT((ROW()-13)/2),0)),"",OFFSET('5. Pp (3 años)'!$K$46,INT((ROW()-13)/2),0))</f>
        <v/>
      </c>
      <c r="G123" s="909" t="str">
        <f ca="1">IF(ISBLANK(OFFSET('5. Pp (3 años)'!$H$46,INT((ROW()-13)/2),0)),"",OFFSET('5. Pp (3 años)'!$H$46,INT((ROW()-13)/2),0))</f>
        <v/>
      </c>
      <c r="H123" s="944" t="str">
        <f ca="1">IF(ISBLANK(OFFSET('9. METAS'!$L$20,INT((ROW()-13)/2),0)),"",OFFSET('9. METAS'!$L$20,INT((ROW()-13)/2),0))</f>
        <v/>
      </c>
      <c r="I123" s="868"/>
      <c r="J123" s="149" t="e">
        <f ca="1">IF(MOD(ROW()-13,2)=0,IF(ISBLANK(OFFSET(#REF!,INT((ROW()-13)/2),0)),"",OFFSET(#REF!,INT((ROW()-13)/2),0)),IF(ISBLANK(OFFSET('9. METAS'!$U$20,INT((ROW()-14)/2),0)),"",OFFSET('9. METAS'!$U$20,INT((ROW()-14)/2),0)))</f>
        <v>#REF!</v>
      </c>
      <c r="K123" s="150" t="e">
        <f ca="1">IF(MOD(ROW()-13,2)=0,IF(ISBLANK(OFFSET(#REF!,INT((ROW()-13)/2),0)),"",OFFSET(#REF!,INT((ROW()-13)/2),0)),IF(ISBLANK(OFFSET('9. METAS'!$V$20,INT((ROW()-14)/2),0)),"",OFFSET('9. METAS'!$V$20,INT((ROW()-14)/2),0)))</f>
        <v>#REF!</v>
      </c>
      <c r="L123" s="150" t="e">
        <f ca="1">IF(MOD(ROW()-13,2)=0,IF(ISBLANK(OFFSET(#REF!,INT((ROW()-13)/2),0)),"",OFFSET(#REF!,INT((ROW()-13)/2),0)),IF(ISBLANK(OFFSET('9. METAS'!$W$20,INT((ROW()-14)/2),0)),"",OFFSET('9. METAS'!$W$20,INT((ROW()-14)/2),0)))</f>
        <v>#REF!</v>
      </c>
      <c r="M123" s="151" t="e">
        <f ca="1">IF(MOD(ROW()-13,2)=0,IF(ISBLANK(OFFSET(#REF!,INT((ROW()-13)/2),0)),"",OFFSET(#REF!,INT((ROW()-13)/2),0)),IF(ISBLANK(OFFSET('9. METAS'!$X$20,INT((ROW()-14)/2),0)),"",OFFSET('9. METAS'!$X$20,INT((ROW()-14)/2),0)))</f>
        <v>#REF!</v>
      </c>
      <c r="N123" s="869" t="str">
        <f t="shared" ref="N123" ca="1" si="106">IFERROR(J123/J124,"ND")</f>
        <v>ND</v>
      </c>
      <c r="O123" s="870" t="str">
        <f t="shared" ref="O123" ca="1" si="107">IFERROR(((J123+K123)/H123),"ND")</f>
        <v>ND</v>
      </c>
      <c r="P123" s="910"/>
    </row>
    <row r="124" spans="3:16">
      <c r="C124" s="860"/>
      <c r="D124" s="907"/>
      <c r="E124" s="907"/>
      <c r="F124" s="908"/>
      <c r="G124" s="909"/>
      <c r="H124" s="944"/>
      <c r="I124" s="852"/>
      <c r="J124" s="149" t="str">
        <f ca="1">IF(MOD(ROW()-13,2)=0,IF(ISBLANK(OFFSET(#REF!,INT((ROW()-13)/2),0)),"",OFFSET(#REF!,INT((ROW()-13)/2),0)),IF(ISBLANK(OFFSET('9. METAS'!$U$20,INT((ROW()-14)/2),0)),"",OFFSET('9. METAS'!$U$20,INT((ROW()-14)/2),0)))</f>
        <v/>
      </c>
      <c r="K124" s="150" t="str">
        <f ca="1">IF(MOD(ROW()-13,2)=0,IF(ISBLANK(OFFSET(#REF!,INT((ROW()-13)/2),0)),"",OFFSET(#REF!,INT((ROW()-13)/2),0)),IF(ISBLANK(OFFSET('9. METAS'!$V$20,INT((ROW()-14)/2),0)),"",OFFSET('9. METAS'!$V$20,INT((ROW()-14)/2),0)))</f>
        <v/>
      </c>
      <c r="L124" s="150" t="str">
        <f ca="1">IF(MOD(ROW()-13,2)=0,IF(ISBLANK(OFFSET(#REF!,INT((ROW()-13)/2),0)),"",OFFSET(#REF!,INT((ROW()-13)/2),0)),IF(ISBLANK(OFFSET('9. METAS'!$W$20,INT((ROW()-14)/2),0)),"",OFFSET('9. METAS'!$W$20,INT((ROW()-14)/2),0)))</f>
        <v/>
      </c>
      <c r="M124" s="151" t="str">
        <f ca="1">IF(MOD(ROW()-13,2)=0,IF(ISBLANK(OFFSET(#REF!,INT((ROW()-13)/2),0)),"",OFFSET(#REF!,INT((ROW()-13)/2),0)),IF(ISBLANK(OFFSET('9. METAS'!$X$20,INT((ROW()-14)/2),0)),"",OFFSET('9. METAS'!$X$20,INT((ROW()-14)/2),0)))</f>
        <v/>
      </c>
      <c r="N124" s="854"/>
      <c r="O124" s="856"/>
      <c r="P124" s="913"/>
    </row>
    <row r="125" spans="3:16">
      <c r="C125" s="859"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8" t="str">
        <f ca="1">IF(ISBLANK(OFFSET('5. Pp (3 años)'!$K$46,INT((ROW()-13)/2),0)),"",OFFSET('5. Pp (3 años)'!$K$46,INT((ROW()-13)/2),0))</f>
        <v/>
      </c>
      <c r="G125" s="909" t="str">
        <f ca="1">IF(ISBLANK(OFFSET('5. Pp (3 años)'!$H$46,INT((ROW()-13)/2),0)),"",OFFSET('5. Pp (3 años)'!$H$46,INT((ROW()-13)/2),0))</f>
        <v/>
      </c>
      <c r="H125" s="944" t="str">
        <f ca="1">IF(ISBLANK(OFFSET('9. METAS'!$L$20,INT((ROW()-13)/2),0)),"",OFFSET('9. METAS'!$L$20,INT((ROW()-13)/2),0))</f>
        <v/>
      </c>
      <c r="I125" s="868"/>
      <c r="J125" s="149" t="e">
        <f ca="1">IF(MOD(ROW()-13,2)=0,IF(ISBLANK(OFFSET(#REF!,INT((ROW()-13)/2),0)),"",OFFSET(#REF!,INT((ROW()-13)/2),0)),IF(ISBLANK(OFFSET('9. METAS'!$U$20,INT((ROW()-14)/2),0)),"",OFFSET('9. METAS'!$U$20,INT((ROW()-14)/2),0)))</f>
        <v>#REF!</v>
      </c>
      <c r="K125" s="150" t="e">
        <f ca="1">IF(MOD(ROW()-13,2)=0,IF(ISBLANK(OFFSET(#REF!,INT((ROW()-13)/2),0)),"",OFFSET(#REF!,INT((ROW()-13)/2),0)),IF(ISBLANK(OFFSET('9. METAS'!$V$20,INT((ROW()-14)/2),0)),"",OFFSET('9. METAS'!$V$20,INT((ROW()-14)/2),0)))</f>
        <v>#REF!</v>
      </c>
      <c r="L125" s="150" t="e">
        <f ca="1">IF(MOD(ROW()-13,2)=0,IF(ISBLANK(OFFSET(#REF!,INT((ROW()-13)/2),0)),"",OFFSET(#REF!,INT((ROW()-13)/2),0)),IF(ISBLANK(OFFSET('9. METAS'!$W$20,INT((ROW()-14)/2),0)),"",OFFSET('9. METAS'!$W$20,INT((ROW()-14)/2),0)))</f>
        <v>#REF!</v>
      </c>
      <c r="M125" s="151" t="e">
        <f ca="1">IF(MOD(ROW()-13,2)=0,IF(ISBLANK(OFFSET(#REF!,INT((ROW()-13)/2),0)),"",OFFSET(#REF!,INT((ROW()-13)/2),0)),IF(ISBLANK(OFFSET('9. METAS'!$X$20,INT((ROW()-14)/2),0)),"",OFFSET('9. METAS'!$X$20,INT((ROW()-14)/2),0)))</f>
        <v>#REF!</v>
      </c>
      <c r="N125" s="869" t="str">
        <f t="shared" ref="N125" ca="1" si="108">IFERROR(J125/J126,"ND")</f>
        <v>ND</v>
      </c>
      <c r="O125" s="870" t="str">
        <f t="shared" ref="O125" ca="1" si="109">IFERROR(((J125+K125)/H125),"ND")</f>
        <v>ND</v>
      </c>
      <c r="P125" s="910"/>
    </row>
    <row r="126" spans="3:16">
      <c r="C126" s="860"/>
      <c r="D126" s="907"/>
      <c r="E126" s="907"/>
      <c r="F126" s="908"/>
      <c r="G126" s="909"/>
      <c r="H126" s="944"/>
      <c r="I126" s="852"/>
      <c r="J126" s="149" t="str">
        <f ca="1">IF(MOD(ROW()-13,2)=0,IF(ISBLANK(OFFSET(#REF!,INT((ROW()-13)/2),0)),"",OFFSET(#REF!,INT((ROW()-13)/2),0)),IF(ISBLANK(OFFSET('9. METAS'!$U$20,INT((ROW()-14)/2),0)),"",OFFSET('9. METAS'!$U$20,INT((ROW()-14)/2),0)))</f>
        <v/>
      </c>
      <c r="K126" s="150" t="str">
        <f ca="1">IF(MOD(ROW()-13,2)=0,IF(ISBLANK(OFFSET(#REF!,INT((ROW()-13)/2),0)),"",OFFSET(#REF!,INT((ROW()-13)/2),0)),IF(ISBLANK(OFFSET('9. METAS'!$V$20,INT((ROW()-14)/2),0)),"",OFFSET('9. METAS'!$V$20,INT((ROW()-14)/2),0)))</f>
        <v/>
      </c>
      <c r="L126" s="150" t="str">
        <f ca="1">IF(MOD(ROW()-13,2)=0,IF(ISBLANK(OFFSET(#REF!,INT((ROW()-13)/2),0)),"",OFFSET(#REF!,INT((ROW()-13)/2),0)),IF(ISBLANK(OFFSET('9. METAS'!$W$20,INT((ROW()-14)/2),0)),"",OFFSET('9. METAS'!$W$20,INT((ROW()-14)/2),0)))</f>
        <v/>
      </c>
      <c r="M126" s="151" t="str">
        <f ca="1">IF(MOD(ROW()-13,2)=0,IF(ISBLANK(OFFSET(#REF!,INT((ROW()-13)/2),0)),"",OFFSET(#REF!,INT((ROW()-13)/2),0)),IF(ISBLANK(OFFSET('9. METAS'!$X$20,INT((ROW()-14)/2),0)),"",OFFSET('9. METAS'!$X$20,INT((ROW()-14)/2),0)))</f>
        <v/>
      </c>
      <c r="N126" s="854"/>
      <c r="O126" s="856"/>
      <c r="P126" s="913"/>
    </row>
    <row r="127" spans="3:16">
      <c r="C127" s="859"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8" t="str">
        <f ca="1">IF(ISBLANK(OFFSET('5. Pp (3 años)'!$K$46,INT((ROW()-13)/2),0)),"",OFFSET('5. Pp (3 años)'!$K$46,INT((ROW()-13)/2),0))</f>
        <v/>
      </c>
      <c r="G127" s="909" t="str">
        <f ca="1">IF(ISBLANK(OFFSET('5. Pp (3 años)'!$H$46,INT((ROW()-13)/2),0)),"",OFFSET('5. Pp (3 años)'!$H$46,INT((ROW()-13)/2),0))</f>
        <v/>
      </c>
      <c r="H127" s="944" t="str">
        <f ca="1">IF(ISBLANK(OFFSET('9. METAS'!$L$20,INT((ROW()-13)/2),0)),"",OFFSET('9. METAS'!$L$20,INT((ROW()-13)/2),0))</f>
        <v/>
      </c>
      <c r="I127" s="868"/>
      <c r="J127" s="149" t="e">
        <f ca="1">IF(MOD(ROW()-13,2)=0,IF(ISBLANK(OFFSET(#REF!,INT((ROW()-13)/2),0)),"",OFFSET(#REF!,INT((ROW()-13)/2),0)),IF(ISBLANK(OFFSET('9. METAS'!$U$20,INT((ROW()-14)/2),0)),"",OFFSET('9. METAS'!$U$20,INT((ROW()-14)/2),0)))</f>
        <v>#REF!</v>
      </c>
      <c r="K127" s="150" t="e">
        <f ca="1">IF(MOD(ROW()-13,2)=0,IF(ISBLANK(OFFSET(#REF!,INT((ROW()-13)/2),0)),"",OFFSET(#REF!,INT((ROW()-13)/2),0)),IF(ISBLANK(OFFSET('9. METAS'!$V$20,INT((ROW()-14)/2),0)),"",OFFSET('9. METAS'!$V$20,INT((ROW()-14)/2),0)))</f>
        <v>#REF!</v>
      </c>
      <c r="L127" s="150" t="e">
        <f ca="1">IF(MOD(ROW()-13,2)=0,IF(ISBLANK(OFFSET(#REF!,INT((ROW()-13)/2),0)),"",OFFSET(#REF!,INT((ROW()-13)/2),0)),IF(ISBLANK(OFFSET('9. METAS'!$W$20,INT((ROW()-14)/2),0)),"",OFFSET('9. METAS'!$W$20,INT((ROW()-14)/2),0)))</f>
        <v>#REF!</v>
      </c>
      <c r="M127" s="151" t="e">
        <f ca="1">IF(MOD(ROW()-13,2)=0,IF(ISBLANK(OFFSET(#REF!,INT((ROW()-13)/2),0)),"",OFFSET(#REF!,INT((ROW()-13)/2),0)),IF(ISBLANK(OFFSET('9. METAS'!$X$20,INT((ROW()-14)/2),0)),"",OFFSET('9. METAS'!$X$20,INT((ROW()-14)/2),0)))</f>
        <v>#REF!</v>
      </c>
      <c r="N127" s="869" t="str">
        <f t="shared" ref="N127" ca="1" si="110">IFERROR(J127/J128,"ND")</f>
        <v>ND</v>
      </c>
      <c r="O127" s="870" t="str">
        <f t="shared" ref="O127" ca="1" si="111">IFERROR(((J127+K127)/H127),"ND")</f>
        <v>ND</v>
      </c>
      <c r="P127" s="910"/>
    </row>
    <row r="128" spans="3:16">
      <c r="C128" s="860"/>
      <c r="D128" s="907"/>
      <c r="E128" s="907"/>
      <c r="F128" s="908"/>
      <c r="G128" s="909"/>
      <c r="H128" s="944"/>
      <c r="I128" s="852"/>
      <c r="J128" s="149" t="str">
        <f ca="1">IF(MOD(ROW()-13,2)=0,IF(ISBLANK(OFFSET(#REF!,INT((ROW()-13)/2),0)),"",OFFSET(#REF!,INT((ROW()-13)/2),0)),IF(ISBLANK(OFFSET('9. METAS'!$U$20,INT((ROW()-14)/2),0)),"",OFFSET('9. METAS'!$U$20,INT((ROW()-14)/2),0)))</f>
        <v/>
      </c>
      <c r="K128" s="150" t="str">
        <f ca="1">IF(MOD(ROW()-13,2)=0,IF(ISBLANK(OFFSET(#REF!,INT((ROW()-13)/2),0)),"",OFFSET(#REF!,INT((ROW()-13)/2),0)),IF(ISBLANK(OFFSET('9. METAS'!$V$20,INT((ROW()-14)/2),0)),"",OFFSET('9. METAS'!$V$20,INT((ROW()-14)/2),0)))</f>
        <v/>
      </c>
      <c r="L128" s="150" t="str">
        <f ca="1">IF(MOD(ROW()-13,2)=0,IF(ISBLANK(OFFSET(#REF!,INT((ROW()-13)/2),0)),"",OFFSET(#REF!,INT((ROW()-13)/2),0)),IF(ISBLANK(OFFSET('9. METAS'!$W$20,INT((ROW()-14)/2),0)),"",OFFSET('9. METAS'!$W$20,INT((ROW()-14)/2),0)))</f>
        <v/>
      </c>
      <c r="M128" s="151" t="str">
        <f ca="1">IF(MOD(ROW()-13,2)=0,IF(ISBLANK(OFFSET(#REF!,INT((ROW()-13)/2),0)),"",OFFSET(#REF!,INT((ROW()-13)/2),0)),IF(ISBLANK(OFFSET('9. METAS'!$X$20,INT((ROW()-14)/2),0)),"",OFFSET('9. METAS'!$X$20,INT((ROW()-14)/2),0)))</f>
        <v/>
      </c>
      <c r="N128" s="854"/>
      <c r="O128" s="856"/>
      <c r="P128" s="913"/>
    </row>
    <row r="129" spans="3:16">
      <c r="C129" s="859"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8" t="str">
        <f ca="1">IF(ISBLANK(OFFSET('5. Pp (3 años)'!$K$46,INT((ROW()-13)/2),0)),"",OFFSET('5. Pp (3 años)'!$K$46,INT((ROW()-13)/2),0))</f>
        <v/>
      </c>
      <c r="G129" s="909" t="str">
        <f ca="1">IF(ISBLANK(OFFSET('5. Pp (3 años)'!$H$46,INT((ROW()-13)/2),0)),"",OFFSET('5. Pp (3 años)'!$H$46,INT((ROW()-13)/2),0))</f>
        <v/>
      </c>
      <c r="H129" s="944" t="str">
        <f ca="1">IF(ISBLANK(OFFSET('9. METAS'!$L$20,INT((ROW()-13)/2),0)),"",OFFSET('9. METAS'!$L$20,INT((ROW()-13)/2),0))</f>
        <v/>
      </c>
      <c r="I129" s="868"/>
      <c r="J129" s="149" t="e">
        <f ca="1">IF(MOD(ROW()-13,2)=0,IF(ISBLANK(OFFSET(#REF!,INT((ROW()-13)/2),0)),"",OFFSET(#REF!,INT((ROW()-13)/2),0)),IF(ISBLANK(OFFSET('9. METAS'!$U$20,INT((ROW()-14)/2),0)),"",OFFSET('9. METAS'!$U$20,INT((ROW()-14)/2),0)))</f>
        <v>#REF!</v>
      </c>
      <c r="K129" s="150" t="e">
        <f ca="1">IF(MOD(ROW()-13,2)=0,IF(ISBLANK(OFFSET(#REF!,INT((ROW()-13)/2),0)),"",OFFSET(#REF!,INT((ROW()-13)/2),0)),IF(ISBLANK(OFFSET('9. METAS'!$V$20,INT((ROW()-14)/2),0)),"",OFFSET('9. METAS'!$V$20,INT((ROW()-14)/2),0)))</f>
        <v>#REF!</v>
      </c>
      <c r="L129" s="150" t="e">
        <f ca="1">IF(MOD(ROW()-13,2)=0,IF(ISBLANK(OFFSET(#REF!,INT((ROW()-13)/2),0)),"",OFFSET(#REF!,INT((ROW()-13)/2),0)),IF(ISBLANK(OFFSET('9. METAS'!$W$20,INT((ROW()-14)/2),0)),"",OFFSET('9. METAS'!$W$20,INT((ROW()-14)/2),0)))</f>
        <v>#REF!</v>
      </c>
      <c r="M129" s="151" t="e">
        <f ca="1">IF(MOD(ROW()-13,2)=0,IF(ISBLANK(OFFSET(#REF!,INT((ROW()-13)/2),0)),"",OFFSET(#REF!,INT((ROW()-13)/2),0)),IF(ISBLANK(OFFSET('9. METAS'!$X$20,INT((ROW()-14)/2),0)),"",OFFSET('9. METAS'!$X$20,INT((ROW()-14)/2),0)))</f>
        <v>#REF!</v>
      </c>
      <c r="N129" s="869" t="str">
        <f t="shared" ref="N129" ca="1" si="112">IFERROR(J129/J130,"ND")</f>
        <v>ND</v>
      </c>
      <c r="O129" s="870" t="str">
        <f t="shared" ref="O129" ca="1" si="113">IFERROR(((J129+K129)/H129),"ND")</f>
        <v>ND</v>
      </c>
      <c r="P129" s="910"/>
    </row>
    <row r="130" spans="3:16">
      <c r="C130" s="860"/>
      <c r="D130" s="907"/>
      <c r="E130" s="907"/>
      <c r="F130" s="908"/>
      <c r="G130" s="909"/>
      <c r="H130" s="944"/>
      <c r="I130" s="852"/>
      <c r="J130" s="149" t="str">
        <f ca="1">IF(MOD(ROW()-13,2)=0,IF(ISBLANK(OFFSET(#REF!,INT((ROW()-13)/2),0)),"",OFFSET(#REF!,INT((ROW()-13)/2),0)),IF(ISBLANK(OFFSET('9. METAS'!$U$20,INT((ROW()-14)/2),0)),"",OFFSET('9. METAS'!$U$20,INT((ROW()-14)/2),0)))</f>
        <v/>
      </c>
      <c r="K130" s="150" t="str">
        <f ca="1">IF(MOD(ROW()-13,2)=0,IF(ISBLANK(OFFSET(#REF!,INT((ROW()-13)/2),0)),"",OFFSET(#REF!,INT((ROW()-13)/2),0)),IF(ISBLANK(OFFSET('9. METAS'!$V$20,INT((ROW()-14)/2),0)),"",OFFSET('9. METAS'!$V$20,INT((ROW()-14)/2),0)))</f>
        <v/>
      </c>
      <c r="L130" s="150" t="str">
        <f ca="1">IF(MOD(ROW()-13,2)=0,IF(ISBLANK(OFFSET(#REF!,INT((ROW()-13)/2),0)),"",OFFSET(#REF!,INT((ROW()-13)/2),0)),IF(ISBLANK(OFFSET('9. METAS'!$W$20,INT((ROW()-14)/2),0)),"",OFFSET('9. METAS'!$W$20,INT((ROW()-14)/2),0)))</f>
        <v/>
      </c>
      <c r="M130" s="151" t="str">
        <f ca="1">IF(MOD(ROW()-13,2)=0,IF(ISBLANK(OFFSET(#REF!,INT((ROW()-13)/2),0)),"",OFFSET(#REF!,INT((ROW()-13)/2),0)),IF(ISBLANK(OFFSET('9. METAS'!$X$20,INT((ROW()-14)/2),0)),"",OFFSET('9. METAS'!$X$20,INT((ROW()-14)/2),0)))</f>
        <v/>
      </c>
      <c r="N130" s="854"/>
      <c r="O130" s="856"/>
      <c r="P130" s="913"/>
    </row>
    <row r="131" spans="3:16">
      <c r="C131" s="859"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8" t="str">
        <f ca="1">IF(ISBLANK(OFFSET('5. Pp (3 años)'!$K$46,INT((ROW()-13)/2),0)),"",OFFSET('5. Pp (3 años)'!$K$46,INT((ROW()-13)/2),0))</f>
        <v/>
      </c>
      <c r="G131" s="909" t="str">
        <f ca="1">IF(ISBLANK(OFFSET('5. Pp (3 años)'!$H$46,INT((ROW()-13)/2),0)),"",OFFSET('5. Pp (3 años)'!$H$46,INT((ROW()-13)/2),0))</f>
        <v/>
      </c>
      <c r="H131" s="944" t="str">
        <f ca="1">IF(ISBLANK(OFFSET('9. METAS'!$L$20,INT((ROW()-13)/2),0)),"",OFFSET('9. METAS'!$L$20,INT((ROW()-13)/2),0))</f>
        <v/>
      </c>
      <c r="I131" s="868"/>
      <c r="J131" s="149" t="e">
        <f ca="1">IF(MOD(ROW()-13,2)=0,IF(ISBLANK(OFFSET(#REF!,INT((ROW()-13)/2),0)),"",OFFSET(#REF!,INT((ROW()-13)/2),0)),IF(ISBLANK(OFFSET('9. METAS'!$U$20,INT((ROW()-14)/2),0)),"",OFFSET('9. METAS'!$U$20,INT((ROW()-14)/2),0)))</f>
        <v>#REF!</v>
      </c>
      <c r="K131" s="150" t="e">
        <f ca="1">IF(MOD(ROW()-13,2)=0,IF(ISBLANK(OFFSET(#REF!,INT((ROW()-13)/2),0)),"",OFFSET(#REF!,INT((ROW()-13)/2),0)),IF(ISBLANK(OFFSET('9. METAS'!$V$20,INT((ROW()-14)/2),0)),"",OFFSET('9. METAS'!$V$20,INT((ROW()-14)/2),0)))</f>
        <v>#REF!</v>
      </c>
      <c r="L131" s="150" t="e">
        <f ca="1">IF(MOD(ROW()-13,2)=0,IF(ISBLANK(OFFSET(#REF!,INT((ROW()-13)/2),0)),"",OFFSET(#REF!,INT((ROW()-13)/2),0)),IF(ISBLANK(OFFSET('9. METAS'!$W$20,INT((ROW()-14)/2),0)),"",OFFSET('9. METAS'!$W$20,INT((ROW()-14)/2),0)))</f>
        <v>#REF!</v>
      </c>
      <c r="M131" s="151" t="e">
        <f ca="1">IF(MOD(ROW()-13,2)=0,IF(ISBLANK(OFFSET(#REF!,INT((ROW()-13)/2),0)),"",OFFSET(#REF!,INT((ROW()-13)/2),0)),IF(ISBLANK(OFFSET('9. METAS'!$X$20,INT((ROW()-14)/2),0)),"",OFFSET('9. METAS'!$X$20,INT((ROW()-14)/2),0)))</f>
        <v>#REF!</v>
      </c>
      <c r="N131" s="869" t="str">
        <f t="shared" ref="N131" ca="1" si="114">IFERROR(J131/J132,"ND")</f>
        <v>ND</v>
      </c>
      <c r="O131" s="870" t="str">
        <f t="shared" ref="O131" ca="1" si="115">IFERROR(((J131+K131)/H131),"ND")</f>
        <v>ND</v>
      </c>
      <c r="P131" s="910"/>
    </row>
    <row r="132" spans="3:16">
      <c r="C132" s="860"/>
      <c r="D132" s="907"/>
      <c r="E132" s="907"/>
      <c r="F132" s="908"/>
      <c r="G132" s="909"/>
      <c r="H132" s="944"/>
      <c r="I132" s="852"/>
      <c r="J132" s="149" t="str">
        <f ca="1">IF(MOD(ROW()-13,2)=0,IF(ISBLANK(OFFSET(#REF!,INT((ROW()-13)/2),0)),"",OFFSET(#REF!,INT((ROW()-13)/2),0)),IF(ISBLANK(OFFSET('9. METAS'!$U$20,INT((ROW()-14)/2),0)),"",OFFSET('9. METAS'!$U$20,INT((ROW()-14)/2),0)))</f>
        <v/>
      </c>
      <c r="K132" s="150" t="str">
        <f ca="1">IF(MOD(ROW()-13,2)=0,IF(ISBLANK(OFFSET(#REF!,INT((ROW()-13)/2),0)),"",OFFSET(#REF!,INT((ROW()-13)/2),0)),IF(ISBLANK(OFFSET('9. METAS'!$V$20,INT((ROW()-14)/2),0)),"",OFFSET('9. METAS'!$V$20,INT((ROW()-14)/2),0)))</f>
        <v/>
      </c>
      <c r="L132" s="150" t="str">
        <f ca="1">IF(MOD(ROW()-13,2)=0,IF(ISBLANK(OFFSET(#REF!,INT((ROW()-13)/2),0)),"",OFFSET(#REF!,INT((ROW()-13)/2),0)),IF(ISBLANK(OFFSET('9. METAS'!$W$20,INT((ROW()-14)/2),0)),"",OFFSET('9. METAS'!$W$20,INT((ROW()-14)/2),0)))</f>
        <v/>
      </c>
      <c r="M132" s="151" t="str">
        <f ca="1">IF(MOD(ROW()-13,2)=0,IF(ISBLANK(OFFSET(#REF!,INT((ROW()-13)/2),0)),"",OFFSET(#REF!,INT((ROW()-13)/2),0)),IF(ISBLANK(OFFSET('9. METAS'!$X$20,INT((ROW()-14)/2),0)),"",OFFSET('9. METAS'!$X$20,INT((ROW()-14)/2),0)))</f>
        <v/>
      </c>
      <c r="N132" s="854"/>
      <c r="O132" s="856"/>
      <c r="P132" s="913"/>
    </row>
    <row r="133" spans="3:16">
      <c r="C133" s="859"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8" t="str">
        <f ca="1">IF(ISBLANK(OFFSET('5. Pp (3 años)'!$K$46,INT((ROW()-13)/2),0)),"",OFFSET('5. Pp (3 años)'!$K$46,INT((ROW()-13)/2),0))</f>
        <v/>
      </c>
      <c r="G133" s="909" t="str">
        <f ca="1">IF(ISBLANK(OFFSET('5. Pp (3 años)'!$H$46,INT((ROW()-13)/2),0)),"",OFFSET('5. Pp (3 años)'!$H$46,INT((ROW()-13)/2),0))</f>
        <v/>
      </c>
      <c r="H133" s="944" t="str">
        <f ca="1">IF(ISBLANK(OFFSET('9. METAS'!$L$20,INT((ROW()-13)/2),0)),"",OFFSET('9. METAS'!$L$20,INT((ROW()-13)/2),0))</f>
        <v/>
      </c>
      <c r="I133" s="868"/>
      <c r="J133" s="149" t="e">
        <f ca="1">IF(MOD(ROW()-13,2)=0,IF(ISBLANK(OFFSET(#REF!,INT((ROW()-13)/2),0)),"",OFFSET(#REF!,INT((ROW()-13)/2),0)),IF(ISBLANK(OFFSET('9. METAS'!$U$20,INT((ROW()-14)/2),0)),"",OFFSET('9. METAS'!$U$20,INT((ROW()-14)/2),0)))</f>
        <v>#REF!</v>
      </c>
      <c r="K133" s="150" t="e">
        <f ca="1">IF(MOD(ROW()-13,2)=0,IF(ISBLANK(OFFSET(#REF!,INT((ROW()-13)/2),0)),"",OFFSET(#REF!,INT((ROW()-13)/2),0)),IF(ISBLANK(OFFSET('9. METAS'!$V$20,INT((ROW()-14)/2),0)),"",OFFSET('9. METAS'!$V$20,INT((ROW()-14)/2),0)))</f>
        <v>#REF!</v>
      </c>
      <c r="L133" s="150" t="e">
        <f ca="1">IF(MOD(ROW()-13,2)=0,IF(ISBLANK(OFFSET(#REF!,INT((ROW()-13)/2),0)),"",OFFSET(#REF!,INT((ROW()-13)/2),0)),IF(ISBLANK(OFFSET('9. METAS'!$W$20,INT((ROW()-14)/2),0)),"",OFFSET('9. METAS'!$W$20,INT((ROW()-14)/2),0)))</f>
        <v>#REF!</v>
      </c>
      <c r="M133" s="151" t="e">
        <f ca="1">IF(MOD(ROW()-13,2)=0,IF(ISBLANK(OFFSET(#REF!,INT((ROW()-13)/2),0)),"",OFFSET(#REF!,INT((ROW()-13)/2),0)),IF(ISBLANK(OFFSET('9. METAS'!$X$20,INT((ROW()-14)/2),0)),"",OFFSET('9. METAS'!$X$20,INT((ROW()-14)/2),0)))</f>
        <v>#REF!</v>
      </c>
      <c r="N133" s="869" t="str">
        <f t="shared" ref="N133" ca="1" si="116">IFERROR(J133/J134,"ND")</f>
        <v>ND</v>
      </c>
      <c r="O133" s="870" t="str">
        <f t="shared" ref="O133" ca="1" si="117">IFERROR(((J133+K133)/H133),"ND")</f>
        <v>ND</v>
      </c>
      <c r="P133" s="910"/>
    </row>
    <row r="134" spans="3:16">
      <c r="C134" s="860"/>
      <c r="D134" s="907"/>
      <c r="E134" s="907"/>
      <c r="F134" s="908"/>
      <c r="G134" s="909"/>
      <c r="H134" s="944"/>
      <c r="I134" s="852"/>
      <c r="J134" s="149" t="str">
        <f ca="1">IF(MOD(ROW()-13,2)=0,IF(ISBLANK(OFFSET(#REF!,INT((ROW()-13)/2),0)),"",OFFSET(#REF!,INT((ROW()-13)/2),0)),IF(ISBLANK(OFFSET('9. METAS'!$U$20,INT((ROW()-14)/2),0)),"",OFFSET('9. METAS'!$U$20,INT((ROW()-14)/2),0)))</f>
        <v/>
      </c>
      <c r="K134" s="150" t="str">
        <f ca="1">IF(MOD(ROW()-13,2)=0,IF(ISBLANK(OFFSET(#REF!,INT((ROW()-13)/2),0)),"",OFFSET(#REF!,INT((ROW()-13)/2),0)),IF(ISBLANK(OFFSET('9. METAS'!$V$20,INT((ROW()-14)/2),0)),"",OFFSET('9. METAS'!$V$20,INT((ROW()-14)/2),0)))</f>
        <v/>
      </c>
      <c r="L134" s="150" t="str">
        <f ca="1">IF(MOD(ROW()-13,2)=0,IF(ISBLANK(OFFSET(#REF!,INT((ROW()-13)/2),0)),"",OFFSET(#REF!,INT((ROW()-13)/2),0)),IF(ISBLANK(OFFSET('9. METAS'!$W$20,INT((ROW()-14)/2),0)),"",OFFSET('9. METAS'!$W$20,INT((ROW()-14)/2),0)))</f>
        <v/>
      </c>
      <c r="M134" s="151" t="str">
        <f ca="1">IF(MOD(ROW()-13,2)=0,IF(ISBLANK(OFFSET(#REF!,INT((ROW()-13)/2),0)),"",OFFSET(#REF!,INT((ROW()-13)/2),0)),IF(ISBLANK(OFFSET('9. METAS'!$X$20,INT((ROW()-14)/2),0)),"",OFFSET('9. METAS'!$X$20,INT((ROW()-14)/2),0)))</f>
        <v/>
      </c>
      <c r="N134" s="854"/>
      <c r="O134" s="856"/>
      <c r="P134" s="913"/>
    </row>
    <row r="135" spans="3:16">
      <c r="C135" s="859"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8" t="str">
        <f ca="1">IF(ISBLANK(OFFSET('5. Pp (3 años)'!$K$46,INT((ROW()-13)/2),0)),"",OFFSET('5. Pp (3 años)'!$K$46,INT((ROW()-13)/2),0))</f>
        <v/>
      </c>
      <c r="G135" s="909" t="str">
        <f ca="1">IF(ISBLANK(OFFSET('5. Pp (3 años)'!$H$46,INT((ROW()-13)/2),0)),"",OFFSET('5. Pp (3 años)'!$H$46,INT((ROW()-13)/2),0))</f>
        <v/>
      </c>
      <c r="H135" s="944" t="str">
        <f ca="1">IF(ISBLANK(OFFSET('9. METAS'!$L$20,INT((ROW()-13)/2),0)),"",OFFSET('9. METAS'!$L$20,INT((ROW()-13)/2),0))</f>
        <v/>
      </c>
      <c r="I135" s="868"/>
      <c r="J135" s="149" t="e">
        <f ca="1">IF(MOD(ROW()-13,2)=0,IF(ISBLANK(OFFSET(#REF!,INT((ROW()-13)/2),0)),"",OFFSET(#REF!,INT((ROW()-13)/2),0)),IF(ISBLANK(OFFSET('9. METAS'!$U$20,INT((ROW()-14)/2),0)),"",OFFSET('9. METAS'!$U$20,INT((ROW()-14)/2),0)))</f>
        <v>#REF!</v>
      </c>
      <c r="K135" s="150" t="e">
        <f ca="1">IF(MOD(ROW()-13,2)=0,IF(ISBLANK(OFFSET(#REF!,INT((ROW()-13)/2),0)),"",OFFSET(#REF!,INT((ROW()-13)/2),0)),IF(ISBLANK(OFFSET('9. METAS'!$V$20,INT((ROW()-14)/2),0)),"",OFFSET('9. METAS'!$V$20,INT((ROW()-14)/2),0)))</f>
        <v>#REF!</v>
      </c>
      <c r="L135" s="150" t="e">
        <f ca="1">IF(MOD(ROW()-13,2)=0,IF(ISBLANK(OFFSET(#REF!,INT((ROW()-13)/2),0)),"",OFFSET(#REF!,INT((ROW()-13)/2),0)),IF(ISBLANK(OFFSET('9. METAS'!$W$20,INT((ROW()-14)/2),0)),"",OFFSET('9. METAS'!$W$20,INT((ROW()-14)/2),0)))</f>
        <v>#REF!</v>
      </c>
      <c r="M135" s="151" t="e">
        <f ca="1">IF(MOD(ROW()-13,2)=0,IF(ISBLANK(OFFSET(#REF!,INT((ROW()-13)/2),0)),"",OFFSET(#REF!,INT((ROW()-13)/2),0)),IF(ISBLANK(OFFSET('9. METAS'!$X$20,INT((ROW()-14)/2),0)),"",OFFSET('9. METAS'!$X$20,INT((ROW()-14)/2),0)))</f>
        <v>#REF!</v>
      </c>
      <c r="N135" s="869" t="str">
        <f t="shared" ref="N135" ca="1" si="118">IFERROR(J135/J136,"ND")</f>
        <v>ND</v>
      </c>
      <c r="O135" s="870" t="str">
        <f t="shared" ref="O135" ca="1" si="119">IFERROR(((J135+K135)/H135),"ND")</f>
        <v>ND</v>
      </c>
      <c r="P135" s="910"/>
    </row>
    <row r="136" spans="3:16">
      <c r="C136" s="860"/>
      <c r="D136" s="907"/>
      <c r="E136" s="907"/>
      <c r="F136" s="908"/>
      <c r="G136" s="909"/>
      <c r="H136" s="944"/>
      <c r="I136" s="852"/>
      <c r="J136" s="149" t="str">
        <f ca="1">IF(MOD(ROW()-13,2)=0,IF(ISBLANK(OFFSET(#REF!,INT((ROW()-13)/2),0)),"",OFFSET(#REF!,INT((ROW()-13)/2),0)),IF(ISBLANK(OFFSET('9. METAS'!$U$20,INT((ROW()-14)/2),0)),"",OFFSET('9. METAS'!$U$20,INT((ROW()-14)/2),0)))</f>
        <v/>
      </c>
      <c r="K136" s="150" t="str">
        <f ca="1">IF(MOD(ROW()-13,2)=0,IF(ISBLANK(OFFSET(#REF!,INT((ROW()-13)/2),0)),"",OFFSET(#REF!,INT((ROW()-13)/2),0)),IF(ISBLANK(OFFSET('9. METAS'!$V$20,INT((ROW()-14)/2),0)),"",OFFSET('9. METAS'!$V$20,INT((ROW()-14)/2),0)))</f>
        <v/>
      </c>
      <c r="L136" s="150" t="str">
        <f ca="1">IF(MOD(ROW()-13,2)=0,IF(ISBLANK(OFFSET(#REF!,INT((ROW()-13)/2),0)),"",OFFSET(#REF!,INT((ROW()-13)/2),0)),IF(ISBLANK(OFFSET('9. METAS'!$W$20,INT((ROW()-14)/2),0)),"",OFFSET('9. METAS'!$W$20,INT((ROW()-14)/2),0)))</f>
        <v/>
      </c>
      <c r="M136" s="151" t="str">
        <f ca="1">IF(MOD(ROW()-13,2)=0,IF(ISBLANK(OFFSET(#REF!,INT((ROW()-13)/2),0)),"",OFFSET(#REF!,INT((ROW()-13)/2),0)),IF(ISBLANK(OFFSET('9. METAS'!$X$20,INT((ROW()-14)/2),0)),"",OFFSET('9. METAS'!$X$20,INT((ROW()-14)/2),0)))</f>
        <v/>
      </c>
      <c r="N136" s="854"/>
      <c r="O136" s="856"/>
      <c r="P136" s="913"/>
    </row>
    <row r="137" spans="3:16">
      <c r="C137" s="859"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8" t="str">
        <f ca="1">IF(ISBLANK(OFFSET('5. Pp (3 años)'!$K$46,INT((ROW()-13)/2),0)),"",OFFSET('5. Pp (3 años)'!$K$46,INT((ROW()-13)/2),0))</f>
        <v/>
      </c>
      <c r="G137" s="909" t="str">
        <f ca="1">IF(ISBLANK(OFFSET('5. Pp (3 años)'!$H$46,INT((ROW()-13)/2),0)),"",OFFSET('5. Pp (3 años)'!$H$46,INT((ROW()-13)/2),0))</f>
        <v/>
      </c>
      <c r="H137" s="944" t="str">
        <f ca="1">IF(ISBLANK(OFFSET('9. METAS'!$L$20,INT((ROW()-13)/2),0)),"",OFFSET('9. METAS'!$L$20,INT((ROW()-13)/2),0))</f>
        <v/>
      </c>
      <c r="I137" s="868"/>
      <c r="J137" s="149" t="e">
        <f ca="1">IF(MOD(ROW()-13,2)=0,IF(ISBLANK(OFFSET(#REF!,INT((ROW()-13)/2),0)),"",OFFSET(#REF!,INT((ROW()-13)/2),0)),IF(ISBLANK(OFFSET('9. METAS'!$U$20,INT((ROW()-14)/2),0)),"",OFFSET('9. METAS'!$U$20,INT((ROW()-14)/2),0)))</f>
        <v>#REF!</v>
      </c>
      <c r="K137" s="150" t="e">
        <f ca="1">IF(MOD(ROW()-13,2)=0,IF(ISBLANK(OFFSET(#REF!,INT((ROW()-13)/2),0)),"",OFFSET(#REF!,INT((ROW()-13)/2),0)),IF(ISBLANK(OFFSET('9. METAS'!$V$20,INT((ROW()-14)/2),0)),"",OFFSET('9. METAS'!$V$20,INT((ROW()-14)/2),0)))</f>
        <v>#REF!</v>
      </c>
      <c r="L137" s="150" t="e">
        <f ca="1">IF(MOD(ROW()-13,2)=0,IF(ISBLANK(OFFSET(#REF!,INT((ROW()-13)/2),0)),"",OFFSET(#REF!,INT((ROW()-13)/2),0)),IF(ISBLANK(OFFSET('9. METAS'!$W$20,INT((ROW()-14)/2),0)),"",OFFSET('9. METAS'!$W$20,INT((ROW()-14)/2),0)))</f>
        <v>#REF!</v>
      </c>
      <c r="M137" s="151" t="e">
        <f ca="1">IF(MOD(ROW()-13,2)=0,IF(ISBLANK(OFFSET(#REF!,INT((ROW()-13)/2),0)),"",OFFSET(#REF!,INT((ROW()-13)/2),0)),IF(ISBLANK(OFFSET('9. METAS'!$X$20,INT((ROW()-14)/2),0)),"",OFFSET('9. METAS'!$X$20,INT((ROW()-14)/2),0)))</f>
        <v>#REF!</v>
      </c>
      <c r="N137" s="869" t="str">
        <f t="shared" ref="N137" ca="1" si="120">IFERROR(J137/J138,"ND")</f>
        <v>ND</v>
      </c>
      <c r="O137" s="870" t="str">
        <f t="shared" ref="O137" ca="1" si="121">IFERROR(((J137+K137)/H137),"ND")</f>
        <v>ND</v>
      </c>
      <c r="P137" s="910"/>
    </row>
    <row r="138" spans="3:16">
      <c r="C138" s="860"/>
      <c r="D138" s="907"/>
      <c r="E138" s="907"/>
      <c r="F138" s="908"/>
      <c r="G138" s="909"/>
      <c r="H138" s="944"/>
      <c r="I138" s="852"/>
      <c r="J138" s="149" t="str">
        <f ca="1">IF(MOD(ROW()-13,2)=0,IF(ISBLANK(OFFSET(#REF!,INT((ROW()-13)/2),0)),"",OFFSET(#REF!,INT((ROW()-13)/2),0)),IF(ISBLANK(OFFSET('9. METAS'!$U$20,INT((ROW()-14)/2),0)),"",OFFSET('9. METAS'!$U$20,INT((ROW()-14)/2),0)))</f>
        <v/>
      </c>
      <c r="K138" s="150" t="str">
        <f ca="1">IF(MOD(ROW()-13,2)=0,IF(ISBLANK(OFFSET(#REF!,INT((ROW()-13)/2),0)),"",OFFSET(#REF!,INT((ROW()-13)/2),0)),IF(ISBLANK(OFFSET('9. METAS'!$V$20,INT((ROW()-14)/2),0)),"",OFFSET('9. METAS'!$V$20,INT((ROW()-14)/2),0)))</f>
        <v/>
      </c>
      <c r="L138" s="150" t="str">
        <f ca="1">IF(MOD(ROW()-13,2)=0,IF(ISBLANK(OFFSET(#REF!,INT((ROW()-13)/2),0)),"",OFFSET(#REF!,INT((ROW()-13)/2),0)),IF(ISBLANK(OFFSET('9. METAS'!$W$20,INT((ROW()-14)/2),0)),"",OFFSET('9. METAS'!$W$20,INT((ROW()-14)/2),0)))</f>
        <v/>
      </c>
      <c r="M138" s="151" t="str">
        <f ca="1">IF(MOD(ROW()-13,2)=0,IF(ISBLANK(OFFSET(#REF!,INT((ROW()-13)/2),0)),"",OFFSET(#REF!,INT((ROW()-13)/2),0)),IF(ISBLANK(OFFSET('9. METAS'!$X$20,INT((ROW()-14)/2),0)),"",OFFSET('9. METAS'!$X$20,INT((ROW()-14)/2),0)))</f>
        <v/>
      </c>
      <c r="N138" s="854"/>
      <c r="O138" s="856"/>
      <c r="P138" s="913"/>
    </row>
    <row r="139" spans="3:16">
      <c r="C139" s="859"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8" t="str">
        <f ca="1">IF(ISBLANK(OFFSET('5. Pp (3 años)'!$K$46,INT((ROW()-13)/2),0)),"",OFFSET('5. Pp (3 años)'!$K$46,INT((ROW()-13)/2),0))</f>
        <v/>
      </c>
      <c r="G139" s="909" t="str">
        <f ca="1">IF(ISBLANK(OFFSET('5. Pp (3 años)'!$H$46,INT((ROW()-13)/2),0)),"",OFFSET('5. Pp (3 años)'!$H$46,INT((ROW()-13)/2),0))</f>
        <v/>
      </c>
      <c r="H139" s="944" t="str">
        <f ca="1">IF(ISBLANK(OFFSET('9. METAS'!$L$20,INT((ROW()-13)/2),0)),"",OFFSET('9. METAS'!$L$20,INT((ROW()-13)/2),0))</f>
        <v/>
      </c>
      <c r="I139" s="868"/>
      <c r="J139" s="149" t="e">
        <f ca="1">IF(MOD(ROW()-13,2)=0,IF(ISBLANK(OFFSET(#REF!,INT((ROW()-13)/2),0)),"",OFFSET(#REF!,INT((ROW()-13)/2),0)),IF(ISBLANK(OFFSET('9. METAS'!$U$20,INT((ROW()-14)/2),0)),"",OFFSET('9. METAS'!$U$20,INT((ROW()-14)/2),0)))</f>
        <v>#REF!</v>
      </c>
      <c r="K139" s="150" t="e">
        <f ca="1">IF(MOD(ROW()-13,2)=0,IF(ISBLANK(OFFSET(#REF!,INT((ROW()-13)/2),0)),"",OFFSET(#REF!,INT((ROW()-13)/2),0)),IF(ISBLANK(OFFSET('9. METAS'!$V$20,INT((ROW()-14)/2),0)),"",OFFSET('9. METAS'!$V$20,INT((ROW()-14)/2),0)))</f>
        <v>#REF!</v>
      </c>
      <c r="L139" s="150" t="e">
        <f ca="1">IF(MOD(ROW()-13,2)=0,IF(ISBLANK(OFFSET(#REF!,INT((ROW()-13)/2),0)),"",OFFSET(#REF!,INT((ROW()-13)/2),0)),IF(ISBLANK(OFFSET('9. METAS'!$W$20,INT((ROW()-14)/2),0)),"",OFFSET('9. METAS'!$W$20,INT((ROW()-14)/2),0)))</f>
        <v>#REF!</v>
      </c>
      <c r="M139" s="151" t="e">
        <f ca="1">IF(MOD(ROW()-13,2)=0,IF(ISBLANK(OFFSET(#REF!,INT((ROW()-13)/2),0)),"",OFFSET(#REF!,INT((ROW()-13)/2),0)),IF(ISBLANK(OFFSET('9. METAS'!$X$20,INT((ROW()-14)/2),0)),"",OFFSET('9. METAS'!$X$20,INT((ROW()-14)/2),0)))</f>
        <v>#REF!</v>
      </c>
      <c r="N139" s="869" t="str">
        <f t="shared" ref="N139" ca="1" si="122">IFERROR(J139/J140,"ND")</f>
        <v>ND</v>
      </c>
      <c r="O139" s="870" t="str">
        <f t="shared" ref="O139" ca="1" si="123">IFERROR(((J139+K139)/H139),"ND")</f>
        <v>ND</v>
      </c>
      <c r="P139" s="910"/>
    </row>
    <row r="140" spans="3:16">
      <c r="C140" s="860"/>
      <c r="D140" s="907"/>
      <c r="E140" s="907"/>
      <c r="F140" s="908"/>
      <c r="G140" s="909"/>
      <c r="H140" s="944"/>
      <c r="I140" s="852"/>
      <c r="J140" s="149" t="str">
        <f ca="1">IF(MOD(ROW()-13,2)=0,IF(ISBLANK(OFFSET(#REF!,INT((ROW()-13)/2),0)),"",OFFSET(#REF!,INT((ROW()-13)/2),0)),IF(ISBLANK(OFFSET('9. METAS'!$U$20,INT((ROW()-14)/2),0)),"",OFFSET('9. METAS'!$U$20,INT((ROW()-14)/2),0)))</f>
        <v/>
      </c>
      <c r="K140" s="150" t="str">
        <f ca="1">IF(MOD(ROW()-13,2)=0,IF(ISBLANK(OFFSET(#REF!,INT((ROW()-13)/2),0)),"",OFFSET(#REF!,INT((ROW()-13)/2),0)),IF(ISBLANK(OFFSET('9. METAS'!$V$20,INT((ROW()-14)/2),0)),"",OFFSET('9. METAS'!$V$20,INT((ROW()-14)/2),0)))</f>
        <v/>
      </c>
      <c r="L140" s="150" t="str">
        <f ca="1">IF(MOD(ROW()-13,2)=0,IF(ISBLANK(OFFSET(#REF!,INT((ROW()-13)/2),0)),"",OFFSET(#REF!,INT((ROW()-13)/2),0)),IF(ISBLANK(OFFSET('9. METAS'!$W$20,INT((ROW()-14)/2),0)),"",OFFSET('9. METAS'!$W$20,INT((ROW()-14)/2),0)))</f>
        <v/>
      </c>
      <c r="M140" s="151" t="str">
        <f ca="1">IF(MOD(ROW()-13,2)=0,IF(ISBLANK(OFFSET(#REF!,INT((ROW()-13)/2),0)),"",OFFSET(#REF!,INT((ROW()-13)/2),0)),IF(ISBLANK(OFFSET('9. METAS'!$X$20,INT((ROW()-14)/2),0)),"",OFFSET('9. METAS'!$X$20,INT((ROW()-14)/2),0)))</f>
        <v/>
      </c>
      <c r="N140" s="854"/>
      <c r="O140" s="856"/>
      <c r="P140" s="913"/>
    </row>
    <row r="141" spans="3:16">
      <c r="C141" s="859"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8" t="str">
        <f ca="1">IF(ISBLANK(OFFSET('5. Pp (3 años)'!$K$46,INT((ROW()-13)/2),0)),"",OFFSET('5. Pp (3 años)'!$K$46,INT((ROW()-13)/2),0))</f>
        <v/>
      </c>
      <c r="G141" s="909" t="str">
        <f ca="1">IF(ISBLANK(OFFSET('5. Pp (3 años)'!$H$46,INT((ROW()-13)/2),0)),"",OFFSET('5. Pp (3 años)'!$H$46,INT((ROW()-13)/2),0))</f>
        <v/>
      </c>
      <c r="H141" s="944" t="str">
        <f ca="1">IF(ISBLANK(OFFSET('9. METAS'!$L$20,INT((ROW()-13)/2),0)),"",OFFSET('9. METAS'!$L$20,INT((ROW()-13)/2),0))</f>
        <v/>
      </c>
      <c r="I141" s="868"/>
      <c r="J141" s="149" t="e">
        <f ca="1">IF(MOD(ROW()-13,2)=0,IF(ISBLANK(OFFSET(#REF!,INT((ROW()-13)/2),0)),"",OFFSET(#REF!,INT((ROW()-13)/2),0)),IF(ISBLANK(OFFSET('9. METAS'!$U$20,INT((ROW()-14)/2),0)),"",OFFSET('9. METAS'!$U$20,INT((ROW()-14)/2),0)))</f>
        <v>#REF!</v>
      </c>
      <c r="K141" s="150" t="e">
        <f ca="1">IF(MOD(ROW()-13,2)=0,IF(ISBLANK(OFFSET(#REF!,INT((ROW()-13)/2),0)),"",OFFSET(#REF!,INT((ROW()-13)/2),0)),IF(ISBLANK(OFFSET('9. METAS'!$V$20,INT((ROW()-14)/2),0)),"",OFFSET('9. METAS'!$V$20,INT((ROW()-14)/2),0)))</f>
        <v>#REF!</v>
      </c>
      <c r="L141" s="150" t="e">
        <f ca="1">IF(MOD(ROW()-13,2)=0,IF(ISBLANK(OFFSET(#REF!,INT((ROW()-13)/2),0)),"",OFFSET(#REF!,INT((ROW()-13)/2),0)),IF(ISBLANK(OFFSET('9. METAS'!$W$20,INT((ROW()-14)/2),0)),"",OFFSET('9. METAS'!$W$20,INT((ROW()-14)/2),0)))</f>
        <v>#REF!</v>
      </c>
      <c r="M141" s="151" t="e">
        <f ca="1">IF(MOD(ROW()-13,2)=0,IF(ISBLANK(OFFSET(#REF!,INT((ROW()-13)/2),0)),"",OFFSET(#REF!,INT((ROW()-13)/2),0)),IF(ISBLANK(OFFSET('9. METAS'!$X$20,INT((ROW()-14)/2),0)),"",OFFSET('9. METAS'!$X$20,INT((ROW()-14)/2),0)))</f>
        <v>#REF!</v>
      </c>
      <c r="N141" s="869" t="str">
        <f t="shared" ref="N141" ca="1" si="124">IFERROR(J141/J142,"ND")</f>
        <v>ND</v>
      </c>
      <c r="O141" s="870" t="str">
        <f t="shared" ref="O141" ca="1" si="125">IFERROR(((J141+K141)/H141),"ND")</f>
        <v>ND</v>
      </c>
      <c r="P141" s="910"/>
    </row>
    <row r="142" spans="3:16">
      <c r="C142" s="860"/>
      <c r="D142" s="907"/>
      <c r="E142" s="907"/>
      <c r="F142" s="908"/>
      <c r="G142" s="909"/>
      <c r="H142" s="944"/>
      <c r="I142" s="852"/>
      <c r="J142" s="149" t="str">
        <f ca="1">IF(MOD(ROW()-13,2)=0,IF(ISBLANK(OFFSET(#REF!,INT((ROW()-13)/2),0)),"",OFFSET(#REF!,INT((ROW()-13)/2),0)),IF(ISBLANK(OFFSET('9. METAS'!$U$20,INT((ROW()-14)/2),0)),"",OFFSET('9. METAS'!$U$20,INT((ROW()-14)/2),0)))</f>
        <v/>
      </c>
      <c r="K142" s="150" t="str">
        <f ca="1">IF(MOD(ROW()-13,2)=0,IF(ISBLANK(OFFSET(#REF!,INT((ROW()-13)/2),0)),"",OFFSET(#REF!,INT((ROW()-13)/2),0)),IF(ISBLANK(OFFSET('9. METAS'!$V$20,INT((ROW()-14)/2),0)),"",OFFSET('9. METAS'!$V$20,INT((ROW()-14)/2),0)))</f>
        <v/>
      </c>
      <c r="L142" s="150" t="str">
        <f ca="1">IF(MOD(ROW()-13,2)=0,IF(ISBLANK(OFFSET(#REF!,INT((ROW()-13)/2),0)),"",OFFSET(#REF!,INT((ROW()-13)/2),0)),IF(ISBLANK(OFFSET('9. METAS'!$W$20,INT((ROW()-14)/2),0)),"",OFFSET('9. METAS'!$W$20,INT((ROW()-14)/2),0)))</f>
        <v/>
      </c>
      <c r="M142" s="151" t="str">
        <f ca="1">IF(MOD(ROW()-13,2)=0,IF(ISBLANK(OFFSET(#REF!,INT((ROW()-13)/2),0)),"",OFFSET(#REF!,INT((ROW()-13)/2),0)),IF(ISBLANK(OFFSET('9. METAS'!$X$20,INT((ROW()-14)/2),0)),"",OFFSET('9. METAS'!$X$20,INT((ROW()-14)/2),0)))</f>
        <v/>
      </c>
      <c r="N142" s="854"/>
      <c r="O142" s="856"/>
      <c r="P142" s="913"/>
    </row>
    <row r="143" spans="3:16">
      <c r="C143" s="859"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8" t="str">
        <f ca="1">IF(ISBLANK(OFFSET('5. Pp (3 años)'!$K$46,INT((ROW()-13)/2),0)),"",OFFSET('5. Pp (3 años)'!$K$46,INT((ROW()-13)/2),0))</f>
        <v/>
      </c>
      <c r="G143" s="909" t="str">
        <f ca="1">IF(ISBLANK(OFFSET('5. Pp (3 años)'!$H$46,INT((ROW()-13)/2),0)),"",OFFSET('5. Pp (3 años)'!$H$46,INT((ROW()-13)/2),0))</f>
        <v/>
      </c>
      <c r="H143" s="944" t="str">
        <f ca="1">IF(ISBLANK(OFFSET('9. METAS'!$L$20,INT((ROW()-13)/2),0)),"",OFFSET('9. METAS'!$L$20,INT((ROW()-13)/2),0))</f>
        <v/>
      </c>
      <c r="I143" s="868"/>
      <c r="J143" s="149" t="e">
        <f ca="1">IF(MOD(ROW()-13,2)=0,IF(ISBLANK(OFFSET(#REF!,INT((ROW()-13)/2),0)),"",OFFSET(#REF!,INT((ROW()-13)/2),0)),IF(ISBLANK(OFFSET('9. METAS'!$U$20,INT((ROW()-14)/2),0)),"",OFFSET('9. METAS'!$U$20,INT((ROW()-14)/2),0)))</f>
        <v>#REF!</v>
      </c>
      <c r="K143" s="150" t="e">
        <f ca="1">IF(MOD(ROW()-13,2)=0,IF(ISBLANK(OFFSET(#REF!,INT((ROW()-13)/2),0)),"",OFFSET(#REF!,INT((ROW()-13)/2),0)),IF(ISBLANK(OFFSET('9. METAS'!$V$20,INT((ROW()-14)/2),0)),"",OFFSET('9. METAS'!$V$20,INT((ROW()-14)/2),0)))</f>
        <v>#REF!</v>
      </c>
      <c r="L143" s="150" t="e">
        <f ca="1">IF(MOD(ROW()-13,2)=0,IF(ISBLANK(OFFSET(#REF!,INT((ROW()-13)/2),0)),"",OFFSET(#REF!,INT((ROW()-13)/2),0)),IF(ISBLANK(OFFSET('9. METAS'!$W$20,INT((ROW()-14)/2),0)),"",OFFSET('9. METAS'!$W$20,INT((ROW()-14)/2),0)))</f>
        <v>#REF!</v>
      </c>
      <c r="M143" s="151" t="e">
        <f ca="1">IF(MOD(ROW()-13,2)=0,IF(ISBLANK(OFFSET(#REF!,INT((ROW()-13)/2),0)),"",OFFSET(#REF!,INT((ROW()-13)/2),0)),IF(ISBLANK(OFFSET('9. METAS'!$X$20,INT((ROW()-14)/2),0)),"",OFFSET('9. METAS'!$X$20,INT((ROW()-14)/2),0)))</f>
        <v>#REF!</v>
      </c>
      <c r="N143" s="869" t="str">
        <f t="shared" ref="N143" ca="1" si="126">IFERROR(J143/J144,"ND")</f>
        <v>ND</v>
      </c>
      <c r="O143" s="870" t="str">
        <f t="shared" ref="O143" ca="1" si="127">IFERROR(((J143+K143)/H143),"ND")</f>
        <v>ND</v>
      </c>
      <c r="P143" s="910"/>
    </row>
    <row r="144" spans="3:16">
      <c r="C144" s="860"/>
      <c r="D144" s="907"/>
      <c r="E144" s="907"/>
      <c r="F144" s="908"/>
      <c r="G144" s="909"/>
      <c r="H144" s="944"/>
      <c r="I144" s="852"/>
      <c r="J144" s="149" t="str">
        <f ca="1">IF(MOD(ROW()-13,2)=0,IF(ISBLANK(OFFSET(#REF!,INT((ROW()-13)/2),0)),"",OFFSET(#REF!,INT((ROW()-13)/2),0)),IF(ISBLANK(OFFSET('9. METAS'!$U$20,INT((ROW()-14)/2),0)),"",OFFSET('9. METAS'!$U$20,INT((ROW()-14)/2),0)))</f>
        <v/>
      </c>
      <c r="K144" s="150" t="str">
        <f ca="1">IF(MOD(ROW()-13,2)=0,IF(ISBLANK(OFFSET(#REF!,INT((ROW()-13)/2),0)),"",OFFSET(#REF!,INT((ROW()-13)/2),0)),IF(ISBLANK(OFFSET('9. METAS'!$V$20,INT((ROW()-14)/2),0)),"",OFFSET('9. METAS'!$V$20,INT((ROW()-14)/2),0)))</f>
        <v/>
      </c>
      <c r="L144" s="150" t="str">
        <f ca="1">IF(MOD(ROW()-13,2)=0,IF(ISBLANK(OFFSET(#REF!,INT((ROW()-13)/2),0)),"",OFFSET(#REF!,INT((ROW()-13)/2),0)),IF(ISBLANK(OFFSET('9. METAS'!$W$20,INT((ROW()-14)/2),0)),"",OFFSET('9. METAS'!$W$20,INT((ROW()-14)/2),0)))</f>
        <v/>
      </c>
      <c r="M144" s="151" t="str">
        <f ca="1">IF(MOD(ROW()-13,2)=0,IF(ISBLANK(OFFSET(#REF!,INT((ROW()-13)/2),0)),"",OFFSET(#REF!,INT((ROW()-13)/2),0)),IF(ISBLANK(OFFSET('9. METAS'!$X$20,INT((ROW()-14)/2),0)),"",OFFSET('9. METAS'!$X$20,INT((ROW()-14)/2),0)))</f>
        <v/>
      </c>
      <c r="N144" s="854"/>
      <c r="O144" s="856"/>
      <c r="P144" s="913"/>
    </row>
    <row r="145" spans="3:16">
      <c r="C145" s="859"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8" t="str">
        <f ca="1">IF(ISBLANK(OFFSET('5. Pp (3 años)'!$K$46,INT((ROW()-13)/2),0)),"",OFFSET('5. Pp (3 años)'!$K$46,INT((ROW()-13)/2),0))</f>
        <v/>
      </c>
      <c r="G145" s="909" t="str">
        <f ca="1">IF(ISBLANK(OFFSET('5. Pp (3 años)'!$H$46,INT((ROW()-13)/2),0)),"",OFFSET('5. Pp (3 años)'!$H$46,INT((ROW()-13)/2),0))</f>
        <v/>
      </c>
      <c r="H145" s="944" t="str">
        <f ca="1">IF(ISBLANK(OFFSET('9. METAS'!$L$20,INT((ROW()-13)/2),0)),"",OFFSET('9. METAS'!$L$20,INT((ROW()-13)/2),0))</f>
        <v/>
      </c>
      <c r="I145" s="868"/>
      <c r="J145" s="149" t="e">
        <f ca="1">IF(MOD(ROW()-13,2)=0,IF(ISBLANK(OFFSET(#REF!,INT((ROW()-13)/2),0)),"",OFFSET(#REF!,INT((ROW()-13)/2),0)),IF(ISBLANK(OFFSET('9. METAS'!$U$20,INT((ROW()-14)/2),0)),"",OFFSET('9. METAS'!$U$20,INT((ROW()-14)/2),0)))</f>
        <v>#REF!</v>
      </c>
      <c r="K145" s="150" t="e">
        <f ca="1">IF(MOD(ROW()-13,2)=0,IF(ISBLANK(OFFSET(#REF!,INT((ROW()-13)/2),0)),"",OFFSET(#REF!,INT((ROW()-13)/2),0)),IF(ISBLANK(OFFSET('9. METAS'!$V$20,INT((ROW()-14)/2),0)),"",OFFSET('9. METAS'!$V$20,INT((ROW()-14)/2),0)))</f>
        <v>#REF!</v>
      </c>
      <c r="L145" s="150" t="e">
        <f ca="1">IF(MOD(ROW()-13,2)=0,IF(ISBLANK(OFFSET(#REF!,INT((ROW()-13)/2),0)),"",OFFSET(#REF!,INT((ROW()-13)/2),0)),IF(ISBLANK(OFFSET('9. METAS'!$W$20,INT((ROW()-14)/2),0)),"",OFFSET('9. METAS'!$W$20,INT((ROW()-14)/2),0)))</f>
        <v>#REF!</v>
      </c>
      <c r="M145" s="151" t="e">
        <f ca="1">IF(MOD(ROW()-13,2)=0,IF(ISBLANK(OFFSET(#REF!,INT((ROW()-13)/2),0)),"",OFFSET(#REF!,INT((ROW()-13)/2),0)),IF(ISBLANK(OFFSET('9. METAS'!$X$20,INT((ROW()-14)/2),0)),"",OFFSET('9. METAS'!$X$20,INT((ROW()-14)/2),0)))</f>
        <v>#REF!</v>
      </c>
      <c r="N145" s="869" t="str">
        <f t="shared" ref="N145" ca="1" si="128">IFERROR(J145/J146,"ND")</f>
        <v>ND</v>
      </c>
      <c r="O145" s="870" t="str">
        <f t="shared" ref="O145" ca="1" si="129">IFERROR(((J145+K145)/H145),"ND")</f>
        <v>ND</v>
      </c>
      <c r="P145" s="910"/>
    </row>
    <row r="146" spans="3:16">
      <c r="C146" s="860"/>
      <c r="D146" s="907"/>
      <c r="E146" s="907"/>
      <c r="F146" s="908"/>
      <c r="G146" s="909"/>
      <c r="H146" s="944"/>
      <c r="I146" s="852"/>
      <c r="J146" s="149" t="str">
        <f ca="1">IF(MOD(ROW()-13,2)=0,IF(ISBLANK(OFFSET(#REF!,INT((ROW()-13)/2),0)),"",OFFSET(#REF!,INT((ROW()-13)/2),0)),IF(ISBLANK(OFFSET('9. METAS'!$U$20,INT((ROW()-14)/2),0)),"",OFFSET('9. METAS'!$U$20,INT((ROW()-14)/2),0)))</f>
        <v/>
      </c>
      <c r="K146" s="150" t="str">
        <f ca="1">IF(MOD(ROW()-13,2)=0,IF(ISBLANK(OFFSET(#REF!,INT((ROW()-13)/2),0)),"",OFFSET(#REF!,INT((ROW()-13)/2),0)),IF(ISBLANK(OFFSET('9. METAS'!$V$20,INT((ROW()-14)/2),0)),"",OFFSET('9. METAS'!$V$20,INT((ROW()-14)/2),0)))</f>
        <v/>
      </c>
      <c r="L146" s="150" t="str">
        <f ca="1">IF(MOD(ROW()-13,2)=0,IF(ISBLANK(OFFSET(#REF!,INT((ROW()-13)/2),0)),"",OFFSET(#REF!,INT((ROW()-13)/2),0)),IF(ISBLANK(OFFSET('9. METAS'!$W$20,INT((ROW()-14)/2),0)),"",OFFSET('9. METAS'!$W$20,INT((ROW()-14)/2),0)))</f>
        <v/>
      </c>
      <c r="M146" s="151" t="str">
        <f ca="1">IF(MOD(ROW()-13,2)=0,IF(ISBLANK(OFFSET(#REF!,INT((ROW()-13)/2),0)),"",OFFSET(#REF!,INT((ROW()-13)/2),0)),IF(ISBLANK(OFFSET('9. METAS'!$X$20,INT((ROW()-14)/2),0)),"",OFFSET('9. METAS'!$X$20,INT((ROW()-14)/2),0)))</f>
        <v/>
      </c>
      <c r="N146" s="854"/>
      <c r="O146" s="856"/>
      <c r="P146" s="913"/>
    </row>
    <row r="147" spans="3:16">
      <c r="C147" s="859"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8" t="str">
        <f ca="1">IF(ISBLANK(OFFSET('5. Pp (3 años)'!$K$46,INT((ROW()-13)/2),0)),"",OFFSET('5. Pp (3 años)'!$K$46,INT((ROW()-13)/2),0))</f>
        <v/>
      </c>
      <c r="G147" s="909" t="str">
        <f ca="1">IF(ISBLANK(OFFSET('5. Pp (3 años)'!$H$46,INT((ROW()-13)/2),0)),"",OFFSET('5. Pp (3 años)'!$H$46,INT((ROW()-13)/2),0))</f>
        <v/>
      </c>
      <c r="H147" s="944" t="str">
        <f ca="1">IF(ISBLANK(OFFSET('9. METAS'!$L$20,INT((ROW()-13)/2),0)),"",OFFSET('9. METAS'!$L$20,INT((ROW()-13)/2),0))</f>
        <v/>
      </c>
      <c r="I147" s="868"/>
      <c r="J147" s="149" t="e">
        <f ca="1">IF(MOD(ROW()-13,2)=0,IF(ISBLANK(OFFSET(#REF!,INT((ROW()-13)/2),0)),"",OFFSET(#REF!,INT((ROW()-13)/2),0)),IF(ISBLANK(OFFSET('9. METAS'!$U$20,INT((ROW()-14)/2),0)),"",OFFSET('9. METAS'!$U$20,INT((ROW()-14)/2),0)))</f>
        <v>#REF!</v>
      </c>
      <c r="K147" s="150" t="e">
        <f ca="1">IF(MOD(ROW()-13,2)=0,IF(ISBLANK(OFFSET(#REF!,INT((ROW()-13)/2),0)),"",OFFSET(#REF!,INT((ROW()-13)/2),0)),IF(ISBLANK(OFFSET('9. METAS'!$V$20,INT((ROW()-14)/2),0)),"",OFFSET('9. METAS'!$V$20,INT((ROW()-14)/2),0)))</f>
        <v>#REF!</v>
      </c>
      <c r="L147" s="150" t="e">
        <f ca="1">IF(MOD(ROW()-13,2)=0,IF(ISBLANK(OFFSET(#REF!,INT((ROW()-13)/2),0)),"",OFFSET(#REF!,INT((ROW()-13)/2),0)),IF(ISBLANK(OFFSET('9. METAS'!$W$20,INT((ROW()-14)/2),0)),"",OFFSET('9. METAS'!$W$20,INT((ROW()-14)/2),0)))</f>
        <v>#REF!</v>
      </c>
      <c r="M147" s="151" t="e">
        <f ca="1">IF(MOD(ROW()-13,2)=0,IF(ISBLANK(OFFSET(#REF!,INT((ROW()-13)/2),0)),"",OFFSET(#REF!,INT((ROW()-13)/2),0)),IF(ISBLANK(OFFSET('9. METAS'!$X$20,INT((ROW()-14)/2),0)),"",OFFSET('9. METAS'!$X$20,INT((ROW()-14)/2),0)))</f>
        <v>#REF!</v>
      </c>
      <c r="N147" s="869" t="str">
        <f t="shared" ref="N147" ca="1" si="130">IFERROR(J147/J148,"ND")</f>
        <v>ND</v>
      </c>
      <c r="O147" s="870" t="str">
        <f t="shared" ref="O147" ca="1" si="131">IFERROR(((J147+K147)/H147),"ND")</f>
        <v>ND</v>
      </c>
      <c r="P147" s="910"/>
    </row>
    <row r="148" spans="3:16">
      <c r="C148" s="860"/>
      <c r="D148" s="907"/>
      <c r="E148" s="907"/>
      <c r="F148" s="908"/>
      <c r="G148" s="909"/>
      <c r="H148" s="944"/>
      <c r="I148" s="852"/>
      <c r="J148" s="149" t="str">
        <f ca="1">IF(MOD(ROW()-13,2)=0,IF(ISBLANK(OFFSET(#REF!,INT((ROW()-13)/2),0)),"",OFFSET(#REF!,INT((ROW()-13)/2),0)),IF(ISBLANK(OFFSET('9. METAS'!$U$20,INT((ROW()-14)/2),0)),"",OFFSET('9. METAS'!$U$20,INT((ROW()-14)/2),0)))</f>
        <v/>
      </c>
      <c r="K148" s="150" t="str">
        <f ca="1">IF(MOD(ROW()-13,2)=0,IF(ISBLANK(OFFSET(#REF!,INT((ROW()-13)/2),0)),"",OFFSET(#REF!,INT((ROW()-13)/2),0)),IF(ISBLANK(OFFSET('9. METAS'!$V$20,INT((ROW()-14)/2),0)),"",OFFSET('9. METAS'!$V$20,INT((ROW()-14)/2),0)))</f>
        <v/>
      </c>
      <c r="L148" s="150" t="str">
        <f ca="1">IF(MOD(ROW()-13,2)=0,IF(ISBLANK(OFFSET(#REF!,INT((ROW()-13)/2),0)),"",OFFSET(#REF!,INT((ROW()-13)/2),0)),IF(ISBLANK(OFFSET('9. METAS'!$W$20,INT((ROW()-14)/2),0)),"",OFFSET('9. METAS'!$W$20,INT((ROW()-14)/2),0)))</f>
        <v/>
      </c>
      <c r="M148" s="151" t="str">
        <f ca="1">IF(MOD(ROW()-13,2)=0,IF(ISBLANK(OFFSET(#REF!,INT((ROW()-13)/2),0)),"",OFFSET(#REF!,INT((ROW()-13)/2),0)),IF(ISBLANK(OFFSET('9. METAS'!$X$20,INT((ROW()-14)/2),0)),"",OFFSET('9. METAS'!$X$20,INT((ROW()-14)/2),0)))</f>
        <v/>
      </c>
      <c r="N148" s="854"/>
      <c r="O148" s="856"/>
      <c r="P148" s="913"/>
    </row>
    <row r="149" spans="3:16">
      <c r="C149" s="859"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8" t="str">
        <f ca="1">IF(ISBLANK(OFFSET('5. Pp (3 años)'!$K$46,INT((ROW()-13)/2),0)),"",OFFSET('5. Pp (3 años)'!$K$46,INT((ROW()-13)/2),0))</f>
        <v/>
      </c>
      <c r="G149" s="909" t="str">
        <f ca="1">IF(ISBLANK(OFFSET('5. Pp (3 años)'!$H$46,INT((ROW()-13)/2),0)),"",OFFSET('5. Pp (3 años)'!$H$46,INT((ROW()-13)/2),0))</f>
        <v/>
      </c>
      <c r="H149" s="944" t="str">
        <f ca="1">IF(ISBLANK(OFFSET('9. METAS'!$L$20,INT((ROW()-13)/2),0)),"",OFFSET('9. METAS'!$L$20,INT((ROW()-13)/2),0))</f>
        <v/>
      </c>
      <c r="I149" s="868"/>
      <c r="J149" s="149" t="e">
        <f ca="1">IF(MOD(ROW()-13,2)=0,IF(ISBLANK(OFFSET(#REF!,INT((ROW()-13)/2),0)),"",OFFSET(#REF!,INT((ROW()-13)/2),0)),IF(ISBLANK(OFFSET('9. METAS'!$U$20,INT((ROW()-14)/2),0)),"",OFFSET('9. METAS'!$U$20,INT((ROW()-14)/2),0)))</f>
        <v>#REF!</v>
      </c>
      <c r="K149" s="150" t="e">
        <f ca="1">IF(MOD(ROW()-13,2)=0,IF(ISBLANK(OFFSET(#REF!,INT((ROW()-13)/2),0)),"",OFFSET(#REF!,INT((ROW()-13)/2),0)),IF(ISBLANK(OFFSET('9. METAS'!$V$20,INT((ROW()-14)/2),0)),"",OFFSET('9. METAS'!$V$20,INT((ROW()-14)/2),0)))</f>
        <v>#REF!</v>
      </c>
      <c r="L149" s="150" t="e">
        <f ca="1">IF(MOD(ROW()-13,2)=0,IF(ISBLANK(OFFSET(#REF!,INT((ROW()-13)/2),0)),"",OFFSET(#REF!,INT((ROW()-13)/2),0)),IF(ISBLANK(OFFSET('9. METAS'!$W$20,INT((ROW()-14)/2),0)),"",OFFSET('9. METAS'!$W$20,INT((ROW()-14)/2),0)))</f>
        <v>#REF!</v>
      </c>
      <c r="M149" s="151" t="e">
        <f ca="1">IF(MOD(ROW()-13,2)=0,IF(ISBLANK(OFFSET(#REF!,INT((ROW()-13)/2),0)),"",OFFSET(#REF!,INT((ROW()-13)/2),0)),IF(ISBLANK(OFFSET('9. METAS'!$X$20,INT((ROW()-14)/2),0)),"",OFFSET('9. METAS'!$X$20,INT((ROW()-14)/2),0)))</f>
        <v>#REF!</v>
      </c>
      <c r="N149" s="869" t="str">
        <f t="shared" ref="N149" ca="1" si="132">IFERROR(J149/J150,"ND")</f>
        <v>ND</v>
      </c>
      <c r="O149" s="870" t="str">
        <f t="shared" ref="O149" ca="1" si="133">IFERROR(((J149+K149)/H149),"ND")</f>
        <v>ND</v>
      </c>
      <c r="P149" s="910"/>
    </row>
    <row r="150" spans="3:16">
      <c r="C150" s="860"/>
      <c r="D150" s="907"/>
      <c r="E150" s="907"/>
      <c r="F150" s="908"/>
      <c r="G150" s="909"/>
      <c r="H150" s="944"/>
      <c r="I150" s="852"/>
      <c r="J150" s="149" t="str">
        <f ca="1">IF(MOD(ROW()-13,2)=0,IF(ISBLANK(OFFSET(#REF!,INT((ROW()-13)/2),0)),"",OFFSET(#REF!,INT((ROW()-13)/2),0)),IF(ISBLANK(OFFSET('9. METAS'!$U$20,INT((ROW()-14)/2),0)),"",OFFSET('9. METAS'!$U$20,INT((ROW()-14)/2),0)))</f>
        <v/>
      </c>
      <c r="K150" s="150" t="str">
        <f ca="1">IF(MOD(ROW()-13,2)=0,IF(ISBLANK(OFFSET(#REF!,INT((ROW()-13)/2),0)),"",OFFSET(#REF!,INT((ROW()-13)/2),0)),IF(ISBLANK(OFFSET('9. METAS'!$V$20,INT((ROW()-14)/2),0)),"",OFFSET('9. METAS'!$V$20,INT((ROW()-14)/2),0)))</f>
        <v/>
      </c>
      <c r="L150" s="150" t="str">
        <f ca="1">IF(MOD(ROW()-13,2)=0,IF(ISBLANK(OFFSET(#REF!,INT((ROW()-13)/2),0)),"",OFFSET(#REF!,INT((ROW()-13)/2),0)),IF(ISBLANK(OFFSET('9. METAS'!$W$20,INT((ROW()-14)/2),0)),"",OFFSET('9. METAS'!$W$20,INT((ROW()-14)/2),0)))</f>
        <v/>
      </c>
      <c r="M150" s="151" t="str">
        <f ca="1">IF(MOD(ROW()-13,2)=0,IF(ISBLANK(OFFSET(#REF!,INT((ROW()-13)/2),0)),"",OFFSET(#REF!,INT((ROW()-13)/2),0)),IF(ISBLANK(OFFSET('9. METAS'!$X$20,INT((ROW()-14)/2),0)),"",OFFSET('9. METAS'!$X$20,INT((ROW()-14)/2),0)))</f>
        <v/>
      </c>
      <c r="N150" s="854"/>
      <c r="O150" s="856"/>
      <c r="P150" s="913"/>
    </row>
    <row r="151" spans="3:16">
      <c r="C151" s="859"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8" t="str">
        <f ca="1">IF(ISBLANK(OFFSET('5. Pp (3 años)'!$K$46,INT((ROW()-13)/2),0)),"",OFFSET('5. Pp (3 años)'!$K$46,INT((ROW()-13)/2),0))</f>
        <v/>
      </c>
      <c r="G151" s="909" t="str">
        <f ca="1">IF(ISBLANK(OFFSET('5. Pp (3 años)'!$H$46,INT((ROW()-13)/2),0)),"",OFFSET('5. Pp (3 años)'!$H$46,INT((ROW()-13)/2),0))</f>
        <v/>
      </c>
      <c r="H151" s="944" t="str">
        <f ca="1">IF(ISBLANK(OFFSET('9. METAS'!$L$20,INT((ROW()-13)/2),0)),"",OFFSET('9. METAS'!$L$20,INT((ROW()-13)/2),0))</f>
        <v/>
      </c>
      <c r="I151" s="868"/>
      <c r="J151" s="149" t="e">
        <f ca="1">IF(MOD(ROW()-13,2)=0,IF(ISBLANK(OFFSET(#REF!,INT((ROW()-13)/2),0)),"",OFFSET(#REF!,INT((ROW()-13)/2),0)),IF(ISBLANK(OFFSET('9. METAS'!$U$20,INT((ROW()-14)/2),0)),"",OFFSET('9. METAS'!$U$20,INT((ROW()-14)/2),0)))</f>
        <v>#REF!</v>
      </c>
      <c r="K151" s="150" t="e">
        <f ca="1">IF(MOD(ROW()-13,2)=0,IF(ISBLANK(OFFSET(#REF!,INT((ROW()-13)/2),0)),"",OFFSET(#REF!,INT((ROW()-13)/2),0)),IF(ISBLANK(OFFSET('9. METAS'!$V$20,INT((ROW()-14)/2),0)),"",OFFSET('9. METAS'!$V$20,INT((ROW()-14)/2),0)))</f>
        <v>#REF!</v>
      </c>
      <c r="L151" s="150" t="e">
        <f ca="1">IF(MOD(ROW()-13,2)=0,IF(ISBLANK(OFFSET(#REF!,INT((ROW()-13)/2),0)),"",OFFSET(#REF!,INT((ROW()-13)/2),0)),IF(ISBLANK(OFFSET('9. METAS'!$W$20,INT((ROW()-14)/2),0)),"",OFFSET('9. METAS'!$W$20,INT((ROW()-14)/2),0)))</f>
        <v>#REF!</v>
      </c>
      <c r="M151" s="151" t="e">
        <f ca="1">IF(MOD(ROW()-13,2)=0,IF(ISBLANK(OFFSET(#REF!,INT((ROW()-13)/2),0)),"",OFFSET(#REF!,INT((ROW()-13)/2),0)),IF(ISBLANK(OFFSET('9. METAS'!$X$20,INT((ROW()-14)/2),0)),"",OFFSET('9. METAS'!$X$20,INT((ROW()-14)/2),0)))</f>
        <v>#REF!</v>
      </c>
      <c r="N151" s="869" t="str">
        <f t="shared" ref="N151" ca="1" si="134">IFERROR(J151/J152,"ND")</f>
        <v>ND</v>
      </c>
      <c r="O151" s="870" t="str">
        <f t="shared" ref="O151" ca="1" si="135">IFERROR(((J151+K151)/H151),"ND")</f>
        <v>ND</v>
      </c>
      <c r="P151" s="910"/>
    </row>
    <row r="152" spans="3:16">
      <c r="C152" s="860"/>
      <c r="D152" s="907"/>
      <c r="E152" s="907"/>
      <c r="F152" s="908"/>
      <c r="G152" s="909"/>
      <c r="H152" s="944"/>
      <c r="I152" s="852"/>
      <c r="J152" s="149" t="str">
        <f ca="1">IF(MOD(ROW()-13,2)=0,IF(ISBLANK(OFFSET(#REF!,INT((ROW()-13)/2),0)),"",OFFSET(#REF!,INT((ROW()-13)/2),0)),IF(ISBLANK(OFFSET('9. METAS'!$U$20,INT((ROW()-14)/2),0)),"",OFFSET('9. METAS'!$U$20,INT((ROW()-14)/2),0)))</f>
        <v/>
      </c>
      <c r="K152" s="150" t="str">
        <f ca="1">IF(MOD(ROW()-13,2)=0,IF(ISBLANK(OFFSET(#REF!,INT((ROW()-13)/2),0)),"",OFFSET(#REF!,INT((ROW()-13)/2),0)),IF(ISBLANK(OFFSET('9. METAS'!$V$20,INT((ROW()-14)/2),0)),"",OFFSET('9. METAS'!$V$20,INT((ROW()-14)/2),0)))</f>
        <v/>
      </c>
      <c r="L152" s="150" t="str">
        <f ca="1">IF(MOD(ROW()-13,2)=0,IF(ISBLANK(OFFSET(#REF!,INT((ROW()-13)/2),0)),"",OFFSET(#REF!,INT((ROW()-13)/2),0)),IF(ISBLANK(OFFSET('9. METAS'!$W$20,INT((ROW()-14)/2),0)),"",OFFSET('9. METAS'!$W$20,INT((ROW()-14)/2),0)))</f>
        <v/>
      </c>
      <c r="M152" s="151" t="str">
        <f ca="1">IF(MOD(ROW()-13,2)=0,IF(ISBLANK(OFFSET(#REF!,INT((ROW()-13)/2),0)),"",OFFSET(#REF!,INT((ROW()-13)/2),0)),IF(ISBLANK(OFFSET('9. METAS'!$X$20,INT((ROW()-14)/2),0)),"",OFFSET('9. METAS'!$X$20,INT((ROW()-14)/2),0)))</f>
        <v/>
      </c>
      <c r="N152" s="854"/>
      <c r="O152" s="856"/>
      <c r="P152" s="913"/>
    </row>
    <row r="153" spans="3:16">
      <c r="C153" s="859"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8" t="str">
        <f ca="1">IF(ISBLANK(OFFSET('5. Pp (3 años)'!$K$46,INT((ROW()-13)/2),0)),"",OFFSET('5. Pp (3 años)'!$K$46,INT((ROW()-13)/2),0))</f>
        <v/>
      </c>
      <c r="G153" s="909" t="str">
        <f ca="1">IF(ISBLANK(OFFSET('5. Pp (3 años)'!$H$46,INT((ROW()-13)/2),0)),"",OFFSET('5. Pp (3 años)'!$H$46,INT((ROW()-13)/2),0))</f>
        <v/>
      </c>
      <c r="H153" s="944" t="str">
        <f ca="1">IF(ISBLANK(OFFSET('9. METAS'!$L$20,INT((ROW()-13)/2),0)),"",OFFSET('9. METAS'!$L$20,INT((ROW()-13)/2),0))</f>
        <v/>
      </c>
      <c r="I153" s="868"/>
      <c r="J153" s="149" t="e">
        <f ca="1">IF(MOD(ROW()-13,2)=0,IF(ISBLANK(OFFSET(#REF!,INT((ROW()-13)/2),0)),"",OFFSET(#REF!,INT((ROW()-13)/2),0)),IF(ISBLANK(OFFSET('9. METAS'!$U$20,INT((ROW()-14)/2),0)),"",OFFSET('9. METAS'!$U$20,INT((ROW()-14)/2),0)))</f>
        <v>#REF!</v>
      </c>
      <c r="K153" s="150" t="e">
        <f ca="1">IF(MOD(ROW()-13,2)=0,IF(ISBLANK(OFFSET(#REF!,INT((ROW()-13)/2),0)),"",OFFSET(#REF!,INT((ROW()-13)/2),0)),IF(ISBLANK(OFFSET('9. METAS'!$V$20,INT((ROW()-14)/2),0)),"",OFFSET('9. METAS'!$V$20,INT((ROW()-14)/2),0)))</f>
        <v>#REF!</v>
      </c>
      <c r="L153" s="150" t="e">
        <f ca="1">IF(MOD(ROW()-13,2)=0,IF(ISBLANK(OFFSET(#REF!,INT((ROW()-13)/2),0)),"",OFFSET(#REF!,INT((ROW()-13)/2),0)),IF(ISBLANK(OFFSET('9. METAS'!$W$20,INT((ROW()-14)/2),0)),"",OFFSET('9. METAS'!$W$20,INT((ROW()-14)/2),0)))</f>
        <v>#REF!</v>
      </c>
      <c r="M153" s="151" t="e">
        <f ca="1">IF(MOD(ROW()-13,2)=0,IF(ISBLANK(OFFSET(#REF!,INT((ROW()-13)/2),0)),"",OFFSET(#REF!,INT((ROW()-13)/2),0)),IF(ISBLANK(OFFSET('9. METAS'!$X$20,INT((ROW()-14)/2),0)),"",OFFSET('9. METAS'!$X$20,INT((ROW()-14)/2),0)))</f>
        <v>#REF!</v>
      </c>
      <c r="N153" s="869" t="str">
        <f t="shared" ref="N153" ca="1" si="136">IFERROR(J153/J154,"ND")</f>
        <v>ND</v>
      </c>
      <c r="O153" s="870" t="str">
        <f t="shared" ref="O153" ca="1" si="137">IFERROR(((J153+K153)/H153),"ND")</f>
        <v>ND</v>
      </c>
      <c r="P153" s="910"/>
    </row>
    <row r="154" spans="3:16">
      <c r="C154" s="860"/>
      <c r="D154" s="907"/>
      <c r="E154" s="907"/>
      <c r="F154" s="908"/>
      <c r="G154" s="909"/>
      <c r="H154" s="944"/>
      <c r="I154" s="852"/>
      <c r="J154" s="149" t="str">
        <f ca="1">IF(MOD(ROW()-13,2)=0,IF(ISBLANK(OFFSET(#REF!,INT((ROW()-13)/2),0)),"",OFFSET(#REF!,INT((ROW()-13)/2),0)),IF(ISBLANK(OFFSET('9. METAS'!$U$20,INT((ROW()-14)/2),0)),"",OFFSET('9. METAS'!$U$20,INT((ROW()-14)/2),0)))</f>
        <v/>
      </c>
      <c r="K154" s="150" t="str">
        <f ca="1">IF(MOD(ROW()-13,2)=0,IF(ISBLANK(OFFSET(#REF!,INT((ROW()-13)/2),0)),"",OFFSET(#REF!,INT((ROW()-13)/2),0)),IF(ISBLANK(OFFSET('9. METAS'!$V$20,INT((ROW()-14)/2),0)),"",OFFSET('9. METAS'!$V$20,INT((ROW()-14)/2),0)))</f>
        <v/>
      </c>
      <c r="L154" s="150" t="str">
        <f ca="1">IF(MOD(ROW()-13,2)=0,IF(ISBLANK(OFFSET(#REF!,INT((ROW()-13)/2),0)),"",OFFSET(#REF!,INT((ROW()-13)/2),0)),IF(ISBLANK(OFFSET('9. METAS'!$W$20,INT((ROW()-14)/2),0)),"",OFFSET('9. METAS'!$W$20,INT((ROW()-14)/2),0)))</f>
        <v/>
      </c>
      <c r="M154" s="151" t="str">
        <f ca="1">IF(MOD(ROW()-13,2)=0,IF(ISBLANK(OFFSET(#REF!,INT((ROW()-13)/2),0)),"",OFFSET(#REF!,INT((ROW()-13)/2),0)),IF(ISBLANK(OFFSET('9. METAS'!$X$20,INT((ROW()-14)/2),0)),"",OFFSET('9. METAS'!$X$20,INT((ROW()-14)/2),0)))</f>
        <v/>
      </c>
      <c r="N154" s="854"/>
      <c r="O154" s="856"/>
      <c r="P154" s="913"/>
    </row>
    <row r="155" spans="3:16">
      <c r="C155" s="859"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8" t="str">
        <f ca="1">IF(ISBLANK(OFFSET('5. Pp (3 años)'!$K$46,INT((ROW()-13)/2),0)),"",OFFSET('5. Pp (3 años)'!$K$46,INT((ROW()-13)/2),0))</f>
        <v/>
      </c>
      <c r="G155" s="909" t="str">
        <f ca="1">IF(ISBLANK(OFFSET('5. Pp (3 años)'!$H$46,INT((ROW()-13)/2),0)),"",OFFSET('5. Pp (3 años)'!$H$46,INT((ROW()-13)/2),0))</f>
        <v/>
      </c>
      <c r="H155" s="944" t="str">
        <f ca="1">IF(ISBLANK(OFFSET('9. METAS'!$L$20,INT((ROW()-13)/2),0)),"",OFFSET('9. METAS'!$L$20,INT((ROW()-13)/2),0))</f>
        <v/>
      </c>
      <c r="I155" s="868"/>
      <c r="J155" s="149" t="e">
        <f ca="1">IF(MOD(ROW()-13,2)=0,IF(ISBLANK(OFFSET(#REF!,INT((ROW()-13)/2),0)),"",OFFSET(#REF!,INT((ROW()-13)/2),0)),IF(ISBLANK(OFFSET('9. METAS'!$U$20,INT((ROW()-14)/2),0)),"",OFFSET('9. METAS'!$U$20,INT((ROW()-14)/2),0)))</f>
        <v>#REF!</v>
      </c>
      <c r="K155" s="150" t="e">
        <f ca="1">IF(MOD(ROW()-13,2)=0,IF(ISBLANK(OFFSET(#REF!,INT((ROW()-13)/2),0)),"",OFFSET(#REF!,INT((ROW()-13)/2),0)),IF(ISBLANK(OFFSET('9. METAS'!$V$20,INT((ROW()-14)/2),0)),"",OFFSET('9. METAS'!$V$20,INT((ROW()-14)/2),0)))</f>
        <v>#REF!</v>
      </c>
      <c r="L155" s="150" t="e">
        <f ca="1">IF(MOD(ROW()-13,2)=0,IF(ISBLANK(OFFSET(#REF!,INT((ROW()-13)/2),0)),"",OFFSET(#REF!,INT((ROW()-13)/2),0)),IF(ISBLANK(OFFSET('9. METAS'!$W$20,INT((ROW()-14)/2),0)),"",OFFSET('9. METAS'!$W$20,INT((ROW()-14)/2),0)))</f>
        <v>#REF!</v>
      </c>
      <c r="M155" s="151" t="e">
        <f ca="1">IF(MOD(ROW()-13,2)=0,IF(ISBLANK(OFFSET(#REF!,INT((ROW()-13)/2),0)),"",OFFSET(#REF!,INT((ROW()-13)/2),0)),IF(ISBLANK(OFFSET('9. METAS'!$X$20,INT((ROW()-14)/2),0)),"",OFFSET('9. METAS'!$X$20,INT((ROW()-14)/2),0)))</f>
        <v>#REF!</v>
      </c>
      <c r="N155" s="869" t="str">
        <f t="shared" ref="N155" ca="1" si="138">IFERROR(J155/J156,"ND")</f>
        <v>ND</v>
      </c>
      <c r="O155" s="870" t="str">
        <f t="shared" ref="O155" ca="1" si="139">IFERROR(((J155+K155)/H155),"ND")</f>
        <v>ND</v>
      </c>
      <c r="P155" s="910"/>
    </row>
    <row r="156" spans="3:16">
      <c r="C156" s="860"/>
      <c r="D156" s="907"/>
      <c r="E156" s="907"/>
      <c r="F156" s="908"/>
      <c r="G156" s="909"/>
      <c r="H156" s="944"/>
      <c r="I156" s="852"/>
      <c r="J156" s="149" t="str">
        <f ca="1">IF(MOD(ROW()-13,2)=0,IF(ISBLANK(OFFSET(#REF!,INT((ROW()-13)/2),0)),"",OFFSET(#REF!,INT((ROW()-13)/2),0)),IF(ISBLANK(OFFSET('9. METAS'!$U$20,INT((ROW()-14)/2),0)),"",OFFSET('9. METAS'!$U$20,INT((ROW()-14)/2),0)))</f>
        <v/>
      </c>
      <c r="K156" s="150" t="str">
        <f ca="1">IF(MOD(ROW()-13,2)=0,IF(ISBLANK(OFFSET(#REF!,INT((ROW()-13)/2),0)),"",OFFSET(#REF!,INT((ROW()-13)/2),0)),IF(ISBLANK(OFFSET('9. METAS'!$V$20,INT((ROW()-14)/2),0)),"",OFFSET('9. METAS'!$V$20,INT((ROW()-14)/2),0)))</f>
        <v/>
      </c>
      <c r="L156" s="150" t="str">
        <f ca="1">IF(MOD(ROW()-13,2)=0,IF(ISBLANK(OFFSET(#REF!,INT((ROW()-13)/2),0)),"",OFFSET(#REF!,INT((ROW()-13)/2),0)),IF(ISBLANK(OFFSET('9. METAS'!$W$20,INT((ROW()-14)/2),0)),"",OFFSET('9. METAS'!$W$20,INT((ROW()-14)/2),0)))</f>
        <v/>
      </c>
      <c r="M156" s="151" t="str">
        <f ca="1">IF(MOD(ROW()-13,2)=0,IF(ISBLANK(OFFSET(#REF!,INT((ROW()-13)/2),0)),"",OFFSET(#REF!,INT((ROW()-13)/2),0)),IF(ISBLANK(OFFSET('9. METAS'!$X$20,INT((ROW()-14)/2),0)),"",OFFSET('9. METAS'!$X$20,INT((ROW()-14)/2),0)))</f>
        <v/>
      </c>
      <c r="N156" s="854"/>
      <c r="O156" s="856"/>
      <c r="P156" s="913"/>
    </row>
    <row r="157" spans="3:16">
      <c r="C157" s="859"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8" t="str">
        <f ca="1">IF(ISBLANK(OFFSET('5. Pp (3 años)'!$K$46,INT((ROW()-13)/2),0)),"",OFFSET('5. Pp (3 años)'!$K$46,INT((ROW()-13)/2),0))</f>
        <v/>
      </c>
      <c r="G157" s="909" t="str">
        <f ca="1">IF(ISBLANK(OFFSET('5. Pp (3 años)'!$H$46,INT((ROW()-13)/2),0)),"",OFFSET('5. Pp (3 años)'!$H$46,INT((ROW()-13)/2),0))</f>
        <v/>
      </c>
      <c r="H157" s="944" t="str">
        <f ca="1">IF(ISBLANK(OFFSET('9. METAS'!$L$20,INT((ROW()-13)/2),0)),"",OFFSET('9. METAS'!$L$20,INT((ROW()-13)/2),0))</f>
        <v/>
      </c>
      <c r="I157" s="868"/>
      <c r="J157" s="149" t="e">
        <f ca="1">IF(MOD(ROW()-13,2)=0,IF(ISBLANK(OFFSET(#REF!,INT((ROW()-13)/2),0)),"",OFFSET(#REF!,INT((ROW()-13)/2),0)),IF(ISBLANK(OFFSET('9. METAS'!$U$20,INT((ROW()-14)/2),0)),"",OFFSET('9. METAS'!$U$20,INT((ROW()-14)/2),0)))</f>
        <v>#REF!</v>
      </c>
      <c r="K157" s="150" t="e">
        <f ca="1">IF(MOD(ROW()-13,2)=0,IF(ISBLANK(OFFSET(#REF!,INT((ROW()-13)/2),0)),"",OFFSET(#REF!,INT((ROW()-13)/2),0)),IF(ISBLANK(OFFSET('9. METAS'!$V$20,INT((ROW()-14)/2),0)),"",OFFSET('9. METAS'!$V$20,INT((ROW()-14)/2),0)))</f>
        <v>#REF!</v>
      </c>
      <c r="L157" s="150" t="e">
        <f ca="1">IF(MOD(ROW()-13,2)=0,IF(ISBLANK(OFFSET(#REF!,INT((ROW()-13)/2),0)),"",OFFSET(#REF!,INT((ROW()-13)/2),0)),IF(ISBLANK(OFFSET('9. METAS'!$W$20,INT((ROW()-14)/2),0)),"",OFFSET('9. METAS'!$W$20,INT((ROW()-14)/2),0)))</f>
        <v>#REF!</v>
      </c>
      <c r="M157" s="151" t="e">
        <f ca="1">IF(MOD(ROW()-13,2)=0,IF(ISBLANK(OFFSET(#REF!,INT((ROW()-13)/2),0)),"",OFFSET(#REF!,INT((ROW()-13)/2),0)),IF(ISBLANK(OFFSET('9. METAS'!$X$20,INT((ROW()-14)/2),0)),"",OFFSET('9. METAS'!$X$20,INT((ROW()-14)/2),0)))</f>
        <v>#REF!</v>
      </c>
      <c r="N157" s="869" t="str">
        <f t="shared" ref="N157" ca="1" si="140">IFERROR(J157/J158,"ND")</f>
        <v>ND</v>
      </c>
      <c r="O157" s="870" t="str">
        <f t="shared" ref="O157" ca="1" si="141">IFERROR(((J157+K157)/H157),"ND")</f>
        <v>ND</v>
      </c>
      <c r="P157" s="910"/>
    </row>
    <row r="158" spans="3:16">
      <c r="C158" s="860"/>
      <c r="D158" s="907"/>
      <c r="E158" s="907"/>
      <c r="F158" s="908"/>
      <c r="G158" s="909"/>
      <c r="H158" s="944"/>
      <c r="I158" s="852"/>
      <c r="J158" s="149" t="str">
        <f ca="1">IF(MOD(ROW()-13,2)=0,IF(ISBLANK(OFFSET(#REF!,INT((ROW()-13)/2),0)),"",OFFSET(#REF!,INT((ROW()-13)/2),0)),IF(ISBLANK(OFFSET('9. METAS'!$U$20,INT((ROW()-14)/2),0)),"",OFFSET('9. METAS'!$U$20,INT((ROW()-14)/2),0)))</f>
        <v/>
      </c>
      <c r="K158" s="150" t="str">
        <f ca="1">IF(MOD(ROW()-13,2)=0,IF(ISBLANK(OFFSET(#REF!,INT((ROW()-13)/2),0)),"",OFFSET(#REF!,INT((ROW()-13)/2),0)),IF(ISBLANK(OFFSET('9. METAS'!$V$20,INT((ROW()-14)/2),0)),"",OFFSET('9. METAS'!$V$20,INT((ROW()-14)/2),0)))</f>
        <v/>
      </c>
      <c r="L158" s="150" t="str">
        <f ca="1">IF(MOD(ROW()-13,2)=0,IF(ISBLANK(OFFSET(#REF!,INT((ROW()-13)/2),0)),"",OFFSET(#REF!,INT((ROW()-13)/2),0)),IF(ISBLANK(OFFSET('9. METAS'!$W$20,INT((ROW()-14)/2),0)),"",OFFSET('9. METAS'!$W$20,INT((ROW()-14)/2),0)))</f>
        <v/>
      </c>
      <c r="M158" s="151" t="str">
        <f ca="1">IF(MOD(ROW()-13,2)=0,IF(ISBLANK(OFFSET(#REF!,INT((ROW()-13)/2),0)),"",OFFSET(#REF!,INT((ROW()-13)/2),0)),IF(ISBLANK(OFFSET('9. METAS'!$X$20,INT((ROW()-14)/2),0)),"",OFFSET('9. METAS'!$X$20,INT((ROW()-14)/2),0)))</f>
        <v/>
      </c>
      <c r="N158" s="854"/>
      <c r="O158" s="856"/>
      <c r="P158" s="913"/>
    </row>
    <row r="159" spans="3:16">
      <c r="C159" s="859"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8" t="str">
        <f ca="1">IF(ISBLANK(OFFSET('5. Pp (3 años)'!$K$46,INT((ROW()-13)/2),0)),"",OFFSET('5. Pp (3 años)'!$K$46,INT((ROW()-13)/2),0))</f>
        <v/>
      </c>
      <c r="G159" s="909" t="str">
        <f ca="1">IF(ISBLANK(OFFSET('5. Pp (3 años)'!$H$46,INT((ROW()-13)/2),0)),"",OFFSET('5. Pp (3 años)'!$H$46,INT((ROW()-13)/2),0))</f>
        <v/>
      </c>
      <c r="H159" s="944" t="str">
        <f ca="1">IF(ISBLANK(OFFSET('9. METAS'!$L$20,INT((ROW()-13)/2),0)),"",OFFSET('9. METAS'!$L$20,INT((ROW()-13)/2),0))</f>
        <v/>
      </c>
      <c r="I159" s="868"/>
      <c r="J159" s="149" t="e">
        <f ca="1">IF(MOD(ROW()-13,2)=0,IF(ISBLANK(OFFSET(#REF!,INT((ROW()-13)/2),0)),"",OFFSET(#REF!,INT((ROW()-13)/2),0)),IF(ISBLANK(OFFSET('9. METAS'!$U$20,INT((ROW()-14)/2),0)),"",OFFSET('9. METAS'!$U$20,INT((ROW()-14)/2),0)))</f>
        <v>#REF!</v>
      </c>
      <c r="K159" s="150" t="e">
        <f ca="1">IF(MOD(ROW()-13,2)=0,IF(ISBLANK(OFFSET(#REF!,INT((ROW()-13)/2),0)),"",OFFSET(#REF!,INT((ROW()-13)/2),0)),IF(ISBLANK(OFFSET('9. METAS'!$V$20,INT((ROW()-14)/2),0)),"",OFFSET('9. METAS'!$V$20,INT((ROW()-14)/2),0)))</f>
        <v>#REF!</v>
      </c>
      <c r="L159" s="150" t="e">
        <f ca="1">IF(MOD(ROW()-13,2)=0,IF(ISBLANK(OFFSET(#REF!,INT((ROW()-13)/2),0)),"",OFFSET(#REF!,INT((ROW()-13)/2),0)),IF(ISBLANK(OFFSET('9. METAS'!$W$20,INT((ROW()-14)/2),0)),"",OFFSET('9. METAS'!$W$20,INT((ROW()-14)/2),0)))</f>
        <v>#REF!</v>
      </c>
      <c r="M159" s="151" t="e">
        <f ca="1">IF(MOD(ROW()-13,2)=0,IF(ISBLANK(OFFSET(#REF!,INT((ROW()-13)/2),0)),"",OFFSET(#REF!,INT((ROW()-13)/2),0)),IF(ISBLANK(OFFSET('9. METAS'!$X$20,INT((ROW()-14)/2),0)),"",OFFSET('9. METAS'!$X$20,INT((ROW()-14)/2),0)))</f>
        <v>#REF!</v>
      </c>
      <c r="N159" s="869" t="str">
        <f t="shared" ref="N159" ca="1" si="142">IFERROR(J159/J160,"ND")</f>
        <v>ND</v>
      </c>
      <c r="O159" s="870" t="str">
        <f t="shared" ref="O159" ca="1" si="143">IFERROR(((J159+K159)/H159),"ND")</f>
        <v>ND</v>
      </c>
      <c r="P159" s="910"/>
    </row>
    <row r="160" spans="3:16">
      <c r="C160" s="860"/>
      <c r="D160" s="907"/>
      <c r="E160" s="907"/>
      <c r="F160" s="908"/>
      <c r="G160" s="909"/>
      <c r="H160" s="944"/>
      <c r="I160" s="852"/>
      <c r="J160" s="149" t="str">
        <f ca="1">IF(MOD(ROW()-13,2)=0,IF(ISBLANK(OFFSET(#REF!,INT((ROW()-13)/2),0)),"",OFFSET(#REF!,INT((ROW()-13)/2),0)),IF(ISBLANK(OFFSET('9. METAS'!$U$20,INT((ROW()-14)/2),0)),"",OFFSET('9. METAS'!$U$20,INT((ROW()-14)/2),0)))</f>
        <v/>
      </c>
      <c r="K160" s="150" t="str">
        <f ca="1">IF(MOD(ROW()-13,2)=0,IF(ISBLANK(OFFSET(#REF!,INT((ROW()-13)/2),0)),"",OFFSET(#REF!,INT((ROW()-13)/2),0)),IF(ISBLANK(OFFSET('9. METAS'!$V$20,INT((ROW()-14)/2),0)),"",OFFSET('9. METAS'!$V$20,INT((ROW()-14)/2),0)))</f>
        <v/>
      </c>
      <c r="L160" s="150" t="str">
        <f ca="1">IF(MOD(ROW()-13,2)=0,IF(ISBLANK(OFFSET(#REF!,INT((ROW()-13)/2),0)),"",OFFSET(#REF!,INT((ROW()-13)/2),0)),IF(ISBLANK(OFFSET('9. METAS'!$W$20,INT((ROW()-14)/2),0)),"",OFFSET('9. METAS'!$W$20,INT((ROW()-14)/2),0)))</f>
        <v/>
      </c>
      <c r="M160" s="151" t="str">
        <f ca="1">IF(MOD(ROW()-13,2)=0,IF(ISBLANK(OFFSET(#REF!,INT((ROW()-13)/2),0)),"",OFFSET(#REF!,INT((ROW()-13)/2),0)),IF(ISBLANK(OFFSET('9. METAS'!$X$20,INT((ROW()-14)/2),0)),"",OFFSET('9. METAS'!$X$20,INT((ROW()-14)/2),0)))</f>
        <v/>
      </c>
      <c r="N160" s="854"/>
      <c r="O160" s="856"/>
      <c r="P160" s="913"/>
    </row>
    <row r="161" spans="3:16">
      <c r="C161" s="859"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8" t="str">
        <f ca="1">IF(ISBLANK(OFFSET('5. Pp (3 años)'!$K$46,INT((ROW()-13)/2),0)),"",OFFSET('5. Pp (3 años)'!$K$46,INT((ROW()-13)/2),0))</f>
        <v/>
      </c>
      <c r="G161" s="909" t="str">
        <f ca="1">IF(ISBLANK(OFFSET('5. Pp (3 años)'!$H$46,INT((ROW()-13)/2),0)),"",OFFSET('5. Pp (3 años)'!$H$46,INT((ROW()-13)/2),0))</f>
        <v/>
      </c>
      <c r="H161" s="944" t="str">
        <f ca="1">IF(ISBLANK(OFFSET('9. METAS'!$L$20,INT((ROW()-13)/2),0)),"",OFFSET('9. METAS'!$L$20,INT((ROW()-13)/2),0))</f>
        <v/>
      </c>
      <c r="I161" s="868"/>
      <c r="J161" s="149" t="e">
        <f ca="1">IF(MOD(ROW()-13,2)=0,IF(ISBLANK(OFFSET(#REF!,INT((ROW()-13)/2),0)),"",OFFSET(#REF!,INT((ROW()-13)/2),0)),IF(ISBLANK(OFFSET('9. METAS'!$U$20,INT((ROW()-14)/2),0)),"",OFFSET('9. METAS'!$U$20,INT((ROW()-14)/2),0)))</f>
        <v>#REF!</v>
      </c>
      <c r="K161" s="150" t="e">
        <f ca="1">IF(MOD(ROW()-13,2)=0,IF(ISBLANK(OFFSET(#REF!,INT((ROW()-13)/2),0)),"",OFFSET(#REF!,INT((ROW()-13)/2),0)),IF(ISBLANK(OFFSET('9. METAS'!$V$20,INT((ROW()-14)/2),0)),"",OFFSET('9. METAS'!$V$20,INT((ROW()-14)/2),0)))</f>
        <v>#REF!</v>
      </c>
      <c r="L161" s="150" t="e">
        <f ca="1">IF(MOD(ROW()-13,2)=0,IF(ISBLANK(OFFSET(#REF!,INT((ROW()-13)/2),0)),"",OFFSET(#REF!,INT((ROW()-13)/2),0)),IF(ISBLANK(OFFSET('9. METAS'!$W$20,INT((ROW()-14)/2),0)),"",OFFSET('9. METAS'!$W$20,INT((ROW()-14)/2),0)))</f>
        <v>#REF!</v>
      </c>
      <c r="M161" s="151" t="e">
        <f ca="1">IF(MOD(ROW()-13,2)=0,IF(ISBLANK(OFFSET(#REF!,INT((ROW()-13)/2),0)),"",OFFSET(#REF!,INT((ROW()-13)/2),0)),IF(ISBLANK(OFFSET('9. METAS'!$X$20,INT((ROW()-14)/2),0)),"",OFFSET('9. METAS'!$X$20,INT((ROW()-14)/2),0)))</f>
        <v>#REF!</v>
      </c>
      <c r="N161" s="869" t="str">
        <f t="shared" ref="N161" ca="1" si="144">IFERROR(J161/J162,"ND")</f>
        <v>ND</v>
      </c>
      <c r="O161" s="870" t="str">
        <f t="shared" ref="O161" ca="1" si="145">IFERROR(((J161+K161)/H161),"ND")</f>
        <v>ND</v>
      </c>
      <c r="P161" s="910"/>
    </row>
    <row r="162" spans="3:16">
      <c r="C162" s="860"/>
      <c r="D162" s="907"/>
      <c r="E162" s="907"/>
      <c r="F162" s="908"/>
      <c r="G162" s="909"/>
      <c r="H162" s="944"/>
      <c r="I162" s="852"/>
      <c r="J162" s="149" t="str">
        <f ca="1">IF(MOD(ROW()-13,2)=0,IF(ISBLANK(OFFSET(#REF!,INT((ROW()-13)/2),0)),"",OFFSET(#REF!,INT((ROW()-13)/2),0)),IF(ISBLANK(OFFSET('9. METAS'!$U$20,INT((ROW()-14)/2),0)),"",OFFSET('9. METAS'!$U$20,INT((ROW()-14)/2),0)))</f>
        <v/>
      </c>
      <c r="K162" s="150" t="str">
        <f ca="1">IF(MOD(ROW()-13,2)=0,IF(ISBLANK(OFFSET(#REF!,INT((ROW()-13)/2),0)),"",OFFSET(#REF!,INT((ROW()-13)/2),0)),IF(ISBLANK(OFFSET('9. METAS'!$V$20,INT((ROW()-14)/2),0)),"",OFFSET('9. METAS'!$V$20,INT((ROW()-14)/2),0)))</f>
        <v/>
      </c>
      <c r="L162" s="150" t="str">
        <f ca="1">IF(MOD(ROW()-13,2)=0,IF(ISBLANK(OFFSET(#REF!,INT((ROW()-13)/2),0)),"",OFFSET(#REF!,INT((ROW()-13)/2),0)),IF(ISBLANK(OFFSET('9. METAS'!$W$20,INT((ROW()-14)/2),0)),"",OFFSET('9. METAS'!$W$20,INT((ROW()-14)/2),0)))</f>
        <v/>
      </c>
      <c r="M162" s="151" t="str">
        <f ca="1">IF(MOD(ROW()-13,2)=0,IF(ISBLANK(OFFSET(#REF!,INT((ROW()-13)/2),0)),"",OFFSET(#REF!,INT((ROW()-13)/2),0)),IF(ISBLANK(OFFSET('9. METAS'!$X$20,INT((ROW()-14)/2),0)),"",OFFSET('9. METAS'!$X$20,INT((ROW()-14)/2),0)))</f>
        <v/>
      </c>
      <c r="N162" s="854"/>
      <c r="O162" s="856"/>
      <c r="P162" s="913"/>
    </row>
    <row r="163" spans="3:16">
      <c r="C163" s="859"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8" t="str">
        <f ca="1">IF(ISBLANK(OFFSET('5. Pp (3 años)'!$K$46,INT((ROW()-13)/2),0)),"",OFFSET('5. Pp (3 años)'!$K$46,INT((ROW()-13)/2),0))</f>
        <v/>
      </c>
      <c r="G163" s="909" t="str">
        <f ca="1">IF(ISBLANK(OFFSET('5. Pp (3 años)'!$H$46,INT((ROW()-13)/2),0)),"",OFFSET('5. Pp (3 años)'!$H$46,INT((ROW()-13)/2),0))</f>
        <v/>
      </c>
      <c r="H163" s="944" t="str">
        <f ca="1">IF(ISBLANK(OFFSET('9. METAS'!$L$20,INT((ROW()-13)/2),0)),"",OFFSET('9. METAS'!$L$20,INT((ROW()-13)/2),0))</f>
        <v/>
      </c>
      <c r="I163" s="868"/>
      <c r="J163" s="149" t="e">
        <f ca="1">IF(MOD(ROW()-13,2)=0,IF(ISBLANK(OFFSET(#REF!,INT((ROW()-13)/2),0)),"",OFFSET(#REF!,INT((ROW()-13)/2),0)),IF(ISBLANK(OFFSET('9. METAS'!$U$20,INT((ROW()-14)/2),0)),"",OFFSET('9. METAS'!$U$20,INT((ROW()-14)/2),0)))</f>
        <v>#REF!</v>
      </c>
      <c r="K163" s="150" t="e">
        <f ca="1">IF(MOD(ROW()-13,2)=0,IF(ISBLANK(OFFSET(#REF!,INT((ROW()-13)/2),0)),"",OFFSET(#REF!,INT((ROW()-13)/2),0)),IF(ISBLANK(OFFSET('9. METAS'!$V$20,INT((ROW()-14)/2),0)),"",OFFSET('9. METAS'!$V$20,INT((ROW()-14)/2),0)))</f>
        <v>#REF!</v>
      </c>
      <c r="L163" s="150" t="e">
        <f ca="1">IF(MOD(ROW()-13,2)=0,IF(ISBLANK(OFFSET(#REF!,INT((ROW()-13)/2),0)),"",OFFSET(#REF!,INT((ROW()-13)/2),0)),IF(ISBLANK(OFFSET('9. METAS'!$W$20,INT((ROW()-14)/2),0)),"",OFFSET('9. METAS'!$W$20,INT((ROW()-14)/2),0)))</f>
        <v>#REF!</v>
      </c>
      <c r="M163" s="151" t="e">
        <f ca="1">IF(MOD(ROW()-13,2)=0,IF(ISBLANK(OFFSET(#REF!,INT((ROW()-13)/2),0)),"",OFFSET(#REF!,INT((ROW()-13)/2),0)),IF(ISBLANK(OFFSET('9. METAS'!$X$20,INT((ROW()-14)/2),0)),"",OFFSET('9. METAS'!$X$20,INT((ROW()-14)/2),0)))</f>
        <v>#REF!</v>
      </c>
      <c r="N163" s="869" t="str">
        <f t="shared" ref="N163" ca="1" si="146">IFERROR(J163/J164,"ND")</f>
        <v>ND</v>
      </c>
      <c r="O163" s="870" t="str">
        <f t="shared" ref="O163" ca="1" si="147">IFERROR(((J163+K163)/H163),"ND")</f>
        <v>ND</v>
      </c>
      <c r="P163" s="910"/>
    </row>
    <row r="164" spans="3:16">
      <c r="C164" s="860"/>
      <c r="D164" s="907"/>
      <c r="E164" s="907"/>
      <c r="F164" s="908"/>
      <c r="G164" s="909"/>
      <c r="H164" s="944"/>
      <c r="I164" s="852"/>
      <c r="J164" s="149" t="str">
        <f ca="1">IF(MOD(ROW()-13,2)=0,IF(ISBLANK(OFFSET(#REF!,INT((ROW()-13)/2),0)),"",OFFSET(#REF!,INT((ROW()-13)/2),0)),IF(ISBLANK(OFFSET('9. METAS'!$U$20,INT((ROW()-14)/2),0)),"",OFFSET('9. METAS'!$U$20,INT((ROW()-14)/2),0)))</f>
        <v/>
      </c>
      <c r="K164" s="150" t="str">
        <f ca="1">IF(MOD(ROW()-13,2)=0,IF(ISBLANK(OFFSET(#REF!,INT((ROW()-13)/2),0)),"",OFFSET(#REF!,INT((ROW()-13)/2),0)),IF(ISBLANK(OFFSET('9. METAS'!$V$20,INT((ROW()-14)/2),0)),"",OFFSET('9. METAS'!$V$20,INT((ROW()-14)/2),0)))</f>
        <v/>
      </c>
      <c r="L164" s="150" t="str">
        <f ca="1">IF(MOD(ROW()-13,2)=0,IF(ISBLANK(OFFSET(#REF!,INT((ROW()-13)/2),0)),"",OFFSET(#REF!,INT((ROW()-13)/2),0)),IF(ISBLANK(OFFSET('9. METAS'!$W$20,INT((ROW()-14)/2),0)),"",OFFSET('9. METAS'!$W$20,INT((ROW()-14)/2),0)))</f>
        <v/>
      </c>
      <c r="M164" s="151" t="str">
        <f ca="1">IF(MOD(ROW()-13,2)=0,IF(ISBLANK(OFFSET(#REF!,INT((ROW()-13)/2),0)),"",OFFSET(#REF!,INT((ROW()-13)/2),0)),IF(ISBLANK(OFFSET('9. METAS'!$X$20,INT((ROW()-14)/2),0)),"",OFFSET('9. METAS'!$X$20,INT((ROW()-14)/2),0)))</f>
        <v/>
      </c>
      <c r="N164" s="854"/>
      <c r="O164" s="856"/>
      <c r="P164" s="913"/>
    </row>
    <row r="165" spans="3:16">
      <c r="C165" s="859"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8" t="str">
        <f ca="1">IF(ISBLANK(OFFSET('5. Pp (3 años)'!$K$46,INT((ROW()-13)/2),0)),"",OFFSET('5. Pp (3 años)'!$K$46,INT((ROW()-13)/2),0))</f>
        <v/>
      </c>
      <c r="G165" s="909" t="str">
        <f ca="1">IF(ISBLANK(OFFSET('5. Pp (3 años)'!$H$46,INT((ROW()-13)/2),0)),"",OFFSET('5. Pp (3 años)'!$H$46,INT((ROW()-13)/2),0))</f>
        <v/>
      </c>
      <c r="H165" s="944" t="str">
        <f ca="1">IF(ISBLANK(OFFSET('9. METAS'!$L$20,INT((ROW()-13)/2),0)),"",OFFSET('9. METAS'!$L$20,INT((ROW()-13)/2),0))</f>
        <v/>
      </c>
      <c r="I165" s="868"/>
      <c r="J165" s="149" t="e">
        <f ca="1">IF(MOD(ROW()-13,2)=0,IF(ISBLANK(OFFSET(#REF!,INT((ROW()-13)/2),0)),"",OFFSET(#REF!,INT((ROW()-13)/2),0)),IF(ISBLANK(OFFSET('9. METAS'!$U$20,INT((ROW()-14)/2),0)),"",OFFSET('9. METAS'!$U$20,INT((ROW()-14)/2),0)))</f>
        <v>#REF!</v>
      </c>
      <c r="K165" s="150" t="e">
        <f ca="1">IF(MOD(ROW()-13,2)=0,IF(ISBLANK(OFFSET(#REF!,INT((ROW()-13)/2),0)),"",OFFSET(#REF!,INT((ROW()-13)/2),0)),IF(ISBLANK(OFFSET('9. METAS'!$V$20,INT((ROW()-14)/2),0)),"",OFFSET('9. METAS'!$V$20,INT((ROW()-14)/2),0)))</f>
        <v>#REF!</v>
      </c>
      <c r="L165" s="150" t="e">
        <f ca="1">IF(MOD(ROW()-13,2)=0,IF(ISBLANK(OFFSET(#REF!,INT((ROW()-13)/2),0)),"",OFFSET(#REF!,INT((ROW()-13)/2),0)),IF(ISBLANK(OFFSET('9. METAS'!$W$20,INT((ROW()-14)/2),0)),"",OFFSET('9. METAS'!$W$20,INT((ROW()-14)/2),0)))</f>
        <v>#REF!</v>
      </c>
      <c r="M165" s="151" t="e">
        <f ca="1">IF(MOD(ROW()-13,2)=0,IF(ISBLANK(OFFSET(#REF!,INT((ROW()-13)/2),0)),"",OFFSET(#REF!,INT((ROW()-13)/2),0)),IF(ISBLANK(OFFSET('9. METAS'!$X$20,INT((ROW()-14)/2),0)),"",OFFSET('9. METAS'!$X$20,INT((ROW()-14)/2),0)))</f>
        <v>#REF!</v>
      </c>
      <c r="N165" s="869" t="str">
        <f t="shared" ref="N165" ca="1" si="148">IFERROR(J165/J166,"ND")</f>
        <v>ND</v>
      </c>
      <c r="O165" s="870" t="str">
        <f t="shared" ref="O165" ca="1" si="149">IFERROR(((J165+K165)/H165),"ND")</f>
        <v>ND</v>
      </c>
      <c r="P165" s="910"/>
    </row>
    <row r="166" spans="3:16">
      <c r="C166" s="860"/>
      <c r="D166" s="907"/>
      <c r="E166" s="907"/>
      <c r="F166" s="908"/>
      <c r="G166" s="909"/>
      <c r="H166" s="944"/>
      <c r="I166" s="852"/>
      <c r="J166" s="149" t="str">
        <f ca="1">IF(MOD(ROW()-13,2)=0,IF(ISBLANK(OFFSET(#REF!,INT((ROW()-13)/2),0)),"",OFFSET(#REF!,INT((ROW()-13)/2),0)),IF(ISBLANK(OFFSET('9. METAS'!$U$20,INT((ROW()-14)/2),0)),"",OFFSET('9. METAS'!$U$20,INT((ROW()-14)/2),0)))</f>
        <v/>
      </c>
      <c r="K166" s="150" t="str">
        <f ca="1">IF(MOD(ROW()-13,2)=0,IF(ISBLANK(OFFSET(#REF!,INT((ROW()-13)/2),0)),"",OFFSET(#REF!,INT((ROW()-13)/2),0)),IF(ISBLANK(OFFSET('9. METAS'!$V$20,INT((ROW()-14)/2),0)),"",OFFSET('9. METAS'!$V$20,INT((ROW()-14)/2),0)))</f>
        <v/>
      </c>
      <c r="L166" s="150" t="str">
        <f ca="1">IF(MOD(ROW()-13,2)=0,IF(ISBLANK(OFFSET(#REF!,INT((ROW()-13)/2),0)),"",OFFSET(#REF!,INT((ROW()-13)/2),0)),IF(ISBLANK(OFFSET('9. METAS'!$W$20,INT((ROW()-14)/2),0)),"",OFFSET('9. METAS'!$W$20,INT((ROW()-14)/2),0)))</f>
        <v/>
      </c>
      <c r="M166" s="151" t="str">
        <f ca="1">IF(MOD(ROW()-13,2)=0,IF(ISBLANK(OFFSET(#REF!,INT((ROW()-13)/2),0)),"",OFFSET(#REF!,INT((ROW()-13)/2),0)),IF(ISBLANK(OFFSET('9. METAS'!$X$20,INT((ROW()-14)/2),0)),"",OFFSET('9. METAS'!$X$20,INT((ROW()-14)/2),0)))</f>
        <v/>
      </c>
      <c r="N166" s="854"/>
      <c r="O166" s="856"/>
      <c r="P166" s="913"/>
    </row>
    <row r="167" spans="3:16">
      <c r="C167" s="859"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8" t="str">
        <f ca="1">IF(ISBLANK(OFFSET('5. Pp (3 años)'!$K$46,INT((ROW()-13)/2),0)),"",OFFSET('5. Pp (3 años)'!$K$46,INT((ROW()-13)/2),0))</f>
        <v/>
      </c>
      <c r="G167" s="909" t="str">
        <f ca="1">IF(ISBLANK(OFFSET('5. Pp (3 años)'!$H$46,INT((ROW()-13)/2),0)),"",OFFSET('5. Pp (3 años)'!$H$46,INT((ROW()-13)/2),0))</f>
        <v/>
      </c>
      <c r="H167" s="944" t="str">
        <f ca="1">IF(ISBLANK(OFFSET('9. METAS'!$L$20,INT((ROW()-13)/2),0)),"",OFFSET('9. METAS'!$L$20,INT((ROW()-13)/2),0))</f>
        <v/>
      </c>
      <c r="I167" s="868"/>
      <c r="J167" s="149" t="e">
        <f ca="1">IF(MOD(ROW()-13,2)=0,IF(ISBLANK(OFFSET(#REF!,INT((ROW()-13)/2),0)),"",OFFSET(#REF!,INT((ROW()-13)/2),0)),IF(ISBLANK(OFFSET('9. METAS'!$U$20,INT((ROW()-14)/2),0)),"",OFFSET('9. METAS'!$U$20,INT((ROW()-14)/2),0)))</f>
        <v>#REF!</v>
      </c>
      <c r="K167" s="150" t="e">
        <f ca="1">IF(MOD(ROW()-13,2)=0,IF(ISBLANK(OFFSET(#REF!,INT((ROW()-13)/2),0)),"",OFFSET(#REF!,INT((ROW()-13)/2),0)),IF(ISBLANK(OFFSET('9. METAS'!$V$20,INT((ROW()-14)/2),0)),"",OFFSET('9. METAS'!$V$20,INT((ROW()-14)/2),0)))</f>
        <v>#REF!</v>
      </c>
      <c r="L167" s="150" t="e">
        <f ca="1">IF(MOD(ROW()-13,2)=0,IF(ISBLANK(OFFSET(#REF!,INT((ROW()-13)/2),0)),"",OFFSET(#REF!,INT((ROW()-13)/2),0)),IF(ISBLANK(OFFSET('9. METAS'!$W$20,INT((ROW()-14)/2),0)),"",OFFSET('9. METAS'!$W$20,INT((ROW()-14)/2),0)))</f>
        <v>#REF!</v>
      </c>
      <c r="M167" s="151" t="e">
        <f ca="1">IF(MOD(ROW()-13,2)=0,IF(ISBLANK(OFFSET(#REF!,INT((ROW()-13)/2),0)),"",OFFSET(#REF!,INT((ROW()-13)/2),0)),IF(ISBLANK(OFFSET('9. METAS'!$X$20,INT((ROW()-14)/2),0)),"",OFFSET('9. METAS'!$X$20,INT((ROW()-14)/2),0)))</f>
        <v>#REF!</v>
      </c>
      <c r="N167" s="869" t="str">
        <f t="shared" ref="N167" ca="1" si="150">IFERROR(J167/J168,"ND")</f>
        <v>ND</v>
      </c>
      <c r="O167" s="870" t="str">
        <f t="shared" ref="O167" ca="1" si="151">IFERROR(((J167+K167)/H167),"ND")</f>
        <v>ND</v>
      </c>
      <c r="P167" s="910"/>
    </row>
    <row r="168" spans="3:16">
      <c r="C168" s="860"/>
      <c r="D168" s="907"/>
      <c r="E168" s="907"/>
      <c r="F168" s="908"/>
      <c r="G168" s="909"/>
      <c r="H168" s="944"/>
      <c r="I168" s="852"/>
      <c r="J168" s="149" t="str">
        <f ca="1">IF(MOD(ROW()-13,2)=0,IF(ISBLANK(OFFSET(#REF!,INT((ROW()-13)/2),0)),"",OFFSET(#REF!,INT((ROW()-13)/2),0)),IF(ISBLANK(OFFSET('9. METAS'!$U$20,INT((ROW()-14)/2),0)),"",OFFSET('9. METAS'!$U$20,INT((ROW()-14)/2),0)))</f>
        <v/>
      </c>
      <c r="K168" s="150" t="str">
        <f ca="1">IF(MOD(ROW()-13,2)=0,IF(ISBLANK(OFFSET(#REF!,INT((ROW()-13)/2),0)),"",OFFSET(#REF!,INT((ROW()-13)/2),0)),IF(ISBLANK(OFFSET('9. METAS'!$V$20,INT((ROW()-14)/2),0)),"",OFFSET('9. METAS'!$V$20,INT((ROW()-14)/2),0)))</f>
        <v/>
      </c>
      <c r="L168" s="150" t="str">
        <f ca="1">IF(MOD(ROW()-13,2)=0,IF(ISBLANK(OFFSET(#REF!,INT((ROW()-13)/2),0)),"",OFFSET(#REF!,INT((ROW()-13)/2),0)),IF(ISBLANK(OFFSET('9. METAS'!$W$20,INT((ROW()-14)/2),0)),"",OFFSET('9. METAS'!$W$20,INT((ROW()-14)/2),0)))</f>
        <v/>
      </c>
      <c r="M168" s="151" t="str">
        <f ca="1">IF(MOD(ROW()-13,2)=0,IF(ISBLANK(OFFSET(#REF!,INT((ROW()-13)/2),0)),"",OFFSET(#REF!,INT((ROW()-13)/2),0)),IF(ISBLANK(OFFSET('9. METAS'!$X$20,INT((ROW()-14)/2),0)),"",OFFSET('9. METAS'!$X$20,INT((ROW()-14)/2),0)))</f>
        <v/>
      </c>
      <c r="N168" s="854"/>
      <c r="O168" s="856"/>
      <c r="P168" s="913"/>
    </row>
    <row r="169" spans="3:16">
      <c r="C169" s="859"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8" t="str">
        <f ca="1">IF(ISBLANK(OFFSET('5. Pp (3 años)'!$K$46,INT((ROW()-13)/2),0)),"",OFFSET('5. Pp (3 años)'!$K$46,INT((ROW()-13)/2),0))</f>
        <v/>
      </c>
      <c r="G169" s="909" t="str">
        <f ca="1">IF(ISBLANK(OFFSET('5. Pp (3 años)'!$H$46,INT((ROW()-13)/2),0)),"",OFFSET('5. Pp (3 años)'!$H$46,INT((ROW()-13)/2),0))</f>
        <v/>
      </c>
      <c r="H169" s="944" t="str">
        <f ca="1">IF(ISBLANK(OFFSET('9. METAS'!$L$20,INT((ROW()-13)/2),0)),"",OFFSET('9. METAS'!$L$20,INT((ROW()-13)/2),0))</f>
        <v/>
      </c>
      <c r="I169" s="868"/>
      <c r="J169" s="149" t="e">
        <f ca="1">IF(MOD(ROW()-13,2)=0,IF(ISBLANK(OFFSET(#REF!,INT((ROW()-13)/2),0)),"",OFFSET(#REF!,INT((ROW()-13)/2),0)),IF(ISBLANK(OFFSET('9. METAS'!$U$20,INT((ROW()-14)/2),0)),"",OFFSET('9. METAS'!$U$20,INT((ROW()-14)/2),0)))</f>
        <v>#REF!</v>
      </c>
      <c r="K169" s="150" t="e">
        <f ca="1">IF(MOD(ROW()-13,2)=0,IF(ISBLANK(OFFSET(#REF!,INT((ROW()-13)/2),0)),"",OFFSET(#REF!,INT((ROW()-13)/2),0)),IF(ISBLANK(OFFSET('9. METAS'!$V$20,INT((ROW()-14)/2),0)),"",OFFSET('9. METAS'!$V$20,INT((ROW()-14)/2),0)))</f>
        <v>#REF!</v>
      </c>
      <c r="L169" s="150" t="e">
        <f ca="1">IF(MOD(ROW()-13,2)=0,IF(ISBLANK(OFFSET(#REF!,INT((ROW()-13)/2),0)),"",OFFSET(#REF!,INT((ROW()-13)/2),0)),IF(ISBLANK(OFFSET('9. METAS'!$W$20,INT((ROW()-14)/2),0)),"",OFFSET('9. METAS'!$W$20,INT((ROW()-14)/2),0)))</f>
        <v>#REF!</v>
      </c>
      <c r="M169" s="151" t="e">
        <f ca="1">IF(MOD(ROW()-13,2)=0,IF(ISBLANK(OFFSET(#REF!,INT((ROW()-13)/2),0)),"",OFFSET(#REF!,INT((ROW()-13)/2),0)),IF(ISBLANK(OFFSET('9. METAS'!$X$20,INT((ROW()-14)/2),0)),"",OFFSET('9. METAS'!$X$20,INT((ROW()-14)/2),0)))</f>
        <v>#REF!</v>
      </c>
      <c r="N169" s="869" t="str">
        <f t="shared" ref="N169" ca="1" si="152">IFERROR(J169/J170,"ND")</f>
        <v>ND</v>
      </c>
      <c r="O169" s="870" t="str">
        <f t="shared" ref="O169" ca="1" si="153">IFERROR(((J169+K169)/H169),"ND")</f>
        <v>ND</v>
      </c>
      <c r="P169" s="910"/>
    </row>
    <row r="170" spans="3:16">
      <c r="C170" s="860"/>
      <c r="D170" s="907"/>
      <c r="E170" s="907"/>
      <c r="F170" s="908"/>
      <c r="G170" s="909"/>
      <c r="H170" s="944"/>
      <c r="I170" s="852"/>
      <c r="J170" s="149" t="str">
        <f ca="1">IF(MOD(ROW()-13,2)=0,IF(ISBLANK(OFFSET(#REF!,INT((ROW()-13)/2),0)),"",OFFSET(#REF!,INT((ROW()-13)/2),0)),IF(ISBLANK(OFFSET('9. METAS'!$U$20,INT((ROW()-14)/2),0)),"",OFFSET('9. METAS'!$U$20,INT((ROW()-14)/2),0)))</f>
        <v/>
      </c>
      <c r="K170" s="150" t="str">
        <f ca="1">IF(MOD(ROW()-13,2)=0,IF(ISBLANK(OFFSET(#REF!,INT((ROW()-13)/2),0)),"",OFFSET(#REF!,INT((ROW()-13)/2),0)),IF(ISBLANK(OFFSET('9. METAS'!$V$20,INT((ROW()-14)/2),0)),"",OFFSET('9. METAS'!$V$20,INT((ROW()-14)/2),0)))</f>
        <v/>
      </c>
      <c r="L170" s="150" t="str">
        <f ca="1">IF(MOD(ROW()-13,2)=0,IF(ISBLANK(OFFSET(#REF!,INT((ROW()-13)/2),0)),"",OFFSET(#REF!,INT((ROW()-13)/2),0)),IF(ISBLANK(OFFSET('9. METAS'!$W$20,INT((ROW()-14)/2),0)),"",OFFSET('9. METAS'!$W$20,INT((ROW()-14)/2),0)))</f>
        <v/>
      </c>
      <c r="M170" s="151" t="str">
        <f ca="1">IF(MOD(ROW()-13,2)=0,IF(ISBLANK(OFFSET(#REF!,INT((ROW()-13)/2),0)),"",OFFSET(#REF!,INT((ROW()-13)/2),0)),IF(ISBLANK(OFFSET('9. METAS'!$X$20,INT((ROW()-14)/2),0)),"",OFFSET('9. METAS'!$X$20,INT((ROW()-14)/2),0)))</f>
        <v/>
      </c>
      <c r="N170" s="854"/>
      <c r="O170" s="856"/>
      <c r="P170" s="913"/>
    </row>
    <row r="171" spans="3:16">
      <c r="C171" s="859"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8" t="str">
        <f ca="1">IF(ISBLANK(OFFSET('5. Pp (3 años)'!$K$46,INT((ROW()-13)/2),0)),"",OFFSET('5. Pp (3 años)'!$K$46,INT((ROW()-13)/2),0))</f>
        <v/>
      </c>
      <c r="G171" s="909" t="str">
        <f ca="1">IF(ISBLANK(OFFSET('5. Pp (3 años)'!$H$46,INT((ROW()-13)/2),0)),"",OFFSET('5. Pp (3 años)'!$H$46,INT((ROW()-13)/2),0))</f>
        <v/>
      </c>
      <c r="H171" s="944" t="str">
        <f ca="1">IF(ISBLANK(OFFSET('9. METAS'!$L$20,INT((ROW()-13)/2),0)),"",OFFSET('9. METAS'!$L$20,INT((ROW()-13)/2),0))</f>
        <v/>
      </c>
      <c r="I171" s="868"/>
      <c r="J171" s="149" t="e">
        <f ca="1">IF(MOD(ROW()-13,2)=0,IF(ISBLANK(OFFSET(#REF!,INT((ROW()-13)/2),0)),"",OFFSET(#REF!,INT((ROW()-13)/2),0)),IF(ISBLANK(OFFSET('9. METAS'!$U$20,INT((ROW()-14)/2),0)),"",OFFSET('9. METAS'!$U$20,INT((ROW()-14)/2),0)))</f>
        <v>#REF!</v>
      </c>
      <c r="K171" s="150" t="e">
        <f ca="1">IF(MOD(ROW()-13,2)=0,IF(ISBLANK(OFFSET(#REF!,INT((ROW()-13)/2),0)),"",OFFSET(#REF!,INT((ROW()-13)/2),0)),IF(ISBLANK(OFFSET('9. METAS'!$V$20,INT((ROW()-14)/2),0)),"",OFFSET('9. METAS'!$V$20,INT((ROW()-14)/2),0)))</f>
        <v>#REF!</v>
      </c>
      <c r="L171" s="150" t="e">
        <f ca="1">IF(MOD(ROW()-13,2)=0,IF(ISBLANK(OFFSET(#REF!,INT((ROW()-13)/2),0)),"",OFFSET(#REF!,INT((ROW()-13)/2),0)),IF(ISBLANK(OFFSET('9. METAS'!$W$20,INT((ROW()-14)/2),0)),"",OFFSET('9. METAS'!$W$20,INT((ROW()-14)/2),0)))</f>
        <v>#REF!</v>
      </c>
      <c r="M171" s="151" t="e">
        <f ca="1">IF(MOD(ROW()-13,2)=0,IF(ISBLANK(OFFSET(#REF!,INT((ROW()-13)/2),0)),"",OFFSET(#REF!,INT((ROW()-13)/2),0)),IF(ISBLANK(OFFSET('9. METAS'!$X$20,INT((ROW()-14)/2),0)),"",OFFSET('9. METAS'!$X$20,INT((ROW()-14)/2),0)))</f>
        <v>#REF!</v>
      </c>
      <c r="N171" s="869" t="str">
        <f t="shared" ref="N171" ca="1" si="154">IFERROR(J171/J172,"ND")</f>
        <v>ND</v>
      </c>
      <c r="O171" s="870" t="str">
        <f t="shared" ref="O171" ca="1" si="155">IFERROR(((J171+K171)/H171),"ND")</f>
        <v>ND</v>
      </c>
      <c r="P171" s="910"/>
    </row>
    <row r="172" spans="3:16">
      <c r="C172" s="860"/>
      <c r="D172" s="907"/>
      <c r="E172" s="907"/>
      <c r="F172" s="908"/>
      <c r="G172" s="909"/>
      <c r="H172" s="944"/>
      <c r="I172" s="852"/>
      <c r="J172" s="149" t="str">
        <f ca="1">IF(MOD(ROW()-13,2)=0,IF(ISBLANK(OFFSET(#REF!,INT((ROW()-13)/2),0)),"",OFFSET(#REF!,INT((ROW()-13)/2),0)),IF(ISBLANK(OFFSET('9. METAS'!$U$20,INT((ROW()-14)/2),0)),"",OFFSET('9. METAS'!$U$20,INT((ROW()-14)/2),0)))</f>
        <v/>
      </c>
      <c r="K172" s="150" t="str">
        <f ca="1">IF(MOD(ROW()-13,2)=0,IF(ISBLANK(OFFSET(#REF!,INT((ROW()-13)/2),0)),"",OFFSET(#REF!,INT((ROW()-13)/2),0)),IF(ISBLANK(OFFSET('9. METAS'!$V$20,INT((ROW()-14)/2),0)),"",OFFSET('9. METAS'!$V$20,INT((ROW()-14)/2),0)))</f>
        <v/>
      </c>
      <c r="L172" s="150" t="str">
        <f ca="1">IF(MOD(ROW()-13,2)=0,IF(ISBLANK(OFFSET(#REF!,INT((ROW()-13)/2),0)),"",OFFSET(#REF!,INT((ROW()-13)/2),0)),IF(ISBLANK(OFFSET('9. METAS'!$W$20,INT((ROW()-14)/2),0)),"",OFFSET('9. METAS'!$W$20,INT((ROW()-14)/2),0)))</f>
        <v/>
      </c>
      <c r="M172" s="151" t="str">
        <f ca="1">IF(MOD(ROW()-13,2)=0,IF(ISBLANK(OFFSET(#REF!,INT((ROW()-13)/2),0)),"",OFFSET(#REF!,INT((ROW()-13)/2),0)),IF(ISBLANK(OFFSET('9. METAS'!$X$20,INT((ROW()-14)/2),0)),"",OFFSET('9. METAS'!$X$20,INT((ROW()-14)/2),0)))</f>
        <v/>
      </c>
      <c r="N172" s="854"/>
      <c r="O172" s="856"/>
      <c r="P172" s="913"/>
    </row>
    <row r="173" spans="3:16">
      <c r="C173" s="859"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8" t="str">
        <f ca="1">IF(ISBLANK(OFFSET('5. Pp (3 años)'!$K$46,INT((ROW()-13)/2),0)),"",OFFSET('5. Pp (3 años)'!$K$46,INT((ROW()-13)/2),0))</f>
        <v/>
      </c>
      <c r="G173" s="909" t="str">
        <f ca="1">IF(ISBLANK(OFFSET('5. Pp (3 años)'!$H$46,INT((ROW()-13)/2),0)),"",OFFSET('5. Pp (3 años)'!$H$46,INT((ROW()-13)/2),0))</f>
        <v/>
      </c>
      <c r="H173" s="944" t="str">
        <f ca="1">IF(ISBLANK(OFFSET('9. METAS'!$L$20,INT((ROW()-13)/2),0)),"",OFFSET('9. METAS'!$L$20,INT((ROW()-13)/2),0))</f>
        <v/>
      </c>
      <c r="I173" s="868"/>
      <c r="J173" s="149" t="e">
        <f ca="1">IF(MOD(ROW()-13,2)=0,IF(ISBLANK(OFFSET(#REF!,INT((ROW()-13)/2),0)),"",OFFSET(#REF!,INT((ROW()-13)/2),0)),IF(ISBLANK(OFFSET('9. METAS'!$U$20,INT((ROW()-14)/2),0)),"",OFFSET('9. METAS'!$U$20,INT((ROW()-14)/2),0)))</f>
        <v>#REF!</v>
      </c>
      <c r="K173" s="150" t="e">
        <f ca="1">IF(MOD(ROW()-13,2)=0,IF(ISBLANK(OFFSET(#REF!,INT((ROW()-13)/2),0)),"",OFFSET(#REF!,INT((ROW()-13)/2),0)),IF(ISBLANK(OFFSET('9. METAS'!$V$20,INT((ROW()-14)/2),0)),"",OFFSET('9. METAS'!$V$20,INT((ROW()-14)/2),0)))</f>
        <v>#REF!</v>
      </c>
      <c r="L173" s="150" t="e">
        <f ca="1">IF(MOD(ROW()-13,2)=0,IF(ISBLANK(OFFSET(#REF!,INT((ROW()-13)/2),0)),"",OFFSET(#REF!,INT((ROW()-13)/2),0)),IF(ISBLANK(OFFSET('9. METAS'!$W$20,INT((ROW()-14)/2),0)),"",OFFSET('9. METAS'!$W$20,INT((ROW()-14)/2),0)))</f>
        <v>#REF!</v>
      </c>
      <c r="M173" s="151" t="e">
        <f ca="1">IF(MOD(ROW()-13,2)=0,IF(ISBLANK(OFFSET(#REF!,INT((ROW()-13)/2),0)),"",OFFSET(#REF!,INT((ROW()-13)/2),0)),IF(ISBLANK(OFFSET('9. METAS'!$X$20,INT((ROW()-14)/2),0)),"",OFFSET('9. METAS'!$X$20,INT((ROW()-14)/2),0)))</f>
        <v>#REF!</v>
      </c>
      <c r="N173" s="869" t="str">
        <f t="shared" ref="N173" ca="1" si="156">IFERROR(J173/J174,"ND")</f>
        <v>ND</v>
      </c>
      <c r="O173" s="870" t="str">
        <f t="shared" ref="O173" ca="1" si="157">IFERROR(((J173+K173)/H173),"ND")</f>
        <v>ND</v>
      </c>
      <c r="P173" s="910"/>
    </row>
    <row r="174" spans="3:16">
      <c r="C174" s="860"/>
      <c r="D174" s="907"/>
      <c r="E174" s="907"/>
      <c r="F174" s="908"/>
      <c r="G174" s="909"/>
      <c r="H174" s="944"/>
      <c r="I174" s="852"/>
      <c r="J174" s="149" t="str">
        <f ca="1">IF(MOD(ROW()-13,2)=0,IF(ISBLANK(OFFSET(#REF!,INT((ROW()-13)/2),0)),"",OFFSET(#REF!,INT((ROW()-13)/2),0)),IF(ISBLANK(OFFSET('9. METAS'!$U$20,INT((ROW()-14)/2),0)),"",OFFSET('9. METAS'!$U$20,INT((ROW()-14)/2),0)))</f>
        <v/>
      </c>
      <c r="K174" s="150" t="str">
        <f ca="1">IF(MOD(ROW()-13,2)=0,IF(ISBLANK(OFFSET(#REF!,INT((ROW()-13)/2),0)),"",OFFSET(#REF!,INT((ROW()-13)/2),0)),IF(ISBLANK(OFFSET('9. METAS'!$V$20,INT((ROW()-14)/2),0)),"",OFFSET('9. METAS'!$V$20,INT((ROW()-14)/2),0)))</f>
        <v/>
      </c>
      <c r="L174" s="150" t="str">
        <f ca="1">IF(MOD(ROW()-13,2)=0,IF(ISBLANK(OFFSET(#REF!,INT((ROW()-13)/2),0)),"",OFFSET(#REF!,INT((ROW()-13)/2),0)),IF(ISBLANK(OFFSET('9. METAS'!$W$20,INT((ROW()-14)/2),0)),"",OFFSET('9. METAS'!$W$20,INT((ROW()-14)/2),0)))</f>
        <v/>
      </c>
      <c r="M174" s="151" t="str">
        <f ca="1">IF(MOD(ROW()-13,2)=0,IF(ISBLANK(OFFSET(#REF!,INT((ROW()-13)/2),0)),"",OFFSET(#REF!,INT((ROW()-13)/2),0)),IF(ISBLANK(OFFSET('9. METAS'!$X$20,INT((ROW()-14)/2),0)),"",OFFSET('9. METAS'!$X$20,INT((ROW()-14)/2),0)))</f>
        <v/>
      </c>
      <c r="N174" s="854"/>
      <c r="O174" s="856"/>
      <c r="P174" s="913"/>
    </row>
    <row r="175" spans="3:16">
      <c r="C175" s="859"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8" t="str">
        <f ca="1">IF(ISBLANK(OFFSET('5. Pp (3 años)'!$K$46,INT((ROW()-13)/2),0)),"",OFFSET('5. Pp (3 años)'!$K$46,INT((ROW()-13)/2),0))</f>
        <v/>
      </c>
      <c r="G175" s="909" t="str">
        <f ca="1">IF(ISBLANK(OFFSET('5. Pp (3 años)'!$H$46,INT((ROW()-13)/2),0)),"",OFFSET('5. Pp (3 años)'!$H$46,INT((ROW()-13)/2),0))</f>
        <v/>
      </c>
      <c r="H175" s="944" t="str">
        <f ca="1">IF(ISBLANK(OFFSET('9. METAS'!$L$20,INT((ROW()-13)/2),0)),"",OFFSET('9. METAS'!$L$20,INT((ROW()-13)/2),0))</f>
        <v/>
      </c>
      <c r="I175" s="868"/>
      <c r="J175" s="149" t="e">
        <f ca="1">IF(MOD(ROW()-13,2)=0,IF(ISBLANK(OFFSET(#REF!,INT((ROW()-13)/2),0)),"",OFFSET(#REF!,INT((ROW()-13)/2),0)),IF(ISBLANK(OFFSET('9. METAS'!$U$20,INT((ROW()-14)/2),0)),"",OFFSET('9. METAS'!$U$20,INT((ROW()-14)/2),0)))</f>
        <v>#REF!</v>
      </c>
      <c r="K175" s="150" t="e">
        <f ca="1">IF(MOD(ROW()-13,2)=0,IF(ISBLANK(OFFSET(#REF!,INT((ROW()-13)/2),0)),"",OFFSET(#REF!,INT((ROW()-13)/2),0)),IF(ISBLANK(OFFSET('9. METAS'!$V$20,INT((ROW()-14)/2),0)),"",OFFSET('9. METAS'!$V$20,INT((ROW()-14)/2),0)))</f>
        <v>#REF!</v>
      </c>
      <c r="L175" s="150" t="e">
        <f ca="1">IF(MOD(ROW()-13,2)=0,IF(ISBLANK(OFFSET(#REF!,INT((ROW()-13)/2),0)),"",OFFSET(#REF!,INT((ROW()-13)/2),0)),IF(ISBLANK(OFFSET('9. METAS'!$W$20,INT((ROW()-14)/2),0)),"",OFFSET('9. METAS'!$W$20,INT((ROW()-14)/2),0)))</f>
        <v>#REF!</v>
      </c>
      <c r="M175" s="151" t="e">
        <f ca="1">IF(MOD(ROW()-13,2)=0,IF(ISBLANK(OFFSET(#REF!,INT((ROW()-13)/2),0)),"",OFFSET(#REF!,INT((ROW()-13)/2),0)),IF(ISBLANK(OFFSET('9. METAS'!$X$20,INT((ROW()-14)/2),0)),"",OFFSET('9. METAS'!$X$20,INT((ROW()-14)/2),0)))</f>
        <v>#REF!</v>
      </c>
      <c r="N175" s="869" t="str">
        <f t="shared" ref="N175" ca="1" si="158">IFERROR(J175/J176,"ND")</f>
        <v>ND</v>
      </c>
      <c r="O175" s="870" t="str">
        <f t="shared" ref="O175" ca="1" si="159">IFERROR(((J175+K175)/H175),"ND")</f>
        <v>ND</v>
      </c>
      <c r="P175" s="910"/>
    </row>
    <row r="176" spans="3:16">
      <c r="C176" s="860"/>
      <c r="D176" s="907"/>
      <c r="E176" s="907"/>
      <c r="F176" s="908"/>
      <c r="G176" s="909"/>
      <c r="H176" s="944"/>
      <c r="I176" s="852"/>
      <c r="J176" s="149" t="str">
        <f ca="1">IF(MOD(ROW()-13,2)=0,IF(ISBLANK(OFFSET(#REF!,INT((ROW()-13)/2),0)),"",OFFSET(#REF!,INT((ROW()-13)/2),0)),IF(ISBLANK(OFFSET('9. METAS'!$U$20,INT((ROW()-14)/2),0)),"",OFFSET('9. METAS'!$U$20,INT((ROW()-14)/2),0)))</f>
        <v/>
      </c>
      <c r="K176" s="150" t="str">
        <f ca="1">IF(MOD(ROW()-13,2)=0,IF(ISBLANK(OFFSET(#REF!,INT((ROW()-13)/2),0)),"",OFFSET(#REF!,INT((ROW()-13)/2),0)),IF(ISBLANK(OFFSET('9. METAS'!$V$20,INT((ROW()-14)/2),0)),"",OFFSET('9. METAS'!$V$20,INT((ROW()-14)/2),0)))</f>
        <v/>
      </c>
      <c r="L176" s="150" t="str">
        <f ca="1">IF(MOD(ROW()-13,2)=0,IF(ISBLANK(OFFSET(#REF!,INT((ROW()-13)/2),0)),"",OFFSET(#REF!,INT((ROW()-13)/2),0)),IF(ISBLANK(OFFSET('9. METAS'!$W$20,INT((ROW()-14)/2),0)),"",OFFSET('9. METAS'!$W$20,INT((ROW()-14)/2),0)))</f>
        <v/>
      </c>
      <c r="M176" s="151" t="str">
        <f ca="1">IF(MOD(ROW()-13,2)=0,IF(ISBLANK(OFFSET(#REF!,INT((ROW()-13)/2),0)),"",OFFSET(#REF!,INT((ROW()-13)/2),0)),IF(ISBLANK(OFFSET('9. METAS'!$X$20,INT((ROW()-14)/2),0)),"",OFFSET('9. METAS'!$X$20,INT((ROW()-14)/2),0)))</f>
        <v/>
      </c>
      <c r="N176" s="854"/>
      <c r="O176" s="856"/>
      <c r="P176" s="913"/>
    </row>
    <row r="177" spans="3:16">
      <c r="C177" s="859"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8" t="str">
        <f ca="1">IF(ISBLANK(OFFSET('5. Pp (3 años)'!$K$46,INT((ROW()-13)/2),0)),"",OFFSET('5. Pp (3 años)'!$K$46,INT((ROW()-13)/2),0))</f>
        <v/>
      </c>
      <c r="G177" s="909" t="str">
        <f ca="1">IF(ISBLANK(OFFSET('5. Pp (3 años)'!$H$46,INT((ROW()-13)/2),0)),"",OFFSET('5. Pp (3 años)'!$H$46,INT((ROW()-13)/2),0))</f>
        <v/>
      </c>
      <c r="H177" s="944" t="str">
        <f ca="1">IF(ISBLANK(OFFSET('9. METAS'!$L$20,INT((ROW()-13)/2),0)),"",OFFSET('9. METAS'!$L$20,INT((ROW()-13)/2),0))</f>
        <v/>
      </c>
      <c r="I177" s="868"/>
      <c r="J177" s="149" t="e">
        <f ca="1">IF(MOD(ROW()-13,2)=0,IF(ISBLANK(OFFSET(#REF!,INT((ROW()-13)/2),0)),"",OFFSET(#REF!,INT((ROW()-13)/2),0)),IF(ISBLANK(OFFSET('9. METAS'!$U$20,INT((ROW()-14)/2),0)),"",OFFSET('9. METAS'!$U$20,INT((ROW()-14)/2),0)))</f>
        <v>#REF!</v>
      </c>
      <c r="K177" s="150" t="e">
        <f ca="1">IF(MOD(ROW()-13,2)=0,IF(ISBLANK(OFFSET(#REF!,INT((ROW()-13)/2),0)),"",OFFSET(#REF!,INT((ROW()-13)/2),0)),IF(ISBLANK(OFFSET('9. METAS'!$V$20,INT((ROW()-14)/2),0)),"",OFFSET('9. METAS'!$V$20,INT((ROW()-14)/2),0)))</f>
        <v>#REF!</v>
      </c>
      <c r="L177" s="150" t="e">
        <f ca="1">IF(MOD(ROW()-13,2)=0,IF(ISBLANK(OFFSET(#REF!,INT((ROW()-13)/2),0)),"",OFFSET(#REF!,INT((ROW()-13)/2),0)),IF(ISBLANK(OFFSET('9. METAS'!$W$20,INT((ROW()-14)/2),0)),"",OFFSET('9. METAS'!$W$20,INT((ROW()-14)/2),0)))</f>
        <v>#REF!</v>
      </c>
      <c r="M177" s="151" t="e">
        <f ca="1">IF(MOD(ROW()-13,2)=0,IF(ISBLANK(OFFSET(#REF!,INT((ROW()-13)/2),0)),"",OFFSET(#REF!,INT((ROW()-13)/2),0)),IF(ISBLANK(OFFSET('9. METAS'!$X$20,INT((ROW()-14)/2),0)),"",OFFSET('9. METAS'!$X$20,INT((ROW()-14)/2),0)))</f>
        <v>#REF!</v>
      </c>
      <c r="N177" s="869" t="str">
        <f t="shared" ref="N177" ca="1" si="160">IFERROR(J177/J178,"ND")</f>
        <v>ND</v>
      </c>
      <c r="O177" s="870" t="str">
        <f t="shared" ref="O177" ca="1" si="161">IFERROR(((J177+K177)/H177),"ND")</f>
        <v>ND</v>
      </c>
      <c r="P177" s="910"/>
    </row>
    <row r="178" spans="3:16">
      <c r="C178" s="860"/>
      <c r="D178" s="907"/>
      <c r="E178" s="907"/>
      <c r="F178" s="908"/>
      <c r="G178" s="909"/>
      <c r="H178" s="944"/>
      <c r="I178" s="852"/>
      <c r="J178" s="149" t="str">
        <f ca="1">IF(MOD(ROW()-13,2)=0,IF(ISBLANK(OFFSET(#REF!,INT((ROW()-13)/2),0)),"",OFFSET(#REF!,INT((ROW()-13)/2),0)),IF(ISBLANK(OFFSET('9. METAS'!$U$20,INT((ROW()-14)/2),0)),"",OFFSET('9. METAS'!$U$20,INT((ROW()-14)/2),0)))</f>
        <v/>
      </c>
      <c r="K178" s="150" t="str">
        <f ca="1">IF(MOD(ROW()-13,2)=0,IF(ISBLANK(OFFSET(#REF!,INT((ROW()-13)/2),0)),"",OFFSET(#REF!,INT((ROW()-13)/2),0)),IF(ISBLANK(OFFSET('9. METAS'!$V$20,INT((ROW()-14)/2),0)),"",OFFSET('9. METAS'!$V$20,INT((ROW()-14)/2),0)))</f>
        <v/>
      </c>
      <c r="L178" s="150" t="str">
        <f ca="1">IF(MOD(ROW()-13,2)=0,IF(ISBLANK(OFFSET(#REF!,INT((ROW()-13)/2),0)),"",OFFSET(#REF!,INT((ROW()-13)/2),0)),IF(ISBLANK(OFFSET('9. METAS'!$W$20,INT((ROW()-14)/2),0)),"",OFFSET('9. METAS'!$W$20,INT((ROW()-14)/2),0)))</f>
        <v/>
      </c>
      <c r="M178" s="151" t="str">
        <f ca="1">IF(MOD(ROW()-13,2)=0,IF(ISBLANK(OFFSET(#REF!,INT((ROW()-13)/2),0)),"",OFFSET(#REF!,INT((ROW()-13)/2),0)),IF(ISBLANK(OFFSET('9. METAS'!$X$20,INT((ROW()-14)/2),0)),"",OFFSET('9. METAS'!$X$20,INT((ROW()-14)/2),0)))</f>
        <v/>
      </c>
      <c r="N178" s="854"/>
      <c r="O178" s="856"/>
      <c r="P178" s="913"/>
    </row>
    <row r="179" spans="3:16">
      <c r="C179" s="859"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8" t="str">
        <f ca="1">IF(ISBLANK(OFFSET('5. Pp (3 años)'!$K$46,INT((ROW()-13)/2),0)),"",OFFSET('5. Pp (3 años)'!$K$46,INT((ROW()-13)/2),0))</f>
        <v/>
      </c>
      <c r="G179" s="909" t="str">
        <f ca="1">IF(ISBLANK(OFFSET('5. Pp (3 años)'!$H$46,INT((ROW()-13)/2),0)),"",OFFSET('5. Pp (3 años)'!$H$46,INT((ROW()-13)/2),0))</f>
        <v/>
      </c>
      <c r="H179" s="944" t="str">
        <f ca="1">IF(ISBLANK(OFFSET('9. METAS'!$L$20,INT((ROW()-13)/2),0)),"",OFFSET('9. METAS'!$L$20,INT((ROW()-13)/2),0))</f>
        <v/>
      </c>
      <c r="I179" s="868"/>
      <c r="J179" s="149" t="e">
        <f ca="1">IF(MOD(ROW()-13,2)=0,IF(ISBLANK(OFFSET(#REF!,INT((ROW()-13)/2),0)),"",OFFSET(#REF!,INT((ROW()-13)/2),0)),IF(ISBLANK(OFFSET('9. METAS'!$U$20,INT((ROW()-14)/2),0)),"",OFFSET('9. METAS'!$U$20,INT((ROW()-14)/2),0)))</f>
        <v>#REF!</v>
      </c>
      <c r="K179" s="150" t="e">
        <f ca="1">IF(MOD(ROW()-13,2)=0,IF(ISBLANK(OFFSET(#REF!,INT((ROW()-13)/2),0)),"",OFFSET(#REF!,INT((ROW()-13)/2),0)),IF(ISBLANK(OFFSET('9. METAS'!$V$20,INT((ROW()-14)/2),0)),"",OFFSET('9. METAS'!$V$20,INT((ROW()-14)/2),0)))</f>
        <v>#REF!</v>
      </c>
      <c r="L179" s="150" t="e">
        <f ca="1">IF(MOD(ROW()-13,2)=0,IF(ISBLANK(OFFSET(#REF!,INT((ROW()-13)/2),0)),"",OFFSET(#REF!,INT((ROW()-13)/2),0)),IF(ISBLANK(OFFSET('9. METAS'!$W$20,INT((ROW()-14)/2),0)),"",OFFSET('9. METAS'!$W$20,INT((ROW()-14)/2),0)))</f>
        <v>#REF!</v>
      </c>
      <c r="M179" s="151" t="e">
        <f ca="1">IF(MOD(ROW()-13,2)=0,IF(ISBLANK(OFFSET(#REF!,INT((ROW()-13)/2),0)),"",OFFSET(#REF!,INT((ROW()-13)/2),0)),IF(ISBLANK(OFFSET('9. METAS'!$X$20,INT((ROW()-14)/2),0)),"",OFFSET('9. METAS'!$X$20,INT((ROW()-14)/2),0)))</f>
        <v>#REF!</v>
      </c>
      <c r="N179" s="869" t="str">
        <f t="shared" ref="N179" ca="1" si="162">IFERROR(J179/J180,"ND")</f>
        <v>ND</v>
      </c>
      <c r="O179" s="870" t="str">
        <f t="shared" ref="O179" ca="1" si="163">IFERROR(((J179+K179)/H179),"ND")</f>
        <v>ND</v>
      </c>
      <c r="P179" s="910"/>
    </row>
    <row r="180" spans="3:16">
      <c r="C180" s="860"/>
      <c r="D180" s="907"/>
      <c r="E180" s="907"/>
      <c r="F180" s="908"/>
      <c r="G180" s="909"/>
      <c r="H180" s="944"/>
      <c r="I180" s="852"/>
      <c r="J180" s="149" t="str">
        <f ca="1">IF(MOD(ROW()-13,2)=0,IF(ISBLANK(OFFSET(#REF!,INT((ROW()-13)/2),0)),"",OFFSET(#REF!,INT((ROW()-13)/2),0)),IF(ISBLANK(OFFSET('9. METAS'!$U$20,INT((ROW()-14)/2),0)),"",OFFSET('9. METAS'!$U$20,INT((ROW()-14)/2),0)))</f>
        <v/>
      </c>
      <c r="K180" s="150" t="str">
        <f ca="1">IF(MOD(ROW()-13,2)=0,IF(ISBLANK(OFFSET(#REF!,INT((ROW()-13)/2),0)),"",OFFSET(#REF!,INT((ROW()-13)/2),0)),IF(ISBLANK(OFFSET('9. METAS'!$V$20,INT((ROW()-14)/2),0)),"",OFFSET('9. METAS'!$V$20,INT((ROW()-14)/2),0)))</f>
        <v/>
      </c>
      <c r="L180" s="150" t="str">
        <f ca="1">IF(MOD(ROW()-13,2)=0,IF(ISBLANK(OFFSET(#REF!,INT((ROW()-13)/2),0)),"",OFFSET(#REF!,INT((ROW()-13)/2),0)),IF(ISBLANK(OFFSET('9. METAS'!$W$20,INT((ROW()-14)/2),0)),"",OFFSET('9. METAS'!$W$20,INT((ROW()-14)/2),0)))</f>
        <v/>
      </c>
      <c r="M180" s="151" t="str">
        <f ca="1">IF(MOD(ROW()-13,2)=0,IF(ISBLANK(OFFSET(#REF!,INT((ROW()-13)/2),0)),"",OFFSET(#REF!,INT((ROW()-13)/2),0)),IF(ISBLANK(OFFSET('9. METAS'!$X$20,INT((ROW()-14)/2),0)),"",OFFSET('9. METAS'!$X$20,INT((ROW()-14)/2),0)))</f>
        <v/>
      </c>
      <c r="N180" s="854"/>
      <c r="O180" s="856"/>
      <c r="P180" s="913"/>
    </row>
    <row r="181" spans="3:16">
      <c r="C181" s="859"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8" t="str">
        <f ca="1">IF(ISBLANK(OFFSET('5. Pp (3 años)'!$K$46,INT((ROW()-13)/2),0)),"",OFFSET('5. Pp (3 años)'!$K$46,INT((ROW()-13)/2),0))</f>
        <v/>
      </c>
      <c r="G181" s="909" t="str">
        <f ca="1">IF(ISBLANK(OFFSET('5. Pp (3 años)'!$H$46,INT((ROW()-13)/2),0)),"",OFFSET('5. Pp (3 años)'!$H$46,INT((ROW()-13)/2),0))</f>
        <v/>
      </c>
      <c r="H181" s="944" t="str">
        <f ca="1">IF(ISBLANK(OFFSET('9. METAS'!$L$20,INT((ROW()-13)/2),0)),"",OFFSET('9. METAS'!$L$20,INT((ROW()-13)/2),0))</f>
        <v/>
      </c>
      <c r="I181" s="868"/>
      <c r="J181" s="149" t="e">
        <f ca="1">IF(MOD(ROW()-13,2)=0,IF(ISBLANK(OFFSET(#REF!,INT((ROW()-13)/2),0)),"",OFFSET(#REF!,INT((ROW()-13)/2),0)),IF(ISBLANK(OFFSET('9. METAS'!$U$20,INT((ROW()-14)/2),0)),"",OFFSET('9. METAS'!$U$20,INT((ROW()-14)/2),0)))</f>
        <v>#REF!</v>
      </c>
      <c r="K181" s="150" t="e">
        <f ca="1">IF(MOD(ROW()-13,2)=0,IF(ISBLANK(OFFSET(#REF!,INT((ROW()-13)/2),0)),"",OFFSET(#REF!,INT((ROW()-13)/2),0)),IF(ISBLANK(OFFSET('9. METAS'!$V$20,INT((ROW()-14)/2),0)),"",OFFSET('9. METAS'!$V$20,INT((ROW()-14)/2),0)))</f>
        <v>#REF!</v>
      </c>
      <c r="L181" s="150" t="e">
        <f ca="1">IF(MOD(ROW()-13,2)=0,IF(ISBLANK(OFFSET(#REF!,INT((ROW()-13)/2),0)),"",OFFSET(#REF!,INT((ROW()-13)/2),0)),IF(ISBLANK(OFFSET('9. METAS'!$W$20,INT((ROW()-14)/2),0)),"",OFFSET('9. METAS'!$W$20,INT((ROW()-14)/2),0)))</f>
        <v>#REF!</v>
      </c>
      <c r="M181" s="151" t="e">
        <f ca="1">IF(MOD(ROW()-13,2)=0,IF(ISBLANK(OFFSET(#REF!,INT((ROW()-13)/2),0)),"",OFFSET(#REF!,INT((ROW()-13)/2),0)),IF(ISBLANK(OFFSET('9. METAS'!$X$20,INT((ROW()-14)/2),0)),"",OFFSET('9. METAS'!$X$20,INT((ROW()-14)/2),0)))</f>
        <v>#REF!</v>
      </c>
      <c r="N181" s="869" t="str">
        <f t="shared" ref="N181" ca="1" si="164">IFERROR(J181/J182,"ND")</f>
        <v>ND</v>
      </c>
      <c r="O181" s="870" t="str">
        <f t="shared" ref="O181" ca="1" si="165">IFERROR(((J181+K181)/H181),"ND")</f>
        <v>ND</v>
      </c>
      <c r="P181" s="910"/>
    </row>
    <row r="182" spans="3:16">
      <c r="C182" s="860"/>
      <c r="D182" s="907"/>
      <c r="E182" s="907"/>
      <c r="F182" s="908"/>
      <c r="G182" s="909"/>
      <c r="H182" s="944"/>
      <c r="I182" s="852"/>
      <c r="J182" s="149" t="str">
        <f ca="1">IF(MOD(ROW()-13,2)=0,IF(ISBLANK(OFFSET(#REF!,INT((ROW()-13)/2),0)),"",OFFSET(#REF!,INT((ROW()-13)/2),0)),IF(ISBLANK(OFFSET('9. METAS'!$U$20,INT((ROW()-14)/2),0)),"",OFFSET('9. METAS'!$U$20,INT((ROW()-14)/2),0)))</f>
        <v/>
      </c>
      <c r="K182" s="150" t="str">
        <f ca="1">IF(MOD(ROW()-13,2)=0,IF(ISBLANK(OFFSET(#REF!,INT((ROW()-13)/2),0)),"",OFFSET(#REF!,INT((ROW()-13)/2),0)),IF(ISBLANK(OFFSET('9. METAS'!$V$20,INT((ROW()-14)/2),0)),"",OFFSET('9. METAS'!$V$20,INT((ROW()-14)/2),0)))</f>
        <v/>
      </c>
      <c r="L182" s="150" t="str">
        <f ca="1">IF(MOD(ROW()-13,2)=0,IF(ISBLANK(OFFSET(#REF!,INT((ROW()-13)/2),0)),"",OFFSET(#REF!,INT((ROW()-13)/2),0)),IF(ISBLANK(OFFSET('9. METAS'!$W$20,INT((ROW()-14)/2),0)),"",OFFSET('9. METAS'!$W$20,INT((ROW()-14)/2),0)))</f>
        <v/>
      </c>
      <c r="M182" s="151" t="str">
        <f ca="1">IF(MOD(ROW()-13,2)=0,IF(ISBLANK(OFFSET(#REF!,INT((ROW()-13)/2),0)),"",OFFSET(#REF!,INT((ROW()-13)/2),0)),IF(ISBLANK(OFFSET('9. METAS'!$X$20,INT((ROW()-14)/2),0)),"",OFFSET('9. METAS'!$X$20,INT((ROW()-14)/2),0)))</f>
        <v/>
      </c>
      <c r="N182" s="854"/>
      <c r="O182" s="856"/>
      <c r="P182" s="913"/>
    </row>
    <row r="183" spans="3:16">
      <c r="C183" s="859"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8" t="str">
        <f ca="1">IF(ISBLANK(OFFSET('5. Pp (3 años)'!$K$46,INT((ROW()-13)/2),0)),"",OFFSET('5. Pp (3 años)'!$K$46,INT((ROW()-13)/2),0))</f>
        <v/>
      </c>
      <c r="G183" s="909" t="str">
        <f ca="1">IF(ISBLANK(OFFSET('5. Pp (3 años)'!$H$46,INT((ROW()-13)/2),0)),"",OFFSET('5. Pp (3 años)'!$H$46,INT((ROW()-13)/2),0))</f>
        <v/>
      </c>
      <c r="H183" s="944" t="str">
        <f ca="1">IF(ISBLANK(OFFSET('9. METAS'!$L$20,INT((ROW()-13)/2),0)),"",OFFSET('9. METAS'!$L$20,INT((ROW()-13)/2),0))</f>
        <v/>
      </c>
      <c r="I183" s="868"/>
      <c r="J183" s="149" t="e">
        <f ca="1">IF(MOD(ROW()-13,2)=0,IF(ISBLANK(OFFSET(#REF!,INT((ROW()-13)/2),0)),"",OFFSET(#REF!,INT((ROW()-13)/2),0)),IF(ISBLANK(OFFSET('9. METAS'!$U$20,INT((ROW()-14)/2),0)),"",OFFSET('9. METAS'!$U$20,INT((ROW()-14)/2),0)))</f>
        <v>#REF!</v>
      </c>
      <c r="K183" s="150" t="e">
        <f ca="1">IF(MOD(ROW()-13,2)=0,IF(ISBLANK(OFFSET(#REF!,INT((ROW()-13)/2),0)),"",OFFSET(#REF!,INT((ROW()-13)/2),0)),IF(ISBLANK(OFFSET('9. METAS'!$V$20,INT((ROW()-14)/2),0)),"",OFFSET('9. METAS'!$V$20,INT((ROW()-14)/2),0)))</f>
        <v>#REF!</v>
      </c>
      <c r="L183" s="150" t="e">
        <f ca="1">IF(MOD(ROW()-13,2)=0,IF(ISBLANK(OFFSET(#REF!,INT((ROW()-13)/2),0)),"",OFFSET(#REF!,INT((ROW()-13)/2),0)),IF(ISBLANK(OFFSET('9. METAS'!$W$20,INT((ROW()-14)/2),0)),"",OFFSET('9. METAS'!$W$20,INT((ROW()-14)/2),0)))</f>
        <v>#REF!</v>
      </c>
      <c r="M183" s="151" t="e">
        <f ca="1">IF(MOD(ROW()-13,2)=0,IF(ISBLANK(OFFSET(#REF!,INT((ROW()-13)/2),0)),"",OFFSET(#REF!,INT((ROW()-13)/2),0)),IF(ISBLANK(OFFSET('9. METAS'!$X$20,INT((ROW()-14)/2),0)),"",OFFSET('9. METAS'!$X$20,INT((ROW()-14)/2),0)))</f>
        <v>#REF!</v>
      </c>
      <c r="N183" s="869" t="str">
        <f t="shared" ref="N183" ca="1" si="166">IFERROR(J183/J184,"ND")</f>
        <v>ND</v>
      </c>
      <c r="O183" s="870" t="str">
        <f t="shared" ref="O183" ca="1" si="167">IFERROR(((J183+K183)/H183),"ND")</f>
        <v>ND</v>
      </c>
      <c r="P183" s="910"/>
    </row>
    <row r="184" spans="3:16">
      <c r="C184" s="860"/>
      <c r="D184" s="907"/>
      <c r="E184" s="907"/>
      <c r="F184" s="908"/>
      <c r="G184" s="909"/>
      <c r="H184" s="944"/>
      <c r="I184" s="852"/>
      <c r="J184" s="149" t="str">
        <f ca="1">IF(MOD(ROW()-13,2)=0,IF(ISBLANK(OFFSET(#REF!,INT((ROW()-13)/2),0)),"",OFFSET(#REF!,INT((ROW()-13)/2),0)),IF(ISBLANK(OFFSET('9. METAS'!$U$20,INT((ROW()-14)/2),0)),"",OFFSET('9. METAS'!$U$20,INT((ROW()-14)/2),0)))</f>
        <v/>
      </c>
      <c r="K184" s="150" t="str">
        <f ca="1">IF(MOD(ROW()-13,2)=0,IF(ISBLANK(OFFSET(#REF!,INT((ROW()-13)/2),0)),"",OFFSET(#REF!,INT((ROW()-13)/2),0)),IF(ISBLANK(OFFSET('9. METAS'!$V$20,INT((ROW()-14)/2),0)),"",OFFSET('9. METAS'!$V$20,INT((ROW()-14)/2),0)))</f>
        <v/>
      </c>
      <c r="L184" s="150" t="str">
        <f ca="1">IF(MOD(ROW()-13,2)=0,IF(ISBLANK(OFFSET(#REF!,INT((ROW()-13)/2),0)),"",OFFSET(#REF!,INT((ROW()-13)/2),0)),IF(ISBLANK(OFFSET('9. METAS'!$W$20,INT((ROW()-14)/2),0)),"",OFFSET('9. METAS'!$W$20,INT((ROW()-14)/2),0)))</f>
        <v/>
      </c>
      <c r="M184" s="151" t="str">
        <f ca="1">IF(MOD(ROW()-13,2)=0,IF(ISBLANK(OFFSET(#REF!,INT((ROW()-13)/2),0)),"",OFFSET(#REF!,INT((ROW()-13)/2),0)),IF(ISBLANK(OFFSET('9. METAS'!$X$20,INT((ROW()-14)/2),0)),"",OFFSET('9. METAS'!$X$20,INT((ROW()-14)/2),0)))</f>
        <v/>
      </c>
      <c r="N184" s="854"/>
      <c r="O184" s="856"/>
      <c r="P184" s="913"/>
    </row>
    <row r="185" spans="3:16">
      <c r="C185" s="859"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8" t="str">
        <f ca="1">IF(ISBLANK(OFFSET('5. Pp (3 años)'!$K$46,INT((ROW()-13)/2),0)),"",OFFSET('5. Pp (3 años)'!$K$46,INT((ROW()-13)/2),0))</f>
        <v/>
      </c>
      <c r="G185" s="909" t="str">
        <f ca="1">IF(ISBLANK(OFFSET('5. Pp (3 años)'!$H$46,INT((ROW()-13)/2),0)),"",OFFSET('5. Pp (3 años)'!$H$46,INT((ROW()-13)/2),0))</f>
        <v/>
      </c>
      <c r="H185" s="944" t="str">
        <f ca="1">IF(ISBLANK(OFFSET('9. METAS'!$L$20,INT((ROW()-13)/2),0)),"",OFFSET('9. METAS'!$L$20,INT((ROW()-13)/2),0))</f>
        <v/>
      </c>
      <c r="I185" s="868"/>
      <c r="J185" s="149" t="e">
        <f ca="1">IF(MOD(ROW()-13,2)=0,IF(ISBLANK(OFFSET(#REF!,INT((ROW()-13)/2),0)),"",OFFSET(#REF!,INT((ROW()-13)/2),0)),IF(ISBLANK(OFFSET('9. METAS'!$U$20,INT((ROW()-14)/2),0)),"",OFFSET('9. METAS'!$U$20,INT((ROW()-14)/2),0)))</f>
        <v>#REF!</v>
      </c>
      <c r="K185" s="150" t="e">
        <f ca="1">IF(MOD(ROW()-13,2)=0,IF(ISBLANK(OFFSET(#REF!,INT((ROW()-13)/2),0)),"",OFFSET(#REF!,INT((ROW()-13)/2),0)),IF(ISBLANK(OFFSET('9. METAS'!$V$20,INT((ROW()-14)/2),0)),"",OFFSET('9. METAS'!$V$20,INT((ROW()-14)/2),0)))</f>
        <v>#REF!</v>
      </c>
      <c r="L185" s="150" t="e">
        <f ca="1">IF(MOD(ROW()-13,2)=0,IF(ISBLANK(OFFSET(#REF!,INT((ROW()-13)/2),0)),"",OFFSET(#REF!,INT((ROW()-13)/2),0)),IF(ISBLANK(OFFSET('9. METAS'!$W$20,INT((ROW()-14)/2),0)),"",OFFSET('9. METAS'!$W$20,INT((ROW()-14)/2),0)))</f>
        <v>#REF!</v>
      </c>
      <c r="M185" s="151" t="e">
        <f ca="1">IF(MOD(ROW()-13,2)=0,IF(ISBLANK(OFFSET(#REF!,INT((ROW()-13)/2),0)),"",OFFSET(#REF!,INT((ROW()-13)/2),0)),IF(ISBLANK(OFFSET('9. METAS'!$X$20,INT((ROW()-14)/2),0)),"",OFFSET('9. METAS'!$X$20,INT((ROW()-14)/2),0)))</f>
        <v>#REF!</v>
      </c>
      <c r="N185" s="869" t="str">
        <f t="shared" ref="N185" ca="1" si="168">IFERROR(J185/J186,"ND")</f>
        <v>ND</v>
      </c>
      <c r="O185" s="870" t="str">
        <f t="shared" ref="O185" ca="1" si="169">IFERROR(((J185+K185)/H185),"ND")</f>
        <v>ND</v>
      </c>
      <c r="P185" s="910"/>
    </row>
    <row r="186" spans="3:16">
      <c r="C186" s="860"/>
      <c r="D186" s="907"/>
      <c r="E186" s="907"/>
      <c r="F186" s="908"/>
      <c r="G186" s="909"/>
      <c r="H186" s="944"/>
      <c r="I186" s="852"/>
      <c r="J186" s="149" t="str">
        <f ca="1">IF(MOD(ROW()-13,2)=0,IF(ISBLANK(OFFSET(#REF!,INT((ROW()-13)/2),0)),"",OFFSET(#REF!,INT((ROW()-13)/2),0)),IF(ISBLANK(OFFSET('9. METAS'!$U$20,INT((ROW()-14)/2),0)),"",OFFSET('9. METAS'!$U$20,INT((ROW()-14)/2),0)))</f>
        <v/>
      </c>
      <c r="K186" s="150" t="str">
        <f ca="1">IF(MOD(ROW()-13,2)=0,IF(ISBLANK(OFFSET(#REF!,INT((ROW()-13)/2),0)),"",OFFSET(#REF!,INT((ROW()-13)/2),0)),IF(ISBLANK(OFFSET('9. METAS'!$V$20,INT((ROW()-14)/2),0)),"",OFFSET('9. METAS'!$V$20,INT((ROW()-14)/2),0)))</f>
        <v/>
      </c>
      <c r="L186" s="150" t="str">
        <f ca="1">IF(MOD(ROW()-13,2)=0,IF(ISBLANK(OFFSET(#REF!,INT((ROW()-13)/2),0)),"",OFFSET(#REF!,INT((ROW()-13)/2),0)),IF(ISBLANK(OFFSET('9. METAS'!$W$20,INT((ROW()-14)/2),0)),"",OFFSET('9. METAS'!$W$20,INT((ROW()-14)/2),0)))</f>
        <v/>
      </c>
      <c r="M186" s="151" t="str">
        <f ca="1">IF(MOD(ROW()-13,2)=0,IF(ISBLANK(OFFSET(#REF!,INT((ROW()-13)/2),0)),"",OFFSET(#REF!,INT((ROW()-13)/2),0)),IF(ISBLANK(OFFSET('9. METAS'!$X$20,INT((ROW()-14)/2),0)),"",OFFSET('9. METAS'!$X$20,INT((ROW()-14)/2),0)))</f>
        <v/>
      </c>
      <c r="N186" s="854"/>
      <c r="O186" s="856"/>
      <c r="P186" s="913"/>
    </row>
    <row r="187" spans="3:16">
      <c r="C187" s="859"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8" t="str">
        <f ca="1">IF(ISBLANK(OFFSET('5. Pp (3 años)'!$K$46,INT((ROW()-13)/2),0)),"",OFFSET('5. Pp (3 años)'!$K$46,INT((ROW()-13)/2),0))</f>
        <v/>
      </c>
      <c r="G187" s="909" t="str">
        <f ca="1">IF(ISBLANK(OFFSET('5. Pp (3 años)'!$H$46,INT((ROW()-13)/2),0)),"",OFFSET('5. Pp (3 años)'!$H$46,INT((ROW()-13)/2),0))</f>
        <v/>
      </c>
      <c r="H187" s="944" t="str">
        <f ca="1">IF(ISBLANK(OFFSET('9. METAS'!$L$20,INT((ROW()-13)/2),0)),"",OFFSET('9. METAS'!$L$20,INT((ROW()-13)/2),0))</f>
        <v/>
      </c>
      <c r="I187" s="868"/>
      <c r="J187" s="149" t="e">
        <f ca="1">IF(MOD(ROW()-13,2)=0,IF(ISBLANK(OFFSET(#REF!,INT((ROW()-13)/2),0)),"",OFFSET(#REF!,INT((ROW()-13)/2),0)),IF(ISBLANK(OFFSET('9. METAS'!$U$20,INT((ROW()-14)/2),0)),"",OFFSET('9. METAS'!$U$20,INT((ROW()-14)/2),0)))</f>
        <v>#REF!</v>
      </c>
      <c r="K187" s="150" t="e">
        <f ca="1">IF(MOD(ROW()-13,2)=0,IF(ISBLANK(OFFSET(#REF!,INT((ROW()-13)/2),0)),"",OFFSET(#REF!,INT((ROW()-13)/2),0)),IF(ISBLANK(OFFSET('9. METAS'!$V$20,INT((ROW()-14)/2),0)),"",OFFSET('9. METAS'!$V$20,INT((ROW()-14)/2),0)))</f>
        <v>#REF!</v>
      </c>
      <c r="L187" s="150" t="e">
        <f ca="1">IF(MOD(ROW()-13,2)=0,IF(ISBLANK(OFFSET(#REF!,INT((ROW()-13)/2),0)),"",OFFSET(#REF!,INT((ROW()-13)/2),0)),IF(ISBLANK(OFFSET('9. METAS'!$W$20,INT((ROW()-14)/2),0)),"",OFFSET('9. METAS'!$W$20,INT((ROW()-14)/2),0)))</f>
        <v>#REF!</v>
      </c>
      <c r="M187" s="151" t="e">
        <f ca="1">IF(MOD(ROW()-13,2)=0,IF(ISBLANK(OFFSET(#REF!,INT((ROW()-13)/2),0)),"",OFFSET(#REF!,INT((ROW()-13)/2),0)),IF(ISBLANK(OFFSET('9. METAS'!$X$20,INT((ROW()-14)/2),0)),"",OFFSET('9. METAS'!$X$20,INT((ROW()-14)/2),0)))</f>
        <v>#REF!</v>
      </c>
      <c r="N187" s="869" t="str">
        <f t="shared" ref="N187" ca="1" si="170">IFERROR(J187/J188,"ND")</f>
        <v>ND</v>
      </c>
      <c r="O187" s="870" t="str">
        <f t="shared" ref="O187" ca="1" si="171">IFERROR(((J187+K187)/H187),"ND")</f>
        <v>ND</v>
      </c>
      <c r="P187" s="910"/>
    </row>
    <row r="188" spans="3:16">
      <c r="C188" s="860"/>
      <c r="D188" s="907"/>
      <c r="E188" s="907"/>
      <c r="F188" s="908"/>
      <c r="G188" s="909"/>
      <c r="H188" s="944"/>
      <c r="I188" s="852"/>
      <c r="J188" s="149" t="str">
        <f ca="1">IF(MOD(ROW()-13,2)=0,IF(ISBLANK(OFFSET(#REF!,INT((ROW()-13)/2),0)),"",OFFSET(#REF!,INT((ROW()-13)/2),0)),IF(ISBLANK(OFFSET('9. METAS'!$U$20,INT((ROW()-14)/2),0)),"",OFFSET('9. METAS'!$U$20,INT((ROW()-14)/2),0)))</f>
        <v/>
      </c>
      <c r="K188" s="150" t="str">
        <f ca="1">IF(MOD(ROW()-13,2)=0,IF(ISBLANK(OFFSET(#REF!,INT((ROW()-13)/2),0)),"",OFFSET(#REF!,INT((ROW()-13)/2),0)),IF(ISBLANK(OFFSET('9. METAS'!$V$20,INT((ROW()-14)/2),0)),"",OFFSET('9. METAS'!$V$20,INT((ROW()-14)/2),0)))</f>
        <v/>
      </c>
      <c r="L188" s="150" t="str">
        <f ca="1">IF(MOD(ROW()-13,2)=0,IF(ISBLANK(OFFSET(#REF!,INT((ROW()-13)/2),0)),"",OFFSET(#REF!,INT((ROW()-13)/2),0)),IF(ISBLANK(OFFSET('9. METAS'!$W$20,INT((ROW()-14)/2),0)),"",OFFSET('9. METAS'!$W$20,INT((ROW()-14)/2),0)))</f>
        <v/>
      </c>
      <c r="M188" s="151" t="str">
        <f ca="1">IF(MOD(ROW()-13,2)=0,IF(ISBLANK(OFFSET(#REF!,INT((ROW()-13)/2),0)),"",OFFSET(#REF!,INT((ROW()-13)/2),0)),IF(ISBLANK(OFFSET('9. METAS'!$X$20,INT((ROW()-14)/2),0)),"",OFFSET('9. METAS'!$X$20,INT((ROW()-14)/2),0)))</f>
        <v/>
      </c>
      <c r="N188" s="854"/>
      <c r="O188" s="856"/>
      <c r="P188" s="913"/>
    </row>
    <row r="189" spans="3:16">
      <c r="C189" s="859"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8" t="str">
        <f ca="1">IF(ISBLANK(OFFSET('5. Pp (3 años)'!$K$46,INT((ROW()-13)/2),0)),"",OFFSET('5. Pp (3 años)'!$K$46,INT((ROW()-13)/2),0))</f>
        <v/>
      </c>
      <c r="G189" s="909" t="str">
        <f ca="1">IF(ISBLANK(OFFSET('5. Pp (3 años)'!$H$46,INT((ROW()-13)/2),0)),"",OFFSET('5. Pp (3 años)'!$H$46,INT((ROW()-13)/2),0))</f>
        <v/>
      </c>
      <c r="H189" s="944" t="str">
        <f ca="1">IF(ISBLANK(OFFSET('9. METAS'!$L$20,INT((ROW()-13)/2),0)),"",OFFSET('9. METAS'!$L$20,INT((ROW()-13)/2),0))</f>
        <v/>
      </c>
      <c r="I189" s="868"/>
      <c r="J189" s="149" t="e">
        <f ca="1">IF(MOD(ROW()-13,2)=0,IF(ISBLANK(OFFSET(#REF!,INT((ROW()-13)/2),0)),"",OFFSET(#REF!,INT((ROW()-13)/2),0)),IF(ISBLANK(OFFSET('9. METAS'!$U$20,INT((ROW()-14)/2),0)),"",OFFSET('9. METAS'!$U$20,INT((ROW()-14)/2),0)))</f>
        <v>#REF!</v>
      </c>
      <c r="K189" s="150" t="e">
        <f ca="1">IF(MOD(ROW()-13,2)=0,IF(ISBLANK(OFFSET(#REF!,INT((ROW()-13)/2),0)),"",OFFSET(#REF!,INT((ROW()-13)/2),0)),IF(ISBLANK(OFFSET('9. METAS'!$V$20,INT((ROW()-14)/2),0)),"",OFFSET('9. METAS'!$V$20,INT((ROW()-14)/2),0)))</f>
        <v>#REF!</v>
      </c>
      <c r="L189" s="150" t="e">
        <f ca="1">IF(MOD(ROW()-13,2)=0,IF(ISBLANK(OFFSET(#REF!,INT((ROW()-13)/2),0)),"",OFFSET(#REF!,INT((ROW()-13)/2),0)),IF(ISBLANK(OFFSET('9. METAS'!$W$20,INT((ROW()-14)/2),0)),"",OFFSET('9. METAS'!$W$20,INT((ROW()-14)/2),0)))</f>
        <v>#REF!</v>
      </c>
      <c r="M189" s="151" t="e">
        <f ca="1">IF(MOD(ROW()-13,2)=0,IF(ISBLANK(OFFSET(#REF!,INT((ROW()-13)/2),0)),"",OFFSET(#REF!,INT((ROW()-13)/2),0)),IF(ISBLANK(OFFSET('9. METAS'!$X$20,INT((ROW()-14)/2),0)),"",OFFSET('9. METAS'!$X$20,INT((ROW()-14)/2),0)))</f>
        <v>#REF!</v>
      </c>
      <c r="N189" s="869" t="str">
        <f t="shared" ref="N189" ca="1" si="172">IFERROR(J189/J190,"ND")</f>
        <v>ND</v>
      </c>
      <c r="O189" s="870" t="str">
        <f t="shared" ref="O189" ca="1" si="173">IFERROR(((J189+K189)/H189),"ND")</f>
        <v>ND</v>
      </c>
      <c r="P189" s="910"/>
    </row>
    <row r="190" spans="3:16">
      <c r="C190" s="860"/>
      <c r="D190" s="907"/>
      <c r="E190" s="907"/>
      <c r="F190" s="908"/>
      <c r="G190" s="909"/>
      <c r="H190" s="944"/>
      <c r="I190" s="852"/>
      <c r="J190" s="149" t="str">
        <f ca="1">IF(MOD(ROW()-13,2)=0,IF(ISBLANK(OFFSET(#REF!,INT((ROW()-13)/2),0)),"",OFFSET(#REF!,INT((ROW()-13)/2),0)),IF(ISBLANK(OFFSET('9. METAS'!$U$20,INT((ROW()-14)/2),0)),"",OFFSET('9. METAS'!$U$20,INT((ROW()-14)/2),0)))</f>
        <v/>
      </c>
      <c r="K190" s="150" t="str">
        <f ca="1">IF(MOD(ROW()-13,2)=0,IF(ISBLANK(OFFSET(#REF!,INT((ROW()-13)/2),0)),"",OFFSET(#REF!,INT((ROW()-13)/2),0)),IF(ISBLANK(OFFSET('9. METAS'!$V$20,INT((ROW()-14)/2),0)),"",OFFSET('9. METAS'!$V$20,INT((ROW()-14)/2),0)))</f>
        <v/>
      </c>
      <c r="L190" s="150" t="str">
        <f ca="1">IF(MOD(ROW()-13,2)=0,IF(ISBLANK(OFFSET(#REF!,INT((ROW()-13)/2),0)),"",OFFSET(#REF!,INT((ROW()-13)/2),0)),IF(ISBLANK(OFFSET('9. METAS'!$W$20,INT((ROW()-14)/2),0)),"",OFFSET('9. METAS'!$W$20,INT((ROW()-14)/2),0)))</f>
        <v/>
      </c>
      <c r="M190" s="151" t="str">
        <f ca="1">IF(MOD(ROW()-13,2)=0,IF(ISBLANK(OFFSET(#REF!,INT((ROW()-13)/2),0)),"",OFFSET(#REF!,INT((ROW()-13)/2),0)),IF(ISBLANK(OFFSET('9. METAS'!$X$20,INT((ROW()-14)/2),0)),"",OFFSET('9. METAS'!$X$20,INT((ROW()-14)/2),0)))</f>
        <v/>
      </c>
      <c r="N190" s="854"/>
      <c r="O190" s="856"/>
      <c r="P190" s="913"/>
    </row>
    <row r="191" spans="3:16">
      <c r="C191" s="859"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8" t="str">
        <f ca="1">IF(ISBLANK(OFFSET('5. Pp (3 años)'!$K$46,INT((ROW()-13)/2),0)),"",OFFSET('5. Pp (3 años)'!$K$46,INT((ROW()-13)/2),0))</f>
        <v/>
      </c>
      <c r="G191" s="909" t="str">
        <f ca="1">IF(ISBLANK(OFFSET('5. Pp (3 años)'!$H$46,INT((ROW()-13)/2),0)),"",OFFSET('5. Pp (3 años)'!$H$46,INT((ROW()-13)/2),0))</f>
        <v/>
      </c>
      <c r="H191" s="944" t="str">
        <f ca="1">IF(ISBLANK(OFFSET('9. METAS'!$L$20,INT((ROW()-13)/2),0)),"",OFFSET('9. METAS'!$L$20,INT((ROW()-13)/2),0))</f>
        <v/>
      </c>
      <c r="I191" s="868"/>
      <c r="J191" s="149" t="e">
        <f ca="1">IF(MOD(ROW()-13,2)=0,IF(ISBLANK(OFFSET(#REF!,INT((ROW()-13)/2),0)),"",OFFSET(#REF!,INT((ROW()-13)/2),0)),IF(ISBLANK(OFFSET('9. METAS'!$U$20,INT((ROW()-14)/2),0)),"",OFFSET('9. METAS'!$U$20,INT((ROW()-14)/2),0)))</f>
        <v>#REF!</v>
      </c>
      <c r="K191" s="150" t="e">
        <f ca="1">IF(MOD(ROW()-13,2)=0,IF(ISBLANK(OFFSET(#REF!,INT((ROW()-13)/2),0)),"",OFFSET(#REF!,INT((ROW()-13)/2),0)),IF(ISBLANK(OFFSET('9. METAS'!$V$20,INT((ROW()-14)/2),0)),"",OFFSET('9. METAS'!$V$20,INT((ROW()-14)/2),0)))</f>
        <v>#REF!</v>
      </c>
      <c r="L191" s="150" t="e">
        <f ca="1">IF(MOD(ROW()-13,2)=0,IF(ISBLANK(OFFSET(#REF!,INT((ROW()-13)/2),0)),"",OFFSET(#REF!,INT((ROW()-13)/2),0)),IF(ISBLANK(OFFSET('9. METAS'!$W$20,INT((ROW()-14)/2),0)),"",OFFSET('9. METAS'!$W$20,INT((ROW()-14)/2),0)))</f>
        <v>#REF!</v>
      </c>
      <c r="M191" s="151" t="e">
        <f ca="1">IF(MOD(ROW()-13,2)=0,IF(ISBLANK(OFFSET(#REF!,INT((ROW()-13)/2),0)),"",OFFSET(#REF!,INT((ROW()-13)/2),0)),IF(ISBLANK(OFFSET('9. METAS'!$X$20,INT((ROW()-14)/2),0)),"",OFFSET('9. METAS'!$X$20,INT((ROW()-14)/2),0)))</f>
        <v>#REF!</v>
      </c>
      <c r="N191" s="869" t="str">
        <f t="shared" ref="N191" ca="1" si="174">IFERROR(J191/J192,"ND")</f>
        <v>ND</v>
      </c>
      <c r="O191" s="870" t="str">
        <f t="shared" ref="O191" ca="1" si="175">IFERROR(((J191+K191)/H191),"ND")</f>
        <v>ND</v>
      </c>
      <c r="P191" s="910"/>
    </row>
    <row r="192" spans="3:16">
      <c r="C192" s="860"/>
      <c r="D192" s="907"/>
      <c r="E192" s="907"/>
      <c r="F192" s="908"/>
      <c r="G192" s="909"/>
      <c r="H192" s="944"/>
      <c r="I192" s="852"/>
      <c r="J192" s="149" t="str">
        <f ca="1">IF(MOD(ROW()-13,2)=0,IF(ISBLANK(OFFSET(#REF!,INT((ROW()-13)/2),0)),"",OFFSET(#REF!,INT((ROW()-13)/2),0)),IF(ISBLANK(OFFSET('9. METAS'!$U$20,INT((ROW()-14)/2),0)),"",OFFSET('9. METAS'!$U$20,INT((ROW()-14)/2),0)))</f>
        <v/>
      </c>
      <c r="K192" s="150" t="str">
        <f ca="1">IF(MOD(ROW()-13,2)=0,IF(ISBLANK(OFFSET(#REF!,INT((ROW()-13)/2),0)),"",OFFSET(#REF!,INT((ROW()-13)/2),0)),IF(ISBLANK(OFFSET('9. METAS'!$V$20,INT((ROW()-14)/2),0)),"",OFFSET('9. METAS'!$V$20,INT((ROW()-14)/2),0)))</f>
        <v/>
      </c>
      <c r="L192" s="150" t="str">
        <f ca="1">IF(MOD(ROW()-13,2)=0,IF(ISBLANK(OFFSET(#REF!,INT((ROW()-13)/2),0)),"",OFFSET(#REF!,INT((ROW()-13)/2),0)),IF(ISBLANK(OFFSET('9. METAS'!$W$20,INT((ROW()-14)/2),0)),"",OFFSET('9. METAS'!$W$20,INT((ROW()-14)/2),0)))</f>
        <v/>
      </c>
      <c r="M192" s="151" t="str">
        <f ca="1">IF(MOD(ROW()-13,2)=0,IF(ISBLANK(OFFSET(#REF!,INT((ROW()-13)/2),0)),"",OFFSET(#REF!,INT((ROW()-13)/2),0)),IF(ISBLANK(OFFSET('9. METAS'!$X$20,INT((ROW()-14)/2),0)),"",OFFSET('9. METAS'!$X$20,INT((ROW()-14)/2),0)))</f>
        <v/>
      </c>
      <c r="N192" s="854"/>
      <c r="O192" s="856"/>
      <c r="P192" s="913"/>
    </row>
    <row r="193" spans="3:16">
      <c r="C193" s="859"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8" t="str">
        <f ca="1">IF(ISBLANK(OFFSET('5. Pp (3 años)'!$K$46,INT((ROW()-13)/2),0)),"",OFFSET('5. Pp (3 años)'!$K$46,INT((ROW()-13)/2),0))</f>
        <v/>
      </c>
      <c r="G193" s="909" t="str">
        <f ca="1">IF(ISBLANK(OFFSET('5. Pp (3 años)'!$H$46,INT((ROW()-13)/2),0)),"",OFFSET('5. Pp (3 años)'!$H$46,INT((ROW()-13)/2),0))</f>
        <v/>
      </c>
      <c r="H193" s="944" t="str">
        <f ca="1">IF(ISBLANK(OFFSET('9. METAS'!$L$20,INT((ROW()-13)/2),0)),"",OFFSET('9. METAS'!$L$20,INT((ROW()-13)/2),0))</f>
        <v/>
      </c>
      <c r="I193" s="868"/>
      <c r="J193" s="149" t="e">
        <f ca="1">IF(MOD(ROW()-13,2)=0,IF(ISBLANK(OFFSET(#REF!,INT((ROW()-13)/2),0)),"",OFFSET(#REF!,INT((ROW()-13)/2),0)),IF(ISBLANK(OFFSET('9. METAS'!$U$20,INT((ROW()-14)/2),0)),"",OFFSET('9. METAS'!$U$20,INT((ROW()-14)/2),0)))</f>
        <v>#REF!</v>
      </c>
      <c r="K193" s="150" t="e">
        <f ca="1">IF(MOD(ROW()-13,2)=0,IF(ISBLANK(OFFSET(#REF!,INT((ROW()-13)/2),0)),"",OFFSET(#REF!,INT((ROW()-13)/2),0)),IF(ISBLANK(OFFSET('9. METAS'!$V$20,INT((ROW()-14)/2),0)),"",OFFSET('9. METAS'!$V$20,INT((ROW()-14)/2),0)))</f>
        <v>#REF!</v>
      </c>
      <c r="L193" s="150" t="e">
        <f ca="1">IF(MOD(ROW()-13,2)=0,IF(ISBLANK(OFFSET(#REF!,INT((ROW()-13)/2),0)),"",OFFSET(#REF!,INT((ROW()-13)/2),0)),IF(ISBLANK(OFFSET('9. METAS'!$W$20,INT((ROW()-14)/2),0)),"",OFFSET('9. METAS'!$W$20,INT((ROW()-14)/2),0)))</f>
        <v>#REF!</v>
      </c>
      <c r="M193" s="151" t="e">
        <f ca="1">IF(MOD(ROW()-13,2)=0,IF(ISBLANK(OFFSET(#REF!,INT((ROW()-13)/2),0)),"",OFFSET(#REF!,INT((ROW()-13)/2),0)),IF(ISBLANK(OFFSET('9. METAS'!$X$20,INT((ROW()-14)/2),0)),"",OFFSET('9. METAS'!$X$20,INT((ROW()-14)/2),0)))</f>
        <v>#REF!</v>
      </c>
      <c r="N193" s="869" t="str">
        <f t="shared" ref="N193" ca="1" si="176">IFERROR(J193/J194,"ND")</f>
        <v>ND</v>
      </c>
      <c r="O193" s="870" t="str">
        <f t="shared" ref="O193" ca="1" si="177">IFERROR(((J193+K193)/H193),"ND")</f>
        <v>ND</v>
      </c>
      <c r="P193" s="910"/>
    </row>
    <row r="194" spans="3:16">
      <c r="C194" s="860"/>
      <c r="D194" s="907"/>
      <c r="E194" s="907"/>
      <c r="F194" s="908"/>
      <c r="G194" s="909"/>
      <c r="H194" s="944"/>
      <c r="I194" s="852"/>
      <c r="J194" s="149" t="str">
        <f ca="1">IF(MOD(ROW()-13,2)=0,IF(ISBLANK(OFFSET(#REF!,INT((ROW()-13)/2),0)),"",OFFSET(#REF!,INT((ROW()-13)/2),0)),IF(ISBLANK(OFFSET('9. METAS'!$U$20,INT((ROW()-14)/2),0)),"",OFFSET('9. METAS'!$U$20,INT((ROW()-14)/2),0)))</f>
        <v/>
      </c>
      <c r="K194" s="150" t="str">
        <f ca="1">IF(MOD(ROW()-13,2)=0,IF(ISBLANK(OFFSET(#REF!,INT((ROW()-13)/2),0)),"",OFFSET(#REF!,INT((ROW()-13)/2),0)),IF(ISBLANK(OFFSET('9. METAS'!$V$20,INT((ROW()-14)/2),0)),"",OFFSET('9. METAS'!$V$20,INT((ROW()-14)/2),0)))</f>
        <v/>
      </c>
      <c r="L194" s="150" t="str">
        <f ca="1">IF(MOD(ROW()-13,2)=0,IF(ISBLANK(OFFSET(#REF!,INT((ROW()-13)/2),0)),"",OFFSET(#REF!,INT((ROW()-13)/2),0)),IF(ISBLANK(OFFSET('9. METAS'!$W$20,INT((ROW()-14)/2),0)),"",OFFSET('9. METAS'!$W$20,INT((ROW()-14)/2),0)))</f>
        <v/>
      </c>
      <c r="M194" s="151" t="str">
        <f ca="1">IF(MOD(ROW()-13,2)=0,IF(ISBLANK(OFFSET(#REF!,INT((ROW()-13)/2),0)),"",OFFSET(#REF!,INT((ROW()-13)/2),0)),IF(ISBLANK(OFFSET('9. METAS'!$X$20,INT((ROW()-14)/2),0)),"",OFFSET('9. METAS'!$X$20,INT((ROW()-14)/2),0)))</f>
        <v/>
      </c>
      <c r="N194" s="854"/>
      <c r="O194" s="856"/>
      <c r="P194" s="913"/>
    </row>
    <row r="195" spans="3:16">
      <c r="C195" s="859"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8" t="str">
        <f ca="1">IF(ISBLANK(OFFSET('5. Pp (3 años)'!$K$46,INT((ROW()-13)/2),0)),"",OFFSET('5. Pp (3 años)'!$K$46,INT((ROW()-13)/2),0))</f>
        <v/>
      </c>
      <c r="G195" s="909" t="str">
        <f ca="1">IF(ISBLANK(OFFSET('5. Pp (3 años)'!$H$46,INT((ROW()-13)/2),0)),"",OFFSET('5. Pp (3 años)'!$H$46,INT((ROW()-13)/2),0))</f>
        <v/>
      </c>
      <c r="H195" s="944" t="str">
        <f ca="1">IF(ISBLANK(OFFSET('9. METAS'!$L$20,INT((ROW()-13)/2),0)),"",OFFSET('9. METAS'!$L$20,INT((ROW()-13)/2),0))</f>
        <v/>
      </c>
      <c r="I195" s="868"/>
      <c r="J195" s="149" t="e">
        <f ca="1">IF(MOD(ROW()-13,2)=0,IF(ISBLANK(OFFSET(#REF!,INT((ROW()-13)/2),0)),"",OFFSET(#REF!,INT((ROW()-13)/2),0)),IF(ISBLANK(OFFSET('9. METAS'!$U$20,INT((ROW()-14)/2),0)),"",OFFSET('9. METAS'!$U$20,INT((ROW()-14)/2),0)))</f>
        <v>#REF!</v>
      </c>
      <c r="K195" s="150" t="e">
        <f ca="1">IF(MOD(ROW()-13,2)=0,IF(ISBLANK(OFFSET(#REF!,INT((ROW()-13)/2),0)),"",OFFSET(#REF!,INT((ROW()-13)/2),0)),IF(ISBLANK(OFFSET('9. METAS'!$V$20,INT((ROW()-14)/2),0)),"",OFFSET('9. METAS'!$V$20,INT((ROW()-14)/2),0)))</f>
        <v>#REF!</v>
      </c>
      <c r="L195" s="150" t="e">
        <f ca="1">IF(MOD(ROW()-13,2)=0,IF(ISBLANK(OFFSET(#REF!,INT((ROW()-13)/2),0)),"",OFFSET(#REF!,INT((ROW()-13)/2),0)),IF(ISBLANK(OFFSET('9. METAS'!$W$20,INT((ROW()-14)/2),0)),"",OFFSET('9. METAS'!$W$20,INT((ROW()-14)/2),0)))</f>
        <v>#REF!</v>
      </c>
      <c r="M195" s="151" t="e">
        <f ca="1">IF(MOD(ROW()-13,2)=0,IF(ISBLANK(OFFSET(#REF!,INT((ROW()-13)/2),0)),"",OFFSET(#REF!,INT((ROW()-13)/2),0)),IF(ISBLANK(OFFSET('9. METAS'!$X$20,INT((ROW()-14)/2),0)),"",OFFSET('9. METAS'!$X$20,INT((ROW()-14)/2),0)))</f>
        <v>#REF!</v>
      </c>
      <c r="N195" s="869" t="str">
        <f t="shared" ref="N195" ca="1" si="178">IFERROR(J195/J196,"ND")</f>
        <v>ND</v>
      </c>
      <c r="O195" s="870" t="str">
        <f t="shared" ref="O195" ca="1" si="179">IFERROR(((J195+K195)/H195),"ND")</f>
        <v>ND</v>
      </c>
      <c r="P195" s="910"/>
    </row>
    <row r="196" spans="3:16">
      <c r="C196" s="860"/>
      <c r="D196" s="907"/>
      <c r="E196" s="907"/>
      <c r="F196" s="908"/>
      <c r="G196" s="909"/>
      <c r="H196" s="944"/>
      <c r="I196" s="852"/>
      <c r="J196" s="149" t="str">
        <f ca="1">IF(MOD(ROW()-13,2)=0,IF(ISBLANK(OFFSET(#REF!,INT((ROW()-13)/2),0)),"",OFFSET(#REF!,INT((ROW()-13)/2),0)),IF(ISBLANK(OFFSET('9. METAS'!$U$20,INT((ROW()-14)/2),0)),"",OFFSET('9. METAS'!$U$20,INT((ROW()-14)/2),0)))</f>
        <v/>
      </c>
      <c r="K196" s="150" t="str">
        <f ca="1">IF(MOD(ROW()-13,2)=0,IF(ISBLANK(OFFSET(#REF!,INT((ROW()-13)/2),0)),"",OFFSET(#REF!,INT((ROW()-13)/2),0)),IF(ISBLANK(OFFSET('9. METAS'!$V$20,INT((ROW()-14)/2),0)),"",OFFSET('9. METAS'!$V$20,INT((ROW()-14)/2),0)))</f>
        <v/>
      </c>
      <c r="L196" s="150" t="str">
        <f ca="1">IF(MOD(ROW()-13,2)=0,IF(ISBLANK(OFFSET(#REF!,INT((ROW()-13)/2),0)),"",OFFSET(#REF!,INT((ROW()-13)/2),0)),IF(ISBLANK(OFFSET('9. METAS'!$W$20,INT((ROW()-14)/2),0)),"",OFFSET('9. METAS'!$W$20,INT((ROW()-14)/2),0)))</f>
        <v/>
      </c>
      <c r="M196" s="151" t="str">
        <f ca="1">IF(MOD(ROW()-13,2)=0,IF(ISBLANK(OFFSET(#REF!,INT((ROW()-13)/2),0)),"",OFFSET(#REF!,INT((ROW()-13)/2),0)),IF(ISBLANK(OFFSET('9. METAS'!$X$20,INT((ROW()-14)/2),0)),"",OFFSET('9. METAS'!$X$20,INT((ROW()-14)/2),0)))</f>
        <v/>
      </c>
      <c r="N196" s="854"/>
      <c r="O196" s="856"/>
      <c r="P196" s="913"/>
    </row>
    <row r="197" spans="3:16">
      <c r="C197" s="859"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8" t="str">
        <f ca="1">IF(ISBLANK(OFFSET('5. Pp (3 años)'!$K$46,INT((ROW()-13)/2),0)),"",OFFSET('5. Pp (3 años)'!$K$46,INT((ROW()-13)/2),0))</f>
        <v/>
      </c>
      <c r="G197" s="909" t="str">
        <f ca="1">IF(ISBLANK(OFFSET('5. Pp (3 años)'!$H$46,INT((ROW()-13)/2),0)),"",OFFSET('5. Pp (3 años)'!$H$46,INT((ROW()-13)/2),0))</f>
        <v/>
      </c>
      <c r="H197" s="944" t="str">
        <f ca="1">IF(ISBLANK(OFFSET('9. METAS'!$L$20,INT((ROW()-13)/2),0)),"",OFFSET('9. METAS'!$L$20,INT((ROW()-13)/2),0))</f>
        <v/>
      </c>
      <c r="I197" s="868"/>
      <c r="J197" s="149" t="e">
        <f ca="1">IF(MOD(ROW()-13,2)=0,IF(ISBLANK(OFFSET(#REF!,INT((ROW()-13)/2),0)),"",OFFSET(#REF!,INT((ROW()-13)/2),0)),IF(ISBLANK(OFFSET('9. METAS'!$U$20,INT((ROW()-14)/2),0)),"",OFFSET('9. METAS'!$U$20,INT((ROW()-14)/2),0)))</f>
        <v>#REF!</v>
      </c>
      <c r="K197" s="150" t="e">
        <f ca="1">IF(MOD(ROW()-13,2)=0,IF(ISBLANK(OFFSET(#REF!,INT((ROW()-13)/2),0)),"",OFFSET(#REF!,INT((ROW()-13)/2),0)),IF(ISBLANK(OFFSET('9. METAS'!$V$20,INT((ROW()-14)/2),0)),"",OFFSET('9. METAS'!$V$20,INT((ROW()-14)/2),0)))</f>
        <v>#REF!</v>
      </c>
      <c r="L197" s="150" t="e">
        <f ca="1">IF(MOD(ROW()-13,2)=0,IF(ISBLANK(OFFSET(#REF!,INT((ROW()-13)/2),0)),"",OFFSET(#REF!,INT((ROW()-13)/2),0)),IF(ISBLANK(OFFSET('9. METAS'!$W$20,INT((ROW()-14)/2),0)),"",OFFSET('9. METAS'!$W$20,INT((ROW()-14)/2),0)))</f>
        <v>#REF!</v>
      </c>
      <c r="M197" s="151" t="e">
        <f ca="1">IF(MOD(ROW()-13,2)=0,IF(ISBLANK(OFFSET(#REF!,INT((ROW()-13)/2),0)),"",OFFSET(#REF!,INT((ROW()-13)/2),0)),IF(ISBLANK(OFFSET('9. METAS'!$X$20,INT((ROW()-14)/2),0)),"",OFFSET('9. METAS'!$X$20,INT((ROW()-14)/2),0)))</f>
        <v>#REF!</v>
      </c>
      <c r="N197" s="869" t="str">
        <f t="shared" ref="N197" ca="1" si="180">IFERROR(J197/J198,"ND")</f>
        <v>ND</v>
      </c>
      <c r="O197" s="870" t="str">
        <f t="shared" ref="O197" ca="1" si="181">IFERROR(((J197+K197)/H197),"ND")</f>
        <v>ND</v>
      </c>
      <c r="P197" s="910"/>
    </row>
    <row r="198" spans="3:16">
      <c r="C198" s="860"/>
      <c r="D198" s="907"/>
      <c r="E198" s="907"/>
      <c r="F198" s="908"/>
      <c r="G198" s="909"/>
      <c r="H198" s="944"/>
      <c r="I198" s="852"/>
      <c r="J198" s="149" t="str">
        <f ca="1">IF(MOD(ROW()-13,2)=0,IF(ISBLANK(OFFSET(#REF!,INT((ROW()-13)/2),0)),"",OFFSET(#REF!,INT((ROW()-13)/2),0)),IF(ISBLANK(OFFSET('9. METAS'!$U$20,INT((ROW()-14)/2),0)),"",OFFSET('9. METAS'!$U$20,INT((ROW()-14)/2),0)))</f>
        <v/>
      </c>
      <c r="K198" s="150" t="str">
        <f ca="1">IF(MOD(ROW()-13,2)=0,IF(ISBLANK(OFFSET(#REF!,INT((ROW()-13)/2),0)),"",OFFSET(#REF!,INT((ROW()-13)/2),0)),IF(ISBLANK(OFFSET('9. METAS'!$V$20,INT((ROW()-14)/2),0)),"",OFFSET('9. METAS'!$V$20,INT((ROW()-14)/2),0)))</f>
        <v/>
      </c>
      <c r="L198" s="150" t="str">
        <f ca="1">IF(MOD(ROW()-13,2)=0,IF(ISBLANK(OFFSET(#REF!,INT((ROW()-13)/2),0)),"",OFFSET(#REF!,INT((ROW()-13)/2),0)),IF(ISBLANK(OFFSET('9. METAS'!$W$20,INT((ROW()-14)/2),0)),"",OFFSET('9. METAS'!$W$20,INT((ROW()-14)/2),0)))</f>
        <v/>
      </c>
      <c r="M198" s="151" t="str">
        <f ca="1">IF(MOD(ROW()-13,2)=0,IF(ISBLANK(OFFSET(#REF!,INT((ROW()-13)/2),0)),"",OFFSET(#REF!,INT((ROW()-13)/2),0)),IF(ISBLANK(OFFSET('9. METAS'!$X$20,INT((ROW()-14)/2),0)),"",OFFSET('9. METAS'!$X$20,INT((ROW()-14)/2),0)))</f>
        <v/>
      </c>
      <c r="N198" s="854"/>
      <c r="O198" s="856"/>
      <c r="P198" s="913"/>
    </row>
    <row r="199" spans="3:16">
      <c r="C199" s="859"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8" t="str">
        <f ca="1">IF(ISBLANK(OFFSET('5. Pp (3 años)'!$K$46,INT((ROW()-13)/2),0)),"",OFFSET('5. Pp (3 años)'!$K$46,INT((ROW()-13)/2),0))</f>
        <v/>
      </c>
      <c r="G199" s="909" t="str">
        <f ca="1">IF(ISBLANK(OFFSET('5. Pp (3 años)'!$H$46,INT((ROW()-13)/2),0)),"",OFFSET('5. Pp (3 años)'!$H$46,INT((ROW()-13)/2),0))</f>
        <v/>
      </c>
      <c r="H199" s="944" t="str">
        <f ca="1">IF(ISBLANK(OFFSET('9. METAS'!$L$20,INT((ROW()-13)/2),0)),"",OFFSET('9. METAS'!$L$20,INT((ROW()-13)/2),0))</f>
        <v/>
      </c>
      <c r="I199" s="868"/>
      <c r="J199" s="149" t="e">
        <f ca="1">IF(MOD(ROW()-13,2)=0,IF(ISBLANK(OFFSET(#REF!,INT((ROW()-13)/2),0)),"",OFFSET(#REF!,INT((ROW()-13)/2),0)),IF(ISBLANK(OFFSET('9. METAS'!$U$20,INT((ROW()-14)/2),0)),"",OFFSET('9. METAS'!$U$20,INT((ROW()-14)/2),0)))</f>
        <v>#REF!</v>
      </c>
      <c r="K199" s="150" t="e">
        <f ca="1">IF(MOD(ROW()-13,2)=0,IF(ISBLANK(OFFSET(#REF!,INT((ROW()-13)/2),0)),"",OFFSET(#REF!,INT((ROW()-13)/2),0)),IF(ISBLANK(OFFSET('9. METAS'!$V$20,INT((ROW()-14)/2),0)),"",OFFSET('9. METAS'!$V$20,INT((ROW()-14)/2),0)))</f>
        <v>#REF!</v>
      </c>
      <c r="L199" s="150" t="e">
        <f ca="1">IF(MOD(ROW()-13,2)=0,IF(ISBLANK(OFFSET(#REF!,INT((ROW()-13)/2),0)),"",OFFSET(#REF!,INT((ROW()-13)/2),0)),IF(ISBLANK(OFFSET('9. METAS'!$W$20,INT((ROW()-14)/2),0)),"",OFFSET('9. METAS'!$W$20,INT((ROW()-14)/2),0)))</f>
        <v>#REF!</v>
      </c>
      <c r="M199" s="151" t="e">
        <f ca="1">IF(MOD(ROW()-13,2)=0,IF(ISBLANK(OFFSET(#REF!,INT((ROW()-13)/2),0)),"",OFFSET(#REF!,INT((ROW()-13)/2),0)),IF(ISBLANK(OFFSET('9. METAS'!$X$20,INT((ROW()-14)/2),0)),"",OFFSET('9. METAS'!$X$20,INT((ROW()-14)/2),0)))</f>
        <v>#REF!</v>
      </c>
      <c r="N199" s="869" t="str">
        <f t="shared" ref="N199" ca="1" si="182">IFERROR(J199/J200,"ND")</f>
        <v>ND</v>
      </c>
      <c r="O199" s="870" t="str">
        <f t="shared" ref="O199" ca="1" si="183">IFERROR(((J199+K199)/H199),"ND")</f>
        <v>ND</v>
      </c>
      <c r="P199" s="910"/>
    </row>
    <row r="200" spans="3:16">
      <c r="C200" s="860"/>
      <c r="D200" s="907"/>
      <c r="E200" s="907"/>
      <c r="F200" s="908"/>
      <c r="G200" s="909"/>
      <c r="H200" s="944"/>
      <c r="I200" s="852"/>
      <c r="J200" s="149" t="str">
        <f ca="1">IF(MOD(ROW()-13,2)=0,IF(ISBLANK(OFFSET(#REF!,INT((ROW()-13)/2),0)),"",OFFSET(#REF!,INT((ROW()-13)/2),0)),IF(ISBLANK(OFFSET('9. METAS'!$U$20,INT((ROW()-14)/2),0)),"",OFFSET('9. METAS'!$U$20,INT((ROW()-14)/2),0)))</f>
        <v/>
      </c>
      <c r="K200" s="150" t="str">
        <f ca="1">IF(MOD(ROW()-13,2)=0,IF(ISBLANK(OFFSET(#REF!,INT((ROW()-13)/2),0)),"",OFFSET(#REF!,INT((ROW()-13)/2),0)),IF(ISBLANK(OFFSET('9. METAS'!$V$20,INT((ROW()-14)/2),0)),"",OFFSET('9. METAS'!$V$20,INT((ROW()-14)/2),0)))</f>
        <v/>
      </c>
      <c r="L200" s="150" t="str">
        <f ca="1">IF(MOD(ROW()-13,2)=0,IF(ISBLANK(OFFSET(#REF!,INT((ROW()-13)/2),0)),"",OFFSET(#REF!,INT((ROW()-13)/2),0)),IF(ISBLANK(OFFSET('9. METAS'!$W$20,INT((ROW()-14)/2),0)),"",OFFSET('9. METAS'!$W$20,INT((ROW()-14)/2),0)))</f>
        <v/>
      </c>
      <c r="M200" s="151" t="str">
        <f ca="1">IF(MOD(ROW()-13,2)=0,IF(ISBLANK(OFFSET(#REF!,INT((ROW()-13)/2),0)),"",OFFSET(#REF!,INT((ROW()-13)/2),0)),IF(ISBLANK(OFFSET('9. METAS'!$X$20,INT((ROW()-14)/2),0)),"",OFFSET('9. METAS'!$X$20,INT((ROW()-14)/2),0)))</f>
        <v/>
      </c>
      <c r="N200" s="854"/>
      <c r="O200" s="856"/>
      <c r="P200" s="913"/>
    </row>
    <row r="201" spans="3:16">
      <c r="C201" s="859"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8" t="str">
        <f ca="1">IF(ISBLANK(OFFSET('5. Pp (3 años)'!$K$46,INT((ROW()-13)/2),0)),"",OFFSET('5. Pp (3 años)'!$K$46,INT((ROW()-13)/2),0))</f>
        <v/>
      </c>
      <c r="G201" s="909" t="str">
        <f ca="1">IF(ISBLANK(OFFSET('5. Pp (3 años)'!$H$46,INT((ROW()-13)/2),0)),"",OFFSET('5. Pp (3 años)'!$H$46,INT((ROW()-13)/2),0))</f>
        <v/>
      </c>
      <c r="H201" s="944" t="str">
        <f ca="1">IF(ISBLANK(OFFSET('9. METAS'!$L$20,INT((ROW()-13)/2),0)),"",OFFSET('9. METAS'!$L$20,INT((ROW()-13)/2),0))</f>
        <v/>
      </c>
      <c r="I201" s="868"/>
      <c r="J201" s="149" t="e">
        <f ca="1">IF(MOD(ROW()-13,2)=0,IF(ISBLANK(OFFSET(#REF!,INT((ROW()-13)/2),0)),"",OFFSET(#REF!,INT((ROW()-13)/2),0)),IF(ISBLANK(OFFSET('9. METAS'!$U$20,INT((ROW()-14)/2),0)),"",OFFSET('9. METAS'!$U$20,INT((ROW()-14)/2),0)))</f>
        <v>#REF!</v>
      </c>
      <c r="K201" s="150" t="e">
        <f ca="1">IF(MOD(ROW()-13,2)=0,IF(ISBLANK(OFFSET(#REF!,INT((ROW()-13)/2),0)),"",OFFSET(#REF!,INT((ROW()-13)/2),0)),IF(ISBLANK(OFFSET('9. METAS'!$V$20,INT((ROW()-14)/2),0)),"",OFFSET('9. METAS'!$V$20,INT((ROW()-14)/2),0)))</f>
        <v>#REF!</v>
      </c>
      <c r="L201" s="150" t="e">
        <f ca="1">IF(MOD(ROW()-13,2)=0,IF(ISBLANK(OFFSET(#REF!,INT((ROW()-13)/2),0)),"",OFFSET(#REF!,INT((ROW()-13)/2),0)),IF(ISBLANK(OFFSET('9. METAS'!$W$20,INT((ROW()-14)/2),0)),"",OFFSET('9. METAS'!$W$20,INT((ROW()-14)/2),0)))</f>
        <v>#REF!</v>
      </c>
      <c r="M201" s="151" t="e">
        <f ca="1">IF(MOD(ROW()-13,2)=0,IF(ISBLANK(OFFSET(#REF!,INT((ROW()-13)/2),0)),"",OFFSET(#REF!,INT((ROW()-13)/2),0)),IF(ISBLANK(OFFSET('9. METAS'!$X$20,INT((ROW()-14)/2),0)),"",OFFSET('9. METAS'!$X$20,INT((ROW()-14)/2),0)))</f>
        <v>#REF!</v>
      </c>
      <c r="N201" s="869" t="str">
        <f t="shared" ref="N201" ca="1" si="184">IFERROR(J201/J202,"ND")</f>
        <v>ND</v>
      </c>
      <c r="O201" s="870" t="str">
        <f t="shared" ref="O201" ca="1" si="185">IFERROR(((J201+K201)/H201),"ND")</f>
        <v>ND</v>
      </c>
      <c r="P201" s="910"/>
    </row>
    <row r="202" spans="3:16">
      <c r="C202" s="860"/>
      <c r="D202" s="907"/>
      <c r="E202" s="907"/>
      <c r="F202" s="908"/>
      <c r="G202" s="909"/>
      <c r="H202" s="944"/>
      <c r="I202" s="852"/>
      <c r="J202" s="149" t="str">
        <f ca="1">IF(MOD(ROW()-13,2)=0,IF(ISBLANK(OFFSET(#REF!,INT((ROW()-13)/2),0)),"",OFFSET(#REF!,INT((ROW()-13)/2),0)),IF(ISBLANK(OFFSET('9. METAS'!$U$20,INT((ROW()-14)/2),0)),"",OFFSET('9. METAS'!$U$20,INT((ROW()-14)/2),0)))</f>
        <v/>
      </c>
      <c r="K202" s="150" t="str">
        <f ca="1">IF(MOD(ROW()-13,2)=0,IF(ISBLANK(OFFSET(#REF!,INT((ROW()-13)/2),0)),"",OFFSET(#REF!,INT((ROW()-13)/2),0)),IF(ISBLANK(OFFSET('9. METAS'!$V$20,INT((ROW()-14)/2),0)),"",OFFSET('9. METAS'!$V$20,INT((ROW()-14)/2),0)))</f>
        <v/>
      </c>
      <c r="L202" s="150" t="str">
        <f ca="1">IF(MOD(ROW()-13,2)=0,IF(ISBLANK(OFFSET(#REF!,INT((ROW()-13)/2),0)),"",OFFSET(#REF!,INT((ROW()-13)/2),0)),IF(ISBLANK(OFFSET('9. METAS'!$W$20,INT((ROW()-14)/2),0)),"",OFFSET('9. METAS'!$W$20,INT((ROW()-14)/2),0)))</f>
        <v/>
      </c>
      <c r="M202" s="151" t="str">
        <f ca="1">IF(MOD(ROW()-13,2)=0,IF(ISBLANK(OFFSET(#REF!,INT((ROW()-13)/2),0)),"",OFFSET(#REF!,INT((ROW()-13)/2),0)),IF(ISBLANK(OFFSET('9. METAS'!$X$20,INT((ROW()-14)/2),0)),"",OFFSET('9. METAS'!$X$20,INT((ROW()-14)/2),0)))</f>
        <v/>
      </c>
      <c r="N202" s="854"/>
      <c r="O202" s="856"/>
      <c r="P202" s="913"/>
    </row>
    <row r="203" spans="3:16">
      <c r="C203" s="859"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8" t="str">
        <f ca="1">IF(ISBLANK(OFFSET('5. Pp (3 años)'!$K$46,INT((ROW()-13)/2),0)),"",OFFSET('5. Pp (3 años)'!$K$46,INT((ROW()-13)/2),0))</f>
        <v/>
      </c>
      <c r="G203" s="909" t="str">
        <f ca="1">IF(ISBLANK(OFFSET('5. Pp (3 años)'!$H$46,INT((ROW()-13)/2),0)),"",OFFSET('5. Pp (3 años)'!$H$46,INT((ROW()-13)/2),0))</f>
        <v/>
      </c>
      <c r="H203" s="944" t="str">
        <f ca="1">IF(ISBLANK(OFFSET('9. METAS'!$L$20,INT((ROW()-13)/2),0)),"",OFFSET('9. METAS'!$L$20,INT((ROW()-13)/2),0))</f>
        <v/>
      </c>
      <c r="I203" s="868"/>
      <c r="J203" s="149" t="e">
        <f ca="1">IF(MOD(ROW()-13,2)=0,IF(ISBLANK(OFFSET(#REF!,INT((ROW()-13)/2),0)),"",OFFSET(#REF!,INT((ROW()-13)/2),0)),IF(ISBLANK(OFFSET('9. METAS'!$U$20,INT((ROW()-14)/2),0)),"",OFFSET('9. METAS'!$U$20,INT((ROW()-14)/2),0)))</f>
        <v>#REF!</v>
      </c>
      <c r="K203" s="150" t="e">
        <f ca="1">IF(MOD(ROW()-13,2)=0,IF(ISBLANK(OFFSET(#REF!,INT((ROW()-13)/2),0)),"",OFFSET(#REF!,INT((ROW()-13)/2),0)),IF(ISBLANK(OFFSET('9. METAS'!$V$20,INT((ROW()-14)/2),0)),"",OFFSET('9. METAS'!$V$20,INT((ROW()-14)/2),0)))</f>
        <v>#REF!</v>
      </c>
      <c r="L203" s="150" t="e">
        <f ca="1">IF(MOD(ROW()-13,2)=0,IF(ISBLANK(OFFSET(#REF!,INT((ROW()-13)/2),0)),"",OFFSET(#REF!,INT((ROW()-13)/2),0)),IF(ISBLANK(OFFSET('9. METAS'!$W$20,INT((ROW()-14)/2),0)),"",OFFSET('9. METAS'!$W$20,INT((ROW()-14)/2),0)))</f>
        <v>#REF!</v>
      </c>
      <c r="M203" s="151" t="e">
        <f ca="1">IF(MOD(ROW()-13,2)=0,IF(ISBLANK(OFFSET(#REF!,INT((ROW()-13)/2),0)),"",OFFSET(#REF!,INT((ROW()-13)/2),0)),IF(ISBLANK(OFFSET('9. METAS'!$X$20,INT((ROW()-14)/2),0)),"",OFFSET('9. METAS'!$X$20,INT((ROW()-14)/2),0)))</f>
        <v>#REF!</v>
      </c>
      <c r="N203" s="869" t="str">
        <f t="shared" ref="N203" ca="1" si="186">IFERROR(J203/J204,"ND")</f>
        <v>ND</v>
      </c>
      <c r="O203" s="870" t="str">
        <f t="shared" ref="O203" ca="1" si="187">IFERROR(((J203+K203)/H203),"ND")</f>
        <v>ND</v>
      </c>
      <c r="P203" s="910"/>
    </row>
    <row r="204" spans="3:16">
      <c r="C204" s="860"/>
      <c r="D204" s="907"/>
      <c r="E204" s="907"/>
      <c r="F204" s="908"/>
      <c r="G204" s="909"/>
      <c r="H204" s="944"/>
      <c r="I204" s="852"/>
      <c r="J204" s="149" t="str">
        <f ca="1">IF(MOD(ROW()-13,2)=0,IF(ISBLANK(OFFSET(#REF!,INT((ROW()-13)/2),0)),"",OFFSET(#REF!,INT((ROW()-13)/2),0)),IF(ISBLANK(OFFSET('9. METAS'!$U$20,INT((ROW()-14)/2),0)),"",OFFSET('9. METAS'!$U$20,INT((ROW()-14)/2),0)))</f>
        <v/>
      </c>
      <c r="K204" s="150" t="str">
        <f ca="1">IF(MOD(ROW()-13,2)=0,IF(ISBLANK(OFFSET(#REF!,INT((ROW()-13)/2),0)),"",OFFSET(#REF!,INT((ROW()-13)/2),0)),IF(ISBLANK(OFFSET('9. METAS'!$V$20,INT((ROW()-14)/2),0)),"",OFFSET('9. METAS'!$V$20,INT((ROW()-14)/2),0)))</f>
        <v/>
      </c>
      <c r="L204" s="150" t="str">
        <f ca="1">IF(MOD(ROW()-13,2)=0,IF(ISBLANK(OFFSET(#REF!,INT((ROW()-13)/2),0)),"",OFFSET(#REF!,INT((ROW()-13)/2),0)),IF(ISBLANK(OFFSET('9. METAS'!$W$20,INT((ROW()-14)/2),0)),"",OFFSET('9. METAS'!$W$20,INT((ROW()-14)/2),0)))</f>
        <v/>
      </c>
      <c r="M204" s="151" t="str">
        <f ca="1">IF(MOD(ROW()-13,2)=0,IF(ISBLANK(OFFSET(#REF!,INT((ROW()-13)/2),0)),"",OFFSET(#REF!,INT((ROW()-13)/2),0)),IF(ISBLANK(OFFSET('9. METAS'!$X$20,INT((ROW()-14)/2),0)),"",OFFSET('9. METAS'!$X$20,INT((ROW()-14)/2),0)))</f>
        <v/>
      </c>
      <c r="N204" s="854"/>
      <c r="O204" s="856"/>
      <c r="P204" s="913"/>
    </row>
    <row r="205" spans="3:16">
      <c r="C205" s="859"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8" t="str">
        <f ca="1">IF(ISBLANK(OFFSET('5. Pp (3 años)'!$K$46,INT((ROW()-13)/2),0)),"",OFFSET('5. Pp (3 años)'!$K$46,INT((ROW()-13)/2),0))</f>
        <v/>
      </c>
      <c r="G205" s="909" t="str">
        <f ca="1">IF(ISBLANK(OFFSET('5. Pp (3 años)'!$H$46,INT((ROW()-13)/2),0)),"",OFFSET('5. Pp (3 años)'!$H$46,INT((ROW()-13)/2),0))</f>
        <v/>
      </c>
      <c r="H205" s="944" t="str">
        <f ca="1">IF(ISBLANK(OFFSET('9. METAS'!$L$20,INT((ROW()-13)/2),0)),"",OFFSET('9. METAS'!$L$20,INT((ROW()-13)/2),0))</f>
        <v/>
      </c>
      <c r="I205" s="868"/>
      <c r="J205" s="149" t="e">
        <f ca="1">IF(MOD(ROW()-13,2)=0,IF(ISBLANK(OFFSET(#REF!,INT((ROW()-13)/2),0)),"",OFFSET(#REF!,INT((ROW()-13)/2),0)),IF(ISBLANK(OFFSET('9. METAS'!$U$20,INT((ROW()-14)/2),0)),"",OFFSET('9. METAS'!$U$20,INT((ROW()-14)/2),0)))</f>
        <v>#REF!</v>
      </c>
      <c r="K205" s="150" t="e">
        <f ca="1">IF(MOD(ROW()-13,2)=0,IF(ISBLANK(OFFSET(#REF!,INT((ROW()-13)/2),0)),"",OFFSET(#REF!,INT((ROW()-13)/2),0)),IF(ISBLANK(OFFSET('9. METAS'!$V$20,INT((ROW()-14)/2),0)),"",OFFSET('9. METAS'!$V$20,INT((ROW()-14)/2),0)))</f>
        <v>#REF!</v>
      </c>
      <c r="L205" s="150" t="e">
        <f ca="1">IF(MOD(ROW()-13,2)=0,IF(ISBLANK(OFFSET(#REF!,INT((ROW()-13)/2),0)),"",OFFSET(#REF!,INT((ROW()-13)/2),0)),IF(ISBLANK(OFFSET('9. METAS'!$W$20,INT((ROW()-14)/2),0)),"",OFFSET('9. METAS'!$W$20,INT((ROW()-14)/2),0)))</f>
        <v>#REF!</v>
      </c>
      <c r="M205" s="151" t="e">
        <f ca="1">IF(MOD(ROW()-13,2)=0,IF(ISBLANK(OFFSET(#REF!,INT((ROW()-13)/2),0)),"",OFFSET(#REF!,INT((ROW()-13)/2),0)),IF(ISBLANK(OFFSET('9. METAS'!$X$20,INT((ROW()-14)/2),0)),"",OFFSET('9. METAS'!$X$20,INT((ROW()-14)/2),0)))</f>
        <v>#REF!</v>
      </c>
      <c r="N205" s="869" t="str">
        <f t="shared" ref="N205" ca="1" si="188">IFERROR(J205/J206,"ND")</f>
        <v>ND</v>
      </c>
      <c r="O205" s="870" t="str">
        <f t="shared" ref="O205" ca="1" si="189">IFERROR(((J205+K205)/H205),"ND")</f>
        <v>ND</v>
      </c>
      <c r="P205" s="910"/>
    </row>
    <row r="206" spans="3:16">
      <c r="C206" s="860"/>
      <c r="D206" s="907"/>
      <c r="E206" s="907"/>
      <c r="F206" s="908"/>
      <c r="G206" s="909"/>
      <c r="H206" s="944"/>
      <c r="I206" s="852"/>
      <c r="J206" s="149" t="str">
        <f ca="1">IF(MOD(ROW()-13,2)=0,IF(ISBLANK(OFFSET(#REF!,INT((ROW()-13)/2),0)),"",OFFSET(#REF!,INT((ROW()-13)/2),0)),IF(ISBLANK(OFFSET('9. METAS'!$U$20,INT((ROW()-14)/2),0)),"",OFFSET('9. METAS'!$U$20,INT((ROW()-14)/2),0)))</f>
        <v/>
      </c>
      <c r="K206" s="150" t="str">
        <f ca="1">IF(MOD(ROW()-13,2)=0,IF(ISBLANK(OFFSET(#REF!,INT((ROW()-13)/2),0)),"",OFFSET(#REF!,INT((ROW()-13)/2),0)),IF(ISBLANK(OFFSET('9. METAS'!$V$20,INT((ROW()-14)/2),0)),"",OFFSET('9. METAS'!$V$20,INT((ROW()-14)/2),0)))</f>
        <v/>
      </c>
      <c r="L206" s="150" t="str">
        <f ca="1">IF(MOD(ROW()-13,2)=0,IF(ISBLANK(OFFSET(#REF!,INT((ROW()-13)/2),0)),"",OFFSET(#REF!,INT((ROW()-13)/2),0)),IF(ISBLANK(OFFSET('9. METAS'!$W$20,INT((ROW()-14)/2),0)),"",OFFSET('9. METAS'!$W$20,INT((ROW()-14)/2),0)))</f>
        <v/>
      </c>
      <c r="M206" s="151" t="str">
        <f ca="1">IF(MOD(ROW()-13,2)=0,IF(ISBLANK(OFFSET(#REF!,INT((ROW()-13)/2),0)),"",OFFSET(#REF!,INT((ROW()-13)/2),0)),IF(ISBLANK(OFFSET('9. METAS'!$X$20,INT((ROW()-14)/2),0)),"",OFFSET('9. METAS'!$X$20,INT((ROW()-14)/2),0)))</f>
        <v/>
      </c>
      <c r="N206" s="854"/>
      <c r="O206" s="856"/>
      <c r="P206" s="913"/>
    </row>
    <row r="207" spans="3:16">
      <c r="C207" s="859"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8" t="str">
        <f ca="1">IF(ISBLANK(OFFSET('5. Pp (3 años)'!$K$46,INT((ROW()-13)/2),0)),"",OFFSET('5. Pp (3 años)'!$K$46,INT((ROW()-13)/2),0))</f>
        <v/>
      </c>
      <c r="G207" s="909" t="str">
        <f ca="1">IF(ISBLANK(OFFSET('5. Pp (3 años)'!$H$46,INT((ROW()-13)/2),0)),"",OFFSET('5. Pp (3 años)'!$H$46,INT((ROW()-13)/2),0))</f>
        <v/>
      </c>
      <c r="H207" s="944" t="str">
        <f ca="1">IF(ISBLANK(OFFSET('9. METAS'!$L$20,INT((ROW()-13)/2),0)),"",OFFSET('9. METAS'!$L$20,INT((ROW()-13)/2),0))</f>
        <v/>
      </c>
      <c r="I207" s="868"/>
      <c r="J207" s="149" t="e">
        <f ca="1">IF(MOD(ROW()-13,2)=0,IF(ISBLANK(OFFSET(#REF!,INT((ROW()-13)/2),0)),"",OFFSET(#REF!,INT((ROW()-13)/2),0)),IF(ISBLANK(OFFSET('9. METAS'!$U$20,INT((ROW()-14)/2),0)),"",OFFSET('9. METAS'!$U$20,INT((ROW()-14)/2),0)))</f>
        <v>#REF!</v>
      </c>
      <c r="K207" s="150" t="e">
        <f ca="1">IF(MOD(ROW()-13,2)=0,IF(ISBLANK(OFFSET(#REF!,INT((ROW()-13)/2),0)),"",OFFSET(#REF!,INT((ROW()-13)/2),0)),IF(ISBLANK(OFFSET('9. METAS'!$V$20,INT((ROW()-14)/2),0)),"",OFFSET('9. METAS'!$V$20,INT((ROW()-14)/2),0)))</f>
        <v>#REF!</v>
      </c>
      <c r="L207" s="150" t="e">
        <f ca="1">IF(MOD(ROW()-13,2)=0,IF(ISBLANK(OFFSET(#REF!,INT((ROW()-13)/2),0)),"",OFFSET(#REF!,INT((ROW()-13)/2),0)),IF(ISBLANK(OFFSET('9. METAS'!$W$20,INT((ROW()-14)/2),0)),"",OFFSET('9. METAS'!$W$20,INT((ROW()-14)/2),0)))</f>
        <v>#REF!</v>
      </c>
      <c r="M207" s="151" t="e">
        <f ca="1">IF(MOD(ROW()-13,2)=0,IF(ISBLANK(OFFSET(#REF!,INT((ROW()-13)/2),0)),"",OFFSET(#REF!,INT((ROW()-13)/2),0)),IF(ISBLANK(OFFSET('9. METAS'!$X$20,INT((ROW()-14)/2),0)),"",OFFSET('9. METAS'!$X$20,INT((ROW()-14)/2),0)))</f>
        <v>#REF!</v>
      </c>
      <c r="N207" s="869" t="str">
        <f t="shared" ref="N207" ca="1" si="190">IFERROR(J207/J208,"ND")</f>
        <v>ND</v>
      </c>
      <c r="O207" s="870" t="str">
        <f t="shared" ref="O207" ca="1" si="191">IFERROR(((J207+K207)/H207),"ND")</f>
        <v>ND</v>
      </c>
      <c r="P207" s="910"/>
    </row>
    <row r="208" spans="3:16">
      <c r="C208" s="860"/>
      <c r="D208" s="907"/>
      <c r="E208" s="907"/>
      <c r="F208" s="908"/>
      <c r="G208" s="909"/>
      <c r="H208" s="944"/>
      <c r="I208" s="852"/>
      <c r="J208" s="149" t="str">
        <f ca="1">IF(MOD(ROW()-13,2)=0,IF(ISBLANK(OFFSET(#REF!,INT((ROW()-13)/2),0)),"",OFFSET(#REF!,INT((ROW()-13)/2),0)),IF(ISBLANK(OFFSET('9. METAS'!$U$20,INT((ROW()-14)/2),0)),"",OFFSET('9. METAS'!$U$20,INT((ROW()-14)/2),0)))</f>
        <v/>
      </c>
      <c r="K208" s="150" t="str">
        <f ca="1">IF(MOD(ROW()-13,2)=0,IF(ISBLANK(OFFSET(#REF!,INT((ROW()-13)/2),0)),"",OFFSET(#REF!,INT((ROW()-13)/2),0)),IF(ISBLANK(OFFSET('9. METAS'!$V$20,INT((ROW()-14)/2),0)),"",OFFSET('9. METAS'!$V$20,INT((ROW()-14)/2),0)))</f>
        <v/>
      </c>
      <c r="L208" s="150" t="str">
        <f ca="1">IF(MOD(ROW()-13,2)=0,IF(ISBLANK(OFFSET(#REF!,INT((ROW()-13)/2),0)),"",OFFSET(#REF!,INT((ROW()-13)/2),0)),IF(ISBLANK(OFFSET('9. METAS'!$W$20,INT((ROW()-14)/2),0)),"",OFFSET('9. METAS'!$W$20,INT((ROW()-14)/2),0)))</f>
        <v/>
      </c>
      <c r="M208" s="151" t="str">
        <f ca="1">IF(MOD(ROW()-13,2)=0,IF(ISBLANK(OFFSET(#REF!,INT((ROW()-13)/2),0)),"",OFFSET(#REF!,INT((ROW()-13)/2),0)),IF(ISBLANK(OFFSET('9. METAS'!$X$20,INT((ROW()-14)/2),0)),"",OFFSET('9. METAS'!$X$20,INT((ROW()-14)/2),0)))</f>
        <v/>
      </c>
      <c r="N208" s="854"/>
      <c r="O208" s="856"/>
      <c r="P208" s="913"/>
    </row>
    <row r="209" spans="3:16">
      <c r="C209" s="859"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8" t="str">
        <f ca="1">IF(ISBLANK(OFFSET('5. Pp (3 años)'!$K$46,INT((ROW()-13)/2),0)),"",OFFSET('5. Pp (3 años)'!$K$46,INT((ROW()-13)/2),0))</f>
        <v/>
      </c>
      <c r="G209" s="909" t="str">
        <f ca="1">IF(ISBLANK(OFFSET('5. Pp (3 años)'!$H$46,INT((ROW()-13)/2),0)),"",OFFSET('5. Pp (3 años)'!$H$46,INT((ROW()-13)/2),0))</f>
        <v/>
      </c>
      <c r="H209" s="944" t="str">
        <f ca="1">IF(ISBLANK(OFFSET('9. METAS'!$L$20,INT((ROW()-13)/2),0)),"",OFFSET('9. METAS'!$L$20,INT((ROW()-13)/2),0))</f>
        <v/>
      </c>
      <c r="I209" s="868"/>
      <c r="J209" s="149" t="e">
        <f ca="1">IF(MOD(ROW()-13,2)=0,IF(ISBLANK(OFFSET(#REF!,INT((ROW()-13)/2),0)),"",OFFSET(#REF!,INT((ROW()-13)/2),0)),IF(ISBLANK(OFFSET('9. METAS'!$U$20,INT((ROW()-14)/2),0)),"",OFFSET('9. METAS'!$U$20,INT((ROW()-14)/2),0)))</f>
        <v>#REF!</v>
      </c>
      <c r="K209" s="150" t="e">
        <f ca="1">IF(MOD(ROW()-13,2)=0,IF(ISBLANK(OFFSET(#REF!,INT((ROW()-13)/2),0)),"",OFFSET(#REF!,INT((ROW()-13)/2),0)),IF(ISBLANK(OFFSET('9. METAS'!$V$20,INT((ROW()-14)/2),0)),"",OFFSET('9. METAS'!$V$20,INT((ROW()-14)/2),0)))</f>
        <v>#REF!</v>
      </c>
      <c r="L209" s="150" t="e">
        <f ca="1">IF(MOD(ROW()-13,2)=0,IF(ISBLANK(OFFSET(#REF!,INT((ROW()-13)/2),0)),"",OFFSET(#REF!,INT((ROW()-13)/2),0)),IF(ISBLANK(OFFSET('9. METAS'!$W$20,INT((ROW()-14)/2),0)),"",OFFSET('9. METAS'!$W$20,INT((ROW()-14)/2),0)))</f>
        <v>#REF!</v>
      </c>
      <c r="M209" s="151" t="e">
        <f ca="1">IF(MOD(ROW()-13,2)=0,IF(ISBLANK(OFFSET(#REF!,INT((ROW()-13)/2),0)),"",OFFSET(#REF!,INT((ROW()-13)/2),0)),IF(ISBLANK(OFFSET('9. METAS'!$X$20,INT((ROW()-14)/2),0)),"",OFFSET('9. METAS'!$X$20,INT((ROW()-14)/2),0)))</f>
        <v>#REF!</v>
      </c>
      <c r="N209" s="869" t="str">
        <f t="shared" ref="N209" ca="1" si="192">IFERROR(J209/J210,"ND")</f>
        <v>ND</v>
      </c>
      <c r="O209" s="870" t="str">
        <f t="shared" ref="O209" ca="1" si="193">IFERROR(((J209+K209)/H209),"ND")</f>
        <v>ND</v>
      </c>
      <c r="P209" s="910"/>
    </row>
    <row r="210" spans="3:16">
      <c r="C210" s="860"/>
      <c r="D210" s="907"/>
      <c r="E210" s="907"/>
      <c r="F210" s="908"/>
      <c r="G210" s="909"/>
      <c r="H210" s="944"/>
      <c r="I210" s="852"/>
      <c r="J210" s="149" t="str">
        <f ca="1">IF(MOD(ROW()-13,2)=0,IF(ISBLANK(OFFSET(#REF!,INT((ROW()-13)/2),0)),"",OFFSET(#REF!,INT((ROW()-13)/2),0)),IF(ISBLANK(OFFSET('9. METAS'!$U$20,INT((ROW()-14)/2),0)),"",OFFSET('9. METAS'!$U$20,INT((ROW()-14)/2),0)))</f>
        <v/>
      </c>
      <c r="K210" s="150" t="str">
        <f ca="1">IF(MOD(ROW()-13,2)=0,IF(ISBLANK(OFFSET(#REF!,INT((ROW()-13)/2),0)),"",OFFSET(#REF!,INT((ROW()-13)/2),0)),IF(ISBLANK(OFFSET('9. METAS'!$V$20,INT((ROW()-14)/2),0)),"",OFFSET('9. METAS'!$V$20,INT((ROW()-14)/2),0)))</f>
        <v/>
      </c>
      <c r="L210" s="150" t="str">
        <f ca="1">IF(MOD(ROW()-13,2)=0,IF(ISBLANK(OFFSET(#REF!,INT((ROW()-13)/2),0)),"",OFFSET(#REF!,INT((ROW()-13)/2),0)),IF(ISBLANK(OFFSET('9. METAS'!$W$20,INT((ROW()-14)/2),0)),"",OFFSET('9. METAS'!$W$20,INT((ROW()-14)/2),0)))</f>
        <v/>
      </c>
      <c r="M210" s="151" t="str">
        <f ca="1">IF(MOD(ROW()-13,2)=0,IF(ISBLANK(OFFSET(#REF!,INT((ROW()-13)/2),0)),"",OFFSET(#REF!,INT((ROW()-13)/2),0)),IF(ISBLANK(OFFSET('9. METAS'!$X$20,INT((ROW()-14)/2),0)),"",OFFSET('9. METAS'!$X$20,INT((ROW()-14)/2),0)))</f>
        <v/>
      </c>
      <c r="N210" s="854"/>
      <c r="O210" s="856"/>
      <c r="P210" s="913"/>
    </row>
    <row r="211" spans="3:16">
      <c r="C211" s="859"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8" t="str">
        <f ca="1">IF(ISBLANK(OFFSET('5. Pp (3 años)'!$K$46,INT((ROW()-13)/2),0)),"",OFFSET('5. Pp (3 años)'!$K$46,INT((ROW()-13)/2),0))</f>
        <v/>
      </c>
      <c r="G211" s="909" t="str">
        <f ca="1">IF(ISBLANK(OFFSET('5. Pp (3 años)'!$H$46,INT((ROW()-13)/2),0)),"",OFFSET('5. Pp (3 años)'!$H$46,INT((ROW()-13)/2),0))</f>
        <v/>
      </c>
      <c r="H211" s="944" t="str">
        <f ca="1">IF(ISBLANK(OFFSET('9. METAS'!$L$20,INT((ROW()-13)/2),0)),"",OFFSET('9. METAS'!$L$20,INT((ROW()-13)/2),0))</f>
        <v/>
      </c>
      <c r="I211" s="868"/>
      <c r="J211" s="149" t="e">
        <f ca="1">IF(MOD(ROW()-13,2)=0,IF(ISBLANK(OFFSET(#REF!,INT((ROW()-13)/2),0)),"",OFFSET(#REF!,INT((ROW()-13)/2),0)),IF(ISBLANK(OFFSET('9. METAS'!$U$20,INT((ROW()-14)/2),0)),"",OFFSET('9. METAS'!$U$20,INT((ROW()-14)/2),0)))</f>
        <v>#REF!</v>
      </c>
      <c r="K211" s="150" t="e">
        <f ca="1">IF(MOD(ROW()-13,2)=0,IF(ISBLANK(OFFSET(#REF!,INT((ROW()-13)/2),0)),"",OFFSET(#REF!,INT((ROW()-13)/2),0)),IF(ISBLANK(OFFSET('9. METAS'!$V$20,INT((ROW()-14)/2),0)),"",OFFSET('9. METAS'!$V$20,INT((ROW()-14)/2),0)))</f>
        <v>#REF!</v>
      </c>
      <c r="L211" s="150" t="e">
        <f ca="1">IF(MOD(ROW()-13,2)=0,IF(ISBLANK(OFFSET(#REF!,INT((ROW()-13)/2),0)),"",OFFSET(#REF!,INT((ROW()-13)/2),0)),IF(ISBLANK(OFFSET('9. METAS'!$W$20,INT((ROW()-14)/2),0)),"",OFFSET('9. METAS'!$W$20,INT((ROW()-14)/2),0)))</f>
        <v>#REF!</v>
      </c>
      <c r="M211" s="151" t="e">
        <f ca="1">IF(MOD(ROW()-13,2)=0,IF(ISBLANK(OFFSET(#REF!,INT((ROW()-13)/2),0)),"",OFFSET(#REF!,INT((ROW()-13)/2),0)),IF(ISBLANK(OFFSET('9. METAS'!$X$20,INT((ROW()-14)/2),0)),"",OFFSET('9. METAS'!$X$20,INT((ROW()-14)/2),0)))</f>
        <v>#REF!</v>
      </c>
      <c r="N211" s="869" t="str">
        <f t="shared" ref="N211" ca="1" si="194">IFERROR(J211/J212,"ND")</f>
        <v>ND</v>
      </c>
      <c r="O211" s="870" t="str">
        <f t="shared" ref="O211" ca="1" si="195">IFERROR(((J211+K211)/H211),"ND")</f>
        <v>ND</v>
      </c>
      <c r="P211" s="910"/>
    </row>
    <row r="212" spans="3:16">
      <c r="C212" s="860"/>
      <c r="D212" s="907"/>
      <c r="E212" s="907"/>
      <c r="F212" s="908"/>
      <c r="G212" s="909"/>
      <c r="H212" s="944"/>
      <c r="I212" s="852"/>
      <c r="J212" s="149" t="str">
        <f ca="1">IF(MOD(ROW()-13,2)=0,IF(ISBLANK(OFFSET(#REF!,INT((ROW()-13)/2),0)),"",OFFSET(#REF!,INT((ROW()-13)/2),0)),IF(ISBLANK(OFFSET('9. METAS'!$U$20,INT((ROW()-14)/2),0)),"",OFFSET('9. METAS'!$U$20,INT((ROW()-14)/2),0)))</f>
        <v/>
      </c>
      <c r="K212" s="150" t="str">
        <f ca="1">IF(MOD(ROW()-13,2)=0,IF(ISBLANK(OFFSET(#REF!,INT((ROW()-13)/2),0)),"",OFFSET(#REF!,INT((ROW()-13)/2),0)),IF(ISBLANK(OFFSET('9. METAS'!$V$20,INT((ROW()-14)/2),0)),"",OFFSET('9. METAS'!$V$20,INT((ROW()-14)/2),0)))</f>
        <v/>
      </c>
      <c r="L212" s="150" t="str">
        <f ca="1">IF(MOD(ROW()-13,2)=0,IF(ISBLANK(OFFSET(#REF!,INT((ROW()-13)/2),0)),"",OFFSET(#REF!,INT((ROW()-13)/2),0)),IF(ISBLANK(OFFSET('9. METAS'!$W$20,INT((ROW()-14)/2),0)),"",OFFSET('9. METAS'!$W$20,INT((ROW()-14)/2),0)))</f>
        <v/>
      </c>
      <c r="M212" s="151" t="str">
        <f ca="1">IF(MOD(ROW()-13,2)=0,IF(ISBLANK(OFFSET(#REF!,INT((ROW()-13)/2),0)),"",OFFSET(#REF!,INT((ROW()-13)/2),0)),IF(ISBLANK(OFFSET('9. METAS'!$X$20,INT((ROW()-14)/2),0)),"",OFFSET('9. METAS'!$X$20,INT((ROW()-14)/2),0)))</f>
        <v/>
      </c>
      <c r="N212" s="854"/>
      <c r="O212" s="856"/>
      <c r="P212" s="913"/>
    </row>
    <row r="213" spans="3:16">
      <c r="C213" s="859"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8" t="str">
        <f ca="1">IF(ISBLANK(OFFSET('5. Pp (3 años)'!$K$46,INT((ROW()-13)/2),0)),"",OFFSET('5. Pp (3 años)'!$K$46,INT((ROW()-13)/2),0))</f>
        <v/>
      </c>
      <c r="G213" s="909" t="str">
        <f ca="1">IF(ISBLANK(OFFSET('5. Pp (3 años)'!$H$46,INT((ROW()-13)/2),0)),"",OFFSET('5. Pp (3 años)'!$H$46,INT((ROW()-13)/2),0))</f>
        <v/>
      </c>
      <c r="H213" s="944" t="str">
        <f ca="1">IF(ISBLANK(OFFSET('9. METAS'!$L$20,INT((ROW()-13)/2),0)),"",OFFSET('9. METAS'!$L$20,INT((ROW()-13)/2),0))</f>
        <v/>
      </c>
      <c r="I213" s="868"/>
      <c r="J213" s="149" t="e">
        <f ca="1">IF(MOD(ROW()-13,2)=0,IF(ISBLANK(OFFSET(#REF!,INT((ROW()-13)/2),0)),"",OFFSET(#REF!,INT((ROW()-13)/2),0)),IF(ISBLANK(OFFSET('9. METAS'!$U$20,INT((ROW()-14)/2),0)),"",OFFSET('9. METAS'!$U$20,INT((ROW()-14)/2),0)))</f>
        <v>#REF!</v>
      </c>
      <c r="K213" s="150" t="e">
        <f ca="1">IF(MOD(ROW()-13,2)=0,IF(ISBLANK(OFFSET(#REF!,INT((ROW()-13)/2),0)),"",OFFSET(#REF!,INT((ROW()-13)/2),0)),IF(ISBLANK(OFFSET('9. METAS'!$V$20,INT((ROW()-14)/2),0)),"",OFFSET('9. METAS'!$V$20,INT((ROW()-14)/2),0)))</f>
        <v>#REF!</v>
      </c>
      <c r="L213" s="150" t="e">
        <f ca="1">IF(MOD(ROW()-13,2)=0,IF(ISBLANK(OFFSET(#REF!,INT((ROW()-13)/2),0)),"",OFFSET(#REF!,INT((ROW()-13)/2),0)),IF(ISBLANK(OFFSET('9. METAS'!$W$20,INT((ROW()-14)/2),0)),"",OFFSET('9. METAS'!$W$20,INT((ROW()-14)/2),0)))</f>
        <v>#REF!</v>
      </c>
      <c r="M213" s="151" t="e">
        <f ca="1">IF(MOD(ROW()-13,2)=0,IF(ISBLANK(OFFSET(#REF!,INT((ROW()-13)/2),0)),"",OFFSET(#REF!,INT((ROW()-13)/2),0)),IF(ISBLANK(OFFSET('9. METAS'!$X$20,INT((ROW()-14)/2),0)),"",OFFSET('9. METAS'!$X$20,INT((ROW()-14)/2),0)))</f>
        <v>#REF!</v>
      </c>
      <c r="N213" s="869" t="str">
        <f t="shared" ref="N213" ca="1" si="196">IFERROR(J213/J214,"ND")</f>
        <v>ND</v>
      </c>
      <c r="O213" s="870" t="str">
        <f t="shared" ref="O213" ca="1" si="197">IFERROR(((J213+K213)/H213),"ND")</f>
        <v>ND</v>
      </c>
      <c r="P213" s="910"/>
    </row>
    <row r="214" spans="3:16">
      <c r="C214" s="860"/>
      <c r="D214" s="907"/>
      <c r="E214" s="907"/>
      <c r="F214" s="908"/>
      <c r="G214" s="909"/>
      <c r="H214" s="944"/>
      <c r="I214" s="852"/>
      <c r="J214" s="149" t="str">
        <f ca="1">IF(MOD(ROW()-13,2)=0,IF(ISBLANK(OFFSET(#REF!,INT((ROW()-13)/2),0)),"",OFFSET(#REF!,INT((ROW()-13)/2),0)),IF(ISBLANK(OFFSET('9. METAS'!$U$20,INT((ROW()-14)/2),0)),"",OFFSET('9. METAS'!$U$20,INT((ROW()-14)/2),0)))</f>
        <v/>
      </c>
      <c r="K214" s="150" t="str">
        <f ca="1">IF(MOD(ROW()-13,2)=0,IF(ISBLANK(OFFSET(#REF!,INT((ROW()-13)/2),0)),"",OFFSET(#REF!,INT((ROW()-13)/2),0)),IF(ISBLANK(OFFSET('9. METAS'!$V$20,INT((ROW()-14)/2),0)),"",OFFSET('9. METAS'!$V$20,INT((ROW()-14)/2),0)))</f>
        <v/>
      </c>
      <c r="L214" s="150" t="str">
        <f ca="1">IF(MOD(ROW()-13,2)=0,IF(ISBLANK(OFFSET(#REF!,INT((ROW()-13)/2),0)),"",OFFSET(#REF!,INT((ROW()-13)/2),0)),IF(ISBLANK(OFFSET('9. METAS'!$W$20,INT((ROW()-14)/2),0)),"",OFFSET('9. METAS'!$W$20,INT((ROW()-14)/2),0)))</f>
        <v/>
      </c>
      <c r="M214" s="151" t="str">
        <f ca="1">IF(MOD(ROW()-13,2)=0,IF(ISBLANK(OFFSET(#REF!,INT((ROW()-13)/2),0)),"",OFFSET(#REF!,INT((ROW()-13)/2),0)),IF(ISBLANK(OFFSET('9. METAS'!$X$20,INT((ROW()-14)/2),0)),"",OFFSET('9. METAS'!$X$20,INT((ROW()-14)/2),0)))</f>
        <v/>
      </c>
      <c r="N214" s="854"/>
      <c r="O214" s="856"/>
      <c r="P214" s="913"/>
    </row>
    <row r="215" spans="3:16">
      <c r="C215" s="859"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8" t="str">
        <f ca="1">IF(ISBLANK(OFFSET('5. Pp (3 años)'!$K$46,INT((ROW()-13)/2),0)),"",OFFSET('5. Pp (3 años)'!$K$46,INT((ROW()-13)/2),0))</f>
        <v/>
      </c>
      <c r="G215" s="909" t="str">
        <f ca="1">IF(ISBLANK(OFFSET('5. Pp (3 años)'!$H$46,INT((ROW()-13)/2),0)),"",OFFSET('5. Pp (3 años)'!$H$46,INT((ROW()-13)/2),0))</f>
        <v/>
      </c>
      <c r="H215" s="944" t="str">
        <f ca="1">IF(ISBLANK(OFFSET('9. METAS'!$L$20,INT((ROW()-13)/2),0)),"",OFFSET('9. METAS'!$L$20,INT((ROW()-13)/2),0))</f>
        <v/>
      </c>
      <c r="I215" s="868"/>
      <c r="J215" s="149" t="e">
        <f ca="1">IF(MOD(ROW()-13,2)=0,IF(ISBLANK(OFFSET(#REF!,INT((ROW()-13)/2),0)),"",OFFSET(#REF!,INT((ROW()-13)/2),0)),IF(ISBLANK(OFFSET('9. METAS'!$U$20,INT((ROW()-14)/2),0)),"",OFFSET('9. METAS'!$U$20,INT((ROW()-14)/2),0)))</f>
        <v>#REF!</v>
      </c>
      <c r="K215" s="150" t="e">
        <f ca="1">IF(MOD(ROW()-13,2)=0,IF(ISBLANK(OFFSET(#REF!,INT((ROW()-13)/2),0)),"",OFFSET(#REF!,INT((ROW()-13)/2),0)),IF(ISBLANK(OFFSET('9. METAS'!$V$20,INT((ROW()-14)/2),0)),"",OFFSET('9. METAS'!$V$20,INT((ROW()-14)/2),0)))</f>
        <v>#REF!</v>
      </c>
      <c r="L215" s="150" t="e">
        <f ca="1">IF(MOD(ROW()-13,2)=0,IF(ISBLANK(OFFSET(#REF!,INT((ROW()-13)/2),0)),"",OFFSET(#REF!,INT((ROW()-13)/2),0)),IF(ISBLANK(OFFSET('9. METAS'!$W$20,INT((ROW()-14)/2),0)),"",OFFSET('9. METAS'!$W$20,INT((ROW()-14)/2),0)))</f>
        <v>#REF!</v>
      </c>
      <c r="M215" s="151" t="e">
        <f ca="1">IF(MOD(ROW()-13,2)=0,IF(ISBLANK(OFFSET(#REF!,INT((ROW()-13)/2),0)),"",OFFSET(#REF!,INT((ROW()-13)/2),0)),IF(ISBLANK(OFFSET('9. METAS'!$X$20,INT((ROW()-14)/2),0)),"",OFFSET('9. METAS'!$X$20,INT((ROW()-14)/2),0)))</f>
        <v>#REF!</v>
      </c>
      <c r="N215" s="869" t="str">
        <f t="shared" ref="N215" ca="1" si="198">IFERROR(J215/J216,"ND")</f>
        <v>ND</v>
      </c>
      <c r="O215" s="870" t="str">
        <f t="shared" ref="O215" ca="1" si="199">IFERROR(((J215+K215)/H215),"ND")</f>
        <v>ND</v>
      </c>
      <c r="P215" s="910"/>
    </row>
    <row r="216" spans="3:16">
      <c r="C216" s="860"/>
      <c r="D216" s="907"/>
      <c r="E216" s="907"/>
      <c r="F216" s="908"/>
      <c r="G216" s="909"/>
      <c r="H216" s="944"/>
      <c r="I216" s="852"/>
      <c r="J216" s="149" t="str">
        <f ca="1">IF(MOD(ROW()-13,2)=0,IF(ISBLANK(OFFSET(#REF!,INT((ROW()-13)/2),0)),"",OFFSET(#REF!,INT((ROW()-13)/2),0)),IF(ISBLANK(OFFSET('9. METAS'!$U$20,INT((ROW()-14)/2),0)),"",OFFSET('9. METAS'!$U$20,INT((ROW()-14)/2),0)))</f>
        <v/>
      </c>
      <c r="K216" s="150" t="str">
        <f ca="1">IF(MOD(ROW()-13,2)=0,IF(ISBLANK(OFFSET(#REF!,INT((ROW()-13)/2),0)),"",OFFSET(#REF!,INT((ROW()-13)/2),0)),IF(ISBLANK(OFFSET('9. METAS'!$V$20,INT((ROW()-14)/2),0)),"",OFFSET('9. METAS'!$V$20,INT((ROW()-14)/2),0)))</f>
        <v/>
      </c>
      <c r="L216" s="150" t="str">
        <f ca="1">IF(MOD(ROW()-13,2)=0,IF(ISBLANK(OFFSET(#REF!,INT((ROW()-13)/2),0)),"",OFFSET(#REF!,INT((ROW()-13)/2),0)),IF(ISBLANK(OFFSET('9. METAS'!$W$20,INT((ROW()-14)/2),0)),"",OFFSET('9. METAS'!$W$20,INT((ROW()-14)/2),0)))</f>
        <v/>
      </c>
      <c r="M216" s="151" t="str">
        <f ca="1">IF(MOD(ROW()-13,2)=0,IF(ISBLANK(OFFSET(#REF!,INT((ROW()-13)/2),0)),"",OFFSET(#REF!,INT((ROW()-13)/2),0)),IF(ISBLANK(OFFSET('9. METAS'!$X$20,INT((ROW()-14)/2),0)),"",OFFSET('9. METAS'!$X$20,INT((ROW()-14)/2),0)))</f>
        <v/>
      </c>
      <c r="N216" s="854"/>
      <c r="O216" s="856"/>
      <c r="P216" s="913"/>
    </row>
    <row r="217" spans="3:16">
      <c r="C217" s="859"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8" t="str">
        <f ca="1">IF(ISBLANK(OFFSET('5. Pp (3 años)'!$K$46,INT((ROW()-13)/2),0)),"",OFFSET('5. Pp (3 años)'!$K$46,INT((ROW()-13)/2),0))</f>
        <v/>
      </c>
      <c r="G217" s="909" t="str">
        <f ca="1">IF(ISBLANK(OFFSET('5. Pp (3 años)'!$H$46,INT((ROW()-13)/2),0)),"",OFFSET('5. Pp (3 años)'!$H$46,INT((ROW()-13)/2),0))</f>
        <v/>
      </c>
      <c r="H217" s="944" t="str">
        <f ca="1">IF(ISBLANK(OFFSET('9. METAS'!$L$20,INT((ROW()-13)/2),0)),"",OFFSET('9. METAS'!$L$20,INT((ROW()-13)/2),0))</f>
        <v/>
      </c>
      <c r="I217" s="868"/>
      <c r="J217" s="149" t="e">
        <f ca="1">IF(MOD(ROW()-13,2)=0,IF(ISBLANK(OFFSET(#REF!,INT((ROW()-13)/2),0)),"",OFFSET(#REF!,INT((ROW()-13)/2),0)),IF(ISBLANK(OFFSET('9. METAS'!$U$20,INT((ROW()-14)/2),0)),"",OFFSET('9. METAS'!$U$20,INT((ROW()-14)/2),0)))</f>
        <v>#REF!</v>
      </c>
      <c r="K217" s="150" t="e">
        <f ca="1">IF(MOD(ROW()-13,2)=0,IF(ISBLANK(OFFSET(#REF!,INT((ROW()-13)/2),0)),"",OFFSET(#REF!,INT((ROW()-13)/2),0)),IF(ISBLANK(OFFSET('9. METAS'!$V$20,INT((ROW()-14)/2),0)),"",OFFSET('9. METAS'!$V$20,INT((ROW()-14)/2),0)))</f>
        <v>#REF!</v>
      </c>
      <c r="L217" s="150" t="e">
        <f ca="1">IF(MOD(ROW()-13,2)=0,IF(ISBLANK(OFFSET(#REF!,INT((ROW()-13)/2),0)),"",OFFSET(#REF!,INT((ROW()-13)/2),0)),IF(ISBLANK(OFFSET('9. METAS'!$W$20,INT((ROW()-14)/2),0)),"",OFFSET('9. METAS'!$W$20,INT((ROW()-14)/2),0)))</f>
        <v>#REF!</v>
      </c>
      <c r="M217" s="151" t="e">
        <f ca="1">IF(MOD(ROW()-13,2)=0,IF(ISBLANK(OFFSET(#REF!,INT((ROW()-13)/2),0)),"",OFFSET(#REF!,INT((ROW()-13)/2),0)),IF(ISBLANK(OFFSET('9. METAS'!$X$20,INT((ROW()-14)/2),0)),"",OFFSET('9. METAS'!$X$20,INT((ROW()-14)/2),0)))</f>
        <v>#REF!</v>
      </c>
      <c r="N217" s="869" t="str">
        <f t="shared" ref="N217" ca="1" si="200">IFERROR(J217/J218,"ND")</f>
        <v>ND</v>
      </c>
      <c r="O217" s="870" t="str">
        <f t="shared" ref="O217" ca="1" si="201">IFERROR(((J217+K217)/H217),"ND")</f>
        <v>ND</v>
      </c>
      <c r="P217" s="910"/>
    </row>
    <row r="218" spans="3:16">
      <c r="C218" s="860"/>
      <c r="D218" s="907"/>
      <c r="E218" s="907"/>
      <c r="F218" s="908"/>
      <c r="G218" s="909"/>
      <c r="H218" s="944"/>
      <c r="I218" s="852"/>
      <c r="J218" s="149" t="str">
        <f ca="1">IF(MOD(ROW()-13,2)=0,IF(ISBLANK(OFFSET(#REF!,INT((ROW()-13)/2),0)),"",OFFSET(#REF!,INT((ROW()-13)/2),0)),IF(ISBLANK(OFFSET('9. METAS'!$U$20,INT((ROW()-14)/2),0)),"",OFFSET('9. METAS'!$U$20,INT((ROW()-14)/2),0)))</f>
        <v/>
      </c>
      <c r="K218" s="150" t="str">
        <f ca="1">IF(MOD(ROW()-13,2)=0,IF(ISBLANK(OFFSET(#REF!,INT((ROW()-13)/2),0)),"",OFFSET(#REF!,INT((ROW()-13)/2),0)),IF(ISBLANK(OFFSET('9. METAS'!$V$20,INT((ROW()-14)/2),0)),"",OFFSET('9. METAS'!$V$20,INT((ROW()-14)/2),0)))</f>
        <v/>
      </c>
      <c r="L218" s="150" t="str">
        <f ca="1">IF(MOD(ROW()-13,2)=0,IF(ISBLANK(OFFSET(#REF!,INT((ROW()-13)/2),0)),"",OFFSET(#REF!,INT((ROW()-13)/2),0)),IF(ISBLANK(OFFSET('9. METAS'!$W$20,INT((ROW()-14)/2),0)),"",OFFSET('9. METAS'!$W$20,INT((ROW()-14)/2),0)))</f>
        <v/>
      </c>
      <c r="M218" s="151" t="str">
        <f ca="1">IF(MOD(ROW()-13,2)=0,IF(ISBLANK(OFFSET(#REF!,INT((ROW()-13)/2),0)),"",OFFSET(#REF!,INT((ROW()-13)/2),0)),IF(ISBLANK(OFFSET('9. METAS'!$X$20,INT((ROW()-14)/2),0)),"",OFFSET('9. METAS'!$X$20,INT((ROW()-14)/2),0)))</f>
        <v/>
      </c>
      <c r="N218" s="854"/>
      <c r="O218" s="856"/>
      <c r="P218" s="913"/>
    </row>
    <row r="219" spans="3:16">
      <c r="C219" s="859"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8" t="str">
        <f ca="1">IF(ISBLANK(OFFSET('5. Pp (3 años)'!$K$46,INT((ROW()-13)/2),0)),"",OFFSET('5. Pp (3 años)'!$K$46,INT((ROW()-13)/2),0))</f>
        <v/>
      </c>
      <c r="G219" s="909" t="str">
        <f ca="1">IF(ISBLANK(OFFSET('5. Pp (3 años)'!$H$46,INT((ROW()-13)/2),0)),"",OFFSET('5. Pp (3 años)'!$H$46,INT((ROW()-13)/2),0))</f>
        <v/>
      </c>
      <c r="H219" s="944" t="str">
        <f ca="1">IF(ISBLANK(OFFSET('9. METAS'!$L$20,INT((ROW()-13)/2),0)),"",OFFSET('9. METAS'!$L$20,INT((ROW()-13)/2),0))</f>
        <v/>
      </c>
      <c r="I219" s="868"/>
      <c r="J219" s="149" t="e">
        <f ca="1">IF(MOD(ROW()-13,2)=0,IF(ISBLANK(OFFSET(#REF!,INT((ROW()-13)/2),0)),"",OFFSET(#REF!,INT((ROW()-13)/2),0)),IF(ISBLANK(OFFSET('9. METAS'!$U$20,INT((ROW()-14)/2),0)),"",OFFSET('9. METAS'!$U$20,INT((ROW()-14)/2),0)))</f>
        <v>#REF!</v>
      </c>
      <c r="K219" s="150" t="e">
        <f ca="1">IF(MOD(ROW()-13,2)=0,IF(ISBLANK(OFFSET(#REF!,INT((ROW()-13)/2),0)),"",OFFSET(#REF!,INT((ROW()-13)/2),0)),IF(ISBLANK(OFFSET('9. METAS'!$V$20,INT((ROW()-14)/2),0)),"",OFFSET('9. METAS'!$V$20,INT((ROW()-14)/2),0)))</f>
        <v>#REF!</v>
      </c>
      <c r="L219" s="150" t="e">
        <f ca="1">IF(MOD(ROW()-13,2)=0,IF(ISBLANK(OFFSET(#REF!,INT((ROW()-13)/2),0)),"",OFFSET(#REF!,INT((ROW()-13)/2),0)),IF(ISBLANK(OFFSET('9. METAS'!$W$20,INT((ROW()-14)/2),0)),"",OFFSET('9. METAS'!$W$20,INT((ROW()-14)/2),0)))</f>
        <v>#REF!</v>
      </c>
      <c r="M219" s="151" t="e">
        <f ca="1">IF(MOD(ROW()-13,2)=0,IF(ISBLANK(OFFSET(#REF!,INT((ROW()-13)/2),0)),"",OFFSET(#REF!,INT((ROW()-13)/2),0)),IF(ISBLANK(OFFSET('9. METAS'!$X$20,INT((ROW()-14)/2),0)),"",OFFSET('9. METAS'!$X$20,INT((ROW()-14)/2),0)))</f>
        <v>#REF!</v>
      </c>
      <c r="N219" s="869" t="str">
        <f t="shared" ref="N219" ca="1" si="202">IFERROR(J219/J220,"ND")</f>
        <v>ND</v>
      </c>
      <c r="O219" s="870" t="str">
        <f t="shared" ref="O219" ca="1" si="203">IFERROR(((J219+K219)/H219),"ND")</f>
        <v>ND</v>
      </c>
      <c r="P219" s="910"/>
    </row>
    <row r="220" spans="3:16">
      <c r="C220" s="860"/>
      <c r="D220" s="907"/>
      <c r="E220" s="907"/>
      <c r="F220" s="908"/>
      <c r="G220" s="909"/>
      <c r="H220" s="944"/>
      <c r="I220" s="852"/>
      <c r="J220" s="149" t="str">
        <f ca="1">IF(MOD(ROW()-13,2)=0,IF(ISBLANK(OFFSET(#REF!,INT((ROW()-13)/2),0)),"",OFFSET(#REF!,INT((ROW()-13)/2),0)),IF(ISBLANK(OFFSET('9. METAS'!$U$20,INT((ROW()-14)/2),0)),"",OFFSET('9. METAS'!$U$20,INT((ROW()-14)/2),0)))</f>
        <v/>
      </c>
      <c r="K220" s="150" t="str">
        <f ca="1">IF(MOD(ROW()-13,2)=0,IF(ISBLANK(OFFSET(#REF!,INT((ROW()-13)/2),0)),"",OFFSET(#REF!,INT((ROW()-13)/2),0)),IF(ISBLANK(OFFSET('9. METAS'!$V$20,INT((ROW()-14)/2),0)),"",OFFSET('9. METAS'!$V$20,INT((ROW()-14)/2),0)))</f>
        <v/>
      </c>
      <c r="L220" s="150" t="str">
        <f ca="1">IF(MOD(ROW()-13,2)=0,IF(ISBLANK(OFFSET(#REF!,INT((ROW()-13)/2),0)),"",OFFSET(#REF!,INT((ROW()-13)/2),0)),IF(ISBLANK(OFFSET('9. METAS'!$W$20,INT((ROW()-14)/2),0)),"",OFFSET('9. METAS'!$W$20,INT((ROW()-14)/2),0)))</f>
        <v/>
      </c>
      <c r="M220" s="151" t="str">
        <f ca="1">IF(MOD(ROW()-13,2)=0,IF(ISBLANK(OFFSET(#REF!,INT((ROW()-13)/2),0)),"",OFFSET(#REF!,INT((ROW()-13)/2),0)),IF(ISBLANK(OFFSET('9. METAS'!$X$20,INT((ROW()-14)/2),0)),"",OFFSET('9. METAS'!$X$20,INT((ROW()-14)/2),0)))</f>
        <v/>
      </c>
      <c r="N220" s="854"/>
      <c r="O220" s="856"/>
      <c r="P220" s="913"/>
    </row>
    <row r="221" spans="3:16">
      <c r="C221" s="859"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8" t="str">
        <f ca="1">IF(ISBLANK(OFFSET('5. Pp (3 años)'!$K$46,INT((ROW()-13)/2),0)),"",OFFSET('5. Pp (3 años)'!$K$46,INT((ROW()-13)/2),0))</f>
        <v/>
      </c>
      <c r="G221" s="909" t="str">
        <f ca="1">IF(ISBLANK(OFFSET('5. Pp (3 años)'!$H$46,INT((ROW()-13)/2),0)),"",OFFSET('5. Pp (3 años)'!$H$46,INT((ROW()-13)/2),0))</f>
        <v/>
      </c>
      <c r="H221" s="944" t="str">
        <f ca="1">IF(ISBLANK(OFFSET('9. METAS'!$L$20,INT((ROW()-13)/2),0)),"",OFFSET('9. METAS'!$L$20,INT((ROW()-13)/2),0))</f>
        <v/>
      </c>
      <c r="I221" s="868"/>
      <c r="J221" s="149" t="e">
        <f ca="1">IF(MOD(ROW()-13,2)=0,IF(ISBLANK(OFFSET(#REF!,INT((ROW()-13)/2),0)),"",OFFSET(#REF!,INT((ROW()-13)/2),0)),IF(ISBLANK(OFFSET('9. METAS'!$U$20,INT((ROW()-14)/2),0)),"",OFFSET('9. METAS'!$U$20,INT((ROW()-14)/2),0)))</f>
        <v>#REF!</v>
      </c>
      <c r="K221" s="150" t="e">
        <f ca="1">IF(MOD(ROW()-13,2)=0,IF(ISBLANK(OFFSET(#REF!,INT((ROW()-13)/2),0)),"",OFFSET(#REF!,INT((ROW()-13)/2),0)),IF(ISBLANK(OFFSET('9. METAS'!$V$20,INT((ROW()-14)/2),0)),"",OFFSET('9. METAS'!$V$20,INT((ROW()-14)/2),0)))</f>
        <v>#REF!</v>
      </c>
      <c r="L221" s="150" t="e">
        <f ca="1">IF(MOD(ROW()-13,2)=0,IF(ISBLANK(OFFSET(#REF!,INT((ROW()-13)/2),0)),"",OFFSET(#REF!,INT((ROW()-13)/2),0)),IF(ISBLANK(OFFSET('9. METAS'!$W$20,INT((ROW()-14)/2),0)),"",OFFSET('9. METAS'!$W$20,INT((ROW()-14)/2),0)))</f>
        <v>#REF!</v>
      </c>
      <c r="M221" s="151" t="e">
        <f ca="1">IF(MOD(ROW()-13,2)=0,IF(ISBLANK(OFFSET(#REF!,INT((ROW()-13)/2),0)),"",OFFSET(#REF!,INT((ROW()-13)/2),0)),IF(ISBLANK(OFFSET('9. METAS'!$X$20,INT((ROW()-14)/2),0)),"",OFFSET('9. METAS'!$X$20,INT((ROW()-14)/2),0)))</f>
        <v>#REF!</v>
      </c>
      <c r="N221" s="869" t="str">
        <f t="shared" ref="N221" ca="1" si="204">IFERROR(J221/J222,"ND")</f>
        <v>ND</v>
      </c>
      <c r="O221" s="870" t="str">
        <f t="shared" ref="O221" ca="1" si="205">IFERROR(((J221+K221)/H221),"ND")</f>
        <v>ND</v>
      </c>
      <c r="P221" s="910"/>
    </row>
    <row r="222" spans="3:16">
      <c r="C222" s="860"/>
      <c r="D222" s="907"/>
      <c r="E222" s="907"/>
      <c r="F222" s="908"/>
      <c r="G222" s="909"/>
      <c r="H222" s="944"/>
      <c r="I222" s="852"/>
      <c r="J222" s="149" t="str">
        <f ca="1">IF(MOD(ROW()-13,2)=0,IF(ISBLANK(OFFSET(#REF!,INT((ROW()-13)/2),0)),"",OFFSET(#REF!,INT((ROW()-13)/2),0)),IF(ISBLANK(OFFSET('9. METAS'!$U$20,INT((ROW()-14)/2),0)),"",OFFSET('9. METAS'!$U$20,INT((ROW()-14)/2),0)))</f>
        <v/>
      </c>
      <c r="K222" s="150" t="str">
        <f ca="1">IF(MOD(ROW()-13,2)=0,IF(ISBLANK(OFFSET(#REF!,INT((ROW()-13)/2),0)),"",OFFSET(#REF!,INT((ROW()-13)/2),0)),IF(ISBLANK(OFFSET('9. METAS'!$V$20,INT((ROW()-14)/2),0)),"",OFFSET('9. METAS'!$V$20,INT((ROW()-14)/2),0)))</f>
        <v/>
      </c>
      <c r="L222" s="150" t="str">
        <f ca="1">IF(MOD(ROW()-13,2)=0,IF(ISBLANK(OFFSET(#REF!,INT((ROW()-13)/2),0)),"",OFFSET(#REF!,INT((ROW()-13)/2),0)),IF(ISBLANK(OFFSET('9. METAS'!$W$20,INT((ROW()-14)/2),0)),"",OFFSET('9. METAS'!$W$20,INT((ROW()-14)/2),0)))</f>
        <v/>
      </c>
      <c r="M222" s="151" t="str">
        <f ca="1">IF(MOD(ROW()-13,2)=0,IF(ISBLANK(OFFSET(#REF!,INT((ROW()-13)/2),0)),"",OFFSET(#REF!,INT((ROW()-13)/2),0)),IF(ISBLANK(OFFSET('9. METAS'!$X$20,INT((ROW()-14)/2),0)),"",OFFSET('9. METAS'!$X$20,INT((ROW()-14)/2),0)))</f>
        <v/>
      </c>
      <c r="N222" s="854"/>
      <c r="O222" s="856"/>
      <c r="P222" s="913"/>
    </row>
    <row r="223" spans="3:16">
      <c r="C223" s="859"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8" t="str">
        <f ca="1">IF(ISBLANK(OFFSET('5. Pp (3 años)'!$K$46,INT((ROW()-13)/2),0)),"",OFFSET('5. Pp (3 años)'!$K$46,INT((ROW()-13)/2),0))</f>
        <v/>
      </c>
      <c r="G223" s="909" t="str">
        <f ca="1">IF(ISBLANK(OFFSET('5. Pp (3 años)'!$H$46,INT((ROW()-13)/2),0)),"",OFFSET('5. Pp (3 años)'!$H$46,INT((ROW()-13)/2),0))</f>
        <v/>
      </c>
      <c r="H223" s="944" t="str">
        <f ca="1">IF(ISBLANK(OFFSET('9. METAS'!$L$20,INT((ROW()-13)/2),0)),"",OFFSET('9. METAS'!$L$20,INT((ROW()-13)/2),0))</f>
        <v/>
      </c>
      <c r="I223" s="868"/>
      <c r="J223" s="149" t="e">
        <f ca="1">IF(MOD(ROW()-13,2)=0,IF(ISBLANK(OFFSET(#REF!,INT((ROW()-13)/2),0)),"",OFFSET(#REF!,INT((ROW()-13)/2),0)),IF(ISBLANK(OFFSET('9. METAS'!$U$20,INT((ROW()-14)/2),0)),"",OFFSET('9. METAS'!$U$20,INT((ROW()-14)/2),0)))</f>
        <v>#REF!</v>
      </c>
      <c r="K223" s="150" t="e">
        <f ca="1">IF(MOD(ROW()-13,2)=0,IF(ISBLANK(OFFSET(#REF!,INT((ROW()-13)/2),0)),"",OFFSET(#REF!,INT((ROW()-13)/2),0)),IF(ISBLANK(OFFSET('9. METAS'!$V$20,INT((ROW()-14)/2),0)),"",OFFSET('9. METAS'!$V$20,INT((ROW()-14)/2),0)))</f>
        <v>#REF!</v>
      </c>
      <c r="L223" s="150" t="e">
        <f ca="1">IF(MOD(ROW()-13,2)=0,IF(ISBLANK(OFFSET(#REF!,INT((ROW()-13)/2),0)),"",OFFSET(#REF!,INT((ROW()-13)/2),0)),IF(ISBLANK(OFFSET('9. METAS'!$W$20,INT((ROW()-14)/2),0)),"",OFFSET('9. METAS'!$W$20,INT((ROW()-14)/2),0)))</f>
        <v>#REF!</v>
      </c>
      <c r="M223" s="151" t="e">
        <f ca="1">IF(MOD(ROW()-13,2)=0,IF(ISBLANK(OFFSET(#REF!,INT((ROW()-13)/2),0)),"",OFFSET(#REF!,INT((ROW()-13)/2),0)),IF(ISBLANK(OFFSET('9. METAS'!$X$20,INT((ROW()-14)/2),0)),"",OFFSET('9. METAS'!$X$20,INT((ROW()-14)/2),0)))</f>
        <v>#REF!</v>
      </c>
      <c r="N223" s="869" t="str">
        <f t="shared" ref="N223" ca="1" si="206">IFERROR(J223/J224,"ND")</f>
        <v>ND</v>
      </c>
      <c r="O223" s="870" t="str">
        <f t="shared" ref="O223" ca="1" si="207">IFERROR(((J223+K223)/H223),"ND")</f>
        <v>ND</v>
      </c>
      <c r="P223" s="910"/>
    </row>
    <row r="224" spans="3:16">
      <c r="C224" s="860"/>
      <c r="D224" s="907"/>
      <c r="E224" s="907"/>
      <c r="F224" s="908"/>
      <c r="G224" s="909"/>
      <c r="H224" s="944"/>
      <c r="I224" s="852"/>
      <c r="J224" s="149" t="str">
        <f ca="1">IF(MOD(ROW()-13,2)=0,IF(ISBLANK(OFFSET(#REF!,INT((ROW()-13)/2),0)),"",OFFSET(#REF!,INT((ROW()-13)/2),0)),IF(ISBLANK(OFFSET('9. METAS'!$U$20,INT((ROW()-14)/2),0)),"",OFFSET('9. METAS'!$U$20,INT((ROW()-14)/2),0)))</f>
        <v/>
      </c>
      <c r="K224" s="150" t="str">
        <f ca="1">IF(MOD(ROW()-13,2)=0,IF(ISBLANK(OFFSET(#REF!,INT((ROW()-13)/2),0)),"",OFFSET(#REF!,INT((ROW()-13)/2),0)),IF(ISBLANK(OFFSET('9. METAS'!$V$20,INT((ROW()-14)/2),0)),"",OFFSET('9. METAS'!$V$20,INT((ROW()-14)/2),0)))</f>
        <v/>
      </c>
      <c r="L224" s="150" t="str">
        <f ca="1">IF(MOD(ROW()-13,2)=0,IF(ISBLANK(OFFSET(#REF!,INT((ROW()-13)/2),0)),"",OFFSET(#REF!,INT((ROW()-13)/2),0)),IF(ISBLANK(OFFSET('9. METAS'!$W$20,INT((ROW()-14)/2),0)),"",OFFSET('9. METAS'!$W$20,INT((ROW()-14)/2),0)))</f>
        <v/>
      </c>
      <c r="M224" s="151" t="str">
        <f ca="1">IF(MOD(ROW()-13,2)=0,IF(ISBLANK(OFFSET(#REF!,INT((ROW()-13)/2),0)),"",OFFSET(#REF!,INT((ROW()-13)/2),0)),IF(ISBLANK(OFFSET('9. METAS'!$X$20,INT((ROW()-14)/2),0)),"",OFFSET('9. METAS'!$X$20,INT((ROW()-14)/2),0)))</f>
        <v/>
      </c>
      <c r="N224" s="854"/>
      <c r="O224" s="856"/>
      <c r="P224" s="913"/>
    </row>
    <row r="225" spans="3:16">
      <c r="C225" s="859"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8" t="str">
        <f ca="1">IF(ISBLANK(OFFSET('5. Pp (3 años)'!$K$46,INT((ROW()-13)/2),0)),"",OFFSET('5. Pp (3 años)'!$K$46,INT((ROW()-13)/2),0))</f>
        <v/>
      </c>
      <c r="G225" s="909" t="str">
        <f ca="1">IF(ISBLANK(OFFSET('5. Pp (3 años)'!$H$46,INT((ROW()-13)/2),0)),"",OFFSET('5. Pp (3 años)'!$H$46,INT((ROW()-13)/2),0))</f>
        <v/>
      </c>
      <c r="H225" s="944" t="str">
        <f ca="1">IF(ISBLANK(OFFSET('9. METAS'!$L$20,INT((ROW()-13)/2),0)),"",OFFSET('9. METAS'!$L$20,INT((ROW()-13)/2),0))</f>
        <v/>
      </c>
      <c r="I225" s="868"/>
      <c r="J225" s="149" t="e">
        <f ca="1">IF(MOD(ROW()-13,2)=0,IF(ISBLANK(OFFSET(#REF!,INT((ROW()-13)/2),0)),"",OFFSET(#REF!,INT((ROW()-13)/2),0)),IF(ISBLANK(OFFSET('9. METAS'!$U$20,INT((ROW()-14)/2),0)),"",OFFSET('9. METAS'!$U$20,INT((ROW()-14)/2),0)))</f>
        <v>#REF!</v>
      </c>
      <c r="K225" s="150" t="e">
        <f ca="1">IF(MOD(ROW()-13,2)=0,IF(ISBLANK(OFFSET(#REF!,INT((ROW()-13)/2),0)),"",OFFSET(#REF!,INT((ROW()-13)/2),0)),IF(ISBLANK(OFFSET('9. METAS'!$V$20,INT((ROW()-14)/2),0)),"",OFFSET('9. METAS'!$V$20,INT((ROW()-14)/2),0)))</f>
        <v>#REF!</v>
      </c>
      <c r="L225" s="150" t="e">
        <f ca="1">IF(MOD(ROW()-13,2)=0,IF(ISBLANK(OFFSET(#REF!,INT((ROW()-13)/2),0)),"",OFFSET(#REF!,INT((ROW()-13)/2),0)),IF(ISBLANK(OFFSET('9. METAS'!$W$20,INT((ROW()-14)/2),0)),"",OFFSET('9. METAS'!$W$20,INT((ROW()-14)/2),0)))</f>
        <v>#REF!</v>
      </c>
      <c r="M225" s="151" t="e">
        <f ca="1">IF(MOD(ROW()-13,2)=0,IF(ISBLANK(OFFSET(#REF!,INT((ROW()-13)/2),0)),"",OFFSET(#REF!,INT((ROW()-13)/2),0)),IF(ISBLANK(OFFSET('9. METAS'!$X$20,INT((ROW()-14)/2),0)),"",OFFSET('9. METAS'!$X$20,INT((ROW()-14)/2),0)))</f>
        <v>#REF!</v>
      </c>
      <c r="N225" s="869" t="str">
        <f t="shared" ref="N225" ca="1" si="208">IFERROR(J225/J226,"ND")</f>
        <v>ND</v>
      </c>
      <c r="O225" s="870" t="str">
        <f t="shared" ref="O225" ca="1" si="209">IFERROR(((J225+K225)/H225),"ND")</f>
        <v>ND</v>
      </c>
      <c r="P225" s="910"/>
    </row>
    <row r="226" spans="3:16">
      <c r="C226" s="860"/>
      <c r="D226" s="907"/>
      <c r="E226" s="907"/>
      <c r="F226" s="908"/>
      <c r="G226" s="909"/>
      <c r="H226" s="944"/>
      <c r="I226" s="852"/>
      <c r="J226" s="149" t="str">
        <f ca="1">IF(MOD(ROW()-13,2)=0,IF(ISBLANK(OFFSET(#REF!,INT((ROW()-13)/2),0)),"",OFFSET(#REF!,INT((ROW()-13)/2),0)),IF(ISBLANK(OFFSET('9. METAS'!$U$20,INT((ROW()-14)/2),0)),"",OFFSET('9. METAS'!$U$20,INT((ROW()-14)/2),0)))</f>
        <v/>
      </c>
      <c r="K226" s="150" t="str">
        <f ca="1">IF(MOD(ROW()-13,2)=0,IF(ISBLANK(OFFSET(#REF!,INT((ROW()-13)/2),0)),"",OFFSET(#REF!,INT((ROW()-13)/2),0)),IF(ISBLANK(OFFSET('9. METAS'!$V$20,INT((ROW()-14)/2),0)),"",OFFSET('9. METAS'!$V$20,INT((ROW()-14)/2),0)))</f>
        <v/>
      </c>
      <c r="L226" s="150" t="str">
        <f ca="1">IF(MOD(ROW()-13,2)=0,IF(ISBLANK(OFFSET(#REF!,INT((ROW()-13)/2),0)),"",OFFSET(#REF!,INT((ROW()-13)/2),0)),IF(ISBLANK(OFFSET('9. METAS'!$W$20,INT((ROW()-14)/2),0)),"",OFFSET('9. METAS'!$W$20,INT((ROW()-14)/2),0)))</f>
        <v/>
      </c>
      <c r="M226" s="151" t="str">
        <f ca="1">IF(MOD(ROW()-13,2)=0,IF(ISBLANK(OFFSET(#REF!,INT((ROW()-13)/2),0)),"",OFFSET(#REF!,INT((ROW()-13)/2),0)),IF(ISBLANK(OFFSET('9. METAS'!$X$20,INT((ROW()-14)/2),0)),"",OFFSET('9. METAS'!$X$20,INT((ROW()-14)/2),0)))</f>
        <v/>
      </c>
      <c r="N226" s="854"/>
      <c r="O226" s="856"/>
      <c r="P226" s="913"/>
    </row>
    <row r="227" spans="3:16">
      <c r="C227" s="859"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8" t="str">
        <f ca="1">IF(ISBLANK(OFFSET('5. Pp (3 años)'!$K$46,INT((ROW()-13)/2),0)),"",OFFSET('5. Pp (3 años)'!$K$46,INT((ROW()-13)/2),0))</f>
        <v/>
      </c>
      <c r="G227" s="909" t="str">
        <f ca="1">IF(ISBLANK(OFFSET('5. Pp (3 años)'!$H$46,INT((ROW()-13)/2),0)),"",OFFSET('5. Pp (3 años)'!$H$46,INT((ROW()-13)/2),0))</f>
        <v/>
      </c>
      <c r="H227" s="944" t="str">
        <f ca="1">IF(ISBLANK(OFFSET('9. METAS'!$L$20,INT((ROW()-13)/2),0)),"",OFFSET('9. METAS'!$L$20,INT((ROW()-13)/2),0))</f>
        <v/>
      </c>
      <c r="I227" s="868"/>
      <c r="J227" s="149" t="e">
        <f ca="1">IF(MOD(ROW()-13,2)=0,IF(ISBLANK(OFFSET(#REF!,INT((ROW()-13)/2),0)),"",OFFSET(#REF!,INT((ROW()-13)/2),0)),IF(ISBLANK(OFFSET('9. METAS'!$U$20,INT((ROW()-14)/2),0)),"",OFFSET('9. METAS'!$U$20,INT((ROW()-14)/2),0)))</f>
        <v>#REF!</v>
      </c>
      <c r="K227" s="150" t="e">
        <f ca="1">IF(MOD(ROW()-13,2)=0,IF(ISBLANK(OFFSET(#REF!,INT((ROW()-13)/2),0)),"",OFFSET(#REF!,INT((ROW()-13)/2),0)),IF(ISBLANK(OFFSET('9. METAS'!$V$20,INT((ROW()-14)/2),0)),"",OFFSET('9. METAS'!$V$20,INT((ROW()-14)/2),0)))</f>
        <v>#REF!</v>
      </c>
      <c r="L227" s="150" t="e">
        <f ca="1">IF(MOD(ROW()-13,2)=0,IF(ISBLANK(OFFSET(#REF!,INT((ROW()-13)/2),0)),"",OFFSET(#REF!,INT((ROW()-13)/2),0)),IF(ISBLANK(OFFSET('9. METAS'!$W$20,INT((ROW()-14)/2),0)),"",OFFSET('9. METAS'!$W$20,INT((ROW()-14)/2),0)))</f>
        <v>#REF!</v>
      </c>
      <c r="M227" s="151" t="e">
        <f ca="1">IF(MOD(ROW()-13,2)=0,IF(ISBLANK(OFFSET(#REF!,INT((ROW()-13)/2),0)),"",OFFSET(#REF!,INT((ROW()-13)/2),0)),IF(ISBLANK(OFFSET('9. METAS'!$X$20,INT((ROW()-14)/2),0)),"",OFFSET('9. METAS'!$X$20,INT((ROW()-14)/2),0)))</f>
        <v>#REF!</v>
      </c>
      <c r="N227" s="869" t="str">
        <f t="shared" ref="N227" ca="1" si="210">IFERROR(J227/J228,"ND")</f>
        <v>ND</v>
      </c>
      <c r="O227" s="870" t="str">
        <f t="shared" ref="O227" ca="1" si="211">IFERROR(((J227+K227)/H227),"ND")</f>
        <v>ND</v>
      </c>
      <c r="P227" s="910"/>
    </row>
    <row r="228" spans="3:16">
      <c r="C228" s="860"/>
      <c r="D228" s="907"/>
      <c r="E228" s="907"/>
      <c r="F228" s="908"/>
      <c r="G228" s="909"/>
      <c r="H228" s="944"/>
      <c r="I228" s="852"/>
      <c r="J228" s="149" t="str">
        <f ca="1">IF(MOD(ROW()-13,2)=0,IF(ISBLANK(OFFSET(#REF!,INT((ROW()-13)/2),0)),"",OFFSET(#REF!,INT((ROW()-13)/2),0)),IF(ISBLANK(OFFSET('9. METAS'!$U$20,INT((ROW()-14)/2),0)),"",OFFSET('9. METAS'!$U$20,INT((ROW()-14)/2),0)))</f>
        <v/>
      </c>
      <c r="K228" s="150" t="str">
        <f ca="1">IF(MOD(ROW()-13,2)=0,IF(ISBLANK(OFFSET(#REF!,INT((ROW()-13)/2),0)),"",OFFSET(#REF!,INT((ROW()-13)/2),0)),IF(ISBLANK(OFFSET('9. METAS'!$V$20,INT((ROW()-14)/2),0)),"",OFFSET('9. METAS'!$V$20,INT((ROW()-14)/2),0)))</f>
        <v/>
      </c>
      <c r="L228" s="150" t="str">
        <f ca="1">IF(MOD(ROW()-13,2)=0,IF(ISBLANK(OFFSET(#REF!,INT((ROW()-13)/2),0)),"",OFFSET(#REF!,INT((ROW()-13)/2),0)),IF(ISBLANK(OFFSET('9. METAS'!$W$20,INT((ROW()-14)/2),0)),"",OFFSET('9. METAS'!$W$20,INT((ROW()-14)/2),0)))</f>
        <v/>
      </c>
      <c r="M228" s="151" t="str">
        <f ca="1">IF(MOD(ROW()-13,2)=0,IF(ISBLANK(OFFSET(#REF!,INT((ROW()-13)/2),0)),"",OFFSET(#REF!,INT((ROW()-13)/2),0)),IF(ISBLANK(OFFSET('9. METAS'!$X$20,INT((ROW()-14)/2),0)),"",OFFSET('9. METAS'!$X$20,INT((ROW()-14)/2),0)))</f>
        <v/>
      </c>
      <c r="N228" s="854"/>
      <c r="O228" s="856"/>
      <c r="P228" s="913"/>
    </row>
    <row r="229" spans="3:16">
      <c r="C229" s="859"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8" t="str">
        <f ca="1">IF(ISBLANK(OFFSET('5. Pp (3 años)'!$K$46,INT((ROW()-13)/2),0)),"",OFFSET('5. Pp (3 años)'!$K$46,INT((ROW()-13)/2),0))</f>
        <v/>
      </c>
      <c r="G229" s="909" t="str">
        <f ca="1">IF(ISBLANK(OFFSET('5. Pp (3 años)'!$H$46,INT((ROW()-13)/2),0)),"",OFFSET('5. Pp (3 años)'!$H$46,INT((ROW()-13)/2),0))</f>
        <v/>
      </c>
      <c r="H229" s="944" t="str">
        <f ca="1">IF(ISBLANK(OFFSET('9. METAS'!$L$20,INT((ROW()-13)/2),0)),"",OFFSET('9. METAS'!$L$20,INT((ROW()-13)/2),0))</f>
        <v/>
      </c>
      <c r="I229" s="868"/>
      <c r="J229" s="149" t="e">
        <f ca="1">IF(MOD(ROW()-13,2)=0,IF(ISBLANK(OFFSET(#REF!,INT((ROW()-13)/2),0)),"",OFFSET(#REF!,INT((ROW()-13)/2),0)),IF(ISBLANK(OFFSET('9. METAS'!$U$20,INT((ROW()-14)/2),0)),"",OFFSET('9. METAS'!$U$20,INT((ROW()-14)/2),0)))</f>
        <v>#REF!</v>
      </c>
      <c r="K229" s="150" t="e">
        <f ca="1">IF(MOD(ROW()-13,2)=0,IF(ISBLANK(OFFSET(#REF!,INT((ROW()-13)/2),0)),"",OFFSET(#REF!,INT((ROW()-13)/2),0)),IF(ISBLANK(OFFSET('9. METAS'!$V$20,INT((ROW()-14)/2),0)),"",OFFSET('9. METAS'!$V$20,INT((ROW()-14)/2),0)))</f>
        <v>#REF!</v>
      </c>
      <c r="L229" s="150" t="e">
        <f ca="1">IF(MOD(ROW()-13,2)=0,IF(ISBLANK(OFFSET(#REF!,INT((ROW()-13)/2),0)),"",OFFSET(#REF!,INT((ROW()-13)/2),0)),IF(ISBLANK(OFFSET('9. METAS'!$W$20,INT((ROW()-14)/2),0)),"",OFFSET('9. METAS'!$W$20,INT((ROW()-14)/2),0)))</f>
        <v>#REF!</v>
      </c>
      <c r="M229" s="151" t="e">
        <f ca="1">IF(MOD(ROW()-13,2)=0,IF(ISBLANK(OFFSET(#REF!,INT((ROW()-13)/2),0)),"",OFFSET(#REF!,INT((ROW()-13)/2),0)),IF(ISBLANK(OFFSET('9. METAS'!$X$20,INT((ROW()-14)/2),0)),"",OFFSET('9. METAS'!$X$20,INT((ROW()-14)/2),0)))</f>
        <v>#REF!</v>
      </c>
      <c r="N229" s="869" t="str">
        <f t="shared" ref="N229" ca="1" si="212">IFERROR(J229/J230,"ND")</f>
        <v>ND</v>
      </c>
      <c r="O229" s="870" t="str">
        <f t="shared" ref="O229" ca="1" si="213">IFERROR(((J229+K229)/H229),"ND")</f>
        <v>ND</v>
      </c>
      <c r="P229" s="910"/>
    </row>
    <row r="230" spans="3:16">
      <c r="C230" s="860"/>
      <c r="D230" s="907"/>
      <c r="E230" s="907"/>
      <c r="F230" s="908"/>
      <c r="G230" s="909"/>
      <c r="H230" s="944"/>
      <c r="I230" s="852"/>
      <c r="J230" s="149" t="str">
        <f ca="1">IF(MOD(ROW()-13,2)=0,IF(ISBLANK(OFFSET(#REF!,INT((ROW()-13)/2),0)),"",OFFSET(#REF!,INT((ROW()-13)/2),0)),IF(ISBLANK(OFFSET('9. METAS'!$U$20,INT((ROW()-14)/2),0)),"",OFFSET('9. METAS'!$U$20,INT((ROW()-14)/2),0)))</f>
        <v/>
      </c>
      <c r="K230" s="150" t="str">
        <f ca="1">IF(MOD(ROW()-13,2)=0,IF(ISBLANK(OFFSET(#REF!,INT((ROW()-13)/2),0)),"",OFFSET(#REF!,INT((ROW()-13)/2),0)),IF(ISBLANK(OFFSET('9. METAS'!$V$20,INT((ROW()-14)/2),0)),"",OFFSET('9. METAS'!$V$20,INT((ROW()-14)/2),0)))</f>
        <v/>
      </c>
      <c r="L230" s="150" t="str">
        <f ca="1">IF(MOD(ROW()-13,2)=0,IF(ISBLANK(OFFSET(#REF!,INT((ROW()-13)/2),0)),"",OFFSET(#REF!,INT((ROW()-13)/2),0)),IF(ISBLANK(OFFSET('9. METAS'!$W$20,INT((ROW()-14)/2),0)),"",OFFSET('9. METAS'!$W$20,INT((ROW()-14)/2),0)))</f>
        <v/>
      </c>
      <c r="M230" s="151" t="str">
        <f ca="1">IF(MOD(ROW()-13,2)=0,IF(ISBLANK(OFFSET(#REF!,INT((ROW()-13)/2),0)),"",OFFSET(#REF!,INT((ROW()-13)/2),0)),IF(ISBLANK(OFFSET('9. METAS'!$X$20,INT((ROW()-14)/2),0)),"",OFFSET('9. METAS'!$X$20,INT((ROW()-14)/2),0)))</f>
        <v/>
      </c>
      <c r="N230" s="854"/>
      <c r="O230" s="856"/>
      <c r="P230" s="913"/>
    </row>
    <row r="231" spans="3:16">
      <c r="C231" s="859"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8" t="str">
        <f ca="1">IF(ISBLANK(OFFSET('5. Pp (3 años)'!$K$46,INT((ROW()-13)/2),0)),"",OFFSET('5. Pp (3 años)'!$K$46,INT((ROW()-13)/2),0))</f>
        <v/>
      </c>
      <c r="G231" s="909" t="str">
        <f ca="1">IF(ISBLANK(OFFSET('5. Pp (3 años)'!$H$46,INT((ROW()-13)/2),0)),"",OFFSET('5. Pp (3 años)'!$H$46,INT((ROW()-13)/2),0))</f>
        <v/>
      </c>
      <c r="H231" s="944" t="str">
        <f ca="1">IF(ISBLANK(OFFSET('9. METAS'!$L$20,INT((ROW()-13)/2),0)),"",OFFSET('9. METAS'!$L$20,INT((ROW()-13)/2),0))</f>
        <v/>
      </c>
      <c r="I231" s="868"/>
      <c r="J231" s="149" t="e">
        <f ca="1">IF(MOD(ROW()-13,2)=0,IF(ISBLANK(OFFSET(#REF!,INT((ROW()-13)/2),0)),"",OFFSET(#REF!,INT((ROW()-13)/2),0)),IF(ISBLANK(OFFSET('9. METAS'!$U$20,INT((ROW()-14)/2),0)),"",OFFSET('9. METAS'!$U$20,INT((ROW()-14)/2),0)))</f>
        <v>#REF!</v>
      </c>
      <c r="K231" s="150" t="e">
        <f ca="1">IF(MOD(ROW()-13,2)=0,IF(ISBLANK(OFFSET(#REF!,INT((ROW()-13)/2),0)),"",OFFSET(#REF!,INT((ROW()-13)/2),0)),IF(ISBLANK(OFFSET('9. METAS'!$V$20,INT((ROW()-14)/2),0)),"",OFFSET('9. METAS'!$V$20,INT((ROW()-14)/2),0)))</f>
        <v>#REF!</v>
      </c>
      <c r="L231" s="150" t="e">
        <f ca="1">IF(MOD(ROW()-13,2)=0,IF(ISBLANK(OFFSET(#REF!,INT((ROW()-13)/2),0)),"",OFFSET(#REF!,INT((ROW()-13)/2),0)),IF(ISBLANK(OFFSET('9. METAS'!$W$20,INT((ROW()-14)/2),0)),"",OFFSET('9. METAS'!$W$20,INT((ROW()-14)/2),0)))</f>
        <v>#REF!</v>
      </c>
      <c r="M231" s="151" t="e">
        <f ca="1">IF(MOD(ROW()-13,2)=0,IF(ISBLANK(OFFSET(#REF!,INT((ROW()-13)/2),0)),"",OFFSET(#REF!,INT((ROW()-13)/2),0)),IF(ISBLANK(OFFSET('9. METAS'!$X$20,INT((ROW()-14)/2),0)),"",OFFSET('9. METAS'!$X$20,INT((ROW()-14)/2),0)))</f>
        <v>#REF!</v>
      </c>
      <c r="N231" s="869" t="str">
        <f t="shared" ref="N231" ca="1" si="214">IFERROR(J231/J232,"ND")</f>
        <v>ND</v>
      </c>
      <c r="O231" s="870" t="str">
        <f t="shared" ref="O231" ca="1" si="215">IFERROR(((J231+K231)/H231),"ND")</f>
        <v>ND</v>
      </c>
      <c r="P231" s="910"/>
    </row>
    <row r="232" spans="3:16">
      <c r="C232" s="860"/>
      <c r="D232" s="907"/>
      <c r="E232" s="907"/>
      <c r="F232" s="908"/>
      <c r="G232" s="909"/>
      <c r="H232" s="944"/>
      <c r="I232" s="852"/>
      <c r="J232" s="149" t="str">
        <f ca="1">IF(MOD(ROW()-13,2)=0,IF(ISBLANK(OFFSET(#REF!,INT((ROW()-13)/2),0)),"",OFFSET(#REF!,INT((ROW()-13)/2),0)),IF(ISBLANK(OFFSET('9. METAS'!$U$20,INT((ROW()-14)/2),0)),"",OFFSET('9. METAS'!$U$20,INT((ROW()-14)/2),0)))</f>
        <v/>
      </c>
      <c r="K232" s="150" t="str">
        <f ca="1">IF(MOD(ROW()-13,2)=0,IF(ISBLANK(OFFSET(#REF!,INT((ROW()-13)/2),0)),"",OFFSET(#REF!,INT((ROW()-13)/2),0)),IF(ISBLANK(OFFSET('9. METAS'!$V$20,INT((ROW()-14)/2),0)),"",OFFSET('9. METAS'!$V$20,INT((ROW()-14)/2),0)))</f>
        <v/>
      </c>
      <c r="L232" s="150" t="str">
        <f ca="1">IF(MOD(ROW()-13,2)=0,IF(ISBLANK(OFFSET(#REF!,INT((ROW()-13)/2),0)),"",OFFSET(#REF!,INT((ROW()-13)/2),0)),IF(ISBLANK(OFFSET('9. METAS'!$W$20,INT((ROW()-14)/2),0)),"",OFFSET('9. METAS'!$W$20,INT((ROW()-14)/2),0)))</f>
        <v/>
      </c>
      <c r="M232" s="151" t="str">
        <f ca="1">IF(MOD(ROW()-13,2)=0,IF(ISBLANK(OFFSET(#REF!,INT((ROW()-13)/2),0)),"",OFFSET(#REF!,INT((ROW()-13)/2),0)),IF(ISBLANK(OFFSET('9. METAS'!$X$20,INT((ROW()-14)/2),0)),"",OFFSET('9. METAS'!$X$20,INT((ROW()-14)/2),0)))</f>
        <v/>
      </c>
      <c r="N232" s="854"/>
      <c r="O232" s="856"/>
      <c r="P232" s="913"/>
    </row>
    <row r="233" spans="3:16">
      <c r="C233" s="859"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8" t="str">
        <f ca="1">IF(ISBLANK(OFFSET('5. Pp (3 años)'!$K$46,INT((ROW()-13)/2),0)),"",OFFSET('5. Pp (3 años)'!$K$46,INT((ROW()-13)/2),0))</f>
        <v/>
      </c>
      <c r="G233" s="909" t="str">
        <f ca="1">IF(ISBLANK(OFFSET('5. Pp (3 años)'!$H$46,INT((ROW()-13)/2),0)),"",OFFSET('5. Pp (3 años)'!$H$46,INT((ROW()-13)/2),0))</f>
        <v/>
      </c>
      <c r="H233" s="944" t="str">
        <f ca="1">IF(ISBLANK(OFFSET('9. METAS'!$L$20,INT((ROW()-13)/2),0)),"",OFFSET('9. METAS'!$L$20,INT((ROW()-13)/2),0))</f>
        <v/>
      </c>
      <c r="I233" s="868"/>
      <c r="J233" s="149" t="e">
        <f ca="1">IF(MOD(ROW()-13,2)=0,IF(ISBLANK(OFFSET(#REF!,INT((ROW()-13)/2),0)),"",OFFSET(#REF!,INT((ROW()-13)/2),0)),IF(ISBLANK(OFFSET('9. METAS'!$U$20,INT((ROW()-14)/2),0)),"",OFFSET('9. METAS'!$U$20,INT((ROW()-14)/2),0)))</f>
        <v>#REF!</v>
      </c>
      <c r="K233" s="150" t="e">
        <f ca="1">IF(MOD(ROW()-13,2)=0,IF(ISBLANK(OFFSET(#REF!,INT((ROW()-13)/2),0)),"",OFFSET(#REF!,INT((ROW()-13)/2),0)),IF(ISBLANK(OFFSET('9. METAS'!$V$20,INT((ROW()-14)/2),0)),"",OFFSET('9. METAS'!$V$20,INT((ROW()-14)/2),0)))</f>
        <v>#REF!</v>
      </c>
      <c r="L233" s="150" t="e">
        <f ca="1">IF(MOD(ROW()-13,2)=0,IF(ISBLANK(OFFSET(#REF!,INT((ROW()-13)/2),0)),"",OFFSET(#REF!,INT((ROW()-13)/2),0)),IF(ISBLANK(OFFSET('9. METAS'!$W$20,INT((ROW()-14)/2),0)),"",OFFSET('9. METAS'!$W$20,INT((ROW()-14)/2),0)))</f>
        <v>#REF!</v>
      </c>
      <c r="M233" s="151" t="e">
        <f ca="1">IF(MOD(ROW()-13,2)=0,IF(ISBLANK(OFFSET(#REF!,INT((ROW()-13)/2),0)),"",OFFSET(#REF!,INT((ROW()-13)/2),0)),IF(ISBLANK(OFFSET('9. METAS'!$X$20,INT((ROW()-14)/2),0)),"",OFFSET('9. METAS'!$X$20,INT((ROW()-14)/2),0)))</f>
        <v>#REF!</v>
      </c>
      <c r="N233" s="869" t="str">
        <f t="shared" ref="N233" ca="1" si="216">IFERROR(J233/J234,"ND")</f>
        <v>ND</v>
      </c>
      <c r="O233" s="870" t="str">
        <f t="shared" ref="O233" ca="1" si="217">IFERROR(((J233+K233)/H233),"ND")</f>
        <v>ND</v>
      </c>
      <c r="P233" s="910"/>
    </row>
    <row r="234" spans="3:16">
      <c r="C234" s="860"/>
      <c r="D234" s="907"/>
      <c r="E234" s="907"/>
      <c r="F234" s="908"/>
      <c r="G234" s="909"/>
      <c r="H234" s="944"/>
      <c r="I234" s="852"/>
      <c r="J234" s="149" t="str">
        <f ca="1">IF(MOD(ROW()-13,2)=0,IF(ISBLANK(OFFSET(#REF!,INT((ROW()-13)/2),0)),"",OFFSET(#REF!,INT((ROW()-13)/2),0)),IF(ISBLANK(OFFSET('9. METAS'!$U$20,INT((ROW()-14)/2),0)),"",OFFSET('9. METAS'!$U$20,INT((ROW()-14)/2),0)))</f>
        <v/>
      </c>
      <c r="K234" s="150" t="str">
        <f ca="1">IF(MOD(ROW()-13,2)=0,IF(ISBLANK(OFFSET(#REF!,INT((ROW()-13)/2),0)),"",OFFSET(#REF!,INT((ROW()-13)/2),0)),IF(ISBLANK(OFFSET('9. METAS'!$V$20,INT((ROW()-14)/2),0)),"",OFFSET('9. METAS'!$V$20,INT((ROW()-14)/2),0)))</f>
        <v/>
      </c>
      <c r="L234" s="150" t="str">
        <f ca="1">IF(MOD(ROW()-13,2)=0,IF(ISBLANK(OFFSET(#REF!,INT((ROW()-13)/2),0)),"",OFFSET(#REF!,INT((ROW()-13)/2),0)),IF(ISBLANK(OFFSET('9. METAS'!$W$20,INT((ROW()-14)/2),0)),"",OFFSET('9. METAS'!$W$20,INT((ROW()-14)/2),0)))</f>
        <v/>
      </c>
      <c r="M234" s="151" t="str">
        <f ca="1">IF(MOD(ROW()-13,2)=0,IF(ISBLANK(OFFSET(#REF!,INT((ROW()-13)/2),0)),"",OFFSET(#REF!,INT((ROW()-13)/2),0)),IF(ISBLANK(OFFSET('9. METAS'!$X$20,INT((ROW()-14)/2),0)),"",OFFSET('9. METAS'!$X$20,INT((ROW()-14)/2),0)))</f>
        <v/>
      </c>
      <c r="N234" s="854"/>
      <c r="O234" s="856"/>
      <c r="P234" s="913"/>
    </row>
    <row r="235" spans="3:16">
      <c r="C235" s="859"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8" t="str">
        <f ca="1">IF(ISBLANK(OFFSET('5. Pp (3 años)'!$K$46,INT((ROW()-13)/2),0)),"",OFFSET('5. Pp (3 años)'!$K$46,INT((ROW()-13)/2),0))</f>
        <v/>
      </c>
      <c r="G235" s="909" t="str">
        <f ca="1">IF(ISBLANK(OFFSET('5. Pp (3 años)'!$H$46,INT((ROW()-13)/2),0)),"",OFFSET('5. Pp (3 años)'!$H$46,INT((ROW()-13)/2),0))</f>
        <v/>
      </c>
      <c r="H235" s="944" t="str">
        <f ca="1">IF(ISBLANK(OFFSET('9. METAS'!$L$20,INT((ROW()-13)/2),0)),"",OFFSET('9. METAS'!$L$20,INT((ROW()-13)/2),0))</f>
        <v/>
      </c>
      <c r="I235" s="868"/>
      <c r="J235" s="149" t="e">
        <f ca="1">IF(MOD(ROW()-13,2)=0,IF(ISBLANK(OFFSET(#REF!,INT((ROW()-13)/2),0)),"",OFFSET(#REF!,INT((ROW()-13)/2),0)),IF(ISBLANK(OFFSET('9. METAS'!$U$20,INT((ROW()-14)/2),0)),"",OFFSET('9. METAS'!$U$20,INT((ROW()-14)/2),0)))</f>
        <v>#REF!</v>
      </c>
      <c r="K235" s="150" t="e">
        <f ca="1">IF(MOD(ROW()-13,2)=0,IF(ISBLANK(OFFSET(#REF!,INT((ROW()-13)/2),0)),"",OFFSET(#REF!,INT((ROW()-13)/2),0)),IF(ISBLANK(OFFSET('9. METAS'!$V$20,INT((ROW()-14)/2),0)),"",OFFSET('9. METAS'!$V$20,INT((ROW()-14)/2),0)))</f>
        <v>#REF!</v>
      </c>
      <c r="L235" s="150" t="e">
        <f ca="1">IF(MOD(ROW()-13,2)=0,IF(ISBLANK(OFFSET(#REF!,INT((ROW()-13)/2),0)),"",OFFSET(#REF!,INT((ROW()-13)/2),0)),IF(ISBLANK(OFFSET('9. METAS'!$W$20,INT((ROW()-14)/2),0)),"",OFFSET('9. METAS'!$W$20,INT((ROW()-14)/2),0)))</f>
        <v>#REF!</v>
      </c>
      <c r="M235" s="151" t="e">
        <f ca="1">IF(MOD(ROW()-13,2)=0,IF(ISBLANK(OFFSET(#REF!,INT((ROW()-13)/2),0)),"",OFFSET(#REF!,INT((ROW()-13)/2),0)),IF(ISBLANK(OFFSET('9. METAS'!$X$20,INT((ROW()-14)/2),0)),"",OFFSET('9. METAS'!$X$20,INT((ROW()-14)/2),0)))</f>
        <v>#REF!</v>
      </c>
      <c r="N235" s="869" t="str">
        <f t="shared" ref="N235" ca="1" si="218">IFERROR(J235/J236,"ND")</f>
        <v>ND</v>
      </c>
      <c r="O235" s="870" t="str">
        <f t="shared" ref="O235" ca="1" si="219">IFERROR(((J235+K235)/H235),"ND")</f>
        <v>ND</v>
      </c>
      <c r="P235" s="910"/>
    </row>
    <row r="236" spans="3:16">
      <c r="C236" s="860"/>
      <c r="D236" s="907"/>
      <c r="E236" s="907"/>
      <c r="F236" s="908"/>
      <c r="G236" s="909"/>
      <c r="H236" s="944"/>
      <c r="I236" s="852"/>
      <c r="J236" s="149" t="str">
        <f ca="1">IF(MOD(ROW()-13,2)=0,IF(ISBLANK(OFFSET(#REF!,INT((ROW()-13)/2),0)),"",OFFSET(#REF!,INT((ROW()-13)/2),0)),IF(ISBLANK(OFFSET('9. METAS'!$U$20,INT((ROW()-14)/2),0)),"",OFFSET('9. METAS'!$U$20,INT((ROW()-14)/2),0)))</f>
        <v/>
      </c>
      <c r="K236" s="150" t="str">
        <f ca="1">IF(MOD(ROW()-13,2)=0,IF(ISBLANK(OFFSET(#REF!,INT((ROW()-13)/2),0)),"",OFFSET(#REF!,INT((ROW()-13)/2),0)),IF(ISBLANK(OFFSET('9. METAS'!$V$20,INT((ROW()-14)/2),0)),"",OFFSET('9. METAS'!$V$20,INT((ROW()-14)/2),0)))</f>
        <v/>
      </c>
      <c r="L236" s="150" t="str">
        <f ca="1">IF(MOD(ROW()-13,2)=0,IF(ISBLANK(OFFSET(#REF!,INT((ROW()-13)/2),0)),"",OFFSET(#REF!,INT((ROW()-13)/2),0)),IF(ISBLANK(OFFSET('9. METAS'!$W$20,INT((ROW()-14)/2),0)),"",OFFSET('9. METAS'!$W$20,INT((ROW()-14)/2),0)))</f>
        <v/>
      </c>
      <c r="M236" s="151" t="str">
        <f ca="1">IF(MOD(ROW()-13,2)=0,IF(ISBLANK(OFFSET(#REF!,INT((ROW()-13)/2),0)),"",OFFSET(#REF!,INT((ROW()-13)/2),0)),IF(ISBLANK(OFFSET('9. METAS'!$X$20,INT((ROW()-14)/2),0)),"",OFFSET('9. METAS'!$X$20,INT((ROW()-14)/2),0)))</f>
        <v/>
      </c>
      <c r="N236" s="854"/>
      <c r="O236" s="856"/>
      <c r="P236" s="913"/>
    </row>
    <row r="237" spans="3:16">
      <c r="C237" s="859"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8" t="str">
        <f ca="1">IF(ISBLANK(OFFSET('5. Pp (3 años)'!$K$46,INT((ROW()-13)/2),0)),"",OFFSET('5. Pp (3 años)'!$K$46,INT((ROW()-13)/2),0))</f>
        <v/>
      </c>
      <c r="G237" s="909" t="str">
        <f ca="1">IF(ISBLANK(OFFSET('5. Pp (3 años)'!$H$46,INT((ROW()-13)/2),0)),"",OFFSET('5. Pp (3 años)'!$H$46,INT((ROW()-13)/2),0))</f>
        <v/>
      </c>
      <c r="H237" s="944" t="str">
        <f ca="1">IF(ISBLANK(OFFSET('9. METAS'!$L$20,INT((ROW()-13)/2),0)),"",OFFSET('9. METAS'!$L$20,INT((ROW()-13)/2),0))</f>
        <v/>
      </c>
      <c r="I237" s="868"/>
      <c r="J237" s="149" t="e">
        <f ca="1">IF(MOD(ROW()-13,2)=0,IF(ISBLANK(OFFSET(#REF!,INT((ROW()-13)/2),0)),"",OFFSET(#REF!,INT((ROW()-13)/2),0)),IF(ISBLANK(OFFSET('9. METAS'!$U$20,INT((ROW()-14)/2),0)),"",OFFSET('9. METAS'!$U$20,INT((ROW()-14)/2),0)))</f>
        <v>#REF!</v>
      </c>
      <c r="K237" s="150" t="e">
        <f ca="1">IF(MOD(ROW()-13,2)=0,IF(ISBLANK(OFFSET(#REF!,INT((ROW()-13)/2),0)),"",OFFSET(#REF!,INT((ROW()-13)/2),0)),IF(ISBLANK(OFFSET('9. METAS'!$V$20,INT((ROW()-14)/2),0)),"",OFFSET('9. METAS'!$V$20,INT((ROW()-14)/2),0)))</f>
        <v>#REF!</v>
      </c>
      <c r="L237" s="150" t="e">
        <f ca="1">IF(MOD(ROW()-13,2)=0,IF(ISBLANK(OFFSET(#REF!,INT((ROW()-13)/2),0)),"",OFFSET(#REF!,INT((ROW()-13)/2),0)),IF(ISBLANK(OFFSET('9. METAS'!$W$20,INT((ROW()-14)/2),0)),"",OFFSET('9. METAS'!$W$20,INT((ROW()-14)/2),0)))</f>
        <v>#REF!</v>
      </c>
      <c r="M237" s="151" t="e">
        <f ca="1">IF(MOD(ROW()-13,2)=0,IF(ISBLANK(OFFSET(#REF!,INT((ROW()-13)/2),0)),"",OFFSET(#REF!,INT((ROW()-13)/2),0)),IF(ISBLANK(OFFSET('9. METAS'!$X$20,INT((ROW()-14)/2),0)),"",OFFSET('9. METAS'!$X$20,INT((ROW()-14)/2),0)))</f>
        <v>#REF!</v>
      </c>
      <c r="N237" s="869" t="str">
        <f t="shared" ref="N237" ca="1" si="220">IFERROR(J237/J238,"ND")</f>
        <v>ND</v>
      </c>
      <c r="O237" s="870" t="str">
        <f t="shared" ref="O237" ca="1" si="221">IFERROR(((J237+K237)/H237),"ND")</f>
        <v>ND</v>
      </c>
      <c r="P237" s="910"/>
    </row>
    <row r="238" spans="3:16">
      <c r="C238" s="860"/>
      <c r="D238" s="907"/>
      <c r="E238" s="907"/>
      <c r="F238" s="908"/>
      <c r="G238" s="909"/>
      <c r="H238" s="944"/>
      <c r="I238" s="852"/>
      <c r="J238" s="149" t="str">
        <f ca="1">IF(MOD(ROW()-13,2)=0,IF(ISBLANK(OFFSET(#REF!,INT((ROW()-13)/2),0)),"",OFFSET(#REF!,INT((ROW()-13)/2),0)),IF(ISBLANK(OFFSET('9. METAS'!$U$20,INT((ROW()-14)/2),0)),"",OFFSET('9. METAS'!$U$20,INT((ROW()-14)/2),0)))</f>
        <v/>
      </c>
      <c r="K238" s="150" t="str">
        <f ca="1">IF(MOD(ROW()-13,2)=0,IF(ISBLANK(OFFSET(#REF!,INT((ROW()-13)/2),0)),"",OFFSET(#REF!,INT((ROW()-13)/2),0)),IF(ISBLANK(OFFSET('9. METAS'!$V$20,INT((ROW()-14)/2),0)),"",OFFSET('9. METAS'!$V$20,INT((ROW()-14)/2),0)))</f>
        <v/>
      </c>
      <c r="L238" s="150" t="str">
        <f ca="1">IF(MOD(ROW()-13,2)=0,IF(ISBLANK(OFFSET(#REF!,INT((ROW()-13)/2),0)),"",OFFSET(#REF!,INT((ROW()-13)/2),0)),IF(ISBLANK(OFFSET('9. METAS'!$W$20,INT((ROW()-14)/2),0)),"",OFFSET('9. METAS'!$W$20,INT((ROW()-14)/2),0)))</f>
        <v/>
      </c>
      <c r="M238" s="151" t="str">
        <f ca="1">IF(MOD(ROW()-13,2)=0,IF(ISBLANK(OFFSET(#REF!,INT((ROW()-13)/2),0)),"",OFFSET(#REF!,INT((ROW()-13)/2),0)),IF(ISBLANK(OFFSET('9. METAS'!$X$20,INT((ROW()-14)/2),0)),"",OFFSET('9. METAS'!$X$20,INT((ROW()-14)/2),0)))</f>
        <v/>
      </c>
      <c r="N238" s="854"/>
      <c r="O238" s="856"/>
      <c r="P238" s="913"/>
    </row>
    <row r="239" spans="3:16">
      <c r="C239" s="859"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8" t="str">
        <f ca="1">IF(ISBLANK(OFFSET('5. Pp (3 años)'!$K$46,INT((ROW()-13)/2),0)),"",OFFSET('5. Pp (3 años)'!$K$46,INT((ROW()-13)/2),0))</f>
        <v/>
      </c>
      <c r="G239" s="909" t="str">
        <f ca="1">IF(ISBLANK(OFFSET('5. Pp (3 años)'!$H$46,INT((ROW()-13)/2),0)),"",OFFSET('5. Pp (3 años)'!$H$46,INT((ROW()-13)/2),0))</f>
        <v/>
      </c>
      <c r="H239" s="944" t="str">
        <f ca="1">IF(ISBLANK(OFFSET('9. METAS'!$L$20,INT((ROW()-13)/2),0)),"",OFFSET('9. METAS'!$L$20,INT((ROW()-13)/2),0))</f>
        <v/>
      </c>
      <c r="I239" s="868"/>
      <c r="J239" s="149" t="e">
        <f ca="1">IF(MOD(ROW()-13,2)=0,IF(ISBLANK(OFFSET(#REF!,INT((ROW()-13)/2),0)),"",OFFSET(#REF!,INT((ROW()-13)/2),0)),IF(ISBLANK(OFFSET('9. METAS'!$U$20,INT((ROW()-14)/2),0)),"",OFFSET('9. METAS'!$U$20,INT((ROW()-14)/2),0)))</f>
        <v>#REF!</v>
      </c>
      <c r="K239" s="150" t="e">
        <f ca="1">IF(MOD(ROW()-13,2)=0,IF(ISBLANK(OFFSET(#REF!,INT((ROW()-13)/2),0)),"",OFFSET(#REF!,INT((ROW()-13)/2),0)),IF(ISBLANK(OFFSET('9. METAS'!$V$20,INT((ROW()-14)/2),0)),"",OFFSET('9. METAS'!$V$20,INT((ROW()-14)/2),0)))</f>
        <v>#REF!</v>
      </c>
      <c r="L239" s="150" t="e">
        <f ca="1">IF(MOD(ROW()-13,2)=0,IF(ISBLANK(OFFSET(#REF!,INT((ROW()-13)/2),0)),"",OFFSET(#REF!,INT((ROW()-13)/2),0)),IF(ISBLANK(OFFSET('9. METAS'!$W$20,INT((ROW()-14)/2),0)),"",OFFSET('9. METAS'!$W$20,INT((ROW()-14)/2),0)))</f>
        <v>#REF!</v>
      </c>
      <c r="M239" s="151" t="e">
        <f ca="1">IF(MOD(ROW()-13,2)=0,IF(ISBLANK(OFFSET(#REF!,INT((ROW()-13)/2),0)),"",OFFSET(#REF!,INT((ROW()-13)/2),0)),IF(ISBLANK(OFFSET('9. METAS'!$X$20,INT((ROW()-14)/2),0)),"",OFFSET('9. METAS'!$X$20,INT((ROW()-14)/2),0)))</f>
        <v>#REF!</v>
      </c>
      <c r="N239" s="869" t="str">
        <f t="shared" ref="N239" ca="1" si="222">IFERROR(J239/J240,"ND")</f>
        <v>ND</v>
      </c>
      <c r="O239" s="870" t="str">
        <f t="shared" ref="O239" ca="1" si="223">IFERROR(((J239+K239)/H239),"ND")</f>
        <v>ND</v>
      </c>
      <c r="P239" s="910"/>
    </row>
    <row r="240" spans="3:16">
      <c r="C240" s="860"/>
      <c r="D240" s="907"/>
      <c r="E240" s="907"/>
      <c r="F240" s="908"/>
      <c r="G240" s="909"/>
      <c r="H240" s="944"/>
      <c r="I240" s="852"/>
      <c r="J240" s="149" t="str">
        <f ca="1">IF(MOD(ROW()-13,2)=0,IF(ISBLANK(OFFSET(#REF!,INT((ROW()-13)/2),0)),"",OFFSET(#REF!,INT((ROW()-13)/2),0)),IF(ISBLANK(OFFSET('9. METAS'!$U$20,INT((ROW()-14)/2),0)),"",OFFSET('9. METAS'!$U$20,INT((ROW()-14)/2),0)))</f>
        <v/>
      </c>
      <c r="K240" s="150" t="str">
        <f ca="1">IF(MOD(ROW()-13,2)=0,IF(ISBLANK(OFFSET(#REF!,INT((ROW()-13)/2),0)),"",OFFSET(#REF!,INT((ROW()-13)/2),0)),IF(ISBLANK(OFFSET('9. METAS'!$V$20,INT((ROW()-14)/2),0)),"",OFFSET('9. METAS'!$V$20,INT((ROW()-14)/2),0)))</f>
        <v/>
      </c>
      <c r="L240" s="150" t="str">
        <f ca="1">IF(MOD(ROW()-13,2)=0,IF(ISBLANK(OFFSET(#REF!,INT((ROW()-13)/2),0)),"",OFFSET(#REF!,INT((ROW()-13)/2),0)),IF(ISBLANK(OFFSET('9. METAS'!$W$20,INT((ROW()-14)/2),0)),"",OFFSET('9. METAS'!$W$20,INT((ROW()-14)/2),0)))</f>
        <v/>
      </c>
      <c r="M240" s="151" t="str">
        <f ca="1">IF(MOD(ROW()-13,2)=0,IF(ISBLANK(OFFSET(#REF!,INT((ROW()-13)/2),0)),"",OFFSET(#REF!,INT((ROW()-13)/2),0)),IF(ISBLANK(OFFSET('9. METAS'!$X$20,INT((ROW()-14)/2),0)),"",OFFSET('9. METAS'!$X$20,INT((ROW()-14)/2),0)))</f>
        <v/>
      </c>
      <c r="N240" s="854"/>
      <c r="O240" s="856"/>
      <c r="P240" s="913"/>
    </row>
    <row r="241" spans="3:16">
      <c r="C241" s="859"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8" t="str">
        <f ca="1">IF(ISBLANK(OFFSET('5. Pp (3 años)'!$K$46,INT((ROW()-13)/2),0)),"",OFFSET('5. Pp (3 años)'!$K$46,INT((ROW()-13)/2),0))</f>
        <v/>
      </c>
      <c r="G241" s="909" t="str">
        <f ca="1">IF(ISBLANK(OFFSET('5. Pp (3 años)'!$H$46,INT((ROW()-13)/2),0)),"",OFFSET('5. Pp (3 años)'!$H$46,INT((ROW()-13)/2),0))</f>
        <v/>
      </c>
      <c r="H241" s="944" t="str">
        <f ca="1">IF(ISBLANK(OFFSET('9. METAS'!$L$20,INT((ROW()-13)/2),0)),"",OFFSET('9. METAS'!$L$20,INT((ROW()-13)/2),0))</f>
        <v/>
      </c>
      <c r="I241" s="868"/>
      <c r="J241" s="149" t="e">
        <f ca="1">IF(MOD(ROW()-13,2)=0,IF(ISBLANK(OFFSET(#REF!,INT((ROW()-13)/2),0)),"",OFFSET(#REF!,INT((ROW()-13)/2),0)),IF(ISBLANK(OFFSET('9. METAS'!$U$20,INT((ROW()-14)/2),0)),"",OFFSET('9. METAS'!$U$20,INT((ROW()-14)/2),0)))</f>
        <v>#REF!</v>
      </c>
      <c r="K241" s="150" t="e">
        <f ca="1">IF(MOD(ROW()-13,2)=0,IF(ISBLANK(OFFSET(#REF!,INT((ROW()-13)/2),0)),"",OFFSET(#REF!,INT((ROW()-13)/2),0)),IF(ISBLANK(OFFSET('9. METAS'!$V$20,INT((ROW()-14)/2),0)),"",OFFSET('9. METAS'!$V$20,INT((ROW()-14)/2),0)))</f>
        <v>#REF!</v>
      </c>
      <c r="L241" s="150" t="e">
        <f ca="1">IF(MOD(ROW()-13,2)=0,IF(ISBLANK(OFFSET(#REF!,INT((ROW()-13)/2),0)),"",OFFSET(#REF!,INT((ROW()-13)/2),0)),IF(ISBLANK(OFFSET('9. METAS'!$W$20,INT((ROW()-14)/2),0)),"",OFFSET('9. METAS'!$W$20,INT((ROW()-14)/2),0)))</f>
        <v>#REF!</v>
      </c>
      <c r="M241" s="151" t="e">
        <f ca="1">IF(MOD(ROW()-13,2)=0,IF(ISBLANK(OFFSET(#REF!,INT((ROW()-13)/2),0)),"",OFFSET(#REF!,INT((ROW()-13)/2),0)),IF(ISBLANK(OFFSET('9. METAS'!$X$20,INT((ROW()-14)/2),0)),"",OFFSET('9. METAS'!$X$20,INT((ROW()-14)/2),0)))</f>
        <v>#REF!</v>
      </c>
      <c r="N241" s="869" t="str">
        <f t="shared" ref="N241" ca="1" si="224">IFERROR(J241/J242,"ND")</f>
        <v>ND</v>
      </c>
      <c r="O241" s="870" t="str">
        <f t="shared" ref="O241" ca="1" si="225">IFERROR(((J241+K241)/H241),"ND")</f>
        <v>ND</v>
      </c>
      <c r="P241" s="910"/>
    </row>
    <row r="242" spans="3:16">
      <c r="C242" s="860"/>
      <c r="D242" s="907"/>
      <c r="E242" s="907"/>
      <c r="F242" s="908"/>
      <c r="G242" s="909"/>
      <c r="H242" s="944"/>
      <c r="I242" s="852"/>
      <c r="J242" s="149" t="str">
        <f ca="1">IF(MOD(ROW()-13,2)=0,IF(ISBLANK(OFFSET(#REF!,INT((ROW()-13)/2),0)),"",OFFSET(#REF!,INT((ROW()-13)/2),0)),IF(ISBLANK(OFFSET('9. METAS'!$U$20,INT((ROW()-14)/2),0)),"",OFFSET('9. METAS'!$U$20,INT((ROW()-14)/2),0)))</f>
        <v/>
      </c>
      <c r="K242" s="150" t="str">
        <f ca="1">IF(MOD(ROW()-13,2)=0,IF(ISBLANK(OFFSET(#REF!,INT((ROW()-13)/2),0)),"",OFFSET(#REF!,INT((ROW()-13)/2),0)),IF(ISBLANK(OFFSET('9. METAS'!$V$20,INT((ROW()-14)/2),0)),"",OFFSET('9. METAS'!$V$20,INT((ROW()-14)/2),0)))</f>
        <v/>
      </c>
      <c r="L242" s="150" t="str">
        <f ca="1">IF(MOD(ROW()-13,2)=0,IF(ISBLANK(OFFSET(#REF!,INT((ROW()-13)/2),0)),"",OFFSET(#REF!,INT((ROW()-13)/2),0)),IF(ISBLANK(OFFSET('9. METAS'!$W$20,INT((ROW()-14)/2),0)),"",OFFSET('9. METAS'!$W$20,INT((ROW()-14)/2),0)))</f>
        <v/>
      </c>
      <c r="M242" s="151" t="str">
        <f ca="1">IF(MOD(ROW()-13,2)=0,IF(ISBLANK(OFFSET(#REF!,INT((ROW()-13)/2),0)),"",OFFSET(#REF!,INT((ROW()-13)/2),0)),IF(ISBLANK(OFFSET('9. METAS'!$X$20,INT((ROW()-14)/2),0)),"",OFFSET('9. METAS'!$X$20,INT((ROW()-14)/2),0)))</f>
        <v/>
      </c>
      <c r="N242" s="854"/>
      <c r="O242" s="856"/>
      <c r="P242" s="913"/>
    </row>
    <row r="243" spans="3:16">
      <c r="C243" s="859"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8" t="str">
        <f ca="1">IF(ISBLANK(OFFSET('5. Pp (3 años)'!$K$46,INT((ROW()-13)/2),0)),"",OFFSET('5. Pp (3 años)'!$K$46,INT((ROW()-13)/2),0))</f>
        <v/>
      </c>
      <c r="G243" s="909" t="str">
        <f ca="1">IF(ISBLANK(OFFSET('5. Pp (3 años)'!$H$46,INT((ROW()-13)/2),0)),"",OFFSET('5. Pp (3 años)'!$H$46,INT((ROW()-13)/2),0))</f>
        <v/>
      </c>
      <c r="H243" s="944" t="str">
        <f ca="1">IF(ISBLANK(OFFSET('9. METAS'!$L$20,INT((ROW()-13)/2),0)),"",OFFSET('9. METAS'!$L$20,INT((ROW()-13)/2),0))</f>
        <v/>
      </c>
      <c r="I243" s="868"/>
      <c r="J243" s="149" t="e">
        <f ca="1">IF(MOD(ROW()-13,2)=0,IF(ISBLANK(OFFSET(#REF!,INT((ROW()-13)/2),0)),"",OFFSET(#REF!,INT((ROW()-13)/2),0)),IF(ISBLANK(OFFSET('9. METAS'!$U$20,INT((ROW()-14)/2),0)),"",OFFSET('9. METAS'!$U$20,INT((ROW()-14)/2),0)))</f>
        <v>#REF!</v>
      </c>
      <c r="K243" s="150" t="e">
        <f ca="1">IF(MOD(ROW()-13,2)=0,IF(ISBLANK(OFFSET(#REF!,INT((ROW()-13)/2),0)),"",OFFSET(#REF!,INT((ROW()-13)/2),0)),IF(ISBLANK(OFFSET('9. METAS'!$V$20,INT((ROW()-14)/2),0)),"",OFFSET('9. METAS'!$V$20,INT((ROW()-14)/2),0)))</f>
        <v>#REF!</v>
      </c>
      <c r="L243" s="150" t="e">
        <f ca="1">IF(MOD(ROW()-13,2)=0,IF(ISBLANK(OFFSET(#REF!,INT((ROW()-13)/2),0)),"",OFFSET(#REF!,INT((ROW()-13)/2),0)),IF(ISBLANK(OFFSET('9. METAS'!$W$20,INT((ROW()-14)/2),0)),"",OFFSET('9. METAS'!$W$20,INT((ROW()-14)/2),0)))</f>
        <v>#REF!</v>
      </c>
      <c r="M243" s="151" t="e">
        <f ca="1">IF(MOD(ROW()-13,2)=0,IF(ISBLANK(OFFSET(#REF!,INT((ROW()-13)/2),0)),"",OFFSET(#REF!,INT((ROW()-13)/2),0)),IF(ISBLANK(OFFSET('9. METAS'!$X$20,INT((ROW()-14)/2),0)),"",OFFSET('9. METAS'!$X$20,INT((ROW()-14)/2),0)))</f>
        <v>#REF!</v>
      </c>
      <c r="N243" s="869" t="str">
        <f t="shared" ref="N243" ca="1" si="226">IFERROR(J243/J244,"ND")</f>
        <v>ND</v>
      </c>
      <c r="O243" s="870" t="str">
        <f t="shared" ref="O243" ca="1" si="227">IFERROR(((J243+K243)/H243),"ND")</f>
        <v>ND</v>
      </c>
      <c r="P243" s="910"/>
    </row>
    <row r="244" spans="3:16">
      <c r="C244" s="860"/>
      <c r="D244" s="907"/>
      <c r="E244" s="907"/>
      <c r="F244" s="908"/>
      <c r="G244" s="909"/>
      <c r="H244" s="944"/>
      <c r="I244" s="852"/>
      <c r="J244" s="149" t="str">
        <f ca="1">IF(MOD(ROW()-13,2)=0,IF(ISBLANK(OFFSET(#REF!,INT((ROW()-13)/2),0)),"",OFFSET(#REF!,INT((ROW()-13)/2),0)),IF(ISBLANK(OFFSET('9. METAS'!$U$20,INT((ROW()-14)/2),0)),"",OFFSET('9. METAS'!$U$20,INT((ROW()-14)/2),0)))</f>
        <v/>
      </c>
      <c r="K244" s="150" t="str">
        <f ca="1">IF(MOD(ROW()-13,2)=0,IF(ISBLANK(OFFSET(#REF!,INT((ROW()-13)/2),0)),"",OFFSET(#REF!,INT((ROW()-13)/2),0)),IF(ISBLANK(OFFSET('9. METAS'!$V$20,INT((ROW()-14)/2),0)),"",OFFSET('9. METAS'!$V$20,INT((ROW()-14)/2),0)))</f>
        <v/>
      </c>
      <c r="L244" s="150" t="str">
        <f ca="1">IF(MOD(ROW()-13,2)=0,IF(ISBLANK(OFFSET(#REF!,INT((ROW()-13)/2),0)),"",OFFSET(#REF!,INT((ROW()-13)/2),0)),IF(ISBLANK(OFFSET('9. METAS'!$W$20,INT((ROW()-14)/2),0)),"",OFFSET('9. METAS'!$W$20,INT((ROW()-14)/2),0)))</f>
        <v/>
      </c>
      <c r="M244" s="151" t="str">
        <f ca="1">IF(MOD(ROW()-13,2)=0,IF(ISBLANK(OFFSET(#REF!,INT((ROW()-13)/2),0)),"",OFFSET(#REF!,INT((ROW()-13)/2),0)),IF(ISBLANK(OFFSET('9. METAS'!$X$20,INT((ROW()-14)/2),0)),"",OFFSET('9. METAS'!$X$20,INT((ROW()-14)/2),0)))</f>
        <v/>
      </c>
      <c r="N244" s="854"/>
      <c r="O244" s="856"/>
      <c r="P244" s="913"/>
    </row>
    <row r="245" spans="3:16">
      <c r="C245" s="859"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8" t="str">
        <f ca="1">IF(ISBLANK(OFFSET('5. Pp (3 años)'!$K$46,INT((ROW()-13)/2),0)),"",OFFSET('5. Pp (3 años)'!$K$46,INT((ROW()-13)/2),0))</f>
        <v/>
      </c>
      <c r="G245" s="909" t="str">
        <f ca="1">IF(ISBLANK(OFFSET('5. Pp (3 años)'!$H$46,INT((ROW()-13)/2),0)),"",OFFSET('5. Pp (3 años)'!$H$46,INT((ROW()-13)/2),0))</f>
        <v/>
      </c>
      <c r="H245" s="944" t="str">
        <f ca="1">IF(ISBLANK(OFFSET('9. METAS'!$L$20,INT((ROW()-13)/2),0)),"",OFFSET('9. METAS'!$L$20,INT((ROW()-13)/2),0))</f>
        <v/>
      </c>
      <c r="I245" s="868"/>
      <c r="J245" s="149" t="e">
        <f ca="1">IF(MOD(ROW()-13,2)=0,IF(ISBLANK(OFFSET(#REF!,INT((ROW()-13)/2),0)),"",OFFSET(#REF!,INT((ROW()-13)/2),0)),IF(ISBLANK(OFFSET('9. METAS'!$U$20,INT((ROW()-14)/2),0)),"",OFFSET('9. METAS'!$U$20,INT((ROW()-14)/2),0)))</f>
        <v>#REF!</v>
      </c>
      <c r="K245" s="150" t="e">
        <f ca="1">IF(MOD(ROW()-13,2)=0,IF(ISBLANK(OFFSET(#REF!,INT((ROW()-13)/2),0)),"",OFFSET(#REF!,INT((ROW()-13)/2),0)),IF(ISBLANK(OFFSET('9. METAS'!$V$20,INT((ROW()-14)/2),0)),"",OFFSET('9. METAS'!$V$20,INT((ROW()-14)/2),0)))</f>
        <v>#REF!</v>
      </c>
      <c r="L245" s="150" t="e">
        <f ca="1">IF(MOD(ROW()-13,2)=0,IF(ISBLANK(OFFSET(#REF!,INT((ROW()-13)/2),0)),"",OFFSET(#REF!,INT((ROW()-13)/2),0)),IF(ISBLANK(OFFSET('9. METAS'!$W$20,INT((ROW()-14)/2),0)),"",OFFSET('9. METAS'!$W$20,INT((ROW()-14)/2),0)))</f>
        <v>#REF!</v>
      </c>
      <c r="M245" s="151" t="e">
        <f ca="1">IF(MOD(ROW()-13,2)=0,IF(ISBLANK(OFFSET(#REF!,INT((ROW()-13)/2),0)),"",OFFSET(#REF!,INT((ROW()-13)/2),0)),IF(ISBLANK(OFFSET('9. METAS'!$X$20,INT((ROW()-14)/2),0)),"",OFFSET('9. METAS'!$X$20,INT((ROW()-14)/2),0)))</f>
        <v>#REF!</v>
      </c>
      <c r="N245" s="869" t="str">
        <f t="shared" ref="N245" ca="1" si="228">IFERROR(J245/J246,"ND")</f>
        <v>ND</v>
      </c>
      <c r="O245" s="870" t="str">
        <f t="shared" ref="O245" ca="1" si="229">IFERROR(((J245+K245)/H245),"ND")</f>
        <v>ND</v>
      </c>
      <c r="P245" s="910"/>
    </row>
    <row r="246" spans="3:16">
      <c r="C246" s="860"/>
      <c r="D246" s="907"/>
      <c r="E246" s="907"/>
      <c r="F246" s="908"/>
      <c r="G246" s="909"/>
      <c r="H246" s="944"/>
      <c r="I246" s="852"/>
      <c r="J246" s="149" t="str">
        <f ca="1">IF(MOD(ROW()-13,2)=0,IF(ISBLANK(OFFSET(#REF!,INT((ROW()-13)/2),0)),"",OFFSET(#REF!,INT((ROW()-13)/2),0)),IF(ISBLANK(OFFSET('9. METAS'!$U$20,INT((ROW()-14)/2),0)),"",OFFSET('9. METAS'!$U$20,INT((ROW()-14)/2),0)))</f>
        <v/>
      </c>
      <c r="K246" s="150" t="str">
        <f ca="1">IF(MOD(ROW()-13,2)=0,IF(ISBLANK(OFFSET(#REF!,INT((ROW()-13)/2),0)),"",OFFSET(#REF!,INT((ROW()-13)/2),0)),IF(ISBLANK(OFFSET('9. METAS'!$V$20,INT((ROW()-14)/2),0)),"",OFFSET('9. METAS'!$V$20,INT((ROW()-14)/2),0)))</f>
        <v/>
      </c>
      <c r="L246" s="150" t="str">
        <f ca="1">IF(MOD(ROW()-13,2)=0,IF(ISBLANK(OFFSET(#REF!,INT((ROW()-13)/2),0)),"",OFFSET(#REF!,INT((ROW()-13)/2),0)),IF(ISBLANK(OFFSET('9. METAS'!$W$20,INT((ROW()-14)/2),0)),"",OFFSET('9. METAS'!$W$20,INT((ROW()-14)/2),0)))</f>
        <v/>
      </c>
      <c r="M246" s="151" t="str">
        <f ca="1">IF(MOD(ROW()-13,2)=0,IF(ISBLANK(OFFSET(#REF!,INT((ROW()-13)/2),0)),"",OFFSET(#REF!,INT((ROW()-13)/2),0)),IF(ISBLANK(OFFSET('9. METAS'!$X$20,INT((ROW()-14)/2),0)),"",OFFSET('9. METAS'!$X$20,INT((ROW()-14)/2),0)))</f>
        <v/>
      </c>
      <c r="N246" s="854"/>
      <c r="O246" s="856"/>
      <c r="P246" s="913"/>
    </row>
    <row r="247" spans="3:16">
      <c r="C247" s="859"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8" t="str">
        <f ca="1">IF(ISBLANK(OFFSET('5. Pp (3 años)'!$K$46,INT((ROW()-13)/2),0)),"",OFFSET('5. Pp (3 años)'!$K$46,INT((ROW()-13)/2),0))</f>
        <v/>
      </c>
      <c r="G247" s="909" t="str">
        <f ca="1">IF(ISBLANK(OFFSET('5. Pp (3 años)'!$H$46,INT((ROW()-13)/2),0)),"",OFFSET('5. Pp (3 años)'!$H$46,INT((ROW()-13)/2),0))</f>
        <v/>
      </c>
      <c r="H247" s="944" t="str">
        <f ca="1">IF(ISBLANK(OFFSET('9. METAS'!$L$20,INT((ROW()-13)/2),0)),"",OFFSET('9. METAS'!$L$20,INT((ROW()-13)/2),0))</f>
        <v/>
      </c>
      <c r="I247" s="868"/>
      <c r="J247" s="149" t="e">
        <f ca="1">IF(MOD(ROW()-13,2)=0,IF(ISBLANK(OFFSET(#REF!,INT((ROW()-13)/2),0)),"",OFFSET(#REF!,INT((ROW()-13)/2),0)),IF(ISBLANK(OFFSET('9. METAS'!$U$20,INT((ROW()-14)/2),0)),"",OFFSET('9. METAS'!$U$20,INT((ROW()-14)/2),0)))</f>
        <v>#REF!</v>
      </c>
      <c r="K247" s="150" t="e">
        <f ca="1">IF(MOD(ROW()-13,2)=0,IF(ISBLANK(OFFSET(#REF!,INT((ROW()-13)/2),0)),"",OFFSET(#REF!,INT((ROW()-13)/2),0)),IF(ISBLANK(OFFSET('9. METAS'!$V$20,INT((ROW()-14)/2),0)),"",OFFSET('9. METAS'!$V$20,INT((ROW()-14)/2),0)))</f>
        <v>#REF!</v>
      </c>
      <c r="L247" s="150" t="e">
        <f ca="1">IF(MOD(ROW()-13,2)=0,IF(ISBLANK(OFFSET(#REF!,INT((ROW()-13)/2),0)),"",OFFSET(#REF!,INT((ROW()-13)/2),0)),IF(ISBLANK(OFFSET('9. METAS'!$W$20,INT((ROW()-14)/2),0)),"",OFFSET('9. METAS'!$W$20,INT((ROW()-14)/2),0)))</f>
        <v>#REF!</v>
      </c>
      <c r="M247" s="151" t="e">
        <f ca="1">IF(MOD(ROW()-13,2)=0,IF(ISBLANK(OFFSET(#REF!,INT((ROW()-13)/2),0)),"",OFFSET(#REF!,INT((ROW()-13)/2),0)),IF(ISBLANK(OFFSET('9. METAS'!$X$20,INT((ROW()-14)/2),0)),"",OFFSET('9. METAS'!$X$20,INT((ROW()-14)/2),0)))</f>
        <v>#REF!</v>
      </c>
      <c r="N247" s="869" t="str">
        <f t="shared" ref="N247" ca="1" si="230">IFERROR(J247/J248,"ND")</f>
        <v>ND</v>
      </c>
      <c r="O247" s="870" t="str">
        <f t="shared" ref="O247" ca="1" si="231">IFERROR(((J247+K247)/H247),"ND")</f>
        <v>ND</v>
      </c>
      <c r="P247" s="910"/>
    </row>
    <row r="248" spans="3:16">
      <c r="C248" s="860"/>
      <c r="D248" s="907"/>
      <c r="E248" s="907"/>
      <c r="F248" s="908"/>
      <c r="G248" s="909"/>
      <c r="H248" s="944"/>
      <c r="I248" s="852"/>
      <c r="J248" s="149" t="str">
        <f ca="1">IF(MOD(ROW()-13,2)=0,IF(ISBLANK(OFFSET(#REF!,INT((ROW()-13)/2),0)),"",OFFSET(#REF!,INT((ROW()-13)/2),0)),IF(ISBLANK(OFFSET('9. METAS'!$U$20,INT((ROW()-14)/2),0)),"",OFFSET('9. METAS'!$U$20,INT((ROW()-14)/2),0)))</f>
        <v/>
      </c>
      <c r="K248" s="150" t="str">
        <f ca="1">IF(MOD(ROW()-13,2)=0,IF(ISBLANK(OFFSET(#REF!,INT((ROW()-13)/2),0)),"",OFFSET(#REF!,INT((ROW()-13)/2),0)),IF(ISBLANK(OFFSET('9. METAS'!$V$20,INT((ROW()-14)/2),0)),"",OFFSET('9. METAS'!$V$20,INT((ROW()-14)/2),0)))</f>
        <v/>
      </c>
      <c r="L248" s="150" t="str">
        <f ca="1">IF(MOD(ROW()-13,2)=0,IF(ISBLANK(OFFSET(#REF!,INT((ROW()-13)/2),0)),"",OFFSET(#REF!,INT((ROW()-13)/2),0)),IF(ISBLANK(OFFSET('9. METAS'!$W$20,INT((ROW()-14)/2),0)),"",OFFSET('9. METAS'!$W$20,INT((ROW()-14)/2),0)))</f>
        <v/>
      </c>
      <c r="M248" s="151" t="str">
        <f ca="1">IF(MOD(ROW()-13,2)=0,IF(ISBLANK(OFFSET(#REF!,INT((ROW()-13)/2),0)),"",OFFSET(#REF!,INT((ROW()-13)/2),0)),IF(ISBLANK(OFFSET('9. METAS'!$X$20,INT((ROW()-14)/2),0)),"",OFFSET('9. METAS'!$X$20,INT((ROW()-14)/2),0)))</f>
        <v/>
      </c>
      <c r="N248" s="854"/>
      <c r="O248" s="856"/>
      <c r="P248" s="913"/>
    </row>
    <row r="249" spans="3:16">
      <c r="C249" s="859"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8" t="str">
        <f ca="1">IF(ISBLANK(OFFSET('5. Pp (3 años)'!$K$46,INT((ROW()-13)/2),0)),"",OFFSET('5. Pp (3 años)'!$K$46,INT((ROW()-13)/2),0))</f>
        <v/>
      </c>
      <c r="G249" s="909" t="str">
        <f ca="1">IF(ISBLANK(OFFSET('5. Pp (3 años)'!$H$46,INT((ROW()-13)/2),0)),"",OFFSET('5. Pp (3 años)'!$H$46,INT((ROW()-13)/2),0))</f>
        <v/>
      </c>
      <c r="H249" s="944" t="str">
        <f ca="1">IF(ISBLANK(OFFSET('9. METAS'!$L$20,INT((ROW()-13)/2),0)),"",OFFSET('9. METAS'!$L$20,INT((ROW()-13)/2),0))</f>
        <v/>
      </c>
      <c r="I249" s="868"/>
      <c r="J249" s="149" t="e">
        <f ca="1">IF(MOD(ROW()-13,2)=0,IF(ISBLANK(OFFSET(#REF!,INT((ROW()-13)/2),0)),"",OFFSET(#REF!,INT((ROW()-13)/2),0)),IF(ISBLANK(OFFSET('9. METAS'!$U$20,INT((ROW()-14)/2),0)),"",OFFSET('9. METAS'!$U$20,INT((ROW()-14)/2),0)))</f>
        <v>#REF!</v>
      </c>
      <c r="K249" s="150" t="e">
        <f ca="1">IF(MOD(ROW()-13,2)=0,IF(ISBLANK(OFFSET(#REF!,INT((ROW()-13)/2),0)),"",OFFSET(#REF!,INT((ROW()-13)/2),0)),IF(ISBLANK(OFFSET('9. METAS'!$V$20,INT((ROW()-14)/2),0)),"",OFFSET('9. METAS'!$V$20,INT((ROW()-14)/2),0)))</f>
        <v>#REF!</v>
      </c>
      <c r="L249" s="150" t="e">
        <f ca="1">IF(MOD(ROW()-13,2)=0,IF(ISBLANK(OFFSET(#REF!,INT((ROW()-13)/2),0)),"",OFFSET(#REF!,INT((ROW()-13)/2),0)),IF(ISBLANK(OFFSET('9. METAS'!$W$20,INT((ROW()-14)/2),0)),"",OFFSET('9. METAS'!$W$20,INT((ROW()-14)/2),0)))</f>
        <v>#REF!</v>
      </c>
      <c r="M249" s="151" t="e">
        <f ca="1">IF(MOD(ROW()-13,2)=0,IF(ISBLANK(OFFSET(#REF!,INT((ROW()-13)/2),0)),"",OFFSET(#REF!,INT((ROW()-13)/2),0)),IF(ISBLANK(OFFSET('9. METAS'!$X$20,INT((ROW()-14)/2),0)),"",OFFSET('9. METAS'!$X$20,INT((ROW()-14)/2),0)))</f>
        <v>#REF!</v>
      </c>
      <c r="N249" s="869" t="str">
        <f t="shared" ref="N249" ca="1" si="232">IFERROR(J249/J250,"ND")</f>
        <v>ND</v>
      </c>
      <c r="O249" s="870" t="str">
        <f t="shared" ref="O249" ca="1" si="233">IFERROR(((J249+K249)/H249),"ND")</f>
        <v>ND</v>
      </c>
      <c r="P249" s="910"/>
    </row>
    <row r="250" spans="3:16">
      <c r="C250" s="860"/>
      <c r="D250" s="907"/>
      <c r="E250" s="907"/>
      <c r="F250" s="908"/>
      <c r="G250" s="909"/>
      <c r="H250" s="944"/>
      <c r="I250" s="852"/>
      <c r="J250" s="149" t="str">
        <f ca="1">IF(MOD(ROW()-13,2)=0,IF(ISBLANK(OFFSET(#REF!,INT((ROW()-13)/2),0)),"",OFFSET(#REF!,INT((ROW()-13)/2),0)),IF(ISBLANK(OFFSET('9. METAS'!$U$20,INT((ROW()-14)/2),0)),"",OFFSET('9. METAS'!$U$20,INT((ROW()-14)/2),0)))</f>
        <v/>
      </c>
      <c r="K250" s="150" t="str">
        <f ca="1">IF(MOD(ROW()-13,2)=0,IF(ISBLANK(OFFSET(#REF!,INT((ROW()-13)/2),0)),"",OFFSET(#REF!,INT((ROW()-13)/2),0)),IF(ISBLANK(OFFSET('9. METAS'!$V$20,INT((ROW()-14)/2),0)),"",OFFSET('9. METAS'!$V$20,INT((ROW()-14)/2),0)))</f>
        <v/>
      </c>
      <c r="L250" s="150" t="str">
        <f ca="1">IF(MOD(ROW()-13,2)=0,IF(ISBLANK(OFFSET(#REF!,INT((ROW()-13)/2),0)),"",OFFSET(#REF!,INT((ROW()-13)/2),0)),IF(ISBLANK(OFFSET('9. METAS'!$W$20,INT((ROW()-14)/2),0)),"",OFFSET('9. METAS'!$W$20,INT((ROW()-14)/2),0)))</f>
        <v/>
      </c>
      <c r="M250" s="151" t="str">
        <f ca="1">IF(MOD(ROW()-13,2)=0,IF(ISBLANK(OFFSET(#REF!,INT((ROW()-13)/2),0)),"",OFFSET(#REF!,INT((ROW()-13)/2),0)),IF(ISBLANK(OFFSET('9. METAS'!$X$20,INT((ROW()-14)/2),0)),"",OFFSET('9. METAS'!$X$20,INT((ROW()-14)/2),0)))</f>
        <v/>
      </c>
      <c r="N250" s="854"/>
      <c r="O250" s="856"/>
      <c r="P250" s="913"/>
    </row>
    <row r="251" spans="3:16">
      <c r="C251" s="859"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8" t="str">
        <f ca="1">IF(ISBLANK(OFFSET('5. Pp (3 años)'!$K$46,INT((ROW()-13)/2),0)),"",OFFSET('5. Pp (3 años)'!$K$46,INT((ROW()-13)/2),0))</f>
        <v/>
      </c>
      <c r="G251" s="909" t="str">
        <f ca="1">IF(ISBLANK(OFFSET('5. Pp (3 años)'!$H$46,INT((ROW()-13)/2),0)),"",OFFSET('5. Pp (3 años)'!$H$46,INT((ROW()-13)/2),0))</f>
        <v/>
      </c>
      <c r="H251" s="944" t="str">
        <f ca="1">IF(ISBLANK(OFFSET('9. METAS'!$L$20,INT((ROW()-13)/2),0)),"",OFFSET('9. METAS'!$L$20,INT((ROW()-13)/2),0))</f>
        <v/>
      </c>
      <c r="I251" s="868"/>
      <c r="J251" s="149" t="e">
        <f ca="1">IF(MOD(ROW()-13,2)=0,IF(ISBLANK(OFFSET(#REF!,INT((ROW()-13)/2),0)),"",OFFSET(#REF!,INT((ROW()-13)/2),0)),IF(ISBLANK(OFFSET('9. METAS'!$U$20,INT((ROW()-14)/2),0)),"",OFFSET('9. METAS'!$U$20,INT((ROW()-14)/2),0)))</f>
        <v>#REF!</v>
      </c>
      <c r="K251" s="150" t="e">
        <f ca="1">IF(MOD(ROW()-13,2)=0,IF(ISBLANK(OFFSET(#REF!,INT((ROW()-13)/2),0)),"",OFFSET(#REF!,INT((ROW()-13)/2),0)),IF(ISBLANK(OFFSET('9. METAS'!$V$20,INT((ROW()-14)/2),0)),"",OFFSET('9. METAS'!$V$20,INT((ROW()-14)/2),0)))</f>
        <v>#REF!</v>
      </c>
      <c r="L251" s="150" t="e">
        <f ca="1">IF(MOD(ROW()-13,2)=0,IF(ISBLANK(OFFSET(#REF!,INT((ROW()-13)/2),0)),"",OFFSET(#REF!,INT((ROW()-13)/2),0)),IF(ISBLANK(OFFSET('9. METAS'!$W$20,INT((ROW()-14)/2),0)),"",OFFSET('9. METAS'!$W$20,INT((ROW()-14)/2),0)))</f>
        <v>#REF!</v>
      </c>
      <c r="M251" s="151" t="e">
        <f ca="1">IF(MOD(ROW()-13,2)=0,IF(ISBLANK(OFFSET(#REF!,INT((ROW()-13)/2),0)),"",OFFSET(#REF!,INT((ROW()-13)/2),0)),IF(ISBLANK(OFFSET('9. METAS'!$X$20,INT((ROW()-14)/2),0)),"",OFFSET('9. METAS'!$X$20,INT((ROW()-14)/2),0)))</f>
        <v>#REF!</v>
      </c>
      <c r="N251" s="869" t="str">
        <f t="shared" ref="N251" ca="1" si="234">IFERROR(J251/J252,"ND")</f>
        <v>ND</v>
      </c>
      <c r="O251" s="870" t="str">
        <f t="shared" ref="O251" ca="1" si="235">IFERROR(((J251+K251)/H251),"ND")</f>
        <v>ND</v>
      </c>
      <c r="P251" s="910"/>
    </row>
    <row r="252" spans="3:16">
      <c r="C252" s="860"/>
      <c r="D252" s="907"/>
      <c r="E252" s="907"/>
      <c r="F252" s="908"/>
      <c r="G252" s="909"/>
      <c r="H252" s="944"/>
      <c r="I252" s="852"/>
      <c r="J252" s="149" t="str">
        <f ca="1">IF(MOD(ROW()-13,2)=0,IF(ISBLANK(OFFSET(#REF!,INT((ROW()-13)/2),0)),"",OFFSET(#REF!,INT((ROW()-13)/2),0)),IF(ISBLANK(OFFSET('9. METAS'!$U$20,INT((ROW()-14)/2),0)),"",OFFSET('9. METAS'!$U$20,INT((ROW()-14)/2),0)))</f>
        <v/>
      </c>
      <c r="K252" s="150" t="str">
        <f ca="1">IF(MOD(ROW()-13,2)=0,IF(ISBLANK(OFFSET(#REF!,INT((ROW()-13)/2),0)),"",OFFSET(#REF!,INT((ROW()-13)/2),0)),IF(ISBLANK(OFFSET('9. METAS'!$V$20,INT((ROW()-14)/2),0)),"",OFFSET('9. METAS'!$V$20,INT((ROW()-14)/2),0)))</f>
        <v/>
      </c>
      <c r="L252" s="150" t="str">
        <f ca="1">IF(MOD(ROW()-13,2)=0,IF(ISBLANK(OFFSET(#REF!,INT((ROW()-13)/2),0)),"",OFFSET(#REF!,INT((ROW()-13)/2),0)),IF(ISBLANK(OFFSET('9. METAS'!$W$20,INT((ROW()-14)/2),0)),"",OFFSET('9. METAS'!$W$20,INT((ROW()-14)/2),0)))</f>
        <v/>
      </c>
      <c r="M252" s="151" t="str">
        <f ca="1">IF(MOD(ROW()-13,2)=0,IF(ISBLANK(OFFSET(#REF!,INT((ROW()-13)/2),0)),"",OFFSET(#REF!,INT((ROW()-13)/2),0)),IF(ISBLANK(OFFSET('9. METAS'!$X$20,INT((ROW()-14)/2),0)),"",OFFSET('9. METAS'!$X$20,INT((ROW()-14)/2),0)))</f>
        <v/>
      </c>
      <c r="N252" s="854"/>
      <c r="O252" s="856"/>
      <c r="P252" s="913"/>
    </row>
    <row r="253" spans="3:16">
      <c r="C253" s="859"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8" t="str">
        <f ca="1">IF(ISBLANK(OFFSET('5. Pp (3 años)'!$K$46,INT((ROW()-13)/2),0)),"",OFFSET('5. Pp (3 años)'!$K$46,INT((ROW()-13)/2),0))</f>
        <v/>
      </c>
      <c r="G253" s="909" t="str">
        <f ca="1">IF(ISBLANK(OFFSET('5. Pp (3 años)'!$H$46,INT((ROW()-13)/2),0)),"",OFFSET('5. Pp (3 años)'!$H$46,INT((ROW()-13)/2),0))</f>
        <v/>
      </c>
      <c r="H253" s="944" t="str">
        <f ca="1">IF(ISBLANK(OFFSET('9. METAS'!$L$20,INT((ROW()-13)/2),0)),"",OFFSET('9. METAS'!$L$20,INT((ROW()-13)/2),0))</f>
        <v/>
      </c>
      <c r="I253" s="868"/>
      <c r="J253" s="149" t="e">
        <f ca="1">IF(MOD(ROW()-13,2)=0,IF(ISBLANK(OFFSET(#REF!,INT((ROW()-13)/2),0)),"",OFFSET(#REF!,INT((ROW()-13)/2),0)),IF(ISBLANK(OFFSET('9. METAS'!$U$20,INT((ROW()-14)/2),0)),"",OFFSET('9. METAS'!$U$20,INT((ROW()-14)/2),0)))</f>
        <v>#REF!</v>
      </c>
      <c r="K253" s="150" t="e">
        <f ca="1">IF(MOD(ROW()-13,2)=0,IF(ISBLANK(OFFSET(#REF!,INT((ROW()-13)/2),0)),"",OFFSET(#REF!,INT((ROW()-13)/2),0)),IF(ISBLANK(OFFSET('9. METAS'!$V$20,INT((ROW()-14)/2),0)),"",OFFSET('9. METAS'!$V$20,INT((ROW()-14)/2),0)))</f>
        <v>#REF!</v>
      </c>
      <c r="L253" s="150" t="e">
        <f ca="1">IF(MOD(ROW()-13,2)=0,IF(ISBLANK(OFFSET(#REF!,INT((ROW()-13)/2),0)),"",OFFSET(#REF!,INT((ROW()-13)/2),0)),IF(ISBLANK(OFFSET('9. METAS'!$W$20,INT((ROW()-14)/2),0)),"",OFFSET('9. METAS'!$W$20,INT((ROW()-14)/2),0)))</f>
        <v>#REF!</v>
      </c>
      <c r="M253" s="151" t="e">
        <f ca="1">IF(MOD(ROW()-13,2)=0,IF(ISBLANK(OFFSET(#REF!,INT((ROW()-13)/2),0)),"",OFFSET(#REF!,INT((ROW()-13)/2),0)),IF(ISBLANK(OFFSET('9. METAS'!$X$20,INT((ROW()-14)/2),0)),"",OFFSET('9. METAS'!$X$20,INT((ROW()-14)/2),0)))</f>
        <v>#REF!</v>
      </c>
      <c r="N253" s="869" t="str">
        <f t="shared" ref="N253" ca="1" si="236">IFERROR(J253/J254,"ND")</f>
        <v>ND</v>
      </c>
      <c r="O253" s="870" t="str">
        <f t="shared" ref="O253" ca="1" si="237">IFERROR(((J253+K253)/H253),"ND")</f>
        <v>ND</v>
      </c>
      <c r="P253" s="910"/>
    </row>
    <row r="254" spans="3:16">
      <c r="C254" s="860"/>
      <c r="D254" s="907"/>
      <c r="E254" s="907"/>
      <c r="F254" s="908"/>
      <c r="G254" s="909"/>
      <c r="H254" s="944"/>
      <c r="I254" s="852"/>
      <c r="J254" s="149" t="str">
        <f ca="1">IF(MOD(ROW()-13,2)=0,IF(ISBLANK(OFFSET(#REF!,INT((ROW()-13)/2),0)),"",OFFSET(#REF!,INT((ROW()-13)/2),0)),IF(ISBLANK(OFFSET('9. METAS'!$U$20,INT((ROW()-14)/2),0)),"",OFFSET('9. METAS'!$U$20,INT((ROW()-14)/2),0)))</f>
        <v/>
      </c>
      <c r="K254" s="150" t="str">
        <f ca="1">IF(MOD(ROW()-13,2)=0,IF(ISBLANK(OFFSET(#REF!,INT((ROW()-13)/2),0)),"",OFFSET(#REF!,INT((ROW()-13)/2),0)),IF(ISBLANK(OFFSET('9. METAS'!$V$20,INT((ROW()-14)/2),0)),"",OFFSET('9. METAS'!$V$20,INT((ROW()-14)/2),0)))</f>
        <v/>
      </c>
      <c r="L254" s="150" t="str">
        <f ca="1">IF(MOD(ROW()-13,2)=0,IF(ISBLANK(OFFSET(#REF!,INT((ROW()-13)/2),0)),"",OFFSET(#REF!,INT((ROW()-13)/2),0)),IF(ISBLANK(OFFSET('9. METAS'!$W$20,INT((ROW()-14)/2),0)),"",OFFSET('9. METAS'!$W$20,INT((ROW()-14)/2),0)))</f>
        <v/>
      </c>
      <c r="M254" s="151" t="str">
        <f ca="1">IF(MOD(ROW()-13,2)=0,IF(ISBLANK(OFFSET(#REF!,INT((ROW()-13)/2),0)),"",OFFSET(#REF!,INT((ROW()-13)/2),0)),IF(ISBLANK(OFFSET('9. METAS'!$X$20,INT((ROW()-14)/2),0)),"",OFFSET('9. METAS'!$X$20,INT((ROW()-14)/2),0)))</f>
        <v/>
      </c>
      <c r="N254" s="854"/>
      <c r="O254" s="856"/>
      <c r="P254" s="913"/>
    </row>
    <row r="255" spans="3:16">
      <c r="C255" s="859"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8" t="str">
        <f ca="1">IF(ISBLANK(OFFSET('5. Pp (3 años)'!$K$46,INT((ROW()-13)/2),0)),"",OFFSET('5. Pp (3 años)'!$K$46,INT((ROW()-13)/2),0))</f>
        <v/>
      </c>
      <c r="G255" s="909" t="str">
        <f ca="1">IF(ISBLANK(OFFSET('5. Pp (3 años)'!$H$46,INT((ROW()-13)/2),0)),"",OFFSET('5. Pp (3 años)'!$H$46,INT((ROW()-13)/2),0))</f>
        <v/>
      </c>
      <c r="H255" s="944" t="str">
        <f ca="1">IF(ISBLANK(OFFSET('9. METAS'!$L$20,INT((ROW()-13)/2),0)),"",OFFSET('9. METAS'!$L$20,INT((ROW()-13)/2),0))</f>
        <v/>
      </c>
      <c r="I255" s="868"/>
      <c r="J255" s="149" t="e">
        <f ca="1">IF(MOD(ROW()-13,2)=0,IF(ISBLANK(OFFSET(#REF!,INT((ROW()-13)/2),0)),"",OFFSET(#REF!,INT((ROW()-13)/2),0)),IF(ISBLANK(OFFSET('9. METAS'!$U$20,INT((ROW()-14)/2),0)),"",OFFSET('9. METAS'!$U$20,INT((ROW()-14)/2),0)))</f>
        <v>#REF!</v>
      </c>
      <c r="K255" s="150" t="e">
        <f ca="1">IF(MOD(ROW()-13,2)=0,IF(ISBLANK(OFFSET(#REF!,INT((ROW()-13)/2),0)),"",OFFSET(#REF!,INT((ROW()-13)/2),0)),IF(ISBLANK(OFFSET('9. METAS'!$V$20,INT((ROW()-14)/2),0)),"",OFFSET('9. METAS'!$V$20,INT((ROW()-14)/2),0)))</f>
        <v>#REF!</v>
      </c>
      <c r="L255" s="150" t="e">
        <f ca="1">IF(MOD(ROW()-13,2)=0,IF(ISBLANK(OFFSET(#REF!,INT((ROW()-13)/2),0)),"",OFFSET(#REF!,INT((ROW()-13)/2),0)),IF(ISBLANK(OFFSET('9. METAS'!$W$20,INT((ROW()-14)/2),0)),"",OFFSET('9. METAS'!$W$20,INT((ROW()-14)/2),0)))</f>
        <v>#REF!</v>
      </c>
      <c r="M255" s="151" t="e">
        <f ca="1">IF(MOD(ROW()-13,2)=0,IF(ISBLANK(OFFSET(#REF!,INT((ROW()-13)/2),0)),"",OFFSET(#REF!,INT((ROW()-13)/2),0)),IF(ISBLANK(OFFSET('9. METAS'!$X$20,INT((ROW()-14)/2),0)),"",OFFSET('9. METAS'!$X$20,INT((ROW()-14)/2),0)))</f>
        <v>#REF!</v>
      </c>
      <c r="N255" s="869" t="str">
        <f t="shared" ref="N255" ca="1" si="238">IFERROR(J255/J256,"ND")</f>
        <v>ND</v>
      </c>
      <c r="O255" s="870" t="str">
        <f t="shared" ref="O255" ca="1" si="239">IFERROR(((J255+K255)/H255),"ND")</f>
        <v>ND</v>
      </c>
      <c r="P255" s="910"/>
    </row>
    <row r="256" spans="3:16">
      <c r="C256" s="860"/>
      <c r="D256" s="907"/>
      <c r="E256" s="907"/>
      <c r="F256" s="908"/>
      <c r="G256" s="909"/>
      <c r="H256" s="944"/>
      <c r="I256" s="852"/>
      <c r="J256" s="149" t="str">
        <f ca="1">IF(MOD(ROW()-13,2)=0,IF(ISBLANK(OFFSET(#REF!,INT((ROW()-13)/2),0)),"",OFFSET(#REF!,INT((ROW()-13)/2),0)),IF(ISBLANK(OFFSET('9. METAS'!$U$20,INT((ROW()-14)/2),0)),"",OFFSET('9. METAS'!$U$20,INT((ROW()-14)/2),0)))</f>
        <v/>
      </c>
      <c r="K256" s="150" t="str">
        <f ca="1">IF(MOD(ROW()-13,2)=0,IF(ISBLANK(OFFSET(#REF!,INT((ROW()-13)/2),0)),"",OFFSET(#REF!,INT((ROW()-13)/2),0)),IF(ISBLANK(OFFSET('9. METAS'!$V$20,INT((ROW()-14)/2),0)),"",OFFSET('9. METAS'!$V$20,INT((ROW()-14)/2),0)))</f>
        <v/>
      </c>
      <c r="L256" s="150" t="str">
        <f ca="1">IF(MOD(ROW()-13,2)=0,IF(ISBLANK(OFFSET(#REF!,INT((ROW()-13)/2),0)),"",OFFSET(#REF!,INT((ROW()-13)/2),0)),IF(ISBLANK(OFFSET('9. METAS'!$W$20,INT((ROW()-14)/2),0)),"",OFFSET('9. METAS'!$W$20,INT((ROW()-14)/2),0)))</f>
        <v/>
      </c>
      <c r="M256" s="151" t="str">
        <f ca="1">IF(MOD(ROW()-13,2)=0,IF(ISBLANK(OFFSET(#REF!,INT((ROW()-13)/2),0)),"",OFFSET(#REF!,INT((ROW()-13)/2),0)),IF(ISBLANK(OFFSET('9. METAS'!$X$20,INT((ROW()-14)/2),0)),"",OFFSET('9. METAS'!$X$20,INT((ROW()-14)/2),0)))</f>
        <v/>
      </c>
      <c r="N256" s="854"/>
      <c r="O256" s="856"/>
      <c r="P256" s="913"/>
    </row>
    <row r="257" spans="3:16">
      <c r="C257" s="859"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8" t="str">
        <f ca="1">IF(ISBLANK(OFFSET('5. Pp (3 años)'!$K$46,INT((ROW()-13)/2),0)),"",OFFSET('5. Pp (3 años)'!$K$46,INT((ROW()-13)/2),0))</f>
        <v/>
      </c>
      <c r="G257" s="909" t="str">
        <f ca="1">IF(ISBLANK(OFFSET('5. Pp (3 años)'!$H$46,INT((ROW()-13)/2),0)),"",OFFSET('5. Pp (3 años)'!$H$46,INT((ROW()-13)/2),0))</f>
        <v/>
      </c>
      <c r="H257" s="944" t="str">
        <f ca="1">IF(ISBLANK(OFFSET('9. METAS'!$L$20,INT((ROW()-13)/2),0)),"",OFFSET('9. METAS'!$L$20,INT((ROW()-13)/2),0))</f>
        <v/>
      </c>
      <c r="I257" s="868"/>
      <c r="J257" s="149" t="e">
        <f ca="1">IF(MOD(ROW()-13,2)=0,IF(ISBLANK(OFFSET(#REF!,INT((ROW()-13)/2),0)),"",OFFSET(#REF!,INT((ROW()-13)/2),0)),IF(ISBLANK(OFFSET('9. METAS'!$U$20,INT((ROW()-14)/2),0)),"",OFFSET('9. METAS'!$U$20,INT((ROW()-14)/2),0)))</f>
        <v>#REF!</v>
      </c>
      <c r="K257" s="150" t="e">
        <f ca="1">IF(MOD(ROW()-13,2)=0,IF(ISBLANK(OFFSET(#REF!,INT((ROW()-13)/2),0)),"",OFFSET(#REF!,INT((ROW()-13)/2),0)),IF(ISBLANK(OFFSET('9. METAS'!$V$20,INT((ROW()-14)/2),0)),"",OFFSET('9. METAS'!$V$20,INT((ROW()-14)/2),0)))</f>
        <v>#REF!</v>
      </c>
      <c r="L257" s="150" t="e">
        <f ca="1">IF(MOD(ROW()-13,2)=0,IF(ISBLANK(OFFSET(#REF!,INT((ROW()-13)/2),0)),"",OFFSET(#REF!,INT((ROW()-13)/2),0)),IF(ISBLANK(OFFSET('9. METAS'!$W$20,INT((ROW()-14)/2),0)),"",OFFSET('9. METAS'!$W$20,INT((ROW()-14)/2),0)))</f>
        <v>#REF!</v>
      </c>
      <c r="M257" s="151" t="e">
        <f ca="1">IF(MOD(ROW()-13,2)=0,IF(ISBLANK(OFFSET(#REF!,INT((ROW()-13)/2),0)),"",OFFSET(#REF!,INT((ROW()-13)/2),0)),IF(ISBLANK(OFFSET('9. METAS'!$X$20,INT((ROW()-14)/2),0)),"",OFFSET('9. METAS'!$X$20,INT((ROW()-14)/2),0)))</f>
        <v>#REF!</v>
      </c>
      <c r="N257" s="869" t="str">
        <f t="shared" ref="N257" ca="1" si="240">IFERROR(J257/J258,"ND")</f>
        <v>ND</v>
      </c>
      <c r="O257" s="870" t="str">
        <f t="shared" ref="O257" ca="1" si="241">IFERROR(((J257+K257)/H257),"ND")</f>
        <v>ND</v>
      </c>
      <c r="P257" s="910"/>
    </row>
    <row r="258" spans="3:16">
      <c r="C258" s="860"/>
      <c r="D258" s="907"/>
      <c r="E258" s="907"/>
      <c r="F258" s="908"/>
      <c r="G258" s="909"/>
      <c r="H258" s="944"/>
      <c r="I258" s="852"/>
      <c r="J258" s="149" t="str">
        <f ca="1">IF(MOD(ROW()-13,2)=0,IF(ISBLANK(OFFSET(#REF!,INT((ROW()-13)/2),0)),"",OFFSET(#REF!,INT((ROW()-13)/2),0)),IF(ISBLANK(OFFSET('9. METAS'!$U$20,INT((ROW()-14)/2),0)),"",OFFSET('9. METAS'!$U$20,INT((ROW()-14)/2),0)))</f>
        <v/>
      </c>
      <c r="K258" s="150" t="str">
        <f ca="1">IF(MOD(ROW()-13,2)=0,IF(ISBLANK(OFFSET(#REF!,INT((ROW()-13)/2),0)),"",OFFSET(#REF!,INT((ROW()-13)/2),0)),IF(ISBLANK(OFFSET('9. METAS'!$V$20,INT((ROW()-14)/2),0)),"",OFFSET('9. METAS'!$V$20,INT((ROW()-14)/2),0)))</f>
        <v/>
      </c>
      <c r="L258" s="150" t="str">
        <f ca="1">IF(MOD(ROW()-13,2)=0,IF(ISBLANK(OFFSET(#REF!,INT((ROW()-13)/2),0)),"",OFFSET(#REF!,INT((ROW()-13)/2),0)),IF(ISBLANK(OFFSET('9. METAS'!$W$20,INT((ROW()-14)/2),0)),"",OFFSET('9. METAS'!$W$20,INT((ROW()-14)/2),0)))</f>
        <v/>
      </c>
      <c r="M258" s="151" t="str">
        <f ca="1">IF(MOD(ROW()-13,2)=0,IF(ISBLANK(OFFSET(#REF!,INT((ROW()-13)/2),0)),"",OFFSET(#REF!,INT((ROW()-13)/2),0)),IF(ISBLANK(OFFSET('9. METAS'!$X$20,INT((ROW()-14)/2),0)),"",OFFSET('9. METAS'!$X$20,INT((ROW()-14)/2),0)))</f>
        <v/>
      </c>
      <c r="N258" s="854"/>
      <c r="O258" s="856"/>
      <c r="P258" s="913"/>
    </row>
    <row r="259" spans="3:16">
      <c r="C259" s="859"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8" t="str">
        <f ca="1">IF(ISBLANK(OFFSET('5. Pp (3 años)'!$K$46,INT((ROW()-13)/2),0)),"",OFFSET('5. Pp (3 años)'!$K$46,INT((ROW()-13)/2),0))</f>
        <v/>
      </c>
      <c r="G259" s="909" t="str">
        <f ca="1">IF(ISBLANK(OFFSET('5. Pp (3 años)'!$H$46,INT((ROW()-13)/2),0)),"",OFFSET('5. Pp (3 años)'!$H$46,INT((ROW()-13)/2),0))</f>
        <v/>
      </c>
      <c r="H259" s="944" t="str">
        <f ca="1">IF(ISBLANK(OFFSET('9. METAS'!$L$20,INT((ROW()-13)/2),0)),"",OFFSET('9. METAS'!$L$20,INT((ROW()-13)/2),0))</f>
        <v/>
      </c>
      <c r="I259" s="868"/>
      <c r="J259" s="149" t="e">
        <f ca="1">IF(MOD(ROW()-13,2)=0,IF(ISBLANK(OFFSET(#REF!,INT((ROW()-13)/2),0)),"",OFFSET(#REF!,INT((ROW()-13)/2),0)),IF(ISBLANK(OFFSET('9. METAS'!$U$20,INT((ROW()-14)/2),0)),"",OFFSET('9. METAS'!$U$20,INT((ROW()-14)/2),0)))</f>
        <v>#REF!</v>
      </c>
      <c r="K259" s="150" t="e">
        <f ca="1">IF(MOD(ROW()-13,2)=0,IF(ISBLANK(OFFSET(#REF!,INT((ROW()-13)/2),0)),"",OFFSET(#REF!,INT((ROW()-13)/2),0)),IF(ISBLANK(OFFSET('9. METAS'!$V$20,INT((ROW()-14)/2),0)),"",OFFSET('9. METAS'!$V$20,INT((ROW()-14)/2),0)))</f>
        <v>#REF!</v>
      </c>
      <c r="L259" s="150" t="e">
        <f ca="1">IF(MOD(ROW()-13,2)=0,IF(ISBLANK(OFFSET(#REF!,INT((ROW()-13)/2),0)),"",OFFSET(#REF!,INT((ROW()-13)/2),0)),IF(ISBLANK(OFFSET('9. METAS'!$W$20,INT((ROW()-14)/2),0)),"",OFFSET('9. METAS'!$W$20,INT((ROW()-14)/2),0)))</f>
        <v>#REF!</v>
      </c>
      <c r="M259" s="151" t="e">
        <f ca="1">IF(MOD(ROW()-13,2)=0,IF(ISBLANK(OFFSET(#REF!,INT((ROW()-13)/2),0)),"",OFFSET(#REF!,INT((ROW()-13)/2),0)),IF(ISBLANK(OFFSET('9. METAS'!$X$20,INT((ROW()-14)/2),0)),"",OFFSET('9. METAS'!$X$20,INT((ROW()-14)/2),0)))</f>
        <v>#REF!</v>
      </c>
      <c r="N259" s="869" t="str">
        <f t="shared" ref="N259" ca="1" si="242">IFERROR(J259/J260,"ND")</f>
        <v>ND</v>
      </c>
      <c r="O259" s="870" t="str">
        <f t="shared" ref="O259" ca="1" si="243">IFERROR(((J259+K259)/H259),"ND")</f>
        <v>ND</v>
      </c>
      <c r="P259" s="910"/>
    </row>
    <row r="260" spans="3:16">
      <c r="C260" s="860"/>
      <c r="D260" s="907"/>
      <c r="E260" s="907"/>
      <c r="F260" s="908"/>
      <c r="G260" s="909"/>
      <c r="H260" s="944"/>
      <c r="I260" s="852"/>
      <c r="J260" s="149" t="str">
        <f ca="1">IF(MOD(ROW()-13,2)=0,IF(ISBLANK(OFFSET(#REF!,INT((ROW()-13)/2),0)),"",OFFSET(#REF!,INT((ROW()-13)/2),0)),IF(ISBLANK(OFFSET('9. METAS'!$U$20,INT((ROW()-14)/2),0)),"",OFFSET('9. METAS'!$U$20,INT((ROW()-14)/2),0)))</f>
        <v/>
      </c>
      <c r="K260" s="150" t="str">
        <f ca="1">IF(MOD(ROW()-13,2)=0,IF(ISBLANK(OFFSET(#REF!,INT((ROW()-13)/2),0)),"",OFFSET(#REF!,INT((ROW()-13)/2),0)),IF(ISBLANK(OFFSET('9. METAS'!$V$20,INT((ROW()-14)/2),0)),"",OFFSET('9. METAS'!$V$20,INT((ROW()-14)/2),0)))</f>
        <v/>
      </c>
      <c r="L260" s="150" t="str">
        <f ca="1">IF(MOD(ROW()-13,2)=0,IF(ISBLANK(OFFSET(#REF!,INT((ROW()-13)/2),0)),"",OFFSET(#REF!,INT((ROW()-13)/2),0)),IF(ISBLANK(OFFSET('9. METAS'!$W$20,INT((ROW()-14)/2),0)),"",OFFSET('9. METAS'!$W$20,INT((ROW()-14)/2),0)))</f>
        <v/>
      </c>
      <c r="M260" s="151" t="str">
        <f ca="1">IF(MOD(ROW()-13,2)=0,IF(ISBLANK(OFFSET(#REF!,INT((ROW()-13)/2),0)),"",OFFSET(#REF!,INT((ROW()-13)/2),0)),IF(ISBLANK(OFFSET('9. METAS'!$X$20,INT((ROW()-14)/2),0)),"",OFFSET('9. METAS'!$X$20,INT((ROW()-14)/2),0)))</f>
        <v/>
      </c>
      <c r="N260" s="854"/>
      <c r="O260" s="856"/>
      <c r="P260" s="913"/>
    </row>
    <row r="261" spans="3:16">
      <c r="C261" s="859"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8" t="str">
        <f ca="1">IF(ISBLANK(OFFSET('5. Pp (3 años)'!$K$46,INT((ROW()-13)/2),0)),"",OFFSET('5. Pp (3 años)'!$K$46,INT((ROW()-13)/2),0))</f>
        <v/>
      </c>
      <c r="G261" s="909" t="str">
        <f ca="1">IF(ISBLANK(OFFSET('5. Pp (3 años)'!$H$46,INT((ROW()-13)/2),0)),"",OFFSET('5. Pp (3 años)'!$H$46,INT((ROW()-13)/2),0))</f>
        <v/>
      </c>
      <c r="H261" s="944" t="str">
        <f ca="1">IF(ISBLANK(OFFSET('9. METAS'!$L$20,INT((ROW()-13)/2),0)),"",OFFSET('9. METAS'!$L$20,INT((ROW()-13)/2),0))</f>
        <v/>
      </c>
      <c r="I261" s="868"/>
      <c r="J261" s="149" t="e">
        <f ca="1">IF(MOD(ROW()-13,2)=0,IF(ISBLANK(OFFSET(#REF!,INT((ROW()-13)/2),0)),"",OFFSET(#REF!,INT((ROW()-13)/2),0)),IF(ISBLANK(OFFSET('9. METAS'!$U$20,INT((ROW()-14)/2),0)),"",OFFSET('9. METAS'!$U$20,INT((ROW()-14)/2),0)))</f>
        <v>#REF!</v>
      </c>
      <c r="K261" s="150" t="e">
        <f ca="1">IF(MOD(ROW()-13,2)=0,IF(ISBLANK(OFFSET(#REF!,INT((ROW()-13)/2),0)),"",OFFSET(#REF!,INT((ROW()-13)/2),0)),IF(ISBLANK(OFFSET('9. METAS'!$V$20,INT((ROW()-14)/2),0)),"",OFFSET('9. METAS'!$V$20,INT((ROW()-14)/2),0)))</f>
        <v>#REF!</v>
      </c>
      <c r="L261" s="150" t="e">
        <f ca="1">IF(MOD(ROW()-13,2)=0,IF(ISBLANK(OFFSET(#REF!,INT((ROW()-13)/2),0)),"",OFFSET(#REF!,INT((ROW()-13)/2),0)),IF(ISBLANK(OFFSET('9. METAS'!$W$20,INT((ROW()-14)/2),0)),"",OFFSET('9. METAS'!$W$20,INT((ROW()-14)/2),0)))</f>
        <v>#REF!</v>
      </c>
      <c r="M261" s="151" t="e">
        <f ca="1">IF(MOD(ROW()-13,2)=0,IF(ISBLANK(OFFSET(#REF!,INT((ROW()-13)/2),0)),"",OFFSET(#REF!,INT((ROW()-13)/2),0)),IF(ISBLANK(OFFSET('9. METAS'!$X$20,INT((ROW()-14)/2),0)),"",OFFSET('9. METAS'!$X$20,INT((ROW()-14)/2),0)))</f>
        <v>#REF!</v>
      </c>
      <c r="N261" s="869" t="str">
        <f t="shared" ref="N261" ca="1" si="244">IFERROR(J261/J262,"ND")</f>
        <v>ND</v>
      </c>
      <c r="O261" s="870" t="str">
        <f t="shared" ref="O261" ca="1" si="245">IFERROR(((J261+K261)/H261),"ND")</f>
        <v>ND</v>
      </c>
      <c r="P261" s="910"/>
    </row>
    <row r="262" spans="3:16">
      <c r="C262" s="860"/>
      <c r="D262" s="907"/>
      <c r="E262" s="907"/>
      <c r="F262" s="908"/>
      <c r="G262" s="909"/>
      <c r="H262" s="944"/>
      <c r="I262" s="852"/>
      <c r="J262" s="149" t="str">
        <f ca="1">IF(MOD(ROW()-13,2)=0,IF(ISBLANK(OFFSET(#REF!,INT((ROW()-13)/2),0)),"",OFFSET(#REF!,INT((ROW()-13)/2),0)),IF(ISBLANK(OFFSET('9. METAS'!$U$20,INT((ROW()-14)/2),0)),"",OFFSET('9. METAS'!$U$20,INT((ROW()-14)/2),0)))</f>
        <v/>
      </c>
      <c r="K262" s="150" t="str">
        <f ca="1">IF(MOD(ROW()-13,2)=0,IF(ISBLANK(OFFSET(#REF!,INT((ROW()-13)/2),0)),"",OFFSET(#REF!,INT((ROW()-13)/2),0)),IF(ISBLANK(OFFSET('9. METAS'!$V$20,INT((ROW()-14)/2),0)),"",OFFSET('9. METAS'!$V$20,INT((ROW()-14)/2),0)))</f>
        <v/>
      </c>
      <c r="L262" s="150" t="str">
        <f ca="1">IF(MOD(ROW()-13,2)=0,IF(ISBLANK(OFFSET(#REF!,INT((ROW()-13)/2),0)),"",OFFSET(#REF!,INT((ROW()-13)/2),0)),IF(ISBLANK(OFFSET('9. METAS'!$W$20,INT((ROW()-14)/2),0)),"",OFFSET('9. METAS'!$W$20,INT((ROW()-14)/2),0)))</f>
        <v/>
      </c>
      <c r="M262" s="151" t="str">
        <f ca="1">IF(MOD(ROW()-13,2)=0,IF(ISBLANK(OFFSET(#REF!,INT((ROW()-13)/2),0)),"",OFFSET(#REF!,INT((ROW()-13)/2),0)),IF(ISBLANK(OFFSET('9. METAS'!$X$20,INT((ROW()-14)/2),0)),"",OFFSET('9. METAS'!$X$20,INT((ROW()-14)/2),0)))</f>
        <v/>
      </c>
      <c r="N262" s="854"/>
      <c r="O262" s="856"/>
      <c r="P262" s="913"/>
    </row>
    <row r="263" spans="3:16">
      <c r="C263" s="859"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8" t="str">
        <f ca="1">IF(ISBLANK(OFFSET('5. Pp (3 años)'!$K$46,INT((ROW()-13)/2),0)),"",OFFSET('5. Pp (3 años)'!$K$46,INT((ROW()-13)/2),0))</f>
        <v/>
      </c>
      <c r="G263" s="909" t="str">
        <f ca="1">IF(ISBLANK(OFFSET('5. Pp (3 años)'!$H$46,INT((ROW()-13)/2),0)),"",OFFSET('5. Pp (3 años)'!$H$46,INT((ROW()-13)/2),0))</f>
        <v/>
      </c>
      <c r="H263" s="944" t="str">
        <f ca="1">IF(ISBLANK(OFFSET('9. METAS'!$L$20,INT((ROW()-13)/2),0)),"",OFFSET('9. METAS'!$L$20,INT((ROW()-13)/2),0))</f>
        <v/>
      </c>
      <c r="I263" s="868"/>
      <c r="J263" s="149" t="e">
        <f ca="1">IF(MOD(ROW()-13,2)=0,IF(ISBLANK(OFFSET(#REF!,INT((ROW()-13)/2),0)),"",OFFSET(#REF!,INT((ROW()-13)/2),0)),IF(ISBLANK(OFFSET('9. METAS'!$U$20,INT((ROW()-14)/2),0)),"",OFFSET('9. METAS'!$U$20,INT((ROW()-14)/2),0)))</f>
        <v>#REF!</v>
      </c>
      <c r="K263" s="150" t="e">
        <f ca="1">IF(MOD(ROW()-13,2)=0,IF(ISBLANK(OFFSET(#REF!,INT((ROW()-13)/2),0)),"",OFFSET(#REF!,INT((ROW()-13)/2),0)),IF(ISBLANK(OFFSET('9. METAS'!$V$20,INT((ROW()-14)/2),0)),"",OFFSET('9. METAS'!$V$20,INT((ROW()-14)/2),0)))</f>
        <v>#REF!</v>
      </c>
      <c r="L263" s="150" t="e">
        <f ca="1">IF(MOD(ROW()-13,2)=0,IF(ISBLANK(OFFSET(#REF!,INT((ROW()-13)/2),0)),"",OFFSET(#REF!,INT((ROW()-13)/2),0)),IF(ISBLANK(OFFSET('9. METAS'!$W$20,INT((ROW()-14)/2),0)),"",OFFSET('9. METAS'!$W$20,INT((ROW()-14)/2),0)))</f>
        <v>#REF!</v>
      </c>
      <c r="M263" s="151" t="e">
        <f ca="1">IF(MOD(ROW()-13,2)=0,IF(ISBLANK(OFFSET(#REF!,INT((ROW()-13)/2),0)),"",OFFSET(#REF!,INT((ROW()-13)/2),0)),IF(ISBLANK(OFFSET('9. METAS'!$X$20,INT((ROW()-14)/2),0)),"",OFFSET('9. METAS'!$X$20,INT((ROW()-14)/2),0)))</f>
        <v>#REF!</v>
      </c>
      <c r="N263" s="869" t="str">
        <f t="shared" ref="N263" ca="1" si="246">IFERROR(J263/J264,"ND")</f>
        <v>ND</v>
      </c>
      <c r="O263" s="870" t="str">
        <f t="shared" ref="O263" ca="1" si="247">IFERROR(((J263+K263)/H263),"ND")</f>
        <v>ND</v>
      </c>
      <c r="P263" s="910"/>
    </row>
    <row r="264" spans="3:16">
      <c r="C264" s="860"/>
      <c r="D264" s="907"/>
      <c r="E264" s="907"/>
      <c r="F264" s="908"/>
      <c r="G264" s="909"/>
      <c r="H264" s="944"/>
      <c r="I264" s="852"/>
      <c r="J264" s="149" t="str">
        <f ca="1">IF(MOD(ROW()-13,2)=0,IF(ISBLANK(OFFSET(#REF!,INT((ROW()-13)/2),0)),"",OFFSET(#REF!,INT((ROW()-13)/2),0)),IF(ISBLANK(OFFSET('9. METAS'!$U$20,INT((ROW()-14)/2),0)),"",OFFSET('9. METAS'!$U$20,INT((ROW()-14)/2),0)))</f>
        <v/>
      </c>
      <c r="K264" s="150" t="str">
        <f ca="1">IF(MOD(ROW()-13,2)=0,IF(ISBLANK(OFFSET(#REF!,INT((ROW()-13)/2),0)),"",OFFSET(#REF!,INT((ROW()-13)/2),0)),IF(ISBLANK(OFFSET('9. METAS'!$V$20,INT((ROW()-14)/2),0)),"",OFFSET('9. METAS'!$V$20,INT((ROW()-14)/2),0)))</f>
        <v/>
      </c>
      <c r="L264" s="150" t="str">
        <f ca="1">IF(MOD(ROW()-13,2)=0,IF(ISBLANK(OFFSET(#REF!,INT((ROW()-13)/2),0)),"",OFFSET(#REF!,INT((ROW()-13)/2),0)),IF(ISBLANK(OFFSET('9. METAS'!$W$20,INT((ROW()-14)/2),0)),"",OFFSET('9. METAS'!$W$20,INT((ROW()-14)/2),0)))</f>
        <v/>
      </c>
      <c r="M264" s="151" t="str">
        <f ca="1">IF(MOD(ROW()-13,2)=0,IF(ISBLANK(OFFSET(#REF!,INT((ROW()-13)/2),0)),"",OFFSET(#REF!,INT((ROW()-13)/2),0)),IF(ISBLANK(OFFSET('9. METAS'!$X$20,INT((ROW()-14)/2),0)),"",OFFSET('9. METAS'!$X$20,INT((ROW()-14)/2),0)))</f>
        <v/>
      </c>
      <c r="N264" s="854"/>
      <c r="O264" s="856"/>
      <c r="P264" s="913"/>
    </row>
    <row r="265" spans="3:16">
      <c r="C265" s="859"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8" t="str">
        <f ca="1">IF(ISBLANK(OFFSET('5. Pp (3 años)'!$K$46,INT((ROW()-13)/2),0)),"",OFFSET('5. Pp (3 años)'!$K$46,INT((ROW()-13)/2),0))</f>
        <v/>
      </c>
      <c r="G265" s="909" t="str">
        <f ca="1">IF(ISBLANK(OFFSET('5. Pp (3 años)'!$H$46,INT((ROW()-13)/2),0)),"",OFFSET('5. Pp (3 años)'!$H$46,INT((ROW()-13)/2),0))</f>
        <v/>
      </c>
      <c r="H265" s="944" t="str">
        <f ca="1">IF(ISBLANK(OFFSET('9. METAS'!$L$20,INT((ROW()-13)/2),0)),"",OFFSET('9. METAS'!$L$20,INT((ROW()-13)/2),0))</f>
        <v/>
      </c>
      <c r="I265" s="868"/>
      <c r="J265" s="149" t="e">
        <f ca="1">IF(MOD(ROW()-13,2)=0,IF(ISBLANK(OFFSET(#REF!,INT((ROW()-13)/2),0)),"",OFFSET(#REF!,INT((ROW()-13)/2),0)),IF(ISBLANK(OFFSET('9. METAS'!$U$20,INT((ROW()-14)/2),0)),"",OFFSET('9. METAS'!$U$20,INT((ROW()-14)/2),0)))</f>
        <v>#REF!</v>
      </c>
      <c r="K265" s="150" t="e">
        <f ca="1">IF(MOD(ROW()-13,2)=0,IF(ISBLANK(OFFSET(#REF!,INT((ROW()-13)/2),0)),"",OFFSET(#REF!,INT((ROW()-13)/2),0)),IF(ISBLANK(OFFSET('9. METAS'!$V$20,INT((ROW()-14)/2),0)),"",OFFSET('9. METAS'!$V$20,INT((ROW()-14)/2),0)))</f>
        <v>#REF!</v>
      </c>
      <c r="L265" s="150" t="e">
        <f ca="1">IF(MOD(ROW()-13,2)=0,IF(ISBLANK(OFFSET(#REF!,INT((ROW()-13)/2),0)),"",OFFSET(#REF!,INT((ROW()-13)/2),0)),IF(ISBLANK(OFFSET('9. METAS'!$W$20,INT((ROW()-14)/2),0)),"",OFFSET('9. METAS'!$W$20,INT((ROW()-14)/2),0)))</f>
        <v>#REF!</v>
      </c>
      <c r="M265" s="151" t="e">
        <f ca="1">IF(MOD(ROW()-13,2)=0,IF(ISBLANK(OFFSET(#REF!,INT((ROW()-13)/2),0)),"",OFFSET(#REF!,INT((ROW()-13)/2),0)),IF(ISBLANK(OFFSET('9. METAS'!$X$20,INT((ROW()-14)/2),0)),"",OFFSET('9. METAS'!$X$20,INT((ROW()-14)/2),0)))</f>
        <v>#REF!</v>
      </c>
      <c r="N265" s="869" t="str">
        <f t="shared" ref="N265" ca="1" si="248">IFERROR(J265/J266,"ND")</f>
        <v>ND</v>
      </c>
      <c r="O265" s="870" t="str">
        <f t="shared" ref="O265" ca="1" si="249">IFERROR(((J265+K265)/H265),"ND")</f>
        <v>ND</v>
      </c>
      <c r="P265" s="910"/>
    </row>
    <row r="266" spans="3:16">
      <c r="C266" s="860"/>
      <c r="D266" s="907"/>
      <c r="E266" s="907"/>
      <c r="F266" s="908"/>
      <c r="G266" s="909"/>
      <c r="H266" s="944"/>
      <c r="I266" s="852"/>
      <c r="J266" s="149" t="str">
        <f ca="1">IF(MOD(ROW()-13,2)=0,IF(ISBLANK(OFFSET(#REF!,INT((ROW()-13)/2),0)),"",OFFSET(#REF!,INT((ROW()-13)/2),0)),IF(ISBLANK(OFFSET('9. METAS'!$U$20,INT((ROW()-14)/2),0)),"",OFFSET('9. METAS'!$U$20,INT((ROW()-14)/2),0)))</f>
        <v/>
      </c>
      <c r="K266" s="150" t="str">
        <f ca="1">IF(MOD(ROW()-13,2)=0,IF(ISBLANK(OFFSET(#REF!,INT((ROW()-13)/2),0)),"",OFFSET(#REF!,INT((ROW()-13)/2),0)),IF(ISBLANK(OFFSET('9. METAS'!$V$20,INT((ROW()-14)/2),0)),"",OFFSET('9. METAS'!$V$20,INT((ROW()-14)/2),0)))</f>
        <v/>
      </c>
      <c r="L266" s="150" t="str">
        <f ca="1">IF(MOD(ROW()-13,2)=0,IF(ISBLANK(OFFSET(#REF!,INT((ROW()-13)/2),0)),"",OFFSET(#REF!,INT((ROW()-13)/2),0)),IF(ISBLANK(OFFSET('9. METAS'!$W$20,INT((ROW()-14)/2),0)),"",OFFSET('9. METAS'!$W$20,INT((ROW()-14)/2),0)))</f>
        <v/>
      </c>
      <c r="M266" s="151" t="str">
        <f ca="1">IF(MOD(ROW()-13,2)=0,IF(ISBLANK(OFFSET(#REF!,INT((ROW()-13)/2),0)),"",OFFSET(#REF!,INT((ROW()-13)/2),0)),IF(ISBLANK(OFFSET('9. METAS'!$X$20,INT((ROW()-14)/2),0)),"",OFFSET('9. METAS'!$X$20,INT((ROW()-14)/2),0)))</f>
        <v/>
      </c>
      <c r="N266" s="854"/>
      <c r="O266" s="856"/>
      <c r="P266" s="913"/>
    </row>
    <row r="267" spans="3:16">
      <c r="C267" s="859"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8" t="str">
        <f ca="1">IF(ISBLANK(OFFSET('5. Pp (3 años)'!$K$46,INT((ROW()-13)/2),0)),"",OFFSET('5. Pp (3 años)'!$K$46,INT((ROW()-13)/2),0))</f>
        <v/>
      </c>
      <c r="G267" s="909" t="str">
        <f ca="1">IF(ISBLANK(OFFSET('5. Pp (3 años)'!$H$46,INT((ROW()-13)/2),0)),"",OFFSET('5. Pp (3 años)'!$H$46,INT((ROW()-13)/2),0))</f>
        <v/>
      </c>
      <c r="H267" s="944" t="str">
        <f ca="1">IF(ISBLANK(OFFSET('9. METAS'!$L$20,INT((ROW()-13)/2),0)),"",OFFSET('9. METAS'!$L$20,INT((ROW()-13)/2),0))</f>
        <v/>
      </c>
      <c r="I267" s="868"/>
      <c r="J267" s="149" t="e">
        <f ca="1">IF(MOD(ROW()-13,2)=0,IF(ISBLANK(OFFSET(#REF!,INT((ROW()-13)/2),0)),"",OFFSET(#REF!,INT((ROW()-13)/2),0)),IF(ISBLANK(OFFSET('9. METAS'!$U$20,INT((ROW()-14)/2),0)),"",OFFSET('9. METAS'!$U$20,INT((ROW()-14)/2),0)))</f>
        <v>#REF!</v>
      </c>
      <c r="K267" s="150" t="e">
        <f ca="1">IF(MOD(ROW()-13,2)=0,IF(ISBLANK(OFFSET(#REF!,INT((ROW()-13)/2),0)),"",OFFSET(#REF!,INT((ROW()-13)/2),0)),IF(ISBLANK(OFFSET('9. METAS'!$V$20,INT((ROW()-14)/2),0)),"",OFFSET('9. METAS'!$V$20,INT((ROW()-14)/2),0)))</f>
        <v>#REF!</v>
      </c>
      <c r="L267" s="150" t="e">
        <f ca="1">IF(MOD(ROW()-13,2)=0,IF(ISBLANK(OFFSET(#REF!,INT((ROW()-13)/2),0)),"",OFFSET(#REF!,INT((ROW()-13)/2),0)),IF(ISBLANK(OFFSET('9. METAS'!$W$20,INT((ROW()-14)/2),0)),"",OFFSET('9. METAS'!$W$20,INT((ROW()-14)/2),0)))</f>
        <v>#REF!</v>
      </c>
      <c r="M267" s="151" t="e">
        <f ca="1">IF(MOD(ROW()-13,2)=0,IF(ISBLANK(OFFSET(#REF!,INT((ROW()-13)/2),0)),"",OFFSET(#REF!,INT((ROW()-13)/2),0)),IF(ISBLANK(OFFSET('9. METAS'!$X$20,INT((ROW()-14)/2),0)),"",OFFSET('9. METAS'!$X$20,INT((ROW()-14)/2),0)))</f>
        <v>#REF!</v>
      </c>
      <c r="N267" s="869" t="str">
        <f t="shared" ref="N267" ca="1" si="250">IFERROR(J267/J268,"ND")</f>
        <v>ND</v>
      </c>
      <c r="O267" s="870" t="str">
        <f t="shared" ref="O267" ca="1" si="251">IFERROR(((J267+K267)/H267),"ND")</f>
        <v>ND</v>
      </c>
      <c r="P267" s="910"/>
    </row>
    <row r="268" spans="3:16">
      <c r="C268" s="860"/>
      <c r="D268" s="907"/>
      <c r="E268" s="907"/>
      <c r="F268" s="908"/>
      <c r="G268" s="909"/>
      <c r="H268" s="944"/>
      <c r="I268" s="852"/>
      <c r="J268" s="149" t="str">
        <f ca="1">IF(MOD(ROW()-13,2)=0,IF(ISBLANK(OFFSET(#REF!,INT((ROW()-13)/2),0)),"",OFFSET(#REF!,INT((ROW()-13)/2),0)),IF(ISBLANK(OFFSET('9. METAS'!$U$20,INT((ROW()-14)/2),0)),"",OFFSET('9. METAS'!$U$20,INT((ROW()-14)/2),0)))</f>
        <v/>
      </c>
      <c r="K268" s="150" t="str">
        <f ca="1">IF(MOD(ROW()-13,2)=0,IF(ISBLANK(OFFSET(#REF!,INT((ROW()-13)/2),0)),"",OFFSET(#REF!,INT((ROW()-13)/2),0)),IF(ISBLANK(OFFSET('9. METAS'!$V$20,INT((ROW()-14)/2),0)),"",OFFSET('9. METAS'!$V$20,INT((ROW()-14)/2),0)))</f>
        <v/>
      </c>
      <c r="L268" s="150" t="str">
        <f ca="1">IF(MOD(ROW()-13,2)=0,IF(ISBLANK(OFFSET(#REF!,INT((ROW()-13)/2),0)),"",OFFSET(#REF!,INT((ROW()-13)/2),0)),IF(ISBLANK(OFFSET('9. METAS'!$W$20,INT((ROW()-14)/2),0)),"",OFFSET('9. METAS'!$W$20,INT((ROW()-14)/2),0)))</f>
        <v/>
      </c>
      <c r="M268" s="151" t="str">
        <f ca="1">IF(MOD(ROW()-13,2)=0,IF(ISBLANK(OFFSET(#REF!,INT((ROW()-13)/2),0)),"",OFFSET(#REF!,INT((ROW()-13)/2),0)),IF(ISBLANK(OFFSET('9. METAS'!$X$20,INT((ROW()-14)/2),0)),"",OFFSET('9. METAS'!$X$20,INT((ROW()-14)/2),0)))</f>
        <v/>
      </c>
      <c r="N268" s="854"/>
      <c r="O268" s="856"/>
      <c r="P268" s="913"/>
    </row>
    <row r="269" spans="3:16">
      <c r="C269" s="859"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8" t="str">
        <f ca="1">IF(ISBLANK(OFFSET('5. Pp (3 años)'!$K$46,INT((ROW()-13)/2),0)),"",OFFSET('5. Pp (3 años)'!$K$46,INT((ROW()-13)/2),0))</f>
        <v/>
      </c>
      <c r="G269" s="909" t="str">
        <f ca="1">IF(ISBLANK(OFFSET('5. Pp (3 años)'!$H$46,INT((ROW()-13)/2),0)),"",OFFSET('5. Pp (3 años)'!$H$46,INT((ROW()-13)/2),0))</f>
        <v/>
      </c>
      <c r="H269" s="944" t="str">
        <f ca="1">IF(ISBLANK(OFFSET('9. METAS'!$L$20,INT((ROW()-13)/2),0)),"",OFFSET('9. METAS'!$L$20,INT((ROW()-13)/2),0))</f>
        <v/>
      </c>
      <c r="I269" s="868"/>
      <c r="J269" s="149" t="e">
        <f ca="1">IF(MOD(ROW()-13,2)=0,IF(ISBLANK(OFFSET(#REF!,INT((ROW()-13)/2),0)),"",OFFSET(#REF!,INT((ROW()-13)/2),0)),IF(ISBLANK(OFFSET('9. METAS'!$U$20,INT((ROW()-14)/2),0)),"",OFFSET('9. METAS'!$U$20,INT((ROW()-14)/2),0)))</f>
        <v>#REF!</v>
      </c>
      <c r="K269" s="150" t="e">
        <f ca="1">IF(MOD(ROW()-13,2)=0,IF(ISBLANK(OFFSET(#REF!,INT((ROW()-13)/2),0)),"",OFFSET(#REF!,INT((ROW()-13)/2),0)),IF(ISBLANK(OFFSET('9. METAS'!$V$20,INT((ROW()-14)/2),0)),"",OFFSET('9. METAS'!$V$20,INT((ROW()-14)/2),0)))</f>
        <v>#REF!</v>
      </c>
      <c r="L269" s="150" t="e">
        <f ca="1">IF(MOD(ROW()-13,2)=0,IF(ISBLANK(OFFSET(#REF!,INT((ROW()-13)/2),0)),"",OFFSET(#REF!,INT((ROW()-13)/2),0)),IF(ISBLANK(OFFSET('9. METAS'!$W$20,INT((ROW()-14)/2),0)),"",OFFSET('9. METAS'!$W$20,INT((ROW()-14)/2),0)))</f>
        <v>#REF!</v>
      </c>
      <c r="M269" s="151" t="e">
        <f ca="1">IF(MOD(ROW()-13,2)=0,IF(ISBLANK(OFFSET(#REF!,INT((ROW()-13)/2),0)),"",OFFSET(#REF!,INT((ROW()-13)/2),0)),IF(ISBLANK(OFFSET('9. METAS'!$X$20,INT((ROW()-14)/2),0)),"",OFFSET('9. METAS'!$X$20,INT((ROW()-14)/2),0)))</f>
        <v>#REF!</v>
      </c>
      <c r="N269" s="869" t="str">
        <f t="shared" ref="N269" ca="1" si="252">IFERROR(J269/J270,"ND")</f>
        <v>ND</v>
      </c>
      <c r="O269" s="870" t="str">
        <f t="shared" ref="O269" ca="1" si="253">IFERROR(((J269+K269)/H269),"ND")</f>
        <v>ND</v>
      </c>
      <c r="P269" s="910"/>
    </row>
    <row r="270" spans="3:16">
      <c r="C270" s="860"/>
      <c r="D270" s="907"/>
      <c r="E270" s="907"/>
      <c r="F270" s="908"/>
      <c r="G270" s="909"/>
      <c r="H270" s="944"/>
      <c r="I270" s="852"/>
      <c r="J270" s="149" t="str">
        <f ca="1">IF(MOD(ROW()-13,2)=0,IF(ISBLANK(OFFSET(#REF!,INT((ROW()-13)/2),0)),"",OFFSET(#REF!,INT((ROW()-13)/2),0)),IF(ISBLANK(OFFSET('9. METAS'!$U$20,INT((ROW()-14)/2),0)),"",OFFSET('9. METAS'!$U$20,INT((ROW()-14)/2),0)))</f>
        <v/>
      </c>
      <c r="K270" s="150" t="str">
        <f ca="1">IF(MOD(ROW()-13,2)=0,IF(ISBLANK(OFFSET(#REF!,INT((ROW()-13)/2),0)),"",OFFSET(#REF!,INT((ROW()-13)/2),0)),IF(ISBLANK(OFFSET('9. METAS'!$V$20,INT((ROW()-14)/2),0)),"",OFFSET('9. METAS'!$V$20,INT((ROW()-14)/2),0)))</f>
        <v/>
      </c>
      <c r="L270" s="150" t="str">
        <f ca="1">IF(MOD(ROW()-13,2)=0,IF(ISBLANK(OFFSET(#REF!,INT((ROW()-13)/2),0)),"",OFFSET(#REF!,INT((ROW()-13)/2),0)),IF(ISBLANK(OFFSET('9. METAS'!$W$20,INT((ROW()-14)/2),0)),"",OFFSET('9. METAS'!$W$20,INT((ROW()-14)/2),0)))</f>
        <v/>
      </c>
      <c r="M270" s="151" t="str">
        <f ca="1">IF(MOD(ROW()-13,2)=0,IF(ISBLANK(OFFSET(#REF!,INT((ROW()-13)/2),0)),"",OFFSET(#REF!,INT((ROW()-13)/2),0)),IF(ISBLANK(OFFSET('9. METAS'!$X$20,INT((ROW()-14)/2),0)),"",OFFSET('9. METAS'!$X$20,INT((ROW()-14)/2),0)))</f>
        <v/>
      </c>
      <c r="N270" s="854"/>
      <c r="O270" s="856"/>
      <c r="P270" s="913"/>
    </row>
    <row r="271" spans="3:16">
      <c r="C271" s="859"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8" t="str">
        <f ca="1">IF(ISBLANK(OFFSET('5. Pp (3 años)'!$K$46,INT((ROW()-13)/2),0)),"",OFFSET('5. Pp (3 años)'!$K$46,INT((ROW()-13)/2),0))</f>
        <v/>
      </c>
      <c r="G271" s="909" t="str">
        <f ca="1">IF(ISBLANK(OFFSET('5. Pp (3 años)'!$H$46,INT((ROW()-13)/2),0)),"",OFFSET('5. Pp (3 años)'!$H$46,INT((ROW()-13)/2),0))</f>
        <v/>
      </c>
      <c r="H271" s="944" t="str">
        <f ca="1">IF(ISBLANK(OFFSET('9. METAS'!$L$20,INT((ROW()-13)/2),0)),"",OFFSET('9. METAS'!$L$20,INT((ROW()-13)/2),0))</f>
        <v/>
      </c>
      <c r="I271" s="868"/>
      <c r="J271" s="149" t="e">
        <f ca="1">IF(MOD(ROW()-13,2)=0,IF(ISBLANK(OFFSET(#REF!,INT((ROW()-13)/2),0)),"",OFFSET(#REF!,INT((ROW()-13)/2),0)),IF(ISBLANK(OFFSET('9. METAS'!$U$20,INT((ROW()-14)/2),0)),"",OFFSET('9. METAS'!$U$20,INT((ROW()-14)/2),0)))</f>
        <v>#REF!</v>
      </c>
      <c r="K271" s="150" t="e">
        <f ca="1">IF(MOD(ROW()-13,2)=0,IF(ISBLANK(OFFSET(#REF!,INT((ROW()-13)/2),0)),"",OFFSET(#REF!,INT((ROW()-13)/2),0)),IF(ISBLANK(OFFSET('9. METAS'!$V$20,INT((ROW()-14)/2),0)),"",OFFSET('9. METAS'!$V$20,INT((ROW()-14)/2),0)))</f>
        <v>#REF!</v>
      </c>
      <c r="L271" s="150" t="e">
        <f ca="1">IF(MOD(ROW()-13,2)=0,IF(ISBLANK(OFFSET(#REF!,INT((ROW()-13)/2),0)),"",OFFSET(#REF!,INT((ROW()-13)/2),0)),IF(ISBLANK(OFFSET('9. METAS'!$W$20,INT((ROW()-14)/2),0)),"",OFFSET('9. METAS'!$W$20,INT((ROW()-14)/2),0)))</f>
        <v>#REF!</v>
      </c>
      <c r="M271" s="151" t="e">
        <f ca="1">IF(MOD(ROW()-13,2)=0,IF(ISBLANK(OFFSET(#REF!,INT((ROW()-13)/2),0)),"",OFFSET(#REF!,INT((ROW()-13)/2),0)),IF(ISBLANK(OFFSET('9. METAS'!$X$20,INT((ROW()-14)/2),0)),"",OFFSET('9. METAS'!$X$20,INT((ROW()-14)/2),0)))</f>
        <v>#REF!</v>
      </c>
      <c r="N271" s="869" t="str">
        <f t="shared" ref="N271" ca="1" si="254">IFERROR(J271/J272,"ND")</f>
        <v>ND</v>
      </c>
      <c r="O271" s="870" t="str">
        <f t="shared" ref="O271" ca="1" si="255">IFERROR(((J271+K271)/H271),"ND")</f>
        <v>ND</v>
      </c>
      <c r="P271" s="910"/>
    </row>
    <row r="272" spans="3:16">
      <c r="C272" s="860"/>
      <c r="D272" s="907"/>
      <c r="E272" s="907"/>
      <c r="F272" s="908"/>
      <c r="G272" s="909"/>
      <c r="H272" s="944"/>
      <c r="I272" s="852"/>
      <c r="J272" s="149" t="str">
        <f ca="1">IF(MOD(ROW()-13,2)=0,IF(ISBLANK(OFFSET(#REF!,INT((ROW()-13)/2),0)),"",OFFSET(#REF!,INT((ROW()-13)/2),0)),IF(ISBLANK(OFFSET('9. METAS'!$U$20,INT((ROW()-14)/2),0)),"",OFFSET('9. METAS'!$U$20,INT((ROW()-14)/2),0)))</f>
        <v/>
      </c>
      <c r="K272" s="150" t="str">
        <f ca="1">IF(MOD(ROW()-13,2)=0,IF(ISBLANK(OFFSET(#REF!,INT((ROW()-13)/2),0)),"",OFFSET(#REF!,INT((ROW()-13)/2),0)),IF(ISBLANK(OFFSET('9. METAS'!$V$20,INT((ROW()-14)/2),0)),"",OFFSET('9. METAS'!$V$20,INT((ROW()-14)/2),0)))</f>
        <v/>
      </c>
      <c r="L272" s="150" t="str">
        <f ca="1">IF(MOD(ROW()-13,2)=0,IF(ISBLANK(OFFSET(#REF!,INT((ROW()-13)/2),0)),"",OFFSET(#REF!,INT((ROW()-13)/2),0)),IF(ISBLANK(OFFSET('9. METAS'!$W$20,INT((ROW()-14)/2),0)),"",OFFSET('9. METAS'!$W$20,INT((ROW()-14)/2),0)))</f>
        <v/>
      </c>
      <c r="M272" s="151" t="str">
        <f ca="1">IF(MOD(ROW()-13,2)=0,IF(ISBLANK(OFFSET(#REF!,INT((ROW()-13)/2),0)),"",OFFSET(#REF!,INT((ROW()-13)/2),0)),IF(ISBLANK(OFFSET('9. METAS'!$X$20,INT((ROW()-14)/2),0)),"",OFFSET('9. METAS'!$X$20,INT((ROW()-14)/2),0)))</f>
        <v/>
      </c>
      <c r="N272" s="854"/>
      <c r="O272" s="856"/>
      <c r="P272" s="913"/>
    </row>
    <row r="273" spans="3:16">
      <c r="C273" s="859"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8" t="str">
        <f ca="1">IF(ISBLANK(OFFSET('5. Pp (3 años)'!$K$46,INT((ROW()-13)/2),0)),"",OFFSET('5. Pp (3 años)'!$K$46,INT((ROW()-13)/2),0))</f>
        <v/>
      </c>
      <c r="G273" s="909" t="str">
        <f ca="1">IF(ISBLANK(OFFSET('5. Pp (3 años)'!$H$46,INT((ROW()-13)/2),0)),"",OFFSET('5. Pp (3 años)'!$H$46,INT((ROW()-13)/2),0))</f>
        <v/>
      </c>
      <c r="H273" s="944" t="str">
        <f ca="1">IF(ISBLANK(OFFSET('9. METAS'!$L$20,INT((ROW()-13)/2),0)),"",OFFSET('9. METAS'!$L$20,INT((ROW()-13)/2),0))</f>
        <v/>
      </c>
      <c r="I273" s="868"/>
      <c r="J273" s="149" t="e">
        <f ca="1">IF(MOD(ROW()-13,2)=0,IF(ISBLANK(OFFSET(#REF!,INT((ROW()-13)/2),0)),"",OFFSET(#REF!,INT((ROW()-13)/2),0)),IF(ISBLANK(OFFSET('9. METAS'!$U$20,INT((ROW()-14)/2),0)),"",OFFSET('9. METAS'!$U$20,INT((ROW()-14)/2),0)))</f>
        <v>#REF!</v>
      </c>
      <c r="K273" s="150" t="e">
        <f ca="1">IF(MOD(ROW()-13,2)=0,IF(ISBLANK(OFFSET(#REF!,INT((ROW()-13)/2),0)),"",OFFSET(#REF!,INT((ROW()-13)/2),0)),IF(ISBLANK(OFFSET('9. METAS'!$V$20,INT((ROW()-14)/2),0)),"",OFFSET('9. METAS'!$V$20,INT((ROW()-14)/2),0)))</f>
        <v>#REF!</v>
      </c>
      <c r="L273" s="150" t="e">
        <f ca="1">IF(MOD(ROW()-13,2)=0,IF(ISBLANK(OFFSET(#REF!,INT((ROW()-13)/2),0)),"",OFFSET(#REF!,INT((ROW()-13)/2),0)),IF(ISBLANK(OFFSET('9. METAS'!$W$20,INT((ROW()-14)/2),0)),"",OFFSET('9. METAS'!$W$20,INT((ROW()-14)/2),0)))</f>
        <v>#REF!</v>
      </c>
      <c r="M273" s="151" t="e">
        <f ca="1">IF(MOD(ROW()-13,2)=0,IF(ISBLANK(OFFSET(#REF!,INT((ROW()-13)/2),0)),"",OFFSET(#REF!,INT((ROW()-13)/2),0)),IF(ISBLANK(OFFSET('9. METAS'!$X$20,INT((ROW()-14)/2),0)),"",OFFSET('9. METAS'!$X$20,INT((ROW()-14)/2),0)))</f>
        <v>#REF!</v>
      </c>
      <c r="N273" s="869" t="str">
        <f t="shared" ref="N273" ca="1" si="256">IFERROR(J273/J274,"ND")</f>
        <v>ND</v>
      </c>
      <c r="O273" s="870" t="str">
        <f t="shared" ref="O273" ca="1" si="257">IFERROR(((J273+K273)/H273),"ND")</f>
        <v>ND</v>
      </c>
      <c r="P273" s="910"/>
    </row>
    <row r="274" spans="3:16">
      <c r="C274" s="860"/>
      <c r="D274" s="907"/>
      <c r="E274" s="907"/>
      <c r="F274" s="908"/>
      <c r="G274" s="909"/>
      <c r="H274" s="944"/>
      <c r="I274" s="852"/>
      <c r="J274" s="149" t="str">
        <f ca="1">IF(MOD(ROW()-13,2)=0,IF(ISBLANK(OFFSET(#REF!,INT((ROW()-13)/2),0)),"",OFFSET(#REF!,INT((ROW()-13)/2),0)),IF(ISBLANK(OFFSET('9. METAS'!$U$20,INT((ROW()-14)/2),0)),"",OFFSET('9. METAS'!$U$20,INT((ROW()-14)/2),0)))</f>
        <v/>
      </c>
      <c r="K274" s="150" t="str">
        <f ca="1">IF(MOD(ROW()-13,2)=0,IF(ISBLANK(OFFSET(#REF!,INT((ROW()-13)/2),0)),"",OFFSET(#REF!,INT((ROW()-13)/2),0)),IF(ISBLANK(OFFSET('9. METAS'!$V$20,INT((ROW()-14)/2),0)),"",OFFSET('9. METAS'!$V$20,INT((ROW()-14)/2),0)))</f>
        <v/>
      </c>
      <c r="L274" s="150" t="str">
        <f ca="1">IF(MOD(ROW()-13,2)=0,IF(ISBLANK(OFFSET(#REF!,INT((ROW()-13)/2),0)),"",OFFSET(#REF!,INT((ROW()-13)/2),0)),IF(ISBLANK(OFFSET('9. METAS'!$W$20,INT((ROW()-14)/2),0)),"",OFFSET('9. METAS'!$W$20,INT((ROW()-14)/2),0)))</f>
        <v/>
      </c>
      <c r="M274" s="151" t="str">
        <f ca="1">IF(MOD(ROW()-13,2)=0,IF(ISBLANK(OFFSET(#REF!,INT((ROW()-13)/2),0)),"",OFFSET(#REF!,INT((ROW()-13)/2),0)),IF(ISBLANK(OFFSET('9. METAS'!$X$20,INT((ROW()-14)/2),0)),"",OFFSET('9. METAS'!$X$20,INT((ROW()-14)/2),0)))</f>
        <v/>
      </c>
      <c r="N274" s="854"/>
      <c r="O274" s="856"/>
      <c r="P274" s="913"/>
    </row>
    <row r="275" spans="3:16">
      <c r="C275" s="859"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8" t="str">
        <f ca="1">IF(ISBLANK(OFFSET('5. Pp (3 años)'!$K$46,INT((ROW()-13)/2),0)),"",OFFSET('5. Pp (3 años)'!$K$46,INT((ROW()-13)/2),0))</f>
        <v/>
      </c>
      <c r="G275" s="909" t="str">
        <f ca="1">IF(ISBLANK(OFFSET('5. Pp (3 años)'!$H$46,INT((ROW()-13)/2),0)),"",OFFSET('5. Pp (3 años)'!$H$46,INT((ROW()-13)/2),0))</f>
        <v/>
      </c>
      <c r="H275" s="944" t="str">
        <f ca="1">IF(ISBLANK(OFFSET('9. METAS'!$L$20,INT((ROW()-13)/2),0)),"",OFFSET('9. METAS'!$L$20,INT((ROW()-13)/2),0))</f>
        <v/>
      </c>
      <c r="I275" s="868"/>
      <c r="J275" s="149" t="e">
        <f ca="1">IF(MOD(ROW()-13,2)=0,IF(ISBLANK(OFFSET(#REF!,INT((ROW()-13)/2),0)),"",OFFSET(#REF!,INT((ROW()-13)/2),0)),IF(ISBLANK(OFFSET('9. METAS'!$U$20,INT((ROW()-14)/2),0)),"",OFFSET('9. METAS'!$U$20,INT((ROW()-14)/2),0)))</f>
        <v>#REF!</v>
      </c>
      <c r="K275" s="150" t="e">
        <f ca="1">IF(MOD(ROW()-13,2)=0,IF(ISBLANK(OFFSET(#REF!,INT((ROW()-13)/2),0)),"",OFFSET(#REF!,INT((ROW()-13)/2),0)),IF(ISBLANK(OFFSET('9. METAS'!$V$20,INT((ROW()-14)/2),0)),"",OFFSET('9. METAS'!$V$20,INT((ROW()-14)/2),0)))</f>
        <v>#REF!</v>
      </c>
      <c r="L275" s="150" t="e">
        <f ca="1">IF(MOD(ROW()-13,2)=0,IF(ISBLANK(OFFSET(#REF!,INT((ROW()-13)/2),0)),"",OFFSET(#REF!,INT((ROW()-13)/2),0)),IF(ISBLANK(OFFSET('9. METAS'!$W$20,INT((ROW()-14)/2),0)),"",OFFSET('9. METAS'!$W$20,INT((ROW()-14)/2),0)))</f>
        <v>#REF!</v>
      </c>
      <c r="M275" s="151" t="e">
        <f ca="1">IF(MOD(ROW()-13,2)=0,IF(ISBLANK(OFFSET(#REF!,INT((ROW()-13)/2),0)),"",OFFSET(#REF!,INT((ROW()-13)/2),0)),IF(ISBLANK(OFFSET('9. METAS'!$X$20,INT((ROW()-14)/2),0)),"",OFFSET('9. METAS'!$X$20,INT((ROW()-14)/2),0)))</f>
        <v>#REF!</v>
      </c>
      <c r="N275" s="869" t="str">
        <f t="shared" ref="N275" ca="1" si="258">IFERROR(J275/J276,"ND")</f>
        <v>ND</v>
      </c>
      <c r="O275" s="870" t="str">
        <f t="shared" ref="O275" ca="1" si="259">IFERROR(((J275+K275)/H275),"ND")</f>
        <v>ND</v>
      </c>
      <c r="P275" s="910"/>
    </row>
    <row r="276" spans="3:16">
      <c r="C276" s="860"/>
      <c r="D276" s="907"/>
      <c r="E276" s="907"/>
      <c r="F276" s="908"/>
      <c r="G276" s="909"/>
      <c r="H276" s="944"/>
      <c r="I276" s="852"/>
      <c r="J276" s="149" t="str">
        <f ca="1">IF(MOD(ROW()-13,2)=0,IF(ISBLANK(OFFSET(#REF!,INT((ROW()-13)/2),0)),"",OFFSET(#REF!,INT((ROW()-13)/2),0)),IF(ISBLANK(OFFSET('9. METAS'!$U$20,INT((ROW()-14)/2),0)),"",OFFSET('9. METAS'!$U$20,INT((ROW()-14)/2),0)))</f>
        <v/>
      </c>
      <c r="K276" s="150" t="str">
        <f ca="1">IF(MOD(ROW()-13,2)=0,IF(ISBLANK(OFFSET(#REF!,INT((ROW()-13)/2),0)),"",OFFSET(#REF!,INT((ROW()-13)/2),0)),IF(ISBLANK(OFFSET('9. METAS'!$V$20,INT((ROW()-14)/2),0)),"",OFFSET('9. METAS'!$V$20,INT((ROW()-14)/2),0)))</f>
        <v/>
      </c>
      <c r="L276" s="150" t="str">
        <f ca="1">IF(MOD(ROW()-13,2)=0,IF(ISBLANK(OFFSET(#REF!,INT((ROW()-13)/2),0)),"",OFFSET(#REF!,INT((ROW()-13)/2),0)),IF(ISBLANK(OFFSET('9. METAS'!$W$20,INT((ROW()-14)/2),0)),"",OFFSET('9. METAS'!$W$20,INT((ROW()-14)/2),0)))</f>
        <v/>
      </c>
      <c r="M276" s="151" t="str">
        <f ca="1">IF(MOD(ROW()-13,2)=0,IF(ISBLANK(OFFSET(#REF!,INT((ROW()-13)/2),0)),"",OFFSET(#REF!,INT((ROW()-13)/2),0)),IF(ISBLANK(OFFSET('9. METAS'!$X$20,INT((ROW()-14)/2),0)),"",OFFSET('9. METAS'!$X$20,INT((ROW()-14)/2),0)))</f>
        <v/>
      </c>
      <c r="N276" s="854"/>
      <c r="O276" s="856"/>
      <c r="P276" s="913"/>
    </row>
    <row r="277" spans="3:16">
      <c r="C277" s="859"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8" t="str">
        <f ca="1">IF(ISBLANK(OFFSET('5. Pp (3 años)'!$K$46,INT((ROW()-13)/2),0)),"",OFFSET('5. Pp (3 años)'!$K$46,INT((ROW()-13)/2),0))</f>
        <v/>
      </c>
      <c r="G277" s="909" t="str">
        <f ca="1">IF(ISBLANK(OFFSET('5. Pp (3 años)'!$H$46,INT((ROW()-13)/2),0)),"",OFFSET('5. Pp (3 años)'!$H$46,INT((ROW()-13)/2),0))</f>
        <v/>
      </c>
      <c r="H277" s="944" t="str">
        <f ca="1">IF(ISBLANK(OFFSET('9. METAS'!$L$20,INT((ROW()-13)/2),0)),"",OFFSET('9. METAS'!$L$20,INT((ROW()-13)/2),0))</f>
        <v/>
      </c>
      <c r="I277" s="868"/>
      <c r="J277" s="149" t="e">
        <f ca="1">IF(MOD(ROW()-13,2)=0,IF(ISBLANK(OFFSET(#REF!,INT((ROW()-13)/2),0)),"",OFFSET(#REF!,INT((ROW()-13)/2),0)),IF(ISBLANK(OFFSET('9. METAS'!$U$20,INT((ROW()-14)/2),0)),"",OFFSET('9. METAS'!$U$20,INT((ROW()-14)/2),0)))</f>
        <v>#REF!</v>
      </c>
      <c r="K277" s="150" t="e">
        <f ca="1">IF(MOD(ROW()-13,2)=0,IF(ISBLANK(OFFSET(#REF!,INT((ROW()-13)/2),0)),"",OFFSET(#REF!,INT((ROW()-13)/2),0)),IF(ISBLANK(OFFSET('9. METAS'!$V$20,INT((ROW()-14)/2),0)),"",OFFSET('9. METAS'!$V$20,INT((ROW()-14)/2),0)))</f>
        <v>#REF!</v>
      </c>
      <c r="L277" s="150" t="e">
        <f ca="1">IF(MOD(ROW()-13,2)=0,IF(ISBLANK(OFFSET(#REF!,INT((ROW()-13)/2),0)),"",OFFSET(#REF!,INT((ROW()-13)/2),0)),IF(ISBLANK(OFFSET('9. METAS'!$W$20,INT((ROW()-14)/2),0)),"",OFFSET('9. METAS'!$W$20,INT((ROW()-14)/2),0)))</f>
        <v>#REF!</v>
      </c>
      <c r="M277" s="151" t="e">
        <f ca="1">IF(MOD(ROW()-13,2)=0,IF(ISBLANK(OFFSET(#REF!,INT((ROW()-13)/2),0)),"",OFFSET(#REF!,INT((ROW()-13)/2),0)),IF(ISBLANK(OFFSET('9. METAS'!$X$20,INT((ROW()-14)/2),0)),"",OFFSET('9. METAS'!$X$20,INT((ROW()-14)/2),0)))</f>
        <v>#REF!</v>
      </c>
      <c r="N277" s="869" t="str">
        <f t="shared" ref="N277" ca="1" si="260">IFERROR(J277/J278,"ND")</f>
        <v>ND</v>
      </c>
      <c r="O277" s="870" t="str">
        <f t="shared" ref="O277" ca="1" si="261">IFERROR(((J277+K277)/H277),"ND")</f>
        <v>ND</v>
      </c>
      <c r="P277" s="910"/>
    </row>
    <row r="278" spans="3:16">
      <c r="C278" s="860"/>
      <c r="D278" s="907"/>
      <c r="E278" s="907"/>
      <c r="F278" s="908"/>
      <c r="G278" s="909"/>
      <c r="H278" s="944"/>
      <c r="I278" s="852"/>
      <c r="J278" s="149" t="str">
        <f ca="1">IF(MOD(ROW()-13,2)=0,IF(ISBLANK(OFFSET(#REF!,INT((ROW()-13)/2),0)),"",OFFSET(#REF!,INT((ROW()-13)/2),0)),IF(ISBLANK(OFFSET('9. METAS'!$U$20,INT((ROW()-14)/2),0)),"",OFFSET('9. METAS'!$U$20,INT((ROW()-14)/2),0)))</f>
        <v/>
      </c>
      <c r="K278" s="150" t="str">
        <f ca="1">IF(MOD(ROW()-13,2)=0,IF(ISBLANK(OFFSET(#REF!,INT((ROW()-13)/2),0)),"",OFFSET(#REF!,INT((ROW()-13)/2),0)),IF(ISBLANK(OFFSET('9. METAS'!$V$20,INT((ROW()-14)/2),0)),"",OFFSET('9. METAS'!$V$20,INT((ROW()-14)/2),0)))</f>
        <v/>
      </c>
      <c r="L278" s="150" t="str">
        <f ca="1">IF(MOD(ROW()-13,2)=0,IF(ISBLANK(OFFSET(#REF!,INT((ROW()-13)/2),0)),"",OFFSET(#REF!,INT((ROW()-13)/2),0)),IF(ISBLANK(OFFSET('9. METAS'!$W$20,INT((ROW()-14)/2),0)),"",OFFSET('9. METAS'!$W$20,INT((ROW()-14)/2),0)))</f>
        <v/>
      </c>
      <c r="M278" s="151" t="str">
        <f ca="1">IF(MOD(ROW()-13,2)=0,IF(ISBLANK(OFFSET(#REF!,INT((ROW()-13)/2),0)),"",OFFSET(#REF!,INT((ROW()-13)/2),0)),IF(ISBLANK(OFFSET('9. METAS'!$X$20,INT((ROW()-14)/2),0)),"",OFFSET('9. METAS'!$X$20,INT((ROW()-14)/2),0)))</f>
        <v/>
      </c>
      <c r="N278" s="854"/>
      <c r="O278" s="856"/>
      <c r="P278" s="913"/>
    </row>
    <row r="279" spans="3:16">
      <c r="C279" s="859"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8" t="str">
        <f ca="1">IF(ISBLANK(OFFSET('5. Pp (3 años)'!$K$46,INT((ROW()-13)/2),0)),"",OFFSET('5. Pp (3 años)'!$K$46,INT((ROW()-13)/2),0))</f>
        <v/>
      </c>
      <c r="G279" s="909" t="str">
        <f ca="1">IF(ISBLANK(OFFSET('5. Pp (3 años)'!$H$46,INT((ROW()-13)/2),0)),"",OFFSET('5. Pp (3 años)'!$H$46,INT((ROW()-13)/2),0))</f>
        <v/>
      </c>
      <c r="H279" s="944" t="str">
        <f ca="1">IF(ISBLANK(OFFSET('9. METAS'!$L$20,INT((ROW()-13)/2),0)),"",OFFSET('9. METAS'!$L$20,INT((ROW()-13)/2),0))</f>
        <v/>
      </c>
      <c r="I279" s="868"/>
      <c r="J279" s="149" t="e">
        <f ca="1">IF(MOD(ROW()-13,2)=0,IF(ISBLANK(OFFSET(#REF!,INT((ROW()-13)/2),0)),"",OFFSET(#REF!,INT((ROW()-13)/2),0)),IF(ISBLANK(OFFSET('9. METAS'!$U$20,INT((ROW()-14)/2),0)),"",OFFSET('9. METAS'!$U$20,INT((ROW()-14)/2),0)))</f>
        <v>#REF!</v>
      </c>
      <c r="K279" s="150" t="e">
        <f ca="1">IF(MOD(ROW()-13,2)=0,IF(ISBLANK(OFFSET(#REF!,INT((ROW()-13)/2),0)),"",OFFSET(#REF!,INT((ROW()-13)/2),0)),IF(ISBLANK(OFFSET('9. METAS'!$V$20,INT((ROW()-14)/2),0)),"",OFFSET('9. METAS'!$V$20,INT((ROW()-14)/2),0)))</f>
        <v>#REF!</v>
      </c>
      <c r="L279" s="150" t="e">
        <f ca="1">IF(MOD(ROW()-13,2)=0,IF(ISBLANK(OFFSET(#REF!,INT((ROW()-13)/2),0)),"",OFFSET(#REF!,INT((ROW()-13)/2),0)),IF(ISBLANK(OFFSET('9. METAS'!$W$20,INT((ROW()-14)/2),0)),"",OFFSET('9. METAS'!$W$20,INT((ROW()-14)/2),0)))</f>
        <v>#REF!</v>
      </c>
      <c r="M279" s="151" t="e">
        <f ca="1">IF(MOD(ROW()-13,2)=0,IF(ISBLANK(OFFSET(#REF!,INT((ROW()-13)/2),0)),"",OFFSET(#REF!,INT((ROW()-13)/2),0)),IF(ISBLANK(OFFSET('9. METAS'!$X$20,INT((ROW()-14)/2),0)),"",OFFSET('9. METAS'!$X$20,INT((ROW()-14)/2),0)))</f>
        <v>#REF!</v>
      </c>
      <c r="N279" s="869" t="str">
        <f t="shared" ref="N279" ca="1" si="262">IFERROR(J279/J280,"ND")</f>
        <v>ND</v>
      </c>
      <c r="O279" s="870" t="str">
        <f t="shared" ref="O279" ca="1" si="263">IFERROR(((J279+K279)/H279),"ND")</f>
        <v>ND</v>
      </c>
      <c r="P279" s="910"/>
    </row>
    <row r="280" spans="3:16">
      <c r="C280" s="860"/>
      <c r="D280" s="907"/>
      <c r="E280" s="907"/>
      <c r="F280" s="908"/>
      <c r="G280" s="909"/>
      <c r="H280" s="944"/>
      <c r="I280" s="852"/>
      <c r="J280" s="149" t="str">
        <f ca="1">IF(MOD(ROW()-13,2)=0,IF(ISBLANK(OFFSET(#REF!,INT((ROW()-13)/2),0)),"",OFFSET(#REF!,INT((ROW()-13)/2),0)),IF(ISBLANK(OFFSET('9. METAS'!$U$20,INT((ROW()-14)/2),0)),"",OFFSET('9. METAS'!$U$20,INT((ROW()-14)/2),0)))</f>
        <v/>
      </c>
      <c r="K280" s="150" t="str">
        <f ca="1">IF(MOD(ROW()-13,2)=0,IF(ISBLANK(OFFSET(#REF!,INT((ROW()-13)/2),0)),"",OFFSET(#REF!,INT((ROW()-13)/2),0)),IF(ISBLANK(OFFSET('9. METAS'!$V$20,INT((ROW()-14)/2),0)),"",OFFSET('9. METAS'!$V$20,INT((ROW()-14)/2),0)))</f>
        <v/>
      </c>
      <c r="L280" s="150" t="str">
        <f ca="1">IF(MOD(ROW()-13,2)=0,IF(ISBLANK(OFFSET(#REF!,INT((ROW()-13)/2),0)),"",OFFSET(#REF!,INT((ROW()-13)/2),0)),IF(ISBLANK(OFFSET('9. METAS'!$W$20,INT((ROW()-14)/2),0)),"",OFFSET('9. METAS'!$W$20,INT((ROW()-14)/2),0)))</f>
        <v/>
      </c>
      <c r="M280" s="151" t="str">
        <f ca="1">IF(MOD(ROW()-13,2)=0,IF(ISBLANK(OFFSET(#REF!,INT((ROW()-13)/2),0)),"",OFFSET(#REF!,INT((ROW()-13)/2),0)),IF(ISBLANK(OFFSET('9. METAS'!$X$20,INT((ROW()-14)/2),0)),"",OFFSET('9. METAS'!$X$20,INT((ROW()-14)/2),0)))</f>
        <v/>
      </c>
      <c r="N280" s="854"/>
      <c r="O280" s="856"/>
      <c r="P280" s="913"/>
    </row>
    <row r="281" spans="3:16">
      <c r="C281" s="859"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8" t="str">
        <f ca="1">IF(ISBLANK(OFFSET('5. Pp (3 años)'!$K$46,INT((ROW()-13)/2),0)),"",OFFSET('5. Pp (3 años)'!$K$46,INT((ROW()-13)/2),0))</f>
        <v/>
      </c>
      <c r="G281" s="909" t="str">
        <f ca="1">IF(ISBLANK(OFFSET('5. Pp (3 años)'!$H$46,INT((ROW()-13)/2),0)),"",OFFSET('5. Pp (3 años)'!$H$46,INT((ROW()-13)/2),0))</f>
        <v/>
      </c>
      <c r="H281" s="944" t="str">
        <f ca="1">IF(ISBLANK(OFFSET('9. METAS'!$L$20,INT((ROW()-13)/2),0)),"",OFFSET('9. METAS'!$L$20,INT((ROW()-13)/2),0))</f>
        <v/>
      </c>
      <c r="I281" s="868"/>
      <c r="J281" s="149" t="e">
        <f ca="1">IF(MOD(ROW()-13,2)=0,IF(ISBLANK(OFFSET(#REF!,INT((ROW()-13)/2),0)),"",OFFSET(#REF!,INT((ROW()-13)/2),0)),IF(ISBLANK(OFFSET('9. METAS'!$U$20,INT((ROW()-14)/2),0)),"",OFFSET('9. METAS'!$U$20,INT((ROW()-14)/2),0)))</f>
        <v>#REF!</v>
      </c>
      <c r="K281" s="150" t="e">
        <f ca="1">IF(MOD(ROW()-13,2)=0,IF(ISBLANK(OFFSET(#REF!,INT((ROW()-13)/2),0)),"",OFFSET(#REF!,INT((ROW()-13)/2),0)),IF(ISBLANK(OFFSET('9. METAS'!$V$20,INT((ROW()-14)/2),0)),"",OFFSET('9. METAS'!$V$20,INT((ROW()-14)/2),0)))</f>
        <v>#REF!</v>
      </c>
      <c r="L281" s="150" t="e">
        <f ca="1">IF(MOD(ROW()-13,2)=0,IF(ISBLANK(OFFSET(#REF!,INT((ROW()-13)/2),0)),"",OFFSET(#REF!,INT((ROW()-13)/2),0)),IF(ISBLANK(OFFSET('9. METAS'!$W$20,INT((ROW()-14)/2),0)),"",OFFSET('9. METAS'!$W$20,INT((ROW()-14)/2),0)))</f>
        <v>#REF!</v>
      </c>
      <c r="M281" s="151" t="e">
        <f ca="1">IF(MOD(ROW()-13,2)=0,IF(ISBLANK(OFFSET(#REF!,INT((ROW()-13)/2),0)),"",OFFSET(#REF!,INT((ROW()-13)/2),0)),IF(ISBLANK(OFFSET('9. METAS'!$X$20,INT((ROW()-14)/2),0)),"",OFFSET('9. METAS'!$X$20,INT((ROW()-14)/2),0)))</f>
        <v>#REF!</v>
      </c>
      <c r="N281" s="869" t="str">
        <f t="shared" ref="N281" ca="1" si="264">IFERROR(J281/J282,"ND")</f>
        <v>ND</v>
      </c>
      <c r="O281" s="870" t="str">
        <f t="shared" ref="O281" ca="1" si="265">IFERROR(((J281+K281)/H281),"ND")</f>
        <v>ND</v>
      </c>
      <c r="P281" s="910"/>
    </row>
    <row r="282" spans="3:16">
      <c r="C282" s="860"/>
      <c r="D282" s="907"/>
      <c r="E282" s="907"/>
      <c r="F282" s="908"/>
      <c r="G282" s="909"/>
      <c r="H282" s="944"/>
      <c r="I282" s="852"/>
      <c r="J282" s="149" t="str">
        <f ca="1">IF(MOD(ROW()-13,2)=0,IF(ISBLANK(OFFSET(#REF!,INT((ROW()-13)/2),0)),"",OFFSET(#REF!,INT((ROW()-13)/2),0)),IF(ISBLANK(OFFSET('9. METAS'!$U$20,INT((ROW()-14)/2),0)),"",OFFSET('9. METAS'!$U$20,INT((ROW()-14)/2),0)))</f>
        <v/>
      </c>
      <c r="K282" s="150" t="str">
        <f ca="1">IF(MOD(ROW()-13,2)=0,IF(ISBLANK(OFFSET(#REF!,INT((ROW()-13)/2),0)),"",OFFSET(#REF!,INT((ROW()-13)/2),0)),IF(ISBLANK(OFFSET('9. METAS'!$V$20,INT((ROW()-14)/2),0)),"",OFFSET('9. METAS'!$V$20,INT((ROW()-14)/2),0)))</f>
        <v/>
      </c>
      <c r="L282" s="150" t="str">
        <f ca="1">IF(MOD(ROW()-13,2)=0,IF(ISBLANK(OFFSET(#REF!,INT((ROW()-13)/2),0)),"",OFFSET(#REF!,INT((ROW()-13)/2),0)),IF(ISBLANK(OFFSET('9. METAS'!$W$20,INT((ROW()-14)/2),0)),"",OFFSET('9. METAS'!$W$20,INT((ROW()-14)/2),0)))</f>
        <v/>
      </c>
      <c r="M282" s="151" t="str">
        <f ca="1">IF(MOD(ROW()-13,2)=0,IF(ISBLANK(OFFSET(#REF!,INT((ROW()-13)/2),0)),"",OFFSET(#REF!,INT((ROW()-13)/2),0)),IF(ISBLANK(OFFSET('9. METAS'!$X$20,INT((ROW()-14)/2),0)),"",OFFSET('9. METAS'!$X$20,INT((ROW()-14)/2),0)))</f>
        <v/>
      </c>
      <c r="N282" s="854"/>
      <c r="O282" s="856"/>
      <c r="P282" s="913"/>
    </row>
    <row r="283" spans="3:16">
      <c r="C283" s="859"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8" t="str">
        <f ca="1">IF(ISBLANK(OFFSET('5. Pp (3 años)'!$K$46,INT((ROW()-13)/2),0)),"",OFFSET('5. Pp (3 años)'!$K$46,INT((ROW()-13)/2),0))</f>
        <v/>
      </c>
      <c r="G283" s="909" t="str">
        <f ca="1">IF(ISBLANK(OFFSET('5. Pp (3 años)'!$H$46,INT((ROW()-13)/2),0)),"",OFFSET('5. Pp (3 años)'!$H$46,INT((ROW()-13)/2),0))</f>
        <v/>
      </c>
      <c r="H283" s="944" t="str">
        <f ca="1">IF(ISBLANK(OFFSET('9. METAS'!$L$20,INT((ROW()-13)/2),0)),"",OFFSET('9. METAS'!$L$20,INT((ROW()-13)/2),0))</f>
        <v/>
      </c>
      <c r="I283" s="868"/>
      <c r="J283" s="149" t="e">
        <f ca="1">IF(MOD(ROW()-13,2)=0,IF(ISBLANK(OFFSET(#REF!,INT((ROW()-13)/2),0)),"",OFFSET(#REF!,INT((ROW()-13)/2),0)),IF(ISBLANK(OFFSET('9. METAS'!$U$20,INT((ROW()-14)/2),0)),"",OFFSET('9. METAS'!$U$20,INT((ROW()-14)/2),0)))</f>
        <v>#REF!</v>
      </c>
      <c r="K283" s="150" t="e">
        <f ca="1">IF(MOD(ROW()-13,2)=0,IF(ISBLANK(OFFSET(#REF!,INT((ROW()-13)/2),0)),"",OFFSET(#REF!,INT((ROW()-13)/2),0)),IF(ISBLANK(OFFSET('9. METAS'!$V$20,INT((ROW()-14)/2),0)),"",OFFSET('9. METAS'!$V$20,INT((ROW()-14)/2),0)))</f>
        <v>#REF!</v>
      </c>
      <c r="L283" s="150" t="e">
        <f ca="1">IF(MOD(ROW()-13,2)=0,IF(ISBLANK(OFFSET(#REF!,INT((ROW()-13)/2),0)),"",OFFSET(#REF!,INT((ROW()-13)/2),0)),IF(ISBLANK(OFFSET('9. METAS'!$W$20,INT((ROW()-14)/2),0)),"",OFFSET('9. METAS'!$W$20,INT((ROW()-14)/2),0)))</f>
        <v>#REF!</v>
      </c>
      <c r="M283" s="151" t="e">
        <f ca="1">IF(MOD(ROW()-13,2)=0,IF(ISBLANK(OFFSET(#REF!,INT((ROW()-13)/2),0)),"",OFFSET(#REF!,INT((ROW()-13)/2),0)),IF(ISBLANK(OFFSET('9. METAS'!$X$20,INT((ROW()-14)/2),0)),"",OFFSET('9. METAS'!$X$20,INT((ROW()-14)/2),0)))</f>
        <v>#REF!</v>
      </c>
      <c r="N283" s="869" t="str">
        <f t="shared" ref="N283" ca="1" si="266">IFERROR(J283/J284,"ND")</f>
        <v>ND</v>
      </c>
      <c r="O283" s="870" t="str">
        <f t="shared" ref="O283" ca="1" si="267">IFERROR(((J283+K283)/H283),"ND")</f>
        <v>ND</v>
      </c>
      <c r="P283" s="910"/>
    </row>
    <row r="284" spans="3:16">
      <c r="C284" s="860"/>
      <c r="D284" s="907"/>
      <c r="E284" s="907"/>
      <c r="F284" s="908"/>
      <c r="G284" s="909"/>
      <c r="H284" s="944"/>
      <c r="I284" s="852"/>
      <c r="J284" s="149" t="str">
        <f ca="1">IF(MOD(ROW()-13,2)=0,IF(ISBLANK(OFFSET(#REF!,INT((ROW()-13)/2),0)),"",OFFSET(#REF!,INT((ROW()-13)/2),0)),IF(ISBLANK(OFFSET('9. METAS'!$U$20,INT((ROW()-14)/2),0)),"",OFFSET('9. METAS'!$U$20,INT((ROW()-14)/2),0)))</f>
        <v/>
      </c>
      <c r="K284" s="150" t="str">
        <f ca="1">IF(MOD(ROW()-13,2)=0,IF(ISBLANK(OFFSET(#REF!,INT((ROW()-13)/2),0)),"",OFFSET(#REF!,INT((ROW()-13)/2),0)),IF(ISBLANK(OFFSET('9. METAS'!$V$20,INT((ROW()-14)/2),0)),"",OFFSET('9. METAS'!$V$20,INT((ROW()-14)/2),0)))</f>
        <v/>
      </c>
      <c r="L284" s="150" t="str">
        <f ca="1">IF(MOD(ROW()-13,2)=0,IF(ISBLANK(OFFSET(#REF!,INT((ROW()-13)/2),0)),"",OFFSET(#REF!,INT((ROW()-13)/2),0)),IF(ISBLANK(OFFSET('9. METAS'!$W$20,INT((ROW()-14)/2),0)),"",OFFSET('9. METAS'!$W$20,INT((ROW()-14)/2),0)))</f>
        <v/>
      </c>
      <c r="M284" s="151" t="str">
        <f ca="1">IF(MOD(ROW()-13,2)=0,IF(ISBLANK(OFFSET(#REF!,INT((ROW()-13)/2),0)),"",OFFSET(#REF!,INT((ROW()-13)/2),0)),IF(ISBLANK(OFFSET('9. METAS'!$X$20,INT((ROW()-14)/2),0)),"",OFFSET('9. METAS'!$X$20,INT((ROW()-14)/2),0)))</f>
        <v/>
      </c>
      <c r="N284" s="854"/>
      <c r="O284" s="856"/>
      <c r="P284" s="913"/>
    </row>
    <row r="285" spans="3:16">
      <c r="C285" s="859"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8" t="str">
        <f ca="1">IF(ISBLANK(OFFSET('5. Pp (3 años)'!$K$46,INT((ROW()-13)/2),0)),"",OFFSET('5. Pp (3 años)'!$K$46,INT((ROW()-13)/2),0))</f>
        <v/>
      </c>
      <c r="G285" s="909" t="str">
        <f ca="1">IF(ISBLANK(OFFSET('5. Pp (3 años)'!$H$46,INT((ROW()-13)/2),0)),"",OFFSET('5. Pp (3 años)'!$H$46,INT((ROW()-13)/2),0))</f>
        <v/>
      </c>
      <c r="H285" s="944" t="str">
        <f ca="1">IF(ISBLANK(OFFSET('9. METAS'!$L$20,INT((ROW()-13)/2),0)),"",OFFSET('9. METAS'!$L$20,INT((ROW()-13)/2),0))</f>
        <v/>
      </c>
      <c r="I285" s="868"/>
      <c r="J285" s="149" t="e">
        <f ca="1">IF(MOD(ROW()-13,2)=0,IF(ISBLANK(OFFSET(#REF!,INT((ROW()-13)/2),0)),"",OFFSET(#REF!,INT((ROW()-13)/2),0)),IF(ISBLANK(OFFSET('9. METAS'!$U$20,INT((ROW()-14)/2),0)),"",OFFSET('9. METAS'!$U$20,INT((ROW()-14)/2),0)))</f>
        <v>#REF!</v>
      </c>
      <c r="K285" s="150" t="e">
        <f ca="1">IF(MOD(ROW()-13,2)=0,IF(ISBLANK(OFFSET(#REF!,INT((ROW()-13)/2),0)),"",OFFSET(#REF!,INT((ROW()-13)/2),0)),IF(ISBLANK(OFFSET('9. METAS'!$V$20,INT((ROW()-14)/2),0)),"",OFFSET('9. METAS'!$V$20,INT((ROW()-14)/2),0)))</f>
        <v>#REF!</v>
      </c>
      <c r="L285" s="150" t="e">
        <f ca="1">IF(MOD(ROW()-13,2)=0,IF(ISBLANK(OFFSET(#REF!,INT((ROW()-13)/2),0)),"",OFFSET(#REF!,INT((ROW()-13)/2),0)),IF(ISBLANK(OFFSET('9. METAS'!$W$20,INT((ROW()-14)/2),0)),"",OFFSET('9. METAS'!$W$20,INT((ROW()-14)/2),0)))</f>
        <v>#REF!</v>
      </c>
      <c r="M285" s="151" t="e">
        <f ca="1">IF(MOD(ROW()-13,2)=0,IF(ISBLANK(OFFSET(#REF!,INT((ROW()-13)/2),0)),"",OFFSET(#REF!,INT((ROW()-13)/2),0)),IF(ISBLANK(OFFSET('9. METAS'!$X$20,INT((ROW()-14)/2),0)),"",OFFSET('9. METAS'!$X$20,INT((ROW()-14)/2),0)))</f>
        <v>#REF!</v>
      </c>
      <c r="N285" s="869" t="str">
        <f t="shared" ref="N285" ca="1" si="268">IFERROR(J285/J286,"ND")</f>
        <v>ND</v>
      </c>
      <c r="O285" s="870" t="str">
        <f t="shared" ref="O285" ca="1" si="269">IFERROR(((J285+K285)/H285),"ND")</f>
        <v>ND</v>
      </c>
      <c r="P285" s="910"/>
    </row>
    <row r="286" spans="3:16">
      <c r="C286" s="860"/>
      <c r="D286" s="907"/>
      <c r="E286" s="907"/>
      <c r="F286" s="908"/>
      <c r="G286" s="909"/>
      <c r="H286" s="944"/>
      <c r="I286" s="852"/>
      <c r="J286" s="149" t="str">
        <f ca="1">IF(MOD(ROW()-13,2)=0,IF(ISBLANK(OFFSET(#REF!,INT((ROW()-13)/2),0)),"",OFFSET(#REF!,INT((ROW()-13)/2),0)),IF(ISBLANK(OFFSET('9. METAS'!$U$20,INT((ROW()-14)/2),0)),"",OFFSET('9. METAS'!$U$20,INT((ROW()-14)/2),0)))</f>
        <v/>
      </c>
      <c r="K286" s="150" t="str">
        <f ca="1">IF(MOD(ROW()-13,2)=0,IF(ISBLANK(OFFSET(#REF!,INT((ROW()-13)/2),0)),"",OFFSET(#REF!,INT((ROW()-13)/2),0)),IF(ISBLANK(OFFSET('9. METAS'!$V$20,INT((ROW()-14)/2),0)),"",OFFSET('9. METAS'!$V$20,INT((ROW()-14)/2),0)))</f>
        <v/>
      </c>
      <c r="L286" s="150" t="str">
        <f ca="1">IF(MOD(ROW()-13,2)=0,IF(ISBLANK(OFFSET(#REF!,INT((ROW()-13)/2),0)),"",OFFSET(#REF!,INT((ROW()-13)/2),0)),IF(ISBLANK(OFFSET('9. METAS'!$W$20,INT((ROW()-14)/2),0)),"",OFFSET('9. METAS'!$W$20,INT((ROW()-14)/2),0)))</f>
        <v/>
      </c>
      <c r="M286" s="151" t="str">
        <f ca="1">IF(MOD(ROW()-13,2)=0,IF(ISBLANK(OFFSET(#REF!,INT((ROW()-13)/2),0)),"",OFFSET(#REF!,INT((ROW()-13)/2),0)),IF(ISBLANK(OFFSET('9. METAS'!$X$20,INT((ROW()-14)/2),0)),"",OFFSET('9. METAS'!$X$20,INT((ROW()-14)/2),0)))</f>
        <v/>
      </c>
      <c r="N286" s="854"/>
      <c r="O286" s="856"/>
      <c r="P286" s="913"/>
    </row>
    <row r="287" spans="3:16">
      <c r="C287" s="859"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8" t="str">
        <f ca="1">IF(ISBLANK(OFFSET('5. Pp (3 años)'!$K$46,INT((ROW()-13)/2),0)),"",OFFSET('5. Pp (3 años)'!$K$46,INT((ROW()-13)/2),0))</f>
        <v/>
      </c>
      <c r="G287" s="909" t="str">
        <f ca="1">IF(ISBLANK(OFFSET('5. Pp (3 años)'!$H$46,INT((ROW()-13)/2),0)),"",OFFSET('5. Pp (3 años)'!$H$46,INT((ROW()-13)/2),0))</f>
        <v/>
      </c>
      <c r="H287" s="944" t="str">
        <f ca="1">IF(ISBLANK(OFFSET('9. METAS'!$L$20,INT((ROW()-13)/2),0)),"",OFFSET('9. METAS'!$L$20,INT((ROW()-13)/2),0))</f>
        <v/>
      </c>
      <c r="I287" s="868"/>
      <c r="J287" s="149" t="e">
        <f ca="1">IF(MOD(ROW()-13,2)=0,IF(ISBLANK(OFFSET(#REF!,INT((ROW()-13)/2),0)),"",OFFSET(#REF!,INT((ROW()-13)/2),0)),IF(ISBLANK(OFFSET('9. METAS'!$U$20,INT((ROW()-14)/2),0)),"",OFFSET('9. METAS'!$U$20,INT((ROW()-14)/2),0)))</f>
        <v>#REF!</v>
      </c>
      <c r="K287" s="150" t="e">
        <f ca="1">IF(MOD(ROW()-13,2)=0,IF(ISBLANK(OFFSET(#REF!,INT((ROW()-13)/2),0)),"",OFFSET(#REF!,INT((ROW()-13)/2),0)),IF(ISBLANK(OFFSET('9. METAS'!$V$20,INT((ROW()-14)/2),0)),"",OFFSET('9. METAS'!$V$20,INT((ROW()-14)/2),0)))</f>
        <v>#REF!</v>
      </c>
      <c r="L287" s="150" t="e">
        <f ca="1">IF(MOD(ROW()-13,2)=0,IF(ISBLANK(OFFSET(#REF!,INT((ROW()-13)/2),0)),"",OFFSET(#REF!,INT((ROW()-13)/2),0)),IF(ISBLANK(OFFSET('9. METAS'!$W$20,INT((ROW()-14)/2),0)),"",OFFSET('9. METAS'!$W$20,INT((ROW()-14)/2),0)))</f>
        <v>#REF!</v>
      </c>
      <c r="M287" s="151" t="e">
        <f ca="1">IF(MOD(ROW()-13,2)=0,IF(ISBLANK(OFFSET(#REF!,INT((ROW()-13)/2),0)),"",OFFSET(#REF!,INT((ROW()-13)/2),0)),IF(ISBLANK(OFFSET('9. METAS'!$X$20,INT((ROW()-14)/2),0)),"",OFFSET('9. METAS'!$X$20,INT((ROW()-14)/2),0)))</f>
        <v>#REF!</v>
      </c>
      <c r="N287" s="869" t="str">
        <f t="shared" ref="N287" ca="1" si="270">IFERROR(J287/J288,"ND")</f>
        <v>ND</v>
      </c>
      <c r="O287" s="870" t="str">
        <f t="shared" ref="O287" ca="1" si="271">IFERROR(((J287+K287)/H287),"ND")</f>
        <v>ND</v>
      </c>
      <c r="P287" s="910"/>
    </row>
    <row r="288" spans="3:16">
      <c r="C288" s="860"/>
      <c r="D288" s="907"/>
      <c r="E288" s="907"/>
      <c r="F288" s="908"/>
      <c r="G288" s="909"/>
      <c r="H288" s="944"/>
      <c r="I288" s="852"/>
      <c r="J288" s="149" t="str">
        <f ca="1">IF(MOD(ROW()-13,2)=0,IF(ISBLANK(OFFSET(#REF!,INT((ROW()-13)/2),0)),"",OFFSET(#REF!,INT((ROW()-13)/2),0)),IF(ISBLANK(OFFSET('9. METAS'!$U$20,INT((ROW()-14)/2),0)),"",OFFSET('9. METAS'!$U$20,INT((ROW()-14)/2),0)))</f>
        <v/>
      </c>
      <c r="K288" s="150" t="str">
        <f ca="1">IF(MOD(ROW()-13,2)=0,IF(ISBLANK(OFFSET(#REF!,INT((ROW()-13)/2),0)),"",OFFSET(#REF!,INT((ROW()-13)/2),0)),IF(ISBLANK(OFFSET('9. METAS'!$V$20,INT((ROW()-14)/2),0)),"",OFFSET('9. METAS'!$V$20,INT((ROW()-14)/2),0)))</f>
        <v/>
      </c>
      <c r="L288" s="150" t="str">
        <f ca="1">IF(MOD(ROW()-13,2)=0,IF(ISBLANK(OFFSET(#REF!,INT((ROW()-13)/2),0)),"",OFFSET(#REF!,INT((ROW()-13)/2),0)),IF(ISBLANK(OFFSET('9. METAS'!$W$20,INT((ROW()-14)/2),0)),"",OFFSET('9. METAS'!$W$20,INT((ROW()-14)/2),0)))</f>
        <v/>
      </c>
      <c r="M288" s="151" t="str">
        <f ca="1">IF(MOD(ROW()-13,2)=0,IF(ISBLANK(OFFSET(#REF!,INT((ROW()-13)/2),0)),"",OFFSET(#REF!,INT((ROW()-13)/2),0)),IF(ISBLANK(OFFSET('9. METAS'!$X$20,INT((ROW()-14)/2),0)),"",OFFSET('9. METAS'!$X$20,INT((ROW()-14)/2),0)))</f>
        <v/>
      </c>
      <c r="N288" s="854"/>
      <c r="O288" s="856"/>
      <c r="P288" s="913"/>
    </row>
    <row r="289" spans="3:16">
      <c r="C289" s="859"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8" t="str">
        <f ca="1">IF(ISBLANK(OFFSET('5. Pp (3 años)'!$K$46,INT((ROW()-13)/2),0)),"",OFFSET('5. Pp (3 años)'!$K$46,INT((ROW()-13)/2),0))</f>
        <v/>
      </c>
      <c r="G289" s="909" t="str">
        <f ca="1">IF(ISBLANK(OFFSET('5. Pp (3 años)'!$H$46,INT((ROW()-13)/2),0)),"",OFFSET('5. Pp (3 años)'!$H$46,INT((ROW()-13)/2),0))</f>
        <v/>
      </c>
      <c r="H289" s="944" t="str">
        <f ca="1">IF(ISBLANK(OFFSET('9. METAS'!$L$20,INT((ROW()-13)/2),0)),"",OFFSET('9. METAS'!$L$20,INT((ROW()-13)/2),0))</f>
        <v/>
      </c>
      <c r="I289" s="868"/>
      <c r="J289" s="149" t="e">
        <f ca="1">IF(MOD(ROW()-13,2)=0,IF(ISBLANK(OFFSET(#REF!,INT((ROW()-13)/2),0)),"",OFFSET(#REF!,INT((ROW()-13)/2),0)),IF(ISBLANK(OFFSET('9. METAS'!$U$20,INT((ROW()-14)/2),0)),"",OFFSET('9. METAS'!$U$20,INT((ROW()-14)/2),0)))</f>
        <v>#REF!</v>
      </c>
      <c r="K289" s="150" t="e">
        <f ca="1">IF(MOD(ROW()-13,2)=0,IF(ISBLANK(OFFSET(#REF!,INT((ROW()-13)/2),0)),"",OFFSET(#REF!,INT((ROW()-13)/2),0)),IF(ISBLANK(OFFSET('9. METAS'!$V$20,INT((ROW()-14)/2),0)),"",OFFSET('9. METAS'!$V$20,INT((ROW()-14)/2),0)))</f>
        <v>#REF!</v>
      </c>
      <c r="L289" s="150" t="e">
        <f ca="1">IF(MOD(ROW()-13,2)=0,IF(ISBLANK(OFFSET(#REF!,INT((ROW()-13)/2),0)),"",OFFSET(#REF!,INT((ROW()-13)/2),0)),IF(ISBLANK(OFFSET('9. METAS'!$W$20,INT((ROW()-14)/2),0)),"",OFFSET('9. METAS'!$W$20,INT((ROW()-14)/2),0)))</f>
        <v>#REF!</v>
      </c>
      <c r="M289" s="151" t="e">
        <f ca="1">IF(MOD(ROW()-13,2)=0,IF(ISBLANK(OFFSET(#REF!,INT((ROW()-13)/2),0)),"",OFFSET(#REF!,INT((ROW()-13)/2),0)),IF(ISBLANK(OFFSET('9. METAS'!$X$20,INT((ROW()-14)/2),0)),"",OFFSET('9. METAS'!$X$20,INT((ROW()-14)/2),0)))</f>
        <v>#REF!</v>
      </c>
      <c r="N289" s="869" t="str">
        <f t="shared" ref="N289" ca="1" si="272">IFERROR(J289/J290,"ND")</f>
        <v>ND</v>
      </c>
      <c r="O289" s="870" t="str">
        <f t="shared" ref="O289" ca="1" si="273">IFERROR(((J289+K289)/H289),"ND")</f>
        <v>ND</v>
      </c>
      <c r="P289" s="910"/>
    </row>
    <row r="290" spans="3:16">
      <c r="C290" s="860"/>
      <c r="D290" s="907"/>
      <c r="E290" s="907"/>
      <c r="F290" s="908"/>
      <c r="G290" s="909"/>
      <c r="H290" s="944"/>
      <c r="I290" s="852"/>
      <c r="J290" s="149" t="str">
        <f ca="1">IF(MOD(ROW()-13,2)=0,IF(ISBLANK(OFFSET(#REF!,INT((ROW()-13)/2),0)),"",OFFSET(#REF!,INT((ROW()-13)/2),0)),IF(ISBLANK(OFFSET('9. METAS'!$U$20,INT((ROW()-14)/2),0)),"",OFFSET('9. METAS'!$U$20,INT((ROW()-14)/2),0)))</f>
        <v/>
      </c>
      <c r="K290" s="150" t="str">
        <f ca="1">IF(MOD(ROW()-13,2)=0,IF(ISBLANK(OFFSET(#REF!,INT((ROW()-13)/2),0)),"",OFFSET(#REF!,INT((ROW()-13)/2),0)),IF(ISBLANK(OFFSET('9. METAS'!$V$20,INT((ROW()-14)/2),0)),"",OFFSET('9. METAS'!$V$20,INT((ROW()-14)/2),0)))</f>
        <v/>
      </c>
      <c r="L290" s="150" t="str">
        <f ca="1">IF(MOD(ROW()-13,2)=0,IF(ISBLANK(OFFSET(#REF!,INT((ROW()-13)/2),0)),"",OFFSET(#REF!,INT((ROW()-13)/2),0)),IF(ISBLANK(OFFSET('9. METAS'!$W$20,INT((ROW()-14)/2),0)),"",OFFSET('9. METAS'!$W$20,INT((ROW()-14)/2),0)))</f>
        <v/>
      </c>
      <c r="M290" s="151" t="str">
        <f ca="1">IF(MOD(ROW()-13,2)=0,IF(ISBLANK(OFFSET(#REF!,INT((ROW()-13)/2),0)),"",OFFSET(#REF!,INT((ROW()-13)/2),0)),IF(ISBLANK(OFFSET('9. METAS'!$X$20,INT((ROW()-14)/2),0)),"",OFFSET('9. METAS'!$X$20,INT((ROW()-14)/2),0)))</f>
        <v/>
      </c>
      <c r="N290" s="854"/>
      <c r="O290" s="856"/>
      <c r="P290" s="913"/>
    </row>
    <row r="291" spans="3:16">
      <c r="C291" s="859"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8" t="str">
        <f ca="1">IF(ISBLANK(OFFSET('5. Pp (3 años)'!$K$46,INT((ROW()-13)/2),0)),"",OFFSET('5. Pp (3 años)'!$K$46,INT((ROW()-13)/2),0))</f>
        <v/>
      </c>
      <c r="G291" s="909" t="str">
        <f ca="1">IF(ISBLANK(OFFSET('5. Pp (3 años)'!$H$46,INT((ROW()-13)/2),0)),"",OFFSET('5. Pp (3 años)'!$H$46,INT((ROW()-13)/2),0))</f>
        <v/>
      </c>
      <c r="H291" s="944" t="str">
        <f ca="1">IF(ISBLANK(OFFSET('9. METAS'!$L$20,INT((ROW()-13)/2),0)),"",OFFSET('9. METAS'!$L$20,INT((ROW()-13)/2),0))</f>
        <v/>
      </c>
      <c r="I291" s="868"/>
      <c r="J291" s="149" t="e">
        <f ca="1">IF(MOD(ROW()-13,2)=0,IF(ISBLANK(OFFSET(#REF!,INT((ROW()-13)/2),0)),"",OFFSET(#REF!,INT((ROW()-13)/2),0)),IF(ISBLANK(OFFSET('9. METAS'!$U$20,INT((ROW()-14)/2),0)),"",OFFSET('9. METAS'!$U$20,INT((ROW()-14)/2),0)))</f>
        <v>#REF!</v>
      </c>
      <c r="K291" s="150" t="e">
        <f ca="1">IF(MOD(ROW()-13,2)=0,IF(ISBLANK(OFFSET(#REF!,INT((ROW()-13)/2),0)),"",OFFSET(#REF!,INT((ROW()-13)/2),0)),IF(ISBLANK(OFFSET('9. METAS'!$V$20,INT((ROW()-14)/2),0)),"",OFFSET('9. METAS'!$V$20,INT((ROW()-14)/2),0)))</f>
        <v>#REF!</v>
      </c>
      <c r="L291" s="150" t="e">
        <f ca="1">IF(MOD(ROW()-13,2)=0,IF(ISBLANK(OFFSET(#REF!,INT((ROW()-13)/2),0)),"",OFFSET(#REF!,INT((ROW()-13)/2),0)),IF(ISBLANK(OFFSET('9. METAS'!$W$20,INT((ROW()-14)/2),0)),"",OFFSET('9. METAS'!$W$20,INT((ROW()-14)/2),0)))</f>
        <v>#REF!</v>
      </c>
      <c r="M291" s="151" t="e">
        <f ca="1">IF(MOD(ROW()-13,2)=0,IF(ISBLANK(OFFSET(#REF!,INT((ROW()-13)/2),0)),"",OFFSET(#REF!,INT((ROW()-13)/2),0)),IF(ISBLANK(OFFSET('9. METAS'!$X$20,INT((ROW()-14)/2),0)),"",OFFSET('9. METAS'!$X$20,INT((ROW()-14)/2),0)))</f>
        <v>#REF!</v>
      </c>
      <c r="N291" s="869" t="str">
        <f t="shared" ref="N291" ca="1" si="274">IFERROR(J291/J292,"ND")</f>
        <v>ND</v>
      </c>
      <c r="O291" s="870" t="str">
        <f t="shared" ref="O291" ca="1" si="275">IFERROR(((J291+K291)/H291),"ND")</f>
        <v>ND</v>
      </c>
      <c r="P291" s="910"/>
    </row>
    <row r="292" spans="3:16">
      <c r="C292" s="860"/>
      <c r="D292" s="907"/>
      <c r="E292" s="907"/>
      <c r="F292" s="908"/>
      <c r="G292" s="909"/>
      <c r="H292" s="944"/>
      <c r="I292" s="852"/>
      <c r="J292" s="149" t="str">
        <f ca="1">IF(MOD(ROW()-13,2)=0,IF(ISBLANK(OFFSET(#REF!,INT((ROW()-13)/2),0)),"",OFFSET(#REF!,INT((ROW()-13)/2),0)),IF(ISBLANK(OFFSET('9. METAS'!$U$20,INT((ROW()-14)/2),0)),"",OFFSET('9. METAS'!$U$20,INT((ROW()-14)/2),0)))</f>
        <v/>
      </c>
      <c r="K292" s="150" t="str">
        <f ca="1">IF(MOD(ROW()-13,2)=0,IF(ISBLANK(OFFSET(#REF!,INT((ROW()-13)/2),0)),"",OFFSET(#REF!,INT((ROW()-13)/2),0)),IF(ISBLANK(OFFSET('9. METAS'!$V$20,INT((ROW()-14)/2),0)),"",OFFSET('9. METAS'!$V$20,INT((ROW()-14)/2),0)))</f>
        <v/>
      </c>
      <c r="L292" s="150" t="str">
        <f ca="1">IF(MOD(ROW()-13,2)=0,IF(ISBLANK(OFFSET(#REF!,INT((ROW()-13)/2),0)),"",OFFSET(#REF!,INT((ROW()-13)/2),0)),IF(ISBLANK(OFFSET('9. METAS'!$W$20,INT((ROW()-14)/2),0)),"",OFFSET('9. METAS'!$W$20,INT((ROW()-14)/2),0)))</f>
        <v/>
      </c>
      <c r="M292" s="151" t="str">
        <f ca="1">IF(MOD(ROW()-13,2)=0,IF(ISBLANK(OFFSET(#REF!,INT((ROW()-13)/2),0)),"",OFFSET(#REF!,INT((ROW()-13)/2),0)),IF(ISBLANK(OFFSET('9. METAS'!$X$20,INT((ROW()-14)/2),0)),"",OFFSET('9. METAS'!$X$20,INT((ROW()-14)/2),0)))</f>
        <v/>
      </c>
      <c r="N292" s="854"/>
      <c r="O292" s="856"/>
      <c r="P292" s="913"/>
    </row>
    <row r="293" spans="3:16">
      <c r="C293" s="859"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8" t="str">
        <f ca="1">IF(ISBLANK(OFFSET('5. Pp (3 años)'!$K$46,INT((ROW()-13)/2),0)),"",OFFSET('5. Pp (3 años)'!$K$46,INT((ROW()-13)/2),0))</f>
        <v/>
      </c>
      <c r="G293" s="909" t="str">
        <f ca="1">IF(ISBLANK(OFFSET('5. Pp (3 años)'!$H$46,INT((ROW()-13)/2),0)),"",OFFSET('5. Pp (3 años)'!$H$46,INT((ROW()-13)/2),0))</f>
        <v/>
      </c>
      <c r="H293" s="944" t="str">
        <f ca="1">IF(ISBLANK(OFFSET('9. METAS'!$L$20,INT((ROW()-13)/2),0)),"",OFFSET('9. METAS'!$L$20,INT((ROW()-13)/2),0))</f>
        <v/>
      </c>
      <c r="I293" s="868"/>
      <c r="J293" s="149" t="e">
        <f ca="1">IF(MOD(ROW()-13,2)=0,IF(ISBLANK(OFFSET(#REF!,INT((ROW()-13)/2),0)),"",OFFSET(#REF!,INT((ROW()-13)/2),0)),IF(ISBLANK(OFFSET('9. METAS'!$U$20,INT((ROW()-14)/2),0)),"",OFFSET('9. METAS'!$U$20,INT((ROW()-14)/2),0)))</f>
        <v>#REF!</v>
      </c>
      <c r="K293" s="150" t="e">
        <f ca="1">IF(MOD(ROW()-13,2)=0,IF(ISBLANK(OFFSET(#REF!,INT((ROW()-13)/2),0)),"",OFFSET(#REF!,INT((ROW()-13)/2),0)),IF(ISBLANK(OFFSET('9. METAS'!$V$20,INT((ROW()-14)/2),0)),"",OFFSET('9. METAS'!$V$20,INT((ROW()-14)/2),0)))</f>
        <v>#REF!</v>
      </c>
      <c r="L293" s="150" t="e">
        <f ca="1">IF(MOD(ROW()-13,2)=0,IF(ISBLANK(OFFSET(#REF!,INT((ROW()-13)/2),0)),"",OFFSET(#REF!,INT((ROW()-13)/2),0)),IF(ISBLANK(OFFSET('9. METAS'!$W$20,INT((ROW()-14)/2),0)),"",OFFSET('9. METAS'!$W$20,INT((ROW()-14)/2),0)))</f>
        <v>#REF!</v>
      </c>
      <c r="M293" s="151" t="e">
        <f ca="1">IF(MOD(ROW()-13,2)=0,IF(ISBLANK(OFFSET(#REF!,INT((ROW()-13)/2),0)),"",OFFSET(#REF!,INT((ROW()-13)/2),0)),IF(ISBLANK(OFFSET('9. METAS'!$X$20,INT((ROW()-14)/2),0)),"",OFFSET('9. METAS'!$X$20,INT((ROW()-14)/2),0)))</f>
        <v>#REF!</v>
      </c>
      <c r="N293" s="869" t="str">
        <f t="shared" ref="N293" ca="1" si="276">IFERROR(J293/J294,"ND")</f>
        <v>ND</v>
      </c>
      <c r="O293" s="870" t="str">
        <f t="shared" ref="O293" ca="1" si="277">IFERROR(((J293+K293)/H293),"ND")</f>
        <v>ND</v>
      </c>
      <c r="P293" s="910"/>
    </row>
    <row r="294" spans="3:16">
      <c r="C294" s="860"/>
      <c r="D294" s="907"/>
      <c r="E294" s="907"/>
      <c r="F294" s="908"/>
      <c r="G294" s="909"/>
      <c r="H294" s="944"/>
      <c r="I294" s="852"/>
      <c r="J294" s="149" t="str">
        <f ca="1">IF(MOD(ROW()-13,2)=0,IF(ISBLANK(OFFSET(#REF!,INT((ROW()-13)/2),0)),"",OFFSET(#REF!,INT((ROW()-13)/2),0)),IF(ISBLANK(OFFSET('9. METAS'!$U$20,INT((ROW()-14)/2),0)),"",OFFSET('9. METAS'!$U$20,INT((ROW()-14)/2),0)))</f>
        <v/>
      </c>
      <c r="K294" s="150" t="str">
        <f ca="1">IF(MOD(ROW()-13,2)=0,IF(ISBLANK(OFFSET(#REF!,INT((ROW()-13)/2),0)),"",OFFSET(#REF!,INT((ROW()-13)/2),0)),IF(ISBLANK(OFFSET('9. METAS'!$V$20,INT((ROW()-14)/2),0)),"",OFFSET('9. METAS'!$V$20,INT((ROW()-14)/2),0)))</f>
        <v/>
      </c>
      <c r="L294" s="150" t="str">
        <f ca="1">IF(MOD(ROW()-13,2)=0,IF(ISBLANK(OFFSET(#REF!,INT((ROW()-13)/2),0)),"",OFFSET(#REF!,INT((ROW()-13)/2),0)),IF(ISBLANK(OFFSET('9. METAS'!$W$20,INT((ROW()-14)/2),0)),"",OFFSET('9. METAS'!$W$20,INT((ROW()-14)/2),0)))</f>
        <v/>
      </c>
      <c r="M294" s="151" t="str">
        <f ca="1">IF(MOD(ROW()-13,2)=0,IF(ISBLANK(OFFSET(#REF!,INT((ROW()-13)/2),0)),"",OFFSET(#REF!,INT((ROW()-13)/2),0)),IF(ISBLANK(OFFSET('9. METAS'!$X$20,INT((ROW()-14)/2),0)),"",OFFSET('9. METAS'!$X$20,INT((ROW()-14)/2),0)))</f>
        <v/>
      </c>
      <c r="N294" s="854"/>
      <c r="O294" s="856"/>
      <c r="P294" s="913"/>
    </row>
    <row r="295" spans="3:16">
      <c r="C295" s="859"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8" t="str">
        <f ca="1">IF(ISBLANK(OFFSET('5. Pp (3 años)'!$K$46,INT((ROW()-13)/2),0)),"",OFFSET('5. Pp (3 años)'!$K$46,INT((ROW()-13)/2),0))</f>
        <v/>
      </c>
      <c r="G295" s="909" t="str">
        <f ca="1">IF(ISBLANK(OFFSET('5. Pp (3 años)'!$H$46,INT((ROW()-13)/2),0)),"",OFFSET('5. Pp (3 años)'!$H$46,INT((ROW()-13)/2),0))</f>
        <v/>
      </c>
      <c r="H295" s="944" t="str">
        <f ca="1">IF(ISBLANK(OFFSET('9. METAS'!$L$20,INT((ROW()-13)/2),0)),"",OFFSET('9. METAS'!$L$20,INT((ROW()-13)/2),0))</f>
        <v/>
      </c>
      <c r="I295" s="868"/>
      <c r="J295" s="149" t="e">
        <f ca="1">IF(MOD(ROW()-13,2)=0,IF(ISBLANK(OFFSET(#REF!,INT((ROW()-13)/2),0)),"",OFFSET(#REF!,INT((ROW()-13)/2),0)),IF(ISBLANK(OFFSET('9. METAS'!$U$20,INT((ROW()-14)/2),0)),"",OFFSET('9. METAS'!$U$20,INT((ROW()-14)/2),0)))</f>
        <v>#REF!</v>
      </c>
      <c r="K295" s="150" t="e">
        <f ca="1">IF(MOD(ROW()-13,2)=0,IF(ISBLANK(OFFSET(#REF!,INT((ROW()-13)/2),0)),"",OFFSET(#REF!,INT((ROW()-13)/2),0)),IF(ISBLANK(OFFSET('9. METAS'!$V$20,INT((ROW()-14)/2),0)),"",OFFSET('9. METAS'!$V$20,INT((ROW()-14)/2),0)))</f>
        <v>#REF!</v>
      </c>
      <c r="L295" s="150" t="e">
        <f ca="1">IF(MOD(ROW()-13,2)=0,IF(ISBLANK(OFFSET(#REF!,INT((ROW()-13)/2),0)),"",OFFSET(#REF!,INT((ROW()-13)/2),0)),IF(ISBLANK(OFFSET('9. METAS'!$W$20,INT((ROW()-14)/2),0)),"",OFFSET('9. METAS'!$W$20,INT((ROW()-14)/2),0)))</f>
        <v>#REF!</v>
      </c>
      <c r="M295" s="151" t="e">
        <f ca="1">IF(MOD(ROW()-13,2)=0,IF(ISBLANK(OFFSET(#REF!,INT((ROW()-13)/2),0)),"",OFFSET(#REF!,INT((ROW()-13)/2),0)),IF(ISBLANK(OFFSET('9. METAS'!$X$20,INT((ROW()-14)/2),0)),"",OFFSET('9. METAS'!$X$20,INT((ROW()-14)/2),0)))</f>
        <v>#REF!</v>
      </c>
      <c r="N295" s="869" t="str">
        <f t="shared" ref="N295" ca="1" si="278">IFERROR(J295/J296,"ND")</f>
        <v>ND</v>
      </c>
      <c r="O295" s="870" t="str">
        <f t="shared" ref="O295" ca="1" si="279">IFERROR(((J295+K295)/H295),"ND")</f>
        <v>ND</v>
      </c>
      <c r="P295" s="910"/>
    </row>
    <row r="296" spans="3:16">
      <c r="C296" s="860"/>
      <c r="D296" s="907"/>
      <c r="E296" s="907"/>
      <c r="F296" s="908"/>
      <c r="G296" s="909"/>
      <c r="H296" s="944"/>
      <c r="I296" s="852"/>
      <c r="J296" s="149" t="str">
        <f ca="1">IF(MOD(ROW()-13,2)=0,IF(ISBLANK(OFFSET(#REF!,INT((ROW()-13)/2),0)),"",OFFSET(#REF!,INT((ROW()-13)/2),0)),IF(ISBLANK(OFFSET('9. METAS'!$U$20,INT((ROW()-14)/2),0)),"",OFFSET('9. METAS'!$U$20,INT((ROW()-14)/2),0)))</f>
        <v/>
      </c>
      <c r="K296" s="150" t="str">
        <f ca="1">IF(MOD(ROW()-13,2)=0,IF(ISBLANK(OFFSET(#REF!,INT((ROW()-13)/2),0)),"",OFFSET(#REF!,INT((ROW()-13)/2),0)),IF(ISBLANK(OFFSET('9. METAS'!$V$20,INT((ROW()-14)/2),0)),"",OFFSET('9. METAS'!$V$20,INT((ROW()-14)/2),0)))</f>
        <v/>
      </c>
      <c r="L296" s="150" t="str">
        <f ca="1">IF(MOD(ROW()-13,2)=0,IF(ISBLANK(OFFSET(#REF!,INT((ROW()-13)/2),0)),"",OFFSET(#REF!,INT((ROW()-13)/2),0)),IF(ISBLANK(OFFSET('9. METAS'!$W$20,INT((ROW()-14)/2),0)),"",OFFSET('9. METAS'!$W$20,INT((ROW()-14)/2),0)))</f>
        <v/>
      </c>
      <c r="M296" s="151" t="str">
        <f ca="1">IF(MOD(ROW()-13,2)=0,IF(ISBLANK(OFFSET(#REF!,INT((ROW()-13)/2),0)),"",OFFSET(#REF!,INT((ROW()-13)/2),0)),IF(ISBLANK(OFFSET('9. METAS'!$X$20,INT((ROW()-14)/2),0)),"",OFFSET('9. METAS'!$X$20,INT((ROW()-14)/2),0)))</f>
        <v/>
      </c>
      <c r="N296" s="854"/>
      <c r="O296" s="856"/>
      <c r="P296" s="913"/>
    </row>
    <row r="297" spans="3:16">
      <c r="C297" s="859"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8" t="str">
        <f ca="1">IF(ISBLANK(OFFSET('5. Pp (3 años)'!$K$46,INT((ROW()-13)/2),0)),"",OFFSET('5. Pp (3 años)'!$K$46,INT((ROW()-13)/2),0))</f>
        <v/>
      </c>
      <c r="G297" s="909" t="str">
        <f ca="1">IF(ISBLANK(OFFSET('5. Pp (3 años)'!$H$46,INT((ROW()-13)/2),0)),"",OFFSET('5. Pp (3 años)'!$H$46,INT((ROW()-13)/2),0))</f>
        <v/>
      </c>
      <c r="H297" s="944" t="str">
        <f ca="1">IF(ISBLANK(OFFSET('9. METAS'!$L$20,INT((ROW()-13)/2),0)),"",OFFSET('9. METAS'!$L$20,INT((ROW()-13)/2),0))</f>
        <v/>
      </c>
      <c r="I297" s="868"/>
      <c r="J297" s="149" t="e">
        <f ca="1">IF(MOD(ROW()-13,2)=0,IF(ISBLANK(OFFSET(#REF!,INT((ROW()-13)/2),0)),"",OFFSET(#REF!,INT((ROW()-13)/2),0)),IF(ISBLANK(OFFSET('9. METAS'!$U$20,INT((ROW()-14)/2),0)),"",OFFSET('9. METAS'!$U$20,INT((ROW()-14)/2),0)))</f>
        <v>#REF!</v>
      </c>
      <c r="K297" s="150" t="e">
        <f ca="1">IF(MOD(ROW()-13,2)=0,IF(ISBLANK(OFFSET(#REF!,INT((ROW()-13)/2),0)),"",OFFSET(#REF!,INT((ROW()-13)/2),0)),IF(ISBLANK(OFFSET('9. METAS'!$V$20,INT((ROW()-14)/2),0)),"",OFFSET('9. METAS'!$V$20,INT((ROW()-14)/2),0)))</f>
        <v>#REF!</v>
      </c>
      <c r="L297" s="150" t="e">
        <f ca="1">IF(MOD(ROW()-13,2)=0,IF(ISBLANK(OFFSET(#REF!,INT((ROW()-13)/2),0)),"",OFFSET(#REF!,INT((ROW()-13)/2),0)),IF(ISBLANK(OFFSET('9. METAS'!$W$20,INT((ROW()-14)/2),0)),"",OFFSET('9. METAS'!$W$20,INT((ROW()-14)/2),0)))</f>
        <v>#REF!</v>
      </c>
      <c r="M297" s="151" t="e">
        <f ca="1">IF(MOD(ROW()-13,2)=0,IF(ISBLANK(OFFSET(#REF!,INT((ROW()-13)/2),0)),"",OFFSET(#REF!,INT((ROW()-13)/2),0)),IF(ISBLANK(OFFSET('9. METAS'!$X$20,INT((ROW()-14)/2),0)),"",OFFSET('9. METAS'!$X$20,INT((ROW()-14)/2),0)))</f>
        <v>#REF!</v>
      </c>
      <c r="N297" s="869" t="str">
        <f t="shared" ref="N297" ca="1" si="280">IFERROR(J297/J298,"ND")</f>
        <v>ND</v>
      </c>
      <c r="O297" s="870" t="str">
        <f t="shared" ref="O297" ca="1" si="281">IFERROR(((J297+K297)/H297),"ND")</f>
        <v>ND</v>
      </c>
      <c r="P297" s="910"/>
    </row>
    <row r="298" spans="3:16">
      <c r="C298" s="860"/>
      <c r="D298" s="907"/>
      <c r="E298" s="907"/>
      <c r="F298" s="908"/>
      <c r="G298" s="909"/>
      <c r="H298" s="944"/>
      <c r="I298" s="852"/>
      <c r="J298" s="149" t="str">
        <f ca="1">IF(MOD(ROW()-13,2)=0,IF(ISBLANK(OFFSET(#REF!,INT((ROW()-13)/2),0)),"",OFFSET(#REF!,INT((ROW()-13)/2),0)),IF(ISBLANK(OFFSET('9. METAS'!$U$20,INT((ROW()-14)/2),0)),"",OFFSET('9. METAS'!$U$20,INT((ROW()-14)/2),0)))</f>
        <v/>
      </c>
      <c r="K298" s="150" t="str">
        <f ca="1">IF(MOD(ROW()-13,2)=0,IF(ISBLANK(OFFSET(#REF!,INT((ROW()-13)/2),0)),"",OFFSET(#REF!,INT((ROW()-13)/2),0)),IF(ISBLANK(OFFSET('9. METAS'!$V$20,INT((ROW()-14)/2),0)),"",OFFSET('9. METAS'!$V$20,INT((ROW()-14)/2),0)))</f>
        <v/>
      </c>
      <c r="L298" s="150" t="str">
        <f ca="1">IF(MOD(ROW()-13,2)=0,IF(ISBLANK(OFFSET(#REF!,INT((ROW()-13)/2),0)),"",OFFSET(#REF!,INT((ROW()-13)/2),0)),IF(ISBLANK(OFFSET('9. METAS'!$W$20,INT((ROW()-14)/2),0)),"",OFFSET('9. METAS'!$W$20,INT((ROW()-14)/2),0)))</f>
        <v/>
      </c>
      <c r="M298" s="151" t="str">
        <f ca="1">IF(MOD(ROW()-13,2)=0,IF(ISBLANK(OFFSET(#REF!,INT((ROW()-13)/2),0)),"",OFFSET(#REF!,INT((ROW()-13)/2),0)),IF(ISBLANK(OFFSET('9. METAS'!$X$20,INT((ROW()-14)/2),0)),"",OFFSET('9. METAS'!$X$20,INT((ROW()-14)/2),0)))</f>
        <v/>
      </c>
      <c r="N298" s="854"/>
      <c r="O298" s="856"/>
      <c r="P298" s="913"/>
    </row>
    <row r="299" spans="3:16">
      <c r="C299" s="859"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8" t="str">
        <f ca="1">IF(ISBLANK(OFFSET('5. Pp (3 años)'!$K$46,INT((ROW()-13)/2),0)),"",OFFSET('5. Pp (3 años)'!$K$46,INT((ROW()-13)/2),0))</f>
        <v/>
      </c>
      <c r="G299" s="909" t="str">
        <f ca="1">IF(ISBLANK(OFFSET('5. Pp (3 años)'!$H$46,INT((ROW()-13)/2),0)),"",OFFSET('5. Pp (3 años)'!$H$46,INT((ROW()-13)/2),0))</f>
        <v/>
      </c>
      <c r="H299" s="944" t="str">
        <f ca="1">IF(ISBLANK(OFFSET('9. METAS'!$L$20,INT((ROW()-13)/2),0)),"",OFFSET('9. METAS'!$L$20,INT((ROW()-13)/2),0))</f>
        <v/>
      </c>
      <c r="I299" s="868"/>
      <c r="J299" s="149" t="e">
        <f ca="1">IF(MOD(ROW()-13,2)=0,IF(ISBLANK(OFFSET(#REF!,INT((ROW()-13)/2),0)),"",OFFSET(#REF!,INT((ROW()-13)/2),0)),IF(ISBLANK(OFFSET('9. METAS'!$U$20,INT((ROW()-14)/2),0)),"",OFFSET('9. METAS'!$U$20,INT((ROW()-14)/2),0)))</f>
        <v>#REF!</v>
      </c>
      <c r="K299" s="150" t="e">
        <f ca="1">IF(MOD(ROW()-13,2)=0,IF(ISBLANK(OFFSET(#REF!,INT((ROW()-13)/2),0)),"",OFFSET(#REF!,INT((ROW()-13)/2),0)),IF(ISBLANK(OFFSET('9. METAS'!$V$20,INT((ROW()-14)/2),0)),"",OFFSET('9. METAS'!$V$20,INT((ROW()-14)/2),0)))</f>
        <v>#REF!</v>
      </c>
      <c r="L299" s="150" t="e">
        <f ca="1">IF(MOD(ROW()-13,2)=0,IF(ISBLANK(OFFSET(#REF!,INT((ROW()-13)/2),0)),"",OFFSET(#REF!,INT((ROW()-13)/2),0)),IF(ISBLANK(OFFSET('9. METAS'!$W$20,INT((ROW()-14)/2),0)),"",OFFSET('9. METAS'!$W$20,INT((ROW()-14)/2),0)))</f>
        <v>#REF!</v>
      </c>
      <c r="M299" s="151" t="e">
        <f ca="1">IF(MOD(ROW()-13,2)=0,IF(ISBLANK(OFFSET(#REF!,INT((ROW()-13)/2),0)),"",OFFSET(#REF!,INT((ROW()-13)/2),0)),IF(ISBLANK(OFFSET('9. METAS'!$X$20,INT((ROW()-14)/2),0)),"",OFFSET('9. METAS'!$X$20,INT((ROW()-14)/2),0)))</f>
        <v>#REF!</v>
      </c>
      <c r="N299" s="869" t="str">
        <f t="shared" ref="N299" ca="1" si="282">IFERROR(J299/J300,"ND")</f>
        <v>ND</v>
      </c>
      <c r="O299" s="870" t="str">
        <f t="shared" ref="O299" ca="1" si="283">IFERROR(((J299+K299)/H299),"ND")</f>
        <v>ND</v>
      </c>
      <c r="P299" s="910"/>
    </row>
    <row r="300" spans="3:16">
      <c r="C300" s="860"/>
      <c r="D300" s="907"/>
      <c r="E300" s="907"/>
      <c r="F300" s="908"/>
      <c r="G300" s="909"/>
      <c r="H300" s="944"/>
      <c r="I300" s="852"/>
      <c r="J300" s="149" t="str">
        <f ca="1">IF(MOD(ROW()-13,2)=0,IF(ISBLANK(OFFSET(#REF!,INT((ROW()-13)/2),0)),"",OFFSET(#REF!,INT((ROW()-13)/2),0)),IF(ISBLANK(OFFSET('9. METAS'!$U$20,INT((ROW()-14)/2),0)),"",OFFSET('9. METAS'!$U$20,INT((ROW()-14)/2),0)))</f>
        <v/>
      </c>
      <c r="K300" s="150" t="str">
        <f ca="1">IF(MOD(ROW()-13,2)=0,IF(ISBLANK(OFFSET(#REF!,INT((ROW()-13)/2),0)),"",OFFSET(#REF!,INT((ROW()-13)/2),0)),IF(ISBLANK(OFFSET('9. METAS'!$V$20,INT((ROW()-14)/2),0)),"",OFFSET('9. METAS'!$V$20,INT((ROW()-14)/2),0)))</f>
        <v/>
      </c>
      <c r="L300" s="150" t="str">
        <f ca="1">IF(MOD(ROW()-13,2)=0,IF(ISBLANK(OFFSET(#REF!,INT((ROW()-13)/2),0)),"",OFFSET(#REF!,INT((ROW()-13)/2),0)),IF(ISBLANK(OFFSET('9. METAS'!$W$20,INT((ROW()-14)/2),0)),"",OFFSET('9. METAS'!$W$20,INT((ROW()-14)/2),0)))</f>
        <v/>
      </c>
      <c r="M300" s="151" t="str">
        <f ca="1">IF(MOD(ROW()-13,2)=0,IF(ISBLANK(OFFSET(#REF!,INT((ROW()-13)/2),0)),"",OFFSET(#REF!,INT((ROW()-13)/2),0)),IF(ISBLANK(OFFSET('9. METAS'!$X$20,INT((ROW()-14)/2),0)),"",OFFSET('9. METAS'!$X$20,INT((ROW()-14)/2),0)))</f>
        <v/>
      </c>
      <c r="N300" s="854"/>
      <c r="O300" s="856"/>
      <c r="P300" s="913"/>
    </row>
    <row r="301" spans="3:16">
      <c r="C301" s="859"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8" t="str">
        <f ca="1">IF(ISBLANK(OFFSET('5. Pp (3 años)'!$K$46,INT((ROW()-13)/2),0)),"",OFFSET('5. Pp (3 años)'!$K$46,INT((ROW()-13)/2),0))</f>
        <v/>
      </c>
      <c r="G301" s="909" t="str">
        <f ca="1">IF(ISBLANK(OFFSET('5. Pp (3 años)'!$H$46,INT((ROW()-13)/2),0)),"",OFFSET('5. Pp (3 años)'!$H$46,INT((ROW()-13)/2),0))</f>
        <v/>
      </c>
      <c r="H301" s="944" t="str">
        <f ca="1">IF(ISBLANK(OFFSET('9. METAS'!$L$20,INT((ROW()-13)/2),0)),"",OFFSET('9. METAS'!$L$20,INT((ROW()-13)/2),0))</f>
        <v/>
      </c>
      <c r="I301" s="868"/>
      <c r="J301" s="149" t="e">
        <f ca="1">IF(MOD(ROW()-13,2)=0,IF(ISBLANK(OFFSET(#REF!,INT((ROW()-13)/2),0)),"",OFFSET(#REF!,INT((ROW()-13)/2),0)),IF(ISBLANK(OFFSET('9. METAS'!$U$20,INT((ROW()-14)/2),0)),"",OFFSET('9. METAS'!$U$20,INT((ROW()-14)/2),0)))</f>
        <v>#REF!</v>
      </c>
      <c r="K301" s="150" t="e">
        <f ca="1">IF(MOD(ROW()-13,2)=0,IF(ISBLANK(OFFSET(#REF!,INT((ROW()-13)/2),0)),"",OFFSET(#REF!,INT((ROW()-13)/2),0)),IF(ISBLANK(OFFSET('9. METAS'!$V$20,INT((ROW()-14)/2),0)),"",OFFSET('9. METAS'!$V$20,INT((ROW()-14)/2),0)))</f>
        <v>#REF!</v>
      </c>
      <c r="L301" s="150" t="e">
        <f ca="1">IF(MOD(ROW()-13,2)=0,IF(ISBLANK(OFFSET(#REF!,INT((ROW()-13)/2),0)),"",OFFSET(#REF!,INT((ROW()-13)/2),0)),IF(ISBLANK(OFFSET('9. METAS'!$W$20,INT((ROW()-14)/2),0)),"",OFFSET('9. METAS'!$W$20,INT((ROW()-14)/2),0)))</f>
        <v>#REF!</v>
      </c>
      <c r="M301" s="151" t="e">
        <f ca="1">IF(MOD(ROW()-13,2)=0,IF(ISBLANK(OFFSET(#REF!,INT((ROW()-13)/2),0)),"",OFFSET(#REF!,INT((ROW()-13)/2),0)),IF(ISBLANK(OFFSET('9. METAS'!$X$20,INT((ROW()-14)/2),0)),"",OFFSET('9. METAS'!$X$20,INT((ROW()-14)/2),0)))</f>
        <v>#REF!</v>
      </c>
      <c r="N301" s="869" t="str">
        <f t="shared" ref="N301" ca="1" si="284">IFERROR(J301/J302,"ND")</f>
        <v>ND</v>
      </c>
      <c r="O301" s="870" t="str">
        <f t="shared" ref="O301" ca="1" si="285">IFERROR(((J301+K301)/H301),"ND")</f>
        <v>ND</v>
      </c>
      <c r="P301" s="910"/>
    </row>
    <row r="302" spans="3:16">
      <c r="C302" s="860"/>
      <c r="D302" s="907"/>
      <c r="E302" s="907"/>
      <c r="F302" s="908"/>
      <c r="G302" s="909"/>
      <c r="H302" s="944"/>
      <c r="I302" s="852"/>
      <c r="J302" s="149" t="str">
        <f ca="1">IF(MOD(ROW()-13,2)=0,IF(ISBLANK(OFFSET(#REF!,INT((ROW()-13)/2),0)),"",OFFSET(#REF!,INT((ROW()-13)/2),0)),IF(ISBLANK(OFFSET('9. METAS'!$U$20,INT((ROW()-14)/2),0)),"",OFFSET('9. METAS'!$U$20,INT((ROW()-14)/2),0)))</f>
        <v/>
      </c>
      <c r="K302" s="150" t="str">
        <f ca="1">IF(MOD(ROW()-13,2)=0,IF(ISBLANK(OFFSET(#REF!,INT((ROW()-13)/2),0)),"",OFFSET(#REF!,INT((ROW()-13)/2),0)),IF(ISBLANK(OFFSET('9. METAS'!$V$20,INT((ROW()-14)/2),0)),"",OFFSET('9. METAS'!$V$20,INT((ROW()-14)/2),0)))</f>
        <v/>
      </c>
      <c r="L302" s="150" t="str">
        <f ca="1">IF(MOD(ROW()-13,2)=0,IF(ISBLANK(OFFSET(#REF!,INT((ROW()-13)/2),0)),"",OFFSET(#REF!,INT((ROW()-13)/2),0)),IF(ISBLANK(OFFSET('9. METAS'!$W$20,INT((ROW()-14)/2),0)),"",OFFSET('9. METAS'!$W$20,INT((ROW()-14)/2),0)))</f>
        <v/>
      </c>
      <c r="M302" s="151" t="str">
        <f ca="1">IF(MOD(ROW()-13,2)=0,IF(ISBLANK(OFFSET(#REF!,INT((ROW()-13)/2),0)),"",OFFSET(#REF!,INT((ROW()-13)/2),0)),IF(ISBLANK(OFFSET('9. METAS'!$X$20,INT((ROW()-14)/2),0)),"",OFFSET('9. METAS'!$X$20,INT((ROW()-14)/2),0)))</f>
        <v/>
      </c>
      <c r="N302" s="854"/>
      <c r="O302" s="856"/>
      <c r="P302" s="913"/>
    </row>
    <row r="303" spans="3:16">
      <c r="C303" s="859"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8" t="str">
        <f ca="1">IF(ISBLANK(OFFSET('5. Pp (3 años)'!$K$46,INT((ROW()-13)/2),0)),"",OFFSET('5. Pp (3 años)'!$K$46,INT((ROW()-13)/2),0))</f>
        <v/>
      </c>
      <c r="G303" s="909" t="str">
        <f ca="1">IF(ISBLANK(OFFSET('5. Pp (3 años)'!$H$46,INT((ROW()-13)/2),0)),"",OFFSET('5. Pp (3 años)'!$H$46,INT((ROW()-13)/2),0))</f>
        <v/>
      </c>
      <c r="H303" s="944" t="str">
        <f ca="1">IF(ISBLANK(OFFSET('9. METAS'!$L$20,INT((ROW()-13)/2),0)),"",OFFSET('9. METAS'!$L$20,INT((ROW()-13)/2),0))</f>
        <v/>
      </c>
      <c r="I303" s="868"/>
      <c r="J303" s="149" t="e">
        <f ca="1">IF(MOD(ROW()-13,2)=0,IF(ISBLANK(OFFSET(#REF!,INT((ROW()-13)/2),0)),"",OFFSET(#REF!,INT((ROW()-13)/2),0)),IF(ISBLANK(OFFSET('9. METAS'!$U$20,INT((ROW()-14)/2),0)),"",OFFSET('9. METAS'!$U$20,INT((ROW()-14)/2),0)))</f>
        <v>#REF!</v>
      </c>
      <c r="K303" s="150" t="e">
        <f ca="1">IF(MOD(ROW()-13,2)=0,IF(ISBLANK(OFFSET(#REF!,INT((ROW()-13)/2),0)),"",OFFSET(#REF!,INT((ROW()-13)/2),0)),IF(ISBLANK(OFFSET('9. METAS'!$V$20,INT((ROW()-14)/2),0)),"",OFFSET('9. METAS'!$V$20,INT((ROW()-14)/2),0)))</f>
        <v>#REF!</v>
      </c>
      <c r="L303" s="150" t="e">
        <f ca="1">IF(MOD(ROW()-13,2)=0,IF(ISBLANK(OFFSET(#REF!,INT((ROW()-13)/2),0)),"",OFFSET(#REF!,INT((ROW()-13)/2),0)),IF(ISBLANK(OFFSET('9. METAS'!$W$20,INT((ROW()-14)/2),0)),"",OFFSET('9. METAS'!$W$20,INT((ROW()-14)/2),0)))</f>
        <v>#REF!</v>
      </c>
      <c r="M303" s="151" t="e">
        <f ca="1">IF(MOD(ROW()-13,2)=0,IF(ISBLANK(OFFSET(#REF!,INT((ROW()-13)/2),0)),"",OFFSET(#REF!,INT((ROW()-13)/2),0)),IF(ISBLANK(OFFSET('9. METAS'!$X$20,INT((ROW()-14)/2),0)),"",OFFSET('9. METAS'!$X$20,INT((ROW()-14)/2),0)))</f>
        <v>#REF!</v>
      </c>
      <c r="N303" s="869" t="str">
        <f t="shared" ref="N303" ca="1" si="286">IFERROR(J303/J304,"ND")</f>
        <v>ND</v>
      </c>
      <c r="O303" s="870" t="str">
        <f t="shared" ref="O303" ca="1" si="287">IFERROR(((J303+K303)/H303),"ND")</f>
        <v>ND</v>
      </c>
      <c r="P303" s="910"/>
    </row>
    <row r="304" spans="3:16">
      <c r="C304" s="860"/>
      <c r="D304" s="907"/>
      <c r="E304" s="907"/>
      <c r="F304" s="908"/>
      <c r="G304" s="909"/>
      <c r="H304" s="944"/>
      <c r="I304" s="852"/>
      <c r="J304" s="149" t="str">
        <f ca="1">IF(MOD(ROW()-13,2)=0,IF(ISBLANK(OFFSET(#REF!,INT((ROW()-13)/2),0)),"",OFFSET(#REF!,INT((ROW()-13)/2),0)),IF(ISBLANK(OFFSET('9. METAS'!$U$20,INT((ROW()-14)/2),0)),"",OFFSET('9. METAS'!$U$20,INT((ROW()-14)/2),0)))</f>
        <v/>
      </c>
      <c r="K304" s="150" t="str">
        <f ca="1">IF(MOD(ROW()-13,2)=0,IF(ISBLANK(OFFSET(#REF!,INT((ROW()-13)/2),0)),"",OFFSET(#REF!,INT((ROW()-13)/2),0)),IF(ISBLANK(OFFSET('9. METAS'!$V$20,INT((ROW()-14)/2),0)),"",OFFSET('9. METAS'!$V$20,INT((ROW()-14)/2),0)))</f>
        <v/>
      </c>
      <c r="L304" s="150" t="str">
        <f ca="1">IF(MOD(ROW()-13,2)=0,IF(ISBLANK(OFFSET(#REF!,INT((ROW()-13)/2),0)),"",OFFSET(#REF!,INT((ROW()-13)/2),0)),IF(ISBLANK(OFFSET('9. METAS'!$W$20,INT((ROW()-14)/2),0)),"",OFFSET('9. METAS'!$W$20,INT((ROW()-14)/2),0)))</f>
        <v/>
      </c>
      <c r="M304" s="151" t="str">
        <f ca="1">IF(MOD(ROW()-13,2)=0,IF(ISBLANK(OFFSET(#REF!,INT((ROW()-13)/2),0)),"",OFFSET(#REF!,INT((ROW()-13)/2),0)),IF(ISBLANK(OFFSET('9. METAS'!$X$20,INT((ROW()-14)/2),0)),"",OFFSET('9. METAS'!$X$20,INT((ROW()-14)/2),0)))</f>
        <v/>
      </c>
      <c r="N304" s="854"/>
      <c r="O304" s="856"/>
      <c r="P304" s="913"/>
    </row>
    <row r="305" spans="3:16">
      <c r="C305" s="859"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8" t="str">
        <f ca="1">IF(ISBLANK(OFFSET('5. Pp (3 años)'!$K$46,INT((ROW()-13)/2),0)),"",OFFSET('5. Pp (3 años)'!$K$46,INT((ROW()-13)/2),0))</f>
        <v/>
      </c>
      <c r="G305" s="909" t="str">
        <f ca="1">IF(ISBLANK(OFFSET('5. Pp (3 años)'!$H$46,INT((ROW()-13)/2),0)),"",OFFSET('5. Pp (3 años)'!$H$46,INT((ROW()-13)/2),0))</f>
        <v/>
      </c>
      <c r="H305" s="944" t="str">
        <f ca="1">IF(ISBLANK(OFFSET('9. METAS'!$L$20,INT((ROW()-13)/2),0)),"",OFFSET('9. METAS'!$L$20,INT((ROW()-13)/2),0))</f>
        <v/>
      </c>
      <c r="I305" s="868"/>
      <c r="J305" s="149" t="e">
        <f ca="1">IF(MOD(ROW()-13,2)=0,IF(ISBLANK(OFFSET(#REF!,INT((ROW()-13)/2),0)),"",OFFSET(#REF!,INT((ROW()-13)/2),0)),IF(ISBLANK(OFFSET('9. METAS'!$U$20,INT((ROW()-14)/2),0)),"",OFFSET('9. METAS'!$U$20,INT((ROW()-14)/2),0)))</f>
        <v>#REF!</v>
      </c>
      <c r="K305" s="150" t="e">
        <f ca="1">IF(MOD(ROW()-13,2)=0,IF(ISBLANK(OFFSET(#REF!,INT((ROW()-13)/2),0)),"",OFFSET(#REF!,INT((ROW()-13)/2),0)),IF(ISBLANK(OFFSET('9. METAS'!$V$20,INT((ROW()-14)/2),0)),"",OFFSET('9. METAS'!$V$20,INT((ROW()-14)/2),0)))</f>
        <v>#REF!</v>
      </c>
      <c r="L305" s="150" t="e">
        <f ca="1">IF(MOD(ROW()-13,2)=0,IF(ISBLANK(OFFSET(#REF!,INT((ROW()-13)/2),0)),"",OFFSET(#REF!,INT((ROW()-13)/2),0)),IF(ISBLANK(OFFSET('9. METAS'!$W$20,INT((ROW()-14)/2),0)),"",OFFSET('9. METAS'!$W$20,INT((ROW()-14)/2),0)))</f>
        <v>#REF!</v>
      </c>
      <c r="M305" s="151" t="e">
        <f ca="1">IF(MOD(ROW()-13,2)=0,IF(ISBLANK(OFFSET(#REF!,INT((ROW()-13)/2),0)),"",OFFSET(#REF!,INT((ROW()-13)/2),0)),IF(ISBLANK(OFFSET('9. METAS'!$X$20,INT((ROW()-14)/2),0)),"",OFFSET('9. METAS'!$X$20,INT((ROW()-14)/2),0)))</f>
        <v>#REF!</v>
      </c>
      <c r="N305" s="869" t="str">
        <f t="shared" ref="N305" ca="1" si="288">IFERROR(J305/J306,"ND")</f>
        <v>ND</v>
      </c>
      <c r="O305" s="870" t="str">
        <f t="shared" ref="O305" ca="1" si="289">IFERROR(((J305+K305)/H305),"ND")</f>
        <v>ND</v>
      </c>
      <c r="P305" s="910"/>
    </row>
    <row r="306" spans="3:16">
      <c r="C306" s="860"/>
      <c r="D306" s="907"/>
      <c r="E306" s="907"/>
      <c r="F306" s="908"/>
      <c r="G306" s="909"/>
      <c r="H306" s="944"/>
      <c r="I306" s="852"/>
      <c r="J306" s="149" t="str">
        <f ca="1">IF(MOD(ROW()-13,2)=0,IF(ISBLANK(OFFSET(#REF!,INT((ROW()-13)/2),0)),"",OFFSET(#REF!,INT((ROW()-13)/2),0)),IF(ISBLANK(OFFSET('9. METAS'!$U$20,INT((ROW()-14)/2),0)),"",OFFSET('9. METAS'!$U$20,INT((ROW()-14)/2),0)))</f>
        <v/>
      </c>
      <c r="K306" s="150" t="str">
        <f ca="1">IF(MOD(ROW()-13,2)=0,IF(ISBLANK(OFFSET(#REF!,INT((ROW()-13)/2),0)),"",OFFSET(#REF!,INT((ROW()-13)/2),0)),IF(ISBLANK(OFFSET('9. METAS'!$V$20,INT((ROW()-14)/2),0)),"",OFFSET('9. METAS'!$V$20,INT((ROW()-14)/2),0)))</f>
        <v/>
      </c>
      <c r="L306" s="150" t="str">
        <f ca="1">IF(MOD(ROW()-13,2)=0,IF(ISBLANK(OFFSET(#REF!,INT((ROW()-13)/2),0)),"",OFFSET(#REF!,INT((ROW()-13)/2),0)),IF(ISBLANK(OFFSET('9. METAS'!$W$20,INT((ROW()-14)/2),0)),"",OFFSET('9. METAS'!$W$20,INT((ROW()-14)/2),0)))</f>
        <v/>
      </c>
      <c r="M306" s="151" t="str">
        <f ca="1">IF(MOD(ROW()-13,2)=0,IF(ISBLANK(OFFSET(#REF!,INT((ROW()-13)/2),0)),"",OFFSET(#REF!,INT((ROW()-13)/2),0)),IF(ISBLANK(OFFSET('9. METAS'!$X$20,INT((ROW()-14)/2),0)),"",OFFSET('9. METAS'!$X$20,INT((ROW()-14)/2),0)))</f>
        <v/>
      </c>
      <c r="N306" s="854"/>
      <c r="O306" s="856"/>
      <c r="P306" s="913"/>
    </row>
    <row r="307" spans="3:16">
      <c r="C307" s="859"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8" t="str">
        <f ca="1">IF(ISBLANK(OFFSET('5. Pp (3 años)'!$K$46,INT((ROW()-13)/2),0)),"",OFFSET('5. Pp (3 años)'!$K$46,INT((ROW()-13)/2),0))</f>
        <v/>
      </c>
      <c r="G307" s="909" t="str">
        <f ca="1">IF(ISBLANK(OFFSET('5. Pp (3 años)'!$H$46,INT((ROW()-13)/2),0)),"",OFFSET('5. Pp (3 años)'!$H$46,INT((ROW()-13)/2),0))</f>
        <v/>
      </c>
      <c r="H307" s="944" t="str">
        <f ca="1">IF(ISBLANK(OFFSET('9. METAS'!$L$20,INT((ROW()-13)/2),0)),"",OFFSET('9. METAS'!$L$20,INT((ROW()-13)/2),0))</f>
        <v/>
      </c>
      <c r="I307" s="868"/>
      <c r="J307" s="149" t="e">
        <f ca="1">IF(MOD(ROW()-13,2)=0,IF(ISBLANK(OFFSET(#REF!,INT((ROW()-13)/2),0)),"",OFFSET(#REF!,INT((ROW()-13)/2),0)),IF(ISBLANK(OFFSET('9. METAS'!$U$20,INT((ROW()-14)/2),0)),"",OFFSET('9. METAS'!$U$20,INT((ROW()-14)/2),0)))</f>
        <v>#REF!</v>
      </c>
      <c r="K307" s="150" t="e">
        <f ca="1">IF(MOD(ROW()-13,2)=0,IF(ISBLANK(OFFSET(#REF!,INT((ROW()-13)/2),0)),"",OFFSET(#REF!,INT((ROW()-13)/2),0)),IF(ISBLANK(OFFSET('9. METAS'!$V$20,INT((ROW()-14)/2),0)),"",OFFSET('9. METAS'!$V$20,INT((ROW()-14)/2),0)))</f>
        <v>#REF!</v>
      </c>
      <c r="L307" s="150" t="e">
        <f ca="1">IF(MOD(ROW()-13,2)=0,IF(ISBLANK(OFFSET(#REF!,INT((ROW()-13)/2),0)),"",OFFSET(#REF!,INT((ROW()-13)/2),0)),IF(ISBLANK(OFFSET('9. METAS'!$W$20,INT((ROW()-14)/2),0)),"",OFFSET('9. METAS'!$W$20,INT((ROW()-14)/2),0)))</f>
        <v>#REF!</v>
      </c>
      <c r="M307" s="151" t="e">
        <f ca="1">IF(MOD(ROW()-13,2)=0,IF(ISBLANK(OFFSET(#REF!,INT((ROW()-13)/2),0)),"",OFFSET(#REF!,INT((ROW()-13)/2),0)),IF(ISBLANK(OFFSET('9. METAS'!$X$20,INT((ROW()-14)/2),0)),"",OFFSET('9. METAS'!$X$20,INT((ROW()-14)/2),0)))</f>
        <v>#REF!</v>
      </c>
      <c r="N307" s="869" t="str">
        <f t="shared" ref="N307" ca="1" si="290">IFERROR(J307/J308,"ND")</f>
        <v>ND</v>
      </c>
      <c r="O307" s="870" t="str">
        <f t="shared" ref="O307" ca="1" si="291">IFERROR(((J307+K307)/H307),"ND")</f>
        <v>ND</v>
      </c>
      <c r="P307" s="910"/>
    </row>
    <row r="308" spans="3:16">
      <c r="C308" s="860"/>
      <c r="D308" s="907"/>
      <c r="E308" s="907"/>
      <c r="F308" s="908"/>
      <c r="G308" s="909"/>
      <c r="H308" s="944"/>
      <c r="I308" s="852"/>
      <c r="J308" s="149" t="str">
        <f ca="1">IF(MOD(ROW()-13,2)=0,IF(ISBLANK(OFFSET(#REF!,INT((ROW()-13)/2),0)),"",OFFSET(#REF!,INT((ROW()-13)/2),0)),IF(ISBLANK(OFFSET('9. METAS'!$U$20,INT((ROW()-14)/2),0)),"",OFFSET('9. METAS'!$U$20,INT((ROW()-14)/2),0)))</f>
        <v/>
      </c>
      <c r="K308" s="150" t="str">
        <f ca="1">IF(MOD(ROW()-13,2)=0,IF(ISBLANK(OFFSET(#REF!,INT((ROW()-13)/2),0)),"",OFFSET(#REF!,INT((ROW()-13)/2),0)),IF(ISBLANK(OFFSET('9. METAS'!$V$20,INT((ROW()-14)/2),0)),"",OFFSET('9. METAS'!$V$20,INT((ROW()-14)/2),0)))</f>
        <v/>
      </c>
      <c r="L308" s="150" t="str">
        <f ca="1">IF(MOD(ROW()-13,2)=0,IF(ISBLANK(OFFSET(#REF!,INT((ROW()-13)/2),0)),"",OFFSET(#REF!,INT((ROW()-13)/2),0)),IF(ISBLANK(OFFSET('9. METAS'!$W$20,INT((ROW()-14)/2),0)),"",OFFSET('9. METAS'!$W$20,INT((ROW()-14)/2),0)))</f>
        <v/>
      </c>
      <c r="M308" s="151" t="str">
        <f ca="1">IF(MOD(ROW()-13,2)=0,IF(ISBLANK(OFFSET(#REF!,INT((ROW()-13)/2),0)),"",OFFSET(#REF!,INT((ROW()-13)/2),0)),IF(ISBLANK(OFFSET('9. METAS'!$X$20,INT((ROW()-14)/2),0)),"",OFFSET('9. METAS'!$X$20,INT((ROW()-14)/2),0)))</f>
        <v/>
      </c>
      <c r="N308" s="854"/>
      <c r="O308" s="856"/>
      <c r="P308" s="913"/>
    </row>
    <row r="309" spans="3:16">
      <c r="C309" s="859"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8" t="str">
        <f ca="1">IF(ISBLANK(OFFSET('5. Pp (3 años)'!$K$46,INT((ROW()-13)/2),0)),"",OFFSET('5. Pp (3 años)'!$K$46,INT((ROW()-13)/2),0))</f>
        <v/>
      </c>
      <c r="G309" s="909" t="str">
        <f ca="1">IF(ISBLANK(OFFSET('5. Pp (3 años)'!$H$46,INT((ROW()-13)/2),0)),"",OFFSET('5. Pp (3 años)'!$H$46,INT((ROW()-13)/2),0))</f>
        <v/>
      </c>
      <c r="H309" s="944" t="str">
        <f ca="1">IF(ISBLANK(OFFSET('9. METAS'!$L$20,INT((ROW()-13)/2),0)),"",OFFSET('9. METAS'!$L$20,INT((ROW()-13)/2),0))</f>
        <v/>
      </c>
      <c r="I309" s="868"/>
      <c r="J309" s="149" t="e">
        <f ca="1">IF(MOD(ROW()-13,2)=0,IF(ISBLANK(OFFSET(#REF!,INT((ROW()-13)/2),0)),"",OFFSET(#REF!,INT((ROW()-13)/2),0)),IF(ISBLANK(OFFSET('9. METAS'!$U$20,INT((ROW()-14)/2),0)),"",OFFSET('9. METAS'!$U$20,INT((ROW()-14)/2),0)))</f>
        <v>#REF!</v>
      </c>
      <c r="K309" s="150" t="e">
        <f ca="1">IF(MOD(ROW()-13,2)=0,IF(ISBLANK(OFFSET(#REF!,INT((ROW()-13)/2),0)),"",OFFSET(#REF!,INT((ROW()-13)/2),0)),IF(ISBLANK(OFFSET('9. METAS'!$V$20,INT((ROW()-14)/2),0)),"",OFFSET('9. METAS'!$V$20,INT((ROW()-14)/2),0)))</f>
        <v>#REF!</v>
      </c>
      <c r="L309" s="150" t="e">
        <f ca="1">IF(MOD(ROW()-13,2)=0,IF(ISBLANK(OFFSET(#REF!,INT((ROW()-13)/2),0)),"",OFFSET(#REF!,INT((ROW()-13)/2),0)),IF(ISBLANK(OFFSET('9. METAS'!$W$20,INT((ROW()-14)/2),0)),"",OFFSET('9. METAS'!$W$20,INT((ROW()-14)/2),0)))</f>
        <v>#REF!</v>
      </c>
      <c r="M309" s="151" t="e">
        <f ca="1">IF(MOD(ROW()-13,2)=0,IF(ISBLANK(OFFSET(#REF!,INT((ROW()-13)/2),0)),"",OFFSET(#REF!,INT((ROW()-13)/2),0)),IF(ISBLANK(OFFSET('9. METAS'!$X$20,INT((ROW()-14)/2),0)),"",OFFSET('9. METAS'!$X$20,INT((ROW()-14)/2),0)))</f>
        <v>#REF!</v>
      </c>
      <c r="N309" s="869" t="str">
        <f t="shared" ref="N309" ca="1" si="292">IFERROR(J309/J310,"ND")</f>
        <v>ND</v>
      </c>
      <c r="O309" s="870" t="str">
        <f t="shared" ref="O309" ca="1" si="293">IFERROR(((J309+K309)/H309),"ND")</f>
        <v>ND</v>
      </c>
      <c r="P309" s="910"/>
    </row>
    <row r="310" spans="3:16">
      <c r="C310" s="860"/>
      <c r="D310" s="907"/>
      <c r="E310" s="907"/>
      <c r="F310" s="908"/>
      <c r="G310" s="909"/>
      <c r="H310" s="944"/>
      <c r="I310" s="852"/>
      <c r="J310" s="149" t="str">
        <f ca="1">IF(MOD(ROW()-13,2)=0,IF(ISBLANK(OFFSET(#REF!,INT((ROW()-13)/2),0)),"",OFFSET(#REF!,INT((ROW()-13)/2),0)),IF(ISBLANK(OFFSET('9. METAS'!$U$20,INT((ROW()-14)/2),0)),"",OFFSET('9. METAS'!$U$20,INT((ROW()-14)/2),0)))</f>
        <v/>
      </c>
      <c r="K310" s="150" t="str">
        <f ca="1">IF(MOD(ROW()-13,2)=0,IF(ISBLANK(OFFSET(#REF!,INT((ROW()-13)/2),0)),"",OFFSET(#REF!,INT((ROW()-13)/2),0)),IF(ISBLANK(OFFSET('9. METAS'!$V$20,INT((ROW()-14)/2),0)),"",OFFSET('9. METAS'!$V$20,INT((ROW()-14)/2),0)))</f>
        <v/>
      </c>
      <c r="L310" s="150" t="str">
        <f ca="1">IF(MOD(ROW()-13,2)=0,IF(ISBLANK(OFFSET(#REF!,INT((ROW()-13)/2),0)),"",OFFSET(#REF!,INT((ROW()-13)/2),0)),IF(ISBLANK(OFFSET('9. METAS'!$W$20,INT((ROW()-14)/2),0)),"",OFFSET('9. METAS'!$W$20,INT((ROW()-14)/2),0)))</f>
        <v/>
      </c>
      <c r="M310" s="151" t="str">
        <f ca="1">IF(MOD(ROW()-13,2)=0,IF(ISBLANK(OFFSET(#REF!,INT((ROW()-13)/2),0)),"",OFFSET(#REF!,INT((ROW()-13)/2),0)),IF(ISBLANK(OFFSET('9. METAS'!$X$20,INT((ROW()-14)/2),0)),"",OFFSET('9. METAS'!$X$20,INT((ROW()-14)/2),0)))</f>
        <v/>
      </c>
      <c r="N310" s="854"/>
      <c r="O310" s="856"/>
      <c r="P310" s="913"/>
    </row>
    <row r="311" spans="3:16">
      <c r="C311" s="859"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8" t="str">
        <f ca="1">IF(ISBLANK(OFFSET('5. Pp (3 años)'!$K$46,INT((ROW()-13)/2),0)),"",OFFSET('5. Pp (3 años)'!$K$46,INT((ROW()-13)/2),0))</f>
        <v/>
      </c>
      <c r="G311" s="909" t="str">
        <f ca="1">IF(ISBLANK(OFFSET('5. Pp (3 años)'!$H$46,INT((ROW()-13)/2),0)),"",OFFSET('5. Pp (3 años)'!$H$46,INT((ROW()-13)/2),0))</f>
        <v/>
      </c>
      <c r="H311" s="944" t="str">
        <f ca="1">IF(ISBLANK(OFFSET('9. METAS'!$L$20,INT((ROW()-13)/2),0)),"",OFFSET('9. METAS'!$L$20,INT((ROW()-13)/2),0))</f>
        <v/>
      </c>
      <c r="I311" s="868"/>
      <c r="J311" s="149" t="e">
        <f ca="1">IF(MOD(ROW()-13,2)=0,IF(ISBLANK(OFFSET(#REF!,INT((ROW()-13)/2),0)),"",OFFSET(#REF!,INT((ROW()-13)/2),0)),IF(ISBLANK(OFFSET('9. METAS'!$U$20,INT((ROW()-14)/2),0)),"",OFFSET('9. METAS'!$U$20,INT((ROW()-14)/2),0)))</f>
        <v>#REF!</v>
      </c>
      <c r="K311" s="150" t="e">
        <f ca="1">IF(MOD(ROW()-13,2)=0,IF(ISBLANK(OFFSET(#REF!,INT((ROW()-13)/2),0)),"",OFFSET(#REF!,INT((ROW()-13)/2),0)),IF(ISBLANK(OFFSET('9. METAS'!$V$20,INT((ROW()-14)/2),0)),"",OFFSET('9. METAS'!$V$20,INT((ROW()-14)/2),0)))</f>
        <v>#REF!</v>
      </c>
      <c r="L311" s="150" t="e">
        <f ca="1">IF(MOD(ROW()-13,2)=0,IF(ISBLANK(OFFSET(#REF!,INT((ROW()-13)/2),0)),"",OFFSET(#REF!,INT((ROW()-13)/2),0)),IF(ISBLANK(OFFSET('9. METAS'!$W$20,INT((ROW()-14)/2),0)),"",OFFSET('9. METAS'!$W$20,INT((ROW()-14)/2),0)))</f>
        <v>#REF!</v>
      </c>
      <c r="M311" s="151" t="e">
        <f ca="1">IF(MOD(ROW()-13,2)=0,IF(ISBLANK(OFFSET(#REF!,INT((ROW()-13)/2),0)),"",OFFSET(#REF!,INT((ROW()-13)/2),0)),IF(ISBLANK(OFFSET('9. METAS'!$X$20,INT((ROW()-14)/2),0)),"",OFFSET('9. METAS'!$X$20,INT((ROW()-14)/2),0)))</f>
        <v>#REF!</v>
      </c>
      <c r="N311" s="869" t="str">
        <f t="shared" ref="N311" ca="1" si="294">IFERROR(J311/J312,"ND")</f>
        <v>ND</v>
      </c>
      <c r="O311" s="870" t="str">
        <f t="shared" ref="O311" ca="1" si="295">IFERROR(((J311+K311)/H311),"ND")</f>
        <v>ND</v>
      </c>
      <c r="P311" s="910"/>
    </row>
    <row r="312" spans="3:16">
      <c r="C312" s="860"/>
      <c r="D312" s="907"/>
      <c r="E312" s="907"/>
      <c r="F312" s="908"/>
      <c r="G312" s="909"/>
      <c r="H312" s="944"/>
      <c r="I312" s="852"/>
      <c r="J312" s="149" t="str">
        <f ca="1">IF(MOD(ROW()-13,2)=0,IF(ISBLANK(OFFSET(#REF!,INT((ROW()-13)/2),0)),"",OFFSET(#REF!,INT((ROW()-13)/2),0)),IF(ISBLANK(OFFSET('9. METAS'!$U$20,INT((ROW()-14)/2),0)),"",OFFSET('9. METAS'!$U$20,INT((ROW()-14)/2),0)))</f>
        <v/>
      </c>
      <c r="K312" s="150" t="str">
        <f ca="1">IF(MOD(ROW()-13,2)=0,IF(ISBLANK(OFFSET(#REF!,INT((ROW()-13)/2),0)),"",OFFSET(#REF!,INT((ROW()-13)/2),0)),IF(ISBLANK(OFFSET('9. METAS'!$V$20,INT((ROW()-14)/2),0)),"",OFFSET('9. METAS'!$V$20,INT((ROW()-14)/2),0)))</f>
        <v/>
      </c>
      <c r="L312" s="150" t="str">
        <f ca="1">IF(MOD(ROW()-13,2)=0,IF(ISBLANK(OFFSET(#REF!,INT((ROW()-13)/2),0)),"",OFFSET(#REF!,INT((ROW()-13)/2),0)),IF(ISBLANK(OFFSET('9. METAS'!$W$20,INT((ROW()-14)/2),0)),"",OFFSET('9. METAS'!$W$20,INT((ROW()-14)/2),0)))</f>
        <v/>
      </c>
      <c r="M312" s="151" t="str">
        <f ca="1">IF(MOD(ROW()-13,2)=0,IF(ISBLANK(OFFSET(#REF!,INT((ROW()-13)/2),0)),"",OFFSET(#REF!,INT((ROW()-13)/2),0)),IF(ISBLANK(OFFSET('9. METAS'!$X$20,INT((ROW()-14)/2),0)),"",OFFSET('9. METAS'!$X$20,INT((ROW()-14)/2),0)))</f>
        <v/>
      </c>
      <c r="N312" s="854"/>
      <c r="O312" s="856"/>
      <c r="P312" s="913"/>
    </row>
    <row r="313" spans="3:16">
      <c r="C313" s="859"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8" t="str">
        <f ca="1">IF(ISBLANK(OFFSET('5. Pp (3 años)'!$K$46,INT((ROW()-13)/2),0)),"",OFFSET('5. Pp (3 años)'!$K$46,INT((ROW()-13)/2),0))</f>
        <v/>
      </c>
      <c r="G313" s="909" t="str">
        <f ca="1">IF(ISBLANK(OFFSET('5. Pp (3 años)'!$H$46,INT((ROW()-13)/2),0)),"",OFFSET('5. Pp (3 años)'!$H$46,INT((ROW()-13)/2),0))</f>
        <v/>
      </c>
      <c r="H313" s="944" t="str">
        <f ca="1">IF(ISBLANK(OFFSET('9. METAS'!$L$20,INT((ROW()-13)/2),0)),"",OFFSET('9. METAS'!$L$20,INT((ROW()-13)/2),0))</f>
        <v/>
      </c>
      <c r="I313" s="868"/>
      <c r="J313" s="149" t="e">
        <f ca="1">IF(MOD(ROW()-13,2)=0,IF(ISBLANK(OFFSET(#REF!,INT((ROW()-13)/2),0)),"",OFFSET(#REF!,INT((ROW()-13)/2),0)),IF(ISBLANK(OFFSET('9. METAS'!$U$20,INT((ROW()-14)/2),0)),"",OFFSET('9. METAS'!$U$20,INT((ROW()-14)/2),0)))</f>
        <v>#REF!</v>
      </c>
      <c r="K313" s="150" t="e">
        <f ca="1">IF(MOD(ROW()-13,2)=0,IF(ISBLANK(OFFSET(#REF!,INT((ROW()-13)/2),0)),"",OFFSET(#REF!,INT((ROW()-13)/2),0)),IF(ISBLANK(OFFSET('9. METAS'!$V$20,INT((ROW()-14)/2),0)),"",OFFSET('9. METAS'!$V$20,INT((ROW()-14)/2),0)))</f>
        <v>#REF!</v>
      </c>
      <c r="L313" s="150" t="e">
        <f ca="1">IF(MOD(ROW()-13,2)=0,IF(ISBLANK(OFFSET(#REF!,INT((ROW()-13)/2),0)),"",OFFSET(#REF!,INT((ROW()-13)/2),0)),IF(ISBLANK(OFFSET('9. METAS'!$W$20,INT((ROW()-14)/2),0)),"",OFFSET('9. METAS'!$W$20,INT((ROW()-14)/2),0)))</f>
        <v>#REF!</v>
      </c>
      <c r="M313" s="151" t="e">
        <f ca="1">IF(MOD(ROW()-13,2)=0,IF(ISBLANK(OFFSET(#REF!,INT((ROW()-13)/2),0)),"",OFFSET(#REF!,INT((ROW()-13)/2),0)),IF(ISBLANK(OFFSET('9. METAS'!$X$20,INT((ROW()-14)/2),0)),"",OFFSET('9. METAS'!$X$20,INT((ROW()-14)/2),0)))</f>
        <v>#REF!</v>
      </c>
      <c r="N313" s="869" t="str">
        <f t="shared" ref="N313" ca="1" si="296">IFERROR(J313/J314,"ND")</f>
        <v>ND</v>
      </c>
      <c r="O313" s="870" t="str">
        <f t="shared" ref="O313" ca="1" si="297">IFERROR(((J313+K313)/H313),"ND")</f>
        <v>ND</v>
      </c>
      <c r="P313" s="910"/>
    </row>
    <row r="314" spans="3:16">
      <c r="C314" s="860"/>
      <c r="D314" s="907"/>
      <c r="E314" s="907"/>
      <c r="F314" s="908"/>
      <c r="G314" s="909"/>
      <c r="H314" s="944"/>
      <c r="I314" s="852"/>
      <c r="J314" s="149" t="str">
        <f ca="1">IF(MOD(ROW()-13,2)=0,IF(ISBLANK(OFFSET(#REF!,INT((ROW()-13)/2),0)),"",OFFSET(#REF!,INT((ROW()-13)/2),0)),IF(ISBLANK(OFFSET('9. METAS'!$U$20,INT((ROW()-14)/2),0)),"",OFFSET('9. METAS'!$U$20,INT((ROW()-14)/2),0)))</f>
        <v/>
      </c>
      <c r="K314" s="150" t="str">
        <f ca="1">IF(MOD(ROW()-13,2)=0,IF(ISBLANK(OFFSET(#REF!,INT((ROW()-13)/2),0)),"",OFFSET(#REF!,INT((ROW()-13)/2),0)),IF(ISBLANK(OFFSET('9. METAS'!$V$20,INT((ROW()-14)/2),0)),"",OFFSET('9. METAS'!$V$20,INT((ROW()-14)/2),0)))</f>
        <v/>
      </c>
      <c r="L314" s="150" t="str">
        <f ca="1">IF(MOD(ROW()-13,2)=0,IF(ISBLANK(OFFSET(#REF!,INT((ROW()-13)/2),0)),"",OFFSET(#REF!,INT((ROW()-13)/2),0)),IF(ISBLANK(OFFSET('9. METAS'!$W$20,INT((ROW()-14)/2),0)),"",OFFSET('9. METAS'!$W$20,INT((ROW()-14)/2),0)))</f>
        <v/>
      </c>
      <c r="M314" s="151" t="str">
        <f ca="1">IF(MOD(ROW()-13,2)=0,IF(ISBLANK(OFFSET(#REF!,INT((ROW()-13)/2),0)),"",OFFSET(#REF!,INT((ROW()-13)/2),0)),IF(ISBLANK(OFFSET('9. METAS'!$X$20,INT((ROW()-14)/2),0)),"",OFFSET('9. METAS'!$X$20,INT((ROW()-14)/2),0)))</f>
        <v/>
      </c>
      <c r="N314" s="854"/>
      <c r="O314" s="856"/>
      <c r="P314" s="913"/>
    </row>
    <row r="315" spans="3:16">
      <c r="C315" s="859"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8" t="str">
        <f ca="1">IF(ISBLANK(OFFSET('5. Pp (3 años)'!$K$46,INT((ROW()-13)/2),0)),"",OFFSET('5. Pp (3 años)'!$K$46,INT((ROW()-13)/2),0))</f>
        <v/>
      </c>
      <c r="G315" s="909" t="str">
        <f ca="1">IF(ISBLANK(OFFSET('5. Pp (3 años)'!$H$46,INT((ROW()-13)/2),0)),"",OFFSET('5. Pp (3 años)'!$H$46,INT((ROW()-13)/2),0))</f>
        <v/>
      </c>
      <c r="H315" s="944" t="str">
        <f ca="1">IF(ISBLANK(OFFSET('9. METAS'!$L$20,INT((ROW()-13)/2),0)),"",OFFSET('9. METAS'!$L$20,INT((ROW()-13)/2),0))</f>
        <v/>
      </c>
      <c r="I315" s="868"/>
      <c r="J315" s="149" t="e">
        <f ca="1">IF(MOD(ROW()-13,2)=0,IF(ISBLANK(OFFSET(#REF!,INT((ROW()-13)/2),0)),"",OFFSET(#REF!,INT((ROW()-13)/2),0)),IF(ISBLANK(OFFSET('9. METAS'!$U$20,INT((ROW()-14)/2),0)),"",OFFSET('9. METAS'!$U$20,INT((ROW()-14)/2),0)))</f>
        <v>#REF!</v>
      </c>
      <c r="K315" s="150" t="e">
        <f ca="1">IF(MOD(ROW()-13,2)=0,IF(ISBLANK(OFFSET(#REF!,INT((ROW()-13)/2),0)),"",OFFSET(#REF!,INT((ROW()-13)/2),0)),IF(ISBLANK(OFFSET('9. METAS'!$V$20,INT((ROW()-14)/2),0)),"",OFFSET('9. METAS'!$V$20,INT((ROW()-14)/2),0)))</f>
        <v>#REF!</v>
      </c>
      <c r="L315" s="150" t="e">
        <f ca="1">IF(MOD(ROW()-13,2)=0,IF(ISBLANK(OFFSET(#REF!,INT((ROW()-13)/2),0)),"",OFFSET(#REF!,INT((ROW()-13)/2),0)),IF(ISBLANK(OFFSET('9. METAS'!$W$20,INT((ROW()-14)/2),0)),"",OFFSET('9. METAS'!$W$20,INT((ROW()-14)/2),0)))</f>
        <v>#REF!</v>
      </c>
      <c r="M315" s="151" t="e">
        <f ca="1">IF(MOD(ROW()-13,2)=0,IF(ISBLANK(OFFSET(#REF!,INT((ROW()-13)/2),0)),"",OFFSET(#REF!,INT((ROW()-13)/2),0)),IF(ISBLANK(OFFSET('9. METAS'!$X$20,INT((ROW()-14)/2),0)),"",OFFSET('9. METAS'!$X$20,INT((ROW()-14)/2),0)))</f>
        <v>#REF!</v>
      </c>
      <c r="N315" s="869" t="str">
        <f t="shared" ref="N315" ca="1" si="298">IFERROR(J315/J316,"ND")</f>
        <v>ND</v>
      </c>
      <c r="O315" s="870" t="str">
        <f t="shared" ref="O315" ca="1" si="299">IFERROR(((J315+K315)/H315),"ND")</f>
        <v>ND</v>
      </c>
      <c r="P315" s="910"/>
    </row>
    <row r="316" spans="3:16">
      <c r="C316" s="860"/>
      <c r="D316" s="907"/>
      <c r="E316" s="907"/>
      <c r="F316" s="908"/>
      <c r="G316" s="909"/>
      <c r="H316" s="944"/>
      <c r="I316" s="852"/>
      <c r="J316" s="149" t="str">
        <f ca="1">IF(MOD(ROW()-13,2)=0,IF(ISBLANK(OFFSET(#REF!,INT((ROW()-13)/2),0)),"",OFFSET(#REF!,INT((ROW()-13)/2),0)),IF(ISBLANK(OFFSET('9. METAS'!$U$20,INT((ROW()-14)/2),0)),"",OFFSET('9. METAS'!$U$20,INT((ROW()-14)/2),0)))</f>
        <v/>
      </c>
      <c r="K316" s="150" t="str">
        <f ca="1">IF(MOD(ROW()-13,2)=0,IF(ISBLANK(OFFSET(#REF!,INT((ROW()-13)/2),0)),"",OFFSET(#REF!,INT((ROW()-13)/2),0)),IF(ISBLANK(OFFSET('9. METAS'!$V$20,INT((ROW()-14)/2),0)),"",OFFSET('9. METAS'!$V$20,INT((ROW()-14)/2),0)))</f>
        <v/>
      </c>
      <c r="L316" s="150" t="str">
        <f ca="1">IF(MOD(ROW()-13,2)=0,IF(ISBLANK(OFFSET(#REF!,INT((ROW()-13)/2),0)),"",OFFSET(#REF!,INT((ROW()-13)/2),0)),IF(ISBLANK(OFFSET('9. METAS'!$W$20,INT((ROW()-14)/2),0)),"",OFFSET('9. METAS'!$W$20,INT((ROW()-14)/2),0)))</f>
        <v/>
      </c>
      <c r="M316" s="151" t="str">
        <f ca="1">IF(MOD(ROW()-13,2)=0,IF(ISBLANK(OFFSET(#REF!,INT((ROW()-13)/2),0)),"",OFFSET(#REF!,INT((ROW()-13)/2),0)),IF(ISBLANK(OFFSET('9. METAS'!$X$20,INT((ROW()-14)/2),0)),"",OFFSET('9. METAS'!$X$20,INT((ROW()-14)/2),0)))</f>
        <v/>
      </c>
      <c r="N316" s="854"/>
      <c r="O316" s="856"/>
      <c r="P316" s="913"/>
    </row>
    <row r="317" spans="3:16">
      <c r="C317" s="859"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8" t="str">
        <f ca="1">IF(ISBLANK(OFFSET('5. Pp (3 años)'!$K$46,INT((ROW()-13)/2),0)),"",OFFSET('5. Pp (3 años)'!$K$46,INT((ROW()-13)/2),0))</f>
        <v/>
      </c>
      <c r="G317" s="909" t="str">
        <f ca="1">IF(ISBLANK(OFFSET('5. Pp (3 años)'!$H$46,INT((ROW()-13)/2),0)),"",OFFSET('5. Pp (3 años)'!$H$46,INT((ROW()-13)/2),0))</f>
        <v/>
      </c>
      <c r="H317" s="944" t="str">
        <f ca="1">IF(ISBLANK(OFFSET('9. METAS'!$L$20,INT((ROW()-13)/2),0)),"",OFFSET('9. METAS'!$L$20,INT((ROW()-13)/2),0))</f>
        <v/>
      </c>
      <c r="I317" s="868"/>
      <c r="J317" s="149" t="e">
        <f ca="1">IF(MOD(ROW()-13,2)=0,IF(ISBLANK(OFFSET(#REF!,INT((ROW()-13)/2),0)),"",OFFSET(#REF!,INT((ROW()-13)/2),0)),IF(ISBLANK(OFFSET('9. METAS'!$U$20,INT((ROW()-14)/2),0)),"",OFFSET('9. METAS'!$U$20,INT((ROW()-14)/2),0)))</f>
        <v>#REF!</v>
      </c>
      <c r="K317" s="150" t="e">
        <f ca="1">IF(MOD(ROW()-13,2)=0,IF(ISBLANK(OFFSET(#REF!,INT((ROW()-13)/2),0)),"",OFFSET(#REF!,INT((ROW()-13)/2),0)),IF(ISBLANK(OFFSET('9. METAS'!$V$20,INT((ROW()-14)/2),0)),"",OFFSET('9. METAS'!$V$20,INT((ROW()-14)/2),0)))</f>
        <v>#REF!</v>
      </c>
      <c r="L317" s="150" t="e">
        <f ca="1">IF(MOD(ROW()-13,2)=0,IF(ISBLANK(OFFSET(#REF!,INT((ROW()-13)/2),0)),"",OFFSET(#REF!,INT((ROW()-13)/2),0)),IF(ISBLANK(OFFSET('9. METAS'!$W$20,INT((ROW()-14)/2),0)),"",OFFSET('9. METAS'!$W$20,INT((ROW()-14)/2),0)))</f>
        <v>#REF!</v>
      </c>
      <c r="M317" s="151" t="e">
        <f ca="1">IF(MOD(ROW()-13,2)=0,IF(ISBLANK(OFFSET(#REF!,INT((ROW()-13)/2),0)),"",OFFSET(#REF!,INT((ROW()-13)/2),0)),IF(ISBLANK(OFFSET('9. METAS'!$X$20,INT((ROW()-14)/2),0)),"",OFFSET('9. METAS'!$X$20,INT((ROW()-14)/2),0)))</f>
        <v>#REF!</v>
      </c>
      <c r="N317" s="869" t="str">
        <f t="shared" ref="N317" ca="1" si="300">IFERROR(J317/J318,"ND")</f>
        <v>ND</v>
      </c>
      <c r="O317" s="870" t="str">
        <f t="shared" ref="O317" ca="1" si="301">IFERROR(((J317+K317)/H317),"ND")</f>
        <v>ND</v>
      </c>
      <c r="P317" s="910"/>
    </row>
    <row r="318" spans="3:16">
      <c r="C318" s="860"/>
      <c r="D318" s="907"/>
      <c r="E318" s="907"/>
      <c r="F318" s="908"/>
      <c r="G318" s="909"/>
      <c r="H318" s="944"/>
      <c r="I318" s="852"/>
      <c r="J318" s="149" t="str">
        <f ca="1">IF(MOD(ROW()-13,2)=0,IF(ISBLANK(OFFSET(#REF!,INT((ROW()-13)/2),0)),"",OFFSET(#REF!,INT((ROW()-13)/2),0)),IF(ISBLANK(OFFSET('9. METAS'!$U$20,INT((ROW()-14)/2),0)),"",OFFSET('9. METAS'!$U$20,INT((ROW()-14)/2),0)))</f>
        <v/>
      </c>
      <c r="K318" s="150" t="str">
        <f ca="1">IF(MOD(ROW()-13,2)=0,IF(ISBLANK(OFFSET(#REF!,INT((ROW()-13)/2),0)),"",OFFSET(#REF!,INT((ROW()-13)/2),0)),IF(ISBLANK(OFFSET('9. METAS'!$V$20,INT((ROW()-14)/2),0)),"",OFFSET('9. METAS'!$V$20,INT((ROW()-14)/2),0)))</f>
        <v/>
      </c>
      <c r="L318" s="150" t="str">
        <f ca="1">IF(MOD(ROW()-13,2)=0,IF(ISBLANK(OFFSET(#REF!,INT((ROW()-13)/2),0)),"",OFFSET(#REF!,INT((ROW()-13)/2),0)),IF(ISBLANK(OFFSET('9. METAS'!$W$20,INT((ROW()-14)/2),0)),"",OFFSET('9. METAS'!$W$20,INT((ROW()-14)/2),0)))</f>
        <v/>
      </c>
      <c r="M318" s="151" t="str">
        <f ca="1">IF(MOD(ROW()-13,2)=0,IF(ISBLANK(OFFSET(#REF!,INT((ROW()-13)/2),0)),"",OFFSET(#REF!,INT((ROW()-13)/2),0)),IF(ISBLANK(OFFSET('9. METAS'!$X$20,INT((ROW()-14)/2),0)),"",OFFSET('9. METAS'!$X$20,INT((ROW()-14)/2),0)))</f>
        <v/>
      </c>
      <c r="N318" s="854"/>
      <c r="O318" s="856"/>
      <c r="P318" s="913"/>
    </row>
    <row r="319" spans="3:16">
      <c r="C319" s="859"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8" t="str">
        <f ca="1">IF(ISBLANK(OFFSET('5. Pp (3 años)'!$K$46,INT((ROW()-13)/2),0)),"",OFFSET('5. Pp (3 años)'!$K$46,INT((ROW()-13)/2),0))</f>
        <v/>
      </c>
      <c r="G319" s="909" t="str">
        <f ca="1">IF(ISBLANK(OFFSET('5. Pp (3 años)'!$H$46,INT((ROW()-13)/2),0)),"",OFFSET('5. Pp (3 años)'!$H$46,INT((ROW()-13)/2),0))</f>
        <v/>
      </c>
      <c r="H319" s="944" t="str">
        <f ca="1">IF(ISBLANK(OFFSET('9. METAS'!$L$20,INT((ROW()-13)/2),0)),"",OFFSET('9. METAS'!$L$20,INT((ROW()-13)/2),0))</f>
        <v/>
      </c>
      <c r="I319" s="868"/>
      <c r="J319" s="149" t="e">
        <f ca="1">IF(MOD(ROW()-13,2)=0,IF(ISBLANK(OFFSET(#REF!,INT((ROW()-13)/2),0)),"",OFFSET(#REF!,INT((ROW()-13)/2),0)),IF(ISBLANK(OFFSET('9. METAS'!$U$20,INT((ROW()-14)/2),0)),"",OFFSET('9. METAS'!$U$20,INT((ROW()-14)/2),0)))</f>
        <v>#REF!</v>
      </c>
      <c r="K319" s="150" t="e">
        <f ca="1">IF(MOD(ROW()-13,2)=0,IF(ISBLANK(OFFSET(#REF!,INT((ROW()-13)/2),0)),"",OFFSET(#REF!,INT((ROW()-13)/2),0)),IF(ISBLANK(OFFSET('9. METAS'!$V$20,INT((ROW()-14)/2),0)),"",OFFSET('9. METAS'!$V$20,INT((ROW()-14)/2),0)))</f>
        <v>#REF!</v>
      </c>
      <c r="L319" s="150" t="e">
        <f ca="1">IF(MOD(ROW()-13,2)=0,IF(ISBLANK(OFFSET(#REF!,INT((ROW()-13)/2),0)),"",OFFSET(#REF!,INT((ROW()-13)/2),0)),IF(ISBLANK(OFFSET('9. METAS'!$W$20,INT((ROW()-14)/2),0)),"",OFFSET('9. METAS'!$W$20,INT((ROW()-14)/2),0)))</f>
        <v>#REF!</v>
      </c>
      <c r="M319" s="151" t="e">
        <f ca="1">IF(MOD(ROW()-13,2)=0,IF(ISBLANK(OFFSET(#REF!,INT((ROW()-13)/2),0)),"",OFFSET(#REF!,INT((ROW()-13)/2),0)),IF(ISBLANK(OFFSET('9. METAS'!$X$20,INT((ROW()-14)/2),0)),"",OFFSET('9. METAS'!$X$20,INT((ROW()-14)/2),0)))</f>
        <v>#REF!</v>
      </c>
      <c r="N319" s="869" t="str">
        <f t="shared" ref="N319" ca="1" si="302">IFERROR(J319/J320,"ND")</f>
        <v>ND</v>
      </c>
      <c r="O319" s="870" t="str">
        <f t="shared" ref="O319" ca="1" si="303">IFERROR(((J319+K319)/H319),"ND")</f>
        <v>ND</v>
      </c>
      <c r="P319" s="910"/>
    </row>
    <row r="320" spans="3:16">
      <c r="C320" s="860"/>
      <c r="D320" s="907"/>
      <c r="E320" s="907"/>
      <c r="F320" s="908"/>
      <c r="G320" s="909"/>
      <c r="H320" s="944"/>
      <c r="I320" s="852"/>
      <c r="J320" s="149" t="str">
        <f ca="1">IF(MOD(ROW()-13,2)=0,IF(ISBLANK(OFFSET(#REF!,INT((ROW()-13)/2),0)),"",OFFSET(#REF!,INT((ROW()-13)/2),0)),IF(ISBLANK(OFFSET('9. METAS'!$U$20,INT((ROW()-14)/2),0)),"",OFFSET('9. METAS'!$U$20,INT((ROW()-14)/2),0)))</f>
        <v/>
      </c>
      <c r="K320" s="150" t="str">
        <f ca="1">IF(MOD(ROW()-13,2)=0,IF(ISBLANK(OFFSET(#REF!,INT((ROW()-13)/2),0)),"",OFFSET(#REF!,INT((ROW()-13)/2),0)),IF(ISBLANK(OFFSET('9. METAS'!$V$20,INT((ROW()-14)/2),0)),"",OFFSET('9. METAS'!$V$20,INT((ROW()-14)/2),0)))</f>
        <v/>
      </c>
      <c r="L320" s="150" t="str">
        <f ca="1">IF(MOD(ROW()-13,2)=0,IF(ISBLANK(OFFSET(#REF!,INT((ROW()-13)/2),0)),"",OFFSET(#REF!,INT((ROW()-13)/2),0)),IF(ISBLANK(OFFSET('9. METAS'!$W$20,INT((ROW()-14)/2),0)),"",OFFSET('9. METAS'!$W$20,INT((ROW()-14)/2),0)))</f>
        <v/>
      </c>
      <c r="M320" s="151" t="str">
        <f ca="1">IF(MOD(ROW()-13,2)=0,IF(ISBLANK(OFFSET(#REF!,INT((ROW()-13)/2),0)),"",OFFSET(#REF!,INT((ROW()-13)/2),0)),IF(ISBLANK(OFFSET('9. METAS'!$X$20,INT((ROW()-14)/2),0)),"",OFFSET('9. METAS'!$X$20,INT((ROW()-14)/2),0)))</f>
        <v/>
      </c>
      <c r="N320" s="854"/>
      <c r="O320" s="856"/>
      <c r="P320" s="913"/>
    </row>
    <row r="321" spans="3:16">
      <c r="C321" s="859"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8" t="str">
        <f ca="1">IF(ISBLANK(OFFSET('5. Pp (3 años)'!$K$46,INT((ROW()-13)/2),0)),"",OFFSET('5. Pp (3 años)'!$K$46,INT((ROW()-13)/2),0))</f>
        <v/>
      </c>
      <c r="G321" s="909" t="str">
        <f ca="1">IF(ISBLANK(OFFSET('5. Pp (3 años)'!$H$46,INT((ROW()-13)/2),0)),"",OFFSET('5. Pp (3 años)'!$H$46,INT((ROW()-13)/2),0))</f>
        <v/>
      </c>
      <c r="H321" s="944" t="str">
        <f ca="1">IF(ISBLANK(OFFSET('9. METAS'!$L$20,INT((ROW()-13)/2),0)),"",OFFSET('9. METAS'!$L$20,INT((ROW()-13)/2),0))</f>
        <v/>
      </c>
      <c r="I321" s="868"/>
      <c r="J321" s="149" t="e">
        <f ca="1">IF(MOD(ROW()-13,2)=0,IF(ISBLANK(OFFSET(#REF!,INT((ROW()-13)/2),0)),"",OFFSET(#REF!,INT((ROW()-13)/2),0)),IF(ISBLANK(OFFSET('9. METAS'!$U$20,INT((ROW()-14)/2),0)),"",OFFSET('9. METAS'!$U$20,INT((ROW()-14)/2),0)))</f>
        <v>#REF!</v>
      </c>
      <c r="K321" s="150" t="e">
        <f ca="1">IF(MOD(ROW()-13,2)=0,IF(ISBLANK(OFFSET(#REF!,INT((ROW()-13)/2),0)),"",OFFSET(#REF!,INT((ROW()-13)/2),0)),IF(ISBLANK(OFFSET('9. METAS'!$V$20,INT((ROW()-14)/2),0)),"",OFFSET('9. METAS'!$V$20,INT((ROW()-14)/2),0)))</f>
        <v>#REF!</v>
      </c>
      <c r="L321" s="150" t="e">
        <f ca="1">IF(MOD(ROW()-13,2)=0,IF(ISBLANK(OFFSET(#REF!,INT((ROW()-13)/2),0)),"",OFFSET(#REF!,INT((ROW()-13)/2),0)),IF(ISBLANK(OFFSET('9. METAS'!$W$20,INT((ROW()-14)/2),0)),"",OFFSET('9. METAS'!$W$20,INT((ROW()-14)/2),0)))</f>
        <v>#REF!</v>
      </c>
      <c r="M321" s="151" t="e">
        <f ca="1">IF(MOD(ROW()-13,2)=0,IF(ISBLANK(OFFSET(#REF!,INT((ROW()-13)/2),0)),"",OFFSET(#REF!,INT((ROW()-13)/2),0)),IF(ISBLANK(OFFSET('9. METAS'!$X$20,INT((ROW()-14)/2),0)),"",OFFSET('9. METAS'!$X$20,INT((ROW()-14)/2),0)))</f>
        <v>#REF!</v>
      </c>
      <c r="N321" s="869" t="str">
        <f t="shared" ref="N321" ca="1" si="304">IFERROR(J321/J322,"ND")</f>
        <v>ND</v>
      </c>
      <c r="O321" s="870" t="str">
        <f t="shared" ref="O321" ca="1" si="305">IFERROR(((J321+K321)/H321),"ND")</f>
        <v>ND</v>
      </c>
      <c r="P321" s="910"/>
    </row>
    <row r="322" spans="3:16">
      <c r="C322" s="860"/>
      <c r="D322" s="907"/>
      <c r="E322" s="907"/>
      <c r="F322" s="908"/>
      <c r="G322" s="909"/>
      <c r="H322" s="944"/>
      <c r="I322" s="852"/>
      <c r="J322" s="149" t="str">
        <f ca="1">IF(MOD(ROW()-13,2)=0,IF(ISBLANK(OFFSET(#REF!,INT((ROW()-13)/2),0)),"",OFFSET(#REF!,INT((ROW()-13)/2),0)),IF(ISBLANK(OFFSET('9. METAS'!$U$20,INT((ROW()-14)/2),0)),"",OFFSET('9. METAS'!$U$20,INT((ROW()-14)/2),0)))</f>
        <v/>
      </c>
      <c r="K322" s="150" t="str">
        <f ca="1">IF(MOD(ROW()-13,2)=0,IF(ISBLANK(OFFSET(#REF!,INT((ROW()-13)/2),0)),"",OFFSET(#REF!,INT((ROW()-13)/2),0)),IF(ISBLANK(OFFSET('9. METAS'!$V$20,INT((ROW()-14)/2),0)),"",OFFSET('9. METAS'!$V$20,INT((ROW()-14)/2),0)))</f>
        <v/>
      </c>
      <c r="L322" s="150" t="str">
        <f ca="1">IF(MOD(ROW()-13,2)=0,IF(ISBLANK(OFFSET(#REF!,INT((ROW()-13)/2),0)),"",OFFSET(#REF!,INT((ROW()-13)/2),0)),IF(ISBLANK(OFFSET('9. METAS'!$W$20,INT((ROW()-14)/2),0)),"",OFFSET('9. METAS'!$W$20,INT((ROW()-14)/2),0)))</f>
        <v/>
      </c>
      <c r="M322" s="151" t="str">
        <f ca="1">IF(MOD(ROW()-13,2)=0,IF(ISBLANK(OFFSET(#REF!,INT((ROW()-13)/2),0)),"",OFFSET(#REF!,INT((ROW()-13)/2),0)),IF(ISBLANK(OFFSET('9. METAS'!$X$20,INT((ROW()-14)/2),0)),"",OFFSET('9. METAS'!$X$20,INT((ROW()-14)/2),0)))</f>
        <v/>
      </c>
      <c r="N322" s="854"/>
      <c r="O322" s="856"/>
      <c r="P322" s="913"/>
    </row>
    <row r="323" spans="3:16">
      <c r="C323" s="859"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8" t="str">
        <f ca="1">IF(ISBLANK(OFFSET('5. Pp (3 años)'!$K$46,INT((ROW()-13)/2),0)),"",OFFSET('5. Pp (3 años)'!$K$46,INT((ROW()-13)/2),0))</f>
        <v/>
      </c>
      <c r="G323" s="909" t="str">
        <f ca="1">IF(ISBLANK(OFFSET('5. Pp (3 años)'!$H$46,INT((ROW()-13)/2),0)),"",OFFSET('5. Pp (3 años)'!$H$46,INT((ROW()-13)/2),0))</f>
        <v/>
      </c>
      <c r="H323" s="944" t="str">
        <f ca="1">IF(ISBLANK(OFFSET('9. METAS'!$L$20,INT((ROW()-13)/2),0)),"",OFFSET('9. METAS'!$L$20,INT((ROW()-13)/2),0))</f>
        <v/>
      </c>
      <c r="I323" s="868"/>
      <c r="J323" s="149" t="e">
        <f ca="1">IF(MOD(ROW()-13,2)=0,IF(ISBLANK(OFFSET(#REF!,INT((ROW()-13)/2),0)),"",OFFSET(#REF!,INT((ROW()-13)/2),0)),IF(ISBLANK(OFFSET('9. METAS'!$U$20,INT((ROW()-14)/2),0)),"",OFFSET('9. METAS'!$U$20,INT((ROW()-14)/2),0)))</f>
        <v>#REF!</v>
      </c>
      <c r="K323" s="150" t="e">
        <f ca="1">IF(MOD(ROW()-13,2)=0,IF(ISBLANK(OFFSET(#REF!,INT((ROW()-13)/2),0)),"",OFFSET(#REF!,INT((ROW()-13)/2),0)),IF(ISBLANK(OFFSET('9. METAS'!$V$20,INT((ROW()-14)/2),0)),"",OFFSET('9. METAS'!$V$20,INT((ROW()-14)/2),0)))</f>
        <v>#REF!</v>
      </c>
      <c r="L323" s="150" t="e">
        <f ca="1">IF(MOD(ROW()-13,2)=0,IF(ISBLANK(OFFSET(#REF!,INT((ROW()-13)/2),0)),"",OFFSET(#REF!,INT((ROW()-13)/2),0)),IF(ISBLANK(OFFSET('9. METAS'!$W$20,INT((ROW()-14)/2),0)),"",OFFSET('9. METAS'!$W$20,INT((ROW()-14)/2),0)))</f>
        <v>#REF!</v>
      </c>
      <c r="M323" s="151" t="e">
        <f ca="1">IF(MOD(ROW()-13,2)=0,IF(ISBLANK(OFFSET(#REF!,INT((ROW()-13)/2),0)),"",OFFSET(#REF!,INT((ROW()-13)/2),0)),IF(ISBLANK(OFFSET('9. METAS'!$X$20,INT((ROW()-14)/2),0)),"",OFFSET('9. METAS'!$X$20,INT((ROW()-14)/2),0)))</f>
        <v>#REF!</v>
      </c>
      <c r="N323" s="869" t="str">
        <f t="shared" ref="N323" ca="1" si="306">IFERROR(J323/J324,"ND")</f>
        <v>ND</v>
      </c>
      <c r="O323" s="870" t="str">
        <f t="shared" ref="O323" ca="1" si="307">IFERROR(((J323+K323)/H323),"ND")</f>
        <v>ND</v>
      </c>
      <c r="P323" s="910"/>
    </row>
    <row r="324" spans="3:16">
      <c r="C324" s="860"/>
      <c r="D324" s="907"/>
      <c r="E324" s="907"/>
      <c r="F324" s="908"/>
      <c r="G324" s="909"/>
      <c r="H324" s="944"/>
      <c r="I324" s="852"/>
      <c r="J324" s="149" t="str">
        <f ca="1">IF(MOD(ROW()-13,2)=0,IF(ISBLANK(OFFSET(#REF!,INT((ROW()-13)/2),0)),"",OFFSET(#REF!,INT((ROW()-13)/2),0)),IF(ISBLANK(OFFSET('9. METAS'!$U$20,INT((ROW()-14)/2),0)),"",OFFSET('9. METAS'!$U$20,INT((ROW()-14)/2),0)))</f>
        <v/>
      </c>
      <c r="K324" s="150" t="str">
        <f ca="1">IF(MOD(ROW()-13,2)=0,IF(ISBLANK(OFFSET(#REF!,INT((ROW()-13)/2),0)),"",OFFSET(#REF!,INT((ROW()-13)/2),0)),IF(ISBLANK(OFFSET('9. METAS'!$V$20,INT((ROW()-14)/2),0)),"",OFFSET('9. METAS'!$V$20,INT((ROW()-14)/2),0)))</f>
        <v/>
      </c>
      <c r="L324" s="150" t="str">
        <f ca="1">IF(MOD(ROW()-13,2)=0,IF(ISBLANK(OFFSET(#REF!,INT((ROW()-13)/2),0)),"",OFFSET(#REF!,INT((ROW()-13)/2),0)),IF(ISBLANK(OFFSET('9. METAS'!$W$20,INT((ROW()-14)/2),0)),"",OFFSET('9. METAS'!$W$20,INT((ROW()-14)/2),0)))</f>
        <v/>
      </c>
      <c r="M324" s="151" t="str">
        <f ca="1">IF(MOD(ROW()-13,2)=0,IF(ISBLANK(OFFSET(#REF!,INT((ROW()-13)/2),0)),"",OFFSET(#REF!,INT((ROW()-13)/2),0)),IF(ISBLANK(OFFSET('9. METAS'!$X$20,INT((ROW()-14)/2),0)),"",OFFSET('9. METAS'!$X$20,INT((ROW()-14)/2),0)))</f>
        <v/>
      </c>
      <c r="N324" s="854"/>
      <c r="O324" s="856"/>
      <c r="P324" s="913"/>
    </row>
    <row r="325" spans="3:16">
      <c r="C325" s="859"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8" t="str">
        <f ca="1">IF(ISBLANK(OFFSET('5. Pp (3 años)'!$K$46,INT((ROW()-13)/2),0)),"",OFFSET('5. Pp (3 años)'!$K$46,INT((ROW()-13)/2),0))</f>
        <v/>
      </c>
      <c r="G325" s="909" t="str">
        <f ca="1">IF(ISBLANK(OFFSET('5. Pp (3 años)'!$H$46,INT((ROW()-13)/2),0)),"",OFFSET('5. Pp (3 años)'!$H$46,INT((ROW()-13)/2),0))</f>
        <v/>
      </c>
      <c r="H325" s="944" t="str">
        <f ca="1">IF(ISBLANK(OFFSET('9. METAS'!$L$20,INT((ROW()-13)/2),0)),"",OFFSET('9. METAS'!$L$20,INT((ROW()-13)/2),0))</f>
        <v/>
      </c>
      <c r="I325" s="868"/>
      <c r="J325" s="149" t="e">
        <f ca="1">IF(MOD(ROW()-13,2)=0,IF(ISBLANK(OFFSET(#REF!,INT((ROW()-13)/2),0)),"",OFFSET(#REF!,INT((ROW()-13)/2),0)),IF(ISBLANK(OFFSET('9. METAS'!$U$20,INT((ROW()-14)/2),0)),"",OFFSET('9. METAS'!$U$20,INT((ROW()-14)/2),0)))</f>
        <v>#REF!</v>
      </c>
      <c r="K325" s="150" t="e">
        <f ca="1">IF(MOD(ROW()-13,2)=0,IF(ISBLANK(OFFSET(#REF!,INT((ROW()-13)/2),0)),"",OFFSET(#REF!,INT((ROW()-13)/2),0)),IF(ISBLANK(OFFSET('9. METAS'!$V$20,INT((ROW()-14)/2),0)),"",OFFSET('9. METAS'!$V$20,INT((ROW()-14)/2),0)))</f>
        <v>#REF!</v>
      </c>
      <c r="L325" s="150" t="e">
        <f ca="1">IF(MOD(ROW()-13,2)=0,IF(ISBLANK(OFFSET(#REF!,INT((ROW()-13)/2),0)),"",OFFSET(#REF!,INT((ROW()-13)/2),0)),IF(ISBLANK(OFFSET('9. METAS'!$W$20,INT((ROW()-14)/2),0)),"",OFFSET('9. METAS'!$W$20,INT((ROW()-14)/2),0)))</f>
        <v>#REF!</v>
      </c>
      <c r="M325" s="151" t="e">
        <f ca="1">IF(MOD(ROW()-13,2)=0,IF(ISBLANK(OFFSET(#REF!,INT((ROW()-13)/2),0)),"",OFFSET(#REF!,INT((ROW()-13)/2),0)),IF(ISBLANK(OFFSET('9. METAS'!$X$20,INT((ROW()-14)/2),0)),"",OFFSET('9. METAS'!$X$20,INT((ROW()-14)/2),0)))</f>
        <v>#REF!</v>
      </c>
      <c r="N325" s="869" t="str">
        <f t="shared" ref="N325" ca="1" si="308">IFERROR(J325/J326,"ND")</f>
        <v>ND</v>
      </c>
      <c r="O325" s="870" t="str">
        <f t="shared" ref="O325" ca="1" si="309">IFERROR(((J325+K325)/H325),"ND")</f>
        <v>ND</v>
      </c>
      <c r="P325" s="910"/>
    </row>
    <row r="326" spans="3:16">
      <c r="C326" s="860"/>
      <c r="D326" s="907"/>
      <c r="E326" s="907"/>
      <c r="F326" s="908"/>
      <c r="G326" s="909"/>
      <c r="H326" s="944"/>
      <c r="I326" s="852"/>
      <c r="J326" s="149" t="str">
        <f ca="1">IF(MOD(ROW()-13,2)=0,IF(ISBLANK(OFFSET(#REF!,INT((ROW()-13)/2),0)),"",OFFSET(#REF!,INT((ROW()-13)/2),0)),IF(ISBLANK(OFFSET('9. METAS'!$U$20,INT((ROW()-14)/2),0)),"",OFFSET('9. METAS'!$U$20,INT((ROW()-14)/2),0)))</f>
        <v/>
      </c>
      <c r="K326" s="150" t="str">
        <f ca="1">IF(MOD(ROW()-13,2)=0,IF(ISBLANK(OFFSET(#REF!,INT((ROW()-13)/2),0)),"",OFFSET(#REF!,INT((ROW()-13)/2),0)),IF(ISBLANK(OFFSET('9. METAS'!$V$20,INT((ROW()-14)/2),0)),"",OFFSET('9. METAS'!$V$20,INT((ROW()-14)/2),0)))</f>
        <v/>
      </c>
      <c r="L326" s="150" t="str">
        <f ca="1">IF(MOD(ROW()-13,2)=0,IF(ISBLANK(OFFSET(#REF!,INT((ROW()-13)/2),0)),"",OFFSET(#REF!,INT((ROW()-13)/2),0)),IF(ISBLANK(OFFSET('9. METAS'!$W$20,INT((ROW()-14)/2),0)),"",OFFSET('9. METAS'!$W$20,INT((ROW()-14)/2),0)))</f>
        <v/>
      </c>
      <c r="M326" s="151" t="str">
        <f ca="1">IF(MOD(ROW()-13,2)=0,IF(ISBLANK(OFFSET(#REF!,INT((ROW()-13)/2),0)),"",OFFSET(#REF!,INT((ROW()-13)/2),0)),IF(ISBLANK(OFFSET('9. METAS'!$X$20,INT((ROW()-14)/2),0)),"",OFFSET('9. METAS'!$X$20,INT((ROW()-14)/2),0)))</f>
        <v/>
      </c>
      <c r="N326" s="854"/>
      <c r="O326" s="856"/>
      <c r="P326" s="913"/>
    </row>
    <row r="327" spans="3:16">
      <c r="C327" s="859"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8" t="str">
        <f ca="1">IF(ISBLANK(OFFSET('5. Pp (3 años)'!$K$46,INT((ROW()-13)/2),0)),"",OFFSET('5. Pp (3 años)'!$K$46,INT((ROW()-13)/2),0))</f>
        <v/>
      </c>
      <c r="G327" s="909" t="str">
        <f ca="1">IF(ISBLANK(OFFSET('5. Pp (3 años)'!$H$46,INT((ROW()-13)/2),0)),"",OFFSET('5. Pp (3 años)'!$H$46,INT((ROW()-13)/2),0))</f>
        <v/>
      </c>
      <c r="H327" s="944" t="str">
        <f ca="1">IF(ISBLANK(OFFSET('9. METAS'!$L$20,INT((ROW()-13)/2),0)),"",OFFSET('9. METAS'!$L$20,INT((ROW()-13)/2),0))</f>
        <v/>
      </c>
      <c r="I327" s="868"/>
      <c r="J327" s="149" t="e">
        <f ca="1">IF(MOD(ROW()-13,2)=0,IF(ISBLANK(OFFSET(#REF!,INT((ROW()-13)/2),0)),"",OFFSET(#REF!,INT((ROW()-13)/2),0)),IF(ISBLANK(OFFSET('9. METAS'!$U$20,INT((ROW()-14)/2),0)),"",OFFSET('9. METAS'!$U$20,INT((ROW()-14)/2),0)))</f>
        <v>#REF!</v>
      </c>
      <c r="K327" s="150" t="e">
        <f ca="1">IF(MOD(ROW()-13,2)=0,IF(ISBLANK(OFFSET(#REF!,INT((ROW()-13)/2),0)),"",OFFSET(#REF!,INT((ROW()-13)/2),0)),IF(ISBLANK(OFFSET('9. METAS'!$V$20,INT((ROW()-14)/2),0)),"",OFFSET('9. METAS'!$V$20,INT((ROW()-14)/2),0)))</f>
        <v>#REF!</v>
      </c>
      <c r="L327" s="150" t="e">
        <f ca="1">IF(MOD(ROW()-13,2)=0,IF(ISBLANK(OFFSET(#REF!,INT((ROW()-13)/2),0)),"",OFFSET(#REF!,INT((ROW()-13)/2),0)),IF(ISBLANK(OFFSET('9. METAS'!$W$20,INT((ROW()-14)/2),0)),"",OFFSET('9. METAS'!$W$20,INT((ROW()-14)/2),0)))</f>
        <v>#REF!</v>
      </c>
      <c r="M327" s="151" t="e">
        <f ca="1">IF(MOD(ROW()-13,2)=0,IF(ISBLANK(OFFSET(#REF!,INT((ROW()-13)/2),0)),"",OFFSET(#REF!,INT((ROW()-13)/2),0)),IF(ISBLANK(OFFSET('9. METAS'!$X$20,INT((ROW()-14)/2),0)),"",OFFSET('9. METAS'!$X$20,INT((ROW()-14)/2),0)))</f>
        <v>#REF!</v>
      </c>
      <c r="N327" s="869" t="str">
        <f t="shared" ref="N327" ca="1" si="310">IFERROR(J327/J328,"ND")</f>
        <v>ND</v>
      </c>
      <c r="O327" s="870" t="str">
        <f t="shared" ref="O327" ca="1" si="311">IFERROR(((J327+K327)/H327),"ND")</f>
        <v>ND</v>
      </c>
      <c r="P327" s="910"/>
    </row>
    <row r="328" spans="3:16">
      <c r="C328" s="860"/>
      <c r="D328" s="907"/>
      <c r="E328" s="907"/>
      <c r="F328" s="908"/>
      <c r="G328" s="909"/>
      <c r="H328" s="944"/>
      <c r="I328" s="852"/>
      <c r="J328" s="149" t="str">
        <f ca="1">IF(MOD(ROW()-13,2)=0,IF(ISBLANK(OFFSET(#REF!,INT((ROW()-13)/2),0)),"",OFFSET(#REF!,INT((ROW()-13)/2),0)),IF(ISBLANK(OFFSET('9. METAS'!$U$20,INT((ROW()-14)/2),0)),"",OFFSET('9. METAS'!$U$20,INT((ROW()-14)/2),0)))</f>
        <v/>
      </c>
      <c r="K328" s="150" t="str">
        <f ca="1">IF(MOD(ROW()-13,2)=0,IF(ISBLANK(OFFSET(#REF!,INT((ROW()-13)/2),0)),"",OFFSET(#REF!,INT((ROW()-13)/2),0)),IF(ISBLANK(OFFSET('9. METAS'!$V$20,INT((ROW()-14)/2),0)),"",OFFSET('9. METAS'!$V$20,INT((ROW()-14)/2),0)))</f>
        <v/>
      </c>
      <c r="L328" s="150" t="str">
        <f ca="1">IF(MOD(ROW()-13,2)=0,IF(ISBLANK(OFFSET(#REF!,INT((ROW()-13)/2),0)),"",OFFSET(#REF!,INT((ROW()-13)/2),0)),IF(ISBLANK(OFFSET('9. METAS'!$W$20,INT((ROW()-14)/2),0)),"",OFFSET('9. METAS'!$W$20,INT((ROW()-14)/2),0)))</f>
        <v/>
      </c>
      <c r="M328" s="151" t="str">
        <f ca="1">IF(MOD(ROW()-13,2)=0,IF(ISBLANK(OFFSET(#REF!,INT((ROW()-13)/2),0)),"",OFFSET(#REF!,INT((ROW()-13)/2),0)),IF(ISBLANK(OFFSET('9. METAS'!$X$20,INT((ROW()-14)/2),0)),"",OFFSET('9. METAS'!$X$20,INT((ROW()-14)/2),0)))</f>
        <v/>
      </c>
      <c r="N328" s="854"/>
      <c r="O328" s="856"/>
      <c r="P328" s="913"/>
    </row>
    <row r="329" spans="3:16">
      <c r="C329" s="859"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8" t="str">
        <f ca="1">IF(ISBLANK(OFFSET('5. Pp (3 años)'!$K$46,INT((ROW()-13)/2),0)),"",OFFSET('5. Pp (3 años)'!$K$46,INT((ROW()-13)/2),0))</f>
        <v/>
      </c>
      <c r="G329" s="909" t="str">
        <f ca="1">IF(ISBLANK(OFFSET('5. Pp (3 años)'!$H$46,INT((ROW()-13)/2),0)),"",OFFSET('5. Pp (3 años)'!$H$46,INT((ROW()-13)/2),0))</f>
        <v/>
      </c>
      <c r="H329" s="944" t="str">
        <f ca="1">IF(ISBLANK(OFFSET('9. METAS'!$L$20,INT((ROW()-13)/2),0)),"",OFFSET('9. METAS'!$L$20,INT((ROW()-13)/2),0))</f>
        <v/>
      </c>
      <c r="I329" s="868"/>
      <c r="J329" s="149" t="e">
        <f ca="1">IF(MOD(ROW()-13,2)=0,IF(ISBLANK(OFFSET(#REF!,INT((ROW()-13)/2),0)),"",OFFSET(#REF!,INT((ROW()-13)/2),0)),IF(ISBLANK(OFFSET('9. METAS'!$U$20,INT((ROW()-14)/2),0)),"",OFFSET('9. METAS'!$U$20,INT((ROW()-14)/2),0)))</f>
        <v>#REF!</v>
      </c>
      <c r="K329" s="150" t="e">
        <f ca="1">IF(MOD(ROW()-13,2)=0,IF(ISBLANK(OFFSET(#REF!,INT((ROW()-13)/2),0)),"",OFFSET(#REF!,INT((ROW()-13)/2),0)),IF(ISBLANK(OFFSET('9. METAS'!$V$20,INT((ROW()-14)/2),0)),"",OFFSET('9. METAS'!$V$20,INT((ROW()-14)/2),0)))</f>
        <v>#REF!</v>
      </c>
      <c r="L329" s="150" t="e">
        <f ca="1">IF(MOD(ROW()-13,2)=0,IF(ISBLANK(OFFSET(#REF!,INT((ROW()-13)/2),0)),"",OFFSET(#REF!,INT((ROW()-13)/2),0)),IF(ISBLANK(OFFSET('9. METAS'!$W$20,INT((ROW()-14)/2),0)),"",OFFSET('9. METAS'!$W$20,INT((ROW()-14)/2),0)))</f>
        <v>#REF!</v>
      </c>
      <c r="M329" s="151" t="e">
        <f ca="1">IF(MOD(ROW()-13,2)=0,IF(ISBLANK(OFFSET(#REF!,INT((ROW()-13)/2),0)),"",OFFSET(#REF!,INT((ROW()-13)/2),0)),IF(ISBLANK(OFFSET('9. METAS'!$X$20,INT((ROW()-14)/2),0)),"",OFFSET('9. METAS'!$X$20,INT((ROW()-14)/2),0)))</f>
        <v>#REF!</v>
      </c>
      <c r="N329" s="869" t="str">
        <f t="shared" ref="N329" ca="1" si="312">IFERROR(J329/J330,"ND")</f>
        <v>ND</v>
      </c>
      <c r="O329" s="870" t="str">
        <f t="shared" ref="O329" ca="1" si="313">IFERROR(((J329+K329)/H329),"ND")</f>
        <v>ND</v>
      </c>
      <c r="P329" s="910"/>
    </row>
    <row r="330" spans="3:16">
      <c r="C330" s="860"/>
      <c r="D330" s="907"/>
      <c r="E330" s="907"/>
      <c r="F330" s="908"/>
      <c r="G330" s="909"/>
      <c r="H330" s="944"/>
      <c r="I330" s="852"/>
      <c r="J330" s="149" t="str">
        <f ca="1">IF(MOD(ROW()-13,2)=0,IF(ISBLANK(OFFSET(#REF!,INT((ROW()-13)/2),0)),"",OFFSET(#REF!,INT((ROW()-13)/2),0)),IF(ISBLANK(OFFSET('9. METAS'!$U$20,INT((ROW()-14)/2),0)),"",OFFSET('9. METAS'!$U$20,INT((ROW()-14)/2),0)))</f>
        <v/>
      </c>
      <c r="K330" s="150" t="str">
        <f ca="1">IF(MOD(ROW()-13,2)=0,IF(ISBLANK(OFFSET(#REF!,INT((ROW()-13)/2),0)),"",OFFSET(#REF!,INT((ROW()-13)/2),0)),IF(ISBLANK(OFFSET('9. METAS'!$V$20,INT((ROW()-14)/2),0)),"",OFFSET('9. METAS'!$V$20,INT((ROW()-14)/2),0)))</f>
        <v/>
      </c>
      <c r="L330" s="150" t="str">
        <f ca="1">IF(MOD(ROW()-13,2)=0,IF(ISBLANK(OFFSET(#REF!,INT((ROW()-13)/2),0)),"",OFFSET(#REF!,INT((ROW()-13)/2),0)),IF(ISBLANK(OFFSET('9. METAS'!$W$20,INT((ROW()-14)/2),0)),"",OFFSET('9. METAS'!$W$20,INT((ROW()-14)/2),0)))</f>
        <v/>
      </c>
      <c r="M330" s="151" t="str">
        <f ca="1">IF(MOD(ROW()-13,2)=0,IF(ISBLANK(OFFSET(#REF!,INT((ROW()-13)/2),0)),"",OFFSET(#REF!,INT((ROW()-13)/2),0)),IF(ISBLANK(OFFSET('9. METAS'!$X$20,INT((ROW()-14)/2),0)),"",OFFSET('9. METAS'!$X$20,INT((ROW()-14)/2),0)))</f>
        <v/>
      </c>
      <c r="N330" s="854"/>
      <c r="O330" s="856"/>
      <c r="P330" s="913"/>
    </row>
    <row r="331" spans="3:16">
      <c r="C331" s="859"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8" t="str">
        <f ca="1">IF(ISBLANK(OFFSET('5. Pp (3 años)'!$K$46,INT((ROW()-13)/2),0)),"",OFFSET('5. Pp (3 años)'!$K$46,INT((ROW()-13)/2),0))</f>
        <v/>
      </c>
      <c r="G331" s="909" t="str">
        <f ca="1">IF(ISBLANK(OFFSET('5. Pp (3 años)'!$H$46,INT((ROW()-13)/2),0)),"",OFFSET('5. Pp (3 años)'!$H$46,INT((ROW()-13)/2),0))</f>
        <v/>
      </c>
      <c r="H331" s="944" t="str">
        <f ca="1">IF(ISBLANK(OFFSET('9. METAS'!$L$20,INT((ROW()-13)/2),0)),"",OFFSET('9. METAS'!$L$20,INT((ROW()-13)/2),0))</f>
        <v/>
      </c>
      <c r="I331" s="868"/>
      <c r="J331" s="149" t="e">
        <f ca="1">IF(MOD(ROW()-13,2)=0,IF(ISBLANK(OFFSET(#REF!,INT((ROW()-13)/2),0)),"",OFFSET(#REF!,INT((ROW()-13)/2),0)),IF(ISBLANK(OFFSET('9. METAS'!$U$20,INT((ROW()-14)/2),0)),"",OFFSET('9. METAS'!$U$20,INT((ROW()-14)/2),0)))</f>
        <v>#REF!</v>
      </c>
      <c r="K331" s="150" t="e">
        <f ca="1">IF(MOD(ROW()-13,2)=0,IF(ISBLANK(OFFSET(#REF!,INT((ROW()-13)/2),0)),"",OFFSET(#REF!,INT((ROW()-13)/2),0)),IF(ISBLANK(OFFSET('9. METAS'!$V$20,INT((ROW()-14)/2),0)),"",OFFSET('9. METAS'!$V$20,INT((ROW()-14)/2),0)))</f>
        <v>#REF!</v>
      </c>
      <c r="L331" s="150" t="e">
        <f ca="1">IF(MOD(ROW()-13,2)=0,IF(ISBLANK(OFFSET(#REF!,INT((ROW()-13)/2),0)),"",OFFSET(#REF!,INT((ROW()-13)/2),0)),IF(ISBLANK(OFFSET('9. METAS'!$W$20,INT((ROW()-14)/2),0)),"",OFFSET('9. METAS'!$W$20,INT((ROW()-14)/2),0)))</f>
        <v>#REF!</v>
      </c>
      <c r="M331" s="151" t="e">
        <f ca="1">IF(MOD(ROW()-13,2)=0,IF(ISBLANK(OFFSET(#REF!,INT((ROW()-13)/2),0)),"",OFFSET(#REF!,INT((ROW()-13)/2),0)),IF(ISBLANK(OFFSET('9. METAS'!$X$20,INT((ROW()-14)/2),0)),"",OFFSET('9. METAS'!$X$20,INT((ROW()-14)/2),0)))</f>
        <v>#REF!</v>
      </c>
      <c r="N331" s="869" t="str">
        <f t="shared" ref="N331" ca="1" si="314">IFERROR(J331/J332,"ND")</f>
        <v>ND</v>
      </c>
      <c r="O331" s="870" t="str">
        <f t="shared" ref="O331" ca="1" si="315">IFERROR(((J331+K331)/H331),"ND")</f>
        <v>ND</v>
      </c>
      <c r="P331" s="910"/>
    </row>
    <row r="332" spans="3:16">
      <c r="C332" s="860"/>
      <c r="D332" s="907"/>
      <c r="E332" s="907"/>
      <c r="F332" s="908"/>
      <c r="G332" s="909"/>
      <c r="H332" s="944"/>
      <c r="I332" s="852"/>
      <c r="J332" s="149" t="str">
        <f ca="1">IF(MOD(ROW()-13,2)=0,IF(ISBLANK(OFFSET(#REF!,INT((ROW()-13)/2),0)),"",OFFSET(#REF!,INT((ROW()-13)/2),0)),IF(ISBLANK(OFFSET('9. METAS'!$U$20,INT((ROW()-14)/2),0)),"",OFFSET('9. METAS'!$U$20,INT((ROW()-14)/2),0)))</f>
        <v/>
      </c>
      <c r="K332" s="150" t="str">
        <f ca="1">IF(MOD(ROW()-13,2)=0,IF(ISBLANK(OFFSET(#REF!,INT((ROW()-13)/2),0)),"",OFFSET(#REF!,INT((ROW()-13)/2),0)),IF(ISBLANK(OFFSET('9. METAS'!$V$20,INT((ROW()-14)/2),0)),"",OFFSET('9. METAS'!$V$20,INT((ROW()-14)/2),0)))</f>
        <v/>
      </c>
      <c r="L332" s="150" t="str">
        <f ca="1">IF(MOD(ROW()-13,2)=0,IF(ISBLANK(OFFSET(#REF!,INT((ROW()-13)/2),0)),"",OFFSET(#REF!,INT((ROW()-13)/2),0)),IF(ISBLANK(OFFSET('9. METAS'!$W$20,INT((ROW()-14)/2),0)),"",OFFSET('9. METAS'!$W$20,INT((ROW()-14)/2),0)))</f>
        <v/>
      </c>
      <c r="M332" s="151" t="str">
        <f ca="1">IF(MOD(ROW()-13,2)=0,IF(ISBLANK(OFFSET(#REF!,INT((ROW()-13)/2),0)),"",OFFSET(#REF!,INT((ROW()-13)/2),0)),IF(ISBLANK(OFFSET('9. METAS'!$X$20,INT((ROW()-14)/2),0)),"",OFFSET('9. METAS'!$X$20,INT((ROW()-14)/2),0)))</f>
        <v/>
      </c>
      <c r="N332" s="854"/>
      <c r="O332" s="856"/>
      <c r="P332" s="913"/>
    </row>
    <row r="333" spans="3:16">
      <c r="C333" s="859"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8" t="str">
        <f ca="1">IF(ISBLANK(OFFSET('5. Pp (3 años)'!$K$46,INT((ROW()-13)/2),0)),"",OFFSET('5. Pp (3 años)'!$K$46,INT((ROW()-13)/2),0))</f>
        <v/>
      </c>
      <c r="G333" s="909" t="str">
        <f ca="1">IF(ISBLANK(OFFSET('5. Pp (3 años)'!$H$46,INT((ROW()-13)/2),0)),"",OFFSET('5. Pp (3 años)'!$H$46,INT((ROW()-13)/2),0))</f>
        <v/>
      </c>
      <c r="H333" s="944" t="str">
        <f ca="1">IF(ISBLANK(OFFSET('9. METAS'!$L$20,INT((ROW()-13)/2),0)),"",OFFSET('9. METAS'!$L$20,INT((ROW()-13)/2),0))</f>
        <v/>
      </c>
      <c r="I333" s="868"/>
      <c r="J333" s="149" t="e">
        <f ca="1">IF(MOD(ROW()-13,2)=0,IF(ISBLANK(OFFSET(#REF!,INT((ROW()-13)/2),0)),"",OFFSET(#REF!,INT((ROW()-13)/2),0)),IF(ISBLANK(OFFSET('9. METAS'!$U$20,INT((ROW()-14)/2),0)),"",OFFSET('9. METAS'!$U$20,INT((ROW()-14)/2),0)))</f>
        <v>#REF!</v>
      </c>
      <c r="K333" s="150" t="e">
        <f ca="1">IF(MOD(ROW()-13,2)=0,IF(ISBLANK(OFFSET(#REF!,INT((ROW()-13)/2),0)),"",OFFSET(#REF!,INT((ROW()-13)/2),0)),IF(ISBLANK(OFFSET('9. METAS'!$V$20,INT((ROW()-14)/2),0)),"",OFFSET('9. METAS'!$V$20,INT((ROW()-14)/2),0)))</f>
        <v>#REF!</v>
      </c>
      <c r="L333" s="150" t="e">
        <f ca="1">IF(MOD(ROW()-13,2)=0,IF(ISBLANK(OFFSET(#REF!,INT((ROW()-13)/2),0)),"",OFFSET(#REF!,INT((ROW()-13)/2),0)),IF(ISBLANK(OFFSET('9. METAS'!$W$20,INT((ROW()-14)/2),0)),"",OFFSET('9. METAS'!$W$20,INT((ROW()-14)/2),0)))</f>
        <v>#REF!</v>
      </c>
      <c r="M333" s="151" t="e">
        <f ca="1">IF(MOD(ROW()-13,2)=0,IF(ISBLANK(OFFSET(#REF!,INT((ROW()-13)/2),0)),"",OFFSET(#REF!,INT((ROW()-13)/2),0)),IF(ISBLANK(OFFSET('9. METAS'!$X$20,INT((ROW()-14)/2),0)),"",OFFSET('9. METAS'!$X$20,INT((ROW()-14)/2),0)))</f>
        <v>#REF!</v>
      </c>
      <c r="N333" s="869" t="str">
        <f t="shared" ref="N333" ca="1" si="316">IFERROR(J333/J334,"ND")</f>
        <v>ND</v>
      </c>
      <c r="O333" s="870" t="str">
        <f t="shared" ref="O333" ca="1" si="317">IFERROR(((J333+K333)/H333),"ND")</f>
        <v>ND</v>
      </c>
      <c r="P333" s="910"/>
    </row>
    <row r="334" spans="3:16">
      <c r="C334" s="860"/>
      <c r="D334" s="907"/>
      <c r="E334" s="907"/>
      <c r="F334" s="908"/>
      <c r="G334" s="909"/>
      <c r="H334" s="944"/>
      <c r="I334" s="852"/>
      <c r="J334" s="149" t="str">
        <f ca="1">IF(MOD(ROW()-13,2)=0,IF(ISBLANK(OFFSET(#REF!,INT((ROW()-13)/2),0)),"",OFFSET(#REF!,INT((ROW()-13)/2),0)),IF(ISBLANK(OFFSET('9. METAS'!$U$20,INT((ROW()-14)/2),0)),"",OFFSET('9. METAS'!$U$20,INT((ROW()-14)/2),0)))</f>
        <v/>
      </c>
      <c r="K334" s="150" t="str">
        <f ca="1">IF(MOD(ROW()-13,2)=0,IF(ISBLANK(OFFSET(#REF!,INT((ROW()-13)/2),0)),"",OFFSET(#REF!,INT((ROW()-13)/2),0)),IF(ISBLANK(OFFSET('9. METAS'!$V$20,INT((ROW()-14)/2),0)),"",OFFSET('9. METAS'!$V$20,INT((ROW()-14)/2),0)))</f>
        <v/>
      </c>
      <c r="L334" s="150" t="str">
        <f ca="1">IF(MOD(ROW()-13,2)=0,IF(ISBLANK(OFFSET(#REF!,INT((ROW()-13)/2),0)),"",OFFSET(#REF!,INT((ROW()-13)/2),0)),IF(ISBLANK(OFFSET('9. METAS'!$W$20,INT((ROW()-14)/2),0)),"",OFFSET('9. METAS'!$W$20,INT((ROW()-14)/2),0)))</f>
        <v/>
      </c>
      <c r="M334" s="151" t="str">
        <f ca="1">IF(MOD(ROW()-13,2)=0,IF(ISBLANK(OFFSET(#REF!,INT((ROW()-13)/2),0)),"",OFFSET(#REF!,INT((ROW()-13)/2),0)),IF(ISBLANK(OFFSET('9. METAS'!$X$20,INT((ROW()-14)/2),0)),"",OFFSET('9. METAS'!$X$20,INT((ROW()-14)/2),0)))</f>
        <v/>
      </c>
      <c r="N334" s="854"/>
      <c r="O334" s="856"/>
      <c r="P334" s="913"/>
    </row>
    <row r="335" spans="3:16">
      <c r="C335" s="859"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8" t="str">
        <f ca="1">IF(ISBLANK(OFFSET('5. Pp (3 años)'!$K$46,INT((ROW()-13)/2),0)),"",OFFSET('5. Pp (3 años)'!$K$46,INT((ROW()-13)/2),0))</f>
        <v/>
      </c>
      <c r="G335" s="909" t="str">
        <f ca="1">IF(ISBLANK(OFFSET('5. Pp (3 años)'!$H$46,INT((ROW()-13)/2),0)),"",OFFSET('5. Pp (3 años)'!$H$46,INT((ROW()-13)/2),0))</f>
        <v/>
      </c>
      <c r="H335" s="944" t="str">
        <f ca="1">IF(ISBLANK(OFFSET('9. METAS'!$L$20,INT((ROW()-13)/2),0)),"",OFFSET('9. METAS'!$L$20,INT((ROW()-13)/2),0))</f>
        <v/>
      </c>
      <c r="I335" s="868"/>
      <c r="J335" s="149" t="e">
        <f ca="1">IF(MOD(ROW()-13,2)=0,IF(ISBLANK(OFFSET(#REF!,INT((ROW()-13)/2),0)),"",OFFSET(#REF!,INT((ROW()-13)/2),0)),IF(ISBLANK(OFFSET('9. METAS'!$U$20,INT((ROW()-14)/2),0)),"",OFFSET('9. METAS'!$U$20,INT((ROW()-14)/2),0)))</f>
        <v>#REF!</v>
      </c>
      <c r="K335" s="150" t="e">
        <f ca="1">IF(MOD(ROW()-13,2)=0,IF(ISBLANK(OFFSET(#REF!,INT((ROW()-13)/2),0)),"",OFFSET(#REF!,INT((ROW()-13)/2),0)),IF(ISBLANK(OFFSET('9. METAS'!$V$20,INT((ROW()-14)/2),0)),"",OFFSET('9. METAS'!$V$20,INT((ROW()-14)/2),0)))</f>
        <v>#REF!</v>
      </c>
      <c r="L335" s="150" t="e">
        <f ca="1">IF(MOD(ROW()-13,2)=0,IF(ISBLANK(OFFSET(#REF!,INT((ROW()-13)/2),0)),"",OFFSET(#REF!,INT((ROW()-13)/2),0)),IF(ISBLANK(OFFSET('9. METAS'!$W$20,INT((ROW()-14)/2),0)),"",OFFSET('9. METAS'!$W$20,INT((ROW()-14)/2),0)))</f>
        <v>#REF!</v>
      </c>
      <c r="M335" s="151" t="e">
        <f ca="1">IF(MOD(ROW()-13,2)=0,IF(ISBLANK(OFFSET(#REF!,INT((ROW()-13)/2),0)),"",OFFSET(#REF!,INT((ROW()-13)/2),0)),IF(ISBLANK(OFFSET('9. METAS'!$X$20,INT((ROW()-14)/2),0)),"",OFFSET('9. METAS'!$X$20,INT((ROW()-14)/2),0)))</f>
        <v>#REF!</v>
      </c>
      <c r="N335" s="869" t="str">
        <f t="shared" ref="N335" ca="1" si="318">IFERROR(J335/J336,"ND")</f>
        <v>ND</v>
      </c>
      <c r="O335" s="870" t="str">
        <f t="shared" ref="O335" ca="1" si="319">IFERROR(((J335+K335)/H335),"ND")</f>
        <v>ND</v>
      </c>
      <c r="P335" s="910"/>
    </row>
    <row r="336" spans="3:16">
      <c r="C336" s="860"/>
      <c r="D336" s="907"/>
      <c r="E336" s="907"/>
      <c r="F336" s="908"/>
      <c r="G336" s="909"/>
      <c r="H336" s="944"/>
      <c r="I336" s="852"/>
      <c r="J336" s="149" t="str">
        <f ca="1">IF(MOD(ROW()-13,2)=0,IF(ISBLANK(OFFSET(#REF!,INT((ROW()-13)/2),0)),"",OFFSET(#REF!,INT((ROW()-13)/2),0)),IF(ISBLANK(OFFSET('9. METAS'!$U$20,INT((ROW()-14)/2),0)),"",OFFSET('9. METAS'!$U$20,INT((ROW()-14)/2),0)))</f>
        <v/>
      </c>
      <c r="K336" s="150" t="str">
        <f ca="1">IF(MOD(ROW()-13,2)=0,IF(ISBLANK(OFFSET(#REF!,INT((ROW()-13)/2),0)),"",OFFSET(#REF!,INT((ROW()-13)/2),0)),IF(ISBLANK(OFFSET('9. METAS'!$V$20,INT((ROW()-14)/2),0)),"",OFFSET('9. METAS'!$V$20,INT((ROW()-14)/2),0)))</f>
        <v/>
      </c>
      <c r="L336" s="150" t="str">
        <f ca="1">IF(MOD(ROW()-13,2)=0,IF(ISBLANK(OFFSET(#REF!,INT((ROW()-13)/2),0)),"",OFFSET(#REF!,INT((ROW()-13)/2),0)),IF(ISBLANK(OFFSET('9. METAS'!$W$20,INT((ROW()-14)/2),0)),"",OFFSET('9. METAS'!$W$20,INT((ROW()-14)/2),0)))</f>
        <v/>
      </c>
      <c r="M336" s="151" t="str">
        <f ca="1">IF(MOD(ROW()-13,2)=0,IF(ISBLANK(OFFSET(#REF!,INT((ROW()-13)/2),0)),"",OFFSET(#REF!,INT((ROW()-13)/2),0)),IF(ISBLANK(OFFSET('9. METAS'!$X$20,INT((ROW()-14)/2),0)),"",OFFSET('9. METAS'!$X$20,INT((ROW()-14)/2),0)))</f>
        <v/>
      </c>
      <c r="N336" s="854"/>
      <c r="O336" s="856"/>
      <c r="P336" s="913"/>
    </row>
    <row r="337" spans="3:16">
      <c r="C337" s="859"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8" t="str">
        <f ca="1">IF(ISBLANK(OFFSET('5. Pp (3 años)'!$K$46,INT((ROW()-13)/2),0)),"",OFFSET('5. Pp (3 años)'!$K$46,INT((ROW()-13)/2),0))</f>
        <v/>
      </c>
      <c r="G337" s="909" t="str">
        <f ca="1">IF(ISBLANK(OFFSET('5. Pp (3 años)'!$H$46,INT((ROW()-13)/2),0)),"",OFFSET('5. Pp (3 años)'!$H$46,INT((ROW()-13)/2),0))</f>
        <v/>
      </c>
      <c r="H337" s="944" t="str">
        <f ca="1">IF(ISBLANK(OFFSET('9. METAS'!$L$20,INT((ROW()-13)/2),0)),"",OFFSET('9. METAS'!$L$20,INT((ROW()-13)/2),0))</f>
        <v/>
      </c>
      <c r="I337" s="868"/>
      <c r="J337" s="149" t="e">
        <f ca="1">IF(MOD(ROW()-13,2)=0,IF(ISBLANK(OFFSET(#REF!,INT((ROW()-13)/2),0)),"",OFFSET(#REF!,INT((ROW()-13)/2),0)),IF(ISBLANK(OFFSET('9. METAS'!$U$20,INT((ROW()-14)/2),0)),"",OFFSET('9. METAS'!$U$20,INT((ROW()-14)/2),0)))</f>
        <v>#REF!</v>
      </c>
      <c r="K337" s="150" t="e">
        <f ca="1">IF(MOD(ROW()-13,2)=0,IF(ISBLANK(OFFSET(#REF!,INT((ROW()-13)/2),0)),"",OFFSET(#REF!,INT((ROW()-13)/2),0)),IF(ISBLANK(OFFSET('9. METAS'!$V$20,INT((ROW()-14)/2),0)),"",OFFSET('9. METAS'!$V$20,INT((ROW()-14)/2),0)))</f>
        <v>#REF!</v>
      </c>
      <c r="L337" s="150" t="e">
        <f ca="1">IF(MOD(ROW()-13,2)=0,IF(ISBLANK(OFFSET(#REF!,INT((ROW()-13)/2),0)),"",OFFSET(#REF!,INT((ROW()-13)/2),0)),IF(ISBLANK(OFFSET('9. METAS'!$W$20,INT((ROW()-14)/2),0)),"",OFFSET('9. METAS'!$W$20,INT((ROW()-14)/2),0)))</f>
        <v>#REF!</v>
      </c>
      <c r="M337" s="151" t="e">
        <f ca="1">IF(MOD(ROW()-13,2)=0,IF(ISBLANK(OFFSET(#REF!,INT((ROW()-13)/2),0)),"",OFFSET(#REF!,INT((ROW()-13)/2),0)),IF(ISBLANK(OFFSET('9. METAS'!$X$20,INT((ROW()-14)/2),0)),"",OFFSET('9. METAS'!$X$20,INT((ROW()-14)/2),0)))</f>
        <v>#REF!</v>
      </c>
      <c r="N337" s="869" t="str">
        <f t="shared" ref="N337" ca="1" si="320">IFERROR(J337/J338,"ND")</f>
        <v>ND</v>
      </c>
      <c r="O337" s="870" t="str">
        <f t="shared" ref="O337" ca="1" si="321">IFERROR(((J337+K337)/H337),"ND")</f>
        <v>ND</v>
      </c>
      <c r="P337" s="910"/>
    </row>
    <row r="338" spans="3:16">
      <c r="C338" s="860"/>
      <c r="D338" s="907"/>
      <c r="E338" s="907"/>
      <c r="F338" s="908"/>
      <c r="G338" s="909"/>
      <c r="H338" s="944"/>
      <c r="I338" s="852"/>
      <c r="J338" s="149" t="str">
        <f ca="1">IF(MOD(ROW()-13,2)=0,IF(ISBLANK(OFFSET(#REF!,INT((ROW()-13)/2),0)),"",OFFSET(#REF!,INT((ROW()-13)/2),0)),IF(ISBLANK(OFFSET('9. METAS'!$U$20,INT((ROW()-14)/2),0)),"",OFFSET('9. METAS'!$U$20,INT((ROW()-14)/2),0)))</f>
        <v/>
      </c>
      <c r="K338" s="150" t="str">
        <f ca="1">IF(MOD(ROW()-13,2)=0,IF(ISBLANK(OFFSET(#REF!,INT((ROW()-13)/2),0)),"",OFFSET(#REF!,INT((ROW()-13)/2),0)),IF(ISBLANK(OFFSET('9. METAS'!$V$20,INT((ROW()-14)/2),0)),"",OFFSET('9. METAS'!$V$20,INT((ROW()-14)/2),0)))</f>
        <v/>
      </c>
      <c r="L338" s="150" t="str">
        <f ca="1">IF(MOD(ROW()-13,2)=0,IF(ISBLANK(OFFSET(#REF!,INT((ROW()-13)/2),0)),"",OFFSET(#REF!,INT((ROW()-13)/2),0)),IF(ISBLANK(OFFSET('9. METAS'!$W$20,INT((ROW()-14)/2),0)),"",OFFSET('9. METAS'!$W$20,INT((ROW()-14)/2),0)))</f>
        <v/>
      </c>
      <c r="M338" s="151" t="str">
        <f ca="1">IF(MOD(ROW()-13,2)=0,IF(ISBLANK(OFFSET(#REF!,INT((ROW()-13)/2),0)),"",OFFSET(#REF!,INT((ROW()-13)/2),0)),IF(ISBLANK(OFFSET('9. METAS'!$X$20,INT((ROW()-14)/2),0)),"",OFFSET('9. METAS'!$X$20,INT((ROW()-14)/2),0)))</f>
        <v/>
      </c>
      <c r="N338" s="854"/>
      <c r="O338" s="856"/>
      <c r="P338" s="913"/>
    </row>
    <row r="339" spans="3:16">
      <c r="C339" s="859"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8" t="str">
        <f ca="1">IF(ISBLANK(OFFSET('5. Pp (3 años)'!$K$46,INT((ROW()-13)/2),0)),"",OFFSET('5. Pp (3 años)'!$K$46,INT((ROW()-13)/2),0))</f>
        <v/>
      </c>
      <c r="G339" s="909" t="str">
        <f ca="1">IF(ISBLANK(OFFSET('5. Pp (3 años)'!$H$46,INT((ROW()-13)/2),0)),"",OFFSET('5. Pp (3 años)'!$H$46,INT((ROW()-13)/2),0))</f>
        <v/>
      </c>
      <c r="H339" s="944" t="str">
        <f ca="1">IF(ISBLANK(OFFSET('9. METAS'!$L$20,INT((ROW()-13)/2),0)),"",OFFSET('9. METAS'!$L$20,INT((ROW()-13)/2),0))</f>
        <v/>
      </c>
      <c r="I339" s="868"/>
      <c r="J339" s="149" t="e">
        <f ca="1">IF(MOD(ROW()-13,2)=0,IF(ISBLANK(OFFSET(#REF!,INT((ROW()-13)/2),0)),"",OFFSET(#REF!,INT((ROW()-13)/2),0)),IF(ISBLANK(OFFSET('9. METAS'!$U$20,INT((ROW()-14)/2),0)),"",OFFSET('9. METAS'!$U$20,INT((ROW()-14)/2),0)))</f>
        <v>#REF!</v>
      </c>
      <c r="K339" s="150" t="e">
        <f ca="1">IF(MOD(ROW()-13,2)=0,IF(ISBLANK(OFFSET(#REF!,INT((ROW()-13)/2),0)),"",OFFSET(#REF!,INT((ROW()-13)/2),0)),IF(ISBLANK(OFFSET('9. METAS'!$V$20,INT((ROW()-14)/2),0)),"",OFFSET('9. METAS'!$V$20,INT((ROW()-14)/2),0)))</f>
        <v>#REF!</v>
      </c>
      <c r="L339" s="150" t="e">
        <f ca="1">IF(MOD(ROW()-13,2)=0,IF(ISBLANK(OFFSET(#REF!,INT((ROW()-13)/2),0)),"",OFFSET(#REF!,INT((ROW()-13)/2),0)),IF(ISBLANK(OFFSET('9. METAS'!$W$20,INT((ROW()-14)/2),0)),"",OFFSET('9. METAS'!$W$20,INT((ROW()-14)/2),0)))</f>
        <v>#REF!</v>
      </c>
      <c r="M339" s="151" t="e">
        <f ca="1">IF(MOD(ROW()-13,2)=0,IF(ISBLANK(OFFSET(#REF!,INT((ROW()-13)/2),0)),"",OFFSET(#REF!,INT((ROW()-13)/2),0)),IF(ISBLANK(OFFSET('9. METAS'!$X$20,INT((ROW()-14)/2),0)),"",OFFSET('9. METAS'!$X$20,INT((ROW()-14)/2),0)))</f>
        <v>#REF!</v>
      </c>
      <c r="N339" s="869" t="str">
        <f t="shared" ref="N339" ca="1" si="322">IFERROR(J339/J340,"ND")</f>
        <v>ND</v>
      </c>
      <c r="O339" s="870" t="str">
        <f t="shared" ref="O339" ca="1" si="323">IFERROR(((J339+K339)/H339),"ND")</f>
        <v>ND</v>
      </c>
      <c r="P339" s="910"/>
    </row>
    <row r="340" spans="3:16">
      <c r="C340" s="860"/>
      <c r="D340" s="907"/>
      <c r="E340" s="907"/>
      <c r="F340" s="908"/>
      <c r="G340" s="909"/>
      <c r="H340" s="944"/>
      <c r="I340" s="852"/>
      <c r="J340" s="149" t="str">
        <f ca="1">IF(MOD(ROW()-13,2)=0,IF(ISBLANK(OFFSET(#REF!,INT((ROW()-13)/2),0)),"",OFFSET(#REF!,INT((ROW()-13)/2),0)),IF(ISBLANK(OFFSET('9. METAS'!$U$20,INT((ROW()-14)/2),0)),"",OFFSET('9. METAS'!$U$20,INT((ROW()-14)/2),0)))</f>
        <v/>
      </c>
      <c r="K340" s="150" t="str">
        <f ca="1">IF(MOD(ROW()-13,2)=0,IF(ISBLANK(OFFSET(#REF!,INT((ROW()-13)/2),0)),"",OFFSET(#REF!,INT((ROW()-13)/2),0)),IF(ISBLANK(OFFSET('9. METAS'!$V$20,INT((ROW()-14)/2),0)),"",OFFSET('9. METAS'!$V$20,INT((ROW()-14)/2),0)))</f>
        <v/>
      </c>
      <c r="L340" s="150" t="str">
        <f ca="1">IF(MOD(ROW()-13,2)=0,IF(ISBLANK(OFFSET(#REF!,INT((ROW()-13)/2),0)),"",OFFSET(#REF!,INT((ROW()-13)/2),0)),IF(ISBLANK(OFFSET('9. METAS'!$W$20,INT((ROW()-14)/2),0)),"",OFFSET('9. METAS'!$W$20,INT((ROW()-14)/2),0)))</f>
        <v/>
      </c>
      <c r="M340" s="151" t="str">
        <f ca="1">IF(MOD(ROW()-13,2)=0,IF(ISBLANK(OFFSET(#REF!,INT((ROW()-13)/2),0)),"",OFFSET(#REF!,INT((ROW()-13)/2),0)),IF(ISBLANK(OFFSET('9. METAS'!$X$20,INT((ROW()-14)/2),0)),"",OFFSET('9. METAS'!$X$20,INT((ROW()-14)/2),0)))</f>
        <v/>
      </c>
      <c r="N340" s="854"/>
      <c r="O340" s="856"/>
      <c r="P340" s="913"/>
    </row>
    <row r="341" spans="3:16">
      <c r="C341" s="859"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8" t="str">
        <f ca="1">IF(ISBLANK(OFFSET('5. Pp (3 años)'!$K$46,INT((ROW()-13)/2),0)),"",OFFSET('5. Pp (3 años)'!$K$46,INT((ROW()-13)/2),0))</f>
        <v/>
      </c>
      <c r="G341" s="909" t="str">
        <f ca="1">IF(ISBLANK(OFFSET('5. Pp (3 años)'!$H$46,INT((ROW()-13)/2),0)),"",OFFSET('5. Pp (3 años)'!$H$46,INT((ROW()-13)/2),0))</f>
        <v/>
      </c>
      <c r="H341" s="944" t="str">
        <f ca="1">IF(ISBLANK(OFFSET('9. METAS'!$L$20,INT((ROW()-13)/2),0)),"",OFFSET('9. METAS'!$L$20,INT((ROW()-13)/2),0))</f>
        <v/>
      </c>
      <c r="I341" s="868"/>
      <c r="J341" s="149" t="e">
        <f ca="1">IF(MOD(ROW()-13,2)=0,IF(ISBLANK(OFFSET(#REF!,INT((ROW()-13)/2),0)),"",OFFSET(#REF!,INT((ROW()-13)/2),0)),IF(ISBLANK(OFFSET('9. METAS'!$U$20,INT((ROW()-14)/2),0)),"",OFFSET('9. METAS'!$U$20,INT((ROW()-14)/2),0)))</f>
        <v>#REF!</v>
      </c>
      <c r="K341" s="150" t="e">
        <f ca="1">IF(MOD(ROW()-13,2)=0,IF(ISBLANK(OFFSET(#REF!,INT((ROW()-13)/2),0)),"",OFFSET(#REF!,INT((ROW()-13)/2),0)),IF(ISBLANK(OFFSET('9. METAS'!$V$20,INT((ROW()-14)/2),0)),"",OFFSET('9. METAS'!$V$20,INT((ROW()-14)/2),0)))</f>
        <v>#REF!</v>
      </c>
      <c r="L341" s="150" t="e">
        <f ca="1">IF(MOD(ROW()-13,2)=0,IF(ISBLANK(OFFSET(#REF!,INT((ROW()-13)/2),0)),"",OFFSET(#REF!,INT((ROW()-13)/2),0)),IF(ISBLANK(OFFSET('9. METAS'!$W$20,INT((ROW()-14)/2),0)),"",OFFSET('9. METAS'!$W$20,INT((ROW()-14)/2),0)))</f>
        <v>#REF!</v>
      </c>
      <c r="M341" s="151" t="e">
        <f ca="1">IF(MOD(ROW()-13,2)=0,IF(ISBLANK(OFFSET(#REF!,INT((ROW()-13)/2),0)),"",OFFSET(#REF!,INT((ROW()-13)/2),0)),IF(ISBLANK(OFFSET('9. METAS'!$X$20,INT((ROW()-14)/2),0)),"",OFFSET('9. METAS'!$X$20,INT((ROW()-14)/2),0)))</f>
        <v>#REF!</v>
      </c>
      <c r="N341" s="869" t="str">
        <f t="shared" ref="N341" ca="1" si="324">IFERROR(J341/J342,"ND")</f>
        <v>ND</v>
      </c>
      <c r="O341" s="870" t="str">
        <f t="shared" ref="O341" ca="1" si="325">IFERROR(((J341+K341)/H341),"ND")</f>
        <v>ND</v>
      </c>
      <c r="P341" s="910"/>
    </row>
    <row r="342" spans="3:16">
      <c r="C342" s="860"/>
      <c r="D342" s="907"/>
      <c r="E342" s="907"/>
      <c r="F342" s="908"/>
      <c r="G342" s="909"/>
      <c r="H342" s="944"/>
      <c r="I342" s="852"/>
      <c r="J342" s="149" t="str">
        <f ca="1">IF(MOD(ROW()-13,2)=0,IF(ISBLANK(OFFSET(#REF!,INT((ROW()-13)/2),0)),"",OFFSET(#REF!,INT((ROW()-13)/2),0)),IF(ISBLANK(OFFSET('9. METAS'!$U$20,INT((ROW()-14)/2),0)),"",OFFSET('9. METAS'!$U$20,INT((ROW()-14)/2),0)))</f>
        <v/>
      </c>
      <c r="K342" s="150" t="str">
        <f ca="1">IF(MOD(ROW()-13,2)=0,IF(ISBLANK(OFFSET(#REF!,INT((ROW()-13)/2),0)),"",OFFSET(#REF!,INT((ROW()-13)/2),0)),IF(ISBLANK(OFFSET('9. METAS'!$V$20,INT((ROW()-14)/2),0)),"",OFFSET('9. METAS'!$V$20,INT((ROW()-14)/2),0)))</f>
        <v/>
      </c>
      <c r="L342" s="150" t="str">
        <f ca="1">IF(MOD(ROW()-13,2)=0,IF(ISBLANK(OFFSET(#REF!,INT((ROW()-13)/2),0)),"",OFFSET(#REF!,INT((ROW()-13)/2),0)),IF(ISBLANK(OFFSET('9. METAS'!$W$20,INT((ROW()-14)/2),0)),"",OFFSET('9. METAS'!$W$20,INT((ROW()-14)/2),0)))</f>
        <v/>
      </c>
      <c r="M342" s="151" t="str">
        <f ca="1">IF(MOD(ROW()-13,2)=0,IF(ISBLANK(OFFSET(#REF!,INT((ROW()-13)/2),0)),"",OFFSET(#REF!,INT((ROW()-13)/2),0)),IF(ISBLANK(OFFSET('9. METAS'!$X$20,INT((ROW()-14)/2),0)),"",OFFSET('9. METAS'!$X$20,INT((ROW()-14)/2),0)))</f>
        <v/>
      </c>
      <c r="N342" s="854"/>
      <c r="O342" s="856"/>
      <c r="P342" s="913"/>
    </row>
    <row r="343" spans="3:16">
      <c r="C343" s="859"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8" t="str">
        <f ca="1">IF(ISBLANK(OFFSET('5. Pp (3 años)'!$K$46,INT((ROW()-13)/2),0)),"",OFFSET('5. Pp (3 años)'!$K$46,INT((ROW()-13)/2),0))</f>
        <v/>
      </c>
      <c r="G343" s="909" t="str">
        <f ca="1">IF(ISBLANK(OFFSET('5. Pp (3 años)'!$H$46,INT((ROW()-13)/2),0)),"",OFFSET('5. Pp (3 años)'!$H$46,INT((ROW()-13)/2),0))</f>
        <v/>
      </c>
      <c r="H343" s="944" t="str">
        <f ca="1">IF(ISBLANK(OFFSET('9. METAS'!$L$20,INT((ROW()-13)/2),0)),"",OFFSET('9. METAS'!$L$20,INT((ROW()-13)/2),0))</f>
        <v/>
      </c>
      <c r="I343" s="868"/>
      <c r="J343" s="149" t="e">
        <f ca="1">IF(MOD(ROW()-13,2)=0,IF(ISBLANK(OFFSET(#REF!,INT((ROW()-13)/2),0)),"",OFFSET(#REF!,INT((ROW()-13)/2),0)),IF(ISBLANK(OFFSET('9. METAS'!$U$20,INT((ROW()-14)/2),0)),"",OFFSET('9. METAS'!$U$20,INT((ROW()-14)/2),0)))</f>
        <v>#REF!</v>
      </c>
      <c r="K343" s="150" t="e">
        <f ca="1">IF(MOD(ROW()-13,2)=0,IF(ISBLANK(OFFSET(#REF!,INT((ROW()-13)/2),0)),"",OFFSET(#REF!,INT((ROW()-13)/2),0)),IF(ISBLANK(OFFSET('9. METAS'!$V$20,INT((ROW()-14)/2),0)),"",OFFSET('9. METAS'!$V$20,INT((ROW()-14)/2),0)))</f>
        <v>#REF!</v>
      </c>
      <c r="L343" s="150" t="e">
        <f ca="1">IF(MOD(ROW()-13,2)=0,IF(ISBLANK(OFFSET(#REF!,INT((ROW()-13)/2),0)),"",OFFSET(#REF!,INT((ROW()-13)/2),0)),IF(ISBLANK(OFFSET('9. METAS'!$W$20,INT((ROW()-14)/2),0)),"",OFFSET('9. METAS'!$W$20,INT((ROW()-14)/2),0)))</f>
        <v>#REF!</v>
      </c>
      <c r="M343" s="151" t="e">
        <f ca="1">IF(MOD(ROW()-13,2)=0,IF(ISBLANK(OFFSET(#REF!,INT((ROW()-13)/2),0)),"",OFFSET(#REF!,INT((ROW()-13)/2),0)),IF(ISBLANK(OFFSET('9. METAS'!$X$20,INT((ROW()-14)/2),0)),"",OFFSET('9. METAS'!$X$20,INT((ROW()-14)/2),0)))</f>
        <v>#REF!</v>
      </c>
      <c r="N343" s="869" t="str">
        <f t="shared" ref="N343" ca="1" si="326">IFERROR(J343/J344,"ND")</f>
        <v>ND</v>
      </c>
      <c r="O343" s="870" t="str">
        <f t="shared" ref="O343" ca="1" si="327">IFERROR(((J343+K343)/H343),"ND")</f>
        <v>ND</v>
      </c>
      <c r="P343" s="910"/>
    </row>
    <row r="344" spans="3:16">
      <c r="C344" s="860"/>
      <c r="D344" s="907"/>
      <c r="E344" s="907"/>
      <c r="F344" s="908"/>
      <c r="G344" s="909"/>
      <c r="H344" s="944"/>
      <c r="I344" s="852"/>
      <c r="J344" s="149" t="str">
        <f ca="1">IF(MOD(ROW()-13,2)=0,IF(ISBLANK(OFFSET(#REF!,INT((ROW()-13)/2),0)),"",OFFSET(#REF!,INT((ROW()-13)/2),0)),IF(ISBLANK(OFFSET('9. METAS'!$U$20,INT((ROW()-14)/2),0)),"",OFFSET('9. METAS'!$U$20,INT((ROW()-14)/2),0)))</f>
        <v/>
      </c>
      <c r="K344" s="150" t="str">
        <f ca="1">IF(MOD(ROW()-13,2)=0,IF(ISBLANK(OFFSET(#REF!,INT((ROW()-13)/2),0)),"",OFFSET(#REF!,INT((ROW()-13)/2),0)),IF(ISBLANK(OFFSET('9. METAS'!$V$20,INT((ROW()-14)/2),0)),"",OFFSET('9. METAS'!$V$20,INT((ROW()-14)/2),0)))</f>
        <v/>
      </c>
      <c r="L344" s="150" t="str">
        <f ca="1">IF(MOD(ROW()-13,2)=0,IF(ISBLANK(OFFSET(#REF!,INT((ROW()-13)/2),0)),"",OFFSET(#REF!,INT((ROW()-13)/2),0)),IF(ISBLANK(OFFSET('9. METAS'!$W$20,INT((ROW()-14)/2),0)),"",OFFSET('9. METAS'!$W$20,INT((ROW()-14)/2),0)))</f>
        <v/>
      </c>
      <c r="M344" s="151" t="str">
        <f ca="1">IF(MOD(ROW()-13,2)=0,IF(ISBLANK(OFFSET(#REF!,INT((ROW()-13)/2),0)),"",OFFSET(#REF!,INT((ROW()-13)/2),0)),IF(ISBLANK(OFFSET('9. METAS'!$X$20,INT((ROW()-14)/2),0)),"",OFFSET('9. METAS'!$X$20,INT((ROW()-14)/2),0)))</f>
        <v/>
      </c>
      <c r="N344" s="854"/>
      <c r="O344" s="856"/>
      <c r="P344" s="913"/>
    </row>
    <row r="345" spans="3:16">
      <c r="C345" s="859"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8" t="str">
        <f ca="1">IF(ISBLANK(OFFSET('5. Pp (3 años)'!$K$46,INT((ROW()-13)/2),0)),"",OFFSET('5. Pp (3 años)'!$K$46,INT((ROW()-13)/2),0))</f>
        <v/>
      </c>
      <c r="G345" s="909" t="str">
        <f ca="1">IF(ISBLANK(OFFSET('5. Pp (3 años)'!$H$46,INT((ROW()-13)/2),0)),"",OFFSET('5. Pp (3 años)'!$H$46,INT((ROW()-13)/2),0))</f>
        <v/>
      </c>
      <c r="H345" s="944" t="str">
        <f ca="1">IF(ISBLANK(OFFSET('9. METAS'!$L$20,INT((ROW()-13)/2),0)),"",OFFSET('9. METAS'!$L$20,INT((ROW()-13)/2),0))</f>
        <v/>
      </c>
      <c r="I345" s="868"/>
      <c r="J345" s="149" t="e">
        <f ca="1">IF(MOD(ROW()-13,2)=0,IF(ISBLANK(OFFSET(#REF!,INT((ROW()-13)/2),0)),"",OFFSET(#REF!,INT((ROW()-13)/2),0)),IF(ISBLANK(OFFSET('9. METAS'!$U$20,INT((ROW()-14)/2),0)),"",OFFSET('9. METAS'!$U$20,INT((ROW()-14)/2),0)))</f>
        <v>#REF!</v>
      </c>
      <c r="K345" s="150" t="e">
        <f ca="1">IF(MOD(ROW()-13,2)=0,IF(ISBLANK(OFFSET(#REF!,INT((ROW()-13)/2),0)),"",OFFSET(#REF!,INT((ROW()-13)/2),0)),IF(ISBLANK(OFFSET('9. METAS'!$V$20,INT((ROW()-14)/2),0)),"",OFFSET('9. METAS'!$V$20,INT((ROW()-14)/2),0)))</f>
        <v>#REF!</v>
      </c>
      <c r="L345" s="150" t="e">
        <f ca="1">IF(MOD(ROW()-13,2)=0,IF(ISBLANK(OFFSET(#REF!,INT((ROW()-13)/2),0)),"",OFFSET(#REF!,INT((ROW()-13)/2),0)),IF(ISBLANK(OFFSET('9. METAS'!$W$20,INT((ROW()-14)/2),0)),"",OFFSET('9. METAS'!$W$20,INT((ROW()-14)/2),0)))</f>
        <v>#REF!</v>
      </c>
      <c r="M345" s="151" t="e">
        <f ca="1">IF(MOD(ROW()-13,2)=0,IF(ISBLANK(OFFSET(#REF!,INT((ROW()-13)/2),0)),"",OFFSET(#REF!,INT((ROW()-13)/2),0)),IF(ISBLANK(OFFSET('9. METAS'!$X$20,INT((ROW()-14)/2),0)),"",OFFSET('9. METAS'!$X$20,INT((ROW()-14)/2),0)))</f>
        <v>#REF!</v>
      </c>
      <c r="N345" s="869" t="str">
        <f t="shared" ref="N345" ca="1" si="328">IFERROR(J345/J346,"ND")</f>
        <v>ND</v>
      </c>
      <c r="O345" s="870" t="str">
        <f t="shared" ref="O345" ca="1" si="329">IFERROR(((J345+K345)/H345),"ND")</f>
        <v>ND</v>
      </c>
      <c r="P345" s="910"/>
    </row>
    <row r="346" spans="3:16">
      <c r="C346" s="860"/>
      <c r="D346" s="907"/>
      <c r="E346" s="907"/>
      <c r="F346" s="908"/>
      <c r="G346" s="909"/>
      <c r="H346" s="944"/>
      <c r="I346" s="852"/>
      <c r="J346" s="149" t="str">
        <f ca="1">IF(MOD(ROW()-13,2)=0,IF(ISBLANK(OFFSET(#REF!,INT((ROW()-13)/2),0)),"",OFFSET(#REF!,INT((ROW()-13)/2),0)),IF(ISBLANK(OFFSET('9. METAS'!$U$20,INT((ROW()-14)/2),0)),"",OFFSET('9. METAS'!$U$20,INT((ROW()-14)/2),0)))</f>
        <v/>
      </c>
      <c r="K346" s="150" t="str">
        <f ca="1">IF(MOD(ROW()-13,2)=0,IF(ISBLANK(OFFSET(#REF!,INT((ROW()-13)/2),0)),"",OFFSET(#REF!,INT((ROW()-13)/2),0)),IF(ISBLANK(OFFSET('9. METAS'!$V$20,INT((ROW()-14)/2),0)),"",OFFSET('9. METAS'!$V$20,INT((ROW()-14)/2),0)))</f>
        <v/>
      </c>
      <c r="L346" s="150" t="str">
        <f ca="1">IF(MOD(ROW()-13,2)=0,IF(ISBLANK(OFFSET(#REF!,INT((ROW()-13)/2),0)),"",OFFSET(#REF!,INT((ROW()-13)/2),0)),IF(ISBLANK(OFFSET('9. METAS'!$W$20,INT((ROW()-14)/2),0)),"",OFFSET('9. METAS'!$W$20,INT((ROW()-14)/2),0)))</f>
        <v/>
      </c>
      <c r="M346" s="151" t="str">
        <f ca="1">IF(MOD(ROW()-13,2)=0,IF(ISBLANK(OFFSET(#REF!,INT((ROW()-13)/2),0)),"",OFFSET(#REF!,INT((ROW()-13)/2),0)),IF(ISBLANK(OFFSET('9. METAS'!$X$20,INT((ROW()-14)/2),0)),"",OFFSET('9. METAS'!$X$20,INT((ROW()-14)/2),0)))</f>
        <v/>
      </c>
      <c r="N346" s="854"/>
      <c r="O346" s="856"/>
      <c r="P346" s="913"/>
    </row>
    <row r="347" spans="3:16">
      <c r="C347" s="859"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8" t="str">
        <f ca="1">IF(ISBLANK(OFFSET('5. Pp (3 años)'!$K$46,INT((ROW()-13)/2),0)),"",OFFSET('5. Pp (3 años)'!$K$46,INT((ROW()-13)/2),0))</f>
        <v/>
      </c>
      <c r="G347" s="909" t="str">
        <f ca="1">IF(ISBLANK(OFFSET('5. Pp (3 años)'!$H$46,INT((ROW()-13)/2),0)),"",OFFSET('5. Pp (3 años)'!$H$46,INT((ROW()-13)/2),0))</f>
        <v/>
      </c>
      <c r="H347" s="944" t="str">
        <f ca="1">IF(ISBLANK(OFFSET('9. METAS'!$L$20,INT((ROW()-13)/2),0)),"",OFFSET('9. METAS'!$L$20,INT((ROW()-13)/2),0))</f>
        <v/>
      </c>
      <c r="I347" s="868"/>
      <c r="J347" s="149" t="e">
        <f ca="1">IF(MOD(ROW()-13,2)=0,IF(ISBLANK(OFFSET(#REF!,INT((ROW()-13)/2),0)),"",OFFSET(#REF!,INT((ROW()-13)/2),0)),IF(ISBLANK(OFFSET('9. METAS'!$U$20,INT((ROW()-14)/2),0)),"",OFFSET('9. METAS'!$U$20,INT((ROW()-14)/2),0)))</f>
        <v>#REF!</v>
      </c>
      <c r="K347" s="150" t="e">
        <f ca="1">IF(MOD(ROW()-13,2)=0,IF(ISBLANK(OFFSET(#REF!,INT((ROW()-13)/2),0)),"",OFFSET(#REF!,INT((ROW()-13)/2),0)),IF(ISBLANK(OFFSET('9. METAS'!$V$20,INT((ROW()-14)/2),0)),"",OFFSET('9. METAS'!$V$20,INT((ROW()-14)/2),0)))</f>
        <v>#REF!</v>
      </c>
      <c r="L347" s="150" t="e">
        <f ca="1">IF(MOD(ROW()-13,2)=0,IF(ISBLANK(OFFSET(#REF!,INT((ROW()-13)/2),0)),"",OFFSET(#REF!,INT((ROW()-13)/2),0)),IF(ISBLANK(OFFSET('9. METAS'!$W$20,INT((ROW()-14)/2),0)),"",OFFSET('9. METAS'!$W$20,INT((ROW()-14)/2),0)))</f>
        <v>#REF!</v>
      </c>
      <c r="M347" s="151" t="e">
        <f ca="1">IF(MOD(ROW()-13,2)=0,IF(ISBLANK(OFFSET(#REF!,INT((ROW()-13)/2),0)),"",OFFSET(#REF!,INT((ROW()-13)/2),0)),IF(ISBLANK(OFFSET('9. METAS'!$X$20,INT((ROW()-14)/2),0)),"",OFFSET('9. METAS'!$X$20,INT((ROW()-14)/2),0)))</f>
        <v>#REF!</v>
      </c>
      <c r="N347" s="869" t="str">
        <f t="shared" ref="N347" ca="1" si="330">IFERROR(J347/J348,"ND")</f>
        <v>ND</v>
      </c>
      <c r="O347" s="870" t="str">
        <f t="shared" ref="O347" ca="1" si="331">IFERROR(((J347+K347)/H347),"ND")</f>
        <v>ND</v>
      </c>
      <c r="P347" s="910"/>
    </row>
    <row r="348" spans="3:16">
      <c r="C348" s="860"/>
      <c r="D348" s="907"/>
      <c r="E348" s="907"/>
      <c r="F348" s="908"/>
      <c r="G348" s="909"/>
      <c r="H348" s="944"/>
      <c r="I348" s="852"/>
      <c r="J348" s="149" t="str">
        <f ca="1">IF(MOD(ROW()-13,2)=0,IF(ISBLANK(OFFSET(#REF!,INT((ROW()-13)/2),0)),"",OFFSET(#REF!,INT((ROW()-13)/2),0)),IF(ISBLANK(OFFSET('9. METAS'!$U$20,INT((ROW()-14)/2),0)),"",OFFSET('9. METAS'!$U$20,INT((ROW()-14)/2),0)))</f>
        <v/>
      </c>
      <c r="K348" s="150" t="str">
        <f ca="1">IF(MOD(ROW()-13,2)=0,IF(ISBLANK(OFFSET(#REF!,INT((ROW()-13)/2),0)),"",OFFSET(#REF!,INT((ROW()-13)/2),0)),IF(ISBLANK(OFFSET('9. METAS'!$V$20,INT((ROW()-14)/2),0)),"",OFFSET('9. METAS'!$V$20,INT((ROW()-14)/2),0)))</f>
        <v/>
      </c>
      <c r="L348" s="150" t="str">
        <f ca="1">IF(MOD(ROW()-13,2)=0,IF(ISBLANK(OFFSET(#REF!,INT((ROW()-13)/2),0)),"",OFFSET(#REF!,INT((ROW()-13)/2),0)),IF(ISBLANK(OFFSET('9. METAS'!$W$20,INT((ROW()-14)/2),0)),"",OFFSET('9. METAS'!$W$20,INT((ROW()-14)/2),0)))</f>
        <v/>
      </c>
      <c r="M348" s="151" t="str">
        <f ca="1">IF(MOD(ROW()-13,2)=0,IF(ISBLANK(OFFSET(#REF!,INT((ROW()-13)/2),0)),"",OFFSET(#REF!,INT((ROW()-13)/2),0)),IF(ISBLANK(OFFSET('9. METAS'!$X$20,INT((ROW()-14)/2),0)),"",OFFSET('9. METAS'!$X$20,INT((ROW()-14)/2),0)))</f>
        <v/>
      </c>
      <c r="N348" s="854"/>
      <c r="O348" s="856"/>
      <c r="P348" s="913"/>
    </row>
    <row r="349" spans="3:16">
      <c r="C349" s="859"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8" t="str">
        <f ca="1">IF(ISBLANK(OFFSET('5. Pp (3 años)'!$K$46,INT((ROW()-13)/2),0)),"",OFFSET('5. Pp (3 años)'!$K$46,INT((ROW()-13)/2),0))</f>
        <v/>
      </c>
      <c r="G349" s="909" t="str">
        <f ca="1">IF(ISBLANK(OFFSET('5. Pp (3 años)'!$H$46,INT((ROW()-13)/2),0)),"",OFFSET('5. Pp (3 años)'!$H$46,INT((ROW()-13)/2),0))</f>
        <v/>
      </c>
      <c r="H349" s="944" t="str">
        <f ca="1">IF(ISBLANK(OFFSET('9. METAS'!$L$20,INT((ROW()-13)/2),0)),"",OFFSET('9. METAS'!$L$20,INT((ROW()-13)/2),0))</f>
        <v/>
      </c>
      <c r="I349" s="868"/>
      <c r="J349" s="149" t="e">
        <f ca="1">IF(MOD(ROW()-13,2)=0,IF(ISBLANK(OFFSET(#REF!,INT((ROW()-13)/2),0)),"",OFFSET(#REF!,INT((ROW()-13)/2),0)),IF(ISBLANK(OFFSET('9. METAS'!$U$20,INT((ROW()-14)/2),0)),"",OFFSET('9. METAS'!$U$20,INT((ROW()-14)/2),0)))</f>
        <v>#REF!</v>
      </c>
      <c r="K349" s="150" t="e">
        <f ca="1">IF(MOD(ROW()-13,2)=0,IF(ISBLANK(OFFSET(#REF!,INT((ROW()-13)/2),0)),"",OFFSET(#REF!,INT((ROW()-13)/2),0)),IF(ISBLANK(OFFSET('9. METAS'!$V$20,INT((ROW()-14)/2),0)),"",OFFSET('9. METAS'!$V$20,INT((ROW()-14)/2),0)))</f>
        <v>#REF!</v>
      </c>
      <c r="L349" s="150" t="e">
        <f ca="1">IF(MOD(ROW()-13,2)=0,IF(ISBLANK(OFFSET(#REF!,INT((ROW()-13)/2),0)),"",OFFSET(#REF!,INT((ROW()-13)/2),0)),IF(ISBLANK(OFFSET('9. METAS'!$W$20,INT((ROW()-14)/2),0)),"",OFFSET('9. METAS'!$W$20,INT((ROW()-14)/2),0)))</f>
        <v>#REF!</v>
      </c>
      <c r="M349" s="151" t="e">
        <f ca="1">IF(MOD(ROW()-13,2)=0,IF(ISBLANK(OFFSET(#REF!,INT((ROW()-13)/2),0)),"",OFFSET(#REF!,INT((ROW()-13)/2),0)),IF(ISBLANK(OFFSET('9. METAS'!$X$20,INT((ROW()-14)/2),0)),"",OFFSET('9. METAS'!$X$20,INT((ROW()-14)/2),0)))</f>
        <v>#REF!</v>
      </c>
      <c r="N349" s="869" t="str">
        <f t="shared" ref="N349" ca="1" si="332">IFERROR(J349/J350,"ND")</f>
        <v>ND</v>
      </c>
      <c r="O349" s="870" t="str">
        <f t="shared" ref="O349" ca="1" si="333">IFERROR(((J349+K349)/H349),"ND")</f>
        <v>ND</v>
      </c>
      <c r="P349" s="910"/>
    </row>
    <row r="350" spans="3:16">
      <c r="C350" s="860"/>
      <c r="D350" s="907"/>
      <c r="E350" s="907"/>
      <c r="F350" s="908"/>
      <c r="G350" s="909"/>
      <c r="H350" s="944"/>
      <c r="I350" s="852"/>
      <c r="J350" s="149" t="str">
        <f ca="1">IF(MOD(ROW()-13,2)=0,IF(ISBLANK(OFFSET(#REF!,INT((ROW()-13)/2),0)),"",OFFSET(#REF!,INT((ROW()-13)/2),0)),IF(ISBLANK(OFFSET('9. METAS'!$U$20,INT((ROW()-14)/2),0)),"",OFFSET('9. METAS'!$U$20,INT((ROW()-14)/2),0)))</f>
        <v/>
      </c>
      <c r="K350" s="150" t="str">
        <f ca="1">IF(MOD(ROW()-13,2)=0,IF(ISBLANK(OFFSET(#REF!,INT((ROW()-13)/2),0)),"",OFFSET(#REF!,INT((ROW()-13)/2),0)),IF(ISBLANK(OFFSET('9. METAS'!$V$20,INT((ROW()-14)/2),0)),"",OFFSET('9. METAS'!$V$20,INT((ROW()-14)/2),0)))</f>
        <v/>
      </c>
      <c r="L350" s="150" t="str">
        <f ca="1">IF(MOD(ROW()-13,2)=0,IF(ISBLANK(OFFSET(#REF!,INT((ROW()-13)/2),0)),"",OFFSET(#REF!,INT((ROW()-13)/2),0)),IF(ISBLANK(OFFSET('9. METAS'!$W$20,INT((ROW()-14)/2),0)),"",OFFSET('9. METAS'!$W$20,INT((ROW()-14)/2),0)))</f>
        <v/>
      </c>
      <c r="M350" s="151" t="str">
        <f ca="1">IF(MOD(ROW()-13,2)=0,IF(ISBLANK(OFFSET(#REF!,INT((ROW()-13)/2),0)),"",OFFSET(#REF!,INT((ROW()-13)/2),0)),IF(ISBLANK(OFFSET('9. METAS'!$X$20,INT((ROW()-14)/2),0)),"",OFFSET('9. METAS'!$X$20,INT((ROW()-14)/2),0)))</f>
        <v/>
      </c>
      <c r="N350" s="854"/>
      <c r="O350" s="856"/>
      <c r="P350" s="913"/>
    </row>
    <row r="351" spans="3:16">
      <c r="C351" s="859"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8" t="str">
        <f ca="1">IF(ISBLANK(OFFSET('5. Pp (3 años)'!$K$46,INT((ROW()-13)/2),0)),"",OFFSET('5. Pp (3 años)'!$K$46,INT((ROW()-13)/2),0))</f>
        <v/>
      </c>
      <c r="G351" s="909" t="str">
        <f ca="1">IF(ISBLANK(OFFSET('5. Pp (3 años)'!$H$46,INT((ROW()-13)/2),0)),"",OFFSET('5. Pp (3 años)'!$H$46,INT((ROW()-13)/2),0))</f>
        <v/>
      </c>
      <c r="H351" s="944" t="str">
        <f ca="1">IF(ISBLANK(OFFSET('9. METAS'!$L$20,INT((ROW()-13)/2),0)),"",OFFSET('9. METAS'!$L$20,INT((ROW()-13)/2),0))</f>
        <v/>
      </c>
      <c r="I351" s="868"/>
      <c r="J351" s="149" t="e">
        <f ca="1">IF(MOD(ROW()-13,2)=0,IF(ISBLANK(OFFSET(#REF!,INT((ROW()-13)/2),0)),"",OFFSET(#REF!,INT((ROW()-13)/2),0)),IF(ISBLANK(OFFSET('9. METAS'!$U$20,INT((ROW()-14)/2),0)),"",OFFSET('9. METAS'!$U$20,INT((ROW()-14)/2),0)))</f>
        <v>#REF!</v>
      </c>
      <c r="K351" s="150" t="e">
        <f ca="1">IF(MOD(ROW()-13,2)=0,IF(ISBLANK(OFFSET(#REF!,INT((ROW()-13)/2),0)),"",OFFSET(#REF!,INT((ROW()-13)/2),0)),IF(ISBLANK(OFFSET('9. METAS'!$V$20,INT((ROW()-14)/2),0)),"",OFFSET('9. METAS'!$V$20,INT((ROW()-14)/2),0)))</f>
        <v>#REF!</v>
      </c>
      <c r="L351" s="150" t="e">
        <f ca="1">IF(MOD(ROW()-13,2)=0,IF(ISBLANK(OFFSET(#REF!,INT((ROW()-13)/2),0)),"",OFFSET(#REF!,INT((ROW()-13)/2),0)),IF(ISBLANK(OFFSET('9. METAS'!$W$20,INT((ROW()-14)/2),0)),"",OFFSET('9. METAS'!$W$20,INT((ROW()-14)/2),0)))</f>
        <v>#REF!</v>
      </c>
      <c r="M351" s="151" t="e">
        <f ca="1">IF(MOD(ROW()-13,2)=0,IF(ISBLANK(OFFSET(#REF!,INT((ROW()-13)/2),0)),"",OFFSET(#REF!,INT((ROW()-13)/2),0)),IF(ISBLANK(OFFSET('9. METAS'!$X$20,INT((ROW()-14)/2),0)),"",OFFSET('9. METAS'!$X$20,INT((ROW()-14)/2),0)))</f>
        <v>#REF!</v>
      </c>
      <c r="N351" s="869" t="str">
        <f t="shared" ref="N351" ca="1" si="334">IFERROR(J351/J352,"ND")</f>
        <v>ND</v>
      </c>
      <c r="O351" s="870" t="str">
        <f t="shared" ref="O351" ca="1" si="335">IFERROR(((J351+K351)/H351),"ND")</f>
        <v>ND</v>
      </c>
      <c r="P351" s="910"/>
    </row>
    <row r="352" spans="3:16">
      <c r="C352" s="860"/>
      <c r="D352" s="907"/>
      <c r="E352" s="907"/>
      <c r="F352" s="908"/>
      <c r="G352" s="909"/>
      <c r="H352" s="944"/>
      <c r="I352" s="852"/>
      <c r="J352" s="149" t="str">
        <f ca="1">IF(MOD(ROW()-13,2)=0,IF(ISBLANK(OFFSET(#REF!,INT((ROW()-13)/2),0)),"",OFFSET(#REF!,INT((ROW()-13)/2),0)),IF(ISBLANK(OFFSET('9. METAS'!$U$20,INT((ROW()-14)/2),0)),"",OFFSET('9. METAS'!$U$20,INT((ROW()-14)/2),0)))</f>
        <v/>
      </c>
      <c r="K352" s="150" t="str">
        <f ca="1">IF(MOD(ROW()-13,2)=0,IF(ISBLANK(OFFSET(#REF!,INT((ROW()-13)/2),0)),"",OFFSET(#REF!,INT((ROW()-13)/2),0)),IF(ISBLANK(OFFSET('9. METAS'!$V$20,INT((ROW()-14)/2),0)),"",OFFSET('9. METAS'!$V$20,INT((ROW()-14)/2),0)))</f>
        <v/>
      </c>
      <c r="L352" s="150" t="str">
        <f ca="1">IF(MOD(ROW()-13,2)=0,IF(ISBLANK(OFFSET(#REF!,INT((ROW()-13)/2),0)),"",OFFSET(#REF!,INT((ROW()-13)/2),0)),IF(ISBLANK(OFFSET('9. METAS'!$W$20,INT((ROW()-14)/2),0)),"",OFFSET('9. METAS'!$W$20,INT((ROW()-14)/2),0)))</f>
        <v/>
      </c>
      <c r="M352" s="151" t="str">
        <f ca="1">IF(MOD(ROW()-13,2)=0,IF(ISBLANK(OFFSET(#REF!,INT((ROW()-13)/2),0)),"",OFFSET(#REF!,INT((ROW()-13)/2),0)),IF(ISBLANK(OFFSET('9. METAS'!$X$20,INT((ROW()-14)/2),0)),"",OFFSET('9. METAS'!$X$20,INT((ROW()-14)/2),0)))</f>
        <v/>
      </c>
      <c r="N352" s="854"/>
      <c r="O352" s="856"/>
      <c r="P352" s="913"/>
    </row>
    <row r="353" spans="3:16">
      <c r="C353" s="859"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8" t="str">
        <f ca="1">IF(ISBLANK(OFFSET('5. Pp (3 años)'!$K$46,INT((ROW()-13)/2),0)),"",OFFSET('5. Pp (3 años)'!$K$46,INT((ROW()-13)/2),0))</f>
        <v/>
      </c>
      <c r="G353" s="909" t="str">
        <f ca="1">IF(ISBLANK(OFFSET('5. Pp (3 años)'!$H$46,INT((ROW()-13)/2),0)),"",OFFSET('5. Pp (3 años)'!$H$46,INT((ROW()-13)/2),0))</f>
        <v/>
      </c>
      <c r="H353" s="944" t="str">
        <f ca="1">IF(ISBLANK(OFFSET('9. METAS'!$L$20,INT((ROW()-13)/2),0)),"",OFFSET('9. METAS'!$L$20,INT((ROW()-13)/2),0))</f>
        <v/>
      </c>
      <c r="I353" s="868"/>
      <c r="J353" s="149" t="e">
        <f ca="1">IF(MOD(ROW()-13,2)=0,IF(ISBLANK(OFFSET(#REF!,INT((ROW()-13)/2),0)),"",OFFSET(#REF!,INT((ROW()-13)/2),0)),IF(ISBLANK(OFFSET('9. METAS'!$U$20,INT((ROW()-14)/2),0)),"",OFFSET('9. METAS'!$U$20,INT((ROW()-14)/2),0)))</f>
        <v>#REF!</v>
      </c>
      <c r="K353" s="150" t="e">
        <f ca="1">IF(MOD(ROW()-13,2)=0,IF(ISBLANK(OFFSET(#REF!,INT((ROW()-13)/2),0)),"",OFFSET(#REF!,INT((ROW()-13)/2),0)),IF(ISBLANK(OFFSET('9. METAS'!$V$20,INT((ROW()-14)/2),0)),"",OFFSET('9. METAS'!$V$20,INT((ROW()-14)/2),0)))</f>
        <v>#REF!</v>
      </c>
      <c r="L353" s="150" t="e">
        <f ca="1">IF(MOD(ROW()-13,2)=0,IF(ISBLANK(OFFSET(#REF!,INT((ROW()-13)/2),0)),"",OFFSET(#REF!,INT((ROW()-13)/2),0)),IF(ISBLANK(OFFSET('9. METAS'!$W$20,INT((ROW()-14)/2),0)),"",OFFSET('9. METAS'!$W$20,INT((ROW()-14)/2),0)))</f>
        <v>#REF!</v>
      </c>
      <c r="M353" s="151" t="e">
        <f ca="1">IF(MOD(ROW()-13,2)=0,IF(ISBLANK(OFFSET(#REF!,INT((ROW()-13)/2),0)),"",OFFSET(#REF!,INT((ROW()-13)/2),0)),IF(ISBLANK(OFFSET('9. METAS'!$X$20,INT((ROW()-14)/2),0)),"",OFFSET('9. METAS'!$X$20,INT((ROW()-14)/2),0)))</f>
        <v>#REF!</v>
      </c>
      <c r="N353" s="869" t="str">
        <f t="shared" ref="N353" ca="1" si="336">IFERROR(J353/J354,"ND")</f>
        <v>ND</v>
      </c>
      <c r="O353" s="870" t="str">
        <f t="shared" ref="O353" ca="1" si="337">IFERROR(((J353+K353)/H353),"ND")</f>
        <v>ND</v>
      </c>
      <c r="P353" s="910"/>
    </row>
    <row r="354" spans="3:16">
      <c r="C354" s="860"/>
      <c r="D354" s="907"/>
      <c r="E354" s="907"/>
      <c r="F354" s="908"/>
      <c r="G354" s="909"/>
      <c r="H354" s="944"/>
      <c r="I354" s="852"/>
      <c r="J354" s="149" t="str">
        <f ca="1">IF(MOD(ROW()-13,2)=0,IF(ISBLANK(OFFSET(#REF!,INT((ROW()-13)/2),0)),"",OFFSET(#REF!,INT((ROW()-13)/2),0)),IF(ISBLANK(OFFSET('9. METAS'!$U$20,INT((ROW()-14)/2),0)),"",OFFSET('9. METAS'!$U$20,INT((ROW()-14)/2),0)))</f>
        <v/>
      </c>
      <c r="K354" s="150" t="str">
        <f ca="1">IF(MOD(ROW()-13,2)=0,IF(ISBLANK(OFFSET(#REF!,INT((ROW()-13)/2),0)),"",OFFSET(#REF!,INT((ROW()-13)/2),0)),IF(ISBLANK(OFFSET('9. METAS'!$V$20,INT((ROW()-14)/2),0)),"",OFFSET('9. METAS'!$V$20,INT((ROW()-14)/2),0)))</f>
        <v/>
      </c>
      <c r="L354" s="150" t="str">
        <f ca="1">IF(MOD(ROW()-13,2)=0,IF(ISBLANK(OFFSET(#REF!,INT((ROW()-13)/2),0)),"",OFFSET(#REF!,INT((ROW()-13)/2),0)),IF(ISBLANK(OFFSET('9. METAS'!$W$20,INT((ROW()-14)/2),0)),"",OFFSET('9. METAS'!$W$20,INT((ROW()-14)/2),0)))</f>
        <v/>
      </c>
      <c r="M354" s="151" t="str">
        <f ca="1">IF(MOD(ROW()-13,2)=0,IF(ISBLANK(OFFSET(#REF!,INT((ROW()-13)/2),0)),"",OFFSET(#REF!,INT((ROW()-13)/2),0)),IF(ISBLANK(OFFSET('9. METAS'!$X$20,INT((ROW()-14)/2),0)),"",OFFSET('9. METAS'!$X$20,INT((ROW()-14)/2),0)))</f>
        <v/>
      </c>
      <c r="N354" s="854"/>
      <c r="O354" s="856"/>
      <c r="P354" s="913"/>
    </row>
    <row r="355" spans="3:16">
      <c r="C355" s="859"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8" t="str">
        <f ca="1">IF(ISBLANK(OFFSET('5. Pp (3 años)'!$K$46,INT((ROW()-13)/2),0)),"",OFFSET('5. Pp (3 años)'!$K$46,INT((ROW()-13)/2),0))</f>
        <v/>
      </c>
      <c r="G355" s="909" t="str">
        <f ca="1">IF(ISBLANK(OFFSET('5. Pp (3 años)'!$H$46,INT((ROW()-13)/2),0)),"",OFFSET('5. Pp (3 años)'!$H$46,INT((ROW()-13)/2),0))</f>
        <v/>
      </c>
      <c r="H355" s="944" t="str">
        <f ca="1">IF(ISBLANK(OFFSET('9. METAS'!$L$20,INT((ROW()-13)/2),0)),"",OFFSET('9. METAS'!$L$20,INT((ROW()-13)/2),0))</f>
        <v/>
      </c>
      <c r="I355" s="868"/>
      <c r="J355" s="149" t="e">
        <f ca="1">IF(MOD(ROW()-13,2)=0,IF(ISBLANK(OFFSET(#REF!,INT((ROW()-13)/2),0)),"",OFFSET(#REF!,INT((ROW()-13)/2),0)),IF(ISBLANK(OFFSET('9. METAS'!$U$20,INT((ROW()-14)/2),0)),"",OFFSET('9. METAS'!$U$20,INT((ROW()-14)/2),0)))</f>
        <v>#REF!</v>
      </c>
      <c r="K355" s="150" t="e">
        <f ca="1">IF(MOD(ROW()-13,2)=0,IF(ISBLANK(OFFSET(#REF!,INT((ROW()-13)/2),0)),"",OFFSET(#REF!,INT((ROW()-13)/2),0)),IF(ISBLANK(OFFSET('9. METAS'!$V$20,INT((ROW()-14)/2),0)),"",OFFSET('9. METAS'!$V$20,INT((ROW()-14)/2),0)))</f>
        <v>#REF!</v>
      </c>
      <c r="L355" s="150" t="e">
        <f ca="1">IF(MOD(ROW()-13,2)=0,IF(ISBLANK(OFFSET(#REF!,INT((ROW()-13)/2),0)),"",OFFSET(#REF!,INT((ROW()-13)/2),0)),IF(ISBLANK(OFFSET('9. METAS'!$W$20,INT((ROW()-14)/2),0)),"",OFFSET('9. METAS'!$W$20,INT((ROW()-14)/2),0)))</f>
        <v>#REF!</v>
      </c>
      <c r="M355" s="151" t="e">
        <f ca="1">IF(MOD(ROW()-13,2)=0,IF(ISBLANK(OFFSET(#REF!,INT((ROW()-13)/2),0)),"",OFFSET(#REF!,INT((ROW()-13)/2),0)),IF(ISBLANK(OFFSET('9. METAS'!$X$20,INT((ROW()-14)/2),0)),"",OFFSET('9. METAS'!$X$20,INT((ROW()-14)/2),0)))</f>
        <v>#REF!</v>
      </c>
      <c r="N355" s="869" t="str">
        <f t="shared" ref="N355" ca="1" si="338">IFERROR(J355/J356,"ND")</f>
        <v>ND</v>
      </c>
      <c r="O355" s="870" t="str">
        <f t="shared" ref="O355" ca="1" si="339">IFERROR(((J355+K355)/H355),"ND")</f>
        <v>ND</v>
      </c>
      <c r="P355" s="910"/>
    </row>
    <row r="356" spans="3:16">
      <c r="C356" s="860"/>
      <c r="D356" s="907"/>
      <c r="E356" s="907"/>
      <c r="F356" s="908"/>
      <c r="G356" s="909"/>
      <c r="H356" s="944"/>
      <c r="I356" s="852"/>
      <c r="J356" s="149" t="str">
        <f ca="1">IF(MOD(ROW()-13,2)=0,IF(ISBLANK(OFFSET(#REF!,INT((ROW()-13)/2),0)),"",OFFSET(#REF!,INT((ROW()-13)/2),0)),IF(ISBLANK(OFFSET('9. METAS'!$U$20,INT((ROW()-14)/2),0)),"",OFFSET('9. METAS'!$U$20,INT((ROW()-14)/2),0)))</f>
        <v/>
      </c>
      <c r="K356" s="150" t="str">
        <f ca="1">IF(MOD(ROW()-13,2)=0,IF(ISBLANK(OFFSET(#REF!,INT((ROW()-13)/2),0)),"",OFFSET(#REF!,INT((ROW()-13)/2),0)),IF(ISBLANK(OFFSET('9. METAS'!$V$20,INT((ROW()-14)/2),0)),"",OFFSET('9. METAS'!$V$20,INT((ROW()-14)/2),0)))</f>
        <v/>
      </c>
      <c r="L356" s="150" t="str">
        <f ca="1">IF(MOD(ROW()-13,2)=0,IF(ISBLANK(OFFSET(#REF!,INT((ROW()-13)/2),0)),"",OFFSET(#REF!,INT((ROW()-13)/2),0)),IF(ISBLANK(OFFSET('9. METAS'!$W$20,INT((ROW()-14)/2),0)),"",OFFSET('9. METAS'!$W$20,INT((ROW()-14)/2),0)))</f>
        <v/>
      </c>
      <c r="M356" s="151" t="str">
        <f ca="1">IF(MOD(ROW()-13,2)=0,IF(ISBLANK(OFFSET(#REF!,INT((ROW()-13)/2),0)),"",OFFSET(#REF!,INT((ROW()-13)/2),0)),IF(ISBLANK(OFFSET('9. METAS'!$X$20,INT((ROW()-14)/2),0)),"",OFFSET('9. METAS'!$X$20,INT((ROW()-14)/2),0)))</f>
        <v/>
      </c>
      <c r="N356" s="854"/>
      <c r="O356" s="856"/>
      <c r="P356" s="913"/>
    </row>
    <row r="357" spans="3:16">
      <c r="C357" s="859"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8" t="str">
        <f ca="1">IF(ISBLANK(OFFSET('5. Pp (3 años)'!$K$46,INT((ROW()-13)/2),0)),"",OFFSET('5. Pp (3 años)'!$K$46,INT((ROW()-13)/2),0))</f>
        <v/>
      </c>
      <c r="G357" s="909" t="str">
        <f ca="1">IF(ISBLANK(OFFSET('5. Pp (3 años)'!$H$46,INT((ROW()-13)/2),0)),"",OFFSET('5. Pp (3 años)'!$H$46,INT((ROW()-13)/2),0))</f>
        <v/>
      </c>
      <c r="H357" s="944" t="str">
        <f ca="1">IF(ISBLANK(OFFSET('9. METAS'!$L$20,INT((ROW()-13)/2),0)),"",OFFSET('9. METAS'!$L$20,INT((ROW()-13)/2),0))</f>
        <v/>
      </c>
      <c r="I357" s="868"/>
      <c r="J357" s="149" t="e">
        <f ca="1">IF(MOD(ROW()-13,2)=0,IF(ISBLANK(OFFSET(#REF!,INT((ROW()-13)/2),0)),"",OFFSET(#REF!,INT((ROW()-13)/2),0)),IF(ISBLANK(OFFSET('9. METAS'!$U$20,INT((ROW()-14)/2),0)),"",OFFSET('9. METAS'!$U$20,INT((ROW()-14)/2),0)))</f>
        <v>#REF!</v>
      </c>
      <c r="K357" s="150" t="e">
        <f ca="1">IF(MOD(ROW()-13,2)=0,IF(ISBLANK(OFFSET(#REF!,INT((ROW()-13)/2),0)),"",OFFSET(#REF!,INT((ROW()-13)/2),0)),IF(ISBLANK(OFFSET('9. METAS'!$V$20,INT((ROW()-14)/2),0)),"",OFFSET('9. METAS'!$V$20,INT((ROW()-14)/2),0)))</f>
        <v>#REF!</v>
      </c>
      <c r="L357" s="150" t="e">
        <f ca="1">IF(MOD(ROW()-13,2)=0,IF(ISBLANK(OFFSET(#REF!,INT((ROW()-13)/2),0)),"",OFFSET(#REF!,INT((ROW()-13)/2),0)),IF(ISBLANK(OFFSET('9. METAS'!$W$20,INT((ROW()-14)/2),0)),"",OFFSET('9. METAS'!$W$20,INT((ROW()-14)/2),0)))</f>
        <v>#REF!</v>
      </c>
      <c r="M357" s="151" t="e">
        <f ca="1">IF(MOD(ROW()-13,2)=0,IF(ISBLANK(OFFSET(#REF!,INT((ROW()-13)/2),0)),"",OFFSET(#REF!,INT((ROW()-13)/2),0)),IF(ISBLANK(OFFSET('9. METAS'!$X$20,INT((ROW()-14)/2),0)),"",OFFSET('9. METAS'!$X$20,INT((ROW()-14)/2),0)))</f>
        <v>#REF!</v>
      </c>
      <c r="N357" s="869" t="str">
        <f t="shared" ref="N357" ca="1" si="340">IFERROR(J357/J358,"ND")</f>
        <v>ND</v>
      </c>
      <c r="O357" s="870" t="str">
        <f t="shared" ref="O357" ca="1" si="341">IFERROR(((J357+K357)/H357),"ND")</f>
        <v>ND</v>
      </c>
      <c r="P357" s="910"/>
    </row>
    <row r="358" spans="3:16">
      <c r="C358" s="860"/>
      <c r="D358" s="907"/>
      <c r="E358" s="907"/>
      <c r="F358" s="908"/>
      <c r="G358" s="909"/>
      <c r="H358" s="944"/>
      <c r="I358" s="852"/>
      <c r="J358" s="149" t="str">
        <f ca="1">IF(MOD(ROW()-13,2)=0,IF(ISBLANK(OFFSET(#REF!,INT((ROW()-13)/2),0)),"",OFFSET(#REF!,INT((ROW()-13)/2),0)),IF(ISBLANK(OFFSET('9. METAS'!$U$20,INT((ROW()-14)/2),0)),"",OFFSET('9. METAS'!$U$20,INT((ROW()-14)/2),0)))</f>
        <v/>
      </c>
      <c r="K358" s="150" t="str">
        <f ca="1">IF(MOD(ROW()-13,2)=0,IF(ISBLANK(OFFSET(#REF!,INT((ROW()-13)/2),0)),"",OFFSET(#REF!,INT((ROW()-13)/2),0)),IF(ISBLANK(OFFSET('9. METAS'!$V$20,INT((ROW()-14)/2),0)),"",OFFSET('9. METAS'!$V$20,INT((ROW()-14)/2),0)))</f>
        <v/>
      </c>
      <c r="L358" s="150" t="str">
        <f ca="1">IF(MOD(ROW()-13,2)=0,IF(ISBLANK(OFFSET(#REF!,INT((ROW()-13)/2),0)),"",OFFSET(#REF!,INT((ROW()-13)/2),0)),IF(ISBLANK(OFFSET('9. METAS'!$W$20,INT((ROW()-14)/2),0)),"",OFFSET('9. METAS'!$W$20,INT((ROW()-14)/2),0)))</f>
        <v/>
      </c>
      <c r="M358" s="151" t="str">
        <f ca="1">IF(MOD(ROW()-13,2)=0,IF(ISBLANK(OFFSET(#REF!,INT((ROW()-13)/2),0)),"",OFFSET(#REF!,INT((ROW()-13)/2),0)),IF(ISBLANK(OFFSET('9. METAS'!$X$20,INT((ROW()-14)/2),0)),"",OFFSET('9. METAS'!$X$20,INT((ROW()-14)/2),0)))</f>
        <v/>
      </c>
      <c r="N358" s="854"/>
      <c r="O358" s="856"/>
      <c r="P358" s="913"/>
    </row>
    <row r="359" spans="3:16">
      <c r="C359" s="859"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8" t="str">
        <f ca="1">IF(ISBLANK(OFFSET('5. Pp (3 años)'!$K$46,INT((ROW()-13)/2),0)),"",OFFSET('5. Pp (3 años)'!$K$46,INT((ROW()-13)/2),0))</f>
        <v/>
      </c>
      <c r="G359" s="909" t="str">
        <f ca="1">IF(ISBLANK(OFFSET('5. Pp (3 años)'!$H$46,INT((ROW()-13)/2),0)),"",OFFSET('5. Pp (3 años)'!$H$46,INT((ROW()-13)/2),0))</f>
        <v/>
      </c>
      <c r="H359" s="944" t="str">
        <f ca="1">IF(ISBLANK(OFFSET('9. METAS'!$L$20,INT((ROW()-13)/2),0)),"",OFFSET('9. METAS'!$L$20,INT((ROW()-13)/2),0))</f>
        <v/>
      </c>
      <c r="I359" s="868"/>
      <c r="J359" s="149" t="e">
        <f ca="1">IF(MOD(ROW()-13,2)=0,IF(ISBLANK(OFFSET(#REF!,INT((ROW()-13)/2),0)),"",OFFSET(#REF!,INT((ROW()-13)/2),0)),IF(ISBLANK(OFFSET('9. METAS'!$U$20,INT((ROW()-14)/2),0)),"",OFFSET('9. METAS'!$U$20,INT((ROW()-14)/2),0)))</f>
        <v>#REF!</v>
      </c>
      <c r="K359" s="150" t="e">
        <f ca="1">IF(MOD(ROW()-13,2)=0,IF(ISBLANK(OFFSET(#REF!,INT((ROW()-13)/2),0)),"",OFFSET(#REF!,INT((ROW()-13)/2),0)),IF(ISBLANK(OFFSET('9. METAS'!$V$20,INT((ROW()-14)/2),0)),"",OFFSET('9. METAS'!$V$20,INT((ROW()-14)/2),0)))</f>
        <v>#REF!</v>
      </c>
      <c r="L359" s="150" t="e">
        <f ca="1">IF(MOD(ROW()-13,2)=0,IF(ISBLANK(OFFSET(#REF!,INT((ROW()-13)/2),0)),"",OFFSET(#REF!,INT((ROW()-13)/2),0)),IF(ISBLANK(OFFSET('9. METAS'!$W$20,INT((ROW()-14)/2),0)),"",OFFSET('9. METAS'!$W$20,INT((ROW()-14)/2),0)))</f>
        <v>#REF!</v>
      </c>
      <c r="M359" s="151" t="e">
        <f ca="1">IF(MOD(ROW()-13,2)=0,IF(ISBLANK(OFFSET(#REF!,INT((ROW()-13)/2),0)),"",OFFSET(#REF!,INT((ROW()-13)/2),0)),IF(ISBLANK(OFFSET('9. METAS'!$X$20,INT((ROW()-14)/2),0)),"",OFFSET('9. METAS'!$X$20,INT((ROW()-14)/2),0)))</f>
        <v>#REF!</v>
      </c>
      <c r="N359" s="869" t="str">
        <f t="shared" ref="N359" ca="1" si="342">IFERROR(J359/J360,"ND")</f>
        <v>ND</v>
      </c>
      <c r="O359" s="870" t="str">
        <f t="shared" ref="O359" ca="1" si="343">IFERROR(((J359+K359)/H359),"ND")</f>
        <v>ND</v>
      </c>
      <c r="P359" s="910"/>
    </row>
    <row r="360" spans="3:16">
      <c r="C360" s="860"/>
      <c r="D360" s="907"/>
      <c r="E360" s="907"/>
      <c r="F360" s="908"/>
      <c r="G360" s="909"/>
      <c r="H360" s="944"/>
      <c r="I360" s="852"/>
      <c r="J360" s="149" t="str">
        <f ca="1">IF(MOD(ROW()-13,2)=0,IF(ISBLANK(OFFSET(#REF!,INT((ROW()-13)/2),0)),"",OFFSET(#REF!,INT((ROW()-13)/2),0)),IF(ISBLANK(OFFSET('9. METAS'!$U$20,INT((ROW()-14)/2),0)),"",OFFSET('9. METAS'!$U$20,INT((ROW()-14)/2),0)))</f>
        <v/>
      </c>
      <c r="K360" s="150" t="str">
        <f ca="1">IF(MOD(ROW()-13,2)=0,IF(ISBLANK(OFFSET(#REF!,INT((ROW()-13)/2),0)),"",OFFSET(#REF!,INT((ROW()-13)/2),0)),IF(ISBLANK(OFFSET('9. METAS'!$V$20,INT((ROW()-14)/2),0)),"",OFFSET('9. METAS'!$V$20,INT((ROW()-14)/2),0)))</f>
        <v/>
      </c>
      <c r="L360" s="150" t="str">
        <f ca="1">IF(MOD(ROW()-13,2)=0,IF(ISBLANK(OFFSET(#REF!,INT((ROW()-13)/2),0)),"",OFFSET(#REF!,INT((ROW()-13)/2),0)),IF(ISBLANK(OFFSET('9. METAS'!$W$20,INT((ROW()-14)/2),0)),"",OFFSET('9. METAS'!$W$20,INT((ROW()-14)/2),0)))</f>
        <v/>
      </c>
      <c r="M360" s="151" t="str">
        <f ca="1">IF(MOD(ROW()-13,2)=0,IF(ISBLANK(OFFSET(#REF!,INT((ROW()-13)/2),0)),"",OFFSET(#REF!,INT((ROW()-13)/2),0)),IF(ISBLANK(OFFSET('9. METAS'!$X$20,INT((ROW()-14)/2),0)),"",OFFSET('9. METAS'!$X$20,INT((ROW()-14)/2),0)))</f>
        <v/>
      </c>
      <c r="N360" s="854"/>
      <c r="O360" s="856"/>
      <c r="P360" s="913"/>
    </row>
    <row r="361" spans="3:16">
      <c r="C361" s="859"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8" t="str">
        <f ca="1">IF(ISBLANK(OFFSET('5. Pp (3 años)'!$K$46,INT((ROW()-13)/2),0)),"",OFFSET('5. Pp (3 años)'!$K$46,INT((ROW()-13)/2),0))</f>
        <v/>
      </c>
      <c r="G361" s="909" t="str">
        <f ca="1">IF(ISBLANK(OFFSET('5. Pp (3 años)'!$H$46,INT((ROW()-13)/2),0)),"",OFFSET('5. Pp (3 años)'!$H$46,INT((ROW()-13)/2),0))</f>
        <v/>
      </c>
      <c r="H361" s="944" t="str">
        <f ca="1">IF(ISBLANK(OFFSET('9. METAS'!$L$20,INT((ROW()-13)/2),0)),"",OFFSET('9. METAS'!$L$20,INT((ROW()-13)/2),0))</f>
        <v/>
      </c>
      <c r="I361" s="868"/>
      <c r="J361" s="149" t="e">
        <f ca="1">IF(MOD(ROW()-13,2)=0,IF(ISBLANK(OFFSET(#REF!,INT((ROW()-13)/2),0)),"",OFFSET(#REF!,INT((ROW()-13)/2),0)),IF(ISBLANK(OFFSET('9. METAS'!$U$20,INT((ROW()-14)/2),0)),"",OFFSET('9. METAS'!$U$20,INT((ROW()-14)/2),0)))</f>
        <v>#REF!</v>
      </c>
      <c r="K361" s="150" t="e">
        <f ca="1">IF(MOD(ROW()-13,2)=0,IF(ISBLANK(OFFSET(#REF!,INT((ROW()-13)/2),0)),"",OFFSET(#REF!,INT((ROW()-13)/2),0)),IF(ISBLANK(OFFSET('9. METAS'!$V$20,INT((ROW()-14)/2),0)),"",OFFSET('9. METAS'!$V$20,INT((ROW()-14)/2),0)))</f>
        <v>#REF!</v>
      </c>
      <c r="L361" s="150" t="e">
        <f ca="1">IF(MOD(ROW()-13,2)=0,IF(ISBLANK(OFFSET(#REF!,INT((ROW()-13)/2),0)),"",OFFSET(#REF!,INT((ROW()-13)/2),0)),IF(ISBLANK(OFFSET('9. METAS'!$W$20,INT((ROW()-14)/2),0)),"",OFFSET('9. METAS'!$W$20,INT((ROW()-14)/2),0)))</f>
        <v>#REF!</v>
      </c>
      <c r="M361" s="151" t="e">
        <f ca="1">IF(MOD(ROW()-13,2)=0,IF(ISBLANK(OFFSET(#REF!,INT((ROW()-13)/2),0)),"",OFFSET(#REF!,INT((ROW()-13)/2),0)),IF(ISBLANK(OFFSET('9. METAS'!$X$20,INT((ROW()-14)/2),0)),"",OFFSET('9. METAS'!$X$20,INT((ROW()-14)/2),0)))</f>
        <v>#REF!</v>
      </c>
      <c r="N361" s="869" t="str">
        <f t="shared" ref="N361" ca="1" si="344">IFERROR(J361/J362,"ND")</f>
        <v>ND</v>
      </c>
      <c r="O361" s="870" t="str">
        <f t="shared" ref="O361" ca="1" si="345">IFERROR(((J361+K361)/H361),"ND")</f>
        <v>ND</v>
      </c>
      <c r="P361" s="910"/>
    </row>
    <row r="362" spans="3:16">
      <c r="C362" s="860"/>
      <c r="D362" s="907"/>
      <c r="E362" s="907"/>
      <c r="F362" s="908"/>
      <c r="G362" s="909"/>
      <c r="H362" s="944"/>
      <c r="I362" s="852"/>
      <c r="J362" s="149" t="str">
        <f ca="1">IF(MOD(ROW()-13,2)=0,IF(ISBLANK(OFFSET(#REF!,INT((ROW()-13)/2),0)),"",OFFSET(#REF!,INT((ROW()-13)/2),0)),IF(ISBLANK(OFFSET('9. METAS'!$U$20,INT((ROW()-14)/2),0)),"",OFFSET('9. METAS'!$U$20,INT((ROW()-14)/2),0)))</f>
        <v/>
      </c>
      <c r="K362" s="150" t="str">
        <f ca="1">IF(MOD(ROW()-13,2)=0,IF(ISBLANK(OFFSET(#REF!,INT((ROW()-13)/2),0)),"",OFFSET(#REF!,INT((ROW()-13)/2),0)),IF(ISBLANK(OFFSET('9. METAS'!$V$20,INT((ROW()-14)/2),0)),"",OFFSET('9. METAS'!$V$20,INT((ROW()-14)/2),0)))</f>
        <v/>
      </c>
      <c r="L362" s="150" t="str">
        <f ca="1">IF(MOD(ROW()-13,2)=0,IF(ISBLANK(OFFSET(#REF!,INT((ROW()-13)/2),0)),"",OFFSET(#REF!,INT((ROW()-13)/2),0)),IF(ISBLANK(OFFSET('9. METAS'!$W$20,INT((ROW()-14)/2),0)),"",OFFSET('9. METAS'!$W$20,INT((ROW()-14)/2),0)))</f>
        <v/>
      </c>
      <c r="M362" s="151" t="str">
        <f ca="1">IF(MOD(ROW()-13,2)=0,IF(ISBLANK(OFFSET(#REF!,INT((ROW()-13)/2),0)),"",OFFSET(#REF!,INT((ROW()-13)/2),0)),IF(ISBLANK(OFFSET('9. METAS'!$X$20,INT((ROW()-14)/2),0)),"",OFFSET('9. METAS'!$X$20,INT((ROW()-14)/2),0)))</f>
        <v/>
      </c>
      <c r="N362" s="854"/>
      <c r="O362" s="856"/>
      <c r="P362" s="913"/>
    </row>
    <row r="363" spans="3:16">
      <c r="C363" s="859"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8" t="str">
        <f ca="1">IF(ISBLANK(OFFSET('5. Pp (3 años)'!$K$46,INT((ROW()-13)/2),0)),"",OFFSET('5. Pp (3 años)'!$K$46,INT((ROW()-13)/2),0))</f>
        <v/>
      </c>
      <c r="G363" s="909" t="str">
        <f ca="1">IF(ISBLANK(OFFSET('5. Pp (3 años)'!$H$46,INT((ROW()-13)/2),0)),"",OFFSET('5. Pp (3 años)'!$H$46,INT((ROW()-13)/2),0))</f>
        <v/>
      </c>
      <c r="H363" s="944" t="str">
        <f ca="1">IF(ISBLANK(OFFSET('9. METAS'!$L$20,INT((ROW()-13)/2),0)),"",OFFSET('9. METAS'!$L$20,INT((ROW()-13)/2),0))</f>
        <v/>
      </c>
      <c r="I363" s="868"/>
      <c r="J363" s="149" t="e">
        <f ca="1">IF(MOD(ROW()-13,2)=0,IF(ISBLANK(OFFSET(#REF!,INT((ROW()-13)/2),0)),"",OFFSET(#REF!,INT((ROW()-13)/2),0)),IF(ISBLANK(OFFSET('9. METAS'!$U$20,INT((ROW()-14)/2),0)),"",OFFSET('9. METAS'!$U$20,INT((ROW()-14)/2),0)))</f>
        <v>#REF!</v>
      </c>
      <c r="K363" s="150" t="e">
        <f ca="1">IF(MOD(ROW()-13,2)=0,IF(ISBLANK(OFFSET(#REF!,INT((ROW()-13)/2),0)),"",OFFSET(#REF!,INT((ROW()-13)/2),0)),IF(ISBLANK(OFFSET('9. METAS'!$V$20,INT((ROW()-14)/2),0)),"",OFFSET('9. METAS'!$V$20,INT((ROW()-14)/2),0)))</f>
        <v>#REF!</v>
      </c>
      <c r="L363" s="150" t="e">
        <f ca="1">IF(MOD(ROW()-13,2)=0,IF(ISBLANK(OFFSET(#REF!,INT((ROW()-13)/2),0)),"",OFFSET(#REF!,INT((ROW()-13)/2),0)),IF(ISBLANK(OFFSET('9. METAS'!$W$20,INT((ROW()-14)/2),0)),"",OFFSET('9. METAS'!$W$20,INT((ROW()-14)/2),0)))</f>
        <v>#REF!</v>
      </c>
      <c r="M363" s="151" t="e">
        <f ca="1">IF(MOD(ROW()-13,2)=0,IF(ISBLANK(OFFSET(#REF!,INT((ROW()-13)/2),0)),"",OFFSET(#REF!,INT((ROW()-13)/2),0)),IF(ISBLANK(OFFSET('9. METAS'!$X$20,INT((ROW()-14)/2),0)),"",OFFSET('9. METAS'!$X$20,INT((ROW()-14)/2),0)))</f>
        <v>#REF!</v>
      </c>
      <c r="N363" s="869" t="str">
        <f t="shared" ref="N363" ca="1" si="346">IFERROR(J363/J364,"ND")</f>
        <v>ND</v>
      </c>
      <c r="O363" s="870" t="str">
        <f t="shared" ref="O363" ca="1" si="347">IFERROR(((J363+K363)/H363),"ND")</f>
        <v>ND</v>
      </c>
      <c r="P363" s="910"/>
    </row>
    <row r="364" spans="3:16">
      <c r="C364" s="860"/>
      <c r="D364" s="907"/>
      <c r="E364" s="907"/>
      <c r="F364" s="908"/>
      <c r="G364" s="909"/>
      <c r="H364" s="944"/>
      <c r="I364" s="852"/>
      <c r="J364" s="149" t="str">
        <f ca="1">IF(MOD(ROW()-13,2)=0,IF(ISBLANK(OFFSET(#REF!,INT((ROW()-13)/2),0)),"",OFFSET(#REF!,INT((ROW()-13)/2),0)),IF(ISBLANK(OFFSET('9. METAS'!$U$20,INT((ROW()-14)/2),0)),"",OFFSET('9. METAS'!$U$20,INT((ROW()-14)/2),0)))</f>
        <v/>
      </c>
      <c r="K364" s="150" t="str">
        <f ca="1">IF(MOD(ROW()-13,2)=0,IF(ISBLANK(OFFSET(#REF!,INT((ROW()-13)/2),0)),"",OFFSET(#REF!,INT((ROW()-13)/2),0)),IF(ISBLANK(OFFSET('9. METAS'!$V$20,INT((ROW()-14)/2),0)),"",OFFSET('9. METAS'!$V$20,INT((ROW()-14)/2),0)))</f>
        <v/>
      </c>
      <c r="L364" s="150" t="str">
        <f ca="1">IF(MOD(ROW()-13,2)=0,IF(ISBLANK(OFFSET(#REF!,INT((ROW()-13)/2),0)),"",OFFSET(#REF!,INT((ROW()-13)/2),0)),IF(ISBLANK(OFFSET('9. METAS'!$W$20,INT((ROW()-14)/2),0)),"",OFFSET('9. METAS'!$W$20,INT((ROW()-14)/2),0)))</f>
        <v/>
      </c>
      <c r="M364" s="151" t="str">
        <f ca="1">IF(MOD(ROW()-13,2)=0,IF(ISBLANK(OFFSET(#REF!,INT((ROW()-13)/2),0)),"",OFFSET(#REF!,INT((ROW()-13)/2),0)),IF(ISBLANK(OFFSET('9. METAS'!$X$20,INT((ROW()-14)/2),0)),"",OFFSET('9. METAS'!$X$20,INT((ROW()-14)/2),0)))</f>
        <v/>
      </c>
      <c r="N364" s="854"/>
      <c r="O364" s="856"/>
      <c r="P364" s="913"/>
    </row>
    <row r="365" spans="3:16">
      <c r="C365" s="859"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8" t="str">
        <f ca="1">IF(ISBLANK(OFFSET('5. Pp (3 años)'!$K$46,INT((ROW()-13)/2),0)),"",OFFSET('5. Pp (3 años)'!$K$46,INT((ROW()-13)/2),0))</f>
        <v/>
      </c>
      <c r="G365" s="909" t="str">
        <f ca="1">IF(ISBLANK(OFFSET('5. Pp (3 años)'!$H$46,INT((ROW()-13)/2),0)),"",OFFSET('5. Pp (3 años)'!$H$46,INT((ROW()-13)/2),0))</f>
        <v/>
      </c>
      <c r="H365" s="944" t="str">
        <f ca="1">IF(ISBLANK(OFFSET('9. METAS'!$L$20,INT((ROW()-13)/2),0)),"",OFFSET('9. METAS'!$L$20,INT((ROW()-13)/2),0))</f>
        <v/>
      </c>
      <c r="I365" s="868"/>
      <c r="J365" s="149" t="e">
        <f ca="1">IF(MOD(ROW()-13,2)=0,IF(ISBLANK(OFFSET(#REF!,INT((ROW()-13)/2),0)),"",OFFSET(#REF!,INT((ROW()-13)/2),0)),IF(ISBLANK(OFFSET('9. METAS'!$U$20,INT((ROW()-14)/2),0)),"",OFFSET('9. METAS'!$U$20,INT((ROW()-14)/2),0)))</f>
        <v>#REF!</v>
      </c>
      <c r="K365" s="150" t="e">
        <f ca="1">IF(MOD(ROW()-13,2)=0,IF(ISBLANK(OFFSET(#REF!,INT((ROW()-13)/2),0)),"",OFFSET(#REF!,INT((ROW()-13)/2),0)),IF(ISBLANK(OFFSET('9. METAS'!$V$20,INT((ROW()-14)/2),0)),"",OFFSET('9. METAS'!$V$20,INT((ROW()-14)/2),0)))</f>
        <v>#REF!</v>
      </c>
      <c r="L365" s="150" t="e">
        <f ca="1">IF(MOD(ROW()-13,2)=0,IF(ISBLANK(OFFSET(#REF!,INT((ROW()-13)/2),0)),"",OFFSET(#REF!,INT((ROW()-13)/2),0)),IF(ISBLANK(OFFSET('9. METAS'!$W$20,INT((ROW()-14)/2),0)),"",OFFSET('9. METAS'!$W$20,INT((ROW()-14)/2),0)))</f>
        <v>#REF!</v>
      </c>
      <c r="M365" s="151" t="e">
        <f ca="1">IF(MOD(ROW()-13,2)=0,IF(ISBLANK(OFFSET(#REF!,INT((ROW()-13)/2),0)),"",OFFSET(#REF!,INT((ROW()-13)/2),0)),IF(ISBLANK(OFFSET('9. METAS'!$X$20,INT((ROW()-14)/2),0)),"",OFFSET('9. METAS'!$X$20,INT((ROW()-14)/2),0)))</f>
        <v>#REF!</v>
      </c>
      <c r="N365" s="869" t="str">
        <f t="shared" ref="N365" ca="1" si="348">IFERROR(J365/J366,"ND")</f>
        <v>ND</v>
      </c>
      <c r="O365" s="870" t="str">
        <f t="shared" ref="O365" ca="1" si="349">IFERROR(((J365+K365)/H365),"ND")</f>
        <v>ND</v>
      </c>
      <c r="P365" s="910"/>
    </row>
    <row r="366" spans="3:16">
      <c r="C366" s="860"/>
      <c r="D366" s="907"/>
      <c r="E366" s="907"/>
      <c r="F366" s="908"/>
      <c r="G366" s="909"/>
      <c r="H366" s="944"/>
      <c r="I366" s="852"/>
      <c r="J366" s="149" t="str">
        <f ca="1">IF(MOD(ROW()-13,2)=0,IF(ISBLANK(OFFSET(#REF!,INT((ROW()-13)/2),0)),"",OFFSET(#REF!,INT((ROW()-13)/2),0)),IF(ISBLANK(OFFSET('9. METAS'!$U$20,INT((ROW()-14)/2),0)),"",OFFSET('9. METAS'!$U$20,INT((ROW()-14)/2),0)))</f>
        <v/>
      </c>
      <c r="K366" s="150" t="str">
        <f ca="1">IF(MOD(ROW()-13,2)=0,IF(ISBLANK(OFFSET(#REF!,INT((ROW()-13)/2),0)),"",OFFSET(#REF!,INT((ROW()-13)/2),0)),IF(ISBLANK(OFFSET('9. METAS'!$V$20,INT((ROW()-14)/2),0)),"",OFFSET('9. METAS'!$V$20,INT((ROW()-14)/2),0)))</f>
        <v/>
      </c>
      <c r="L366" s="150" t="str">
        <f ca="1">IF(MOD(ROW()-13,2)=0,IF(ISBLANK(OFFSET(#REF!,INT((ROW()-13)/2),0)),"",OFFSET(#REF!,INT((ROW()-13)/2),0)),IF(ISBLANK(OFFSET('9. METAS'!$W$20,INT((ROW()-14)/2),0)),"",OFFSET('9. METAS'!$W$20,INT((ROW()-14)/2),0)))</f>
        <v/>
      </c>
      <c r="M366" s="151" t="str">
        <f ca="1">IF(MOD(ROW()-13,2)=0,IF(ISBLANK(OFFSET(#REF!,INT((ROW()-13)/2),0)),"",OFFSET(#REF!,INT((ROW()-13)/2),0)),IF(ISBLANK(OFFSET('9. METAS'!$X$20,INT((ROW()-14)/2),0)),"",OFFSET('9. METAS'!$X$20,INT((ROW()-14)/2),0)))</f>
        <v/>
      </c>
      <c r="N366" s="854"/>
      <c r="O366" s="856"/>
      <c r="P366" s="913"/>
    </row>
    <row r="367" spans="3:16">
      <c r="C367" s="859"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8" t="str">
        <f ca="1">IF(ISBLANK(OFFSET('5. Pp (3 años)'!$K$46,INT((ROW()-13)/2),0)),"",OFFSET('5. Pp (3 años)'!$K$46,INT((ROW()-13)/2),0))</f>
        <v/>
      </c>
      <c r="G367" s="909" t="str">
        <f ca="1">IF(ISBLANK(OFFSET('5. Pp (3 años)'!$H$46,INT((ROW()-13)/2),0)),"",OFFSET('5. Pp (3 años)'!$H$46,INT((ROW()-13)/2),0))</f>
        <v/>
      </c>
      <c r="H367" s="944" t="str">
        <f ca="1">IF(ISBLANK(OFFSET('9. METAS'!$L$20,INT((ROW()-13)/2),0)),"",OFFSET('9. METAS'!$L$20,INT((ROW()-13)/2),0))</f>
        <v/>
      </c>
      <c r="I367" s="868"/>
      <c r="J367" s="149" t="e">
        <f ca="1">IF(MOD(ROW()-13,2)=0,IF(ISBLANK(OFFSET(#REF!,INT((ROW()-13)/2),0)),"",OFFSET(#REF!,INT((ROW()-13)/2),0)),IF(ISBLANK(OFFSET('9. METAS'!$U$20,INT((ROW()-14)/2),0)),"",OFFSET('9. METAS'!$U$20,INT((ROW()-14)/2),0)))</f>
        <v>#REF!</v>
      </c>
      <c r="K367" s="150" t="e">
        <f ca="1">IF(MOD(ROW()-13,2)=0,IF(ISBLANK(OFFSET(#REF!,INT((ROW()-13)/2),0)),"",OFFSET(#REF!,INT((ROW()-13)/2),0)),IF(ISBLANK(OFFSET('9. METAS'!$V$20,INT((ROW()-14)/2),0)),"",OFFSET('9. METAS'!$V$20,INT((ROW()-14)/2),0)))</f>
        <v>#REF!</v>
      </c>
      <c r="L367" s="150" t="e">
        <f ca="1">IF(MOD(ROW()-13,2)=0,IF(ISBLANK(OFFSET(#REF!,INT((ROW()-13)/2),0)),"",OFFSET(#REF!,INT((ROW()-13)/2),0)),IF(ISBLANK(OFFSET('9. METAS'!$W$20,INT((ROW()-14)/2),0)),"",OFFSET('9. METAS'!$W$20,INT((ROW()-14)/2),0)))</f>
        <v>#REF!</v>
      </c>
      <c r="M367" s="151" t="e">
        <f ca="1">IF(MOD(ROW()-13,2)=0,IF(ISBLANK(OFFSET(#REF!,INT((ROW()-13)/2),0)),"",OFFSET(#REF!,INT((ROW()-13)/2),0)),IF(ISBLANK(OFFSET('9. METAS'!$X$20,INT((ROW()-14)/2),0)),"",OFFSET('9. METAS'!$X$20,INT((ROW()-14)/2),0)))</f>
        <v>#REF!</v>
      </c>
      <c r="N367" s="869" t="str">
        <f t="shared" ref="N367" ca="1" si="350">IFERROR(J367/J368,"ND")</f>
        <v>ND</v>
      </c>
      <c r="O367" s="870" t="str">
        <f t="shared" ref="O367" ca="1" si="351">IFERROR(((J367+K367)/H367),"ND")</f>
        <v>ND</v>
      </c>
      <c r="P367" s="910"/>
    </row>
    <row r="368" spans="3:16">
      <c r="C368" s="860"/>
      <c r="D368" s="907"/>
      <c r="E368" s="907"/>
      <c r="F368" s="908"/>
      <c r="G368" s="909"/>
      <c r="H368" s="944"/>
      <c r="I368" s="852"/>
      <c r="J368" s="149" t="str">
        <f ca="1">IF(MOD(ROW()-13,2)=0,IF(ISBLANK(OFFSET(#REF!,INT((ROW()-13)/2),0)),"",OFFSET(#REF!,INT((ROW()-13)/2),0)),IF(ISBLANK(OFFSET('9. METAS'!$U$20,INT((ROW()-14)/2),0)),"",OFFSET('9. METAS'!$U$20,INT((ROW()-14)/2),0)))</f>
        <v/>
      </c>
      <c r="K368" s="150" t="str">
        <f ca="1">IF(MOD(ROW()-13,2)=0,IF(ISBLANK(OFFSET(#REF!,INT((ROW()-13)/2),0)),"",OFFSET(#REF!,INT((ROW()-13)/2),0)),IF(ISBLANK(OFFSET('9. METAS'!$V$20,INT((ROW()-14)/2),0)),"",OFFSET('9. METAS'!$V$20,INT((ROW()-14)/2),0)))</f>
        <v/>
      </c>
      <c r="L368" s="150" t="str">
        <f ca="1">IF(MOD(ROW()-13,2)=0,IF(ISBLANK(OFFSET(#REF!,INT((ROW()-13)/2),0)),"",OFFSET(#REF!,INT((ROW()-13)/2),0)),IF(ISBLANK(OFFSET('9. METAS'!$W$20,INT((ROW()-14)/2),0)),"",OFFSET('9. METAS'!$W$20,INT((ROW()-14)/2),0)))</f>
        <v/>
      </c>
      <c r="M368" s="151" t="str">
        <f ca="1">IF(MOD(ROW()-13,2)=0,IF(ISBLANK(OFFSET(#REF!,INT((ROW()-13)/2),0)),"",OFFSET(#REF!,INT((ROW()-13)/2),0)),IF(ISBLANK(OFFSET('9. METAS'!$X$20,INT((ROW()-14)/2),0)),"",OFFSET('9. METAS'!$X$20,INT((ROW()-14)/2),0)))</f>
        <v/>
      </c>
      <c r="N368" s="854"/>
      <c r="O368" s="856"/>
      <c r="P368" s="913"/>
    </row>
    <row r="369" spans="3:16">
      <c r="C369" s="859"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8" t="str">
        <f ca="1">IF(ISBLANK(OFFSET('5. Pp (3 años)'!$K$46,INT((ROW()-13)/2),0)),"",OFFSET('5. Pp (3 años)'!$K$46,INT((ROW()-13)/2),0))</f>
        <v/>
      </c>
      <c r="G369" s="909" t="str">
        <f ca="1">IF(ISBLANK(OFFSET('5. Pp (3 años)'!$H$46,INT((ROW()-13)/2),0)),"",OFFSET('5. Pp (3 años)'!$H$46,INT((ROW()-13)/2),0))</f>
        <v/>
      </c>
      <c r="H369" s="944" t="str">
        <f ca="1">IF(ISBLANK(OFFSET('9. METAS'!$L$20,INT((ROW()-13)/2),0)),"",OFFSET('9. METAS'!$L$20,INT((ROW()-13)/2),0))</f>
        <v/>
      </c>
      <c r="I369" s="868"/>
      <c r="J369" s="149" t="e">
        <f ca="1">IF(MOD(ROW()-13,2)=0,IF(ISBLANK(OFFSET(#REF!,INT((ROW()-13)/2),0)),"",OFFSET(#REF!,INT((ROW()-13)/2),0)),IF(ISBLANK(OFFSET('9. METAS'!$U$20,INT((ROW()-14)/2),0)),"",OFFSET('9. METAS'!$U$20,INT((ROW()-14)/2),0)))</f>
        <v>#REF!</v>
      </c>
      <c r="K369" s="150" t="e">
        <f ca="1">IF(MOD(ROW()-13,2)=0,IF(ISBLANK(OFFSET(#REF!,INT((ROW()-13)/2),0)),"",OFFSET(#REF!,INT((ROW()-13)/2),0)),IF(ISBLANK(OFFSET('9. METAS'!$V$20,INT((ROW()-14)/2),0)),"",OFFSET('9. METAS'!$V$20,INT((ROW()-14)/2),0)))</f>
        <v>#REF!</v>
      </c>
      <c r="L369" s="150" t="e">
        <f ca="1">IF(MOD(ROW()-13,2)=0,IF(ISBLANK(OFFSET(#REF!,INT((ROW()-13)/2),0)),"",OFFSET(#REF!,INT((ROW()-13)/2),0)),IF(ISBLANK(OFFSET('9. METAS'!$W$20,INT((ROW()-14)/2),0)),"",OFFSET('9. METAS'!$W$20,INT((ROW()-14)/2),0)))</f>
        <v>#REF!</v>
      </c>
      <c r="M369" s="151" t="e">
        <f ca="1">IF(MOD(ROW()-13,2)=0,IF(ISBLANK(OFFSET(#REF!,INT((ROW()-13)/2),0)),"",OFFSET(#REF!,INT((ROW()-13)/2),0)),IF(ISBLANK(OFFSET('9. METAS'!$X$20,INT((ROW()-14)/2),0)),"",OFFSET('9. METAS'!$X$20,INT((ROW()-14)/2),0)))</f>
        <v>#REF!</v>
      </c>
      <c r="N369" s="869" t="str">
        <f t="shared" ref="N369" ca="1" si="352">IFERROR(J369/J370,"ND")</f>
        <v>ND</v>
      </c>
      <c r="O369" s="870" t="str">
        <f t="shared" ref="O369" ca="1" si="353">IFERROR(((J369+K369)/H369),"ND")</f>
        <v>ND</v>
      </c>
      <c r="P369" s="910"/>
    </row>
    <row r="370" spans="3:16">
      <c r="C370" s="860"/>
      <c r="D370" s="907"/>
      <c r="E370" s="907"/>
      <c r="F370" s="908"/>
      <c r="G370" s="909"/>
      <c r="H370" s="944"/>
      <c r="I370" s="852"/>
      <c r="J370" s="149" t="str">
        <f ca="1">IF(MOD(ROW()-13,2)=0,IF(ISBLANK(OFFSET(#REF!,INT((ROW()-13)/2),0)),"",OFFSET(#REF!,INT((ROW()-13)/2),0)),IF(ISBLANK(OFFSET('9. METAS'!$U$20,INT((ROW()-14)/2),0)),"",OFFSET('9. METAS'!$U$20,INT((ROW()-14)/2),0)))</f>
        <v/>
      </c>
      <c r="K370" s="150" t="str">
        <f ca="1">IF(MOD(ROW()-13,2)=0,IF(ISBLANK(OFFSET(#REF!,INT((ROW()-13)/2),0)),"",OFFSET(#REF!,INT((ROW()-13)/2),0)),IF(ISBLANK(OFFSET('9. METAS'!$V$20,INT((ROW()-14)/2),0)),"",OFFSET('9. METAS'!$V$20,INT((ROW()-14)/2),0)))</f>
        <v/>
      </c>
      <c r="L370" s="150" t="str">
        <f ca="1">IF(MOD(ROW()-13,2)=0,IF(ISBLANK(OFFSET(#REF!,INT((ROW()-13)/2),0)),"",OFFSET(#REF!,INT((ROW()-13)/2),0)),IF(ISBLANK(OFFSET('9. METAS'!$W$20,INT((ROW()-14)/2),0)),"",OFFSET('9. METAS'!$W$20,INT((ROW()-14)/2),0)))</f>
        <v/>
      </c>
      <c r="M370" s="151" t="str">
        <f ca="1">IF(MOD(ROW()-13,2)=0,IF(ISBLANK(OFFSET(#REF!,INT((ROW()-13)/2),0)),"",OFFSET(#REF!,INT((ROW()-13)/2),0)),IF(ISBLANK(OFFSET('9. METAS'!$X$20,INT((ROW()-14)/2),0)),"",OFFSET('9. METAS'!$X$20,INT((ROW()-14)/2),0)))</f>
        <v/>
      </c>
      <c r="N370" s="854"/>
      <c r="O370" s="856"/>
      <c r="P370" s="913"/>
    </row>
    <row r="371" spans="3:16">
      <c r="C371" s="859"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8" t="str">
        <f ca="1">IF(ISBLANK(OFFSET('5. Pp (3 años)'!$K$46,INT((ROW()-13)/2),0)),"",OFFSET('5. Pp (3 años)'!$K$46,INT((ROW()-13)/2),0))</f>
        <v/>
      </c>
      <c r="G371" s="909" t="str">
        <f ca="1">IF(ISBLANK(OFFSET('5. Pp (3 años)'!$H$46,INT((ROW()-13)/2),0)),"",OFFSET('5. Pp (3 años)'!$H$46,INT((ROW()-13)/2),0))</f>
        <v/>
      </c>
      <c r="H371" s="944" t="str">
        <f ca="1">IF(ISBLANK(OFFSET('9. METAS'!$L$20,INT((ROW()-13)/2),0)),"",OFFSET('9. METAS'!$L$20,INT((ROW()-13)/2),0))</f>
        <v/>
      </c>
      <c r="I371" s="868"/>
      <c r="J371" s="149" t="e">
        <f ca="1">IF(MOD(ROW()-13,2)=0,IF(ISBLANK(OFFSET(#REF!,INT((ROW()-13)/2),0)),"",OFFSET(#REF!,INT((ROW()-13)/2),0)),IF(ISBLANK(OFFSET('9. METAS'!$U$20,INT((ROW()-14)/2),0)),"",OFFSET('9. METAS'!$U$20,INT((ROW()-14)/2),0)))</f>
        <v>#REF!</v>
      </c>
      <c r="K371" s="150" t="e">
        <f ca="1">IF(MOD(ROW()-13,2)=0,IF(ISBLANK(OFFSET(#REF!,INT((ROW()-13)/2),0)),"",OFFSET(#REF!,INT((ROW()-13)/2),0)),IF(ISBLANK(OFFSET('9. METAS'!$V$20,INT((ROW()-14)/2),0)),"",OFFSET('9. METAS'!$V$20,INT((ROW()-14)/2),0)))</f>
        <v>#REF!</v>
      </c>
      <c r="L371" s="150" t="e">
        <f ca="1">IF(MOD(ROW()-13,2)=0,IF(ISBLANK(OFFSET(#REF!,INT((ROW()-13)/2),0)),"",OFFSET(#REF!,INT((ROW()-13)/2),0)),IF(ISBLANK(OFFSET('9. METAS'!$W$20,INT((ROW()-14)/2),0)),"",OFFSET('9. METAS'!$W$20,INT((ROW()-14)/2),0)))</f>
        <v>#REF!</v>
      </c>
      <c r="M371" s="151" t="e">
        <f ca="1">IF(MOD(ROW()-13,2)=0,IF(ISBLANK(OFFSET(#REF!,INT((ROW()-13)/2),0)),"",OFFSET(#REF!,INT((ROW()-13)/2),0)),IF(ISBLANK(OFFSET('9. METAS'!$X$20,INT((ROW()-14)/2),0)),"",OFFSET('9. METAS'!$X$20,INT((ROW()-14)/2),0)))</f>
        <v>#REF!</v>
      </c>
      <c r="N371" s="869" t="str">
        <f t="shared" ref="N371" ca="1" si="354">IFERROR(J371/J372,"ND")</f>
        <v>ND</v>
      </c>
      <c r="O371" s="870" t="str">
        <f t="shared" ref="O371" ca="1" si="355">IFERROR(((J371+K371)/H371),"ND")</f>
        <v>ND</v>
      </c>
      <c r="P371" s="910"/>
    </row>
    <row r="372" spans="3:16">
      <c r="C372" s="860"/>
      <c r="D372" s="907"/>
      <c r="E372" s="907"/>
      <c r="F372" s="908"/>
      <c r="G372" s="909"/>
      <c r="H372" s="944"/>
      <c r="I372" s="852"/>
      <c r="J372" s="149" t="str">
        <f ca="1">IF(MOD(ROW()-13,2)=0,IF(ISBLANK(OFFSET(#REF!,INT((ROW()-13)/2),0)),"",OFFSET(#REF!,INT((ROW()-13)/2),0)),IF(ISBLANK(OFFSET('9. METAS'!$U$20,INT((ROW()-14)/2),0)),"",OFFSET('9. METAS'!$U$20,INT((ROW()-14)/2),0)))</f>
        <v/>
      </c>
      <c r="K372" s="150" t="str">
        <f ca="1">IF(MOD(ROW()-13,2)=0,IF(ISBLANK(OFFSET(#REF!,INT((ROW()-13)/2),0)),"",OFFSET(#REF!,INT((ROW()-13)/2),0)),IF(ISBLANK(OFFSET('9. METAS'!$V$20,INT((ROW()-14)/2),0)),"",OFFSET('9. METAS'!$V$20,INT((ROW()-14)/2),0)))</f>
        <v/>
      </c>
      <c r="L372" s="150" t="str">
        <f ca="1">IF(MOD(ROW()-13,2)=0,IF(ISBLANK(OFFSET(#REF!,INT((ROW()-13)/2),0)),"",OFFSET(#REF!,INT((ROW()-13)/2),0)),IF(ISBLANK(OFFSET('9. METAS'!$W$20,INT((ROW()-14)/2),0)),"",OFFSET('9. METAS'!$W$20,INT((ROW()-14)/2),0)))</f>
        <v/>
      </c>
      <c r="M372" s="151" t="str">
        <f ca="1">IF(MOD(ROW()-13,2)=0,IF(ISBLANK(OFFSET(#REF!,INT((ROW()-13)/2),0)),"",OFFSET(#REF!,INT((ROW()-13)/2),0)),IF(ISBLANK(OFFSET('9. METAS'!$X$20,INT((ROW()-14)/2),0)),"",OFFSET('9. METAS'!$X$20,INT((ROW()-14)/2),0)))</f>
        <v/>
      </c>
      <c r="N372" s="854"/>
      <c r="O372" s="856"/>
      <c r="P372" s="913"/>
    </row>
    <row r="373" spans="3:16">
      <c r="C373" s="859"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8" t="str">
        <f ca="1">IF(ISBLANK(OFFSET('5. Pp (3 años)'!$K$46,INT((ROW()-13)/2),0)),"",OFFSET('5. Pp (3 años)'!$K$46,INT((ROW()-13)/2),0))</f>
        <v/>
      </c>
      <c r="G373" s="909" t="str">
        <f ca="1">IF(ISBLANK(OFFSET('5. Pp (3 años)'!$H$46,INT((ROW()-13)/2),0)),"",OFFSET('5. Pp (3 años)'!$H$46,INT((ROW()-13)/2),0))</f>
        <v/>
      </c>
      <c r="H373" s="944" t="str">
        <f ca="1">IF(ISBLANK(OFFSET('9. METAS'!$L$20,INT((ROW()-13)/2),0)),"",OFFSET('9. METAS'!$L$20,INT((ROW()-13)/2),0))</f>
        <v/>
      </c>
      <c r="I373" s="868"/>
      <c r="J373" s="149" t="e">
        <f ca="1">IF(MOD(ROW()-13,2)=0,IF(ISBLANK(OFFSET(#REF!,INT((ROW()-13)/2),0)),"",OFFSET(#REF!,INT((ROW()-13)/2),0)),IF(ISBLANK(OFFSET('9. METAS'!$U$20,INT((ROW()-14)/2),0)),"",OFFSET('9. METAS'!$U$20,INT((ROW()-14)/2),0)))</f>
        <v>#REF!</v>
      </c>
      <c r="K373" s="150" t="e">
        <f ca="1">IF(MOD(ROW()-13,2)=0,IF(ISBLANK(OFFSET(#REF!,INT((ROW()-13)/2),0)),"",OFFSET(#REF!,INT((ROW()-13)/2),0)),IF(ISBLANK(OFFSET('9. METAS'!$V$20,INT((ROW()-14)/2),0)),"",OFFSET('9. METAS'!$V$20,INT((ROW()-14)/2),0)))</f>
        <v>#REF!</v>
      </c>
      <c r="L373" s="150" t="e">
        <f ca="1">IF(MOD(ROW()-13,2)=0,IF(ISBLANK(OFFSET(#REF!,INT((ROW()-13)/2),0)),"",OFFSET(#REF!,INT((ROW()-13)/2),0)),IF(ISBLANK(OFFSET('9. METAS'!$W$20,INT((ROW()-14)/2),0)),"",OFFSET('9. METAS'!$W$20,INT((ROW()-14)/2),0)))</f>
        <v>#REF!</v>
      </c>
      <c r="M373" s="151" t="e">
        <f ca="1">IF(MOD(ROW()-13,2)=0,IF(ISBLANK(OFFSET(#REF!,INT((ROW()-13)/2),0)),"",OFFSET(#REF!,INT((ROW()-13)/2),0)),IF(ISBLANK(OFFSET('9. METAS'!$X$20,INT((ROW()-14)/2),0)),"",OFFSET('9. METAS'!$X$20,INT((ROW()-14)/2),0)))</f>
        <v>#REF!</v>
      </c>
      <c r="N373" s="869" t="str">
        <f t="shared" ref="N373" ca="1" si="356">IFERROR(J373/J374,"ND")</f>
        <v>ND</v>
      </c>
      <c r="O373" s="870" t="str">
        <f t="shared" ref="O373" ca="1" si="357">IFERROR(((J373+K373)/H373),"ND")</f>
        <v>ND</v>
      </c>
      <c r="P373" s="910"/>
    </row>
    <row r="374" spans="3:16">
      <c r="C374" s="860"/>
      <c r="D374" s="907"/>
      <c r="E374" s="907"/>
      <c r="F374" s="908"/>
      <c r="G374" s="909"/>
      <c r="H374" s="944"/>
      <c r="I374" s="852"/>
      <c r="J374" s="149" t="str">
        <f ca="1">IF(MOD(ROW()-13,2)=0,IF(ISBLANK(OFFSET(#REF!,INT((ROW()-13)/2),0)),"",OFFSET(#REF!,INT((ROW()-13)/2),0)),IF(ISBLANK(OFFSET('9. METAS'!$U$20,INT((ROW()-14)/2),0)),"",OFFSET('9. METAS'!$U$20,INT((ROW()-14)/2),0)))</f>
        <v/>
      </c>
      <c r="K374" s="150" t="str">
        <f ca="1">IF(MOD(ROW()-13,2)=0,IF(ISBLANK(OFFSET(#REF!,INT((ROW()-13)/2),0)),"",OFFSET(#REF!,INT((ROW()-13)/2),0)),IF(ISBLANK(OFFSET('9. METAS'!$V$20,INT((ROW()-14)/2),0)),"",OFFSET('9. METAS'!$V$20,INT((ROW()-14)/2),0)))</f>
        <v/>
      </c>
      <c r="L374" s="150" t="str">
        <f ca="1">IF(MOD(ROW()-13,2)=0,IF(ISBLANK(OFFSET(#REF!,INT((ROW()-13)/2),0)),"",OFFSET(#REF!,INT((ROW()-13)/2),0)),IF(ISBLANK(OFFSET('9. METAS'!$W$20,INT((ROW()-14)/2),0)),"",OFFSET('9. METAS'!$W$20,INT((ROW()-14)/2),0)))</f>
        <v/>
      </c>
      <c r="M374" s="151" t="str">
        <f ca="1">IF(MOD(ROW()-13,2)=0,IF(ISBLANK(OFFSET(#REF!,INT((ROW()-13)/2),0)),"",OFFSET(#REF!,INT((ROW()-13)/2),0)),IF(ISBLANK(OFFSET('9. METAS'!$X$20,INT((ROW()-14)/2),0)),"",OFFSET('9. METAS'!$X$20,INT((ROW()-14)/2),0)))</f>
        <v/>
      </c>
      <c r="N374" s="854"/>
      <c r="O374" s="856"/>
      <c r="P374" s="913"/>
    </row>
    <row r="375" spans="3:16">
      <c r="C375" s="859"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8" t="str">
        <f ca="1">IF(ISBLANK(OFFSET('5. Pp (3 años)'!$K$46,INT((ROW()-13)/2),0)),"",OFFSET('5. Pp (3 años)'!$K$46,INT((ROW()-13)/2),0))</f>
        <v/>
      </c>
      <c r="G375" s="909" t="str">
        <f ca="1">IF(ISBLANK(OFFSET('5. Pp (3 años)'!$H$46,INT((ROW()-13)/2),0)),"",OFFSET('5. Pp (3 años)'!$H$46,INT((ROW()-13)/2),0))</f>
        <v/>
      </c>
      <c r="H375" s="944" t="str">
        <f ca="1">IF(ISBLANK(OFFSET('9. METAS'!$L$20,INT((ROW()-13)/2),0)),"",OFFSET('9. METAS'!$L$20,INT((ROW()-13)/2),0))</f>
        <v/>
      </c>
      <c r="I375" s="868"/>
      <c r="J375" s="149" t="e">
        <f ca="1">IF(MOD(ROW()-13,2)=0,IF(ISBLANK(OFFSET(#REF!,INT((ROW()-13)/2),0)),"",OFFSET(#REF!,INT((ROW()-13)/2),0)),IF(ISBLANK(OFFSET('9. METAS'!$U$20,INT((ROW()-14)/2),0)),"",OFFSET('9. METAS'!$U$20,INT((ROW()-14)/2),0)))</f>
        <v>#REF!</v>
      </c>
      <c r="K375" s="150" t="e">
        <f ca="1">IF(MOD(ROW()-13,2)=0,IF(ISBLANK(OFFSET(#REF!,INT((ROW()-13)/2),0)),"",OFFSET(#REF!,INT((ROW()-13)/2),0)),IF(ISBLANK(OFFSET('9. METAS'!$V$20,INT((ROW()-14)/2),0)),"",OFFSET('9. METAS'!$V$20,INT((ROW()-14)/2),0)))</f>
        <v>#REF!</v>
      </c>
      <c r="L375" s="150" t="e">
        <f ca="1">IF(MOD(ROW()-13,2)=0,IF(ISBLANK(OFFSET(#REF!,INT((ROW()-13)/2),0)),"",OFFSET(#REF!,INT((ROW()-13)/2),0)),IF(ISBLANK(OFFSET('9. METAS'!$W$20,INT((ROW()-14)/2),0)),"",OFFSET('9. METAS'!$W$20,INT((ROW()-14)/2),0)))</f>
        <v>#REF!</v>
      </c>
      <c r="M375" s="151" t="e">
        <f ca="1">IF(MOD(ROW()-13,2)=0,IF(ISBLANK(OFFSET(#REF!,INT((ROW()-13)/2),0)),"",OFFSET(#REF!,INT((ROW()-13)/2),0)),IF(ISBLANK(OFFSET('9. METAS'!$X$20,INT((ROW()-14)/2),0)),"",OFFSET('9. METAS'!$X$20,INT((ROW()-14)/2),0)))</f>
        <v>#REF!</v>
      </c>
      <c r="N375" s="869" t="str">
        <f t="shared" ref="N375" ca="1" si="358">IFERROR(J375/J376,"ND")</f>
        <v>ND</v>
      </c>
      <c r="O375" s="870" t="str">
        <f t="shared" ref="O375" ca="1" si="359">IFERROR(((J375+K375)/H375),"ND")</f>
        <v>ND</v>
      </c>
      <c r="P375" s="910"/>
    </row>
    <row r="376" spans="3:16">
      <c r="C376" s="860"/>
      <c r="D376" s="907"/>
      <c r="E376" s="907"/>
      <c r="F376" s="908"/>
      <c r="G376" s="909"/>
      <c r="H376" s="944"/>
      <c r="I376" s="852"/>
      <c r="J376" s="149" t="str">
        <f ca="1">IF(MOD(ROW()-13,2)=0,IF(ISBLANK(OFFSET(#REF!,INT((ROW()-13)/2),0)),"",OFFSET(#REF!,INT((ROW()-13)/2),0)),IF(ISBLANK(OFFSET('9. METAS'!$U$20,INT((ROW()-14)/2),0)),"",OFFSET('9. METAS'!$U$20,INT((ROW()-14)/2),0)))</f>
        <v/>
      </c>
      <c r="K376" s="150" t="str">
        <f ca="1">IF(MOD(ROW()-13,2)=0,IF(ISBLANK(OFFSET(#REF!,INT((ROW()-13)/2),0)),"",OFFSET(#REF!,INT((ROW()-13)/2),0)),IF(ISBLANK(OFFSET('9. METAS'!$V$20,INT((ROW()-14)/2),0)),"",OFFSET('9. METAS'!$V$20,INT((ROW()-14)/2),0)))</f>
        <v/>
      </c>
      <c r="L376" s="150" t="str">
        <f ca="1">IF(MOD(ROW()-13,2)=0,IF(ISBLANK(OFFSET(#REF!,INT((ROW()-13)/2),0)),"",OFFSET(#REF!,INT((ROW()-13)/2),0)),IF(ISBLANK(OFFSET('9. METAS'!$W$20,INT((ROW()-14)/2),0)),"",OFFSET('9. METAS'!$W$20,INT((ROW()-14)/2),0)))</f>
        <v/>
      </c>
      <c r="M376" s="151" t="str">
        <f ca="1">IF(MOD(ROW()-13,2)=0,IF(ISBLANK(OFFSET(#REF!,INT((ROW()-13)/2),0)),"",OFFSET(#REF!,INT((ROW()-13)/2),0)),IF(ISBLANK(OFFSET('9. METAS'!$X$20,INT((ROW()-14)/2),0)),"",OFFSET('9. METAS'!$X$20,INT((ROW()-14)/2),0)))</f>
        <v/>
      </c>
      <c r="N376" s="854"/>
      <c r="O376" s="856"/>
      <c r="P376" s="913"/>
    </row>
    <row r="377" spans="3:16">
      <c r="C377" s="859"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8" t="str">
        <f ca="1">IF(ISBLANK(OFFSET('5. Pp (3 años)'!$K$46,INT((ROW()-13)/2),0)),"",OFFSET('5. Pp (3 años)'!$K$46,INT((ROW()-13)/2),0))</f>
        <v/>
      </c>
      <c r="G377" s="909" t="str">
        <f ca="1">IF(ISBLANK(OFFSET('5. Pp (3 años)'!$H$46,INT((ROW()-13)/2),0)),"",OFFSET('5. Pp (3 años)'!$H$46,INT((ROW()-13)/2),0))</f>
        <v/>
      </c>
      <c r="H377" s="944" t="str">
        <f ca="1">IF(ISBLANK(OFFSET('9. METAS'!$L$20,INT((ROW()-13)/2),0)),"",OFFSET('9. METAS'!$L$20,INT((ROW()-13)/2),0))</f>
        <v/>
      </c>
      <c r="I377" s="868"/>
      <c r="J377" s="149" t="e">
        <f ca="1">IF(MOD(ROW()-13,2)=0,IF(ISBLANK(OFFSET(#REF!,INT((ROW()-13)/2),0)),"",OFFSET(#REF!,INT((ROW()-13)/2),0)),IF(ISBLANK(OFFSET('9. METAS'!$U$20,INT((ROW()-14)/2),0)),"",OFFSET('9. METAS'!$U$20,INT((ROW()-14)/2),0)))</f>
        <v>#REF!</v>
      </c>
      <c r="K377" s="150" t="e">
        <f ca="1">IF(MOD(ROW()-13,2)=0,IF(ISBLANK(OFFSET(#REF!,INT((ROW()-13)/2),0)),"",OFFSET(#REF!,INT((ROW()-13)/2),0)),IF(ISBLANK(OFFSET('9. METAS'!$V$20,INT((ROW()-14)/2),0)),"",OFFSET('9. METAS'!$V$20,INT((ROW()-14)/2),0)))</f>
        <v>#REF!</v>
      </c>
      <c r="L377" s="150" t="e">
        <f ca="1">IF(MOD(ROW()-13,2)=0,IF(ISBLANK(OFFSET(#REF!,INT((ROW()-13)/2),0)),"",OFFSET(#REF!,INT((ROW()-13)/2),0)),IF(ISBLANK(OFFSET('9. METAS'!$W$20,INT((ROW()-14)/2),0)),"",OFFSET('9. METAS'!$W$20,INT((ROW()-14)/2),0)))</f>
        <v>#REF!</v>
      </c>
      <c r="M377" s="151" t="e">
        <f ca="1">IF(MOD(ROW()-13,2)=0,IF(ISBLANK(OFFSET(#REF!,INT((ROW()-13)/2),0)),"",OFFSET(#REF!,INT((ROW()-13)/2),0)),IF(ISBLANK(OFFSET('9. METAS'!$X$20,INT((ROW()-14)/2),0)),"",OFFSET('9. METAS'!$X$20,INT((ROW()-14)/2),0)))</f>
        <v>#REF!</v>
      </c>
      <c r="N377" s="869" t="str">
        <f t="shared" ref="N377" ca="1" si="360">IFERROR(J377/J378,"ND")</f>
        <v>ND</v>
      </c>
      <c r="O377" s="870" t="str">
        <f t="shared" ref="O377" ca="1" si="361">IFERROR(((J377+K377)/H377),"ND")</f>
        <v>ND</v>
      </c>
      <c r="P377" s="910"/>
    </row>
    <row r="378" spans="3:16">
      <c r="C378" s="860"/>
      <c r="D378" s="907"/>
      <c r="E378" s="907"/>
      <c r="F378" s="908"/>
      <c r="G378" s="909"/>
      <c r="H378" s="944"/>
      <c r="I378" s="852"/>
      <c r="J378" s="149" t="str">
        <f ca="1">IF(MOD(ROW()-13,2)=0,IF(ISBLANK(OFFSET(#REF!,INT((ROW()-13)/2),0)),"",OFFSET(#REF!,INT((ROW()-13)/2),0)),IF(ISBLANK(OFFSET('9. METAS'!$U$20,INT((ROW()-14)/2),0)),"",OFFSET('9. METAS'!$U$20,INT((ROW()-14)/2),0)))</f>
        <v/>
      </c>
      <c r="K378" s="150" t="str">
        <f ca="1">IF(MOD(ROW()-13,2)=0,IF(ISBLANK(OFFSET(#REF!,INT((ROW()-13)/2),0)),"",OFFSET(#REF!,INT((ROW()-13)/2),0)),IF(ISBLANK(OFFSET('9. METAS'!$V$20,INT((ROW()-14)/2),0)),"",OFFSET('9. METAS'!$V$20,INT((ROW()-14)/2),0)))</f>
        <v/>
      </c>
      <c r="L378" s="150" t="str">
        <f ca="1">IF(MOD(ROW()-13,2)=0,IF(ISBLANK(OFFSET(#REF!,INT((ROW()-13)/2),0)),"",OFFSET(#REF!,INT((ROW()-13)/2),0)),IF(ISBLANK(OFFSET('9. METAS'!$W$20,INT((ROW()-14)/2),0)),"",OFFSET('9. METAS'!$W$20,INT((ROW()-14)/2),0)))</f>
        <v/>
      </c>
      <c r="M378" s="151" t="str">
        <f ca="1">IF(MOD(ROW()-13,2)=0,IF(ISBLANK(OFFSET(#REF!,INT((ROW()-13)/2),0)),"",OFFSET(#REF!,INT((ROW()-13)/2),0)),IF(ISBLANK(OFFSET('9. METAS'!$X$20,INT((ROW()-14)/2),0)),"",OFFSET('9. METAS'!$X$20,INT((ROW()-14)/2),0)))</f>
        <v/>
      </c>
      <c r="N378" s="854"/>
      <c r="O378" s="856"/>
      <c r="P378" s="913"/>
    </row>
    <row r="379" spans="3:16">
      <c r="C379" s="859"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8" t="str">
        <f ca="1">IF(ISBLANK(OFFSET('5. Pp (3 años)'!$K$46,INT((ROW()-13)/2),0)),"",OFFSET('5. Pp (3 años)'!$K$46,INT((ROW()-13)/2),0))</f>
        <v/>
      </c>
      <c r="G379" s="909" t="str">
        <f ca="1">IF(ISBLANK(OFFSET('5. Pp (3 años)'!$H$46,INT((ROW()-13)/2),0)),"",OFFSET('5. Pp (3 años)'!$H$46,INT((ROW()-13)/2),0))</f>
        <v/>
      </c>
      <c r="H379" s="944" t="str">
        <f ca="1">IF(ISBLANK(OFFSET('9. METAS'!$L$20,INT((ROW()-13)/2),0)),"",OFFSET('9. METAS'!$L$20,INT((ROW()-13)/2),0))</f>
        <v/>
      </c>
      <c r="I379" s="868"/>
      <c r="J379" s="149" t="e">
        <f ca="1">IF(MOD(ROW()-13,2)=0,IF(ISBLANK(OFFSET(#REF!,INT((ROW()-13)/2),0)),"",OFFSET(#REF!,INT((ROW()-13)/2),0)),IF(ISBLANK(OFFSET('9. METAS'!$U$20,INT((ROW()-14)/2),0)),"",OFFSET('9. METAS'!$U$20,INT((ROW()-14)/2),0)))</f>
        <v>#REF!</v>
      </c>
      <c r="K379" s="150" t="e">
        <f ca="1">IF(MOD(ROW()-13,2)=0,IF(ISBLANK(OFFSET(#REF!,INT((ROW()-13)/2),0)),"",OFFSET(#REF!,INT((ROW()-13)/2),0)),IF(ISBLANK(OFFSET('9. METAS'!$V$20,INT((ROW()-14)/2),0)),"",OFFSET('9. METAS'!$V$20,INT((ROW()-14)/2),0)))</f>
        <v>#REF!</v>
      </c>
      <c r="L379" s="150" t="e">
        <f ca="1">IF(MOD(ROW()-13,2)=0,IF(ISBLANK(OFFSET(#REF!,INT((ROW()-13)/2),0)),"",OFFSET(#REF!,INT((ROW()-13)/2),0)),IF(ISBLANK(OFFSET('9. METAS'!$W$20,INT((ROW()-14)/2),0)),"",OFFSET('9. METAS'!$W$20,INT((ROW()-14)/2),0)))</f>
        <v>#REF!</v>
      </c>
      <c r="M379" s="151" t="e">
        <f ca="1">IF(MOD(ROW()-13,2)=0,IF(ISBLANK(OFFSET(#REF!,INT((ROW()-13)/2),0)),"",OFFSET(#REF!,INT((ROW()-13)/2),0)),IF(ISBLANK(OFFSET('9. METAS'!$X$20,INT((ROW()-14)/2),0)),"",OFFSET('9. METAS'!$X$20,INT((ROW()-14)/2),0)))</f>
        <v>#REF!</v>
      </c>
      <c r="N379" s="869" t="str">
        <f t="shared" ref="N379" ca="1" si="362">IFERROR(J379/J380,"ND")</f>
        <v>ND</v>
      </c>
      <c r="O379" s="870" t="str">
        <f t="shared" ref="O379" ca="1" si="363">IFERROR(((J379+K379)/H379),"ND")</f>
        <v>ND</v>
      </c>
      <c r="P379" s="910"/>
    </row>
    <row r="380" spans="3:16">
      <c r="C380" s="860"/>
      <c r="D380" s="907"/>
      <c r="E380" s="907"/>
      <c r="F380" s="908"/>
      <c r="G380" s="909"/>
      <c r="H380" s="944"/>
      <c r="I380" s="852"/>
      <c r="J380" s="149" t="str">
        <f ca="1">IF(MOD(ROW()-13,2)=0,IF(ISBLANK(OFFSET(#REF!,INT((ROW()-13)/2),0)),"",OFFSET(#REF!,INT((ROW()-13)/2),0)),IF(ISBLANK(OFFSET('9. METAS'!$U$20,INT((ROW()-14)/2),0)),"",OFFSET('9. METAS'!$U$20,INT((ROW()-14)/2),0)))</f>
        <v/>
      </c>
      <c r="K380" s="150" t="str">
        <f ca="1">IF(MOD(ROW()-13,2)=0,IF(ISBLANK(OFFSET(#REF!,INT((ROW()-13)/2),0)),"",OFFSET(#REF!,INT((ROW()-13)/2),0)),IF(ISBLANK(OFFSET('9. METAS'!$V$20,INT((ROW()-14)/2),0)),"",OFFSET('9. METAS'!$V$20,INT((ROW()-14)/2),0)))</f>
        <v/>
      </c>
      <c r="L380" s="150" t="str">
        <f ca="1">IF(MOD(ROW()-13,2)=0,IF(ISBLANK(OFFSET(#REF!,INT((ROW()-13)/2),0)),"",OFFSET(#REF!,INT((ROW()-13)/2),0)),IF(ISBLANK(OFFSET('9. METAS'!$W$20,INT((ROW()-14)/2),0)),"",OFFSET('9. METAS'!$W$20,INT((ROW()-14)/2),0)))</f>
        <v/>
      </c>
      <c r="M380" s="151" t="str">
        <f ca="1">IF(MOD(ROW()-13,2)=0,IF(ISBLANK(OFFSET(#REF!,INT((ROW()-13)/2),0)),"",OFFSET(#REF!,INT((ROW()-13)/2),0)),IF(ISBLANK(OFFSET('9. METAS'!$X$20,INT((ROW()-14)/2),0)),"",OFFSET('9. METAS'!$X$20,INT((ROW()-14)/2),0)))</f>
        <v/>
      </c>
      <c r="N380" s="854"/>
      <c r="O380" s="856"/>
      <c r="P380" s="913"/>
    </row>
    <row r="381" spans="3:16">
      <c r="C381" s="859"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8" t="str">
        <f ca="1">IF(ISBLANK(OFFSET('5. Pp (3 años)'!$K$46,INT((ROW()-13)/2),0)),"",OFFSET('5. Pp (3 años)'!$K$46,INT((ROW()-13)/2),0))</f>
        <v/>
      </c>
      <c r="G381" s="909" t="str">
        <f ca="1">IF(ISBLANK(OFFSET('5. Pp (3 años)'!$H$46,INT((ROW()-13)/2),0)),"",OFFSET('5. Pp (3 años)'!$H$46,INT((ROW()-13)/2),0))</f>
        <v/>
      </c>
      <c r="H381" s="944" t="str">
        <f ca="1">IF(ISBLANK(OFFSET('9. METAS'!$L$20,INT((ROW()-13)/2),0)),"",OFFSET('9. METAS'!$L$20,INT((ROW()-13)/2),0))</f>
        <v/>
      </c>
      <c r="I381" s="868"/>
      <c r="J381" s="149" t="e">
        <f ca="1">IF(MOD(ROW()-13,2)=0,IF(ISBLANK(OFFSET(#REF!,INT((ROW()-13)/2),0)),"",OFFSET(#REF!,INT((ROW()-13)/2),0)),IF(ISBLANK(OFFSET('9. METAS'!$U$20,INT((ROW()-14)/2),0)),"",OFFSET('9. METAS'!$U$20,INT((ROW()-14)/2),0)))</f>
        <v>#REF!</v>
      </c>
      <c r="K381" s="150" t="e">
        <f ca="1">IF(MOD(ROW()-13,2)=0,IF(ISBLANK(OFFSET(#REF!,INT((ROW()-13)/2),0)),"",OFFSET(#REF!,INT((ROW()-13)/2),0)),IF(ISBLANK(OFFSET('9. METAS'!$V$20,INT((ROW()-14)/2),0)),"",OFFSET('9. METAS'!$V$20,INT((ROW()-14)/2),0)))</f>
        <v>#REF!</v>
      </c>
      <c r="L381" s="150" t="e">
        <f ca="1">IF(MOD(ROW()-13,2)=0,IF(ISBLANK(OFFSET(#REF!,INT((ROW()-13)/2),0)),"",OFFSET(#REF!,INT((ROW()-13)/2),0)),IF(ISBLANK(OFFSET('9. METAS'!$W$20,INT((ROW()-14)/2),0)),"",OFFSET('9. METAS'!$W$20,INT((ROW()-14)/2),0)))</f>
        <v>#REF!</v>
      </c>
      <c r="M381" s="151" t="e">
        <f ca="1">IF(MOD(ROW()-13,2)=0,IF(ISBLANK(OFFSET(#REF!,INT((ROW()-13)/2),0)),"",OFFSET(#REF!,INT((ROW()-13)/2),0)),IF(ISBLANK(OFFSET('9. METAS'!$X$20,INT((ROW()-14)/2),0)),"",OFFSET('9. METAS'!$X$20,INT((ROW()-14)/2),0)))</f>
        <v>#REF!</v>
      </c>
      <c r="N381" s="869" t="str">
        <f t="shared" ref="N381" ca="1" si="364">IFERROR(J381/J382,"ND")</f>
        <v>ND</v>
      </c>
      <c r="O381" s="870" t="str">
        <f t="shared" ref="O381" ca="1" si="365">IFERROR(((J381+K381)/H381),"ND")</f>
        <v>ND</v>
      </c>
      <c r="P381" s="910"/>
    </row>
    <row r="382" spans="3:16">
      <c r="C382" s="860"/>
      <c r="D382" s="907"/>
      <c r="E382" s="907"/>
      <c r="F382" s="908"/>
      <c r="G382" s="909"/>
      <c r="H382" s="944"/>
      <c r="I382" s="852"/>
      <c r="J382" s="149" t="str">
        <f ca="1">IF(MOD(ROW()-13,2)=0,IF(ISBLANK(OFFSET(#REF!,INT((ROW()-13)/2),0)),"",OFFSET(#REF!,INT((ROW()-13)/2),0)),IF(ISBLANK(OFFSET('9. METAS'!$U$20,INT((ROW()-14)/2),0)),"",OFFSET('9. METAS'!$U$20,INT((ROW()-14)/2),0)))</f>
        <v/>
      </c>
      <c r="K382" s="150" t="str">
        <f ca="1">IF(MOD(ROW()-13,2)=0,IF(ISBLANK(OFFSET(#REF!,INT((ROW()-13)/2),0)),"",OFFSET(#REF!,INT((ROW()-13)/2),0)),IF(ISBLANK(OFFSET('9. METAS'!$V$20,INT((ROW()-14)/2),0)),"",OFFSET('9. METAS'!$V$20,INT((ROW()-14)/2),0)))</f>
        <v/>
      </c>
      <c r="L382" s="150" t="str">
        <f ca="1">IF(MOD(ROW()-13,2)=0,IF(ISBLANK(OFFSET(#REF!,INT((ROW()-13)/2),0)),"",OFFSET(#REF!,INT((ROW()-13)/2),0)),IF(ISBLANK(OFFSET('9. METAS'!$W$20,INT((ROW()-14)/2),0)),"",OFFSET('9. METAS'!$W$20,INT((ROW()-14)/2),0)))</f>
        <v/>
      </c>
      <c r="M382" s="151" t="str">
        <f ca="1">IF(MOD(ROW()-13,2)=0,IF(ISBLANK(OFFSET(#REF!,INT((ROW()-13)/2),0)),"",OFFSET(#REF!,INT((ROW()-13)/2),0)),IF(ISBLANK(OFFSET('9. METAS'!$X$20,INT((ROW()-14)/2),0)),"",OFFSET('9. METAS'!$X$20,INT((ROW()-14)/2),0)))</f>
        <v/>
      </c>
      <c r="N382" s="854"/>
      <c r="O382" s="856"/>
      <c r="P382" s="913"/>
    </row>
    <row r="383" spans="3:16">
      <c r="C383" s="859"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8" t="str">
        <f ca="1">IF(ISBLANK(OFFSET('5. Pp (3 años)'!$K$46,INT((ROW()-13)/2),0)),"",OFFSET('5. Pp (3 años)'!$K$46,INT((ROW()-13)/2),0))</f>
        <v/>
      </c>
      <c r="G383" s="909" t="str">
        <f ca="1">IF(ISBLANK(OFFSET('5. Pp (3 años)'!$H$46,INT((ROW()-13)/2),0)),"",OFFSET('5. Pp (3 años)'!$H$46,INT((ROW()-13)/2),0))</f>
        <v/>
      </c>
      <c r="H383" s="944" t="str">
        <f ca="1">IF(ISBLANK(OFFSET('9. METAS'!$L$20,INT((ROW()-13)/2),0)),"",OFFSET('9. METAS'!$L$20,INT((ROW()-13)/2),0))</f>
        <v/>
      </c>
      <c r="I383" s="868"/>
      <c r="J383" s="149" t="e">
        <f ca="1">IF(MOD(ROW()-13,2)=0,IF(ISBLANK(OFFSET(#REF!,INT((ROW()-13)/2),0)),"",OFFSET(#REF!,INT((ROW()-13)/2),0)),IF(ISBLANK(OFFSET('9. METAS'!$U$20,INT((ROW()-14)/2),0)),"",OFFSET('9. METAS'!$U$20,INT((ROW()-14)/2),0)))</f>
        <v>#REF!</v>
      </c>
      <c r="K383" s="150" t="e">
        <f ca="1">IF(MOD(ROW()-13,2)=0,IF(ISBLANK(OFFSET(#REF!,INT((ROW()-13)/2),0)),"",OFFSET(#REF!,INT((ROW()-13)/2),0)),IF(ISBLANK(OFFSET('9. METAS'!$V$20,INT((ROW()-14)/2),0)),"",OFFSET('9. METAS'!$V$20,INT((ROW()-14)/2),0)))</f>
        <v>#REF!</v>
      </c>
      <c r="L383" s="150" t="e">
        <f ca="1">IF(MOD(ROW()-13,2)=0,IF(ISBLANK(OFFSET(#REF!,INT((ROW()-13)/2),0)),"",OFFSET(#REF!,INT((ROW()-13)/2),0)),IF(ISBLANK(OFFSET('9. METAS'!$W$20,INT((ROW()-14)/2),0)),"",OFFSET('9. METAS'!$W$20,INT((ROW()-14)/2),0)))</f>
        <v>#REF!</v>
      </c>
      <c r="M383" s="151" t="e">
        <f ca="1">IF(MOD(ROW()-13,2)=0,IF(ISBLANK(OFFSET(#REF!,INT((ROW()-13)/2),0)),"",OFFSET(#REF!,INT((ROW()-13)/2),0)),IF(ISBLANK(OFFSET('9. METAS'!$X$20,INT((ROW()-14)/2),0)),"",OFFSET('9. METAS'!$X$20,INT((ROW()-14)/2),0)))</f>
        <v>#REF!</v>
      </c>
      <c r="N383" s="869" t="str">
        <f t="shared" ref="N383" ca="1" si="366">IFERROR(J383/J384,"ND")</f>
        <v>ND</v>
      </c>
      <c r="O383" s="870" t="str">
        <f t="shared" ref="O383" ca="1" si="367">IFERROR(((J383+K383)/H383),"ND")</f>
        <v>ND</v>
      </c>
      <c r="P383" s="910"/>
    </row>
    <row r="384" spans="3:16">
      <c r="C384" s="860"/>
      <c r="D384" s="907"/>
      <c r="E384" s="907"/>
      <c r="F384" s="908"/>
      <c r="G384" s="909"/>
      <c r="H384" s="944"/>
      <c r="I384" s="852"/>
      <c r="J384" s="149" t="str">
        <f ca="1">IF(MOD(ROW()-13,2)=0,IF(ISBLANK(OFFSET(#REF!,INT((ROW()-13)/2),0)),"",OFFSET(#REF!,INT((ROW()-13)/2),0)),IF(ISBLANK(OFFSET('9. METAS'!$U$20,INT((ROW()-14)/2),0)),"",OFFSET('9. METAS'!$U$20,INT((ROW()-14)/2),0)))</f>
        <v/>
      </c>
      <c r="K384" s="150" t="str">
        <f ca="1">IF(MOD(ROW()-13,2)=0,IF(ISBLANK(OFFSET(#REF!,INT((ROW()-13)/2),0)),"",OFFSET(#REF!,INT((ROW()-13)/2),0)),IF(ISBLANK(OFFSET('9. METAS'!$V$20,INT((ROW()-14)/2),0)),"",OFFSET('9. METAS'!$V$20,INT((ROW()-14)/2),0)))</f>
        <v/>
      </c>
      <c r="L384" s="150" t="str">
        <f ca="1">IF(MOD(ROW()-13,2)=0,IF(ISBLANK(OFFSET(#REF!,INT((ROW()-13)/2),0)),"",OFFSET(#REF!,INT((ROW()-13)/2),0)),IF(ISBLANK(OFFSET('9. METAS'!$W$20,INT((ROW()-14)/2),0)),"",OFFSET('9. METAS'!$W$20,INT((ROW()-14)/2),0)))</f>
        <v/>
      </c>
      <c r="M384" s="151" t="str">
        <f ca="1">IF(MOD(ROW()-13,2)=0,IF(ISBLANK(OFFSET(#REF!,INT((ROW()-13)/2),0)),"",OFFSET(#REF!,INT((ROW()-13)/2),0)),IF(ISBLANK(OFFSET('9. METAS'!$X$20,INT((ROW()-14)/2),0)),"",OFFSET('9. METAS'!$X$20,INT((ROW()-14)/2),0)))</f>
        <v/>
      </c>
      <c r="N384" s="854"/>
      <c r="O384" s="856"/>
      <c r="P384" s="913"/>
    </row>
    <row r="385" spans="3:16">
      <c r="C385" s="859"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8" t="str">
        <f ca="1">IF(ISBLANK(OFFSET('5. Pp (3 años)'!$K$46,INT((ROW()-13)/2),0)),"",OFFSET('5. Pp (3 años)'!$K$46,INT((ROW()-13)/2),0))</f>
        <v/>
      </c>
      <c r="G385" s="909" t="str">
        <f ca="1">IF(ISBLANK(OFFSET('5. Pp (3 años)'!$H$46,INT((ROW()-13)/2),0)),"",OFFSET('5. Pp (3 años)'!$H$46,INT((ROW()-13)/2),0))</f>
        <v/>
      </c>
      <c r="H385" s="944" t="str">
        <f ca="1">IF(ISBLANK(OFFSET('9. METAS'!$L$20,INT((ROW()-13)/2),0)),"",OFFSET('9. METAS'!$L$20,INT((ROW()-13)/2),0))</f>
        <v/>
      </c>
      <c r="I385" s="868"/>
      <c r="J385" s="149" t="e">
        <f ca="1">IF(MOD(ROW()-13,2)=0,IF(ISBLANK(OFFSET(#REF!,INT((ROW()-13)/2),0)),"",OFFSET(#REF!,INT((ROW()-13)/2),0)),IF(ISBLANK(OFFSET('9. METAS'!$U$20,INT((ROW()-14)/2),0)),"",OFFSET('9. METAS'!$U$20,INT((ROW()-14)/2),0)))</f>
        <v>#REF!</v>
      </c>
      <c r="K385" s="150" t="e">
        <f ca="1">IF(MOD(ROW()-13,2)=0,IF(ISBLANK(OFFSET(#REF!,INT((ROW()-13)/2),0)),"",OFFSET(#REF!,INT((ROW()-13)/2),0)),IF(ISBLANK(OFFSET('9. METAS'!$V$20,INT((ROW()-14)/2),0)),"",OFFSET('9. METAS'!$V$20,INT((ROW()-14)/2),0)))</f>
        <v>#REF!</v>
      </c>
      <c r="L385" s="150" t="e">
        <f ca="1">IF(MOD(ROW()-13,2)=0,IF(ISBLANK(OFFSET(#REF!,INT((ROW()-13)/2),0)),"",OFFSET(#REF!,INT((ROW()-13)/2),0)),IF(ISBLANK(OFFSET('9. METAS'!$W$20,INT((ROW()-14)/2),0)),"",OFFSET('9. METAS'!$W$20,INT((ROW()-14)/2),0)))</f>
        <v>#REF!</v>
      </c>
      <c r="M385" s="151" t="e">
        <f ca="1">IF(MOD(ROW()-13,2)=0,IF(ISBLANK(OFFSET(#REF!,INT((ROW()-13)/2),0)),"",OFFSET(#REF!,INT((ROW()-13)/2),0)),IF(ISBLANK(OFFSET('9. METAS'!$X$20,INT((ROW()-14)/2),0)),"",OFFSET('9. METAS'!$X$20,INT((ROW()-14)/2),0)))</f>
        <v>#REF!</v>
      </c>
      <c r="N385" s="869" t="str">
        <f t="shared" ref="N385" ca="1" si="368">IFERROR(J385/J386,"ND")</f>
        <v>ND</v>
      </c>
      <c r="O385" s="870" t="str">
        <f t="shared" ref="O385" ca="1" si="369">IFERROR(((J385+K385)/H385),"ND")</f>
        <v>ND</v>
      </c>
      <c r="P385" s="910"/>
    </row>
    <row r="386" spans="3:16">
      <c r="C386" s="860"/>
      <c r="D386" s="907"/>
      <c r="E386" s="907"/>
      <c r="F386" s="908"/>
      <c r="G386" s="909"/>
      <c r="H386" s="944"/>
      <c r="I386" s="852"/>
      <c r="J386" s="149" t="str">
        <f ca="1">IF(MOD(ROW()-13,2)=0,IF(ISBLANK(OFFSET(#REF!,INT((ROW()-13)/2),0)),"",OFFSET(#REF!,INT((ROW()-13)/2),0)),IF(ISBLANK(OFFSET('9. METAS'!$U$20,INT((ROW()-14)/2),0)),"",OFFSET('9. METAS'!$U$20,INT((ROW()-14)/2),0)))</f>
        <v/>
      </c>
      <c r="K386" s="150" t="str">
        <f ca="1">IF(MOD(ROW()-13,2)=0,IF(ISBLANK(OFFSET(#REF!,INT((ROW()-13)/2),0)),"",OFFSET(#REF!,INT((ROW()-13)/2),0)),IF(ISBLANK(OFFSET('9. METAS'!$V$20,INT((ROW()-14)/2),0)),"",OFFSET('9. METAS'!$V$20,INT((ROW()-14)/2),0)))</f>
        <v/>
      </c>
      <c r="L386" s="150" t="str">
        <f ca="1">IF(MOD(ROW()-13,2)=0,IF(ISBLANK(OFFSET(#REF!,INT((ROW()-13)/2),0)),"",OFFSET(#REF!,INT((ROW()-13)/2),0)),IF(ISBLANK(OFFSET('9. METAS'!$W$20,INT((ROW()-14)/2),0)),"",OFFSET('9. METAS'!$W$20,INT((ROW()-14)/2),0)))</f>
        <v/>
      </c>
      <c r="M386" s="151" t="str">
        <f ca="1">IF(MOD(ROW()-13,2)=0,IF(ISBLANK(OFFSET(#REF!,INT((ROW()-13)/2),0)),"",OFFSET(#REF!,INT((ROW()-13)/2),0)),IF(ISBLANK(OFFSET('9. METAS'!$X$20,INT((ROW()-14)/2),0)),"",OFFSET('9. METAS'!$X$20,INT((ROW()-14)/2),0)))</f>
        <v/>
      </c>
      <c r="N386" s="854"/>
      <c r="O386" s="856"/>
      <c r="P386" s="913"/>
    </row>
    <row r="387" spans="3:16">
      <c r="C387" s="859"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8" t="str">
        <f ca="1">IF(ISBLANK(OFFSET('5. Pp (3 años)'!$K$46,INT((ROW()-13)/2),0)),"",OFFSET('5. Pp (3 años)'!$K$46,INT((ROW()-13)/2),0))</f>
        <v/>
      </c>
      <c r="G387" s="909" t="str">
        <f ca="1">IF(ISBLANK(OFFSET('5. Pp (3 años)'!$H$46,INT((ROW()-13)/2),0)),"",OFFSET('5. Pp (3 años)'!$H$46,INT((ROW()-13)/2),0))</f>
        <v/>
      </c>
      <c r="H387" s="944" t="str">
        <f ca="1">IF(ISBLANK(OFFSET('9. METAS'!$L$20,INT((ROW()-13)/2),0)),"",OFFSET('9. METAS'!$L$20,INT((ROW()-13)/2),0))</f>
        <v/>
      </c>
      <c r="I387" s="868"/>
      <c r="J387" s="149" t="e">
        <f ca="1">IF(MOD(ROW()-13,2)=0,IF(ISBLANK(OFFSET(#REF!,INT((ROW()-13)/2),0)),"",OFFSET(#REF!,INT((ROW()-13)/2),0)),IF(ISBLANK(OFFSET('9. METAS'!$U$20,INT((ROW()-14)/2),0)),"",OFFSET('9. METAS'!$U$20,INT((ROW()-14)/2),0)))</f>
        <v>#REF!</v>
      </c>
      <c r="K387" s="150" t="e">
        <f ca="1">IF(MOD(ROW()-13,2)=0,IF(ISBLANK(OFFSET(#REF!,INT((ROW()-13)/2),0)),"",OFFSET(#REF!,INT((ROW()-13)/2),0)),IF(ISBLANK(OFFSET('9. METAS'!$V$20,INT((ROW()-14)/2),0)),"",OFFSET('9. METAS'!$V$20,INT((ROW()-14)/2),0)))</f>
        <v>#REF!</v>
      </c>
      <c r="L387" s="150" t="e">
        <f ca="1">IF(MOD(ROW()-13,2)=0,IF(ISBLANK(OFFSET(#REF!,INT((ROW()-13)/2),0)),"",OFFSET(#REF!,INT((ROW()-13)/2),0)),IF(ISBLANK(OFFSET('9. METAS'!$W$20,INT((ROW()-14)/2),0)),"",OFFSET('9. METAS'!$W$20,INT((ROW()-14)/2),0)))</f>
        <v>#REF!</v>
      </c>
      <c r="M387" s="151" t="e">
        <f ca="1">IF(MOD(ROW()-13,2)=0,IF(ISBLANK(OFFSET(#REF!,INT((ROW()-13)/2),0)),"",OFFSET(#REF!,INT((ROW()-13)/2),0)),IF(ISBLANK(OFFSET('9. METAS'!$X$20,INT((ROW()-14)/2),0)),"",OFFSET('9. METAS'!$X$20,INT((ROW()-14)/2),0)))</f>
        <v>#REF!</v>
      </c>
      <c r="N387" s="869" t="str">
        <f t="shared" ref="N387" ca="1" si="370">IFERROR(J387/J388,"ND")</f>
        <v>ND</v>
      </c>
      <c r="O387" s="870" t="str">
        <f t="shared" ref="O387" ca="1" si="371">IFERROR(((J387+K387)/H387),"ND")</f>
        <v>ND</v>
      </c>
      <c r="P387" s="910"/>
    </row>
    <row r="388" spans="3:16">
      <c r="C388" s="860"/>
      <c r="D388" s="907"/>
      <c r="E388" s="907"/>
      <c r="F388" s="908"/>
      <c r="G388" s="909"/>
      <c r="H388" s="944"/>
      <c r="I388" s="852"/>
      <c r="J388" s="149" t="str">
        <f ca="1">IF(MOD(ROW()-13,2)=0,IF(ISBLANK(OFFSET(#REF!,INT((ROW()-13)/2),0)),"",OFFSET(#REF!,INT((ROW()-13)/2),0)),IF(ISBLANK(OFFSET('9. METAS'!$U$20,INT((ROW()-14)/2),0)),"",OFFSET('9. METAS'!$U$20,INT((ROW()-14)/2),0)))</f>
        <v/>
      </c>
      <c r="K388" s="150" t="str">
        <f ca="1">IF(MOD(ROW()-13,2)=0,IF(ISBLANK(OFFSET(#REF!,INT((ROW()-13)/2),0)),"",OFFSET(#REF!,INT((ROW()-13)/2),0)),IF(ISBLANK(OFFSET('9. METAS'!$V$20,INT((ROW()-14)/2),0)),"",OFFSET('9. METAS'!$V$20,INT((ROW()-14)/2),0)))</f>
        <v/>
      </c>
      <c r="L388" s="150" t="str">
        <f ca="1">IF(MOD(ROW()-13,2)=0,IF(ISBLANK(OFFSET(#REF!,INT((ROW()-13)/2),0)),"",OFFSET(#REF!,INT((ROW()-13)/2),0)),IF(ISBLANK(OFFSET('9. METAS'!$W$20,INT((ROW()-14)/2),0)),"",OFFSET('9. METAS'!$W$20,INT((ROW()-14)/2),0)))</f>
        <v/>
      </c>
      <c r="M388" s="151" t="str">
        <f ca="1">IF(MOD(ROW()-13,2)=0,IF(ISBLANK(OFFSET(#REF!,INT((ROW()-13)/2),0)),"",OFFSET(#REF!,INT((ROW()-13)/2),0)),IF(ISBLANK(OFFSET('9. METAS'!$X$20,INT((ROW()-14)/2),0)),"",OFFSET('9. METAS'!$X$20,INT((ROW()-14)/2),0)))</f>
        <v/>
      </c>
      <c r="N388" s="854"/>
      <c r="O388" s="856"/>
      <c r="P388" s="913"/>
    </row>
    <row r="389" spans="3:16">
      <c r="C389" s="859"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8" t="str">
        <f ca="1">IF(ISBLANK(OFFSET('5. Pp (3 años)'!$K$46,INT((ROW()-13)/2),0)),"",OFFSET('5. Pp (3 años)'!$K$46,INT((ROW()-13)/2),0))</f>
        <v/>
      </c>
      <c r="G389" s="909" t="str">
        <f ca="1">IF(ISBLANK(OFFSET('5. Pp (3 años)'!$H$46,INT((ROW()-13)/2),0)),"",OFFSET('5. Pp (3 años)'!$H$46,INT((ROW()-13)/2),0))</f>
        <v/>
      </c>
      <c r="H389" s="944" t="str">
        <f ca="1">IF(ISBLANK(OFFSET('9. METAS'!$L$20,INT((ROW()-13)/2),0)),"",OFFSET('9. METAS'!$L$20,INT((ROW()-13)/2),0))</f>
        <v/>
      </c>
      <c r="I389" s="868"/>
      <c r="J389" s="149" t="e">
        <f ca="1">IF(MOD(ROW()-13,2)=0,IF(ISBLANK(OFFSET(#REF!,INT((ROW()-13)/2),0)),"",OFFSET(#REF!,INT((ROW()-13)/2),0)),IF(ISBLANK(OFFSET('9. METAS'!$U$20,INT((ROW()-14)/2),0)),"",OFFSET('9. METAS'!$U$20,INT((ROW()-14)/2),0)))</f>
        <v>#REF!</v>
      </c>
      <c r="K389" s="150" t="e">
        <f ca="1">IF(MOD(ROW()-13,2)=0,IF(ISBLANK(OFFSET(#REF!,INT((ROW()-13)/2),0)),"",OFFSET(#REF!,INT((ROW()-13)/2),0)),IF(ISBLANK(OFFSET('9. METAS'!$V$20,INT((ROW()-14)/2),0)),"",OFFSET('9. METAS'!$V$20,INT((ROW()-14)/2),0)))</f>
        <v>#REF!</v>
      </c>
      <c r="L389" s="150" t="e">
        <f ca="1">IF(MOD(ROW()-13,2)=0,IF(ISBLANK(OFFSET(#REF!,INT((ROW()-13)/2),0)),"",OFFSET(#REF!,INT((ROW()-13)/2),0)),IF(ISBLANK(OFFSET('9. METAS'!$W$20,INT((ROW()-14)/2),0)),"",OFFSET('9. METAS'!$W$20,INT((ROW()-14)/2),0)))</f>
        <v>#REF!</v>
      </c>
      <c r="M389" s="151" t="e">
        <f ca="1">IF(MOD(ROW()-13,2)=0,IF(ISBLANK(OFFSET(#REF!,INT((ROW()-13)/2),0)),"",OFFSET(#REF!,INT((ROW()-13)/2),0)),IF(ISBLANK(OFFSET('9. METAS'!$X$20,INT((ROW()-14)/2),0)),"",OFFSET('9. METAS'!$X$20,INT((ROW()-14)/2),0)))</f>
        <v>#REF!</v>
      </c>
      <c r="N389" s="869" t="str">
        <f t="shared" ref="N389" ca="1" si="372">IFERROR(J389/J390,"ND")</f>
        <v>ND</v>
      </c>
      <c r="O389" s="870" t="str">
        <f t="shared" ref="O389" ca="1" si="373">IFERROR(((J389+K389)/H389),"ND")</f>
        <v>ND</v>
      </c>
      <c r="P389" s="910"/>
    </row>
    <row r="390" spans="3:16">
      <c r="C390" s="860"/>
      <c r="D390" s="907"/>
      <c r="E390" s="907"/>
      <c r="F390" s="908"/>
      <c r="G390" s="909"/>
      <c r="H390" s="944"/>
      <c r="I390" s="852"/>
      <c r="J390" s="149" t="str">
        <f ca="1">IF(MOD(ROW()-13,2)=0,IF(ISBLANK(OFFSET(#REF!,INT((ROW()-13)/2),0)),"",OFFSET(#REF!,INT((ROW()-13)/2),0)),IF(ISBLANK(OFFSET('9. METAS'!$U$20,INT((ROW()-14)/2),0)),"",OFFSET('9. METAS'!$U$20,INT((ROW()-14)/2),0)))</f>
        <v/>
      </c>
      <c r="K390" s="150" t="str">
        <f ca="1">IF(MOD(ROW()-13,2)=0,IF(ISBLANK(OFFSET(#REF!,INT((ROW()-13)/2),0)),"",OFFSET(#REF!,INT((ROW()-13)/2),0)),IF(ISBLANK(OFFSET('9. METAS'!$V$20,INT((ROW()-14)/2),0)),"",OFFSET('9. METAS'!$V$20,INT((ROW()-14)/2),0)))</f>
        <v/>
      </c>
      <c r="L390" s="150" t="str">
        <f ca="1">IF(MOD(ROW()-13,2)=0,IF(ISBLANK(OFFSET(#REF!,INT((ROW()-13)/2),0)),"",OFFSET(#REF!,INT((ROW()-13)/2),0)),IF(ISBLANK(OFFSET('9. METAS'!$W$20,INT((ROW()-14)/2),0)),"",OFFSET('9. METAS'!$W$20,INT((ROW()-14)/2),0)))</f>
        <v/>
      </c>
      <c r="M390" s="151" t="str">
        <f ca="1">IF(MOD(ROW()-13,2)=0,IF(ISBLANK(OFFSET(#REF!,INT((ROW()-13)/2),0)),"",OFFSET(#REF!,INT((ROW()-13)/2),0)),IF(ISBLANK(OFFSET('9. METAS'!$X$20,INT((ROW()-14)/2),0)),"",OFFSET('9. METAS'!$X$20,INT((ROW()-14)/2),0)))</f>
        <v/>
      </c>
      <c r="N390" s="854"/>
      <c r="O390" s="856"/>
      <c r="P390" s="913"/>
    </row>
    <row r="391" spans="3:16">
      <c r="C391" s="859"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8" t="str">
        <f ca="1">IF(ISBLANK(OFFSET('5. Pp (3 años)'!$K$46,INT((ROW()-13)/2),0)),"",OFFSET('5. Pp (3 años)'!$K$46,INT((ROW()-13)/2),0))</f>
        <v/>
      </c>
      <c r="G391" s="909" t="str">
        <f ca="1">IF(ISBLANK(OFFSET('5. Pp (3 años)'!$H$46,INT((ROW()-13)/2),0)),"",OFFSET('5. Pp (3 años)'!$H$46,INT((ROW()-13)/2),0))</f>
        <v/>
      </c>
      <c r="H391" s="944" t="str">
        <f ca="1">IF(ISBLANK(OFFSET('9. METAS'!$L$20,INT((ROW()-13)/2),0)),"",OFFSET('9. METAS'!$L$20,INT((ROW()-13)/2),0))</f>
        <v/>
      </c>
      <c r="I391" s="868"/>
      <c r="J391" s="149" t="e">
        <f ca="1">IF(MOD(ROW()-13,2)=0,IF(ISBLANK(OFFSET(#REF!,INT((ROW()-13)/2),0)),"",OFFSET(#REF!,INT((ROW()-13)/2),0)),IF(ISBLANK(OFFSET('9. METAS'!$U$20,INT((ROW()-14)/2),0)),"",OFFSET('9. METAS'!$U$20,INT((ROW()-14)/2),0)))</f>
        <v>#REF!</v>
      </c>
      <c r="K391" s="150" t="e">
        <f ca="1">IF(MOD(ROW()-13,2)=0,IF(ISBLANK(OFFSET(#REF!,INT((ROW()-13)/2),0)),"",OFFSET(#REF!,INT((ROW()-13)/2),0)),IF(ISBLANK(OFFSET('9. METAS'!$V$20,INT((ROW()-14)/2),0)),"",OFFSET('9. METAS'!$V$20,INT((ROW()-14)/2),0)))</f>
        <v>#REF!</v>
      </c>
      <c r="L391" s="150" t="e">
        <f ca="1">IF(MOD(ROW()-13,2)=0,IF(ISBLANK(OFFSET(#REF!,INT((ROW()-13)/2),0)),"",OFFSET(#REF!,INT((ROW()-13)/2),0)),IF(ISBLANK(OFFSET('9. METAS'!$W$20,INT((ROW()-14)/2),0)),"",OFFSET('9. METAS'!$W$20,INT((ROW()-14)/2),0)))</f>
        <v>#REF!</v>
      </c>
      <c r="M391" s="151" t="e">
        <f ca="1">IF(MOD(ROW()-13,2)=0,IF(ISBLANK(OFFSET(#REF!,INT((ROW()-13)/2),0)),"",OFFSET(#REF!,INT((ROW()-13)/2),0)),IF(ISBLANK(OFFSET('9. METAS'!$X$20,INT((ROW()-14)/2),0)),"",OFFSET('9. METAS'!$X$20,INT((ROW()-14)/2),0)))</f>
        <v>#REF!</v>
      </c>
      <c r="N391" s="869" t="str">
        <f t="shared" ref="N391" ca="1" si="374">IFERROR(J391/J392,"ND")</f>
        <v>ND</v>
      </c>
      <c r="O391" s="870" t="str">
        <f t="shared" ref="O391" ca="1" si="375">IFERROR(((J391+K391)/H391),"ND")</f>
        <v>ND</v>
      </c>
      <c r="P391" s="910"/>
    </row>
    <row r="392" spans="3:16">
      <c r="C392" s="860"/>
      <c r="D392" s="907"/>
      <c r="E392" s="907"/>
      <c r="F392" s="908"/>
      <c r="G392" s="909"/>
      <c r="H392" s="944"/>
      <c r="I392" s="852"/>
      <c r="J392" s="149" t="str">
        <f ca="1">IF(MOD(ROW()-13,2)=0,IF(ISBLANK(OFFSET(#REF!,INT((ROW()-13)/2),0)),"",OFFSET(#REF!,INT((ROW()-13)/2),0)),IF(ISBLANK(OFFSET('9. METAS'!$U$20,INT((ROW()-14)/2),0)),"",OFFSET('9. METAS'!$U$20,INT((ROW()-14)/2),0)))</f>
        <v/>
      </c>
      <c r="K392" s="150" t="str">
        <f ca="1">IF(MOD(ROW()-13,2)=0,IF(ISBLANK(OFFSET(#REF!,INT((ROW()-13)/2),0)),"",OFFSET(#REF!,INT((ROW()-13)/2),0)),IF(ISBLANK(OFFSET('9. METAS'!$V$20,INT((ROW()-14)/2),0)),"",OFFSET('9. METAS'!$V$20,INT((ROW()-14)/2),0)))</f>
        <v/>
      </c>
      <c r="L392" s="150" t="str">
        <f ca="1">IF(MOD(ROW()-13,2)=0,IF(ISBLANK(OFFSET(#REF!,INT((ROW()-13)/2),0)),"",OFFSET(#REF!,INT((ROW()-13)/2),0)),IF(ISBLANK(OFFSET('9. METAS'!$W$20,INT((ROW()-14)/2),0)),"",OFFSET('9. METAS'!$W$20,INT((ROW()-14)/2),0)))</f>
        <v/>
      </c>
      <c r="M392" s="151" t="str">
        <f ca="1">IF(MOD(ROW()-13,2)=0,IF(ISBLANK(OFFSET(#REF!,INT((ROW()-13)/2),0)),"",OFFSET(#REF!,INT((ROW()-13)/2),0)),IF(ISBLANK(OFFSET('9. METAS'!$X$20,INT((ROW()-14)/2),0)),"",OFFSET('9. METAS'!$X$20,INT((ROW()-14)/2),0)))</f>
        <v/>
      </c>
      <c r="N392" s="854"/>
      <c r="O392" s="856"/>
      <c r="P392" s="913"/>
    </row>
    <row r="393" spans="3:16">
      <c r="C393" s="859"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8" t="str">
        <f ca="1">IF(ISBLANK(OFFSET('5. Pp (3 años)'!$K$46,INT((ROW()-13)/2),0)),"",OFFSET('5. Pp (3 años)'!$K$46,INT((ROW()-13)/2),0))</f>
        <v/>
      </c>
      <c r="G393" s="909" t="str">
        <f ca="1">IF(ISBLANK(OFFSET('5. Pp (3 años)'!$H$46,INT((ROW()-13)/2),0)),"",OFFSET('5. Pp (3 años)'!$H$46,INT((ROW()-13)/2),0))</f>
        <v/>
      </c>
      <c r="H393" s="944" t="str">
        <f ca="1">IF(ISBLANK(OFFSET('9. METAS'!$L$20,INT((ROW()-13)/2),0)),"",OFFSET('9. METAS'!$L$20,INT((ROW()-13)/2),0))</f>
        <v/>
      </c>
      <c r="I393" s="868"/>
      <c r="J393" s="149" t="e">
        <f ca="1">IF(MOD(ROW()-13,2)=0,IF(ISBLANK(OFFSET(#REF!,INT((ROW()-13)/2),0)),"",OFFSET(#REF!,INT((ROW()-13)/2),0)),IF(ISBLANK(OFFSET('9. METAS'!$U$20,INT((ROW()-14)/2),0)),"",OFFSET('9. METAS'!$U$20,INT((ROW()-14)/2),0)))</f>
        <v>#REF!</v>
      </c>
      <c r="K393" s="150" t="e">
        <f ca="1">IF(MOD(ROW()-13,2)=0,IF(ISBLANK(OFFSET(#REF!,INT((ROW()-13)/2),0)),"",OFFSET(#REF!,INT((ROW()-13)/2),0)),IF(ISBLANK(OFFSET('9. METAS'!$V$20,INT((ROW()-14)/2),0)),"",OFFSET('9. METAS'!$V$20,INT((ROW()-14)/2),0)))</f>
        <v>#REF!</v>
      </c>
      <c r="L393" s="150" t="e">
        <f ca="1">IF(MOD(ROW()-13,2)=0,IF(ISBLANK(OFFSET(#REF!,INT((ROW()-13)/2),0)),"",OFFSET(#REF!,INT((ROW()-13)/2),0)),IF(ISBLANK(OFFSET('9. METAS'!$W$20,INT((ROW()-14)/2),0)),"",OFFSET('9. METAS'!$W$20,INT((ROW()-14)/2),0)))</f>
        <v>#REF!</v>
      </c>
      <c r="M393" s="151" t="e">
        <f ca="1">IF(MOD(ROW()-13,2)=0,IF(ISBLANK(OFFSET(#REF!,INT((ROW()-13)/2),0)),"",OFFSET(#REF!,INT((ROW()-13)/2),0)),IF(ISBLANK(OFFSET('9. METAS'!$X$20,INT((ROW()-14)/2),0)),"",OFFSET('9. METAS'!$X$20,INT((ROW()-14)/2),0)))</f>
        <v>#REF!</v>
      </c>
      <c r="N393" s="869" t="str">
        <f t="shared" ref="N393" ca="1" si="376">IFERROR(J393/J394,"ND")</f>
        <v>ND</v>
      </c>
      <c r="O393" s="870" t="str">
        <f t="shared" ref="O393" ca="1" si="377">IFERROR(((J393+K393)/H393),"ND")</f>
        <v>ND</v>
      </c>
      <c r="P393" s="910"/>
    </row>
    <row r="394" spans="3:16">
      <c r="C394" s="860"/>
      <c r="D394" s="907"/>
      <c r="E394" s="907"/>
      <c r="F394" s="908"/>
      <c r="G394" s="909"/>
      <c r="H394" s="944"/>
      <c r="I394" s="852"/>
      <c r="J394" s="149" t="str">
        <f ca="1">IF(MOD(ROW()-13,2)=0,IF(ISBLANK(OFFSET(#REF!,INT((ROW()-13)/2),0)),"",OFFSET(#REF!,INT((ROW()-13)/2),0)),IF(ISBLANK(OFFSET('9. METAS'!$U$20,INT((ROW()-14)/2),0)),"",OFFSET('9. METAS'!$U$20,INT((ROW()-14)/2),0)))</f>
        <v/>
      </c>
      <c r="K394" s="150" t="str">
        <f ca="1">IF(MOD(ROW()-13,2)=0,IF(ISBLANK(OFFSET(#REF!,INT((ROW()-13)/2),0)),"",OFFSET(#REF!,INT((ROW()-13)/2),0)),IF(ISBLANK(OFFSET('9. METAS'!$V$20,INT((ROW()-14)/2),0)),"",OFFSET('9. METAS'!$V$20,INT((ROW()-14)/2),0)))</f>
        <v/>
      </c>
      <c r="L394" s="150" t="str">
        <f ca="1">IF(MOD(ROW()-13,2)=0,IF(ISBLANK(OFFSET(#REF!,INT((ROW()-13)/2),0)),"",OFFSET(#REF!,INT((ROW()-13)/2),0)),IF(ISBLANK(OFFSET('9. METAS'!$W$20,INT((ROW()-14)/2),0)),"",OFFSET('9. METAS'!$W$20,INT((ROW()-14)/2),0)))</f>
        <v/>
      </c>
      <c r="M394" s="151" t="str">
        <f ca="1">IF(MOD(ROW()-13,2)=0,IF(ISBLANK(OFFSET(#REF!,INT((ROW()-13)/2),0)),"",OFFSET(#REF!,INT((ROW()-13)/2),0)),IF(ISBLANK(OFFSET('9. METAS'!$X$20,INT((ROW()-14)/2),0)),"",OFFSET('9. METAS'!$X$20,INT((ROW()-14)/2),0)))</f>
        <v/>
      </c>
      <c r="N394" s="854"/>
      <c r="O394" s="856"/>
      <c r="P394" s="913"/>
    </row>
    <row r="395" spans="3:16">
      <c r="C395" s="859"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8" t="str">
        <f ca="1">IF(ISBLANK(OFFSET('5. Pp (3 años)'!$K$46,INT((ROW()-13)/2),0)),"",OFFSET('5. Pp (3 años)'!$K$46,INT((ROW()-13)/2),0))</f>
        <v/>
      </c>
      <c r="G395" s="909" t="str">
        <f ca="1">IF(ISBLANK(OFFSET('5. Pp (3 años)'!$H$46,INT((ROW()-13)/2),0)),"",OFFSET('5. Pp (3 años)'!$H$46,INT((ROW()-13)/2),0))</f>
        <v/>
      </c>
      <c r="H395" s="944" t="str">
        <f ca="1">IF(ISBLANK(OFFSET('9. METAS'!$L$20,INT((ROW()-13)/2),0)),"",OFFSET('9. METAS'!$L$20,INT((ROW()-13)/2),0))</f>
        <v/>
      </c>
      <c r="I395" s="868"/>
      <c r="J395" s="149" t="e">
        <f ca="1">IF(MOD(ROW()-13,2)=0,IF(ISBLANK(OFFSET(#REF!,INT((ROW()-13)/2),0)),"",OFFSET(#REF!,INT((ROW()-13)/2),0)),IF(ISBLANK(OFFSET('9. METAS'!$U$20,INT((ROW()-14)/2),0)),"",OFFSET('9. METAS'!$U$20,INT((ROW()-14)/2),0)))</f>
        <v>#REF!</v>
      </c>
      <c r="K395" s="150" t="e">
        <f ca="1">IF(MOD(ROW()-13,2)=0,IF(ISBLANK(OFFSET(#REF!,INT((ROW()-13)/2),0)),"",OFFSET(#REF!,INT((ROW()-13)/2),0)),IF(ISBLANK(OFFSET('9. METAS'!$V$20,INT((ROW()-14)/2),0)),"",OFFSET('9. METAS'!$V$20,INT((ROW()-14)/2),0)))</f>
        <v>#REF!</v>
      </c>
      <c r="L395" s="150" t="e">
        <f ca="1">IF(MOD(ROW()-13,2)=0,IF(ISBLANK(OFFSET(#REF!,INT((ROW()-13)/2),0)),"",OFFSET(#REF!,INT((ROW()-13)/2),0)),IF(ISBLANK(OFFSET('9. METAS'!$W$20,INT((ROW()-14)/2),0)),"",OFFSET('9. METAS'!$W$20,INT((ROW()-14)/2),0)))</f>
        <v>#REF!</v>
      </c>
      <c r="M395" s="151" t="e">
        <f ca="1">IF(MOD(ROW()-13,2)=0,IF(ISBLANK(OFFSET(#REF!,INT((ROW()-13)/2),0)),"",OFFSET(#REF!,INT((ROW()-13)/2),0)),IF(ISBLANK(OFFSET('9. METAS'!$X$20,INT((ROW()-14)/2),0)),"",OFFSET('9. METAS'!$X$20,INT((ROW()-14)/2),0)))</f>
        <v>#REF!</v>
      </c>
      <c r="N395" s="869" t="str">
        <f t="shared" ref="N395" ca="1" si="378">IFERROR(J395/J396,"ND")</f>
        <v>ND</v>
      </c>
      <c r="O395" s="870" t="str">
        <f t="shared" ref="O395" ca="1" si="379">IFERROR(((J395+K395)/H395),"ND")</f>
        <v>ND</v>
      </c>
      <c r="P395" s="910"/>
    </row>
    <row r="396" spans="3:16">
      <c r="C396" s="860"/>
      <c r="D396" s="907"/>
      <c r="E396" s="907"/>
      <c r="F396" s="908"/>
      <c r="G396" s="909"/>
      <c r="H396" s="944"/>
      <c r="I396" s="852"/>
      <c r="J396" s="149" t="str">
        <f ca="1">IF(MOD(ROW()-13,2)=0,IF(ISBLANK(OFFSET(#REF!,INT((ROW()-13)/2),0)),"",OFFSET(#REF!,INT((ROW()-13)/2),0)),IF(ISBLANK(OFFSET('9. METAS'!$U$20,INT((ROW()-14)/2),0)),"",OFFSET('9. METAS'!$U$20,INT((ROW()-14)/2),0)))</f>
        <v/>
      </c>
      <c r="K396" s="150" t="str">
        <f ca="1">IF(MOD(ROW()-13,2)=0,IF(ISBLANK(OFFSET(#REF!,INT((ROW()-13)/2),0)),"",OFFSET(#REF!,INT((ROW()-13)/2),0)),IF(ISBLANK(OFFSET('9. METAS'!$V$20,INT((ROW()-14)/2),0)),"",OFFSET('9. METAS'!$V$20,INT((ROW()-14)/2),0)))</f>
        <v/>
      </c>
      <c r="L396" s="150" t="str">
        <f ca="1">IF(MOD(ROW()-13,2)=0,IF(ISBLANK(OFFSET(#REF!,INT((ROW()-13)/2),0)),"",OFFSET(#REF!,INT((ROW()-13)/2),0)),IF(ISBLANK(OFFSET('9. METAS'!$W$20,INT((ROW()-14)/2),0)),"",OFFSET('9. METAS'!$W$20,INT((ROW()-14)/2),0)))</f>
        <v/>
      </c>
      <c r="M396" s="151" t="str">
        <f ca="1">IF(MOD(ROW()-13,2)=0,IF(ISBLANK(OFFSET(#REF!,INT((ROW()-13)/2),0)),"",OFFSET(#REF!,INT((ROW()-13)/2),0)),IF(ISBLANK(OFFSET('9. METAS'!$X$20,INT((ROW()-14)/2),0)),"",OFFSET('9. METAS'!$X$20,INT((ROW()-14)/2),0)))</f>
        <v/>
      </c>
      <c r="N396" s="854"/>
      <c r="O396" s="856"/>
      <c r="P396" s="913"/>
    </row>
    <row r="397" spans="3:16">
      <c r="C397" s="859"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8" t="str">
        <f ca="1">IF(ISBLANK(OFFSET('5. Pp (3 años)'!$K$46,INT((ROW()-13)/2),0)),"",OFFSET('5. Pp (3 años)'!$K$46,INT((ROW()-13)/2),0))</f>
        <v/>
      </c>
      <c r="G397" s="909" t="str">
        <f ca="1">IF(ISBLANK(OFFSET('5. Pp (3 años)'!$H$46,INT((ROW()-13)/2),0)),"",OFFSET('5. Pp (3 años)'!$H$46,INT((ROW()-13)/2),0))</f>
        <v/>
      </c>
      <c r="H397" s="944" t="str">
        <f ca="1">IF(ISBLANK(OFFSET('9. METAS'!$L$20,INT((ROW()-13)/2),0)),"",OFFSET('9. METAS'!$L$20,INT((ROW()-13)/2),0))</f>
        <v/>
      </c>
      <c r="I397" s="868"/>
      <c r="J397" s="149" t="e">
        <f ca="1">IF(MOD(ROW()-13,2)=0,IF(ISBLANK(OFFSET(#REF!,INT((ROW()-13)/2),0)),"",OFFSET(#REF!,INT((ROW()-13)/2),0)),IF(ISBLANK(OFFSET('9. METAS'!$U$20,INT((ROW()-14)/2),0)),"",OFFSET('9. METAS'!$U$20,INT((ROW()-14)/2),0)))</f>
        <v>#REF!</v>
      </c>
      <c r="K397" s="150" t="e">
        <f ca="1">IF(MOD(ROW()-13,2)=0,IF(ISBLANK(OFFSET(#REF!,INT((ROW()-13)/2),0)),"",OFFSET(#REF!,INT((ROW()-13)/2),0)),IF(ISBLANK(OFFSET('9. METAS'!$V$20,INT((ROW()-14)/2),0)),"",OFFSET('9. METAS'!$V$20,INT((ROW()-14)/2),0)))</f>
        <v>#REF!</v>
      </c>
      <c r="L397" s="150" t="e">
        <f ca="1">IF(MOD(ROW()-13,2)=0,IF(ISBLANK(OFFSET(#REF!,INT((ROW()-13)/2),0)),"",OFFSET(#REF!,INT((ROW()-13)/2),0)),IF(ISBLANK(OFFSET('9. METAS'!$W$20,INT((ROW()-14)/2),0)),"",OFFSET('9. METAS'!$W$20,INT((ROW()-14)/2),0)))</f>
        <v>#REF!</v>
      </c>
      <c r="M397" s="151" t="e">
        <f ca="1">IF(MOD(ROW()-13,2)=0,IF(ISBLANK(OFFSET(#REF!,INT((ROW()-13)/2),0)),"",OFFSET(#REF!,INT((ROW()-13)/2),0)),IF(ISBLANK(OFFSET('9. METAS'!$X$20,INT((ROW()-14)/2),0)),"",OFFSET('9. METAS'!$X$20,INT((ROW()-14)/2),0)))</f>
        <v>#REF!</v>
      </c>
      <c r="N397" s="869" t="str">
        <f t="shared" ref="N397" ca="1" si="380">IFERROR(J397/J398,"ND")</f>
        <v>ND</v>
      </c>
      <c r="O397" s="870" t="str">
        <f t="shared" ref="O397" ca="1" si="381">IFERROR(((J397+K397)/H397),"ND")</f>
        <v>ND</v>
      </c>
      <c r="P397" s="910"/>
    </row>
    <row r="398" spans="3:16">
      <c r="C398" s="860"/>
      <c r="D398" s="907"/>
      <c r="E398" s="907"/>
      <c r="F398" s="908"/>
      <c r="G398" s="909"/>
      <c r="H398" s="944"/>
      <c r="I398" s="852"/>
      <c r="J398" s="149" t="str">
        <f ca="1">IF(MOD(ROW()-13,2)=0,IF(ISBLANK(OFFSET(#REF!,INT((ROW()-13)/2),0)),"",OFFSET(#REF!,INT((ROW()-13)/2),0)),IF(ISBLANK(OFFSET('9. METAS'!$U$20,INT((ROW()-14)/2),0)),"",OFFSET('9. METAS'!$U$20,INT((ROW()-14)/2),0)))</f>
        <v/>
      </c>
      <c r="K398" s="150" t="str">
        <f ca="1">IF(MOD(ROW()-13,2)=0,IF(ISBLANK(OFFSET(#REF!,INT((ROW()-13)/2),0)),"",OFFSET(#REF!,INT((ROW()-13)/2),0)),IF(ISBLANK(OFFSET('9. METAS'!$V$20,INT((ROW()-14)/2),0)),"",OFFSET('9. METAS'!$V$20,INT((ROW()-14)/2),0)))</f>
        <v/>
      </c>
      <c r="L398" s="150" t="str">
        <f ca="1">IF(MOD(ROW()-13,2)=0,IF(ISBLANK(OFFSET(#REF!,INT((ROW()-13)/2),0)),"",OFFSET(#REF!,INT((ROW()-13)/2),0)),IF(ISBLANK(OFFSET('9. METAS'!$W$20,INT((ROW()-14)/2),0)),"",OFFSET('9. METAS'!$W$20,INT((ROW()-14)/2),0)))</f>
        <v/>
      </c>
      <c r="M398" s="151" t="str">
        <f ca="1">IF(MOD(ROW()-13,2)=0,IF(ISBLANK(OFFSET(#REF!,INT((ROW()-13)/2),0)),"",OFFSET(#REF!,INT((ROW()-13)/2),0)),IF(ISBLANK(OFFSET('9. METAS'!$X$20,INT((ROW()-14)/2),0)),"",OFFSET('9. METAS'!$X$20,INT((ROW()-14)/2),0)))</f>
        <v/>
      </c>
      <c r="N398" s="854"/>
      <c r="O398" s="856"/>
      <c r="P398" s="913"/>
    </row>
    <row r="399" spans="3:16">
      <c r="C399" s="859"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8" t="str">
        <f ca="1">IF(ISBLANK(OFFSET('5. Pp (3 años)'!$K$46,INT((ROW()-13)/2),0)),"",OFFSET('5. Pp (3 años)'!$K$46,INT((ROW()-13)/2),0))</f>
        <v/>
      </c>
      <c r="G399" s="909" t="str">
        <f ca="1">IF(ISBLANK(OFFSET('5. Pp (3 años)'!$H$46,INT((ROW()-13)/2),0)),"",OFFSET('5. Pp (3 años)'!$H$46,INT((ROW()-13)/2),0))</f>
        <v/>
      </c>
      <c r="H399" s="944" t="str">
        <f ca="1">IF(ISBLANK(OFFSET('9. METAS'!$L$20,INT((ROW()-13)/2),0)),"",OFFSET('9. METAS'!$L$20,INT((ROW()-13)/2),0))</f>
        <v/>
      </c>
      <c r="I399" s="868"/>
      <c r="J399" s="149" t="e">
        <f ca="1">IF(MOD(ROW()-13,2)=0,IF(ISBLANK(OFFSET(#REF!,INT((ROW()-13)/2),0)),"",OFFSET(#REF!,INT((ROW()-13)/2),0)),IF(ISBLANK(OFFSET('9. METAS'!$U$20,INT((ROW()-14)/2),0)),"",OFFSET('9. METAS'!$U$20,INT((ROW()-14)/2),0)))</f>
        <v>#REF!</v>
      </c>
      <c r="K399" s="150" t="e">
        <f ca="1">IF(MOD(ROW()-13,2)=0,IF(ISBLANK(OFFSET(#REF!,INT((ROW()-13)/2),0)),"",OFFSET(#REF!,INT((ROW()-13)/2),0)),IF(ISBLANK(OFFSET('9. METAS'!$V$20,INT((ROW()-14)/2),0)),"",OFFSET('9. METAS'!$V$20,INT((ROW()-14)/2),0)))</f>
        <v>#REF!</v>
      </c>
      <c r="L399" s="150" t="e">
        <f ca="1">IF(MOD(ROW()-13,2)=0,IF(ISBLANK(OFFSET(#REF!,INT((ROW()-13)/2),0)),"",OFFSET(#REF!,INT((ROW()-13)/2),0)),IF(ISBLANK(OFFSET('9. METAS'!$W$20,INT((ROW()-14)/2),0)),"",OFFSET('9. METAS'!$W$20,INT((ROW()-14)/2),0)))</f>
        <v>#REF!</v>
      </c>
      <c r="M399" s="151" t="e">
        <f ca="1">IF(MOD(ROW()-13,2)=0,IF(ISBLANK(OFFSET(#REF!,INT((ROW()-13)/2),0)),"",OFFSET(#REF!,INT((ROW()-13)/2),0)),IF(ISBLANK(OFFSET('9. METAS'!$X$20,INT((ROW()-14)/2),0)),"",OFFSET('9. METAS'!$X$20,INT((ROW()-14)/2),0)))</f>
        <v>#REF!</v>
      </c>
      <c r="N399" s="869" t="str">
        <f t="shared" ref="N399" ca="1" si="382">IFERROR(J399/J400,"ND")</f>
        <v>ND</v>
      </c>
      <c r="O399" s="870" t="str">
        <f t="shared" ref="O399" ca="1" si="383">IFERROR(((J399+K399)/H399),"ND")</f>
        <v>ND</v>
      </c>
      <c r="P399" s="910"/>
    </row>
    <row r="400" spans="3:16">
      <c r="C400" s="860"/>
      <c r="D400" s="907"/>
      <c r="E400" s="907"/>
      <c r="F400" s="908"/>
      <c r="G400" s="909"/>
      <c r="H400" s="944"/>
      <c r="I400" s="852"/>
      <c r="J400" s="149" t="str">
        <f ca="1">IF(MOD(ROW()-13,2)=0,IF(ISBLANK(OFFSET(#REF!,INT((ROW()-13)/2),0)),"",OFFSET(#REF!,INT((ROW()-13)/2),0)),IF(ISBLANK(OFFSET('9. METAS'!$U$20,INT((ROW()-14)/2),0)),"",OFFSET('9. METAS'!$U$20,INT((ROW()-14)/2),0)))</f>
        <v/>
      </c>
      <c r="K400" s="150" t="str">
        <f ca="1">IF(MOD(ROW()-13,2)=0,IF(ISBLANK(OFFSET(#REF!,INT((ROW()-13)/2),0)),"",OFFSET(#REF!,INT((ROW()-13)/2),0)),IF(ISBLANK(OFFSET('9. METAS'!$V$20,INT((ROW()-14)/2),0)),"",OFFSET('9. METAS'!$V$20,INT((ROW()-14)/2),0)))</f>
        <v/>
      </c>
      <c r="L400" s="150" t="str">
        <f ca="1">IF(MOD(ROW()-13,2)=0,IF(ISBLANK(OFFSET(#REF!,INT((ROW()-13)/2),0)),"",OFFSET(#REF!,INT((ROW()-13)/2),0)),IF(ISBLANK(OFFSET('9. METAS'!$W$20,INT((ROW()-14)/2),0)),"",OFFSET('9. METAS'!$W$20,INT((ROW()-14)/2),0)))</f>
        <v/>
      </c>
      <c r="M400" s="151" t="str">
        <f ca="1">IF(MOD(ROW()-13,2)=0,IF(ISBLANK(OFFSET(#REF!,INT((ROW()-13)/2),0)),"",OFFSET(#REF!,INT((ROW()-13)/2),0)),IF(ISBLANK(OFFSET('9. METAS'!$X$20,INT((ROW()-14)/2),0)),"",OFFSET('9. METAS'!$X$20,INT((ROW()-14)/2),0)))</f>
        <v/>
      </c>
      <c r="N400" s="854"/>
      <c r="O400" s="856"/>
      <c r="P400" s="913"/>
    </row>
    <row r="401" spans="3:16">
      <c r="C401" s="859"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8" t="str">
        <f ca="1">IF(ISBLANK(OFFSET('5. Pp (3 años)'!$K$46,INT((ROW()-13)/2),0)),"",OFFSET('5. Pp (3 años)'!$K$46,INT((ROW()-13)/2),0))</f>
        <v/>
      </c>
      <c r="G401" s="909" t="str">
        <f ca="1">IF(ISBLANK(OFFSET('5. Pp (3 años)'!$H$46,INT((ROW()-13)/2),0)),"",OFFSET('5. Pp (3 años)'!$H$46,INT((ROW()-13)/2),0))</f>
        <v/>
      </c>
      <c r="H401" s="944" t="str">
        <f ca="1">IF(ISBLANK(OFFSET('9. METAS'!$L$20,INT((ROW()-13)/2),0)),"",OFFSET('9. METAS'!$L$20,INT((ROW()-13)/2),0))</f>
        <v/>
      </c>
      <c r="I401" s="868"/>
      <c r="J401" s="149" t="e">
        <f ca="1">IF(MOD(ROW()-13,2)=0,IF(ISBLANK(OFFSET(#REF!,INT((ROW()-13)/2),0)),"",OFFSET(#REF!,INT((ROW()-13)/2),0)),IF(ISBLANK(OFFSET('9. METAS'!$U$20,INT((ROW()-14)/2),0)),"",OFFSET('9. METAS'!$U$20,INT((ROW()-14)/2),0)))</f>
        <v>#REF!</v>
      </c>
      <c r="K401" s="150" t="e">
        <f ca="1">IF(MOD(ROW()-13,2)=0,IF(ISBLANK(OFFSET(#REF!,INT((ROW()-13)/2),0)),"",OFFSET(#REF!,INT((ROW()-13)/2),0)),IF(ISBLANK(OFFSET('9. METAS'!$V$20,INT((ROW()-14)/2),0)),"",OFFSET('9. METAS'!$V$20,INT((ROW()-14)/2),0)))</f>
        <v>#REF!</v>
      </c>
      <c r="L401" s="150" t="e">
        <f ca="1">IF(MOD(ROW()-13,2)=0,IF(ISBLANK(OFFSET(#REF!,INT((ROW()-13)/2),0)),"",OFFSET(#REF!,INT((ROW()-13)/2),0)),IF(ISBLANK(OFFSET('9. METAS'!$W$20,INT((ROW()-14)/2),0)),"",OFFSET('9. METAS'!$W$20,INT((ROW()-14)/2),0)))</f>
        <v>#REF!</v>
      </c>
      <c r="M401" s="151" t="e">
        <f ca="1">IF(MOD(ROW()-13,2)=0,IF(ISBLANK(OFFSET(#REF!,INT((ROW()-13)/2),0)),"",OFFSET(#REF!,INT((ROW()-13)/2),0)),IF(ISBLANK(OFFSET('9. METAS'!$X$20,INT((ROW()-14)/2),0)),"",OFFSET('9. METAS'!$X$20,INT((ROW()-14)/2),0)))</f>
        <v>#REF!</v>
      </c>
      <c r="N401" s="869" t="str">
        <f t="shared" ref="N401" ca="1" si="384">IFERROR(J401/J402,"ND")</f>
        <v>ND</v>
      </c>
      <c r="O401" s="870" t="str">
        <f t="shared" ref="O401" ca="1" si="385">IFERROR(((J401+K401)/H401),"ND")</f>
        <v>ND</v>
      </c>
      <c r="P401" s="910"/>
    </row>
    <row r="402" spans="3:16">
      <c r="C402" s="860"/>
      <c r="D402" s="907"/>
      <c r="E402" s="907"/>
      <c r="F402" s="908"/>
      <c r="G402" s="909"/>
      <c r="H402" s="944"/>
      <c r="I402" s="852"/>
      <c r="J402" s="149" t="str">
        <f ca="1">IF(MOD(ROW()-13,2)=0,IF(ISBLANK(OFFSET(#REF!,INT((ROW()-13)/2),0)),"",OFFSET(#REF!,INT((ROW()-13)/2),0)),IF(ISBLANK(OFFSET('9. METAS'!$U$20,INT((ROW()-14)/2),0)),"",OFFSET('9. METAS'!$U$20,INT((ROW()-14)/2),0)))</f>
        <v/>
      </c>
      <c r="K402" s="150" t="str">
        <f ca="1">IF(MOD(ROW()-13,2)=0,IF(ISBLANK(OFFSET(#REF!,INT((ROW()-13)/2),0)),"",OFFSET(#REF!,INT((ROW()-13)/2),0)),IF(ISBLANK(OFFSET('9. METAS'!$V$20,INT((ROW()-14)/2),0)),"",OFFSET('9. METAS'!$V$20,INT((ROW()-14)/2),0)))</f>
        <v/>
      </c>
      <c r="L402" s="150" t="str">
        <f ca="1">IF(MOD(ROW()-13,2)=0,IF(ISBLANK(OFFSET(#REF!,INT((ROW()-13)/2),0)),"",OFFSET(#REF!,INT((ROW()-13)/2),0)),IF(ISBLANK(OFFSET('9. METAS'!$W$20,INT((ROW()-14)/2),0)),"",OFFSET('9. METAS'!$W$20,INT((ROW()-14)/2),0)))</f>
        <v/>
      </c>
      <c r="M402" s="151" t="str">
        <f ca="1">IF(MOD(ROW()-13,2)=0,IF(ISBLANK(OFFSET(#REF!,INT((ROW()-13)/2),0)),"",OFFSET(#REF!,INT((ROW()-13)/2),0)),IF(ISBLANK(OFFSET('9. METAS'!$X$20,INT((ROW()-14)/2),0)),"",OFFSET('9. METAS'!$X$20,INT((ROW()-14)/2),0)))</f>
        <v/>
      </c>
      <c r="N402" s="854"/>
      <c r="O402" s="856"/>
      <c r="P402" s="913"/>
    </row>
    <row r="403" spans="3:16">
      <c r="C403" s="859"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8" t="str">
        <f ca="1">IF(ISBLANK(OFFSET('5. Pp (3 años)'!$K$46,INT((ROW()-13)/2),0)),"",OFFSET('5. Pp (3 años)'!$K$46,INT((ROW()-13)/2),0))</f>
        <v/>
      </c>
      <c r="G403" s="909" t="str">
        <f ca="1">IF(ISBLANK(OFFSET('5. Pp (3 años)'!$H$46,INT((ROW()-13)/2),0)),"",OFFSET('5. Pp (3 años)'!$H$46,INT((ROW()-13)/2),0))</f>
        <v/>
      </c>
      <c r="H403" s="944" t="str">
        <f ca="1">IF(ISBLANK(OFFSET('9. METAS'!$L$20,INT((ROW()-13)/2),0)),"",OFFSET('9. METAS'!$L$20,INT((ROW()-13)/2),0))</f>
        <v/>
      </c>
      <c r="I403" s="868"/>
      <c r="J403" s="149" t="e">
        <f ca="1">IF(MOD(ROW()-13,2)=0,IF(ISBLANK(OFFSET(#REF!,INT((ROW()-13)/2),0)),"",OFFSET(#REF!,INT((ROW()-13)/2),0)),IF(ISBLANK(OFFSET('9. METAS'!$U$20,INT((ROW()-14)/2),0)),"",OFFSET('9. METAS'!$U$20,INT((ROW()-14)/2),0)))</f>
        <v>#REF!</v>
      </c>
      <c r="K403" s="150" t="e">
        <f ca="1">IF(MOD(ROW()-13,2)=0,IF(ISBLANK(OFFSET(#REF!,INT((ROW()-13)/2),0)),"",OFFSET(#REF!,INT((ROW()-13)/2),0)),IF(ISBLANK(OFFSET('9. METAS'!$V$20,INT((ROW()-14)/2),0)),"",OFFSET('9. METAS'!$V$20,INT((ROW()-14)/2),0)))</f>
        <v>#REF!</v>
      </c>
      <c r="L403" s="150" t="e">
        <f ca="1">IF(MOD(ROW()-13,2)=0,IF(ISBLANK(OFFSET(#REF!,INT((ROW()-13)/2),0)),"",OFFSET(#REF!,INT((ROW()-13)/2),0)),IF(ISBLANK(OFFSET('9. METAS'!$W$20,INT((ROW()-14)/2),0)),"",OFFSET('9. METAS'!$W$20,INT((ROW()-14)/2),0)))</f>
        <v>#REF!</v>
      </c>
      <c r="M403" s="151" t="e">
        <f ca="1">IF(MOD(ROW()-13,2)=0,IF(ISBLANK(OFFSET(#REF!,INT((ROW()-13)/2),0)),"",OFFSET(#REF!,INT((ROW()-13)/2),0)),IF(ISBLANK(OFFSET('9. METAS'!$X$20,INT((ROW()-14)/2),0)),"",OFFSET('9. METAS'!$X$20,INT((ROW()-14)/2),0)))</f>
        <v>#REF!</v>
      </c>
      <c r="N403" s="869" t="str">
        <f t="shared" ref="N403" ca="1" si="386">IFERROR(J403/J404,"ND")</f>
        <v>ND</v>
      </c>
      <c r="O403" s="870" t="str">
        <f t="shared" ref="O403" ca="1" si="387">IFERROR(((J403+K403)/H403),"ND")</f>
        <v>ND</v>
      </c>
      <c r="P403" s="910"/>
    </row>
    <row r="404" spans="3:16">
      <c r="C404" s="860"/>
      <c r="D404" s="907"/>
      <c r="E404" s="907"/>
      <c r="F404" s="908"/>
      <c r="G404" s="909"/>
      <c r="H404" s="944"/>
      <c r="I404" s="852"/>
      <c r="J404" s="149" t="str">
        <f ca="1">IF(MOD(ROW()-13,2)=0,IF(ISBLANK(OFFSET(#REF!,INT((ROW()-13)/2),0)),"",OFFSET(#REF!,INT((ROW()-13)/2),0)),IF(ISBLANK(OFFSET('9. METAS'!$U$20,INT((ROW()-14)/2),0)),"",OFFSET('9. METAS'!$U$20,INT((ROW()-14)/2),0)))</f>
        <v/>
      </c>
      <c r="K404" s="150" t="str">
        <f ca="1">IF(MOD(ROW()-13,2)=0,IF(ISBLANK(OFFSET(#REF!,INT((ROW()-13)/2),0)),"",OFFSET(#REF!,INT((ROW()-13)/2),0)),IF(ISBLANK(OFFSET('9. METAS'!$V$20,INT((ROW()-14)/2),0)),"",OFFSET('9. METAS'!$V$20,INT((ROW()-14)/2),0)))</f>
        <v/>
      </c>
      <c r="L404" s="150" t="str">
        <f ca="1">IF(MOD(ROW()-13,2)=0,IF(ISBLANK(OFFSET(#REF!,INT((ROW()-13)/2),0)),"",OFFSET(#REF!,INT((ROW()-13)/2),0)),IF(ISBLANK(OFFSET('9. METAS'!$W$20,INT((ROW()-14)/2),0)),"",OFFSET('9. METAS'!$W$20,INT((ROW()-14)/2),0)))</f>
        <v/>
      </c>
      <c r="M404" s="151" t="str">
        <f ca="1">IF(MOD(ROW()-13,2)=0,IF(ISBLANK(OFFSET(#REF!,INT((ROW()-13)/2),0)),"",OFFSET(#REF!,INT((ROW()-13)/2),0)),IF(ISBLANK(OFFSET('9. METAS'!$X$20,INT((ROW()-14)/2),0)),"",OFFSET('9. METAS'!$X$20,INT((ROW()-14)/2),0)))</f>
        <v/>
      </c>
      <c r="N404" s="854"/>
      <c r="O404" s="856"/>
      <c r="P404" s="913"/>
    </row>
    <row r="405" spans="3:16">
      <c r="C405" s="859"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8" t="str">
        <f ca="1">IF(ISBLANK(OFFSET('5. Pp (3 años)'!$K$46,INT((ROW()-13)/2),0)),"",OFFSET('5. Pp (3 años)'!$K$46,INT((ROW()-13)/2),0))</f>
        <v/>
      </c>
      <c r="G405" s="909" t="str">
        <f ca="1">IF(ISBLANK(OFFSET('5. Pp (3 años)'!$H$46,INT((ROW()-13)/2),0)),"",OFFSET('5. Pp (3 años)'!$H$46,INT((ROW()-13)/2),0))</f>
        <v/>
      </c>
      <c r="H405" s="944" t="str">
        <f ca="1">IF(ISBLANK(OFFSET('9. METAS'!$L$20,INT((ROW()-13)/2),0)),"",OFFSET('9. METAS'!$L$20,INT((ROW()-13)/2),0))</f>
        <v/>
      </c>
      <c r="I405" s="868"/>
      <c r="J405" s="149" t="e">
        <f ca="1">IF(MOD(ROW()-13,2)=0,IF(ISBLANK(OFFSET(#REF!,INT((ROW()-13)/2),0)),"",OFFSET(#REF!,INT((ROW()-13)/2),0)),IF(ISBLANK(OFFSET('9. METAS'!$U$20,INT((ROW()-14)/2),0)),"",OFFSET('9. METAS'!$U$20,INT((ROW()-14)/2),0)))</f>
        <v>#REF!</v>
      </c>
      <c r="K405" s="150" t="e">
        <f ca="1">IF(MOD(ROW()-13,2)=0,IF(ISBLANK(OFFSET(#REF!,INT((ROW()-13)/2),0)),"",OFFSET(#REF!,INT((ROW()-13)/2),0)),IF(ISBLANK(OFFSET('9. METAS'!$V$20,INT((ROW()-14)/2),0)),"",OFFSET('9. METAS'!$V$20,INT((ROW()-14)/2),0)))</f>
        <v>#REF!</v>
      </c>
      <c r="L405" s="150" t="e">
        <f ca="1">IF(MOD(ROW()-13,2)=0,IF(ISBLANK(OFFSET(#REF!,INT((ROW()-13)/2),0)),"",OFFSET(#REF!,INT((ROW()-13)/2),0)),IF(ISBLANK(OFFSET('9. METAS'!$W$20,INT((ROW()-14)/2),0)),"",OFFSET('9. METAS'!$W$20,INT((ROW()-14)/2),0)))</f>
        <v>#REF!</v>
      </c>
      <c r="M405" s="151" t="e">
        <f ca="1">IF(MOD(ROW()-13,2)=0,IF(ISBLANK(OFFSET(#REF!,INT((ROW()-13)/2),0)),"",OFFSET(#REF!,INT((ROW()-13)/2),0)),IF(ISBLANK(OFFSET('9. METAS'!$X$20,INT((ROW()-14)/2),0)),"",OFFSET('9. METAS'!$X$20,INT((ROW()-14)/2),0)))</f>
        <v>#REF!</v>
      </c>
      <c r="N405" s="869" t="str">
        <f t="shared" ref="N405" ca="1" si="388">IFERROR(J405/J406,"ND")</f>
        <v>ND</v>
      </c>
      <c r="O405" s="870" t="str">
        <f t="shared" ref="O405" ca="1" si="389">IFERROR(((J405+K405)/H405),"ND")</f>
        <v>ND</v>
      </c>
      <c r="P405" s="910"/>
    </row>
    <row r="406" spans="3:16">
      <c r="C406" s="860"/>
      <c r="D406" s="907"/>
      <c r="E406" s="907"/>
      <c r="F406" s="908"/>
      <c r="G406" s="909"/>
      <c r="H406" s="944"/>
      <c r="I406" s="852"/>
      <c r="J406" s="149" t="str">
        <f ca="1">IF(MOD(ROW()-13,2)=0,IF(ISBLANK(OFFSET(#REF!,INT((ROW()-13)/2),0)),"",OFFSET(#REF!,INT((ROW()-13)/2),0)),IF(ISBLANK(OFFSET('9. METAS'!$U$20,INT((ROW()-14)/2),0)),"",OFFSET('9. METAS'!$U$20,INT((ROW()-14)/2),0)))</f>
        <v/>
      </c>
      <c r="K406" s="150" t="str">
        <f ca="1">IF(MOD(ROW()-13,2)=0,IF(ISBLANK(OFFSET(#REF!,INT((ROW()-13)/2),0)),"",OFFSET(#REF!,INT((ROW()-13)/2),0)),IF(ISBLANK(OFFSET('9. METAS'!$V$20,INT((ROW()-14)/2),0)),"",OFFSET('9. METAS'!$V$20,INT((ROW()-14)/2),0)))</f>
        <v/>
      </c>
      <c r="L406" s="150" t="str">
        <f ca="1">IF(MOD(ROW()-13,2)=0,IF(ISBLANK(OFFSET(#REF!,INT((ROW()-13)/2),0)),"",OFFSET(#REF!,INT((ROW()-13)/2),0)),IF(ISBLANK(OFFSET('9. METAS'!$W$20,INT((ROW()-14)/2),0)),"",OFFSET('9. METAS'!$W$20,INT((ROW()-14)/2),0)))</f>
        <v/>
      </c>
      <c r="M406" s="151" t="str">
        <f ca="1">IF(MOD(ROW()-13,2)=0,IF(ISBLANK(OFFSET(#REF!,INT((ROW()-13)/2),0)),"",OFFSET(#REF!,INT((ROW()-13)/2),0)),IF(ISBLANK(OFFSET('9. METAS'!$X$20,INT((ROW()-14)/2),0)),"",OFFSET('9. METAS'!$X$20,INT((ROW()-14)/2),0)))</f>
        <v/>
      </c>
      <c r="N406" s="854"/>
      <c r="O406" s="856"/>
      <c r="P406" s="913"/>
    </row>
    <row r="407" spans="3:16">
      <c r="C407" s="859"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8" t="str">
        <f ca="1">IF(ISBLANK(OFFSET('5. Pp (3 años)'!$K$46,INT((ROW()-13)/2),0)),"",OFFSET('5. Pp (3 años)'!$K$46,INT((ROW()-13)/2),0))</f>
        <v/>
      </c>
      <c r="G407" s="909" t="str">
        <f ca="1">IF(ISBLANK(OFFSET('5. Pp (3 años)'!$H$46,INT((ROW()-13)/2),0)),"",OFFSET('5. Pp (3 años)'!$H$46,INT((ROW()-13)/2),0))</f>
        <v/>
      </c>
      <c r="H407" s="944" t="str">
        <f ca="1">IF(ISBLANK(OFFSET('9. METAS'!$L$20,INT((ROW()-13)/2),0)),"",OFFSET('9. METAS'!$L$20,INT((ROW()-13)/2),0))</f>
        <v/>
      </c>
      <c r="I407" s="868"/>
      <c r="J407" s="149" t="e">
        <f ca="1">IF(MOD(ROW()-13,2)=0,IF(ISBLANK(OFFSET(#REF!,INT((ROW()-13)/2),0)),"",OFFSET(#REF!,INT((ROW()-13)/2),0)),IF(ISBLANK(OFFSET('9. METAS'!$U$20,INT((ROW()-14)/2),0)),"",OFFSET('9. METAS'!$U$20,INT((ROW()-14)/2),0)))</f>
        <v>#REF!</v>
      </c>
      <c r="K407" s="150" t="e">
        <f ca="1">IF(MOD(ROW()-13,2)=0,IF(ISBLANK(OFFSET(#REF!,INT((ROW()-13)/2),0)),"",OFFSET(#REF!,INT((ROW()-13)/2),0)),IF(ISBLANK(OFFSET('9. METAS'!$V$20,INT((ROW()-14)/2),0)),"",OFFSET('9. METAS'!$V$20,INT((ROW()-14)/2),0)))</f>
        <v>#REF!</v>
      </c>
      <c r="L407" s="150" t="e">
        <f ca="1">IF(MOD(ROW()-13,2)=0,IF(ISBLANK(OFFSET(#REF!,INT((ROW()-13)/2),0)),"",OFFSET(#REF!,INT((ROW()-13)/2),0)),IF(ISBLANK(OFFSET('9. METAS'!$W$20,INT((ROW()-14)/2),0)),"",OFFSET('9. METAS'!$W$20,INT((ROW()-14)/2),0)))</f>
        <v>#REF!</v>
      </c>
      <c r="M407" s="151" t="e">
        <f ca="1">IF(MOD(ROW()-13,2)=0,IF(ISBLANK(OFFSET(#REF!,INT((ROW()-13)/2),0)),"",OFFSET(#REF!,INT((ROW()-13)/2),0)),IF(ISBLANK(OFFSET('9. METAS'!$X$20,INT((ROW()-14)/2),0)),"",OFFSET('9. METAS'!$X$20,INT((ROW()-14)/2),0)))</f>
        <v>#REF!</v>
      </c>
      <c r="N407" s="869" t="str">
        <f t="shared" ref="N407" ca="1" si="390">IFERROR(J407/J408,"ND")</f>
        <v>ND</v>
      </c>
      <c r="O407" s="870" t="str">
        <f t="shared" ref="O407" ca="1" si="391">IFERROR(((J407+K407)/H407),"ND")</f>
        <v>ND</v>
      </c>
      <c r="P407" s="910"/>
    </row>
    <row r="408" spans="3:16">
      <c r="C408" s="860"/>
      <c r="D408" s="907"/>
      <c r="E408" s="907"/>
      <c r="F408" s="908"/>
      <c r="G408" s="909"/>
      <c r="H408" s="944"/>
      <c r="I408" s="852"/>
      <c r="J408" s="149" t="str">
        <f ca="1">IF(MOD(ROW()-13,2)=0,IF(ISBLANK(OFFSET(#REF!,INT((ROW()-13)/2),0)),"",OFFSET(#REF!,INT((ROW()-13)/2),0)),IF(ISBLANK(OFFSET('9. METAS'!$U$20,INT((ROW()-14)/2),0)),"",OFFSET('9. METAS'!$U$20,INT((ROW()-14)/2),0)))</f>
        <v/>
      </c>
      <c r="K408" s="150" t="str">
        <f ca="1">IF(MOD(ROW()-13,2)=0,IF(ISBLANK(OFFSET(#REF!,INT((ROW()-13)/2),0)),"",OFFSET(#REF!,INT((ROW()-13)/2),0)),IF(ISBLANK(OFFSET('9. METAS'!$V$20,INT((ROW()-14)/2),0)),"",OFFSET('9. METAS'!$V$20,INT((ROW()-14)/2),0)))</f>
        <v/>
      </c>
      <c r="L408" s="150" t="str">
        <f ca="1">IF(MOD(ROW()-13,2)=0,IF(ISBLANK(OFFSET(#REF!,INT((ROW()-13)/2),0)),"",OFFSET(#REF!,INT((ROW()-13)/2),0)),IF(ISBLANK(OFFSET('9. METAS'!$W$20,INT((ROW()-14)/2),0)),"",OFFSET('9. METAS'!$W$20,INT((ROW()-14)/2),0)))</f>
        <v/>
      </c>
      <c r="M408" s="151" t="str">
        <f ca="1">IF(MOD(ROW()-13,2)=0,IF(ISBLANK(OFFSET(#REF!,INT((ROW()-13)/2),0)),"",OFFSET(#REF!,INT((ROW()-13)/2),0)),IF(ISBLANK(OFFSET('9. METAS'!$X$20,INT((ROW()-14)/2),0)),"",OFFSET('9. METAS'!$X$20,INT((ROW()-14)/2),0)))</f>
        <v/>
      </c>
      <c r="N408" s="854"/>
      <c r="O408" s="856"/>
      <c r="P408" s="913"/>
    </row>
    <row r="409" spans="3:16">
      <c r="C409" s="859"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8" t="str">
        <f ca="1">IF(ISBLANK(OFFSET('5. Pp (3 años)'!$K$46,INT((ROW()-13)/2),0)),"",OFFSET('5. Pp (3 años)'!$K$46,INT((ROW()-13)/2),0))</f>
        <v/>
      </c>
      <c r="G409" s="909" t="str">
        <f ca="1">IF(ISBLANK(OFFSET('5. Pp (3 años)'!$H$46,INT((ROW()-13)/2),0)),"",OFFSET('5. Pp (3 años)'!$H$46,INT((ROW()-13)/2),0))</f>
        <v/>
      </c>
      <c r="H409" s="944" t="str">
        <f ca="1">IF(ISBLANK(OFFSET('9. METAS'!$L$20,INT((ROW()-13)/2),0)),"",OFFSET('9. METAS'!$L$20,INT((ROW()-13)/2),0))</f>
        <v/>
      </c>
      <c r="I409" s="868"/>
      <c r="J409" s="149" t="e">
        <f ca="1">IF(MOD(ROW()-13,2)=0,IF(ISBLANK(OFFSET(#REF!,INT((ROW()-13)/2),0)),"",OFFSET(#REF!,INT((ROW()-13)/2),0)),IF(ISBLANK(OFFSET('9. METAS'!$U$20,INT((ROW()-14)/2),0)),"",OFFSET('9. METAS'!$U$20,INT((ROW()-14)/2),0)))</f>
        <v>#REF!</v>
      </c>
      <c r="K409" s="150" t="e">
        <f ca="1">IF(MOD(ROW()-13,2)=0,IF(ISBLANK(OFFSET(#REF!,INT((ROW()-13)/2),0)),"",OFFSET(#REF!,INT((ROW()-13)/2),0)),IF(ISBLANK(OFFSET('9. METAS'!$V$20,INT((ROW()-14)/2),0)),"",OFFSET('9. METAS'!$V$20,INT((ROW()-14)/2),0)))</f>
        <v>#REF!</v>
      </c>
      <c r="L409" s="150" t="e">
        <f ca="1">IF(MOD(ROW()-13,2)=0,IF(ISBLANK(OFFSET(#REF!,INT((ROW()-13)/2),0)),"",OFFSET(#REF!,INT((ROW()-13)/2),0)),IF(ISBLANK(OFFSET('9. METAS'!$W$20,INT((ROW()-14)/2),0)),"",OFFSET('9. METAS'!$W$20,INT((ROW()-14)/2),0)))</f>
        <v>#REF!</v>
      </c>
      <c r="M409" s="151" t="e">
        <f ca="1">IF(MOD(ROW()-13,2)=0,IF(ISBLANK(OFFSET(#REF!,INT((ROW()-13)/2),0)),"",OFFSET(#REF!,INT((ROW()-13)/2),0)),IF(ISBLANK(OFFSET('9. METAS'!$X$20,INT((ROW()-14)/2),0)),"",OFFSET('9. METAS'!$X$20,INT((ROW()-14)/2),0)))</f>
        <v>#REF!</v>
      </c>
      <c r="N409" s="869" t="str">
        <f t="shared" ref="N409" ca="1" si="392">IFERROR(J409/J410,"ND")</f>
        <v>ND</v>
      </c>
      <c r="O409" s="870" t="str">
        <f t="shared" ref="O409" ca="1" si="393">IFERROR(((J409+K409)/H409),"ND")</f>
        <v>ND</v>
      </c>
      <c r="P409" s="910"/>
    </row>
    <row r="410" spans="3:16">
      <c r="C410" s="860"/>
      <c r="D410" s="907"/>
      <c r="E410" s="907"/>
      <c r="F410" s="908"/>
      <c r="G410" s="909"/>
      <c r="H410" s="944"/>
      <c r="I410" s="852"/>
      <c r="J410" s="149" t="str">
        <f ca="1">IF(MOD(ROW()-13,2)=0,IF(ISBLANK(OFFSET(#REF!,INT((ROW()-13)/2),0)),"",OFFSET(#REF!,INT((ROW()-13)/2),0)),IF(ISBLANK(OFFSET('9. METAS'!$U$20,INT((ROW()-14)/2),0)),"",OFFSET('9. METAS'!$U$20,INT((ROW()-14)/2),0)))</f>
        <v/>
      </c>
      <c r="K410" s="150" t="str">
        <f ca="1">IF(MOD(ROW()-13,2)=0,IF(ISBLANK(OFFSET(#REF!,INT((ROW()-13)/2),0)),"",OFFSET(#REF!,INT((ROW()-13)/2),0)),IF(ISBLANK(OFFSET('9. METAS'!$V$20,INT((ROW()-14)/2),0)),"",OFFSET('9. METAS'!$V$20,INT((ROW()-14)/2),0)))</f>
        <v/>
      </c>
      <c r="L410" s="150" t="str">
        <f ca="1">IF(MOD(ROW()-13,2)=0,IF(ISBLANK(OFFSET(#REF!,INT((ROW()-13)/2),0)),"",OFFSET(#REF!,INT((ROW()-13)/2),0)),IF(ISBLANK(OFFSET('9. METAS'!$W$20,INT((ROW()-14)/2),0)),"",OFFSET('9. METAS'!$W$20,INT((ROW()-14)/2),0)))</f>
        <v/>
      </c>
      <c r="M410" s="151" t="str">
        <f ca="1">IF(MOD(ROW()-13,2)=0,IF(ISBLANK(OFFSET(#REF!,INT((ROW()-13)/2),0)),"",OFFSET(#REF!,INT((ROW()-13)/2),0)),IF(ISBLANK(OFFSET('9. METAS'!$X$20,INT((ROW()-14)/2),0)),"",OFFSET('9. METAS'!$X$20,INT((ROW()-14)/2),0)))</f>
        <v/>
      </c>
      <c r="N410" s="854"/>
      <c r="O410" s="856"/>
      <c r="P410" s="913"/>
    </row>
    <row r="411" spans="3:16">
      <c r="C411" s="859"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8" t="str">
        <f ca="1">IF(ISBLANK(OFFSET('5. Pp (3 años)'!$K$46,INT((ROW()-13)/2),0)),"",OFFSET('5. Pp (3 años)'!$K$46,INT((ROW()-13)/2),0))</f>
        <v/>
      </c>
      <c r="G411" s="909" t="str">
        <f ca="1">IF(ISBLANK(OFFSET('5. Pp (3 años)'!$H$46,INT((ROW()-13)/2),0)),"",OFFSET('5. Pp (3 años)'!$H$46,INT((ROW()-13)/2),0))</f>
        <v/>
      </c>
      <c r="H411" s="944" t="str">
        <f ca="1">IF(ISBLANK(OFFSET('9. METAS'!$L$20,INT((ROW()-13)/2),0)),"",OFFSET('9. METAS'!$L$20,INT((ROW()-13)/2),0))</f>
        <v/>
      </c>
      <c r="I411" s="868"/>
      <c r="J411" s="149" t="e">
        <f ca="1">IF(MOD(ROW()-13,2)=0,IF(ISBLANK(OFFSET(#REF!,INT((ROW()-13)/2),0)),"",OFFSET(#REF!,INT((ROW()-13)/2),0)),IF(ISBLANK(OFFSET('9. METAS'!$U$20,INT((ROW()-14)/2),0)),"",OFFSET('9. METAS'!$U$20,INT((ROW()-14)/2),0)))</f>
        <v>#REF!</v>
      </c>
      <c r="K411" s="150" t="e">
        <f ca="1">IF(MOD(ROW()-13,2)=0,IF(ISBLANK(OFFSET(#REF!,INT((ROW()-13)/2),0)),"",OFFSET(#REF!,INT((ROW()-13)/2),0)),IF(ISBLANK(OFFSET('9. METAS'!$V$20,INT((ROW()-14)/2),0)),"",OFFSET('9. METAS'!$V$20,INT((ROW()-14)/2),0)))</f>
        <v>#REF!</v>
      </c>
      <c r="L411" s="150" t="e">
        <f ca="1">IF(MOD(ROW()-13,2)=0,IF(ISBLANK(OFFSET(#REF!,INT((ROW()-13)/2),0)),"",OFFSET(#REF!,INT((ROW()-13)/2),0)),IF(ISBLANK(OFFSET('9. METAS'!$W$20,INT((ROW()-14)/2),0)),"",OFFSET('9. METAS'!$W$20,INT((ROW()-14)/2),0)))</f>
        <v>#REF!</v>
      </c>
      <c r="M411" s="151" t="e">
        <f ca="1">IF(MOD(ROW()-13,2)=0,IF(ISBLANK(OFFSET(#REF!,INT((ROW()-13)/2),0)),"",OFFSET(#REF!,INT((ROW()-13)/2),0)),IF(ISBLANK(OFFSET('9. METAS'!$X$20,INT((ROW()-14)/2),0)),"",OFFSET('9. METAS'!$X$20,INT((ROW()-14)/2),0)))</f>
        <v>#REF!</v>
      </c>
      <c r="N411" s="869" t="str">
        <f t="shared" ref="N411" ca="1" si="394">IFERROR(J411/J412,"ND")</f>
        <v>ND</v>
      </c>
      <c r="O411" s="870" t="str">
        <f t="shared" ref="O411" ca="1" si="395">IFERROR(((J411+K411)/H411),"ND")</f>
        <v>ND</v>
      </c>
      <c r="P411" s="910"/>
    </row>
    <row r="412" spans="3:16">
      <c r="C412" s="860"/>
      <c r="D412" s="907"/>
      <c r="E412" s="907"/>
      <c r="F412" s="908"/>
      <c r="G412" s="909"/>
      <c r="H412" s="944"/>
      <c r="I412" s="852"/>
      <c r="J412" s="149" t="str">
        <f ca="1">IF(MOD(ROW()-13,2)=0,IF(ISBLANK(OFFSET(#REF!,INT((ROW()-13)/2),0)),"",OFFSET(#REF!,INT((ROW()-13)/2),0)),IF(ISBLANK(OFFSET('9. METAS'!$U$20,INT((ROW()-14)/2),0)),"",OFFSET('9. METAS'!$U$20,INT((ROW()-14)/2),0)))</f>
        <v/>
      </c>
      <c r="K412" s="150" t="str">
        <f ca="1">IF(MOD(ROW()-13,2)=0,IF(ISBLANK(OFFSET(#REF!,INT((ROW()-13)/2),0)),"",OFFSET(#REF!,INT((ROW()-13)/2),0)),IF(ISBLANK(OFFSET('9. METAS'!$V$20,INT((ROW()-14)/2),0)),"",OFFSET('9. METAS'!$V$20,INT((ROW()-14)/2),0)))</f>
        <v/>
      </c>
      <c r="L412" s="150" t="str">
        <f ca="1">IF(MOD(ROW()-13,2)=0,IF(ISBLANK(OFFSET(#REF!,INT((ROW()-13)/2),0)),"",OFFSET(#REF!,INT((ROW()-13)/2),0)),IF(ISBLANK(OFFSET('9. METAS'!$W$20,INT((ROW()-14)/2),0)),"",OFFSET('9. METAS'!$W$20,INT((ROW()-14)/2),0)))</f>
        <v/>
      </c>
      <c r="M412" s="151" t="str">
        <f ca="1">IF(MOD(ROW()-13,2)=0,IF(ISBLANK(OFFSET(#REF!,INT((ROW()-13)/2),0)),"",OFFSET(#REF!,INT((ROW()-13)/2),0)),IF(ISBLANK(OFFSET('9. METAS'!$X$20,INT((ROW()-14)/2),0)),"",OFFSET('9. METAS'!$X$20,INT((ROW()-14)/2),0)))</f>
        <v/>
      </c>
      <c r="N412" s="854"/>
      <c r="O412" s="856"/>
      <c r="P412" s="913"/>
    </row>
    <row r="413" spans="3:16">
      <c r="C413" s="859"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8" t="str">
        <f ca="1">IF(ISBLANK(OFFSET('5. Pp (3 años)'!$K$46,INT((ROW()-13)/2),0)),"",OFFSET('5. Pp (3 años)'!$K$46,INT((ROW()-13)/2),0))</f>
        <v/>
      </c>
      <c r="G413" s="909" t="str">
        <f ca="1">IF(ISBLANK(OFFSET('5. Pp (3 años)'!$H$46,INT((ROW()-13)/2),0)),"",OFFSET('5. Pp (3 años)'!$H$46,INT((ROW()-13)/2),0))</f>
        <v/>
      </c>
      <c r="H413" s="944" t="str">
        <f ca="1">IF(ISBLANK(OFFSET('9. METAS'!$L$20,INT((ROW()-13)/2),0)),"",OFFSET('9. METAS'!$L$20,INT((ROW()-13)/2),0))</f>
        <v/>
      </c>
      <c r="I413" s="868"/>
      <c r="J413" s="149" t="e">
        <f ca="1">IF(MOD(ROW()-13,2)=0,IF(ISBLANK(OFFSET(#REF!,INT((ROW()-13)/2),0)),"",OFFSET(#REF!,INT((ROW()-13)/2),0)),IF(ISBLANK(OFFSET('9. METAS'!$U$20,INT((ROW()-14)/2),0)),"",OFFSET('9. METAS'!$U$20,INT((ROW()-14)/2),0)))</f>
        <v>#REF!</v>
      </c>
      <c r="K413" s="150" t="e">
        <f ca="1">IF(MOD(ROW()-13,2)=0,IF(ISBLANK(OFFSET(#REF!,INT((ROW()-13)/2),0)),"",OFFSET(#REF!,INT((ROW()-13)/2),0)),IF(ISBLANK(OFFSET('9. METAS'!$V$20,INT((ROW()-14)/2),0)),"",OFFSET('9. METAS'!$V$20,INT((ROW()-14)/2),0)))</f>
        <v>#REF!</v>
      </c>
      <c r="L413" s="150" t="e">
        <f ca="1">IF(MOD(ROW()-13,2)=0,IF(ISBLANK(OFFSET(#REF!,INT((ROW()-13)/2),0)),"",OFFSET(#REF!,INT((ROW()-13)/2),0)),IF(ISBLANK(OFFSET('9. METAS'!$W$20,INT((ROW()-14)/2),0)),"",OFFSET('9. METAS'!$W$20,INT((ROW()-14)/2),0)))</f>
        <v>#REF!</v>
      </c>
      <c r="M413" s="151" t="e">
        <f ca="1">IF(MOD(ROW()-13,2)=0,IF(ISBLANK(OFFSET(#REF!,INT((ROW()-13)/2),0)),"",OFFSET(#REF!,INT((ROW()-13)/2),0)),IF(ISBLANK(OFFSET('9. METAS'!$X$20,INT((ROW()-14)/2),0)),"",OFFSET('9. METAS'!$X$20,INT((ROW()-14)/2),0)))</f>
        <v>#REF!</v>
      </c>
      <c r="N413" s="869" t="str">
        <f t="shared" ref="N413" ca="1" si="396">IFERROR(J413/J414,"ND")</f>
        <v>ND</v>
      </c>
      <c r="O413" s="870" t="str">
        <f t="shared" ref="O413" ca="1" si="397">IFERROR(((J413+K413)/H413),"ND")</f>
        <v>ND</v>
      </c>
      <c r="P413" s="910"/>
    </row>
    <row r="414" spans="3:16">
      <c r="C414" s="860"/>
      <c r="D414" s="907"/>
      <c r="E414" s="907"/>
      <c r="F414" s="908"/>
      <c r="G414" s="909"/>
      <c r="H414" s="944"/>
      <c r="I414" s="852"/>
      <c r="J414" s="149" t="str">
        <f ca="1">IF(MOD(ROW()-13,2)=0,IF(ISBLANK(OFFSET(#REF!,INT((ROW()-13)/2),0)),"",OFFSET(#REF!,INT((ROW()-13)/2),0)),IF(ISBLANK(OFFSET('9. METAS'!$U$20,INT((ROW()-14)/2),0)),"",OFFSET('9. METAS'!$U$20,INT((ROW()-14)/2),0)))</f>
        <v/>
      </c>
      <c r="K414" s="150" t="str">
        <f ca="1">IF(MOD(ROW()-13,2)=0,IF(ISBLANK(OFFSET(#REF!,INT((ROW()-13)/2),0)),"",OFFSET(#REF!,INT((ROW()-13)/2),0)),IF(ISBLANK(OFFSET('9. METAS'!$V$20,INT((ROW()-14)/2),0)),"",OFFSET('9. METAS'!$V$20,INT((ROW()-14)/2),0)))</f>
        <v/>
      </c>
      <c r="L414" s="150" t="str">
        <f ca="1">IF(MOD(ROW()-13,2)=0,IF(ISBLANK(OFFSET(#REF!,INT((ROW()-13)/2),0)),"",OFFSET(#REF!,INT((ROW()-13)/2),0)),IF(ISBLANK(OFFSET('9. METAS'!$W$20,INT((ROW()-14)/2),0)),"",OFFSET('9. METAS'!$W$20,INT((ROW()-14)/2),0)))</f>
        <v/>
      </c>
      <c r="M414" s="151" t="str">
        <f ca="1">IF(MOD(ROW()-13,2)=0,IF(ISBLANK(OFFSET(#REF!,INT((ROW()-13)/2),0)),"",OFFSET(#REF!,INT((ROW()-13)/2),0)),IF(ISBLANK(OFFSET('9. METAS'!$X$20,INT((ROW()-14)/2),0)),"",OFFSET('9. METAS'!$X$20,INT((ROW()-14)/2),0)))</f>
        <v/>
      </c>
      <c r="N414" s="854"/>
      <c r="O414" s="856"/>
      <c r="P414" s="913"/>
    </row>
    <row r="415" spans="3:16">
      <c r="C415" s="859"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8" t="str">
        <f ca="1">IF(ISBLANK(OFFSET('5. Pp (3 años)'!$K$46,INT((ROW()-13)/2),0)),"",OFFSET('5. Pp (3 años)'!$K$46,INT((ROW()-13)/2),0))</f>
        <v/>
      </c>
      <c r="G415" s="909" t="str">
        <f ca="1">IF(ISBLANK(OFFSET('5. Pp (3 años)'!$H$46,INT((ROW()-13)/2),0)),"",OFFSET('5. Pp (3 años)'!$H$46,INT((ROW()-13)/2),0))</f>
        <v/>
      </c>
      <c r="H415" s="944" t="str">
        <f ca="1">IF(ISBLANK(OFFSET('9. METAS'!$L$20,INT((ROW()-13)/2),0)),"",OFFSET('9. METAS'!$L$20,INT((ROW()-13)/2),0))</f>
        <v/>
      </c>
      <c r="I415" s="868"/>
      <c r="J415" s="149" t="e">
        <f ca="1">IF(MOD(ROW()-13,2)=0,IF(ISBLANK(OFFSET(#REF!,INT((ROW()-13)/2),0)),"",OFFSET(#REF!,INT((ROW()-13)/2),0)),IF(ISBLANK(OFFSET('9. METAS'!$U$20,INT((ROW()-14)/2),0)),"",OFFSET('9. METAS'!$U$20,INT((ROW()-14)/2),0)))</f>
        <v>#REF!</v>
      </c>
      <c r="K415" s="150" t="e">
        <f ca="1">IF(MOD(ROW()-13,2)=0,IF(ISBLANK(OFFSET(#REF!,INT((ROW()-13)/2),0)),"",OFFSET(#REF!,INT((ROW()-13)/2),0)),IF(ISBLANK(OFFSET('9. METAS'!$V$20,INT((ROW()-14)/2),0)),"",OFFSET('9. METAS'!$V$20,INT((ROW()-14)/2),0)))</f>
        <v>#REF!</v>
      </c>
      <c r="L415" s="150" t="e">
        <f ca="1">IF(MOD(ROW()-13,2)=0,IF(ISBLANK(OFFSET(#REF!,INT((ROW()-13)/2),0)),"",OFFSET(#REF!,INT((ROW()-13)/2),0)),IF(ISBLANK(OFFSET('9. METAS'!$W$20,INT((ROW()-14)/2),0)),"",OFFSET('9. METAS'!$W$20,INT((ROW()-14)/2),0)))</f>
        <v>#REF!</v>
      </c>
      <c r="M415" s="151" t="e">
        <f ca="1">IF(MOD(ROW()-13,2)=0,IF(ISBLANK(OFFSET(#REF!,INT((ROW()-13)/2),0)),"",OFFSET(#REF!,INT((ROW()-13)/2),0)),IF(ISBLANK(OFFSET('9. METAS'!$X$20,INT((ROW()-14)/2),0)),"",OFFSET('9. METAS'!$X$20,INT((ROW()-14)/2),0)))</f>
        <v>#REF!</v>
      </c>
      <c r="N415" s="869" t="str">
        <f t="shared" ref="N415" ca="1" si="398">IFERROR(J415/J416,"ND")</f>
        <v>ND</v>
      </c>
      <c r="O415" s="870" t="str">
        <f t="shared" ref="O415" ca="1" si="399">IFERROR(((J415+K415)/H415),"ND")</f>
        <v>ND</v>
      </c>
      <c r="P415" s="910"/>
    </row>
    <row r="416" spans="3:16">
      <c r="C416" s="860"/>
      <c r="D416" s="907"/>
      <c r="E416" s="907"/>
      <c r="F416" s="908"/>
      <c r="G416" s="909"/>
      <c r="H416" s="944"/>
      <c r="I416" s="852"/>
      <c r="J416" s="149" t="str">
        <f ca="1">IF(MOD(ROW()-13,2)=0,IF(ISBLANK(OFFSET(#REF!,INT((ROW()-13)/2),0)),"",OFFSET(#REF!,INT((ROW()-13)/2),0)),IF(ISBLANK(OFFSET('9. METAS'!$U$20,INT((ROW()-14)/2),0)),"",OFFSET('9. METAS'!$U$20,INT((ROW()-14)/2),0)))</f>
        <v/>
      </c>
      <c r="K416" s="150" t="str">
        <f ca="1">IF(MOD(ROW()-13,2)=0,IF(ISBLANK(OFFSET(#REF!,INT((ROW()-13)/2),0)),"",OFFSET(#REF!,INT((ROW()-13)/2),0)),IF(ISBLANK(OFFSET('9. METAS'!$V$20,INT((ROW()-14)/2),0)),"",OFFSET('9. METAS'!$V$20,INT((ROW()-14)/2),0)))</f>
        <v/>
      </c>
      <c r="L416" s="150" t="str">
        <f ca="1">IF(MOD(ROW()-13,2)=0,IF(ISBLANK(OFFSET(#REF!,INT((ROW()-13)/2),0)),"",OFFSET(#REF!,INT((ROW()-13)/2),0)),IF(ISBLANK(OFFSET('9. METAS'!$W$20,INT((ROW()-14)/2),0)),"",OFFSET('9. METAS'!$W$20,INT((ROW()-14)/2),0)))</f>
        <v/>
      </c>
      <c r="M416" s="151" t="str">
        <f ca="1">IF(MOD(ROW()-13,2)=0,IF(ISBLANK(OFFSET(#REF!,INT((ROW()-13)/2),0)),"",OFFSET(#REF!,INT((ROW()-13)/2),0)),IF(ISBLANK(OFFSET('9. METAS'!$X$20,INT((ROW()-14)/2),0)),"",OFFSET('9. METAS'!$X$20,INT((ROW()-14)/2),0)))</f>
        <v/>
      </c>
      <c r="N416" s="854"/>
      <c r="O416" s="856"/>
      <c r="P416" s="913"/>
    </row>
    <row r="417" spans="3:16">
      <c r="C417" s="859"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8" t="str">
        <f ca="1">IF(ISBLANK(OFFSET('5. Pp (3 años)'!$K$46,INT((ROW()-13)/2),0)),"",OFFSET('5. Pp (3 años)'!$K$46,INT((ROW()-13)/2),0))</f>
        <v/>
      </c>
      <c r="G417" s="909" t="str">
        <f ca="1">IF(ISBLANK(OFFSET('5. Pp (3 años)'!$H$46,INT((ROW()-13)/2),0)),"",OFFSET('5. Pp (3 años)'!$H$46,INT((ROW()-13)/2),0))</f>
        <v/>
      </c>
      <c r="H417" s="944" t="str">
        <f ca="1">IF(ISBLANK(OFFSET('9. METAS'!$L$20,INT((ROW()-13)/2),0)),"",OFFSET('9. METAS'!$L$20,INT((ROW()-13)/2),0))</f>
        <v/>
      </c>
      <c r="I417" s="868"/>
      <c r="J417" s="149" t="e">
        <f ca="1">IF(MOD(ROW()-13,2)=0,IF(ISBLANK(OFFSET(#REF!,INT((ROW()-13)/2),0)),"",OFFSET(#REF!,INT((ROW()-13)/2),0)),IF(ISBLANK(OFFSET('9. METAS'!$U$20,INT((ROW()-14)/2),0)),"",OFFSET('9. METAS'!$U$20,INT((ROW()-14)/2),0)))</f>
        <v>#REF!</v>
      </c>
      <c r="K417" s="150" t="e">
        <f ca="1">IF(MOD(ROW()-13,2)=0,IF(ISBLANK(OFFSET(#REF!,INT((ROW()-13)/2),0)),"",OFFSET(#REF!,INT((ROW()-13)/2),0)),IF(ISBLANK(OFFSET('9. METAS'!$V$20,INT((ROW()-14)/2),0)),"",OFFSET('9. METAS'!$V$20,INT((ROW()-14)/2),0)))</f>
        <v>#REF!</v>
      </c>
      <c r="L417" s="150" t="e">
        <f ca="1">IF(MOD(ROW()-13,2)=0,IF(ISBLANK(OFFSET(#REF!,INT((ROW()-13)/2),0)),"",OFFSET(#REF!,INT((ROW()-13)/2),0)),IF(ISBLANK(OFFSET('9. METAS'!$W$20,INT((ROW()-14)/2),0)),"",OFFSET('9. METAS'!$W$20,INT((ROW()-14)/2),0)))</f>
        <v>#REF!</v>
      </c>
      <c r="M417" s="151" t="e">
        <f ca="1">IF(MOD(ROW()-13,2)=0,IF(ISBLANK(OFFSET(#REF!,INT((ROW()-13)/2),0)),"",OFFSET(#REF!,INT((ROW()-13)/2),0)),IF(ISBLANK(OFFSET('9. METAS'!$X$20,INT((ROW()-14)/2),0)),"",OFFSET('9. METAS'!$X$20,INT((ROW()-14)/2),0)))</f>
        <v>#REF!</v>
      </c>
      <c r="N417" s="869" t="str">
        <f t="shared" ref="N417" ca="1" si="400">IFERROR(J417/J418,"ND")</f>
        <v>ND</v>
      </c>
      <c r="O417" s="870" t="str">
        <f t="shared" ref="O417" ca="1" si="401">IFERROR(((J417+K417)/H417),"ND")</f>
        <v>ND</v>
      </c>
      <c r="P417" s="910"/>
    </row>
    <row r="418" spans="3:16">
      <c r="C418" s="860"/>
      <c r="D418" s="907"/>
      <c r="E418" s="907"/>
      <c r="F418" s="908"/>
      <c r="G418" s="909"/>
      <c r="H418" s="944"/>
      <c r="I418" s="852"/>
      <c r="J418" s="149" t="str">
        <f ca="1">IF(MOD(ROW()-13,2)=0,IF(ISBLANK(OFFSET(#REF!,INT((ROW()-13)/2),0)),"",OFFSET(#REF!,INT((ROW()-13)/2),0)),IF(ISBLANK(OFFSET('9. METAS'!$U$20,INT((ROW()-14)/2),0)),"",OFFSET('9. METAS'!$U$20,INT((ROW()-14)/2),0)))</f>
        <v/>
      </c>
      <c r="K418" s="150" t="str">
        <f ca="1">IF(MOD(ROW()-13,2)=0,IF(ISBLANK(OFFSET(#REF!,INT((ROW()-13)/2),0)),"",OFFSET(#REF!,INT((ROW()-13)/2),0)),IF(ISBLANK(OFFSET('9. METAS'!$V$20,INT((ROW()-14)/2),0)),"",OFFSET('9. METAS'!$V$20,INT((ROW()-14)/2),0)))</f>
        <v/>
      </c>
      <c r="L418" s="150" t="str">
        <f ca="1">IF(MOD(ROW()-13,2)=0,IF(ISBLANK(OFFSET(#REF!,INT((ROW()-13)/2),0)),"",OFFSET(#REF!,INT((ROW()-13)/2),0)),IF(ISBLANK(OFFSET('9. METAS'!$W$20,INT((ROW()-14)/2),0)),"",OFFSET('9. METAS'!$W$20,INT((ROW()-14)/2),0)))</f>
        <v/>
      </c>
      <c r="M418" s="151" t="str">
        <f ca="1">IF(MOD(ROW()-13,2)=0,IF(ISBLANK(OFFSET(#REF!,INT((ROW()-13)/2),0)),"",OFFSET(#REF!,INT((ROW()-13)/2),0)),IF(ISBLANK(OFFSET('9. METAS'!$X$20,INT((ROW()-14)/2),0)),"",OFFSET('9. METAS'!$X$20,INT((ROW()-14)/2),0)))</f>
        <v/>
      </c>
      <c r="N418" s="854"/>
      <c r="O418" s="856"/>
      <c r="P418" s="913"/>
    </row>
    <row r="419" spans="3:16">
      <c r="C419" s="859"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8" t="str">
        <f ca="1">IF(ISBLANK(OFFSET('5. Pp (3 años)'!$K$46,INT((ROW()-13)/2),0)),"",OFFSET('5. Pp (3 años)'!$K$46,INT((ROW()-13)/2),0))</f>
        <v/>
      </c>
      <c r="G419" s="909" t="str">
        <f ca="1">IF(ISBLANK(OFFSET('5. Pp (3 años)'!$H$46,INT((ROW()-13)/2),0)),"",OFFSET('5. Pp (3 años)'!$H$46,INT((ROW()-13)/2),0))</f>
        <v/>
      </c>
      <c r="H419" s="944" t="str">
        <f ca="1">IF(ISBLANK(OFFSET('9. METAS'!$L$20,INT((ROW()-13)/2),0)),"",OFFSET('9. METAS'!$L$20,INT((ROW()-13)/2),0))</f>
        <v/>
      </c>
      <c r="I419" s="868"/>
      <c r="J419" s="149" t="e">
        <f ca="1">IF(MOD(ROW()-13,2)=0,IF(ISBLANK(OFFSET(#REF!,INT((ROW()-13)/2),0)),"",OFFSET(#REF!,INT((ROW()-13)/2),0)),IF(ISBLANK(OFFSET('9. METAS'!$U$20,INT((ROW()-14)/2),0)),"",OFFSET('9. METAS'!$U$20,INT((ROW()-14)/2),0)))</f>
        <v>#REF!</v>
      </c>
      <c r="K419" s="150" t="e">
        <f ca="1">IF(MOD(ROW()-13,2)=0,IF(ISBLANK(OFFSET(#REF!,INT((ROW()-13)/2),0)),"",OFFSET(#REF!,INT((ROW()-13)/2),0)),IF(ISBLANK(OFFSET('9. METAS'!$V$20,INT((ROW()-14)/2),0)),"",OFFSET('9. METAS'!$V$20,INT((ROW()-14)/2),0)))</f>
        <v>#REF!</v>
      </c>
      <c r="L419" s="150" t="e">
        <f ca="1">IF(MOD(ROW()-13,2)=0,IF(ISBLANK(OFFSET(#REF!,INT((ROW()-13)/2),0)),"",OFFSET(#REF!,INT((ROW()-13)/2),0)),IF(ISBLANK(OFFSET('9. METAS'!$W$20,INT((ROW()-14)/2),0)),"",OFFSET('9. METAS'!$W$20,INT((ROW()-14)/2),0)))</f>
        <v>#REF!</v>
      </c>
      <c r="M419" s="151" t="e">
        <f ca="1">IF(MOD(ROW()-13,2)=0,IF(ISBLANK(OFFSET(#REF!,INT((ROW()-13)/2),0)),"",OFFSET(#REF!,INT((ROW()-13)/2),0)),IF(ISBLANK(OFFSET('9. METAS'!$X$20,INT((ROW()-14)/2),0)),"",OFFSET('9. METAS'!$X$20,INT((ROW()-14)/2),0)))</f>
        <v>#REF!</v>
      </c>
      <c r="N419" s="869" t="str">
        <f t="shared" ref="N419" ca="1" si="402">IFERROR(J419/J420,"ND")</f>
        <v>ND</v>
      </c>
      <c r="O419" s="870" t="str">
        <f t="shared" ref="O419" ca="1" si="403">IFERROR(((J419+K419)/H419),"ND")</f>
        <v>ND</v>
      </c>
      <c r="P419" s="910"/>
    </row>
    <row r="420" spans="3:16">
      <c r="C420" s="860"/>
      <c r="D420" s="907"/>
      <c r="E420" s="907"/>
      <c r="F420" s="908"/>
      <c r="G420" s="909"/>
      <c r="H420" s="944"/>
      <c r="I420" s="852"/>
      <c r="J420" s="149" t="str">
        <f ca="1">IF(MOD(ROW()-13,2)=0,IF(ISBLANK(OFFSET(#REF!,INT((ROW()-13)/2),0)),"",OFFSET(#REF!,INT((ROW()-13)/2),0)),IF(ISBLANK(OFFSET('9. METAS'!$U$20,INT((ROW()-14)/2),0)),"",OFFSET('9. METAS'!$U$20,INT((ROW()-14)/2),0)))</f>
        <v/>
      </c>
      <c r="K420" s="150" t="str">
        <f ca="1">IF(MOD(ROW()-13,2)=0,IF(ISBLANK(OFFSET(#REF!,INT((ROW()-13)/2),0)),"",OFFSET(#REF!,INT((ROW()-13)/2),0)),IF(ISBLANK(OFFSET('9. METAS'!$V$20,INT((ROW()-14)/2),0)),"",OFFSET('9. METAS'!$V$20,INT((ROW()-14)/2),0)))</f>
        <v/>
      </c>
      <c r="L420" s="150" t="str">
        <f ca="1">IF(MOD(ROW()-13,2)=0,IF(ISBLANK(OFFSET(#REF!,INT((ROW()-13)/2),0)),"",OFFSET(#REF!,INT((ROW()-13)/2),0)),IF(ISBLANK(OFFSET('9. METAS'!$W$20,INT((ROW()-14)/2),0)),"",OFFSET('9. METAS'!$W$20,INT((ROW()-14)/2),0)))</f>
        <v/>
      </c>
      <c r="M420" s="151" t="str">
        <f ca="1">IF(MOD(ROW()-13,2)=0,IF(ISBLANK(OFFSET(#REF!,INT((ROW()-13)/2),0)),"",OFFSET(#REF!,INT((ROW()-13)/2),0)),IF(ISBLANK(OFFSET('9. METAS'!$X$20,INT((ROW()-14)/2),0)),"",OFFSET('9. METAS'!$X$20,INT((ROW()-14)/2),0)))</f>
        <v/>
      </c>
      <c r="N420" s="854"/>
      <c r="O420" s="856"/>
      <c r="P420" s="913"/>
    </row>
    <row r="421" spans="3:16">
      <c r="C421" s="859"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8" t="str">
        <f ca="1">IF(ISBLANK(OFFSET('5. Pp (3 años)'!$K$46,INT((ROW()-13)/2),0)),"",OFFSET('5. Pp (3 años)'!$K$46,INT((ROW()-13)/2),0))</f>
        <v/>
      </c>
      <c r="G421" s="909" t="str">
        <f ca="1">IF(ISBLANK(OFFSET('5. Pp (3 años)'!$H$46,INT((ROW()-13)/2),0)),"",OFFSET('5. Pp (3 años)'!$H$46,INT((ROW()-13)/2),0))</f>
        <v/>
      </c>
      <c r="H421" s="944" t="str">
        <f ca="1">IF(ISBLANK(OFFSET('9. METAS'!$L$20,INT((ROW()-13)/2),0)),"",OFFSET('9. METAS'!$L$20,INT((ROW()-13)/2),0))</f>
        <v/>
      </c>
      <c r="I421" s="868"/>
      <c r="J421" s="149" t="e">
        <f ca="1">IF(MOD(ROW()-13,2)=0,IF(ISBLANK(OFFSET(#REF!,INT((ROW()-13)/2),0)),"",OFFSET(#REF!,INT((ROW()-13)/2),0)),IF(ISBLANK(OFFSET('9. METAS'!$U$20,INT((ROW()-14)/2),0)),"",OFFSET('9. METAS'!$U$20,INT((ROW()-14)/2),0)))</f>
        <v>#REF!</v>
      </c>
      <c r="K421" s="150" t="e">
        <f ca="1">IF(MOD(ROW()-13,2)=0,IF(ISBLANK(OFFSET(#REF!,INT((ROW()-13)/2),0)),"",OFFSET(#REF!,INT((ROW()-13)/2),0)),IF(ISBLANK(OFFSET('9. METAS'!$V$20,INT((ROW()-14)/2),0)),"",OFFSET('9. METAS'!$V$20,INT((ROW()-14)/2),0)))</f>
        <v>#REF!</v>
      </c>
      <c r="L421" s="150" t="e">
        <f ca="1">IF(MOD(ROW()-13,2)=0,IF(ISBLANK(OFFSET(#REF!,INT((ROW()-13)/2),0)),"",OFFSET(#REF!,INT((ROW()-13)/2),0)),IF(ISBLANK(OFFSET('9. METAS'!$W$20,INT((ROW()-14)/2),0)),"",OFFSET('9. METAS'!$W$20,INT((ROW()-14)/2),0)))</f>
        <v>#REF!</v>
      </c>
      <c r="M421" s="151" t="e">
        <f ca="1">IF(MOD(ROW()-13,2)=0,IF(ISBLANK(OFFSET(#REF!,INT((ROW()-13)/2),0)),"",OFFSET(#REF!,INT((ROW()-13)/2),0)),IF(ISBLANK(OFFSET('9. METAS'!$X$20,INT((ROW()-14)/2),0)),"",OFFSET('9. METAS'!$X$20,INT((ROW()-14)/2),0)))</f>
        <v>#REF!</v>
      </c>
      <c r="N421" s="869" t="str">
        <f t="shared" ref="N421" ca="1" si="404">IFERROR(J421/J422,"ND")</f>
        <v>ND</v>
      </c>
      <c r="O421" s="870" t="str">
        <f t="shared" ref="O421" ca="1" si="405">IFERROR(((J421+K421)/H421),"ND")</f>
        <v>ND</v>
      </c>
      <c r="P421" s="910"/>
    </row>
    <row r="422" spans="3:16">
      <c r="C422" s="860"/>
      <c r="D422" s="907"/>
      <c r="E422" s="907"/>
      <c r="F422" s="908"/>
      <c r="G422" s="909"/>
      <c r="H422" s="944"/>
      <c r="I422" s="852"/>
      <c r="J422" s="149" t="str">
        <f ca="1">IF(MOD(ROW()-13,2)=0,IF(ISBLANK(OFFSET(#REF!,INT((ROW()-13)/2),0)),"",OFFSET(#REF!,INT((ROW()-13)/2),0)),IF(ISBLANK(OFFSET('9. METAS'!$U$20,INT((ROW()-14)/2),0)),"",OFFSET('9. METAS'!$U$20,INT((ROW()-14)/2),0)))</f>
        <v/>
      </c>
      <c r="K422" s="150" t="str">
        <f ca="1">IF(MOD(ROW()-13,2)=0,IF(ISBLANK(OFFSET(#REF!,INT((ROW()-13)/2),0)),"",OFFSET(#REF!,INT((ROW()-13)/2),0)),IF(ISBLANK(OFFSET('9. METAS'!$V$20,INT((ROW()-14)/2),0)),"",OFFSET('9. METAS'!$V$20,INT((ROW()-14)/2),0)))</f>
        <v/>
      </c>
      <c r="L422" s="150" t="str">
        <f ca="1">IF(MOD(ROW()-13,2)=0,IF(ISBLANK(OFFSET(#REF!,INT((ROW()-13)/2),0)),"",OFFSET(#REF!,INT((ROW()-13)/2),0)),IF(ISBLANK(OFFSET('9. METAS'!$W$20,INT((ROW()-14)/2),0)),"",OFFSET('9. METAS'!$W$20,INT((ROW()-14)/2),0)))</f>
        <v/>
      </c>
      <c r="M422" s="151" t="str">
        <f ca="1">IF(MOD(ROW()-13,2)=0,IF(ISBLANK(OFFSET(#REF!,INT((ROW()-13)/2),0)),"",OFFSET(#REF!,INT((ROW()-13)/2),0)),IF(ISBLANK(OFFSET('9. METAS'!$X$20,INT((ROW()-14)/2),0)),"",OFFSET('9. METAS'!$X$20,INT((ROW()-14)/2),0)))</f>
        <v/>
      </c>
      <c r="N422" s="854"/>
      <c r="O422" s="856"/>
      <c r="P422" s="913"/>
    </row>
    <row r="423" spans="3:16">
      <c r="C423" s="859"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8" t="str">
        <f ca="1">IF(ISBLANK(OFFSET('5. Pp (3 años)'!$K$46,INT((ROW()-13)/2),0)),"",OFFSET('5. Pp (3 años)'!$K$46,INT((ROW()-13)/2),0))</f>
        <v/>
      </c>
      <c r="G423" s="909" t="str">
        <f ca="1">IF(ISBLANK(OFFSET('5. Pp (3 años)'!$H$46,INT((ROW()-13)/2),0)),"",OFFSET('5. Pp (3 años)'!$H$46,INT((ROW()-13)/2),0))</f>
        <v/>
      </c>
      <c r="H423" s="944" t="str">
        <f ca="1">IF(ISBLANK(OFFSET('9. METAS'!$L$20,INT((ROW()-13)/2),0)),"",OFFSET('9. METAS'!$L$20,INT((ROW()-13)/2),0))</f>
        <v/>
      </c>
      <c r="I423" s="868"/>
      <c r="J423" s="149" t="e">
        <f ca="1">IF(MOD(ROW()-13,2)=0,IF(ISBLANK(OFFSET(#REF!,INT((ROW()-13)/2),0)),"",OFFSET(#REF!,INT((ROW()-13)/2),0)),IF(ISBLANK(OFFSET('9. METAS'!$U$20,INT((ROW()-14)/2),0)),"",OFFSET('9. METAS'!$U$20,INT((ROW()-14)/2),0)))</f>
        <v>#REF!</v>
      </c>
      <c r="K423" s="150" t="e">
        <f ca="1">IF(MOD(ROW()-13,2)=0,IF(ISBLANK(OFFSET(#REF!,INT((ROW()-13)/2),0)),"",OFFSET(#REF!,INT((ROW()-13)/2),0)),IF(ISBLANK(OFFSET('9. METAS'!$V$20,INT((ROW()-14)/2),0)),"",OFFSET('9. METAS'!$V$20,INT((ROW()-14)/2),0)))</f>
        <v>#REF!</v>
      </c>
      <c r="L423" s="150" t="e">
        <f ca="1">IF(MOD(ROW()-13,2)=0,IF(ISBLANK(OFFSET(#REF!,INT((ROW()-13)/2),0)),"",OFFSET(#REF!,INT((ROW()-13)/2),0)),IF(ISBLANK(OFFSET('9. METAS'!$W$20,INT((ROW()-14)/2),0)),"",OFFSET('9. METAS'!$W$20,INT((ROW()-14)/2),0)))</f>
        <v>#REF!</v>
      </c>
      <c r="M423" s="151" t="e">
        <f ca="1">IF(MOD(ROW()-13,2)=0,IF(ISBLANK(OFFSET(#REF!,INT((ROW()-13)/2),0)),"",OFFSET(#REF!,INT((ROW()-13)/2),0)),IF(ISBLANK(OFFSET('9. METAS'!$X$20,INT((ROW()-14)/2),0)),"",OFFSET('9. METAS'!$X$20,INT((ROW()-14)/2),0)))</f>
        <v>#REF!</v>
      </c>
      <c r="N423" s="869" t="str">
        <f t="shared" ref="N423" ca="1" si="406">IFERROR(J423/J424,"ND")</f>
        <v>ND</v>
      </c>
      <c r="O423" s="870" t="str">
        <f t="shared" ref="O423" ca="1" si="407">IFERROR(((J423+K423)/H423),"ND")</f>
        <v>ND</v>
      </c>
      <c r="P423" s="910"/>
    </row>
    <row r="424" spans="3:16">
      <c r="C424" s="860"/>
      <c r="D424" s="907"/>
      <c r="E424" s="907"/>
      <c r="F424" s="908"/>
      <c r="G424" s="909"/>
      <c r="H424" s="944"/>
      <c r="I424" s="852"/>
      <c r="J424" s="149" t="str">
        <f ca="1">IF(MOD(ROW()-13,2)=0,IF(ISBLANK(OFFSET(#REF!,INT((ROW()-13)/2),0)),"",OFFSET(#REF!,INT((ROW()-13)/2),0)),IF(ISBLANK(OFFSET('9. METAS'!$U$20,INT((ROW()-14)/2),0)),"",OFFSET('9. METAS'!$U$20,INT((ROW()-14)/2),0)))</f>
        <v/>
      </c>
      <c r="K424" s="150" t="str">
        <f ca="1">IF(MOD(ROW()-13,2)=0,IF(ISBLANK(OFFSET(#REF!,INT((ROW()-13)/2),0)),"",OFFSET(#REF!,INT((ROW()-13)/2),0)),IF(ISBLANK(OFFSET('9. METAS'!$V$20,INT((ROW()-14)/2),0)),"",OFFSET('9. METAS'!$V$20,INT((ROW()-14)/2),0)))</f>
        <v/>
      </c>
      <c r="L424" s="150" t="str">
        <f ca="1">IF(MOD(ROW()-13,2)=0,IF(ISBLANK(OFFSET(#REF!,INT((ROW()-13)/2),0)),"",OFFSET(#REF!,INT((ROW()-13)/2),0)),IF(ISBLANK(OFFSET('9. METAS'!$W$20,INT((ROW()-14)/2),0)),"",OFFSET('9. METAS'!$W$20,INT((ROW()-14)/2),0)))</f>
        <v/>
      </c>
      <c r="M424" s="151" t="str">
        <f ca="1">IF(MOD(ROW()-13,2)=0,IF(ISBLANK(OFFSET(#REF!,INT((ROW()-13)/2),0)),"",OFFSET(#REF!,INT((ROW()-13)/2),0)),IF(ISBLANK(OFFSET('9. METAS'!$X$20,INT((ROW()-14)/2),0)),"",OFFSET('9. METAS'!$X$20,INT((ROW()-14)/2),0)))</f>
        <v/>
      </c>
      <c r="N424" s="854"/>
      <c r="O424" s="856"/>
      <c r="P424" s="913"/>
    </row>
    <row r="425" spans="3:16">
      <c r="C425" s="859"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8" t="str">
        <f ca="1">IF(ISBLANK(OFFSET('5. Pp (3 años)'!$K$46,INT((ROW()-13)/2),0)),"",OFFSET('5. Pp (3 años)'!$K$46,INT((ROW()-13)/2),0))</f>
        <v/>
      </c>
      <c r="G425" s="909" t="str">
        <f ca="1">IF(ISBLANK(OFFSET('5. Pp (3 años)'!$H$46,INT((ROW()-13)/2),0)),"",OFFSET('5. Pp (3 años)'!$H$46,INT((ROW()-13)/2),0))</f>
        <v/>
      </c>
      <c r="H425" s="944" t="str">
        <f ca="1">IF(ISBLANK(OFFSET('9. METAS'!$L$20,INT((ROW()-13)/2),0)),"",OFFSET('9. METAS'!$L$20,INT((ROW()-13)/2),0))</f>
        <v/>
      </c>
      <c r="I425" s="868"/>
      <c r="J425" s="149" t="e">
        <f ca="1">IF(MOD(ROW()-13,2)=0,IF(ISBLANK(OFFSET(#REF!,INT((ROW()-13)/2),0)),"",OFFSET(#REF!,INT((ROW()-13)/2),0)),IF(ISBLANK(OFFSET('9. METAS'!$U$20,INT((ROW()-14)/2),0)),"",OFFSET('9. METAS'!$U$20,INT((ROW()-14)/2),0)))</f>
        <v>#REF!</v>
      </c>
      <c r="K425" s="150" t="e">
        <f ca="1">IF(MOD(ROW()-13,2)=0,IF(ISBLANK(OFFSET(#REF!,INT((ROW()-13)/2),0)),"",OFFSET(#REF!,INT((ROW()-13)/2),0)),IF(ISBLANK(OFFSET('9. METAS'!$V$20,INT((ROW()-14)/2),0)),"",OFFSET('9. METAS'!$V$20,INT((ROW()-14)/2),0)))</f>
        <v>#REF!</v>
      </c>
      <c r="L425" s="150" t="e">
        <f ca="1">IF(MOD(ROW()-13,2)=0,IF(ISBLANK(OFFSET(#REF!,INT((ROW()-13)/2),0)),"",OFFSET(#REF!,INT((ROW()-13)/2),0)),IF(ISBLANK(OFFSET('9. METAS'!$W$20,INT((ROW()-14)/2),0)),"",OFFSET('9. METAS'!$W$20,INT((ROW()-14)/2),0)))</f>
        <v>#REF!</v>
      </c>
      <c r="M425" s="151" t="e">
        <f ca="1">IF(MOD(ROW()-13,2)=0,IF(ISBLANK(OFFSET(#REF!,INT((ROW()-13)/2),0)),"",OFFSET(#REF!,INT((ROW()-13)/2),0)),IF(ISBLANK(OFFSET('9. METAS'!$X$20,INT((ROW()-14)/2),0)),"",OFFSET('9. METAS'!$X$20,INT((ROW()-14)/2),0)))</f>
        <v>#REF!</v>
      </c>
      <c r="N425" s="869" t="str">
        <f t="shared" ref="N425" ca="1" si="408">IFERROR(J425/J426,"ND")</f>
        <v>ND</v>
      </c>
      <c r="O425" s="870" t="str">
        <f t="shared" ref="O425" ca="1" si="409">IFERROR(((J425+K425)/H425),"ND")</f>
        <v>ND</v>
      </c>
      <c r="P425" s="910"/>
    </row>
    <row r="426" spans="3:16">
      <c r="C426" s="860"/>
      <c r="D426" s="907"/>
      <c r="E426" s="907"/>
      <c r="F426" s="908"/>
      <c r="G426" s="909"/>
      <c r="H426" s="944"/>
      <c r="I426" s="852"/>
      <c r="J426" s="149" t="str">
        <f ca="1">IF(MOD(ROW()-13,2)=0,IF(ISBLANK(OFFSET(#REF!,INT((ROW()-13)/2),0)),"",OFFSET(#REF!,INT((ROW()-13)/2),0)),IF(ISBLANK(OFFSET('9. METAS'!$U$20,INT((ROW()-14)/2),0)),"",OFFSET('9. METAS'!$U$20,INT((ROW()-14)/2),0)))</f>
        <v/>
      </c>
      <c r="K426" s="150" t="str">
        <f ca="1">IF(MOD(ROW()-13,2)=0,IF(ISBLANK(OFFSET(#REF!,INT((ROW()-13)/2),0)),"",OFFSET(#REF!,INT((ROW()-13)/2),0)),IF(ISBLANK(OFFSET('9. METAS'!$V$20,INT((ROW()-14)/2),0)),"",OFFSET('9. METAS'!$V$20,INT((ROW()-14)/2),0)))</f>
        <v/>
      </c>
      <c r="L426" s="150" t="str">
        <f ca="1">IF(MOD(ROW()-13,2)=0,IF(ISBLANK(OFFSET(#REF!,INT((ROW()-13)/2),0)),"",OFFSET(#REF!,INT((ROW()-13)/2),0)),IF(ISBLANK(OFFSET('9. METAS'!$W$20,INT((ROW()-14)/2),0)),"",OFFSET('9. METAS'!$W$20,INT((ROW()-14)/2),0)))</f>
        <v/>
      </c>
      <c r="M426" s="151" t="str">
        <f ca="1">IF(MOD(ROW()-13,2)=0,IF(ISBLANK(OFFSET(#REF!,INT((ROW()-13)/2),0)),"",OFFSET(#REF!,INT((ROW()-13)/2),0)),IF(ISBLANK(OFFSET('9. METAS'!$X$20,INT((ROW()-14)/2),0)),"",OFFSET('9. METAS'!$X$20,INT((ROW()-14)/2),0)))</f>
        <v/>
      </c>
      <c r="N426" s="854"/>
      <c r="O426" s="856"/>
      <c r="P426" s="913"/>
    </row>
    <row r="427" spans="3:16">
      <c r="C427" s="859"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8" t="str">
        <f ca="1">IF(ISBLANK(OFFSET('5. Pp (3 años)'!$K$46,INT((ROW()-13)/2),0)),"",OFFSET('5. Pp (3 años)'!$K$46,INT((ROW()-13)/2),0))</f>
        <v/>
      </c>
      <c r="G427" s="909" t="str">
        <f ca="1">IF(ISBLANK(OFFSET('5. Pp (3 años)'!$H$46,INT((ROW()-13)/2),0)),"",OFFSET('5. Pp (3 años)'!$H$46,INT((ROW()-13)/2),0))</f>
        <v/>
      </c>
      <c r="H427" s="944" t="str">
        <f ca="1">IF(ISBLANK(OFFSET('9. METAS'!$L$20,INT((ROW()-13)/2),0)),"",OFFSET('9. METAS'!$L$20,INT((ROW()-13)/2),0))</f>
        <v/>
      </c>
      <c r="I427" s="868"/>
      <c r="J427" s="149" t="e">
        <f ca="1">IF(MOD(ROW()-13,2)=0,IF(ISBLANK(OFFSET(#REF!,INT((ROW()-13)/2),0)),"",OFFSET(#REF!,INT((ROW()-13)/2),0)),IF(ISBLANK(OFFSET('9. METAS'!$U$20,INT((ROW()-14)/2),0)),"",OFFSET('9. METAS'!$U$20,INT((ROW()-14)/2),0)))</f>
        <v>#REF!</v>
      </c>
      <c r="K427" s="150" t="e">
        <f ca="1">IF(MOD(ROW()-13,2)=0,IF(ISBLANK(OFFSET(#REF!,INT((ROW()-13)/2),0)),"",OFFSET(#REF!,INT((ROW()-13)/2),0)),IF(ISBLANK(OFFSET('9. METAS'!$V$20,INT((ROW()-14)/2),0)),"",OFFSET('9. METAS'!$V$20,INT((ROW()-14)/2),0)))</f>
        <v>#REF!</v>
      </c>
      <c r="L427" s="150" t="e">
        <f ca="1">IF(MOD(ROW()-13,2)=0,IF(ISBLANK(OFFSET(#REF!,INT((ROW()-13)/2),0)),"",OFFSET(#REF!,INT((ROW()-13)/2),0)),IF(ISBLANK(OFFSET('9. METAS'!$W$20,INT((ROW()-14)/2),0)),"",OFFSET('9. METAS'!$W$20,INT((ROW()-14)/2),0)))</f>
        <v>#REF!</v>
      </c>
      <c r="M427" s="151" t="e">
        <f ca="1">IF(MOD(ROW()-13,2)=0,IF(ISBLANK(OFFSET(#REF!,INT((ROW()-13)/2),0)),"",OFFSET(#REF!,INT((ROW()-13)/2),0)),IF(ISBLANK(OFFSET('9. METAS'!$X$20,INT((ROW()-14)/2),0)),"",OFFSET('9. METAS'!$X$20,INT((ROW()-14)/2),0)))</f>
        <v>#REF!</v>
      </c>
      <c r="N427" s="869" t="str">
        <f t="shared" ref="N427" ca="1" si="410">IFERROR(J427/J428,"ND")</f>
        <v>ND</v>
      </c>
      <c r="O427" s="870" t="str">
        <f t="shared" ref="O427" ca="1" si="411">IFERROR(((J427+K427)/H427),"ND")</f>
        <v>ND</v>
      </c>
      <c r="P427" s="910"/>
    </row>
    <row r="428" spans="3:16">
      <c r="C428" s="860"/>
      <c r="D428" s="907"/>
      <c r="E428" s="907"/>
      <c r="F428" s="908"/>
      <c r="G428" s="909"/>
      <c r="H428" s="944"/>
      <c r="I428" s="852"/>
      <c r="J428" s="149" t="str">
        <f ca="1">IF(MOD(ROW()-13,2)=0,IF(ISBLANK(OFFSET(#REF!,INT((ROW()-13)/2),0)),"",OFFSET(#REF!,INT((ROW()-13)/2),0)),IF(ISBLANK(OFFSET('9. METAS'!$U$20,INT((ROW()-14)/2),0)),"",OFFSET('9. METAS'!$U$20,INT((ROW()-14)/2),0)))</f>
        <v/>
      </c>
      <c r="K428" s="150" t="str">
        <f ca="1">IF(MOD(ROW()-13,2)=0,IF(ISBLANK(OFFSET(#REF!,INT((ROW()-13)/2),0)),"",OFFSET(#REF!,INT((ROW()-13)/2),0)),IF(ISBLANK(OFFSET('9. METAS'!$V$20,INT((ROW()-14)/2),0)),"",OFFSET('9. METAS'!$V$20,INT((ROW()-14)/2),0)))</f>
        <v/>
      </c>
      <c r="L428" s="150" t="str">
        <f ca="1">IF(MOD(ROW()-13,2)=0,IF(ISBLANK(OFFSET(#REF!,INT((ROW()-13)/2),0)),"",OFFSET(#REF!,INT((ROW()-13)/2),0)),IF(ISBLANK(OFFSET('9. METAS'!$W$20,INT((ROW()-14)/2),0)),"",OFFSET('9. METAS'!$W$20,INT((ROW()-14)/2),0)))</f>
        <v/>
      </c>
      <c r="M428" s="151" t="str">
        <f ca="1">IF(MOD(ROW()-13,2)=0,IF(ISBLANK(OFFSET(#REF!,INT((ROW()-13)/2),0)),"",OFFSET(#REF!,INT((ROW()-13)/2),0)),IF(ISBLANK(OFFSET('9. METAS'!$X$20,INT((ROW()-14)/2),0)),"",OFFSET('9. METAS'!$X$20,INT((ROW()-14)/2),0)))</f>
        <v/>
      </c>
      <c r="N428" s="854"/>
      <c r="O428" s="856"/>
      <c r="P428" s="913"/>
    </row>
    <row r="429" spans="3:16">
      <c r="C429" s="859"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8" t="str">
        <f ca="1">IF(ISBLANK(OFFSET('5. Pp (3 años)'!$K$46,INT((ROW()-13)/2),0)),"",OFFSET('5. Pp (3 años)'!$K$46,INT((ROW()-13)/2),0))</f>
        <v/>
      </c>
      <c r="G429" s="909" t="str">
        <f ca="1">IF(ISBLANK(OFFSET('5. Pp (3 años)'!$H$46,INT((ROW()-13)/2),0)),"",OFFSET('5. Pp (3 años)'!$H$46,INT((ROW()-13)/2),0))</f>
        <v/>
      </c>
      <c r="H429" s="944" t="str">
        <f ca="1">IF(ISBLANK(OFFSET('9. METAS'!$L$20,INT((ROW()-13)/2),0)),"",OFFSET('9. METAS'!$L$20,INT((ROW()-13)/2),0))</f>
        <v/>
      </c>
      <c r="I429" s="868"/>
      <c r="J429" s="149" t="e">
        <f ca="1">IF(MOD(ROW()-13,2)=0,IF(ISBLANK(OFFSET(#REF!,INT((ROW()-13)/2),0)),"",OFFSET(#REF!,INT((ROW()-13)/2),0)),IF(ISBLANK(OFFSET('9. METAS'!$U$20,INT((ROW()-14)/2),0)),"",OFFSET('9. METAS'!$U$20,INT((ROW()-14)/2),0)))</f>
        <v>#REF!</v>
      </c>
      <c r="K429" s="150" t="e">
        <f ca="1">IF(MOD(ROW()-13,2)=0,IF(ISBLANK(OFFSET(#REF!,INT((ROW()-13)/2),0)),"",OFFSET(#REF!,INT((ROW()-13)/2),0)),IF(ISBLANK(OFFSET('9. METAS'!$V$20,INT((ROW()-14)/2),0)),"",OFFSET('9. METAS'!$V$20,INT((ROW()-14)/2),0)))</f>
        <v>#REF!</v>
      </c>
      <c r="L429" s="150" t="e">
        <f ca="1">IF(MOD(ROW()-13,2)=0,IF(ISBLANK(OFFSET(#REF!,INT((ROW()-13)/2),0)),"",OFFSET(#REF!,INT((ROW()-13)/2),0)),IF(ISBLANK(OFFSET('9. METAS'!$W$20,INT((ROW()-14)/2),0)),"",OFFSET('9. METAS'!$W$20,INT((ROW()-14)/2),0)))</f>
        <v>#REF!</v>
      </c>
      <c r="M429" s="151" t="e">
        <f ca="1">IF(MOD(ROW()-13,2)=0,IF(ISBLANK(OFFSET(#REF!,INT((ROW()-13)/2),0)),"",OFFSET(#REF!,INT((ROW()-13)/2),0)),IF(ISBLANK(OFFSET('9. METAS'!$X$20,INT((ROW()-14)/2),0)),"",OFFSET('9. METAS'!$X$20,INT((ROW()-14)/2),0)))</f>
        <v>#REF!</v>
      </c>
      <c r="N429" s="869" t="str">
        <f t="shared" ref="N429" ca="1" si="412">IFERROR(J429/J430,"ND")</f>
        <v>ND</v>
      </c>
      <c r="O429" s="870" t="str">
        <f t="shared" ref="O429" ca="1" si="413">IFERROR(((J429+K429)/H429),"ND")</f>
        <v>ND</v>
      </c>
      <c r="P429" s="910"/>
    </row>
    <row r="430" spans="3:16">
      <c r="C430" s="860"/>
      <c r="D430" s="907"/>
      <c r="E430" s="907"/>
      <c r="F430" s="908"/>
      <c r="G430" s="909"/>
      <c r="H430" s="944"/>
      <c r="I430" s="852"/>
      <c r="J430" s="149" t="str">
        <f ca="1">IF(MOD(ROW()-13,2)=0,IF(ISBLANK(OFFSET(#REF!,INT((ROW()-13)/2),0)),"",OFFSET(#REF!,INT((ROW()-13)/2),0)),IF(ISBLANK(OFFSET('9. METAS'!$U$20,INT((ROW()-14)/2),0)),"",OFFSET('9. METAS'!$U$20,INT((ROW()-14)/2),0)))</f>
        <v/>
      </c>
      <c r="K430" s="150" t="str">
        <f ca="1">IF(MOD(ROW()-13,2)=0,IF(ISBLANK(OFFSET(#REF!,INT((ROW()-13)/2),0)),"",OFFSET(#REF!,INT((ROW()-13)/2),0)),IF(ISBLANK(OFFSET('9. METAS'!$V$20,INT((ROW()-14)/2),0)),"",OFFSET('9. METAS'!$V$20,INT((ROW()-14)/2),0)))</f>
        <v/>
      </c>
      <c r="L430" s="150" t="str">
        <f ca="1">IF(MOD(ROW()-13,2)=0,IF(ISBLANK(OFFSET(#REF!,INT((ROW()-13)/2),0)),"",OFFSET(#REF!,INT((ROW()-13)/2),0)),IF(ISBLANK(OFFSET('9. METAS'!$W$20,INT((ROW()-14)/2),0)),"",OFFSET('9. METAS'!$W$20,INT((ROW()-14)/2),0)))</f>
        <v/>
      </c>
      <c r="M430" s="151" t="str">
        <f ca="1">IF(MOD(ROW()-13,2)=0,IF(ISBLANK(OFFSET(#REF!,INT((ROW()-13)/2),0)),"",OFFSET(#REF!,INT((ROW()-13)/2),0)),IF(ISBLANK(OFFSET('9. METAS'!$X$20,INT((ROW()-14)/2),0)),"",OFFSET('9. METAS'!$X$20,INT((ROW()-14)/2),0)))</f>
        <v/>
      </c>
      <c r="N430" s="854"/>
      <c r="O430" s="856"/>
      <c r="P430" s="913"/>
    </row>
    <row r="431" spans="3:16">
      <c r="C431" s="859"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8" t="str">
        <f ca="1">IF(ISBLANK(OFFSET('5. Pp (3 años)'!$K$46,INT((ROW()-13)/2),0)),"",OFFSET('5. Pp (3 años)'!$K$46,INT((ROW()-13)/2),0))</f>
        <v/>
      </c>
      <c r="G431" s="909" t="str">
        <f ca="1">IF(ISBLANK(OFFSET('5. Pp (3 años)'!$H$46,INT((ROW()-13)/2),0)),"",OFFSET('5. Pp (3 años)'!$H$46,INT((ROW()-13)/2),0))</f>
        <v/>
      </c>
      <c r="H431" s="944" t="str">
        <f ca="1">IF(ISBLANK(OFFSET('9. METAS'!$L$20,INT((ROW()-13)/2),0)),"",OFFSET('9. METAS'!$L$20,INT((ROW()-13)/2),0))</f>
        <v/>
      </c>
      <c r="I431" s="868"/>
      <c r="J431" s="149" t="e">
        <f ca="1">IF(MOD(ROW()-13,2)=0,IF(ISBLANK(OFFSET(#REF!,INT((ROW()-13)/2),0)),"",OFFSET(#REF!,INT((ROW()-13)/2),0)),IF(ISBLANK(OFFSET('9. METAS'!$U$20,INT((ROW()-14)/2),0)),"",OFFSET('9. METAS'!$U$20,INT((ROW()-14)/2),0)))</f>
        <v>#REF!</v>
      </c>
      <c r="K431" s="150" t="e">
        <f ca="1">IF(MOD(ROW()-13,2)=0,IF(ISBLANK(OFFSET(#REF!,INT((ROW()-13)/2),0)),"",OFFSET(#REF!,INT((ROW()-13)/2),0)),IF(ISBLANK(OFFSET('9. METAS'!$V$20,INT((ROW()-14)/2),0)),"",OFFSET('9. METAS'!$V$20,INT((ROW()-14)/2),0)))</f>
        <v>#REF!</v>
      </c>
      <c r="L431" s="150" t="e">
        <f ca="1">IF(MOD(ROW()-13,2)=0,IF(ISBLANK(OFFSET(#REF!,INT((ROW()-13)/2),0)),"",OFFSET(#REF!,INT((ROW()-13)/2),0)),IF(ISBLANK(OFFSET('9. METAS'!$W$20,INT((ROW()-14)/2),0)),"",OFFSET('9. METAS'!$W$20,INT((ROW()-14)/2),0)))</f>
        <v>#REF!</v>
      </c>
      <c r="M431" s="151" t="e">
        <f ca="1">IF(MOD(ROW()-13,2)=0,IF(ISBLANK(OFFSET(#REF!,INT((ROW()-13)/2),0)),"",OFFSET(#REF!,INT((ROW()-13)/2),0)),IF(ISBLANK(OFFSET('9. METAS'!$X$20,INT((ROW()-14)/2),0)),"",OFFSET('9. METAS'!$X$20,INT((ROW()-14)/2),0)))</f>
        <v>#REF!</v>
      </c>
      <c r="N431" s="869" t="str">
        <f t="shared" ref="N431" ca="1" si="414">IFERROR(J431/J432,"ND")</f>
        <v>ND</v>
      </c>
      <c r="O431" s="870" t="str">
        <f t="shared" ref="O431" ca="1" si="415">IFERROR(((J431+K431)/H431),"ND")</f>
        <v>ND</v>
      </c>
      <c r="P431" s="910"/>
    </row>
    <row r="432" spans="3:16">
      <c r="C432" s="860"/>
      <c r="D432" s="907"/>
      <c r="E432" s="907"/>
      <c r="F432" s="908"/>
      <c r="G432" s="909"/>
      <c r="H432" s="944"/>
      <c r="I432" s="852"/>
      <c r="J432" s="149" t="str">
        <f ca="1">IF(MOD(ROW()-13,2)=0,IF(ISBLANK(OFFSET(#REF!,INT((ROW()-13)/2),0)),"",OFFSET(#REF!,INT((ROW()-13)/2),0)),IF(ISBLANK(OFFSET('9. METAS'!$U$20,INT((ROW()-14)/2),0)),"",OFFSET('9. METAS'!$U$20,INT((ROW()-14)/2),0)))</f>
        <v/>
      </c>
      <c r="K432" s="150" t="str">
        <f ca="1">IF(MOD(ROW()-13,2)=0,IF(ISBLANK(OFFSET(#REF!,INT((ROW()-13)/2),0)),"",OFFSET(#REF!,INT((ROW()-13)/2),0)),IF(ISBLANK(OFFSET('9. METAS'!$V$20,INT((ROW()-14)/2),0)),"",OFFSET('9. METAS'!$V$20,INT((ROW()-14)/2),0)))</f>
        <v/>
      </c>
      <c r="L432" s="150" t="str">
        <f ca="1">IF(MOD(ROW()-13,2)=0,IF(ISBLANK(OFFSET(#REF!,INT((ROW()-13)/2),0)),"",OFFSET(#REF!,INT((ROW()-13)/2),0)),IF(ISBLANK(OFFSET('9. METAS'!$W$20,INT((ROW()-14)/2),0)),"",OFFSET('9. METAS'!$W$20,INT((ROW()-14)/2),0)))</f>
        <v/>
      </c>
      <c r="M432" s="151" t="str">
        <f ca="1">IF(MOD(ROW()-13,2)=0,IF(ISBLANK(OFFSET(#REF!,INT((ROW()-13)/2),0)),"",OFFSET(#REF!,INT((ROW()-13)/2),0)),IF(ISBLANK(OFFSET('9. METAS'!$X$20,INT((ROW()-14)/2),0)),"",OFFSET('9. METAS'!$X$20,INT((ROW()-14)/2),0)))</f>
        <v/>
      </c>
      <c r="N432" s="854"/>
      <c r="O432" s="856"/>
      <c r="P432" s="913"/>
    </row>
    <row r="433" spans="3:16">
      <c r="C433" s="859"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8" t="str">
        <f ca="1">IF(ISBLANK(OFFSET('5. Pp (3 años)'!$K$46,INT((ROW()-13)/2),0)),"",OFFSET('5. Pp (3 años)'!$K$46,INT((ROW()-13)/2),0))</f>
        <v/>
      </c>
      <c r="G433" s="909" t="str">
        <f ca="1">IF(ISBLANK(OFFSET('5. Pp (3 años)'!$H$46,INT((ROW()-13)/2),0)),"",OFFSET('5. Pp (3 años)'!$H$46,INT((ROW()-13)/2),0))</f>
        <v/>
      </c>
      <c r="H433" s="944" t="str">
        <f ca="1">IF(ISBLANK(OFFSET('9. METAS'!$L$20,INT((ROW()-13)/2),0)),"",OFFSET('9. METAS'!$L$20,INT((ROW()-13)/2),0))</f>
        <v/>
      </c>
      <c r="I433" s="868"/>
      <c r="J433" s="149" t="e">
        <f ca="1">IF(MOD(ROW()-13,2)=0,IF(ISBLANK(OFFSET(#REF!,INT((ROW()-13)/2),0)),"",OFFSET(#REF!,INT((ROW()-13)/2),0)),IF(ISBLANK(OFFSET('9. METAS'!$U$20,INT((ROW()-14)/2),0)),"",OFFSET('9. METAS'!$U$20,INT((ROW()-14)/2),0)))</f>
        <v>#REF!</v>
      </c>
      <c r="K433" s="150" t="e">
        <f ca="1">IF(MOD(ROW()-13,2)=0,IF(ISBLANK(OFFSET(#REF!,INT((ROW()-13)/2),0)),"",OFFSET(#REF!,INT((ROW()-13)/2),0)),IF(ISBLANK(OFFSET('9. METAS'!$V$20,INT((ROW()-14)/2),0)),"",OFFSET('9. METAS'!$V$20,INT((ROW()-14)/2),0)))</f>
        <v>#REF!</v>
      </c>
      <c r="L433" s="150" t="e">
        <f ca="1">IF(MOD(ROW()-13,2)=0,IF(ISBLANK(OFFSET(#REF!,INT((ROW()-13)/2),0)),"",OFFSET(#REF!,INT((ROW()-13)/2),0)),IF(ISBLANK(OFFSET('9. METAS'!$W$20,INT((ROW()-14)/2),0)),"",OFFSET('9. METAS'!$W$20,INT((ROW()-14)/2),0)))</f>
        <v>#REF!</v>
      </c>
      <c r="M433" s="151" t="e">
        <f ca="1">IF(MOD(ROW()-13,2)=0,IF(ISBLANK(OFFSET(#REF!,INT((ROW()-13)/2),0)),"",OFFSET(#REF!,INT((ROW()-13)/2),0)),IF(ISBLANK(OFFSET('9. METAS'!$X$20,INT((ROW()-14)/2),0)),"",OFFSET('9. METAS'!$X$20,INT((ROW()-14)/2),0)))</f>
        <v>#REF!</v>
      </c>
      <c r="N433" s="869" t="str">
        <f t="shared" ref="N433" ca="1" si="416">IFERROR(J433/J434,"ND")</f>
        <v>ND</v>
      </c>
      <c r="O433" s="870" t="str">
        <f t="shared" ref="O433" ca="1" si="417">IFERROR(((J433+K433)/H433),"ND")</f>
        <v>ND</v>
      </c>
      <c r="P433" s="910"/>
    </row>
    <row r="434" spans="3:16">
      <c r="C434" s="860"/>
      <c r="D434" s="907"/>
      <c r="E434" s="907"/>
      <c r="F434" s="908"/>
      <c r="G434" s="909"/>
      <c r="H434" s="944"/>
      <c r="I434" s="852"/>
      <c r="J434" s="149" t="str">
        <f ca="1">IF(MOD(ROW()-13,2)=0,IF(ISBLANK(OFFSET(#REF!,INT((ROW()-13)/2),0)),"",OFFSET(#REF!,INT((ROW()-13)/2),0)),IF(ISBLANK(OFFSET('9. METAS'!$U$20,INT((ROW()-14)/2),0)),"",OFFSET('9. METAS'!$U$20,INT((ROW()-14)/2),0)))</f>
        <v/>
      </c>
      <c r="K434" s="150" t="str">
        <f ca="1">IF(MOD(ROW()-13,2)=0,IF(ISBLANK(OFFSET(#REF!,INT((ROW()-13)/2),0)),"",OFFSET(#REF!,INT((ROW()-13)/2),0)),IF(ISBLANK(OFFSET('9. METAS'!$V$20,INT((ROW()-14)/2),0)),"",OFFSET('9. METAS'!$V$20,INT((ROW()-14)/2),0)))</f>
        <v/>
      </c>
      <c r="L434" s="150" t="str">
        <f ca="1">IF(MOD(ROW()-13,2)=0,IF(ISBLANK(OFFSET(#REF!,INT((ROW()-13)/2),0)),"",OFFSET(#REF!,INT((ROW()-13)/2),0)),IF(ISBLANK(OFFSET('9. METAS'!$W$20,INT((ROW()-14)/2),0)),"",OFFSET('9. METAS'!$W$20,INT((ROW()-14)/2),0)))</f>
        <v/>
      </c>
      <c r="M434" s="151" t="str">
        <f ca="1">IF(MOD(ROW()-13,2)=0,IF(ISBLANK(OFFSET(#REF!,INT((ROW()-13)/2),0)),"",OFFSET(#REF!,INT((ROW()-13)/2),0)),IF(ISBLANK(OFFSET('9. METAS'!$X$20,INT((ROW()-14)/2),0)),"",OFFSET('9. METAS'!$X$20,INT((ROW()-14)/2),0)))</f>
        <v/>
      </c>
      <c r="N434" s="854"/>
      <c r="O434" s="856"/>
      <c r="P434" s="913"/>
    </row>
    <row r="435" spans="3:16">
      <c r="C435" s="859"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8" t="str">
        <f ca="1">IF(ISBLANK(OFFSET('5. Pp (3 años)'!$K$46,INT((ROW()-13)/2),0)),"",OFFSET('5. Pp (3 años)'!$K$46,INT((ROW()-13)/2),0))</f>
        <v/>
      </c>
      <c r="G435" s="909" t="str">
        <f ca="1">IF(ISBLANK(OFFSET('5. Pp (3 años)'!$H$46,INT((ROW()-13)/2),0)),"",OFFSET('5. Pp (3 años)'!$H$46,INT((ROW()-13)/2),0))</f>
        <v/>
      </c>
      <c r="H435" s="944" t="str">
        <f ca="1">IF(ISBLANK(OFFSET('9. METAS'!$L$20,INT((ROW()-13)/2),0)),"",OFFSET('9. METAS'!$L$20,INT((ROW()-13)/2),0))</f>
        <v/>
      </c>
      <c r="I435" s="868"/>
      <c r="J435" s="149" t="e">
        <f ca="1">IF(MOD(ROW()-13,2)=0,IF(ISBLANK(OFFSET(#REF!,INT((ROW()-13)/2),0)),"",OFFSET(#REF!,INT((ROW()-13)/2),0)),IF(ISBLANK(OFFSET('9. METAS'!$U$20,INT((ROW()-14)/2),0)),"",OFFSET('9. METAS'!$U$20,INT((ROW()-14)/2),0)))</f>
        <v>#REF!</v>
      </c>
      <c r="K435" s="150" t="e">
        <f ca="1">IF(MOD(ROW()-13,2)=0,IF(ISBLANK(OFFSET(#REF!,INT((ROW()-13)/2),0)),"",OFFSET(#REF!,INT((ROW()-13)/2),0)),IF(ISBLANK(OFFSET('9. METAS'!$V$20,INT((ROW()-14)/2),0)),"",OFFSET('9. METAS'!$V$20,INT((ROW()-14)/2),0)))</f>
        <v>#REF!</v>
      </c>
      <c r="L435" s="150" t="e">
        <f ca="1">IF(MOD(ROW()-13,2)=0,IF(ISBLANK(OFFSET(#REF!,INT((ROW()-13)/2),0)),"",OFFSET(#REF!,INT((ROW()-13)/2),0)),IF(ISBLANK(OFFSET('9. METAS'!$W$20,INT((ROW()-14)/2),0)),"",OFFSET('9. METAS'!$W$20,INT((ROW()-14)/2),0)))</f>
        <v>#REF!</v>
      </c>
      <c r="M435" s="151" t="e">
        <f ca="1">IF(MOD(ROW()-13,2)=0,IF(ISBLANK(OFFSET(#REF!,INT((ROW()-13)/2),0)),"",OFFSET(#REF!,INT((ROW()-13)/2),0)),IF(ISBLANK(OFFSET('9. METAS'!$X$20,INT((ROW()-14)/2),0)),"",OFFSET('9. METAS'!$X$20,INT((ROW()-14)/2),0)))</f>
        <v>#REF!</v>
      </c>
      <c r="N435" s="869" t="str">
        <f t="shared" ref="N435" ca="1" si="418">IFERROR(J435/J436,"ND")</f>
        <v>ND</v>
      </c>
      <c r="O435" s="870" t="str">
        <f t="shared" ref="O435" ca="1" si="419">IFERROR(((J435+K435)/H435),"ND")</f>
        <v>ND</v>
      </c>
      <c r="P435" s="910"/>
    </row>
    <row r="436" spans="3:16">
      <c r="C436" s="860"/>
      <c r="D436" s="907"/>
      <c r="E436" s="907"/>
      <c r="F436" s="908"/>
      <c r="G436" s="909"/>
      <c r="H436" s="944"/>
      <c r="I436" s="852"/>
      <c r="J436" s="149" t="str">
        <f ca="1">IF(MOD(ROW()-13,2)=0,IF(ISBLANK(OFFSET(#REF!,INT((ROW()-13)/2),0)),"",OFFSET(#REF!,INT((ROW()-13)/2),0)),IF(ISBLANK(OFFSET('9. METAS'!$U$20,INT((ROW()-14)/2),0)),"",OFFSET('9. METAS'!$U$20,INT((ROW()-14)/2),0)))</f>
        <v/>
      </c>
      <c r="K436" s="150" t="str">
        <f ca="1">IF(MOD(ROW()-13,2)=0,IF(ISBLANK(OFFSET(#REF!,INT((ROW()-13)/2),0)),"",OFFSET(#REF!,INT((ROW()-13)/2),0)),IF(ISBLANK(OFFSET('9. METAS'!$V$20,INT((ROW()-14)/2),0)),"",OFFSET('9. METAS'!$V$20,INT((ROW()-14)/2),0)))</f>
        <v/>
      </c>
      <c r="L436" s="150" t="str">
        <f ca="1">IF(MOD(ROW()-13,2)=0,IF(ISBLANK(OFFSET(#REF!,INT((ROW()-13)/2),0)),"",OFFSET(#REF!,INT((ROW()-13)/2),0)),IF(ISBLANK(OFFSET('9. METAS'!$W$20,INT((ROW()-14)/2),0)),"",OFFSET('9. METAS'!$W$20,INT((ROW()-14)/2),0)))</f>
        <v/>
      </c>
      <c r="M436" s="151" t="str">
        <f ca="1">IF(MOD(ROW()-13,2)=0,IF(ISBLANK(OFFSET(#REF!,INT((ROW()-13)/2),0)),"",OFFSET(#REF!,INT((ROW()-13)/2),0)),IF(ISBLANK(OFFSET('9. METAS'!$X$20,INT((ROW()-14)/2),0)),"",OFFSET('9. METAS'!$X$20,INT((ROW()-14)/2),0)))</f>
        <v/>
      </c>
      <c r="N436" s="854"/>
      <c r="O436" s="856"/>
      <c r="P436" s="913"/>
    </row>
    <row r="437" spans="3:16">
      <c r="C437" s="859"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8" t="str">
        <f ca="1">IF(ISBLANK(OFFSET('5. Pp (3 años)'!$K$46,INT((ROW()-13)/2),0)),"",OFFSET('5. Pp (3 años)'!$K$46,INT((ROW()-13)/2),0))</f>
        <v/>
      </c>
      <c r="G437" s="909" t="str">
        <f ca="1">IF(ISBLANK(OFFSET('5. Pp (3 años)'!$H$46,INT((ROW()-13)/2),0)),"",OFFSET('5. Pp (3 años)'!$H$46,INT((ROW()-13)/2),0))</f>
        <v/>
      </c>
      <c r="H437" s="944" t="str">
        <f ca="1">IF(ISBLANK(OFFSET('9. METAS'!$L$20,INT((ROW()-13)/2),0)),"",OFFSET('9. METAS'!$L$20,INT((ROW()-13)/2),0))</f>
        <v/>
      </c>
      <c r="I437" s="868"/>
      <c r="J437" s="149" t="e">
        <f ca="1">IF(MOD(ROW()-13,2)=0,IF(ISBLANK(OFFSET(#REF!,INT((ROW()-13)/2),0)),"",OFFSET(#REF!,INT((ROW()-13)/2),0)),IF(ISBLANK(OFFSET('9. METAS'!$U$20,INT((ROW()-14)/2),0)),"",OFFSET('9. METAS'!$U$20,INT((ROW()-14)/2),0)))</f>
        <v>#REF!</v>
      </c>
      <c r="K437" s="150" t="e">
        <f ca="1">IF(MOD(ROW()-13,2)=0,IF(ISBLANK(OFFSET(#REF!,INT((ROW()-13)/2),0)),"",OFFSET(#REF!,INT((ROW()-13)/2),0)),IF(ISBLANK(OFFSET('9. METAS'!$V$20,INT((ROW()-14)/2),0)),"",OFFSET('9. METAS'!$V$20,INT((ROW()-14)/2),0)))</f>
        <v>#REF!</v>
      </c>
      <c r="L437" s="150" t="e">
        <f ca="1">IF(MOD(ROW()-13,2)=0,IF(ISBLANK(OFFSET(#REF!,INT((ROW()-13)/2),0)),"",OFFSET(#REF!,INT((ROW()-13)/2),0)),IF(ISBLANK(OFFSET('9. METAS'!$W$20,INT((ROW()-14)/2),0)),"",OFFSET('9. METAS'!$W$20,INT((ROW()-14)/2),0)))</f>
        <v>#REF!</v>
      </c>
      <c r="M437" s="151" t="e">
        <f ca="1">IF(MOD(ROW()-13,2)=0,IF(ISBLANK(OFFSET(#REF!,INT((ROW()-13)/2),0)),"",OFFSET(#REF!,INT((ROW()-13)/2),0)),IF(ISBLANK(OFFSET('9. METAS'!$X$20,INT((ROW()-14)/2),0)),"",OFFSET('9. METAS'!$X$20,INT((ROW()-14)/2),0)))</f>
        <v>#REF!</v>
      </c>
      <c r="N437" s="869" t="str">
        <f t="shared" ref="N437" ca="1" si="420">IFERROR(J437/J438,"ND")</f>
        <v>ND</v>
      </c>
      <c r="O437" s="870" t="str">
        <f t="shared" ref="O437" ca="1" si="421">IFERROR(((J437+K437)/H437),"ND")</f>
        <v>ND</v>
      </c>
      <c r="P437" s="910"/>
    </row>
    <row r="438" spans="3:16">
      <c r="C438" s="860"/>
      <c r="D438" s="907"/>
      <c r="E438" s="907"/>
      <c r="F438" s="908"/>
      <c r="G438" s="909"/>
      <c r="H438" s="944"/>
      <c r="I438" s="852"/>
      <c r="J438" s="149" t="str">
        <f ca="1">IF(MOD(ROW()-13,2)=0,IF(ISBLANK(OFFSET(#REF!,INT((ROW()-13)/2),0)),"",OFFSET(#REF!,INT((ROW()-13)/2),0)),IF(ISBLANK(OFFSET('9. METAS'!$U$20,INT((ROW()-14)/2),0)),"",OFFSET('9. METAS'!$U$20,INT((ROW()-14)/2),0)))</f>
        <v/>
      </c>
      <c r="K438" s="150" t="str">
        <f ca="1">IF(MOD(ROW()-13,2)=0,IF(ISBLANK(OFFSET(#REF!,INT((ROW()-13)/2),0)),"",OFFSET(#REF!,INT((ROW()-13)/2),0)),IF(ISBLANK(OFFSET('9. METAS'!$V$20,INT((ROW()-14)/2),0)),"",OFFSET('9. METAS'!$V$20,INT((ROW()-14)/2),0)))</f>
        <v/>
      </c>
      <c r="L438" s="150" t="str">
        <f ca="1">IF(MOD(ROW()-13,2)=0,IF(ISBLANK(OFFSET(#REF!,INT((ROW()-13)/2),0)),"",OFFSET(#REF!,INT((ROW()-13)/2),0)),IF(ISBLANK(OFFSET('9. METAS'!$W$20,INT((ROW()-14)/2),0)),"",OFFSET('9. METAS'!$W$20,INT((ROW()-14)/2),0)))</f>
        <v/>
      </c>
      <c r="M438" s="151" t="str">
        <f ca="1">IF(MOD(ROW()-13,2)=0,IF(ISBLANK(OFFSET(#REF!,INT((ROW()-13)/2),0)),"",OFFSET(#REF!,INT((ROW()-13)/2),0)),IF(ISBLANK(OFFSET('9. METAS'!$X$20,INT((ROW()-14)/2),0)),"",OFFSET('9. METAS'!$X$20,INT((ROW()-14)/2),0)))</f>
        <v/>
      </c>
      <c r="N438" s="854"/>
      <c r="O438" s="856"/>
      <c r="P438" s="913"/>
    </row>
    <row r="439" spans="3:16">
      <c r="C439" s="859"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8" t="str">
        <f ca="1">IF(ISBLANK(OFFSET('5. Pp (3 años)'!$K$46,INT((ROW()-13)/2),0)),"",OFFSET('5. Pp (3 años)'!$K$46,INT((ROW()-13)/2),0))</f>
        <v/>
      </c>
      <c r="G439" s="909" t="str">
        <f ca="1">IF(ISBLANK(OFFSET('5. Pp (3 años)'!$H$46,INT((ROW()-13)/2),0)),"",OFFSET('5. Pp (3 años)'!$H$46,INT((ROW()-13)/2),0))</f>
        <v/>
      </c>
      <c r="H439" s="944" t="str">
        <f ca="1">IF(ISBLANK(OFFSET('9. METAS'!$L$20,INT((ROW()-13)/2),0)),"",OFFSET('9. METAS'!$L$20,INT((ROW()-13)/2),0))</f>
        <v/>
      </c>
      <c r="I439" s="868"/>
      <c r="J439" s="149" t="e">
        <f ca="1">IF(MOD(ROW()-13,2)=0,IF(ISBLANK(OFFSET(#REF!,INT((ROW()-13)/2),0)),"",OFFSET(#REF!,INT((ROW()-13)/2),0)),IF(ISBLANK(OFFSET('9. METAS'!$U$20,INT((ROW()-14)/2),0)),"",OFFSET('9. METAS'!$U$20,INT((ROW()-14)/2),0)))</f>
        <v>#REF!</v>
      </c>
      <c r="K439" s="150" t="e">
        <f ca="1">IF(MOD(ROW()-13,2)=0,IF(ISBLANK(OFFSET(#REF!,INT((ROW()-13)/2),0)),"",OFFSET(#REF!,INT((ROW()-13)/2),0)),IF(ISBLANK(OFFSET('9. METAS'!$V$20,INT((ROW()-14)/2),0)),"",OFFSET('9. METAS'!$V$20,INT((ROW()-14)/2),0)))</f>
        <v>#REF!</v>
      </c>
      <c r="L439" s="150" t="e">
        <f ca="1">IF(MOD(ROW()-13,2)=0,IF(ISBLANK(OFFSET(#REF!,INT((ROW()-13)/2),0)),"",OFFSET(#REF!,INT((ROW()-13)/2),0)),IF(ISBLANK(OFFSET('9. METAS'!$W$20,INT((ROW()-14)/2),0)),"",OFFSET('9. METAS'!$W$20,INT((ROW()-14)/2),0)))</f>
        <v>#REF!</v>
      </c>
      <c r="M439" s="151" t="e">
        <f ca="1">IF(MOD(ROW()-13,2)=0,IF(ISBLANK(OFFSET(#REF!,INT((ROW()-13)/2),0)),"",OFFSET(#REF!,INT((ROW()-13)/2),0)),IF(ISBLANK(OFFSET('9. METAS'!$X$20,INT((ROW()-14)/2),0)),"",OFFSET('9. METAS'!$X$20,INT((ROW()-14)/2),0)))</f>
        <v>#REF!</v>
      </c>
      <c r="N439" s="869" t="str">
        <f t="shared" ref="N439" ca="1" si="422">IFERROR(J439/J440,"ND")</f>
        <v>ND</v>
      </c>
      <c r="O439" s="870" t="str">
        <f t="shared" ref="O439" ca="1" si="423">IFERROR(((J439+K439)/H439),"ND")</f>
        <v>ND</v>
      </c>
      <c r="P439" s="910"/>
    </row>
    <row r="440" spans="3:16">
      <c r="C440" s="860"/>
      <c r="D440" s="907"/>
      <c r="E440" s="907"/>
      <c r="F440" s="908"/>
      <c r="G440" s="909"/>
      <c r="H440" s="944"/>
      <c r="I440" s="852"/>
      <c r="J440" s="149" t="str">
        <f ca="1">IF(MOD(ROW()-13,2)=0,IF(ISBLANK(OFFSET(#REF!,INT((ROW()-13)/2),0)),"",OFFSET(#REF!,INT((ROW()-13)/2),0)),IF(ISBLANK(OFFSET('9. METAS'!$U$20,INT((ROW()-14)/2),0)),"",OFFSET('9. METAS'!$U$20,INT((ROW()-14)/2),0)))</f>
        <v/>
      </c>
      <c r="K440" s="150" t="str">
        <f ca="1">IF(MOD(ROW()-13,2)=0,IF(ISBLANK(OFFSET(#REF!,INT((ROW()-13)/2),0)),"",OFFSET(#REF!,INT((ROW()-13)/2),0)),IF(ISBLANK(OFFSET('9. METAS'!$V$20,INT((ROW()-14)/2),0)),"",OFFSET('9. METAS'!$V$20,INT((ROW()-14)/2),0)))</f>
        <v/>
      </c>
      <c r="L440" s="150" t="str">
        <f ca="1">IF(MOD(ROW()-13,2)=0,IF(ISBLANK(OFFSET(#REF!,INT((ROW()-13)/2),0)),"",OFFSET(#REF!,INT((ROW()-13)/2),0)),IF(ISBLANK(OFFSET('9. METAS'!$W$20,INT((ROW()-14)/2),0)),"",OFFSET('9. METAS'!$W$20,INT((ROW()-14)/2),0)))</f>
        <v/>
      </c>
      <c r="M440" s="151" t="str">
        <f ca="1">IF(MOD(ROW()-13,2)=0,IF(ISBLANK(OFFSET(#REF!,INT((ROW()-13)/2),0)),"",OFFSET(#REF!,INT((ROW()-13)/2),0)),IF(ISBLANK(OFFSET('9. METAS'!$X$20,INT((ROW()-14)/2),0)),"",OFFSET('9. METAS'!$X$20,INT((ROW()-14)/2),0)))</f>
        <v/>
      </c>
      <c r="N440" s="854"/>
      <c r="O440" s="856"/>
      <c r="P440" s="913"/>
    </row>
    <row r="441" spans="3:16">
      <c r="C441" s="859"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8" t="str">
        <f ca="1">IF(ISBLANK(OFFSET('5. Pp (3 años)'!$K$46,INT((ROW()-13)/2),0)),"",OFFSET('5. Pp (3 años)'!$K$46,INT((ROW()-13)/2),0))</f>
        <v/>
      </c>
      <c r="G441" s="909" t="str">
        <f ca="1">IF(ISBLANK(OFFSET('5. Pp (3 años)'!$H$46,INT((ROW()-13)/2),0)),"",OFFSET('5. Pp (3 años)'!$H$46,INT((ROW()-13)/2),0))</f>
        <v/>
      </c>
      <c r="H441" s="944" t="str">
        <f ca="1">IF(ISBLANK(OFFSET('9. METAS'!$L$20,INT((ROW()-13)/2),0)),"",OFFSET('9. METAS'!$L$20,INT((ROW()-13)/2),0))</f>
        <v/>
      </c>
      <c r="I441" s="868"/>
      <c r="J441" s="149" t="e">
        <f ca="1">IF(MOD(ROW()-13,2)=0,IF(ISBLANK(OFFSET(#REF!,INT((ROW()-13)/2),0)),"",OFFSET(#REF!,INT((ROW()-13)/2),0)),IF(ISBLANK(OFFSET('9. METAS'!$U$20,INT((ROW()-14)/2),0)),"",OFFSET('9. METAS'!$U$20,INT((ROW()-14)/2),0)))</f>
        <v>#REF!</v>
      </c>
      <c r="K441" s="150" t="e">
        <f ca="1">IF(MOD(ROW()-13,2)=0,IF(ISBLANK(OFFSET(#REF!,INT((ROW()-13)/2),0)),"",OFFSET(#REF!,INT((ROW()-13)/2),0)),IF(ISBLANK(OFFSET('9. METAS'!$V$20,INT((ROW()-14)/2),0)),"",OFFSET('9. METAS'!$V$20,INT((ROW()-14)/2),0)))</f>
        <v>#REF!</v>
      </c>
      <c r="L441" s="150" t="e">
        <f ca="1">IF(MOD(ROW()-13,2)=0,IF(ISBLANK(OFFSET(#REF!,INT((ROW()-13)/2),0)),"",OFFSET(#REF!,INT((ROW()-13)/2),0)),IF(ISBLANK(OFFSET('9. METAS'!$W$20,INT((ROW()-14)/2),0)),"",OFFSET('9. METAS'!$W$20,INT((ROW()-14)/2),0)))</f>
        <v>#REF!</v>
      </c>
      <c r="M441" s="151" t="e">
        <f ca="1">IF(MOD(ROW()-13,2)=0,IF(ISBLANK(OFFSET(#REF!,INT((ROW()-13)/2),0)),"",OFFSET(#REF!,INT((ROW()-13)/2),0)),IF(ISBLANK(OFFSET('9. METAS'!$X$20,INT((ROW()-14)/2),0)),"",OFFSET('9. METAS'!$X$20,INT((ROW()-14)/2),0)))</f>
        <v>#REF!</v>
      </c>
      <c r="N441" s="869" t="str">
        <f t="shared" ref="N441" ca="1" si="424">IFERROR(J441/J442,"ND")</f>
        <v>ND</v>
      </c>
      <c r="O441" s="870" t="str">
        <f t="shared" ref="O441" ca="1" si="425">IFERROR(((J441+K441)/H441),"ND")</f>
        <v>ND</v>
      </c>
      <c r="P441" s="910"/>
    </row>
    <row r="442" spans="3:16">
      <c r="C442" s="860"/>
      <c r="D442" s="907"/>
      <c r="E442" s="907"/>
      <c r="F442" s="908"/>
      <c r="G442" s="909"/>
      <c r="H442" s="944"/>
      <c r="I442" s="852"/>
      <c r="J442" s="149" t="str">
        <f ca="1">IF(MOD(ROW()-13,2)=0,IF(ISBLANK(OFFSET(#REF!,INT((ROW()-13)/2),0)),"",OFFSET(#REF!,INT((ROW()-13)/2),0)),IF(ISBLANK(OFFSET('9. METAS'!$U$20,INT((ROW()-14)/2),0)),"",OFFSET('9. METAS'!$U$20,INT((ROW()-14)/2),0)))</f>
        <v/>
      </c>
      <c r="K442" s="150" t="str">
        <f ca="1">IF(MOD(ROW()-13,2)=0,IF(ISBLANK(OFFSET(#REF!,INT((ROW()-13)/2),0)),"",OFFSET(#REF!,INT((ROW()-13)/2),0)),IF(ISBLANK(OFFSET('9. METAS'!$V$20,INT((ROW()-14)/2),0)),"",OFFSET('9. METAS'!$V$20,INT((ROW()-14)/2),0)))</f>
        <v/>
      </c>
      <c r="L442" s="150" t="str">
        <f ca="1">IF(MOD(ROW()-13,2)=0,IF(ISBLANK(OFFSET(#REF!,INT((ROW()-13)/2),0)),"",OFFSET(#REF!,INT((ROW()-13)/2),0)),IF(ISBLANK(OFFSET('9. METAS'!$W$20,INT((ROW()-14)/2),0)),"",OFFSET('9. METAS'!$W$20,INT((ROW()-14)/2),0)))</f>
        <v/>
      </c>
      <c r="M442" s="151" t="str">
        <f ca="1">IF(MOD(ROW()-13,2)=0,IF(ISBLANK(OFFSET(#REF!,INT((ROW()-13)/2),0)),"",OFFSET(#REF!,INT((ROW()-13)/2),0)),IF(ISBLANK(OFFSET('9. METAS'!$X$20,INT((ROW()-14)/2),0)),"",OFFSET('9. METAS'!$X$20,INT((ROW()-14)/2),0)))</f>
        <v/>
      </c>
      <c r="N442" s="854"/>
      <c r="O442" s="856"/>
      <c r="P442" s="913"/>
    </row>
    <row r="443" spans="3:16">
      <c r="C443" s="859"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8" t="str">
        <f ca="1">IF(ISBLANK(OFFSET('5. Pp (3 años)'!$K$46,INT((ROW()-13)/2),0)),"",OFFSET('5. Pp (3 años)'!$K$46,INT((ROW()-13)/2),0))</f>
        <v/>
      </c>
      <c r="G443" s="909" t="str">
        <f ca="1">IF(ISBLANK(OFFSET('5. Pp (3 años)'!$H$46,INT((ROW()-13)/2),0)),"",OFFSET('5. Pp (3 años)'!$H$46,INT((ROW()-13)/2),0))</f>
        <v/>
      </c>
      <c r="H443" s="944" t="str">
        <f ca="1">IF(ISBLANK(OFFSET('9. METAS'!$L$20,INT((ROW()-13)/2),0)),"",OFFSET('9. METAS'!$L$20,INT((ROW()-13)/2),0))</f>
        <v/>
      </c>
      <c r="I443" s="868"/>
      <c r="J443" s="149" t="e">
        <f ca="1">IF(MOD(ROW()-13,2)=0,IF(ISBLANK(OFFSET(#REF!,INT((ROW()-13)/2),0)),"",OFFSET(#REF!,INT((ROW()-13)/2),0)),IF(ISBLANK(OFFSET('9. METAS'!$U$20,INT((ROW()-14)/2),0)),"",OFFSET('9. METAS'!$U$20,INT((ROW()-14)/2),0)))</f>
        <v>#REF!</v>
      </c>
      <c r="K443" s="150" t="e">
        <f ca="1">IF(MOD(ROW()-13,2)=0,IF(ISBLANK(OFFSET(#REF!,INT((ROW()-13)/2),0)),"",OFFSET(#REF!,INT((ROW()-13)/2),0)),IF(ISBLANK(OFFSET('9. METAS'!$V$20,INT((ROW()-14)/2),0)),"",OFFSET('9. METAS'!$V$20,INT((ROW()-14)/2),0)))</f>
        <v>#REF!</v>
      </c>
      <c r="L443" s="150" t="e">
        <f ca="1">IF(MOD(ROW()-13,2)=0,IF(ISBLANK(OFFSET(#REF!,INT((ROW()-13)/2),0)),"",OFFSET(#REF!,INT((ROW()-13)/2),0)),IF(ISBLANK(OFFSET('9. METAS'!$W$20,INT((ROW()-14)/2),0)),"",OFFSET('9. METAS'!$W$20,INT((ROW()-14)/2),0)))</f>
        <v>#REF!</v>
      </c>
      <c r="M443" s="151" t="e">
        <f ca="1">IF(MOD(ROW()-13,2)=0,IF(ISBLANK(OFFSET(#REF!,INT((ROW()-13)/2),0)),"",OFFSET(#REF!,INT((ROW()-13)/2),0)),IF(ISBLANK(OFFSET('9. METAS'!$X$20,INT((ROW()-14)/2),0)),"",OFFSET('9. METAS'!$X$20,INT((ROW()-14)/2),0)))</f>
        <v>#REF!</v>
      </c>
      <c r="N443" s="869" t="str">
        <f t="shared" ref="N443" ca="1" si="426">IFERROR(J443/J444,"ND")</f>
        <v>ND</v>
      </c>
      <c r="O443" s="870" t="str">
        <f t="shared" ref="O443" ca="1" si="427">IFERROR(((J443+K443)/H443),"ND")</f>
        <v>ND</v>
      </c>
      <c r="P443" s="910"/>
    </row>
    <row r="444" spans="3:16">
      <c r="C444" s="860"/>
      <c r="D444" s="907"/>
      <c r="E444" s="907"/>
      <c r="F444" s="908"/>
      <c r="G444" s="909"/>
      <c r="H444" s="944"/>
      <c r="I444" s="852"/>
      <c r="J444" s="149" t="str">
        <f ca="1">IF(MOD(ROW()-13,2)=0,IF(ISBLANK(OFFSET(#REF!,INT((ROW()-13)/2),0)),"",OFFSET(#REF!,INT((ROW()-13)/2),0)),IF(ISBLANK(OFFSET('9. METAS'!$U$20,INT((ROW()-14)/2),0)),"",OFFSET('9. METAS'!$U$20,INT((ROW()-14)/2),0)))</f>
        <v/>
      </c>
      <c r="K444" s="150" t="str">
        <f ca="1">IF(MOD(ROW()-13,2)=0,IF(ISBLANK(OFFSET(#REF!,INT((ROW()-13)/2),0)),"",OFFSET(#REF!,INT((ROW()-13)/2),0)),IF(ISBLANK(OFFSET('9. METAS'!$V$20,INT((ROW()-14)/2),0)),"",OFFSET('9. METAS'!$V$20,INT((ROW()-14)/2),0)))</f>
        <v/>
      </c>
      <c r="L444" s="150" t="str">
        <f ca="1">IF(MOD(ROW()-13,2)=0,IF(ISBLANK(OFFSET(#REF!,INT((ROW()-13)/2),0)),"",OFFSET(#REF!,INT((ROW()-13)/2),0)),IF(ISBLANK(OFFSET('9. METAS'!$W$20,INT((ROW()-14)/2),0)),"",OFFSET('9. METAS'!$W$20,INT((ROW()-14)/2),0)))</f>
        <v/>
      </c>
      <c r="M444" s="151" t="str">
        <f ca="1">IF(MOD(ROW()-13,2)=0,IF(ISBLANK(OFFSET(#REF!,INT((ROW()-13)/2),0)),"",OFFSET(#REF!,INT((ROW()-13)/2),0)),IF(ISBLANK(OFFSET('9. METAS'!$X$20,INT((ROW()-14)/2),0)),"",OFFSET('9. METAS'!$X$20,INT((ROW()-14)/2),0)))</f>
        <v/>
      </c>
      <c r="N444" s="854"/>
      <c r="O444" s="856"/>
      <c r="P444" s="913"/>
    </row>
    <row r="445" spans="3:16">
      <c r="C445" s="859"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8" t="str">
        <f ca="1">IF(ISBLANK(OFFSET('5. Pp (3 años)'!$K$46,INT((ROW()-13)/2),0)),"",OFFSET('5. Pp (3 años)'!$K$46,INT((ROW()-13)/2),0))</f>
        <v/>
      </c>
      <c r="G445" s="909" t="str">
        <f ca="1">IF(ISBLANK(OFFSET('5. Pp (3 años)'!$H$46,INT((ROW()-13)/2),0)),"",OFFSET('5. Pp (3 años)'!$H$46,INT((ROW()-13)/2),0))</f>
        <v/>
      </c>
      <c r="H445" s="944" t="str">
        <f ca="1">IF(ISBLANK(OFFSET('9. METAS'!$L$20,INT((ROW()-13)/2),0)),"",OFFSET('9. METAS'!$L$20,INT((ROW()-13)/2),0))</f>
        <v/>
      </c>
      <c r="I445" s="868"/>
      <c r="J445" s="149" t="e">
        <f ca="1">IF(MOD(ROW()-13,2)=0,IF(ISBLANK(OFFSET(#REF!,INT((ROW()-13)/2),0)),"",OFFSET(#REF!,INT((ROW()-13)/2),0)),IF(ISBLANK(OFFSET('9. METAS'!$U$20,INT((ROW()-14)/2),0)),"",OFFSET('9. METAS'!$U$20,INT((ROW()-14)/2),0)))</f>
        <v>#REF!</v>
      </c>
      <c r="K445" s="150" t="e">
        <f ca="1">IF(MOD(ROW()-13,2)=0,IF(ISBLANK(OFFSET(#REF!,INT((ROW()-13)/2),0)),"",OFFSET(#REF!,INT((ROW()-13)/2),0)),IF(ISBLANK(OFFSET('9. METAS'!$V$20,INT((ROW()-14)/2),0)),"",OFFSET('9. METAS'!$V$20,INT((ROW()-14)/2),0)))</f>
        <v>#REF!</v>
      </c>
      <c r="L445" s="150" t="e">
        <f ca="1">IF(MOD(ROW()-13,2)=0,IF(ISBLANK(OFFSET(#REF!,INT((ROW()-13)/2),0)),"",OFFSET(#REF!,INT((ROW()-13)/2),0)),IF(ISBLANK(OFFSET('9. METAS'!$W$20,INT((ROW()-14)/2),0)),"",OFFSET('9. METAS'!$W$20,INT((ROW()-14)/2),0)))</f>
        <v>#REF!</v>
      </c>
      <c r="M445" s="151" t="e">
        <f ca="1">IF(MOD(ROW()-13,2)=0,IF(ISBLANK(OFFSET(#REF!,INT((ROW()-13)/2),0)),"",OFFSET(#REF!,INT((ROW()-13)/2),0)),IF(ISBLANK(OFFSET('9. METAS'!$X$20,INT((ROW()-14)/2),0)),"",OFFSET('9. METAS'!$X$20,INT((ROW()-14)/2),0)))</f>
        <v>#REF!</v>
      </c>
      <c r="N445" s="869" t="str">
        <f t="shared" ref="N445" ca="1" si="428">IFERROR(J445/J446,"ND")</f>
        <v>ND</v>
      </c>
      <c r="O445" s="870" t="str">
        <f t="shared" ref="O445" ca="1" si="429">IFERROR(((J445+K445)/H445),"ND")</f>
        <v>ND</v>
      </c>
      <c r="P445" s="910"/>
    </row>
    <row r="446" spans="3:16">
      <c r="C446" s="860"/>
      <c r="D446" s="907"/>
      <c r="E446" s="907"/>
      <c r="F446" s="908"/>
      <c r="G446" s="909"/>
      <c r="H446" s="944"/>
      <c r="I446" s="852"/>
      <c r="J446" s="149" t="str">
        <f ca="1">IF(MOD(ROW()-13,2)=0,IF(ISBLANK(OFFSET(#REF!,INT((ROW()-13)/2),0)),"",OFFSET(#REF!,INT((ROW()-13)/2),0)),IF(ISBLANK(OFFSET('9. METAS'!$U$20,INT((ROW()-14)/2),0)),"",OFFSET('9. METAS'!$U$20,INT((ROW()-14)/2),0)))</f>
        <v/>
      </c>
      <c r="K446" s="150" t="str">
        <f ca="1">IF(MOD(ROW()-13,2)=0,IF(ISBLANK(OFFSET(#REF!,INT((ROW()-13)/2),0)),"",OFFSET(#REF!,INT((ROW()-13)/2),0)),IF(ISBLANK(OFFSET('9. METAS'!$V$20,INT((ROW()-14)/2),0)),"",OFFSET('9. METAS'!$V$20,INT((ROW()-14)/2),0)))</f>
        <v/>
      </c>
      <c r="L446" s="150" t="str">
        <f ca="1">IF(MOD(ROW()-13,2)=0,IF(ISBLANK(OFFSET(#REF!,INT((ROW()-13)/2),0)),"",OFFSET(#REF!,INT((ROW()-13)/2),0)),IF(ISBLANK(OFFSET('9. METAS'!$W$20,INT((ROW()-14)/2),0)),"",OFFSET('9. METAS'!$W$20,INT((ROW()-14)/2),0)))</f>
        <v/>
      </c>
      <c r="M446" s="151" t="str">
        <f ca="1">IF(MOD(ROW()-13,2)=0,IF(ISBLANK(OFFSET(#REF!,INT((ROW()-13)/2),0)),"",OFFSET(#REF!,INT((ROW()-13)/2),0)),IF(ISBLANK(OFFSET('9. METAS'!$X$20,INT((ROW()-14)/2),0)),"",OFFSET('9. METAS'!$X$20,INT((ROW()-14)/2),0)))</f>
        <v/>
      </c>
      <c r="N446" s="854"/>
      <c r="O446" s="856"/>
      <c r="P446" s="913"/>
    </row>
    <row r="447" spans="3:16">
      <c r="C447" s="859"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8" t="str">
        <f ca="1">IF(ISBLANK(OFFSET('5. Pp (3 años)'!$K$46,INT((ROW()-13)/2),0)),"",OFFSET('5. Pp (3 años)'!$K$46,INT((ROW()-13)/2),0))</f>
        <v/>
      </c>
      <c r="G447" s="909" t="str">
        <f ca="1">IF(ISBLANK(OFFSET('5. Pp (3 años)'!$H$46,INT((ROW()-13)/2),0)),"",OFFSET('5. Pp (3 años)'!$H$46,INT((ROW()-13)/2),0))</f>
        <v/>
      </c>
      <c r="H447" s="944" t="str">
        <f ca="1">IF(ISBLANK(OFFSET('9. METAS'!$L$20,INT((ROW()-13)/2),0)),"",OFFSET('9. METAS'!$L$20,INT((ROW()-13)/2),0))</f>
        <v/>
      </c>
      <c r="I447" s="868"/>
      <c r="J447" s="149" t="e">
        <f ca="1">IF(MOD(ROW()-13,2)=0,IF(ISBLANK(OFFSET(#REF!,INT((ROW()-13)/2),0)),"",OFFSET(#REF!,INT((ROW()-13)/2),0)),IF(ISBLANK(OFFSET('9. METAS'!$U$20,INT((ROW()-14)/2),0)),"",OFFSET('9. METAS'!$U$20,INT((ROW()-14)/2),0)))</f>
        <v>#REF!</v>
      </c>
      <c r="K447" s="150" t="e">
        <f ca="1">IF(MOD(ROW()-13,2)=0,IF(ISBLANK(OFFSET(#REF!,INT((ROW()-13)/2),0)),"",OFFSET(#REF!,INT((ROW()-13)/2),0)),IF(ISBLANK(OFFSET('9. METAS'!$V$20,INT((ROW()-14)/2),0)),"",OFFSET('9. METAS'!$V$20,INT((ROW()-14)/2),0)))</f>
        <v>#REF!</v>
      </c>
      <c r="L447" s="150" t="e">
        <f ca="1">IF(MOD(ROW()-13,2)=0,IF(ISBLANK(OFFSET(#REF!,INT((ROW()-13)/2),0)),"",OFFSET(#REF!,INT((ROW()-13)/2),0)),IF(ISBLANK(OFFSET('9. METAS'!$W$20,INT((ROW()-14)/2),0)),"",OFFSET('9. METAS'!$W$20,INT((ROW()-14)/2),0)))</f>
        <v>#REF!</v>
      </c>
      <c r="M447" s="151" t="e">
        <f ca="1">IF(MOD(ROW()-13,2)=0,IF(ISBLANK(OFFSET(#REF!,INT((ROW()-13)/2),0)),"",OFFSET(#REF!,INT((ROW()-13)/2),0)),IF(ISBLANK(OFFSET('9. METAS'!$X$20,INT((ROW()-14)/2),0)),"",OFFSET('9. METAS'!$X$20,INT((ROW()-14)/2),0)))</f>
        <v>#REF!</v>
      </c>
      <c r="N447" s="869" t="str">
        <f t="shared" ref="N447" ca="1" si="430">IFERROR(J447/J448,"ND")</f>
        <v>ND</v>
      </c>
      <c r="O447" s="870" t="str">
        <f t="shared" ref="O447" ca="1" si="431">IFERROR(((J447+K447)/H447),"ND")</f>
        <v>ND</v>
      </c>
      <c r="P447" s="910"/>
    </row>
    <row r="448" spans="3:16">
      <c r="C448" s="860"/>
      <c r="D448" s="907"/>
      <c r="E448" s="907"/>
      <c r="F448" s="908"/>
      <c r="G448" s="909"/>
      <c r="H448" s="944"/>
      <c r="I448" s="852"/>
      <c r="J448" s="149" t="str">
        <f ca="1">IF(MOD(ROW()-13,2)=0,IF(ISBLANK(OFFSET(#REF!,INT((ROW()-13)/2),0)),"",OFFSET(#REF!,INT((ROW()-13)/2),0)),IF(ISBLANK(OFFSET('9. METAS'!$U$20,INT((ROW()-14)/2),0)),"",OFFSET('9. METAS'!$U$20,INT((ROW()-14)/2),0)))</f>
        <v/>
      </c>
      <c r="K448" s="150" t="str">
        <f ca="1">IF(MOD(ROW()-13,2)=0,IF(ISBLANK(OFFSET(#REF!,INT((ROW()-13)/2),0)),"",OFFSET(#REF!,INT((ROW()-13)/2),0)),IF(ISBLANK(OFFSET('9. METAS'!$V$20,INT((ROW()-14)/2),0)),"",OFFSET('9. METAS'!$V$20,INT((ROW()-14)/2),0)))</f>
        <v/>
      </c>
      <c r="L448" s="150" t="str">
        <f ca="1">IF(MOD(ROW()-13,2)=0,IF(ISBLANK(OFFSET(#REF!,INT((ROW()-13)/2),0)),"",OFFSET(#REF!,INT((ROW()-13)/2),0)),IF(ISBLANK(OFFSET('9. METAS'!$W$20,INT((ROW()-14)/2),0)),"",OFFSET('9. METAS'!$W$20,INT((ROW()-14)/2),0)))</f>
        <v/>
      </c>
      <c r="M448" s="151" t="str">
        <f ca="1">IF(MOD(ROW()-13,2)=0,IF(ISBLANK(OFFSET(#REF!,INT((ROW()-13)/2),0)),"",OFFSET(#REF!,INT((ROW()-13)/2),0)),IF(ISBLANK(OFFSET('9. METAS'!$X$20,INT((ROW()-14)/2),0)),"",OFFSET('9. METAS'!$X$20,INT((ROW()-14)/2),0)))</f>
        <v/>
      </c>
      <c r="N448" s="854"/>
      <c r="O448" s="856"/>
      <c r="P448" s="913"/>
    </row>
    <row r="449" spans="3:16">
      <c r="C449" s="859"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8" t="str">
        <f ca="1">IF(ISBLANK(OFFSET('5. Pp (3 años)'!$K$46,INT((ROW()-13)/2),0)),"",OFFSET('5. Pp (3 años)'!$K$46,INT((ROW()-13)/2),0))</f>
        <v/>
      </c>
      <c r="G449" s="909" t="str">
        <f ca="1">IF(ISBLANK(OFFSET('5. Pp (3 años)'!$H$46,INT((ROW()-13)/2),0)),"",OFFSET('5. Pp (3 años)'!$H$46,INT((ROW()-13)/2),0))</f>
        <v/>
      </c>
      <c r="H449" s="944" t="str">
        <f ca="1">IF(ISBLANK(OFFSET('9. METAS'!$L$20,INT((ROW()-13)/2),0)),"",OFFSET('9. METAS'!$L$20,INT((ROW()-13)/2),0))</f>
        <v/>
      </c>
      <c r="I449" s="868"/>
      <c r="J449" s="149" t="e">
        <f ca="1">IF(MOD(ROW()-13,2)=0,IF(ISBLANK(OFFSET(#REF!,INT((ROW()-13)/2),0)),"",OFFSET(#REF!,INT((ROW()-13)/2),0)),IF(ISBLANK(OFFSET('9. METAS'!$U$20,INT((ROW()-14)/2),0)),"",OFFSET('9. METAS'!$U$20,INT((ROW()-14)/2),0)))</f>
        <v>#REF!</v>
      </c>
      <c r="K449" s="150" t="e">
        <f ca="1">IF(MOD(ROW()-13,2)=0,IF(ISBLANK(OFFSET(#REF!,INT((ROW()-13)/2),0)),"",OFFSET(#REF!,INT((ROW()-13)/2),0)),IF(ISBLANK(OFFSET('9. METAS'!$V$20,INT((ROW()-14)/2),0)),"",OFFSET('9. METAS'!$V$20,INT((ROW()-14)/2),0)))</f>
        <v>#REF!</v>
      </c>
      <c r="L449" s="150" t="e">
        <f ca="1">IF(MOD(ROW()-13,2)=0,IF(ISBLANK(OFFSET(#REF!,INT((ROW()-13)/2),0)),"",OFFSET(#REF!,INT((ROW()-13)/2),0)),IF(ISBLANK(OFFSET('9. METAS'!$W$20,INT((ROW()-14)/2),0)),"",OFFSET('9. METAS'!$W$20,INT((ROW()-14)/2),0)))</f>
        <v>#REF!</v>
      </c>
      <c r="M449" s="151" t="e">
        <f ca="1">IF(MOD(ROW()-13,2)=0,IF(ISBLANK(OFFSET(#REF!,INT((ROW()-13)/2),0)),"",OFFSET(#REF!,INT((ROW()-13)/2),0)),IF(ISBLANK(OFFSET('9. METAS'!$X$20,INT((ROW()-14)/2),0)),"",OFFSET('9. METAS'!$X$20,INT((ROW()-14)/2),0)))</f>
        <v>#REF!</v>
      </c>
      <c r="N449" s="869" t="str">
        <f t="shared" ref="N449" ca="1" si="432">IFERROR(J449/J450,"ND")</f>
        <v>ND</v>
      </c>
      <c r="O449" s="870" t="str">
        <f t="shared" ref="O449" ca="1" si="433">IFERROR(((J449+K449)/H449),"ND")</f>
        <v>ND</v>
      </c>
      <c r="P449" s="910"/>
    </row>
    <row r="450" spans="3:16">
      <c r="C450" s="860"/>
      <c r="D450" s="907"/>
      <c r="E450" s="907"/>
      <c r="F450" s="908"/>
      <c r="G450" s="909"/>
      <c r="H450" s="944"/>
      <c r="I450" s="852"/>
      <c r="J450" s="149" t="str">
        <f ca="1">IF(MOD(ROW()-13,2)=0,IF(ISBLANK(OFFSET(#REF!,INT((ROW()-13)/2),0)),"",OFFSET(#REF!,INT((ROW()-13)/2),0)),IF(ISBLANK(OFFSET('9. METAS'!$U$20,INT((ROW()-14)/2),0)),"",OFFSET('9. METAS'!$U$20,INT((ROW()-14)/2),0)))</f>
        <v/>
      </c>
      <c r="K450" s="150" t="str">
        <f ca="1">IF(MOD(ROW()-13,2)=0,IF(ISBLANK(OFFSET(#REF!,INT((ROW()-13)/2),0)),"",OFFSET(#REF!,INT((ROW()-13)/2),0)),IF(ISBLANK(OFFSET('9. METAS'!$V$20,INT((ROW()-14)/2),0)),"",OFFSET('9. METAS'!$V$20,INT((ROW()-14)/2),0)))</f>
        <v/>
      </c>
      <c r="L450" s="150" t="str">
        <f ca="1">IF(MOD(ROW()-13,2)=0,IF(ISBLANK(OFFSET(#REF!,INT((ROW()-13)/2),0)),"",OFFSET(#REF!,INT((ROW()-13)/2),0)),IF(ISBLANK(OFFSET('9. METAS'!$W$20,INT((ROW()-14)/2),0)),"",OFFSET('9. METAS'!$W$20,INT((ROW()-14)/2),0)))</f>
        <v/>
      </c>
      <c r="M450" s="151" t="str">
        <f ca="1">IF(MOD(ROW()-13,2)=0,IF(ISBLANK(OFFSET(#REF!,INT((ROW()-13)/2),0)),"",OFFSET(#REF!,INT((ROW()-13)/2),0)),IF(ISBLANK(OFFSET('9. METAS'!$X$20,INT((ROW()-14)/2),0)),"",OFFSET('9. METAS'!$X$20,INT((ROW()-14)/2),0)))</f>
        <v/>
      </c>
      <c r="N450" s="854"/>
      <c r="O450" s="856"/>
      <c r="P450" s="913"/>
    </row>
    <row r="451" spans="3:16">
      <c r="C451" s="859"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8" t="str">
        <f ca="1">IF(ISBLANK(OFFSET('5. Pp (3 años)'!$K$46,INT((ROW()-13)/2),0)),"",OFFSET('5. Pp (3 años)'!$K$46,INT((ROW()-13)/2),0))</f>
        <v/>
      </c>
      <c r="G451" s="909" t="str">
        <f ca="1">IF(ISBLANK(OFFSET('5. Pp (3 años)'!$H$46,INT((ROW()-13)/2),0)),"",OFFSET('5. Pp (3 años)'!$H$46,INT((ROW()-13)/2),0))</f>
        <v/>
      </c>
      <c r="H451" s="944" t="str">
        <f ca="1">IF(ISBLANK(OFFSET('9. METAS'!$L$20,INT((ROW()-13)/2),0)),"",OFFSET('9. METAS'!$L$20,INT((ROW()-13)/2),0))</f>
        <v/>
      </c>
      <c r="I451" s="868"/>
      <c r="J451" s="149" t="e">
        <f ca="1">IF(MOD(ROW()-13,2)=0,IF(ISBLANK(OFFSET(#REF!,INT((ROW()-13)/2),0)),"",OFFSET(#REF!,INT((ROW()-13)/2),0)),IF(ISBLANK(OFFSET('9. METAS'!$U$20,INT((ROW()-14)/2),0)),"",OFFSET('9. METAS'!$U$20,INT((ROW()-14)/2),0)))</f>
        <v>#REF!</v>
      </c>
      <c r="K451" s="150" t="e">
        <f ca="1">IF(MOD(ROW()-13,2)=0,IF(ISBLANK(OFFSET(#REF!,INT((ROW()-13)/2),0)),"",OFFSET(#REF!,INT((ROW()-13)/2),0)),IF(ISBLANK(OFFSET('9. METAS'!$V$20,INT((ROW()-14)/2),0)),"",OFFSET('9. METAS'!$V$20,INT((ROW()-14)/2),0)))</f>
        <v>#REF!</v>
      </c>
      <c r="L451" s="150" t="e">
        <f ca="1">IF(MOD(ROW()-13,2)=0,IF(ISBLANK(OFFSET(#REF!,INT((ROW()-13)/2),0)),"",OFFSET(#REF!,INT((ROW()-13)/2),0)),IF(ISBLANK(OFFSET('9. METAS'!$W$20,INT((ROW()-14)/2),0)),"",OFFSET('9. METAS'!$W$20,INT((ROW()-14)/2),0)))</f>
        <v>#REF!</v>
      </c>
      <c r="M451" s="151" t="e">
        <f ca="1">IF(MOD(ROW()-13,2)=0,IF(ISBLANK(OFFSET(#REF!,INT((ROW()-13)/2),0)),"",OFFSET(#REF!,INT((ROW()-13)/2),0)),IF(ISBLANK(OFFSET('9. METAS'!$X$20,INT((ROW()-14)/2),0)),"",OFFSET('9. METAS'!$X$20,INT((ROW()-14)/2),0)))</f>
        <v>#REF!</v>
      </c>
      <c r="N451" s="869" t="str">
        <f t="shared" ref="N451" ca="1" si="434">IFERROR(J451/J452,"ND")</f>
        <v>ND</v>
      </c>
      <c r="O451" s="870" t="str">
        <f t="shared" ref="O451" ca="1" si="435">IFERROR(((J451+K451)/H451),"ND")</f>
        <v>ND</v>
      </c>
      <c r="P451" s="910"/>
    </row>
    <row r="452" spans="3:16">
      <c r="C452" s="860"/>
      <c r="D452" s="907"/>
      <c r="E452" s="907"/>
      <c r="F452" s="908"/>
      <c r="G452" s="909"/>
      <c r="H452" s="944"/>
      <c r="I452" s="852"/>
      <c r="J452" s="149" t="str">
        <f ca="1">IF(MOD(ROW()-13,2)=0,IF(ISBLANK(OFFSET(#REF!,INT((ROW()-13)/2),0)),"",OFFSET(#REF!,INT((ROW()-13)/2),0)),IF(ISBLANK(OFFSET('9. METAS'!$U$20,INT((ROW()-14)/2),0)),"",OFFSET('9. METAS'!$U$20,INT((ROW()-14)/2),0)))</f>
        <v/>
      </c>
      <c r="K452" s="150" t="str">
        <f ca="1">IF(MOD(ROW()-13,2)=0,IF(ISBLANK(OFFSET(#REF!,INT((ROW()-13)/2),0)),"",OFFSET(#REF!,INT((ROW()-13)/2),0)),IF(ISBLANK(OFFSET('9. METAS'!$V$20,INT((ROW()-14)/2),0)),"",OFFSET('9. METAS'!$V$20,INT((ROW()-14)/2),0)))</f>
        <v/>
      </c>
      <c r="L452" s="150" t="str">
        <f ca="1">IF(MOD(ROW()-13,2)=0,IF(ISBLANK(OFFSET(#REF!,INT((ROW()-13)/2),0)),"",OFFSET(#REF!,INT((ROW()-13)/2),0)),IF(ISBLANK(OFFSET('9. METAS'!$W$20,INT((ROW()-14)/2),0)),"",OFFSET('9. METAS'!$W$20,INT((ROW()-14)/2),0)))</f>
        <v/>
      </c>
      <c r="M452" s="151" t="str">
        <f ca="1">IF(MOD(ROW()-13,2)=0,IF(ISBLANK(OFFSET(#REF!,INT((ROW()-13)/2),0)),"",OFFSET(#REF!,INT((ROW()-13)/2),0)),IF(ISBLANK(OFFSET('9. METAS'!$X$20,INT((ROW()-14)/2),0)),"",OFFSET('9. METAS'!$X$20,INT((ROW()-14)/2),0)))</f>
        <v/>
      </c>
      <c r="N452" s="854"/>
      <c r="O452" s="856"/>
      <c r="P452" s="913"/>
    </row>
    <row r="453" spans="3:16">
      <c r="C453" s="859"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8" t="str">
        <f ca="1">IF(ISBLANK(OFFSET('5. Pp (3 años)'!$K$46,INT((ROW()-13)/2),0)),"",OFFSET('5. Pp (3 años)'!$K$46,INT((ROW()-13)/2),0))</f>
        <v/>
      </c>
      <c r="G453" s="909" t="str">
        <f ca="1">IF(ISBLANK(OFFSET('5. Pp (3 años)'!$H$46,INT((ROW()-13)/2),0)),"",OFFSET('5. Pp (3 años)'!$H$46,INT((ROW()-13)/2),0))</f>
        <v/>
      </c>
      <c r="H453" s="944" t="str">
        <f ca="1">IF(ISBLANK(OFFSET('9. METAS'!$L$20,INT((ROW()-13)/2),0)),"",OFFSET('9. METAS'!$L$20,INT((ROW()-13)/2),0))</f>
        <v/>
      </c>
      <c r="I453" s="868"/>
      <c r="J453" s="149" t="e">
        <f ca="1">IF(MOD(ROW()-13,2)=0,IF(ISBLANK(OFFSET(#REF!,INT((ROW()-13)/2),0)),"",OFFSET(#REF!,INT((ROW()-13)/2),0)),IF(ISBLANK(OFFSET('9. METAS'!$U$20,INT((ROW()-14)/2),0)),"",OFFSET('9. METAS'!$U$20,INT((ROW()-14)/2),0)))</f>
        <v>#REF!</v>
      </c>
      <c r="K453" s="150" t="e">
        <f ca="1">IF(MOD(ROW()-13,2)=0,IF(ISBLANK(OFFSET(#REF!,INT((ROW()-13)/2),0)),"",OFFSET(#REF!,INT((ROW()-13)/2),0)),IF(ISBLANK(OFFSET('9. METAS'!$V$20,INT((ROW()-14)/2),0)),"",OFFSET('9. METAS'!$V$20,INT((ROW()-14)/2),0)))</f>
        <v>#REF!</v>
      </c>
      <c r="L453" s="150" t="e">
        <f ca="1">IF(MOD(ROW()-13,2)=0,IF(ISBLANK(OFFSET(#REF!,INT((ROW()-13)/2),0)),"",OFFSET(#REF!,INT((ROW()-13)/2),0)),IF(ISBLANK(OFFSET('9. METAS'!$W$20,INT((ROW()-14)/2),0)),"",OFFSET('9. METAS'!$W$20,INT((ROW()-14)/2),0)))</f>
        <v>#REF!</v>
      </c>
      <c r="M453" s="151" t="e">
        <f ca="1">IF(MOD(ROW()-13,2)=0,IF(ISBLANK(OFFSET(#REF!,INT((ROW()-13)/2),0)),"",OFFSET(#REF!,INT((ROW()-13)/2),0)),IF(ISBLANK(OFFSET('9. METAS'!$X$20,INT((ROW()-14)/2),0)),"",OFFSET('9. METAS'!$X$20,INT((ROW()-14)/2),0)))</f>
        <v>#REF!</v>
      </c>
      <c r="N453" s="869" t="str">
        <f t="shared" ref="N453" ca="1" si="436">IFERROR(J453/J454,"ND")</f>
        <v>ND</v>
      </c>
      <c r="O453" s="870" t="str">
        <f t="shared" ref="O453" ca="1" si="437">IFERROR(((J453+K453)/H453),"ND")</f>
        <v>ND</v>
      </c>
      <c r="P453" s="910"/>
    </row>
    <row r="454" spans="3:16">
      <c r="C454" s="860"/>
      <c r="D454" s="907"/>
      <c r="E454" s="907"/>
      <c r="F454" s="908"/>
      <c r="G454" s="909"/>
      <c r="H454" s="944"/>
      <c r="I454" s="852"/>
      <c r="J454" s="149" t="str">
        <f ca="1">IF(MOD(ROW()-13,2)=0,IF(ISBLANK(OFFSET(#REF!,INT((ROW()-13)/2),0)),"",OFFSET(#REF!,INT((ROW()-13)/2),0)),IF(ISBLANK(OFFSET('9. METAS'!$U$20,INT((ROW()-14)/2),0)),"",OFFSET('9. METAS'!$U$20,INT((ROW()-14)/2),0)))</f>
        <v/>
      </c>
      <c r="K454" s="150" t="str">
        <f ca="1">IF(MOD(ROW()-13,2)=0,IF(ISBLANK(OFFSET(#REF!,INT((ROW()-13)/2),0)),"",OFFSET(#REF!,INT((ROW()-13)/2),0)),IF(ISBLANK(OFFSET('9. METAS'!$V$20,INT((ROW()-14)/2),0)),"",OFFSET('9. METAS'!$V$20,INT((ROW()-14)/2),0)))</f>
        <v/>
      </c>
      <c r="L454" s="150" t="str">
        <f ca="1">IF(MOD(ROW()-13,2)=0,IF(ISBLANK(OFFSET(#REF!,INT((ROW()-13)/2),0)),"",OFFSET(#REF!,INT((ROW()-13)/2),0)),IF(ISBLANK(OFFSET('9. METAS'!$W$20,INT((ROW()-14)/2),0)),"",OFFSET('9. METAS'!$W$20,INT((ROW()-14)/2),0)))</f>
        <v/>
      </c>
      <c r="M454" s="151" t="str">
        <f ca="1">IF(MOD(ROW()-13,2)=0,IF(ISBLANK(OFFSET(#REF!,INT((ROW()-13)/2),0)),"",OFFSET(#REF!,INT((ROW()-13)/2),0)),IF(ISBLANK(OFFSET('9. METAS'!$X$20,INT((ROW()-14)/2),0)),"",OFFSET('9. METAS'!$X$20,INT((ROW()-14)/2),0)))</f>
        <v/>
      </c>
      <c r="N454" s="854"/>
      <c r="O454" s="856"/>
      <c r="P454" s="913"/>
    </row>
    <row r="455" spans="3:16">
      <c r="C455" s="859"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8" t="str">
        <f ca="1">IF(ISBLANK(OFFSET('5. Pp (3 años)'!$K$46,INT((ROW()-13)/2),0)),"",OFFSET('5. Pp (3 años)'!$K$46,INT((ROW()-13)/2),0))</f>
        <v/>
      </c>
      <c r="G455" s="909" t="str">
        <f ca="1">IF(ISBLANK(OFFSET('5. Pp (3 años)'!$H$46,INT((ROW()-13)/2),0)),"",OFFSET('5. Pp (3 años)'!$H$46,INT((ROW()-13)/2),0))</f>
        <v/>
      </c>
      <c r="H455" s="944" t="str">
        <f ca="1">IF(ISBLANK(OFFSET('9. METAS'!$L$20,INT((ROW()-13)/2),0)),"",OFFSET('9. METAS'!$L$20,INT((ROW()-13)/2),0))</f>
        <v/>
      </c>
      <c r="I455" s="868"/>
      <c r="J455" s="149" t="e">
        <f ca="1">IF(MOD(ROW()-13,2)=0,IF(ISBLANK(OFFSET(#REF!,INT((ROW()-13)/2),0)),"",OFFSET(#REF!,INT((ROW()-13)/2),0)),IF(ISBLANK(OFFSET('9. METAS'!$U$20,INT((ROW()-14)/2),0)),"",OFFSET('9. METAS'!$U$20,INT((ROW()-14)/2),0)))</f>
        <v>#REF!</v>
      </c>
      <c r="K455" s="150" t="e">
        <f ca="1">IF(MOD(ROW()-13,2)=0,IF(ISBLANK(OFFSET(#REF!,INT((ROW()-13)/2),0)),"",OFFSET(#REF!,INT((ROW()-13)/2),0)),IF(ISBLANK(OFFSET('9. METAS'!$V$20,INT((ROW()-14)/2),0)),"",OFFSET('9. METAS'!$V$20,INT((ROW()-14)/2),0)))</f>
        <v>#REF!</v>
      </c>
      <c r="L455" s="150" t="e">
        <f ca="1">IF(MOD(ROW()-13,2)=0,IF(ISBLANK(OFFSET(#REF!,INT((ROW()-13)/2),0)),"",OFFSET(#REF!,INT((ROW()-13)/2),0)),IF(ISBLANK(OFFSET('9. METAS'!$W$20,INT((ROW()-14)/2),0)),"",OFFSET('9. METAS'!$W$20,INT((ROW()-14)/2),0)))</f>
        <v>#REF!</v>
      </c>
      <c r="M455" s="151" t="e">
        <f ca="1">IF(MOD(ROW()-13,2)=0,IF(ISBLANK(OFFSET(#REF!,INT((ROW()-13)/2),0)),"",OFFSET(#REF!,INT((ROW()-13)/2),0)),IF(ISBLANK(OFFSET('9. METAS'!$X$20,INT((ROW()-14)/2),0)),"",OFFSET('9. METAS'!$X$20,INT((ROW()-14)/2),0)))</f>
        <v>#REF!</v>
      </c>
      <c r="N455" s="869" t="str">
        <f t="shared" ref="N455" ca="1" si="438">IFERROR(J455/J456,"ND")</f>
        <v>ND</v>
      </c>
      <c r="O455" s="870" t="str">
        <f t="shared" ref="O455" ca="1" si="439">IFERROR(((J455+K455)/H455),"ND")</f>
        <v>ND</v>
      </c>
      <c r="P455" s="910"/>
    </row>
    <row r="456" spans="3:16">
      <c r="C456" s="860"/>
      <c r="D456" s="907"/>
      <c r="E456" s="907"/>
      <c r="F456" s="908"/>
      <c r="G456" s="909"/>
      <c r="H456" s="944"/>
      <c r="I456" s="852"/>
      <c r="J456" s="149" t="str">
        <f ca="1">IF(MOD(ROW()-13,2)=0,IF(ISBLANK(OFFSET(#REF!,INT((ROW()-13)/2),0)),"",OFFSET(#REF!,INT((ROW()-13)/2),0)),IF(ISBLANK(OFFSET('9. METAS'!$U$20,INT((ROW()-14)/2),0)),"",OFFSET('9. METAS'!$U$20,INT((ROW()-14)/2),0)))</f>
        <v/>
      </c>
      <c r="K456" s="150" t="str">
        <f ca="1">IF(MOD(ROW()-13,2)=0,IF(ISBLANK(OFFSET(#REF!,INT((ROW()-13)/2),0)),"",OFFSET(#REF!,INT((ROW()-13)/2),0)),IF(ISBLANK(OFFSET('9. METAS'!$V$20,INT((ROW()-14)/2),0)),"",OFFSET('9. METAS'!$V$20,INT((ROW()-14)/2),0)))</f>
        <v/>
      </c>
      <c r="L456" s="150" t="str">
        <f ca="1">IF(MOD(ROW()-13,2)=0,IF(ISBLANK(OFFSET(#REF!,INT((ROW()-13)/2),0)),"",OFFSET(#REF!,INT((ROW()-13)/2),0)),IF(ISBLANK(OFFSET('9. METAS'!$W$20,INT((ROW()-14)/2),0)),"",OFFSET('9. METAS'!$W$20,INT((ROW()-14)/2),0)))</f>
        <v/>
      </c>
      <c r="M456" s="151" t="str">
        <f ca="1">IF(MOD(ROW()-13,2)=0,IF(ISBLANK(OFFSET(#REF!,INT((ROW()-13)/2),0)),"",OFFSET(#REF!,INT((ROW()-13)/2),0)),IF(ISBLANK(OFFSET('9. METAS'!$X$20,INT((ROW()-14)/2),0)),"",OFFSET('9. METAS'!$X$20,INT((ROW()-14)/2),0)))</f>
        <v/>
      </c>
      <c r="N456" s="854"/>
      <c r="O456" s="856"/>
      <c r="P456" s="913"/>
    </row>
    <row r="457" spans="3:16">
      <c r="C457" s="859"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8" t="str">
        <f ca="1">IF(ISBLANK(OFFSET('5. Pp (3 años)'!$K$46,INT((ROW()-13)/2),0)),"",OFFSET('5. Pp (3 años)'!$K$46,INT((ROW()-13)/2),0))</f>
        <v/>
      </c>
      <c r="G457" s="909" t="str">
        <f ca="1">IF(ISBLANK(OFFSET('5. Pp (3 años)'!$H$46,INT((ROW()-13)/2),0)),"",OFFSET('5. Pp (3 años)'!$H$46,INT((ROW()-13)/2),0))</f>
        <v/>
      </c>
      <c r="H457" s="944" t="str">
        <f ca="1">IF(ISBLANK(OFFSET('9. METAS'!$L$20,INT((ROW()-13)/2),0)),"",OFFSET('9. METAS'!$L$20,INT((ROW()-13)/2),0))</f>
        <v/>
      </c>
      <c r="I457" s="868"/>
      <c r="J457" s="149" t="e">
        <f ca="1">IF(MOD(ROW()-13,2)=0,IF(ISBLANK(OFFSET(#REF!,INT((ROW()-13)/2),0)),"",OFFSET(#REF!,INT((ROW()-13)/2),0)),IF(ISBLANK(OFFSET('9. METAS'!$U$20,INT((ROW()-14)/2),0)),"",OFFSET('9. METAS'!$U$20,INT((ROW()-14)/2),0)))</f>
        <v>#REF!</v>
      </c>
      <c r="K457" s="150" t="e">
        <f ca="1">IF(MOD(ROW()-13,2)=0,IF(ISBLANK(OFFSET(#REF!,INT((ROW()-13)/2),0)),"",OFFSET(#REF!,INT((ROW()-13)/2),0)),IF(ISBLANK(OFFSET('9. METAS'!$V$20,INT((ROW()-14)/2),0)),"",OFFSET('9. METAS'!$V$20,INT((ROW()-14)/2),0)))</f>
        <v>#REF!</v>
      </c>
      <c r="L457" s="150" t="e">
        <f ca="1">IF(MOD(ROW()-13,2)=0,IF(ISBLANK(OFFSET(#REF!,INT((ROW()-13)/2),0)),"",OFFSET(#REF!,INT((ROW()-13)/2),0)),IF(ISBLANK(OFFSET('9. METAS'!$W$20,INT((ROW()-14)/2),0)),"",OFFSET('9. METAS'!$W$20,INT((ROW()-14)/2),0)))</f>
        <v>#REF!</v>
      </c>
      <c r="M457" s="151" t="e">
        <f ca="1">IF(MOD(ROW()-13,2)=0,IF(ISBLANK(OFFSET(#REF!,INT((ROW()-13)/2),0)),"",OFFSET(#REF!,INT((ROW()-13)/2),0)),IF(ISBLANK(OFFSET('9. METAS'!$X$20,INT((ROW()-14)/2),0)),"",OFFSET('9. METAS'!$X$20,INT((ROW()-14)/2),0)))</f>
        <v>#REF!</v>
      </c>
      <c r="N457" s="869" t="str">
        <f t="shared" ref="N457" ca="1" si="440">IFERROR(J457/J458,"ND")</f>
        <v>ND</v>
      </c>
      <c r="O457" s="870" t="str">
        <f t="shared" ref="O457" ca="1" si="441">IFERROR(((J457+K457)/H457),"ND")</f>
        <v>ND</v>
      </c>
      <c r="P457" s="910"/>
    </row>
    <row r="458" spans="3:16">
      <c r="C458" s="860"/>
      <c r="D458" s="907"/>
      <c r="E458" s="907"/>
      <c r="F458" s="908"/>
      <c r="G458" s="909"/>
      <c r="H458" s="944"/>
      <c r="I458" s="852"/>
      <c r="J458" s="149" t="str">
        <f ca="1">IF(MOD(ROW()-13,2)=0,IF(ISBLANK(OFFSET(#REF!,INT((ROW()-13)/2),0)),"",OFFSET(#REF!,INT((ROW()-13)/2),0)),IF(ISBLANK(OFFSET('9. METAS'!$U$20,INT((ROW()-14)/2),0)),"",OFFSET('9. METAS'!$U$20,INT((ROW()-14)/2),0)))</f>
        <v/>
      </c>
      <c r="K458" s="150" t="str">
        <f ca="1">IF(MOD(ROW()-13,2)=0,IF(ISBLANK(OFFSET(#REF!,INT((ROW()-13)/2),0)),"",OFFSET(#REF!,INT((ROW()-13)/2),0)),IF(ISBLANK(OFFSET('9. METAS'!$V$20,INT((ROW()-14)/2),0)),"",OFFSET('9. METAS'!$V$20,INT((ROW()-14)/2),0)))</f>
        <v/>
      </c>
      <c r="L458" s="150" t="str">
        <f ca="1">IF(MOD(ROW()-13,2)=0,IF(ISBLANK(OFFSET(#REF!,INT((ROW()-13)/2),0)),"",OFFSET(#REF!,INT((ROW()-13)/2),0)),IF(ISBLANK(OFFSET('9. METAS'!$W$20,INT((ROW()-14)/2),0)),"",OFFSET('9. METAS'!$W$20,INT((ROW()-14)/2),0)))</f>
        <v/>
      </c>
      <c r="M458" s="151" t="str">
        <f ca="1">IF(MOD(ROW()-13,2)=0,IF(ISBLANK(OFFSET(#REF!,INT((ROW()-13)/2),0)),"",OFFSET(#REF!,INT((ROW()-13)/2),0)),IF(ISBLANK(OFFSET('9. METAS'!$X$20,INT((ROW()-14)/2),0)),"",OFFSET('9. METAS'!$X$20,INT((ROW()-14)/2),0)))</f>
        <v/>
      </c>
      <c r="N458" s="854"/>
      <c r="O458" s="856"/>
      <c r="P458" s="913"/>
    </row>
    <row r="459" spans="3:16">
      <c r="C459" s="859"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8" t="str">
        <f ca="1">IF(ISBLANK(OFFSET('5. Pp (3 años)'!$K$46,INT((ROW()-13)/2),0)),"",OFFSET('5. Pp (3 años)'!$K$46,INT((ROW()-13)/2),0))</f>
        <v/>
      </c>
      <c r="G459" s="909" t="str">
        <f ca="1">IF(ISBLANK(OFFSET('5. Pp (3 años)'!$H$46,INT((ROW()-13)/2),0)),"",OFFSET('5. Pp (3 años)'!$H$46,INT((ROW()-13)/2),0))</f>
        <v/>
      </c>
      <c r="H459" s="944" t="str">
        <f ca="1">IF(ISBLANK(OFFSET('9. METAS'!$L$20,INT((ROW()-13)/2),0)),"",OFFSET('9. METAS'!$L$20,INT((ROW()-13)/2),0))</f>
        <v/>
      </c>
      <c r="I459" s="868"/>
      <c r="J459" s="149" t="e">
        <f ca="1">IF(MOD(ROW()-13,2)=0,IF(ISBLANK(OFFSET(#REF!,INT((ROW()-13)/2),0)),"",OFFSET(#REF!,INT((ROW()-13)/2),0)),IF(ISBLANK(OFFSET('9. METAS'!$U$20,INT((ROW()-14)/2),0)),"",OFFSET('9. METAS'!$U$20,INT((ROW()-14)/2),0)))</f>
        <v>#REF!</v>
      </c>
      <c r="K459" s="150" t="e">
        <f ca="1">IF(MOD(ROW()-13,2)=0,IF(ISBLANK(OFFSET(#REF!,INT((ROW()-13)/2),0)),"",OFFSET(#REF!,INT((ROW()-13)/2),0)),IF(ISBLANK(OFFSET('9. METAS'!$V$20,INT((ROW()-14)/2),0)),"",OFFSET('9. METAS'!$V$20,INT((ROW()-14)/2),0)))</f>
        <v>#REF!</v>
      </c>
      <c r="L459" s="150" t="e">
        <f ca="1">IF(MOD(ROW()-13,2)=0,IF(ISBLANK(OFFSET(#REF!,INT((ROW()-13)/2),0)),"",OFFSET(#REF!,INT((ROW()-13)/2),0)),IF(ISBLANK(OFFSET('9. METAS'!$W$20,INT((ROW()-14)/2),0)),"",OFFSET('9. METAS'!$W$20,INT((ROW()-14)/2),0)))</f>
        <v>#REF!</v>
      </c>
      <c r="M459" s="151" t="e">
        <f ca="1">IF(MOD(ROW()-13,2)=0,IF(ISBLANK(OFFSET(#REF!,INT((ROW()-13)/2),0)),"",OFFSET(#REF!,INT((ROW()-13)/2),0)),IF(ISBLANK(OFFSET('9. METAS'!$X$20,INT((ROW()-14)/2),0)),"",OFFSET('9. METAS'!$X$20,INT((ROW()-14)/2),0)))</f>
        <v>#REF!</v>
      </c>
      <c r="N459" s="869" t="str">
        <f t="shared" ref="N459" ca="1" si="442">IFERROR(J459/J460,"ND")</f>
        <v>ND</v>
      </c>
      <c r="O459" s="870" t="str">
        <f t="shared" ref="O459" ca="1" si="443">IFERROR(((J459+K459)/H459),"ND")</f>
        <v>ND</v>
      </c>
      <c r="P459" s="910"/>
    </row>
    <row r="460" spans="3:16">
      <c r="C460" s="860"/>
      <c r="D460" s="907"/>
      <c r="E460" s="907"/>
      <c r="F460" s="908"/>
      <c r="G460" s="909"/>
      <c r="H460" s="944"/>
      <c r="I460" s="852"/>
      <c r="J460" s="149" t="str">
        <f ca="1">IF(MOD(ROW()-13,2)=0,IF(ISBLANK(OFFSET(#REF!,INT((ROW()-13)/2),0)),"",OFFSET(#REF!,INT((ROW()-13)/2),0)),IF(ISBLANK(OFFSET('9. METAS'!$U$20,INT((ROW()-14)/2),0)),"",OFFSET('9. METAS'!$U$20,INT((ROW()-14)/2),0)))</f>
        <v/>
      </c>
      <c r="K460" s="150" t="str">
        <f ca="1">IF(MOD(ROW()-13,2)=0,IF(ISBLANK(OFFSET(#REF!,INT((ROW()-13)/2),0)),"",OFFSET(#REF!,INT((ROW()-13)/2),0)),IF(ISBLANK(OFFSET('9. METAS'!$V$20,INT((ROW()-14)/2),0)),"",OFFSET('9. METAS'!$V$20,INT((ROW()-14)/2),0)))</f>
        <v/>
      </c>
      <c r="L460" s="150" t="str">
        <f ca="1">IF(MOD(ROW()-13,2)=0,IF(ISBLANK(OFFSET(#REF!,INT((ROW()-13)/2),0)),"",OFFSET(#REF!,INT((ROW()-13)/2),0)),IF(ISBLANK(OFFSET('9. METAS'!$W$20,INT((ROW()-14)/2),0)),"",OFFSET('9. METAS'!$W$20,INT((ROW()-14)/2),0)))</f>
        <v/>
      </c>
      <c r="M460" s="151" t="str">
        <f ca="1">IF(MOD(ROW()-13,2)=0,IF(ISBLANK(OFFSET(#REF!,INT((ROW()-13)/2),0)),"",OFFSET(#REF!,INT((ROW()-13)/2),0)),IF(ISBLANK(OFFSET('9. METAS'!$X$20,INT((ROW()-14)/2),0)),"",OFFSET('9. METAS'!$X$20,INT((ROW()-14)/2),0)))</f>
        <v/>
      </c>
      <c r="N460" s="854"/>
      <c r="O460" s="856"/>
      <c r="P460" s="913"/>
    </row>
    <row r="461" spans="3:16">
      <c r="C461" s="859"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8" t="str">
        <f ca="1">IF(ISBLANK(OFFSET('5. Pp (3 años)'!$K$46,INT((ROW()-13)/2),0)),"",OFFSET('5. Pp (3 años)'!$K$46,INT((ROW()-13)/2),0))</f>
        <v/>
      </c>
      <c r="G461" s="909" t="str">
        <f ca="1">IF(ISBLANK(OFFSET('5. Pp (3 años)'!$H$46,INT((ROW()-13)/2),0)),"",OFFSET('5. Pp (3 años)'!$H$46,INT((ROW()-13)/2),0))</f>
        <v/>
      </c>
      <c r="H461" s="944" t="str">
        <f ca="1">IF(ISBLANK(OFFSET('9. METAS'!$L$20,INT((ROW()-13)/2),0)),"",OFFSET('9. METAS'!$L$20,INT((ROW()-13)/2),0))</f>
        <v/>
      </c>
      <c r="I461" s="868"/>
      <c r="J461" s="149" t="e">
        <f ca="1">IF(MOD(ROW()-13,2)=0,IF(ISBLANK(OFFSET(#REF!,INT((ROW()-13)/2),0)),"",OFFSET(#REF!,INT((ROW()-13)/2),0)),IF(ISBLANK(OFFSET('9. METAS'!$U$20,INT((ROW()-14)/2),0)),"",OFFSET('9. METAS'!$U$20,INT((ROW()-14)/2),0)))</f>
        <v>#REF!</v>
      </c>
      <c r="K461" s="150" t="e">
        <f ca="1">IF(MOD(ROW()-13,2)=0,IF(ISBLANK(OFFSET(#REF!,INT((ROW()-13)/2),0)),"",OFFSET(#REF!,INT((ROW()-13)/2),0)),IF(ISBLANK(OFFSET('9. METAS'!$V$20,INT((ROW()-14)/2),0)),"",OFFSET('9. METAS'!$V$20,INT((ROW()-14)/2),0)))</f>
        <v>#REF!</v>
      </c>
      <c r="L461" s="150" t="e">
        <f ca="1">IF(MOD(ROW()-13,2)=0,IF(ISBLANK(OFFSET(#REF!,INT((ROW()-13)/2),0)),"",OFFSET(#REF!,INT((ROW()-13)/2),0)),IF(ISBLANK(OFFSET('9. METAS'!$W$20,INT((ROW()-14)/2),0)),"",OFFSET('9. METAS'!$W$20,INT((ROW()-14)/2),0)))</f>
        <v>#REF!</v>
      </c>
      <c r="M461" s="151" t="e">
        <f ca="1">IF(MOD(ROW()-13,2)=0,IF(ISBLANK(OFFSET(#REF!,INT((ROW()-13)/2),0)),"",OFFSET(#REF!,INT((ROW()-13)/2),0)),IF(ISBLANK(OFFSET('9. METAS'!$X$20,INT((ROW()-14)/2),0)),"",OFFSET('9. METAS'!$X$20,INT((ROW()-14)/2),0)))</f>
        <v>#REF!</v>
      </c>
      <c r="N461" s="869" t="str">
        <f t="shared" ref="N461" ca="1" si="444">IFERROR(J461/J462,"ND")</f>
        <v>ND</v>
      </c>
      <c r="O461" s="870" t="str">
        <f t="shared" ref="O461" ca="1" si="445">IFERROR(((J461+K461)/H461),"ND")</f>
        <v>ND</v>
      </c>
      <c r="P461" s="910"/>
    </row>
    <row r="462" spans="3:16">
      <c r="C462" s="860"/>
      <c r="D462" s="907"/>
      <c r="E462" s="907"/>
      <c r="F462" s="908"/>
      <c r="G462" s="909"/>
      <c r="H462" s="944"/>
      <c r="I462" s="852"/>
      <c r="J462" s="149" t="str">
        <f ca="1">IF(MOD(ROW()-13,2)=0,IF(ISBLANK(OFFSET(#REF!,INT((ROW()-13)/2),0)),"",OFFSET(#REF!,INT((ROW()-13)/2),0)),IF(ISBLANK(OFFSET('9. METAS'!$U$20,INT((ROW()-14)/2),0)),"",OFFSET('9. METAS'!$U$20,INT((ROW()-14)/2),0)))</f>
        <v/>
      </c>
      <c r="K462" s="150" t="str">
        <f ca="1">IF(MOD(ROW()-13,2)=0,IF(ISBLANK(OFFSET(#REF!,INT((ROW()-13)/2),0)),"",OFFSET(#REF!,INT((ROW()-13)/2),0)),IF(ISBLANK(OFFSET('9. METAS'!$V$20,INT((ROW()-14)/2),0)),"",OFFSET('9. METAS'!$V$20,INT((ROW()-14)/2),0)))</f>
        <v/>
      </c>
      <c r="L462" s="150" t="str">
        <f ca="1">IF(MOD(ROW()-13,2)=0,IF(ISBLANK(OFFSET(#REF!,INT((ROW()-13)/2),0)),"",OFFSET(#REF!,INT((ROW()-13)/2),0)),IF(ISBLANK(OFFSET('9. METAS'!$W$20,INT((ROW()-14)/2),0)),"",OFFSET('9. METAS'!$W$20,INT((ROW()-14)/2),0)))</f>
        <v/>
      </c>
      <c r="M462" s="151" t="str">
        <f ca="1">IF(MOD(ROW()-13,2)=0,IF(ISBLANK(OFFSET(#REF!,INT((ROW()-13)/2),0)),"",OFFSET(#REF!,INT((ROW()-13)/2),0)),IF(ISBLANK(OFFSET('9. METAS'!$X$20,INT((ROW()-14)/2),0)),"",OFFSET('9. METAS'!$X$20,INT((ROW()-14)/2),0)))</f>
        <v/>
      </c>
      <c r="N462" s="854"/>
      <c r="O462" s="856"/>
      <c r="P462" s="913"/>
    </row>
    <row r="463" spans="3:16">
      <c r="C463" s="859"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8" t="str">
        <f ca="1">IF(ISBLANK(OFFSET('5. Pp (3 años)'!$K$46,INT((ROW()-13)/2),0)),"",OFFSET('5. Pp (3 años)'!$K$46,INT((ROW()-13)/2),0))</f>
        <v/>
      </c>
      <c r="G463" s="909" t="str">
        <f ca="1">IF(ISBLANK(OFFSET('5. Pp (3 años)'!$H$46,INT((ROW()-13)/2),0)),"",OFFSET('5. Pp (3 años)'!$H$46,INT((ROW()-13)/2),0))</f>
        <v/>
      </c>
      <c r="H463" s="944" t="str">
        <f ca="1">IF(ISBLANK(OFFSET('9. METAS'!$L$20,INT((ROW()-13)/2),0)),"",OFFSET('9. METAS'!$L$20,INT((ROW()-13)/2),0))</f>
        <v/>
      </c>
      <c r="I463" s="868"/>
      <c r="J463" s="149" t="e">
        <f ca="1">IF(MOD(ROW()-13,2)=0,IF(ISBLANK(OFFSET(#REF!,INT((ROW()-13)/2),0)),"",OFFSET(#REF!,INT((ROW()-13)/2),0)),IF(ISBLANK(OFFSET('9. METAS'!$U$20,INT((ROW()-14)/2),0)),"",OFFSET('9. METAS'!$U$20,INT((ROW()-14)/2),0)))</f>
        <v>#REF!</v>
      </c>
      <c r="K463" s="150" t="e">
        <f ca="1">IF(MOD(ROW()-13,2)=0,IF(ISBLANK(OFFSET(#REF!,INT((ROW()-13)/2),0)),"",OFFSET(#REF!,INT((ROW()-13)/2),0)),IF(ISBLANK(OFFSET('9. METAS'!$V$20,INT((ROW()-14)/2),0)),"",OFFSET('9. METAS'!$V$20,INT((ROW()-14)/2),0)))</f>
        <v>#REF!</v>
      </c>
      <c r="L463" s="150" t="e">
        <f ca="1">IF(MOD(ROW()-13,2)=0,IF(ISBLANK(OFFSET(#REF!,INT((ROW()-13)/2),0)),"",OFFSET(#REF!,INT((ROW()-13)/2),0)),IF(ISBLANK(OFFSET('9. METAS'!$W$20,INT((ROW()-14)/2),0)),"",OFFSET('9. METAS'!$W$20,INT((ROW()-14)/2),0)))</f>
        <v>#REF!</v>
      </c>
      <c r="M463" s="151" t="e">
        <f ca="1">IF(MOD(ROW()-13,2)=0,IF(ISBLANK(OFFSET(#REF!,INT((ROW()-13)/2),0)),"",OFFSET(#REF!,INT((ROW()-13)/2),0)),IF(ISBLANK(OFFSET('9. METAS'!$X$20,INT((ROW()-14)/2),0)),"",OFFSET('9. METAS'!$X$20,INT((ROW()-14)/2),0)))</f>
        <v>#REF!</v>
      </c>
      <c r="N463" s="869" t="str">
        <f t="shared" ref="N463" ca="1" si="446">IFERROR(J463/J464,"ND")</f>
        <v>ND</v>
      </c>
      <c r="O463" s="870" t="str">
        <f t="shared" ref="O463" ca="1" si="447">IFERROR(((J463+K463)/H463),"ND")</f>
        <v>ND</v>
      </c>
      <c r="P463" s="910"/>
    </row>
    <row r="464" spans="3:16">
      <c r="C464" s="860"/>
      <c r="D464" s="907"/>
      <c r="E464" s="907"/>
      <c r="F464" s="908"/>
      <c r="G464" s="909"/>
      <c r="H464" s="944"/>
      <c r="I464" s="852"/>
      <c r="J464" s="149" t="str">
        <f ca="1">IF(MOD(ROW()-13,2)=0,IF(ISBLANK(OFFSET(#REF!,INT((ROW()-13)/2),0)),"",OFFSET(#REF!,INT((ROW()-13)/2),0)),IF(ISBLANK(OFFSET('9. METAS'!$U$20,INT((ROW()-14)/2),0)),"",OFFSET('9. METAS'!$U$20,INT((ROW()-14)/2),0)))</f>
        <v/>
      </c>
      <c r="K464" s="150" t="str">
        <f ca="1">IF(MOD(ROW()-13,2)=0,IF(ISBLANK(OFFSET(#REF!,INT((ROW()-13)/2),0)),"",OFFSET(#REF!,INT((ROW()-13)/2),0)),IF(ISBLANK(OFFSET('9. METAS'!$V$20,INT((ROW()-14)/2),0)),"",OFFSET('9. METAS'!$V$20,INT((ROW()-14)/2),0)))</f>
        <v/>
      </c>
      <c r="L464" s="150" t="str">
        <f ca="1">IF(MOD(ROW()-13,2)=0,IF(ISBLANK(OFFSET(#REF!,INT((ROW()-13)/2),0)),"",OFFSET(#REF!,INT((ROW()-13)/2),0)),IF(ISBLANK(OFFSET('9. METAS'!$W$20,INT((ROW()-14)/2),0)),"",OFFSET('9. METAS'!$W$20,INT((ROW()-14)/2),0)))</f>
        <v/>
      </c>
      <c r="M464" s="151" t="str">
        <f ca="1">IF(MOD(ROW()-13,2)=0,IF(ISBLANK(OFFSET(#REF!,INT((ROW()-13)/2),0)),"",OFFSET(#REF!,INT((ROW()-13)/2),0)),IF(ISBLANK(OFFSET('9. METAS'!$X$20,INT((ROW()-14)/2),0)),"",OFFSET('9. METAS'!$X$20,INT((ROW()-14)/2),0)))</f>
        <v/>
      </c>
      <c r="N464" s="854"/>
      <c r="O464" s="856"/>
      <c r="P464" s="913"/>
    </row>
    <row r="465" spans="3:16">
      <c r="C465" s="859"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8" t="str">
        <f ca="1">IF(ISBLANK(OFFSET('5. Pp (3 años)'!$K$46,INT((ROW()-13)/2),0)),"",OFFSET('5. Pp (3 años)'!$K$46,INT((ROW()-13)/2),0))</f>
        <v/>
      </c>
      <c r="G465" s="909" t="str">
        <f ca="1">IF(ISBLANK(OFFSET('5. Pp (3 años)'!$H$46,INT((ROW()-13)/2),0)),"",OFFSET('5. Pp (3 años)'!$H$46,INT((ROW()-13)/2),0))</f>
        <v/>
      </c>
      <c r="H465" s="944" t="str">
        <f ca="1">IF(ISBLANK(OFFSET('9. METAS'!$L$20,INT((ROW()-13)/2),0)),"",OFFSET('9. METAS'!$L$20,INT((ROW()-13)/2),0))</f>
        <v/>
      </c>
      <c r="I465" s="868"/>
      <c r="J465" s="149" t="e">
        <f ca="1">IF(MOD(ROW()-13,2)=0,IF(ISBLANK(OFFSET(#REF!,INT((ROW()-13)/2),0)),"",OFFSET(#REF!,INT((ROW()-13)/2),0)),IF(ISBLANK(OFFSET('9. METAS'!$U$20,INT((ROW()-14)/2),0)),"",OFFSET('9. METAS'!$U$20,INT((ROW()-14)/2),0)))</f>
        <v>#REF!</v>
      </c>
      <c r="K465" s="150" t="e">
        <f ca="1">IF(MOD(ROW()-13,2)=0,IF(ISBLANK(OFFSET(#REF!,INT((ROW()-13)/2),0)),"",OFFSET(#REF!,INT((ROW()-13)/2),0)),IF(ISBLANK(OFFSET('9. METAS'!$V$20,INT((ROW()-14)/2),0)),"",OFFSET('9. METAS'!$V$20,INT((ROW()-14)/2),0)))</f>
        <v>#REF!</v>
      </c>
      <c r="L465" s="150" t="e">
        <f ca="1">IF(MOD(ROW()-13,2)=0,IF(ISBLANK(OFFSET(#REF!,INT((ROW()-13)/2),0)),"",OFFSET(#REF!,INT((ROW()-13)/2),0)),IF(ISBLANK(OFFSET('9. METAS'!$W$20,INT((ROW()-14)/2),0)),"",OFFSET('9. METAS'!$W$20,INT((ROW()-14)/2),0)))</f>
        <v>#REF!</v>
      </c>
      <c r="M465" s="151" t="e">
        <f ca="1">IF(MOD(ROW()-13,2)=0,IF(ISBLANK(OFFSET(#REF!,INT((ROW()-13)/2),0)),"",OFFSET(#REF!,INT((ROW()-13)/2),0)),IF(ISBLANK(OFFSET('9. METAS'!$X$20,INT((ROW()-14)/2),0)),"",OFFSET('9. METAS'!$X$20,INT((ROW()-14)/2),0)))</f>
        <v>#REF!</v>
      </c>
      <c r="N465" s="869" t="str">
        <f t="shared" ref="N465" ca="1" si="448">IFERROR(J465/J466,"ND")</f>
        <v>ND</v>
      </c>
      <c r="O465" s="870" t="str">
        <f t="shared" ref="O465" ca="1" si="449">IFERROR(((J465+K465)/H465),"ND")</f>
        <v>ND</v>
      </c>
      <c r="P465" s="910"/>
    </row>
    <row r="466" spans="3:16">
      <c r="C466" s="860"/>
      <c r="D466" s="907"/>
      <c r="E466" s="907"/>
      <c r="F466" s="908"/>
      <c r="G466" s="909"/>
      <c r="H466" s="944"/>
      <c r="I466" s="852"/>
      <c r="J466" s="149" t="str">
        <f ca="1">IF(MOD(ROW()-13,2)=0,IF(ISBLANK(OFFSET(#REF!,INT((ROW()-13)/2),0)),"",OFFSET(#REF!,INT((ROW()-13)/2),0)),IF(ISBLANK(OFFSET('9. METAS'!$U$20,INT((ROW()-14)/2),0)),"",OFFSET('9. METAS'!$U$20,INT((ROW()-14)/2),0)))</f>
        <v/>
      </c>
      <c r="K466" s="150" t="str">
        <f ca="1">IF(MOD(ROW()-13,2)=0,IF(ISBLANK(OFFSET(#REF!,INT((ROW()-13)/2),0)),"",OFFSET(#REF!,INT((ROW()-13)/2),0)),IF(ISBLANK(OFFSET('9. METAS'!$V$20,INT((ROW()-14)/2),0)),"",OFFSET('9. METAS'!$V$20,INT((ROW()-14)/2),0)))</f>
        <v/>
      </c>
      <c r="L466" s="150" t="str">
        <f ca="1">IF(MOD(ROW()-13,2)=0,IF(ISBLANK(OFFSET(#REF!,INT((ROW()-13)/2),0)),"",OFFSET(#REF!,INT((ROW()-13)/2),0)),IF(ISBLANK(OFFSET('9. METAS'!$W$20,INT((ROW()-14)/2),0)),"",OFFSET('9. METAS'!$W$20,INT((ROW()-14)/2),0)))</f>
        <v/>
      </c>
      <c r="M466" s="151" t="str">
        <f ca="1">IF(MOD(ROW()-13,2)=0,IF(ISBLANK(OFFSET(#REF!,INT((ROW()-13)/2),0)),"",OFFSET(#REF!,INT((ROW()-13)/2),0)),IF(ISBLANK(OFFSET('9. METAS'!$X$20,INT((ROW()-14)/2),0)),"",OFFSET('9. METAS'!$X$20,INT((ROW()-14)/2),0)))</f>
        <v/>
      </c>
      <c r="N466" s="854"/>
      <c r="O466" s="856"/>
      <c r="P466" s="913"/>
    </row>
    <row r="467" spans="3:16">
      <c r="C467" s="859"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8" t="str">
        <f ca="1">IF(ISBLANK(OFFSET('5. Pp (3 años)'!$K$46,INT((ROW()-13)/2),0)),"",OFFSET('5. Pp (3 años)'!$K$46,INT((ROW()-13)/2),0))</f>
        <v/>
      </c>
      <c r="G467" s="909" t="str">
        <f ca="1">IF(ISBLANK(OFFSET('5. Pp (3 años)'!$H$46,INT((ROW()-13)/2),0)),"",OFFSET('5. Pp (3 años)'!$H$46,INT((ROW()-13)/2),0))</f>
        <v/>
      </c>
      <c r="H467" s="944" t="str">
        <f ca="1">IF(ISBLANK(OFFSET('9. METAS'!$L$20,INT((ROW()-13)/2),0)),"",OFFSET('9. METAS'!$L$20,INT((ROW()-13)/2),0))</f>
        <v/>
      </c>
      <c r="I467" s="868"/>
      <c r="J467" s="149" t="e">
        <f ca="1">IF(MOD(ROW()-13,2)=0,IF(ISBLANK(OFFSET(#REF!,INT((ROW()-13)/2),0)),"",OFFSET(#REF!,INT((ROW()-13)/2),0)),IF(ISBLANK(OFFSET('9. METAS'!$U$20,INT((ROW()-14)/2),0)),"",OFFSET('9. METAS'!$U$20,INT((ROW()-14)/2),0)))</f>
        <v>#REF!</v>
      </c>
      <c r="K467" s="150" t="e">
        <f ca="1">IF(MOD(ROW()-13,2)=0,IF(ISBLANK(OFFSET(#REF!,INT((ROW()-13)/2),0)),"",OFFSET(#REF!,INT((ROW()-13)/2),0)),IF(ISBLANK(OFFSET('9. METAS'!$V$20,INT((ROW()-14)/2),0)),"",OFFSET('9. METAS'!$V$20,INT((ROW()-14)/2),0)))</f>
        <v>#REF!</v>
      </c>
      <c r="L467" s="150" t="e">
        <f ca="1">IF(MOD(ROW()-13,2)=0,IF(ISBLANK(OFFSET(#REF!,INT((ROW()-13)/2),0)),"",OFFSET(#REF!,INT((ROW()-13)/2),0)),IF(ISBLANK(OFFSET('9. METAS'!$W$20,INT((ROW()-14)/2),0)),"",OFFSET('9. METAS'!$W$20,INT((ROW()-14)/2),0)))</f>
        <v>#REF!</v>
      </c>
      <c r="M467" s="151" t="e">
        <f ca="1">IF(MOD(ROW()-13,2)=0,IF(ISBLANK(OFFSET(#REF!,INT((ROW()-13)/2),0)),"",OFFSET(#REF!,INT((ROW()-13)/2),0)),IF(ISBLANK(OFFSET('9. METAS'!$X$20,INT((ROW()-14)/2),0)),"",OFFSET('9. METAS'!$X$20,INT((ROW()-14)/2),0)))</f>
        <v>#REF!</v>
      </c>
      <c r="N467" s="869" t="str">
        <f t="shared" ref="N467" ca="1" si="450">IFERROR(J467/J468,"ND")</f>
        <v>ND</v>
      </c>
      <c r="O467" s="870" t="str">
        <f t="shared" ref="O467" ca="1" si="451">IFERROR(((J467+K467)/H467),"ND")</f>
        <v>ND</v>
      </c>
      <c r="P467" s="910"/>
    </row>
    <row r="468" spans="3:16">
      <c r="C468" s="860"/>
      <c r="D468" s="907"/>
      <c r="E468" s="907"/>
      <c r="F468" s="908"/>
      <c r="G468" s="909"/>
      <c r="H468" s="944"/>
      <c r="I468" s="852"/>
      <c r="J468" s="149" t="str">
        <f ca="1">IF(MOD(ROW()-13,2)=0,IF(ISBLANK(OFFSET(#REF!,INT((ROW()-13)/2),0)),"",OFFSET(#REF!,INT((ROW()-13)/2),0)),IF(ISBLANK(OFFSET('9. METAS'!$U$20,INT((ROW()-14)/2),0)),"",OFFSET('9. METAS'!$U$20,INT((ROW()-14)/2),0)))</f>
        <v/>
      </c>
      <c r="K468" s="150" t="str">
        <f ca="1">IF(MOD(ROW()-13,2)=0,IF(ISBLANK(OFFSET(#REF!,INT((ROW()-13)/2),0)),"",OFFSET(#REF!,INT((ROW()-13)/2),0)),IF(ISBLANK(OFFSET('9. METAS'!$V$20,INT((ROW()-14)/2),0)),"",OFFSET('9. METAS'!$V$20,INT((ROW()-14)/2),0)))</f>
        <v/>
      </c>
      <c r="L468" s="150" t="str">
        <f ca="1">IF(MOD(ROW()-13,2)=0,IF(ISBLANK(OFFSET(#REF!,INT((ROW()-13)/2),0)),"",OFFSET(#REF!,INT((ROW()-13)/2),0)),IF(ISBLANK(OFFSET('9. METAS'!$W$20,INT((ROW()-14)/2),0)),"",OFFSET('9. METAS'!$W$20,INT((ROW()-14)/2),0)))</f>
        <v/>
      </c>
      <c r="M468" s="151" t="str">
        <f ca="1">IF(MOD(ROW()-13,2)=0,IF(ISBLANK(OFFSET(#REF!,INT((ROW()-13)/2),0)),"",OFFSET(#REF!,INT((ROW()-13)/2),0)),IF(ISBLANK(OFFSET('9. METAS'!$X$20,INT((ROW()-14)/2),0)),"",OFFSET('9. METAS'!$X$20,INT((ROW()-14)/2),0)))</f>
        <v/>
      </c>
      <c r="N468" s="854"/>
      <c r="O468" s="856"/>
      <c r="P468" s="913"/>
    </row>
    <row r="469" spans="3:16">
      <c r="C469" s="859"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8" t="str">
        <f ca="1">IF(ISBLANK(OFFSET('5. Pp (3 años)'!$K$46,INT((ROW()-13)/2),0)),"",OFFSET('5. Pp (3 años)'!$K$46,INT((ROW()-13)/2),0))</f>
        <v/>
      </c>
      <c r="G469" s="909" t="str">
        <f ca="1">IF(ISBLANK(OFFSET('5. Pp (3 años)'!$H$46,INT((ROW()-13)/2),0)),"",OFFSET('5. Pp (3 años)'!$H$46,INT((ROW()-13)/2),0))</f>
        <v/>
      </c>
      <c r="H469" s="944" t="str">
        <f ca="1">IF(ISBLANK(OFFSET('9. METAS'!$L$20,INT((ROW()-13)/2),0)),"",OFFSET('9. METAS'!$L$20,INT((ROW()-13)/2),0))</f>
        <v/>
      </c>
      <c r="I469" s="868"/>
      <c r="J469" s="149" t="e">
        <f ca="1">IF(MOD(ROW()-13,2)=0,IF(ISBLANK(OFFSET(#REF!,INT((ROW()-13)/2),0)),"",OFFSET(#REF!,INT((ROW()-13)/2),0)),IF(ISBLANK(OFFSET('9. METAS'!$U$20,INT((ROW()-14)/2),0)),"",OFFSET('9. METAS'!$U$20,INT((ROW()-14)/2),0)))</f>
        <v>#REF!</v>
      </c>
      <c r="K469" s="150" t="e">
        <f ca="1">IF(MOD(ROW()-13,2)=0,IF(ISBLANK(OFFSET(#REF!,INT((ROW()-13)/2),0)),"",OFFSET(#REF!,INT((ROW()-13)/2),0)),IF(ISBLANK(OFFSET('9. METAS'!$V$20,INT((ROW()-14)/2),0)),"",OFFSET('9. METAS'!$V$20,INT((ROW()-14)/2),0)))</f>
        <v>#REF!</v>
      </c>
      <c r="L469" s="150" t="e">
        <f ca="1">IF(MOD(ROW()-13,2)=0,IF(ISBLANK(OFFSET(#REF!,INT((ROW()-13)/2),0)),"",OFFSET(#REF!,INT((ROW()-13)/2),0)),IF(ISBLANK(OFFSET('9. METAS'!$W$20,INT((ROW()-14)/2),0)),"",OFFSET('9. METAS'!$W$20,INT((ROW()-14)/2),0)))</f>
        <v>#REF!</v>
      </c>
      <c r="M469" s="151" t="e">
        <f ca="1">IF(MOD(ROW()-13,2)=0,IF(ISBLANK(OFFSET(#REF!,INT((ROW()-13)/2),0)),"",OFFSET(#REF!,INT((ROW()-13)/2),0)),IF(ISBLANK(OFFSET('9. METAS'!$X$20,INT((ROW()-14)/2),0)),"",OFFSET('9. METAS'!$X$20,INT((ROW()-14)/2),0)))</f>
        <v>#REF!</v>
      </c>
      <c r="N469" s="869" t="str">
        <f t="shared" ref="N469" ca="1" si="452">IFERROR(J469/J470,"ND")</f>
        <v>ND</v>
      </c>
      <c r="O469" s="870" t="str">
        <f t="shared" ref="O469" ca="1" si="453">IFERROR(((J469+K469)/H469),"ND")</f>
        <v>ND</v>
      </c>
      <c r="P469" s="910"/>
    </row>
    <row r="470" spans="3:16">
      <c r="C470" s="860"/>
      <c r="D470" s="907"/>
      <c r="E470" s="907"/>
      <c r="F470" s="908"/>
      <c r="G470" s="909"/>
      <c r="H470" s="944"/>
      <c r="I470" s="852"/>
      <c r="J470" s="149" t="str">
        <f ca="1">IF(MOD(ROW()-13,2)=0,IF(ISBLANK(OFFSET(#REF!,INT((ROW()-13)/2),0)),"",OFFSET(#REF!,INT((ROW()-13)/2),0)),IF(ISBLANK(OFFSET('9. METAS'!$U$20,INT((ROW()-14)/2),0)),"",OFFSET('9. METAS'!$U$20,INT((ROW()-14)/2),0)))</f>
        <v/>
      </c>
      <c r="K470" s="150" t="str">
        <f ca="1">IF(MOD(ROW()-13,2)=0,IF(ISBLANK(OFFSET(#REF!,INT((ROW()-13)/2),0)),"",OFFSET(#REF!,INT((ROW()-13)/2),0)),IF(ISBLANK(OFFSET('9. METAS'!$V$20,INT((ROW()-14)/2),0)),"",OFFSET('9. METAS'!$V$20,INT((ROW()-14)/2),0)))</f>
        <v/>
      </c>
      <c r="L470" s="150" t="str">
        <f ca="1">IF(MOD(ROW()-13,2)=0,IF(ISBLANK(OFFSET(#REF!,INT((ROW()-13)/2),0)),"",OFFSET(#REF!,INT((ROW()-13)/2),0)),IF(ISBLANK(OFFSET('9. METAS'!$W$20,INT((ROW()-14)/2),0)),"",OFFSET('9. METAS'!$W$20,INT((ROW()-14)/2),0)))</f>
        <v/>
      </c>
      <c r="M470" s="151" t="str">
        <f ca="1">IF(MOD(ROW()-13,2)=0,IF(ISBLANK(OFFSET(#REF!,INT((ROW()-13)/2),0)),"",OFFSET(#REF!,INT((ROW()-13)/2),0)),IF(ISBLANK(OFFSET('9. METAS'!$X$20,INT((ROW()-14)/2),0)),"",OFFSET('9. METAS'!$X$20,INT((ROW()-14)/2),0)))</f>
        <v/>
      </c>
      <c r="N470" s="854"/>
      <c r="O470" s="856"/>
      <c r="P470" s="913"/>
    </row>
    <row r="471" spans="3:16">
      <c r="C471" s="859"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8" t="str">
        <f ca="1">IF(ISBLANK(OFFSET('5. Pp (3 años)'!$K$46,INT((ROW()-13)/2),0)),"",OFFSET('5. Pp (3 años)'!$K$46,INT((ROW()-13)/2),0))</f>
        <v/>
      </c>
      <c r="G471" s="909" t="str">
        <f ca="1">IF(ISBLANK(OFFSET('5. Pp (3 años)'!$H$46,INT((ROW()-13)/2),0)),"",OFFSET('5. Pp (3 años)'!$H$46,INT((ROW()-13)/2),0))</f>
        <v/>
      </c>
      <c r="H471" s="944" t="str">
        <f ca="1">IF(ISBLANK(OFFSET('9. METAS'!$L$20,INT((ROW()-13)/2),0)),"",OFFSET('9. METAS'!$L$20,INT((ROW()-13)/2),0))</f>
        <v/>
      </c>
      <c r="I471" s="868"/>
      <c r="J471" s="149" t="e">
        <f ca="1">IF(MOD(ROW()-13,2)=0,IF(ISBLANK(OFFSET(#REF!,INT((ROW()-13)/2),0)),"",OFFSET(#REF!,INT((ROW()-13)/2),0)),IF(ISBLANK(OFFSET('9. METAS'!$U$20,INT((ROW()-14)/2),0)),"",OFFSET('9. METAS'!$U$20,INT((ROW()-14)/2),0)))</f>
        <v>#REF!</v>
      </c>
      <c r="K471" s="150" t="e">
        <f ca="1">IF(MOD(ROW()-13,2)=0,IF(ISBLANK(OFFSET(#REF!,INT((ROW()-13)/2),0)),"",OFFSET(#REF!,INT((ROW()-13)/2),0)),IF(ISBLANK(OFFSET('9. METAS'!$V$20,INT((ROW()-14)/2),0)),"",OFFSET('9. METAS'!$V$20,INT((ROW()-14)/2),0)))</f>
        <v>#REF!</v>
      </c>
      <c r="L471" s="150" t="e">
        <f ca="1">IF(MOD(ROW()-13,2)=0,IF(ISBLANK(OFFSET(#REF!,INT((ROW()-13)/2),0)),"",OFFSET(#REF!,INT((ROW()-13)/2),0)),IF(ISBLANK(OFFSET('9. METAS'!$W$20,INT((ROW()-14)/2),0)),"",OFFSET('9. METAS'!$W$20,INT((ROW()-14)/2),0)))</f>
        <v>#REF!</v>
      </c>
      <c r="M471" s="151" t="e">
        <f ca="1">IF(MOD(ROW()-13,2)=0,IF(ISBLANK(OFFSET(#REF!,INT((ROW()-13)/2),0)),"",OFFSET(#REF!,INT((ROW()-13)/2),0)),IF(ISBLANK(OFFSET('9. METAS'!$X$20,INT((ROW()-14)/2),0)),"",OFFSET('9. METAS'!$X$20,INT((ROW()-14)/2),0)))</f>
        <v>#REF!</v>
      </c>
      <c r="N471" s="869" t="str">
        <f t="shared" ref="N471" ca="1" si="454">IFERROR(J471/J472,"ND")</f>
        <v>ND</v>
      </c>
      <c r="O471" s="870" t="str">
        <f ca="1">IFERROR(((J471+K471)/H471),"ND")</f>
        <v>ND</v>
      </c>
      <c r="P471" s="910"/>
    </row>
    <row r="472" spans="3:16">
      <c r="C472" s="860"/>
      <c r="D472" s="907"/>
      <c r="E472" s="907"/>
      <c r="F472" s="908"/>
      <c r="G472" s="909"/>
      <c r="H472" s="944"/>
      <c r="I472" s="852"/>
      <c r="J472" s="149" t="str">
        <f ca="1">IF(MOD(ROW()-13,2)=0,IF(ISBLANK(OFFSET(#REF!,INT((ROW()-13)/2),0)),"",OFFSET(#REF!,INT((ROW()-13)/2),0)),IF(ISBLANK(OFFSET('9. METAS'!$U$20,INT((ROW()-14)/2),0)),"",OFFSET('9. METAS'!$U$20,INT((ROW()-14)/2),0)))</f>
        <v/>
      </c>
      <c r="K472" s="150" t="str">
        <f ca="1">IF(MOD(ROW()-13,2)=0,IF(ISBLANK(OFFSET(#REF!,INT((ROW()-13)/2),0)),"",OFFSET(#REF!,INT((ROW()-13)/2),0)),IF(ISBLANK(OFFSET('9. METAS'!$V$20,INT((ROW()-14)/2),0)),"",OFFSET('9. METAS'!$V$20,INT((ROW()-14)/2),0)))</f>
        <v/>
      </c>
      <c r="L472" s="150" t="str">
        <f ca="1">IF(MOD(ROW()-13,2)=0,IF(ISBLANK(OFFSET(#REF!,INT((ROW()-13)/2),0)),"",OFFSET(#REF!,INT((ROW()-13)/2),0)),IF(ISBLANK(OFFSET('9. METAS'!$W$20,INT((ROW()-14)/2),0)),"",OFFSET('9. METAS'!$W$20,INT((ROW()-14)/2),0)))</f>
        <v/>
      </c>
      <c r="M472" s="151" t="str">
        <f ca="1">IF(MOD(ROW()-13,2)=0,IF(ISBLANK(OFFSET(#REF!,INT((ROW()-13)/2),0)),"",OFFSET(#REF!,INT((ROW()-13)/2),0)),IF(ISBLANK(OFFSET('9. METAS'!$X$20,INT((ROW()-14)/2),0)),"",OFFSET('9. METAS'!$X$20,INT((ROW()-14)/2),0)))</f>
        <v/>
      </c>
      <c r="N472" s="854"/>
      <c r="O472" s="856"/>
      <c r="P472" s="913"/>
    </row>
    <row r="473" spans="3:16">
      <c r="C473" s="859"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8" t="str">
        <f ca="1">IF(ISBLANK(OFFSET('5. Pp (3 años)'!$K$46,INT((ROW()-13)/2),0)),"",OFFSET('5. Pp (3 años)'!$K$46,INT((ROW()-13)/2),0))</f>
        <v/>
      </c>
      <c r="G473" s="909" t="str">
        <f ca="1">IF(ISBLANK(OFFSET('5. Pp (3 años)'!$H$46,INT((ROW()-13)/2),0)),"",OFFSET('5. Pp (3 años)'!$H$46,INT((ROW()-13)/2),0))</f>
        <v/>
      </c>
      <c r="H473" s="944" t="str">
        <f ca="1">IF(ISBLANK(OFFSET('9. METAS'!$L$20,INT((ROW()-13)/2),0)),"",OFFSET('9. METAS'!$L$20,INT((ROW()-13)/2),0))</f>
        <v/>
      </c>
      <c r="I473" s="868"/>
      <c r="J473" s="149" t="e">
        <f ca="1">IF(MOD(ROW()-13,2)=0,IF(ISBLANK(OFFSET(#REF!,INT((ROW()-13)/2),0)),"",OFFSET(#REF!,INT((ROW()-13)/2),0)),IF(ISBLANK(OFFSET('9. METAS'!$U$20,INT((ROW()-14)/2),0)),"",OFFSET('9. METAS'!$U$20,INT((ROW()-14)/2),0)))</f>
        <v>#REF!</v>
      </c>
      <c r="K473" s="150" t="e">
        <f ca="1">IF(MOD(ROW()-13,2)=0,IF(ISBLANK(OFFSET(#REF!,INT((ROW()-13)/2),0)),"",OFFSET(#REF!,INT((ROW()-13)/2),0)),IF(ISBLANK(OFFSET('9. METAS'!$V$20,INT((ROW()-14)/2),0)),"",OFFSET('9. METAS'!$V$20,INT((ROW()-14)/2),0)))</f>
        <v>#REF!</v>
      </c>
      <c r="L473" s="150" t="e">
        <f ca="1">IF(MOD(ROW()-13,2)=0,IF(ISBLANK(OFFSET(#REF!,INT((ROW()-13)/2),0)),"",OFFSET(#REF!,INT((ROW()-13)/2),0)),IF(ISBLANK(OFFSET('9. METAS'!$W$20,INT((ROW()-14)/2),0)),"",OFFSET('9. METAS'!$W$20,INT((ROW()-14)/2),0)))</f>
        <v>#REF!</v>
      </c>
      <c r="M473" s="151" t="e">
        <f ca="1">IF(MOD(ROW()-13,2)=0,IF(ISBLANK(OFFSET(#REF!,INT((ROW()-13)/2),0)),"",OFFSET(#REF!,INT((ROW()-13)/2),0)),IF(ISBLANK(OFFSET('9. METAS'!$X$20,INT((ROW()-14)/2),0)),"",OFFSET('9. METAS'!$X$20,INT((ROW()-14)/2),0)))</f>
        <v>#REF!</v>
      </c>
      <c r="N473" s="869" t="str">
        <f ca="1">IFERROR(J473/J474,"ND")</f>
        <v>ND</v>
      </c>
      <c r="O473" s="870" t="str">
        <f t="shared" ref="O473" ca="1" si="455">IFERROR(((J473+K473)/H473),"ND")</f>
        <v>ND</v>
      </c>
      <c r="P473" s="910"/>
    </row>
    <row r="474" spans="3:16" ht="15.75" thickBot="1">
      <c r="C474" s="899"/>
      <c r="D474" s="914"/>
      <c r="E474" s="914"/>
      <c r="F474" s="915"/>
      <c r="G474" s="916"/>
      <c r="H474" s="945"/>
      <c r="I474" s="904"/>
      <c r="J474" s="152" t="str">
        <f ca="1">IF(MOD(ROW()-13,2)=0,IF(ISBLANK(OFFSET(#REF!,INT((ROW()-13)/2),0)),"",OFFSET(#REF!,INT((ROW()-13)/2),0)),IF(ISBLANK(OFFSET('9. METAS'!$U$20,INT((ROW()-14)/2),0)),"",OFFSET('9. METAS'!$U$20,INT((ROW()-14)/2),0)))</f>
        <v/>
      </c>
      <c r="K474" s="153" t="str">
        <f ca="1">IF(MOD(ROW()-13,2)=0,IF(ISBLANK(OFFSET(#REF!,INT((ROW()-13)/2),0)),"",OFFSET(#REF!,INT((ROW()-13)/2),0)),IF(ISBLANK(OFFSET('9. METAS'!$V$20,INT((ROW()-14)/2),0)),"",OFFSET('9. METAS'!$V$20,INT((ROW()-14)/2),0)))</f>
        <v/>
      </c>
      <c r="L474" s="153" t="str">
        <f ca="1">IF(MOD(ROW()-13,2)=0,IF(ISBLANK(OFFSET(#REF!,INT((ROW()-13)/2),0)),"",OFFSET(#REF!,INT((ROW()-13)/2),0)),IF(ISBLANK(OFFSET('9. METAS'!$W$20,INT((ROW()-14)/2),0)),"",OFFSET('9. METAS'!$W$20,INT((ROW()-14)/2),0)))</f>
        <v/>
      </c>
      <c r="M474" s="154" t="str">
        <f ca="1">IF(MOD(ROW()-13,2)=0,IF(ISBLANK(OFFSET(#REF!,INT((ROW()-13)/2),0)),"",OFFSET(#REF!,INT((ROW()-13)/2),0)),IF(ISBLANK(OFFSET('9. METAS'!$X$20,INT((ROW()-14)/2),0)),"",OFFSET('9. METAS'!$X$20,INT((ROW()-14)/2),0)))</f>
        <v/>
      </c>
      <c r="N474" s="905"/>
      <c r="O474" s="856"/>
      <c r="P474" s="91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1" zoomScale="91" zoomScaleNormal="91" workbookViewId="0">
      <selection activeCell="Q16" sqref="Q16"/>
    </sheetView>
  </sheetViews>
  <sheetFormatPr baseColWidth="10" defaultColWidth="11.375" defaultRowHeight="15"/>
  <cols>
    <col min="1" max="2" width="11.375" style="34"/>
    <col min="3" max="3" width="18.375" style="1" customWidth="1"/>
    <col min="4" max="4" width="53.75" style="34" customWidth="1"/>
    <col min="5" max="6" width="33.75" style="34" customWidth="1"/>
    <col min="7" max="7" width="32.75" style="1" customWidth="1"/>
    <col min="8" max="9" width="18.625" style="1" customWidth="1"/>
    <col min="10" max="11" width="12.75" style="1" customWidth="1"/>
    <col min="12" max="12" width="12.75" style="34" customWidth="1"/>
    <col min="13" max="13" width="12.75" style="34" hidden="1" customWidth="1"/>
    <col min="14" max="15" width="12.375" style="34" customWidth="1"/>
    <col min="16" max="16" width="36.75" style="34" customWidth="1"/>
    <col min="17" max="16384" width="11.375" style="34"/>
  </cols>
  <sheetData>
    <row r="4" spans="3:16" ht="15.75" thickBot="1"/>
    <row r="5" spans="3:16" ht="30.75" customHeight="1" thickTop="1">
      <c r="C5" s="142"/>
      <c r="D5" s="820" t="s">
        <v>110</v>
      </c>
      <c r="E5" s="820"/>
      <c r="F5" s="820"/>
      <c r="G5" s="820"/>
      <c r="H5" s="820"/>
      <c r="I5" s="820"/>
      <c r="J5" s="820"/>
      <c r="K5" s="820"/>
      <c r="L5" s="820"/>
      <c r="M5" s="820"/>
      <c r="N5" s="143"/>
      <c r="O5" s="143"/>
      <c r="P5" s="144"/>
    </row>
    <row r="6" spans="3:16" ht="26.25" customHeight="1">
      <c r="C6" s="145"/>
      <c r="D6" s="706" t="s">
        <v>111</v>
      </c>
      <c r="E6" s="706"/>
      <c r="F6" s="706"/>
      <c r="G6" s="706"/>
      <c r="H6" s="706"/>
      <c r="I6" s="706"/>
      <c r="J6" s="706"/>
      <c r="K6" s="706"/>
      <c r="L6" s="706"/>
      <c r="M6" s="706"/>
      <c r="N6" s="15"/>
      <c r="O6" s="15"/>
      <c r="P6" s="141"/>
    </row>
    <row r="7" spans="3:16" ht="26.25">
      <c r="C7" s="145"/>
      <c r="D7" s="706" t="s">
        <v>134</v>
      </c>
      <c r="E7" s="706"/>
      <c r="F7" s="706"/>
      <c r="G7" s="706"/>
      <c r="H7" s="706"/>
      <c r="I7" s="706"/>
      <c r="J7" s="706"/>
      <c r="K7" s="706"/>
      <c r="L7" s="706"/>
      <c r="M7" s="706"/>
      <c r="P7" s="141"/>
    </row>
    <row r="8" spans="3:16" ht="27" thickBot="1">
      <c r="C8" s="145"/>
      <c r="D8" s="706"/>
      <c r="E8" s="706"/>
      <c r="F8" s="706"/>
      <c r="G8" s="706"/>
      <c r="H8" s="706"/>
      <c r="I8" s="706"/>
      <c r="J8" s="706"/>
      <c r="K8" s="706"/>
      <c r="L8" s="706"/>
      <c r="M8" s="706"/>
      <c r="P8" s="141"/>
    </row>
    <row r="9" spans="3:16" ht="22.5" customHeight="1" thickBot="1">
      <c r="C9" s="928" t="s">
        <v>126</v>
      </c>
      <c r="D9" s="929"/>
      <c r="E9" s="930"/>
      <c r="F9" s="950" t="s">
        <v>88</v>
      </c>
      <c r="G9" s="951"/>
      <c r="H9" s="951"/>
      <c r="I9" s="951"/>
      <c r="J9" s="951"/>
      <c r="K9" s="951"/>
      <c r="L9" s="951"/>
      <c r="M9" s="951"/>
      <c r="N9" s="951"/>
      <c r="O9" s="951"/>
      <c r="P9" s="952"/>
    </row>
    <row r="10" spans="3:16" ht="27" customHeight="1" thickTop="1" thickBot="1">
      <c r="C10" s="924" t="s">
        <v>75</v>
      </c>
      <c r="D10" s="926" t="s">
        <v>112</v>
      </c>
      <c r="E10" s="926" t="s">
        <v>113</v>
      </c>
      <c r="F10" s="926" t="s">
        <v>114</v>
      </c>
      <c r="G10" s="926" t="s">
        <v>115</v>
      </c>
      <c r="H10" s="942" t="s">
        <v>123</v>
      </c>
      <c r="I10" s="942"/>
      <c r="J10" s="942"/>
      <c r="K10" s="942"/>
      <c r="L10" s="942"/>
      <c r="M10" s="942"/>
      <c r="N10" s="942"/>
      <c r="O10" s="942"/>
      <c r="P10" s="947" t="s">
        <v>297</v>
      </c>
    </row>
    <row r="11" spans="3:16" ht="42" customHeight="1" thickBot="1">
      <c r="C11" s="925"/>
      <c r="D11" s="927"/>
      <c r="E11" s="927"/>
      <c r="F11" s="927"/>
      <c r="G11" s="927"/>
      <c r="H11" s="927" t="s">
        <v>116</v>
      </c>
      <c r="I11" s="927" t="s">
        <v>117</v>
      </c>
      <c r="J11" s="927" t="s">
        <v>125</v>
      </c>
      <c r="K11" s="927"/>
      <c r="L11" s="927"/>
      <c r="M11" s="927"/>
      <c r="N11" s="927" t="s">
        <v>122</v>
      </c>
      <c r="O11" s="927"/>
      <c r="P11" s="948"/>
    </row>
    <row r="12" spans="3:16" ht="42" customHeight="1" thickBot="1">
      <c r="C12" s="925"/>
      <c r="D12" s="927"/>
      <c r="E12" s="927"/>
      <c r="F12" s="927"/>
      <c r="G12" s="927"/>
      <c r="H12" s="927"/>
      <c r="I12" s="927"/>
      <c r="J12" s="140" t="s">
        <v>121</v>
      </c>
      <c r="K12" s="140" t="s">
        <v>118</v>
      </c>
      <c r="L12" s="140" t="s">
        <v>119</v>
      </c>
      <c r="M12" s="140" t="s">
        <v>120</v>
      </c>
      <c r="N12" s="140" t="s">
        <v>124</v>
      </c>
      <c r="O12" s="140" t="s">
        <v>95</v>
      </c>
      <c r="P12" s="949"/>
    </row>
    <row r="13" spans="3:16">
      <c r="C13" s="871" t="str">
        <f ca="1">IF(ISBLANK(OFFSET('5. Pp (3 años)'!$C$46,INT((ROW()-13)/2),0)),"",OFFSET('5. Pp (3 años)'!$C$46,INT((ROW()-13)/2),0))</f>
        <v>Fin</v>
      </c>
      <c r="D13" s="921"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921" t="str">
        <f ca="1">IF(ISBLANK(OFFSET('5. Pp (3 años)'!$E$46,INT((ROW()-13)/2),0)),"",OFFSET('5. Pp (3 años)'!$E$46,INT((ROW()-13)/2),0))</f>
        <v>IGOB_HUM_R: Índice de Gobierno Humanista y de Resultados</v>
      </c>
      <c r="F13" s="922" t="str">
        <f ca="1">IF(ISBLANK(OFFSET('5. Pp (3 años)'!$K$46,INT((ROW()-13)/2),0)),"",OFFSET('5. Pp (3 años)'!$K$46,INT((ROW()-13)/2),0))</f>
        <v>Ascendente</v>
      </c>
      <c r="G13" s="923" t="str">
        <f ca="1">IF(ISBLANK(OFFSET('5. Pp (3 años)'!$H$46,INT((ROW()-13)/2),0)),"",OFFSET('5. Pp (3 años)'!$H$46,INT((ROW()-13)/2),0))</f>
        <v>Trianual</v>
      </c>
      <c r="H13" s="946">
        <f ca="1">IF(ISBLANK(OFFSET('9. METAS'!$L$20,INT((ROW()-13)/2),0)),"",OFFSET('9. METAS'!$L$20,INT((ROW()-13)/2),0))</f>
        <v>0.26679999999999998</v>
      </c>
      <c r="I13" s="840" t="s">
        <v>128</v>
      </c>
      <c r="J13" s="146" t="e">
        <f ca="1">IF(MOD(ROW()-13,2)=0,IF(ISBLANK(OFFSET(#REF!,INT((ROW()-13)/2),0)),"",OFFSET(#REF!,INT((ROW()-13)/2),0)),IF(ISBLANK(OFFSET('9. METAS'!$U$20,INT((ROW()-14)/2),0)),"",OFFSET('9. METAS'!$U$20,INT((ROW()-14)/2),0)))</f>
        <v>#REF!</v>
      </c>
      <c r="K13" s="147" t="e">
        <f ca="1">IF(MOD(ROW()-13,2)=0,IF(ISBLANK(OFFSET(#REF!,INT((ROW()-13)/2),0)),"",OFFSET(#REF!,INT((ROW()-13)/2),0)),IF(ISBLANK(OFFSET('9. METAS'!$V$20,INT((ROW()-14)/2),0)),"",OFFSET('9. METAS'!$V$20,INT((ROW()-14)/2),0)))</f>
        <v>#REF!</v>
      </c>
      <c r="L13" s="147" t="e">
        <f ca="1">IF(MOD(ROW()-13,2)=0,IF(ISBLANK(OFFSET(#REF!,INT((ROW()-13)/2),0)),"",OFFSET(#REF!,INT((ROW()-13)/2),0)),IF(ISBLANK(OFFSET('9. METAS'!$W$20,INT((ROW()-14)/2),0)),"",OFFSET('9. METAS'!$W$20,INT((ROW()-14)/2),0)))</f>
        <v>#REF!</v>
      </c>
      <c r="M13" s="148" t="e">
        <f ca="1">IF(MOD(ROW()-13,2)=0,IF(ISBLANK(OFFSET(#REF!,INT((ROW()-13)/2),0)),"",OFFSET(#REF!,INT((ROW()-13)/2),0)),IF(ISBLANK(OFFSET('9. METAS'!$X$20,INT((ROW()-14)/2),0)),"",OFFSET('9. METAS'!$X$20,INT((ROW()-14)/2),0)))</f>
        <v>#REF!</v>
      </c>
      <c r="N13" s="869" t="str">
        <f ca="1">IFERROR(J13/J14,"ND")</f>
        <v>ND</v>
      </c>
      <c r="O13" s="870" t="str">
        <f ca="1">IFERROR(((J13+K13+L13)/H13),"ND")</f>
        <v>ND</v>
      </c>
      <c r="P13" s="934"/>
    </row>
    <row r="14" spans="3:16">
      <c r="C14" s="860"/>
      <c r="D14" s="907"/>
      <c r="E14" s="907"/>
      <c r="F14" s="908"/>
      <c r="G14" s="909"/>
      <c r="H14" s="944"/>
      <c r="I14" s="941"/>
      <c r="J14" s="149">
        <f ca="1">IF(MOD(ROW()-13,2)=0,IF(ISBLANK(OFFSET(#REF!,INT((ROW()-13)/2),0)),"",OFFSET(#REF!,INT((ROW()-13)/2),0)),IF(ISBLANK(OFFSET('9. METAS'!$U$20,INT((ROW()-14)/2),0)),"",OFFSET('9. METAS'!$U$20,INT((ROW()-14)/2),0)))</f>
        <v>6.6699999999999995E-2</v>
      </c>
      <c r="K14" s="150">
        <f ca="1">IF(MOD(ROW()-13,2)=0,IF(ISBLANK(OFFSET(#REF!,INT((ROW()-13)/2),0)),"",OFFSET(#REF!,INT((ROW()-13)/2),0)),IF(ISBLANK(OFFSET('9. METAS'!$V$20,INT((ROW()-14)/2),0)),"",OFFSET('9. METAS'!$V$20,INT((ROW()-14)/2),0)))</f>
        <v>6.6699999999999995E-2</v>
      </c>
      <c r="L14" s="150">
        <f ca="1">IF(MOD(ROW()-13,2)=0,IF(ISBLANK(OFFSET(#REF!,INT((ROW()-13)/2),0)),"",OFFSET(#REF!,INT((ROW()-13)/2),0)),IF(ISBLANK(OFFSET('9. METAS'!$W$20,INT((ROW()-14)/2),0)),"",OFFSET('9. METAS'!$W$20,INT((ROW()-14)/2),0)))</f>
        <v>6.6699999999999995E-2</v>
      </c>
      <c r="M14" s="151">
        <f ca="1">IF(MOD(ROW()-13,2)=0,IF(ISBLANK(OFFSET(#REF!,INT((ROW()-13)/2),0)),"",OFFSET(#REF!,INT((ROW()-13)/2),0)),IF(ISBLANK(OFFSET('9. METAS'!$X$20,INT((ROW()-14)/2),0)),"",OFFSET('9. METAS'!$X$20,INT((ROW()-14)/2),0)))</f>
        <v>6.6699999999999995E-2</v>
      </c>
      <c r="N14" s="854"/>
      <c r="O14" s="856"/>
      <c r="P14" s="935"/>
    </row>
    <row r="15" spans="3:16">
      <c r="C15" s="859" t="str">
        <f ca="1">IF(ISBLANK(OFFSET('5. Pp (3 años)'!$C$46,INT((ROW()-13)/2),0)),"",OFFSET('5. Pp (3 años)'!$C$46,INT((ROW()-13)/2),0))</f>
        <v>Propósito</v>
      </c>
      <c r="D15" s="907"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907" t="str">
        <f ca="1">IF(ISBLANK(OFFSET('5. Pp (3 años)'!$E$46,INT((ROW()-13)/2),0)),"",OFFSET('5. Pp (3 años)'!$E$46,INT((ROW()-13)/2),0))</f>
        <v>PSIP= Porcentaje de servicios institucionales proporcionados.</v>
      </c>
      <c r="F15" s="908" t="str">
        <f ca="1">IF(ISBLANK(OFFSET('5. Pp (3 años)'!$K$46,INT((ROW()-13)/2),0)),"",OFFSET('5. Pp (3 años)'!$K$46,INT((ROW()-13)/2),0))</f>
        <v>Ascendente</v>
      </c>
      <c r="G15" s="909" t="str">
        <f ca="1">IF(ISBLANK(OFFSET('5. Pp (3 años)'!$H$46,INT((ROW()-13)/2),0)),"",OFFSET('5. Pp (3 años)'!$H$46,INT((ROW()-13)/2),0))</f>
        <v>Trimestral</v>
      </c>
      <c r="H15" s="944">
        <f ca="1">IF(ISBLANK(OFFSET('9. METAS'!$L$20,INT((ROW()-13)/2),0)),"",OFFSET('9. METAS'!$L$20,INT((ROW()-13)/2),0))</f>
        <v>0.95</v>
      </c>
      <c r="I15" s="868"/>
      <c r="J15" s="149" t="e">
        <f ca="1">IF(MOD(ROW()-13,2)=0,IF(ISBLANK(OFFSET(#REF!,INT((ROW()-13)/2),0)),"",OFFSET(#REF!,INT((ROW()-13)/2),0)),IF(ISBLANK(OFFSET('9. METAS'!$U$20,INT((ROW()-14)/2),0)),"",OFFSET('9. METAS'!$U$20,INT((ROW()-14)/2),0)))</f>
        <v>#REF!</v>
      </c>
      <c r="K15" s="150" t="e">
        <f ca="1">IF(MOD(ROW()-13,2)=0,IF(ISBLANK(OFFSET(#REF!,INT((ROW()-13)/2),0)),"",OFFSET(#REF!,INT((ROW()-13)/2),0)),IF(ISBLANK(OFFSET('9. METAS'!$V$20,INT((ROW()-14)/2),0)),"",OFFSET('9. METAS'!$V$20,INT((ROW()-14)/2),0)))</f>
        <v>#REF!</v>
      </c>
      <c r="L15" s="150" t="e">
        <f ca="1">IF(MOD(ROW()-13,2)=0,IF(ISBLANK(OFFSET(#REF!,INT((ROW()-13)/2),0)),"",OFFSET(#REF!,INT((ROW()-13)/2),0)),IF(ISBLANK(OFFSET('9. METAS'!$W$20,INT((ROW()-14)/2),0)),"",OFFSET('9. METAS'!$W$20,INT((ROW()-14)/2),0)))</f>
        <v>#REF!</v>
      </c>
      <c r="M15" s="151" t="e">
        <f ca="1">IF(MOD(ROW()-13,2)=0,IF(ISBLANK(OFFSET(#REF!,INT((ROW()-13)/2),0)),"",OFFSET(#REF!,INT((ROW()-13)/2),0)),IF(ISBLANK(OFFSET('9. METAS'!$X$20,INT((ROW()-14)/2),0)),"",OFFSET('9. METAS'!$X$20,INT((ROW()-14)/2),0)))</f>
        <v>#REF!</v>
      </c>
      <c r="N15" s="869" t="str">
        <f ca="1">IFERROR(J15/J16,"ND")</f>
        <v>ND</v>
      </c>
      <c r="O15" s="870" t="str">
        <f ca="1">IFERROR(((J15+K15+L15)/H15),"ND")</f>
        <v>ND</v>
      </c>
      <c r="P15" s="910"/>
    </row>
    <row r="16" spans="3:16">
      <c r="C16" s="860"/>
      <c r="D16" s="907"/>
      <c r="E16" s="907"/>
      <c r="F16" s="908"/>
      <c r="G16" s="909"/>
      <c r="H16" s="944"/>
      <c r="I16" s="852"/>
      <c r="J16" s="149">
        <f ca="1">IF(MOD(ROW()-13,2)=0,IF(ISBLANK(OFFSET(#REF!,INT((ROW()-13)/2),0)),"",OFFSET(#REF!,INT((ROW()-13)/2),0)),IF(ISBLANK(OFFSET('9. METAS'!$U$20,INT((ROW()-14)/2),0)),"",OFFSET('9. METAS'!$U$20,INT((ROW()-14)/2),0)))</f>
        <v>0.95</v>
      </c>
      <c r="K16" s="150">
        <f ca="1">IF(MOD(ROW()-13,2)=0,IF(ISBLANK(OFFSET(#REF!,INT((ROW()-13)/2),0)),"",OFFSET(#REF!,INT((ROW()-13)/2),0)),IF(ISBLANK(OFFSET('9. METAS'!$V$20,INT((ROW()-14)/2),0)),"",OFFSET('9. METAS'!$V$20,INT((ROW()-14)/2),0)))</f>
        <v>0.95</v>
      </c>
      <c r="L16" s="150">
        <f ca="1">IF(MOD(ROW()-13,2)=0,IF(ISBLANK(OFFSET(#REF!,INT((ROW()-13)/2),0)),"",OFFSET(#REF!,INT((ROW()-13)/2),0)),IF(ISBLANK(OFFSET('9. METAS'!$W$20,INT((ROW()-14)/2),0)),"",OFFSET('9. METAS'!$W$20,INT((ROW()-14)/2),0)))</f>
        <v>0.95</v>
      </c>
      <c r="M16" s="151">
        <f ca="1">IF(MOD(ROW()-13,2)=0,IF(ISBLANK(OFFSET(#REF!,INT((ROW()-13)/2),0)),"",OFFSET(#REF!,INT((ROW()-13)/2),0)),IF(ISBLANK(OFFSET('9. METAS'!$X$20,INT((ROW()-14)/2),0)),"",OFFSET('9. METAS'!$X$20,INT((ROW()-14)/2),0)))</f>
        <v>0.95</v>
      </c>
      <c r="N16" s="854"/>
      <c r="O16" s="856"/>
      <c r="P16" s="913"/>
    </row>
    <row r="17" spans="3:16">
      <c r="C17" s="859" t="str">
        <f ca="1">IF(ISBLANK(OFFSET('5. Pp (3 años)'!$C$46,INT((ROW()-13)/2),0)),"",OFFSET('5. Pp (3 años)'!$C$46,INT((ROW()-13)/2),0))</f>
        <v>Componente</v>
      </c>
      <c r="D17" s="907" t="str">
        <f ca="1">IF(ISBLANK(OFFSET('5. Pp (3 años)'!$D$46,INT((ROW()-13)/2),0)),"",OFFSET('5. Pp (3 años)'!$D$46,INT((ROW()-13)/2),0))</f>
        <v>1.4.1.1.1  Gestiones de apoyo institucional a dependencias municipales realizadas para contribuir al cumplimiento de sus funciones.</v>
      </c>
      <c r="E17" s="907" t="str">
        <f ca="1">IF(ISBLANK(OFFSET('5. Pp (3 años)'!$E$46,INT((ROW()-13)/2),0)),"",OFFSET('5. Pp (3 años)'!$E$46,INT((ROW()-13)/2),0))</f>
        <v>PGER= Porcentaje de gestiones realizadas.</v>
      </c>
      <c r="F17" s="908" t="str">
        <f ca="1">IF(ISBLANK(OFFSET('5. Pp (3 años)'!$K$46,INT((ROW()-13)/2),0)),"",OFFSET('5. Pp (3 años)'!$K$46,INT((ROW()-13)/2),0))</f>
        <v>Ascendente</v>
      </c>
      <c r="G17" s="909" t="str">
        <f ca="1">IF(ISBLANK(OFFSET('5. Pp (3 años)'!$H$46,INT((ROW()-13)/2),0)),"",OFFSET('5. Pp (3 años)'!$H$46,INT((ROW()-13)/2),0))</f>
        <v>Trimestral</v>
      </c>
      <c r="H17" s="944">
        <f ca="1">IF(ISBLANK(OFFSET('9. METAS'!$L$20,INT((ROW()-13)/2),0)),"",OFFSET('9. METAS'!$L$20,INT((ROW()-13)/2),0))</f>
        <v>4978</v>
      </c>
      <c r="I17" s="868"/>
      <c r="J17" s="149" t="e">
        <f ca="1">IF(MOD(ROW()-13,2)=0,IF(ISBLANK(OFFSET(#REF!,INT((ROW()-13)/2),0)),"",OFFSET(#REF!,INT((ROW()-13)/2),0)),IF(ISBLANK(OFFSET('9. METAS'!$U$20,INT((ROW()-14)/2),0)),"",OFFSET('9. METAS'!$U$20,INT((ROW()-14)/2),0)))</f>
        <v>#REF!</v>
      </c>
      <c r="K17" s="150" t="e">
        <f ca="1">IF(MOD(ROW()-13,2)=0,IF(ISBLANK(OFFSET(#REF!,INT((ROW()-13)/2),0)),"",OFFSET(#REF!,INT((ROW()-13)/2),0)),IF(ISBLANK(OFFSET('9. METAS'!$V$20,INT((ROW()-14)/2),0)),"",OFFSET('9. METAS'!$V$20,INT((ROW()-14)/2),0)))</f>
        <v>#REF!</v>
      </c>
      <c r="L17" s="150" t="e">
        <f ca="1">IF(MOD(ROW()-13,2)=0,IF(ISBLANK(OFFSET(#REF!,INT((ROW()-13)/2),0)),"",OFFSET(#REF!,INT((ROW()-13)/2),0)),IF(ISBLANK(OFFSET('9. METAS'!$W$20,INT((ROW()-14)/2),0)),"",OFFSET('9. METAS'!$W$20,INT((ROW()-14)/2),0)))</f>
        <v>#REF!</v>
      </c>
      <c r="M17" s="151" t="e">
        <f ca="1">IF(MOD(ROW()-13,2)=0,IF(ISBLANK(OFFSET(#REF!,INT((ROW()-13)/2),0)),"",OFFSET(#REF!,INT((ROW()-13)/2),0)),IF(ISBLANK(OFFSET('9. METAS'!$X$20,INT((ROW()-14)/2),0)),"",OFFSET('9. METAS'!$X$20,INT((ROW()-14)/2),0)))</f>
        <v>#REF!</v>
      </c>
      <c r="N17" s="869" t="str">
        <f t="shared" ref="N17" ca="1" si="0">IFERROR(J17/J18,"ND")</f>
        <v>ND</v>
      </c>
      <c r="O17" s="870" t="str">
        <f t="shared" ref="O17" ca="1" si="1">IFERROR(((J17+K17+L17)/H17),"ND")</f>
        <v>ND</v>
      </c>
      <c r="P17" s="910"/>
    </row>
    <row r="18" spans="3:16">
      <c r="C18" s="860"/>
      <c r="D18" s="907"/>
      <c r="E18" s="907"/>
      <c r="F18" s="908"/>
      <c r="G18" s="909"/>
      <c r="H18" s="944"/>
      <c r="I18" s="852"/>
      <c r="J18" s="149">
        <f ca="1">IF(MOD(ROW()-13,2)=0,IF(ISBLANK(OFFSET(#REF!,INT((ROW()-13)/2),0)),"",OFFSET(#REF!,INT((ROW()-13)/2),0)),IF(ISBLANK(OFFSET('9. METAS'!$U$20,INT((ROW()-14)/2),0)),"",OFFSET('9. METAS'!$U$20,INT((ROW()-14)/2),0)))</f>
        <v>1160</v>
      </c>
      <c r="K18" s="150">
        <f ca="1">IF(MOD(ROW()-13,2)=0,IF(ISBLANK(OFFSET(#REF!,INT((ROW()-13)/2),0)),"",OFFSET(#REF!,INT((ROW()-13)/2),0)),IF(ISBLANK(OFFSET('9. METAS'!$V$20,INT((ROW()-14)/2),0)),"",OFFSET('9. METAS'!$V$20,INT((ROW()-14)/2),0)))</f>
        <v>1270</v>
      </c>
      <c r="L18" s="150">
        <f ca="1">IF(MOD(ROW()-13,2)=0,IF(ISBLANK(OFFSET(#REF!,INT((ROW()-13)/2),0)),"",OFFSET(#REF!,INT((ROW()-13)/2),0)),IF(ISBLANK(OFFSET('9. METAS'!$W$20,INT((ROW()-14)/2),0)),"",OFFSET('9. METAS'!$W$20,INT((ROW()-14)/2),0)))</f>
        <v>1300</v>
      </c>
      <c r="M18" s="151">
        <f ca="1">IF(MOD(ROW()-13,2)=0,IF(ISBLANK(OFFSET(#REF!,INT((ROW()-13)/2),0)),"",OFFSET(#REF!,INT((ROW()-13)/2),0)),IF(ISBLANK(OFFSET('9. METAS'!$X$20,INT((ROW()-14)/2),0)),"",OFFSET('9. METAS'!$X$20,INT((ROW()-14)/2),0)))</f>
        <v>1248</v>
      </c>
      <c r="N18" s="854"/>
      <c r="O18" s="856"/>
      <c r="P18" s="913"/>
    </row>
    <row r="19" spans="3:16">
      <c r="C19" s="859" t="str">
        <f ca="1">IF(ISBLANK(OFFSET('5. Pp (3 años)'!$C$46,INT((ROW()-13)/2),0)),"",OFFSET('5. Pp (3 años)'!$C$46,INT((ROW()-13)/2),0))</f>
        <v>Actividad</v>
      </c>
      <c r="D19" s="907"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907" t="str">
        <f ca="1">IF(ISBLANK(OFFSET('5. Pp (3 años)'!$E$46,INT((ROW()-13)/2),0)),"",OFFSET('5. Pp (3 años)'!$E$46,INT((ROW()-13)/2),0))</f>
        <v>PEEOMA= Porcentaje de eventos especiales oficiales municipales atendidos</v>
      </c>
      <c r="F19" s="908" t="str">
        <f ca="1">IF(ISBLANK(OFFSET('5. Pp (3 años)'!$K$46,INT((ROW()-13)/2),0)),"",OFFSET('5. Pp (3 años)'!$K$46,INT((ROW()-13)/2),0))</f>
        <v>Ascendente</v>
      </c>
      <c r="G19" s="909" t="str">
        <f ca="1">IF(ISBLANK(OFFSET('5. Pp (3 años)'!$H$46,INT((ROW()-13)/2),0)),"",OFFSET('5. Pp (3 años)'!$H$46,INT((ROW()-13)/2),0))</f>
        <v>Trimestral</v>
      </c>
      <c r="H19" s="944">
        <f ca="1">IF(ISBLANK(OFFSET('9. METAS'!$L$20,INT((ROW()-13)/2),0)),"",OFFSET('9. METAS'!$L$20,INT((ROW()-13)/2),0))</f>
        <v>3</v>
      </c>
      <c r="I19" s="868"/>
      <c r="J19" s="149" t="e">
        <f ca="1">IF(MOD(ROW()-13,2)=0,IF(ISBLANK(OFFSET(#REF!,INT((ROW()-13)/2),0)),"",OFFSET(#REF!,INT((ROW()-13)/2),0)),IF(ISBLANK(OFFSET('9. METAS'!$U$20,INT((ROW()-14)/2),0)),"",OFFSET('9. METAS'!$U$20,INT((ROW()-14)/2),0)))</f>
        <v>#REF!</v>
      </c>
      <c r="K19" s="150" t="e">
        <f ca="1">IF(MOD(ROW()-13,2)=0,IF(ISBLANK(OFFSET(#REF!,INT((ROW()-13)/2),0)),"",OFFSET(#REF!,INT((ROW()-13)/2),0)),IF(ISBLANK(OFFSET('9. METAS'!$V$20,INT((ROW()-14)/2),0)),"",OFFSET('9. METAS'!$V$20,INT((ROW()-14)/2),0)))</f>
        <v>#REF!</v>
      </c>
      <c r="L19" s="150" t="e">
        <f ca="1">IF(MOD(ROW()-13,2)=0,IF(ISBLANK(OFFSET(#REF!,INT((ROW()-13)/2),0)),"",OFFSET(#REF!,INT((ROW()-13)/2),0)),IF(ISBLANK(OFFSET('9. METAS'!$W$20,INT((ROW()-14)/2),0)),"",OFFSET('9. METAS'!$W$20,INT((ROW()-14)/2),0)))</f>
        <v>#REF!</v>
      </c>
      <c r="M19" s="151" t="e">
        <f ca="1">IF(MOD(ROW()-13,2)=0,IF(ISBLANK(OFFSET(#REF!,INT((ROW()-13)/2),0)),"",OFFSET(#REF!,INT((ROW()-13)/2),0)),IF(ISBLANK(OFFSET('9. METAS'!$X$20,INT((ROW()-14)/2),0)),"",OFFSET('9. METAS'!$X$20,INT((ROW()-14)/2),0)))</f>
        <v>#REF!</v>
      </c>
      <c r="N19" s="869" t="str">
        <f t="shared" ref="N19" ca="1" si="2">IFERROR(J19/J20,"ND")</f>
        <v>ND</v>
      </c>
      <c r="O19" s="870" t="str">
        <f t="shared" ref="O19" ca="1" si="3">IFERROR(((J19+K19+L19)/H19),"ND")</f>
        <v>ND</v>
      </c>
      <c r="P19" s="910"/>
    </row>
    <row r="20" spans="3:16">
      <c r="C20" s="860"/>
      <c r="D20" s="907"/>
      <c r="E20" s="907"/>
      <c r="F20" s="908"/>
      <c r="G20" s="909"/>
      <c r="H20" s="944"/>
      <c r="I20" s="852"/>
      <c r="J20" s="149">
        <f ca="1">IF(MOD(ROW()-13,2)=0,IF(ISBLANK(OFFSET(#REF!,INT((ROW()-13)/2),0)),"",OFFSET(#REF!,INT((ROW()-13)/2),0)),IF(ISBLANK(OFFSET('9. METAS'!$U$20,INT((ROW()-14)/2),0)),"",OFFSET('9. METAS'!$U$20,INT((ROW()-14)/2),0)))</f>
        <v>0</v>
      </c>
      <c r="K20" s="150">
        <f ca="1">IF(MOD(ROW()-13,2)=0,IF(ISBLANK(OFFSET(#REF!,INT((ROW()-13)/2),0)),"",OFFSET(#REF!,INT((ROW()-13)/2),0)),IF(ISBLANK(OFFSET('9. METAS'!$V$20,INT((ROW()-14)/2),0)),"",OFFSET('9. METAS'!$V$20,INT((ROW()-14)/2),0)))</f>
        <v>1</v>
      </c>
      <c r="L20" s="150">
        <f ca="1">IF(MOD(ROW()-13,2)=0,IF(ISBLANK(OFFSET(#REF!,INT((ROW()-13)/2),0)),"",OFFSET(#REF!,INT((ROW()-13)/2),0)),IF(ISBLANK(OFFSET('9. METAS'!$W$20,INT((ROW()-14)/2),0)),"",OFFSET('9. METAS'!$W$20,INT((ROW()-14)/2),0)))</f>
        <v>2</v>
      </c>
      <c r="M20" s="151">
        <f ca="1">IF(MOD(ROW()-13,2)=0,IF(ISBLANK(OFFSET(#REF!,INT((ROW()-13)/2),0)),"",OFFSET(#REF!,INT((ROW()-13)/2),0)),IF(ISBLANK(OFFSET('9. METAS'!$X$20,INT((ROW()-14)/2),0)),"",OFFSET('9. METAS'!$X$20,INT((ROW()-14)/2),0)))</f>
        <v>0</v>
      </c>
      <c r="N20" s="854"/>
      <c r="O20" s="856"/>
      <c r="P20" s="913"/>
    </row>
    <row r="21" spans="3:16">
      <c r="C21" s="859" t="str">
        <f ca="1">IF(ISBLANK(OFFSET('5. Pp (3 años)'!$C$46,INT((ROW()-13)/2),0)),"",OFFSET('5. Pp (3 años)'!$C$46,INT((ROW()-13)/2),0))</f>
        <v>Actividad</v>
      </c>
      <c r="D21" s="907" t="str">
        <f ca="1">IF(ISBLANK(OFFSET('5. Pp (3 años)'!$D$46,INT((ROW()-13)/2),0)),"",OFFSET('5. Pp (3 años)'!$D$46,INT((ROW()-13)/2),0))</f>
        <v>1.4.1.1.1.2 Cumplimiento de los acuerdos establecidos entre la Administración Pública Municipal e instituciones externas, mediante la atención y seguimiento de los compromisos.</v>
      </c>
      <c r="E21" s="907" t="str">
        <f ca="1">IF(ISBLANK(OFFSET('5. Pp (3 años)'!$E$46,INT((ROW()-13)/2),0)),"",OFFSET('5. Pp (3 años)'!$E$46,INT((ROW()-13)/2),0))</f>
        <v xml:space="preserve">PCAE= Porcentaje de cumplimiento de los acuerdos establecidos. </v>
      </c>
      <c r="F21" s="908" t="str">
        <f ca="1">IF(ISBLANK(OFFSET('5. Pp (3 años)'!$K$46,INT((ROW()-13)/2),0)),"",OFFSET('5. Pp (3 años)'!$K$46,INT((ROW()-13)/2),0))</f>
        <v>Ascendente</v>
      </c>
      <c r="G21" s="909" t="str">
        <f ca="1">IF(ISBLANK(OFFSET('5. Pp (3 años)'!$H$46,INT((ROW()-13)/2),0)),"",OFFSET('5. Pp (3 años)'!$H$46,INT((ROW()-13)/2),0))</f>
        <v>Trimestral</v>
      </c>
      <c r="H21" s="944">
        <f ca="1">IF(ISBLANK(OFFSET('9. METAS'!$L$20,INT((ROW()-13)/2),0)),"",OFFSET('9. METAS'!$L$20,INT((ROW()-13)/2),0))</f>
        <v>45</v>
      </c>
      <c r="I21" s="868"/>
      <c r="J21" s="149" t="e">
        <f ca="1">IF(MOD(ROW()-13,2)=0,IF(ISBLANK(OFFSET(#REF!,INT((ROW()-13)/2),0)),"",OFFSET(#REF!,INT((ROW()-13)/2),0)),IF(ISBLANK(OFFSET('9. METAS'!$U$20,INT((ROW()-14)/2),0)),"",OFFSET('9. METAS'!$U$20,INT((ROW()-14)/2),0)))</f>
        <v>#REF!</v>
      </c>
      <c r="K21" s="150" t="e">
        <f ca="1">IF(MOD(ROW()-13,2)=0,IF(ISBLANK(OFFSET(#REF!,INT((ROW()-13)/2),0)),"",OFFSET(#REF!,INT((ROW()-13)/2),0)),IF(ISBLANK(OFFSET('9. METAS'!$V$20,INT((ROW()-14)/2),0)),"",OFFSET('9. METAS'!$V$20,INT((ROW()-14)/2),0)))</f>
        <v>#REF!</v>
      </c>
      <c r="L21" s="150" t="e">
        <f ca="1">IF(MOD(ROW()-13,2)=0,IF(ISBLANK(OFFSET(#REF!,INT((ROW()-13)/2),0)),"",OFFSET(#REF!,INT((ROW()-13)/2),0)),IF(ISBLANK(OFFSET('9. METAS'!$W$20,INT((ROW()-14)/2),0)),"",OFFSET('9. METAS'!$W$20,INT((ROW()-14)/2),0)))</f>
        <v>#REF!</v>
      </c>
      <c r="M21" s="151" t="e">
        <f ca="1">IF(MOD(ROW()-13,2)=0,IF(ISBLANK(OFFSET(#REF!,INT((ROW()-13)/2),0)),"",OFFSET(#REF!,INT((ROW()-13)/2),0)),IF(ISBLANK(OFFSET('9. METAS'!$X$20,INT((ROW()-14)/2),0)),"",OFFSET('9. METAS'!$X$20,INT((ROW()-14)/2),0)))</f>
        <v>#REF!</v>
      </c>
      <c r="N21" s="869" t="str">
        <f t="shared" ref="N21" ca="1" si="4">IFERROR(J21/J22,"ND")</f>
        <v>ND</v>
      </c>
      <c r="O21" s="870" t="str">
        <f t="shared" ref="O21" ca="1" si="5">IFERROR(((J21+K21+L21)/H21),"ND")</f>
        <v>ND</v>
      </c>
      <c r="P21" s="910"/>
    </row>
    <row r="22" spans="3:16">
      <c r="C22" s="860"/>
      <c r="D22" s="907"/>
      <c r="E22" s="907"/>
      <c r="F22" s="908"/>
      <c r="G22" s="909"/>
      <c r="H22" s="944"/>
      <c r="I22" s="852"/>
      <c r="J22" s="149">
        <f ca="1">IF(MOD(ROW()-13,2)=0,IF(ISBLANK(OFFSET(#REF!,INT((ROW()-13)/2),0)),"",OFFSET(#REF!,INT((ROW()-13)/2),0)),IF(ISBLANK(OFFSET('9. METAS'!$U$20,INT((ROW()-14)/2),0)),"",OFFSET('9. METAS'!$U$20,INT((ROW()-14)/2),0)))</f>
        <v>12</v>
      </c>
      <c r="K22" s="150">
        <f ca="1">IF(MOD(ROW()-13,2)=0,IF(ISBLANK(OFFSET(#REF!,INT((ROW()-13)/2),0)),"",OFFSET(#REF!,INT((ROW()-13)/2),0)),IF(ISBLANK(OFFSET('9. METAS'!$V$20,INT((ROW()-14)/2),0)),"",OFFSET('9. METAS'!$V$20,INT((ROW()-14)/2),0)))</f>
        <v>11</v>
      </c>
      <c r="L22" s="150">
        <f ca="1">IF(MOD(ROW()-13,2)=0,IF(ISBLANK(OFFSET(#REF!,INT((ROW()-13)/2),0)),"",OFFSET(#REF!,INT((ROW()-13)/2),0)),IF(ISBLANK(OFFSET('9. METAS'!$W$20,INT((ROW()-14)/2),0)),"",OFFSET('9. METAS'!$W$20,INT((ROW()-14)/2),0)))</f>
        <v>12</v>
      </c>
      <c r="M22" s="151">
        <f ca="1">IF(MOD(ROW()-13,2)=0,IF(ISBLANK(OFFSET(#REF!,INT((ROW()-13)/2),0)),"",OFFSET(#REF!,INT((ROW()-13)/2),0)),IF(ISBLANK(OFFSET('9. METAS'!$X$20,INT((ROW()-14)/2),0)),"",OFFSET('9. METAS'!$X$20,INT((ROW()-14)/2),0)))</f>
        <v>10</v>
      </c>
      <c r="N22" s="854"/>
      <c r="O22" s="856"/>
      <c r="P22" s="913"/>
    </row>
    <row r="23" spans="3:16">
      <c r="C23" s="859" t="str">
        <f ca="1">IF(ISBLANK(OFFSET('5. Pp (3 años)'!$C$46,INT((ROW()-13)/2),0)),"",OFFSET('5. Pp (3 años)'!$C$46,INT((ROW()-13)/2),0))</f>
        <v>Componente</v>
      </c>
      <c r="D23" s="907" t="str">
        <f ca="1">IF(ISBLANK(OFFSET('5. Pp (3 años)'!$D$46,INT((ROW()-13)/2),0)),"",OFFSET('5. Pp (3 años)'!$D$46,INT((ROW()-13)/2),0))</f>
        <v>1.4.1.1.2 Servicios de suministro de recursos materiales y atención de requisiciones gestionados oportunamente a las dependencias municipales conforme a la normatividad aplicable.</v>
      </c>
      <c r="E23" s="907" t="str">
        <f ca="1">IF(ISBLANK(OFFSET('5. Pp (3 años)'!$E$46,INT((ROW()-13)/2),0)),"",OFFSET('5. Pp (3 años)'!$E$46,INT((ROW()-13)/2),0))</f>
        <v>PSGRM: Porcentaje de servicios de recursos materiales gestionados oportunamente</v>
      </c>
      <c r="F23" s="908" t="str">
        <f ca="1">IF(ISBLANK(OFFSET('5. Pp (3 años)'!$K$46,INT((ROW()-13)/2),0)),"",OFFSET('5. Pp (3 años)'!$K$46,INT((ROW()-13)/2),0))</f>
        <v>Ascendente</v>
      </c>
      <c r="G23" s="909" t="str">
        <f ca="1">IF(ISBLANK(OFFSET('5. Pp (3 años)'!$H$46,INT((ROW()-13)/2),0)),"",OFFSET('5. Pp (3 años)'!$H$46,INT((ROW()-13)/2),0))</f>
        <v>Trimestral</v>
      </c>
      <c r="H23" s="944">
        <f ca="1">IF(ISBLANK(OFFSET('9. METAS'!$L$20,INT((ROW()-13)/2),0)),"",OFFSET('9. METAS'!$L$20,INT((ROW()-13)/2),0))</f>
        <v>0.95</v>
      </c>
      <c r="I23" s="868"/>
      <c r="J23" s="149" t="e">
        <f ca="1">IF(MOD(ROW()-13,2)=0,IF(ISBLANK(OFFSET(#REF!,INT((ROW()-13)/2),0)),"",OFFSET(#REF!,INT((ROW()-13)/2),0)),IF(ISBLANK(OFFSET('9. METAS'!$U$20,INT((ROW()-14)/2),0)),"",OFFSET('9. METAS'!$U$20,INT((ROW()-14)/2),0)))</f>
        <v>#REF!</v>
      </c>
      <c r="K23" s="150" t="e">
        <f ca="1">IF(MOD(ROW()-13,2)=0,IF(ISBLANK(OFFSET(#REF!,INT((ROW()-13)/2),0)),"",OFFSET(#REF!,INT((ROW()-13)/2),0)),IF(ISBLANK(OFFSET('9. METAS'!$V$20,INT((ROW()-14)/2),0)),"",OFFSET('9. METAS'!$V$20,INT((ROW()-14)/2),0)))</f>
        <v>#REF!</v>
      </c>
      <c r="L23" s="150" t="e">
        <f ca="1">IF(MOD(ROW()-13,2)=0,IF(ISBLANK(OFFSET(#REF!,INT((ROW()-13)/2),0)),"",OFFSET(#REF!,INT((ROW()-13)/2),0)),IF(ISBLANK(OFFSET('9. METAS'!$W$20,INT((ROW()-14)/2),0)),"",OFFSET('9. METAS'!$W$20,INT((ROW()-14)/2),0)))</f>
        <v>#REF!</v>
      </c>
      <c r="M23" s="151" t="e">
        <f ca="1">IF(MOD(ROW()-13,2)=0,IF(ISBLANK(OFFSET(#REF!,INT((ROW()-13)/2),0)),"",OFFSET(#REF!,INT((ROW()-13)/2),0)),IF(ISBLANK(OFFSET('9. METAS'!$X$20,INT((ROW()-14)/2),0)),"",OFFSET('9. METAS'!$X$20,INT((ROW()-14)/2),0)))</f>
        <v>#REF!</v>
      </c>
      <c r="N23" s="869" t="str">
        <f t="shared" ref="N23" ca="1" si="6">IFERROR(J23/J24,"ND")</f>
        <v>ND</v>
      </c>
      <c r="O23" s="870" t="str">
        <f t="shared" ref="O23" ca="1" si="7">IFERROR(((J23+K23+L23)/H23),"ND")</f>
        <v>ND</v>
      </c>
      <c r="P23" s="910"/>
    </row>
    <row r="24" spans="3:16">
      <c r="C24" s="860"/>
      <c r="D24" s="907"/>
      <c r="E24" s="907"/>
      <c r="F24" s="908"/>
      <c r="G24" s="909"/>
      <c r="H24" s="944"/>
      <c r="I24" s="852"/>
      <c r="J24" s="149">
        <f ca="1">IF(MOD(ROW()-13,2)=0,IF(ISBLANK(OFFSET(#REF!,INT((ROW()-13)/2),0)),"",OFFSET(#REF!,INT((ROW()-13)/2),0)),IF(ISBLANK(OFFSET('9. METAS'!$U$20,INT((ROW()-14)/2),0)),"",OFFSET('9. METAS'!$U$20,INT((ROW()-14)/2),0)))</f>
        <v>0.95</v>
      </c>
      <c r="K24" s="150">
        <f ca="1">IF(MOD(ROW()-13,2)=0,IF(ISBLANK(OFFSET(#REF!,INT((ROW()-13)/2),0)),"",OFFSET(#REF!,INT((ROW()-13)/2),0)),IF(ISBLANK(OFFSET('9. METAS'!$V$20,INT((ROW()-14)/2),0)),"",OFFSET('9. METAS'!$V$20,INT((ROW()-14)/2),0)))</f>
        <v>0.95</v>
      </c>
      <c r="L24" s="150">
        <f ca="1">IF(MOD(ROW()-13,2)=0,IF(ISBLANK(OFFSET(#REF!,INT((ROW()-13)/2),0)),"",OFFSET(#REF!,INT((ROW()-13)/2),0)),IF(ISBLANK(OFFSET('9. METAS'!$W$20,INT((ROW()-14)/2),0)),"",OFFSET('9. METAS'!$W$20,INT((ROW()-14)/2),0)))</f>
        <v>0.95</v>
      </c>
      <c r="M24" s="151">
        <f ca="1">IF(MOD(ROW()-13,2)=0,IF(ISBLANK(OFFSET(#REF!,INT((ROW()-13)/2),0)),"",OFFSET(#REF!,INT((ROW()-13)/2),0)),IF(ISBLANK(OFFSET('9. METAS'!$X$20,INT((ROW()-14)/2),0)),"",OFFSET('9. METAS'!$X$20,INT((ROW()-14)/2),0)))</f>
        <v>0.95</v>
      </c>
      <c r="N24" s="854"/>
      <c r="O24" s="856"/>
      <c r="P24" s="913"/>
    </row>
    <row r="25" spans="3:16">
      <c r="C25" s="859" t="str">
        <f ca="1">IF(ISBLANK(OFFSET('5. Pp (3 años)'!$C$46,INT((ROW()-13)/2),0)),"",OFFSET('5. Pp (3 años)'!$C$46,INT((ROW()-13)/2),0))</f>
        <v>Actividad</v>
      </c>
      <c r="D25" s="907" t="str">
        <f ca="1">IF(ISBLANK(OFFSET('5. Pp (3 años)'!$D$46,INT((ROW()-13)/2),0)),"",OFFSET('5. Pp (3 años)'!$D$46,INT((ROW()-13)/2),0))</f>
        <v>1.4.1.1.2.1  Tramitación de licitaciones para el suministro de recursos materiales conforme a la normatividad aplicable.</v>
      </c>
      <c r="E25" s="907" t="str">
        <f ca="1">IF(ISBLANK(OFFSET('5. Pp (3 años)'!$E$46,INT((ROW()-13)/2),0)),"",OFFSET('5. Pp (3 años)'!$E$46,INT((ROW()-13)/2),0))</f>
        <v>PLTRM: Porcentaje de licitaciones tramitadas para el suministro de recursos materiales.</v>
      </c>
      <c r="F25" s="908" t="str">
        <f ca="1">IF(ISBLANK(OFFSET('5. Pp (3 años)'!$K$46,INT((ROW()-13)/2),0)),"",OFFSET('5. Pp (3 años)'!$K$46,INT((ROW()-13)/2),0))</f>
        <v>Ascendente</v>
      </c>
      <c r="G25" s="909" t="str">
        <f ca="1">IF(ISBLANK(OFFSET('5. Pp (3 años)'!$H$46,INT((ROW()-13)/2),0)),"",OFFSET('5. Pp (3 años)'!$H$46,INT((ROW()-13)/2),0))</f>
        <v>Trimestral</v>
      </c>
      <c r="H25" s="944">
        <f ca="1">IF(ISBLANK(OFFSET('9. METAS'!$L$20,INT((ROW()-13)/2),0)),"",OFFSET('9. METAS'!$L$20,INT((ROW()-13)/2),0))</f>
        <v>0.95</v>
      </c>
      <c r="I25" s="868"/>
      <c r="J25" s="149" t="e">
        <f ca="1">IF(MOD(ROW()-13,2)=0,IF(ISBLANK(OFFSET(#REF!,INT((ROW()-13)/2),0)),"",OFFSET(#REF!,INT((ROW()-13)/2),0)),IF(ISBLANK(OFFSET('9. METAS'!$U$20,INT((ROW()-14)/2),0)),"",OFFSET('9. METAS'!$U$20,INT((ROW()-14)/2),0)))</f>
        <v>#REF!</v>
      </c>
      <c r="K25" s="150" t="e">
        <f ca="1">IF(MOD(ROW()-13,2)=0,IF(ISBLANK(OFFSET(#REF!,INT((ROW()-13)/2),0)),"",OFFSET(#REF!,INT((ROW()-13)/2),0)),IF(ISBLANK(OFFSET('9. METAS'!$V$20,INT((ROW()-14)/2),0)),"",OFFSET('9. METAS'!$V$20,INT((ROW()-14)/2),0)))</f>
        <v>#REF!</v>
      </c>
      <c r="L25" s="150" t="e">
        <f ca="1">IF(MOD(ROW()-13,2)=0,IF(ISBLANK(OFFSET(#REF!,INT((ROW()-13)/2),0)),"",OFFSET(#REF!,INT((ROW()-13)/2),0)),IF(ISBLANK(OFFSET('9. METAS'!$W$20,INT((ROW()-14)/2),0)),"",OFFSET('9. METAS'!$W$20,INT((ROW()-14)/2),0)))</f>
        <v>#REF!</v>
      </c>
      <c r="M25" s="151" t="e">
        <f ca="1">IF(MOD(ROW()-13,2)=0,IF(ISBLANK(OFFSET(#REF!,INT((ROW()-13)/2),0)),"",OFFSET(#REF!,INT((ROW()-13)/2),0)),IF(ISBLANK(OFFSET('9. METAS'!$X$20,INT((ROW()-14)/2),0)),"",OFFSET('9. METAS'!$X$20,INT((ROW()-14)/2),0)))</f>
        <v>#REF!</v>
      </c>
      <c r="N25" s="869" t="str">
        <f t="shared" ref="N25" ca="1" si="8">IFERROR(J25/J26,"ND")</f>
        <v>ND</v>
      </c>
      <c r="O25" s="870" t="str">
        <f t="shared" ref="O25" ca="1" si="9">IFERROR(((J25+K25+L25)/H25),"ND")</f>
        <v>ND</v>
      </c>
      <c r="P25" s="910"/>
    </row>
    <row r="26" spans="3:16">
      <c r="C26" s="860"/>
      <c r="D26" s="907"/>
      <c r="E26" s="907"/>
      <c r="F26" s="908"/>
      <c r="G26" s="909"/>
      <c r="H26" s="944"/>
      <c r="I26" s="852"/>
      <c r="J26" s="149">
        <f ca="1">IF(MOD(ROW()-13,2)=0,IF(ISBLANK(OFFSET(#REF!,INT((ROW()-13)/2),0)),"",OFFSET(#REF!,INT((ROW()-13)/2),0)),IF(ISBLANK(OFFSET('9. METAS'!$U$20,INT((ROW()-14)/2),0)),"",OFFSET('9. METAS'!$U$20,INT((ROW()-14)/2),0)))</f>
        <v>0.95</v>
      </c>
      <c r="K26" s="150">
        <f ca="1">IF(MOD(ROW()-13,2)=0,IF(ISBLANK(OFFSET(#REF!,INT((ROW()-13)/2),0)),"",OFFSET(#REF!,INT((ROW()-13)/2),0)),IF(ISBLANK(OFFSET('9. METAS'!$V$20,INT((ROW()-14)/2),0)),"",OFFSET('9. METAS'!$V$20,INT((ROW()-14)/2),0)))</f>
        <v>0.95</v>
      </c>
      <c r="L26" s="150">
        <f ca="1">IF(MOD(ROW()-13,2)=0,IF(ISBLANK(OFFSET(#REF!,INT((ROW()-13)/2),0)),"",OFFSET(#REF!,INT((ROW()-13)/2),0)),IF(ISBLANK(OFFSET('9. METAS'!$W$20,INT((ROW()-14)/2),0)),"",OFFSET('9. METAS'!$W$20,INT((ROW()-14)/2),0)))</f>
        <v>0.95</v>
      </c>
      <c r="M26" s="151">
        <f ca="1">IF(MOD(ROW()-13,2)=0,IF(ISBLANK(OFFSET(#REF!,INT((ROW()-13)/2),0)),"",OFFSET(#REF!,INT((ROW()-13)/2),0)),IF(ISBLANK(OFFSET('9. METAS'!$X$20,INT((ROW()-14)/2),0)),"",OFFSET('9. METAS'!$X$20,INT((ROW()-14)/2),0)))</f>
        <v>0.95</v>
      </c>
      <c r="N26" s="854"/>
      <c r="O26" s="856"/>
      <c r="P26" s="913"/>
    </row>
    <row r="27" spans="3:16">
      <c r="C27" s="859" t="str">
        <f ca="1">IF(ISBLANK(OFFSET('5. Pp (3 años)'!$C$46,INT((ROW()-13)/2),0)),"",OFFSET('5. Pp (3 años)'!$C$46,INT((ROW()-13)/2),0))</f>
        <v>Actividad</v>
      </c>
      <c r="D27" s="907" t="str">
        <f ca="1">IF(ISBLANK(OFFSET('5. Pp (3 años)'!$D$46,INT((ROW()-13)/2),0)),"",OFFSET('5. Pp (3 años)'!$D$46,INT((ROW()-13)/2),0))</f>
        <v>1.4.1.1.2.2 Atención a las requisiciones de los diferentes eventos públicos y privados celebrados por el Municipio de Benito Juárez.</v>
      </c>
      <c r="E27" s="907" t="str">
        <f ca="1">IF(ISBLANK(OFFSET('5. Pp (3 años)'!$E$46,INT((ROW()-13)/2),0)),"",OFFSET('5. Pp (3 años)'!$E$46,INT((ROW()-13)/2),0))</f>
        <v>PREA: Porcentaje de  Requisiciones para Eventos Atendidos.</v>
      </c>
      <c r="F27" s="908" t="str">
        <f ca="1">IF(ISBLANK(OFFSET('5. Pp (3 años)'!$K$46,INT((ROW()-13)/2),0)),"",OFFSET('5. Pp (3 años)'!$K$46,INT((ROW()-13)/2),0))</f>
        <v>Ascendente</v>
      </c>
      <c r="G27" s="909" t="str">
        <f ca="1">IF(ISBLANK(OFFSET('5. Pp (3 años)'!$H$46,INT((ROW()-13)/2),0)),"",OFFSET('5. Pp (3 años)'!$H$46,INT((ROW()-13)/2),0))</f>
        <v>Trimestral</v>
      </c>
      <c r="H27" s="944">
        <f ca="1">IF(ISBLANK(OFFSET('9. METAS'!$L$20,INT((ROW()-13)/2),0)),"",OFFSET('9. METAS'!$L$20,INT((ROW()-13)/2),0))</f>
        <v>193</v>
      </c>
      <c r="I27" s="868"/>
      <c r="J27" s="149" t="e">
        <f ca="1">IF(MOD(ROW()-13,2)=0,IF(ISBLANK(OFFSET(#REF!,INT((ROW()-13)/2),0)),"",OFFSET(#REF!,INT((ROW()-13)/2),0)),IF(ISBLANK(OFFSET('9. METAS'!$U$20,INT((ROW()-14)/2),0)),"",OFFSET('9. METAS'!$U$20,INT((ROW()-14)/2),0)))</f>
        <v>#REF!</v>
      </c>
      <c r="K27" s="150" t="e">
        <f ca="1">IF(MOD(ROW()-13,2)=0,IF(ISBLANK(OFFSET(#REF!,INT((ROW()-13)/2),0)),"",OFFSET(#REF!,INT((ROW()-13)/2),0)),IF(ISBLANK(OFFSET('9. METAS'!$V$20,INT((ROW()-14)/2),0)),"",OFFSET('9. METAS'!$V$20,INT((ROW()-14)/2),0)))</f>
        <v>#REF!</v>
      </c>
      <c r="L27" s="150" t="e">
        <f ca="1">IF(MOD(ROW()-13,2)=0,IF(ISBLANK(OFFSET(#REF!,INT((ROW()-13)/2),0)),"",OFFSET(#REF!,INT((ROW()-13)/2),0)),IF(ISBLANK(OFFSET('9. METAS'!$W$20,INT((ROW()-14)/2),0)),"",OFFSET('9. METAS'!$W$20,INT((ROW()-14)/2),0)))</f>
        <v>#REF!</v>
      </c>
      <c r="M27" s="151" t="e">
        <f ca="1">IF(MOD(ROW()-13,2)=0,IF(ISBLANK(OFFSET(#REF!,INT((ROW()-13)/2),0)),"",OFFSET(#REF!,INT((ROW()-13)/2),0)),IF(ISBLANK(OFFSET('9. METAS'!$X$20,INT((ROW()-14)/2),0)),"",OFFSET('9. METAS'!$X$20,INT((ROW()-14)/2),0)))</f>
        <v>#REF!</v>
      </c>
      <c r="N27" s="869" t="str">
        <f t="shared" ref="N27" ca="1" si="10">IFERROR(J27/J28,"ND")</f>
        <v>ND</v>
      </c>
      <c r="O27" s="870" t="str">
        <f t="shared" ref="O27" ca="1" si="11">IFERROR(((J27+K27+L27)/H27),"ND")</f>
        <v>ND</v>
      </c>
      <c r="P27" s="910"/>
    </row>
    <row r="28" spans="3:16">
      <c r="C28" s="860"/>
      <c r="D28" s="907"/>
      <c r="E28" s="907"/>
      <c r="F28" s="908"/>
      <c r="G28" s="909"/>
      <c r="H28" s="944"/>
      <c r="I28" s="852"/>
      <c r="J28" s="149">
        <f ca="1">IF(MOD(ROW()-13,2)=0,IF(ISBLANK(OFFSET(#REF!,INT((ROW()-13)/2),0)),"",OFFSET(#REF!,INT((ROW()-13)/2),0)),IF(ISBLANK(OFFSET('9. METAS'!$U$20,INT((ROW()-14)/2),0)),"",OFFSET('9. METAS'!$U$20,INT((ROW()-14)/2),0)))</f>
        <v>40</v>
      </c>
      <c r="K28" s="150">
        <f ca="1">IF(MOD(ROW()-13,2)=0,IF(ISBLANK(OFFSET(#REF!,INT((ROW()-13)/2),0)),"",OFFSET(#REF!,INT((ROW()-13)/2),0)),IF(ISBLANK(OFFSET('9. METAS'!$V$20,INT((ROW()-14)/2),0)),"",OFFSET('9. METAS'!$V$20,INT((ROW()-14)/2),0)))</f>
        <v>48</v>
      </c>
      <c r="L28" s="150">
        <f ca="1">IF(MOD(ROW()-13,2)=0,IF(ISBLANK(OFFSET(#REF!,INT((ROW()-13)/2),0)),"",OFFSET(#REF!,INT((ROW()-13)/2),0)),IF(ISBLANK(OFFSET('9. METAS'!$W$20,INT((ROW()-14)/2),0)),"",OFFSET('9. METAS'!$W$20,INT((ROW()-14)/2),0)))</f>
        <v>55</v>
      </c>
      <c r="M28" s="151">
        <f ca="1">IF(MOD(ROW()-13,2)=0,IF(ISBLANK(OFFSET(#REF!,INT((ROW()-13)/2),0)),"",OFFSET(#REF!,INT((ROW()-13)/2),0)),IF(ISBLANK(OFFSET('9. METAS'!$X$20,INT((ROW()-14)/2),0)),"",OFFSET('9. METAS'!$X$20,INT((ROW()-14)/2),0)))</f>
        <v>50</v>
      </c>
      <c r="N28" s="854"/>
      <c r="O28" s="856"/>
      <c r="P28" s="913"/>
    </row>
    <row r="29" spans="3:16">
      <c r="C29" s="859" t="str">
        <f ca="1">IF(ISBLANK(OFFSET('5. Pp (3 años)'!$C$46,INT((ROW()-13)/2),0)),"",OFFSET('5. Pp (3 años)'!$C$46,INT((ROW()-13)/2),0))</f>
        <v>Actividad</v>
      </c>
      <c r="D29" s="907" t="str">
        <f ca="1">IF(ISBLANK(OFFSET('5. Pp (3 años)'!$D$46,INT((ROW()-13)/2),0)),"",OFFSET('5. Pp (3 años)'!$D$46,INT((ROW()-13)/2),0))</f>
        <v>1.4.1.1.2.3 Elaboración de Solicitudes de Pago de los materiales por el área de compras.</v>
      </c>
      <c r="E29" s="907" t="str">
        <f ca="1">IF(ISBLANK(OFFSET('5. Pp (3 años)'!$E$46,INT((ROW()-13)/2),0)),"",OFFSET('5. Pp (3 años)'!$E$46,INT((ROW()-13)/2),0))</f>
        <v xml:space="preserve">PSP: Porcentaje de las Solicitudes de Pago elaboradas. </v>
      </c>
      <c r="F29" s="908" t="str">
        <f ca="1">IF(ISBLANK(OFFSET('5. Pp (3 años)'!$K$46,INT((ROW()-13)/2),0)),"",OFFSET('5. Pp (3 años)'!$K$46,INT((ROW()-13)/2),0))</f>
        <v>Ascendente</v>
      </c>
      <c r="G29" s="909" t="str">
        <f ca="1">IF(ISBLANK(OFFSET('5. Pp (3 años)'!$H$46,INT((ROW()-13)/2),0)),"",OFFSET('5. Pp (3 años)'!$H$46,INT((ROW()-13)/2),0))</f>
        <v>Trimestral</v>
      </c>
      <c r="H29" s="944">
        <f ca="1">IF(ISBLANK(OFFSET('9. METAS'!$L$20,INT((ROW()-13)/2),0)),"",OFFSET('9. METAS'!$L$20,INT((ROW()-13)/2),0))</f>
        <v>352</v>
      </c>
      <c r="I29" s="868"/>
      <c r="J29" s="149" t="e">
        <f ca="1">IF(MOD(ROW()-13,2)=0,IF(ISBLANK(OFFSET(#REF!,INT((ROW()-13)/2),0)),"",OFFSET(#REF!,INT((ROW()-13)/2),0)),IF(ISBLANK(OFFSET('9. METAS'!$U$20,INT((ROW()-14)/2),0)),"",OFFSET('9. METAS'!$U$20,INT((ROW()-14)/2),0)))</f>
        <v>#REF!</v>
      </c>
      <c r="K29" s="150" t="e">
        <f ca="1">IF(MOD(ROW()-13,2)=0,IF(ISBLANK(OFFSET(#REF!,INT((ROW()-13)/2),0)),"",OFFSET(#REF!,INT((ROW()-13)/2),0)),IF(ISBLANK(OFFSET('9. METAS'!$V$20,INT((ROW()-14)/2),0)),"",OFFSET('9. METAS'!$V$20,INT((ROW()-14)/2),0)))</f>
        <v>#REF!</v>
      </c>
      <c r="L29" s="150" t="e">
        <f ca="1">IF(MOD(ROW()-13,2)=0,IF(ISBLANK(OFFSET(#REF!,INT((ROW()-13)/2),0)),"",OFFSET(#REF!,INT((ROW()-13)/2),0)),IF(ISBLANK(OFFSET('9. METAS'!$W$20,INT((ROW()-14)/2),0)),"",OFFSET('9. METAS'!$W$20,INT((ROW()-14)/2),0)))</f>
        <v>#REF!</v>
      </c>
      <c r="M29" s="151" t="e">
        <f ca="1">IF(MOD(ROW()-13,2)=0,IF(ISBLANK(OFFSET(#REF!,INT((ROW()-13)/2),0)),"",OFFSET(#REF!,INT((ROW()-13)/2),0)),IF(ISBLANK(OFFSET('9. METAS'!$X$20,INT((ROW()-14)/2),0)),"",OFFSET('9. METAS'!$X$20,INT((ROW()-14)/2),0)))</f>
        <v>#REF!</v>
      </c>
      <c r="N29" s="869" t="str">
        <f t="shared" ref="N29" ca="1" si="12">IFERROR(J29/J30,"ND")</f>
        <v>ND</v>
      </c>
      <c r="O29" s="870" t="str">
        <f t="shared" ref="O29" ca="1" si="13">IFERROR(((J29+K29+L29)/H29),"ND")</f>
        <v>ND</v>
      </c>
      <c r="P29" s="910"/>
    </row>
    <row r="30" spans="3:16">
      <c r="C30" s="860"/>
      <c r="D30" s="907"/>
      <c r="E30" s="907"/>
      <c r="F30" s="908"/>
      <c r="G30" s="909"/>
      <c r="H30" s="944"/>
      <c r="I30" s="852"/>
      <c r="J30" s="149">
        <f ca="1">IF(MOD(ROW()-13,2)=0,IF(ISBLANK(OFFSET(#REF!,INT((ROW()-13)/2),0)),"",OFFSET(#REF!,INT((ROW()-13)/2),0)),IF(ISBLANK(OFFSET('9. METAS'!$U$20,INT((ROW()-14)/2),0)),"",OFFSET('9. METAS'!$U$20,INT((ROW()-14)/2),0)))</f>
        <v>2</v>
      </c>
      <c r="K30" s="150">
        <f ca="1">IF(MOD(ROW()-13,2)=0,IF(ISBLANK(OFFSET(#REF!,INT((ROW()-13)/2),0)),"",OFFSET(#REF!,INT((ROW()-13)/2),0)),IF(ISBLANK(OFFSET('9. METAS'!$V$20,INT((ROW()-14)/2),0)),"",OFFSET('9. METAS'!$V$20,INT((ROW()-14)/2),0)))</f>
        <v>160</v>
      </c>
      <c r="L30" s="150">
        <f ca="1">IF(MOD(ROW()-13,2)=0,IF(ISBLANK(OFFSET(#REF!,INT((ROW()-13)/2),0)),"",OFFSET(#REF!,INT((ROW()-13)/2),0)),IF(ISBLANK(OFFSET('9. METAS'!$W$20,INT((ROW()-14)/2),0)),"",OFFSET('9. METAS'!$W$20,INT((ROW()-14)/2),0)))</f>
        <v>122</v>
      </c>
      <c r="M30" s="151">
        <f ca="1">IF(MOD(ROW()-13,2)=0,IF(ISBLANK(OFFSET(#REF!,INT((ROW()-13)/2),0)),"",OFFSET(#REF!,INT((ROW()-13)/2),0)),IF(ISBLANK(OFFSET('9. METAS'!$X$20,INT((ROW()-14)/2),0)),"",OFFSET('9. METAS'!$X$20,INT((ROW()-14)/2),0)))</f>
        <v>68</v>
      </c>
      <c r="N30" s="854"/>
      <c r="O30" s="856"/>
      <c r="P30" s="913"/>
    </row>
    <row r="31" spans="3:16">
      <c r="C31" s="859" t="str">
        <f ca="1">IF(ISBLANK(OFFSET('5. Pp (3 años)'!$C$46,INT((ROW()-13)/2),0)),"",OFFSET('5. Pp (3 años)'!$C$46,INT((ROW()-13)/2),0))</f>
        <v>Actividad</v>
      </c>
      <c r="D31" s="907" t="str">
        <f ca="1">IF(ISBLANK(OFFSET('5. Pp (3 años)'!$D$46,INT((ROW()-13)/2),0)),"",OFFSET('5. Pp (3 años)'!$D$46,INT((ROW()-13)/2),0))</f>
        <v>1.4.1.1.2.4 Atención a los siniestros reportados por las diferentes dependencias del Municipio de Benito Juárez.</v>
      </c>
      <c r="E31" s="907" t="str">
        <f ca="1">IF(ISBLANK(OFFSET('5. Pp (3 años)'!$E$46,INT((ROW()-13)/2),0)),"",OFFSET('5. Pp (3 años)'!$E$46,INT((ROW()-13)/2),0))</f>
        <v>PASA: Porcentaje de Asistencia de los Siniestros Atendidos.</v>
      </c>
      <c r="F31" s="908" t="str">
        <f ca="1">IF(ISBLANK(OFFSET('5. Pp (3 años)'!$K$46,INT((ROW()-13)/2),0)),"",OFFSET('5. Pp (3 años)'!$K$46,INT((ROW()-13)/2),0))</f>
        <v>Ascendente</v>
      </c>
      <c r="G31" s="909" t="str">
        <f ca="1">IF(ISBLANK(OFFSET('5. Pp (3 años)'!$H$46,INT((ROW()-13)/2),0)),"",OFFSET('5. Pp (3 años)'!$H$46,INT((ROW()-13)/2),0))</f>
        <v>Trimestral</v>
      </c>
      <c r="H31" s="944">
        <f ca="1">IF(ISBLANK(OFFSET('9. METAS'!$L$20,INT((ROW()-13)/2),0)),"",OFFSET('9. METAS'!$L$20,INT((ROW()-13)/2),0))</f>
        <v>291</v>
      </c>
      <c r="I31" s="868"/>
      <c r="J31" s="149" t="e">
        <f ca="1">IF(MOD(ROW()-13,2)=0,IF(ISBLANK(OFFSET(#REF!,INT((ROW()-13)/2),0)),"",OFFSET(#REF!,INT((ROW()-13)/2),0)),IF(ISBLANK(OFFSET('9. METAS'!$U$20,INT((ROW()-14)/2),0)),"",OFFSET('9. METAS'!$U$20,INT((ROW()-14)/2),0)))</f>
        <v>#REF!</v>
      </c>
      <c r="K31" s="150" t="e">
        <f ca="1">IF(MOD(ROW()-13,2)=0,IF(ISBLANK(OFFSET(#REF!,INT((ROW()-13)/2),0)),"",OFFSET(#REF!,INT((ROW()-13)/2),0)),IF(ISBLANK(OFFSET('9. METAS'!$V$20,INT((ROW()-14)/2),0)),"",OFFSET('9. METAS'!$V$20,INT((ROW()-14)/2),0)))</f>
        <v>#REF!</v>
      </c>
      <c r="L31" s="150" t="e">
        <f ca="1">IF(MOD(ROW()-13,2)=0,IF(ISBLANK(OFFSET(#REF!,INT((ROW()-13)/2),0)),"",OFFSET(#REF!,INT((ROW()-13)/2),0)),IF(ISBLANK(OFFSET('9. METAS'!$W$20,INT((ROW()-14)/2),0)),"",OFFSET('9. METAS'!$W$20,INT((ROW()-14)/2),0)))</f>
        <v>#REF!</v>
      </c>
      <c r="M31" s="151" t="e">
        <f ca="1">IF(MOD(ROW()-13,2)=0,IF(ISBLANK(OFFSET(#REF!,INT((ROW()-13)/2),0)),"",OFFSET(#REF!,INT((ROW()-13)/2),0)),IF(ISBLANK(OFFSET('9. METAS'!$X$20,INT((ROW()-14)/2),0)),"",OFFSET('9. METAS'!$X$20,INT((ROW()-14)/2),0)))</f>
        <v>#REF!</v>
      </c>
      <c r="N31" s="869" t="str">
        <f t="shared" ref="N31" ca="1" si="14">IFERROR(J31/J32,"ND")</f>
        <v>ND</v>
      </c>
      <c r="O31" s="870" t="str">
        <f t="shared" ref="O31" ca="1" si="15">IFERROR(((J31+K31+L31)/H31),"ND")</f>
        <v>ND</v>
      </c>
      <c r="P31" s="910"/>
    </row>
    <row r="32" spans="3:16">
      <c r="C32" s="860"/>
      <c r="D32" s="907"/>
      <c r="E32" s="907"/>
      <c r="F32" s="908"/>
      <c r="G32" s="909"/>
      <c r="H32" s="944"/>
      <c r="I32" s="852"/>
      <c r="J32" s="149">
        <f ca="1">IF(MOD(ROW()-13,2)=0,IF(ISBLANK(OFFSET(#REF!,INT((ROW()-13)/2),0)),"",OFFSET(#REF!,INT((ROW()-13)/2),0)),IF(ISBLANK(OFFSET('9. METAS'!$U$20,INT((ROW()-14)/2),0)),"",OFFSET('9. METAS'!$U$20,INT((ROW()-14)/2),0)))</f>
        <v>59</v>
      </c>
      <c r="K32" s="150">
        <f ca="1">IF(MOD(ROW()-13,2)=0,IF(ISBLANK(OFFSET(#REF!,INT((ROW()-13)/2),0)),"",OFFSET(#REF!,INT((ROW()-13)/2),0)),IF(ISBLANK(OFFSET('9. METAS'!$V$20,INT((ROW()-14)/2),0)),"",OFFSET('9. METAS'!$V$20,INT((ROW()-14)/2),0)))</f>
        <v>78</v>
      </c>
      <c r="L32" s="150">
        <f ca="1">IF(MOD(ROW()-13,2)=0,IF(ISBLANK(OFFSET(#REF!,INT((ROW()-13)/2),0)),"",OFFSET(#REF!,INT((ROW()-13)/2),0)),IF(ISBLANK(OFFSET('9. METAS'!$W$20,INT((ROW()-14)/2),0)),"",OFFSET('9. METAS'!$W$20,INT((ROW()-14)/2),0)))</f>
        <v>76</v>
      </c>
      <c r="M32" s="151">
        <f ca="1">IF(MOD(ROW()-13,2)=0,IF(ISBLANK(OFFSET(#REF!,INT((ROW()-13)/2),0)),"",OFFSET(#REF!,INT((ROW()-13)/2),0)),IF(ISBLANK(OFFSET('9. METAS'!$X$20,INT((ROW()-14)/2),0)),"",OFFSET('9. METAS'!$X$20,INT((ROW()-14)/2),0)))</f>
        <v>78</v>
      </c>
      <c r="N32" s="854"/>
      <c r="O32" s="856"/>
      <c r="P32" s="913"/>
    </row>
    <row r="33" spans="3:16">
      <c r="C33" s="859" t="str">
        <f ca="1">IF(ISBLANK(OFFSET('5. Pp (3 años)'!$C$46,INT((ROW()-13)/2),0)),"",OFFSET('5. Pp (3 años)'!$C$46,INT((ROW()-13)/2),0))</f>
        <v>Actividad</v>
      </c>
      <c r="D33" s="907" t="str">
        <f ca="1">IF(ISBLANK(OFFSET('5. Pp (3 años)'!$D$46,INT((ROW()-13)/2),0)),"",OFFSET('5. Pp (3 años)'!$D$46,INT((ROW()-13)/2),0))</f>
        <v>1.4.1.1.2.5 Atención y seguimiento de solicitudes de servicios  de suministro de combustible y mantenimiento vehicular para las dependencias municipales.</v>
      </c>
      <c r="E33" s="907" t="str">
        <f ca="1">IF(ISBLANK(OFFSET('5. Pp (3 años)'!$E$46,INT((ROW()-13)/2),0)),"",OFFSET('5. Pp (3 años)'!$E$46,INT((ROW()-13)/2),0))</f>
        <v>PSSA: Porcentaje de solicitudes de servicios atendidas</v>
      </c>
      <c r="F33" s="908" t="str">
        <f ca="1">IF(ISBLANK(OFFSET('5. Pp (3 años)'!$K$46,INT((ROW()-13)/2),0)),"",OFFSET('5. Pp (3 años)'!$K$46,INT((ROW()-13)/2),0))</f>
        <v>Ascendente</v>
      </c>
      <c r="G33" s="909" t="str">
        <f ca="1">IF(ISBLANK(OFFSET('5. Pp (3 años)'!$H$46,INT((ROW()-13)/2),0)),"",OFFSET('5. Pp (3 años)'!$H$46,INT((ROW()-13)/2),0))</f>
        <v>Trimestral</v>
      </c>
      <c r="H33" s="944">
        <f ca="1">IF(ISBLANK(OFFSET('9. METAS'!$L$20,INT((ROW()-13)/2),0)),"",OFFSET('9. METAS'!$L$20,INT((ROW()-13)/2),0))</f>
        <v>0.95</v>
      </c>
      <c r="I33" s="868"/>
      <c r="J33" s="149" t="e">
        <f ca="1">IF(MOD(ROW()-13,2)=0,IF(ISBLANK(OFFSET(#REF!,INT((ROW()-13)/2),0)),"",OFFSET(#REF!,INT((ROW()-13)/2),0)),IF(ISBLANK(OFFSET('9. METAS'!$U$20,INT((ROW()-14)/2),0)),"",OFFSET('9. METAS'!$U$20,INT((ROW()-14)/2),0)))</f>
        <v>#REF!</v>
      </c>
      <c r="K33" s="150" t="e">
        <f ca="1">IF(MOD(ROW()-13,2)=0,IF(ISBLANK(OFFSET(#REF!,INT((ROW()-13)/2),0)),"",OFFSET(#REF!,INT((ROW()-13)/2),0)),IF(ISBLANK(OFFSET('9. METAS'!$V$20,INT((ROW()-14)/2),0)),"",OFFSET('9. METAS'!$V$20,INT((ROW()-14)/2),0)))</f>
        <v>#REF!</v>
      </c>
      <c r="L33" s="150" t="e">
        <f ca="1">IF(MOD(ROW()-13,2)=0,IF(ISBLANK(OFFSET(#REF!,INT((ROW()-13)/2),0)),"",OFFSET(#REF!,INT((ROW()-13)/2),0)),IF(ISBLANK(OFFSET('9. METAS'!$W$20,INT((ROW()-14)/2),0)),"",OFFSET('9. METAS'!$W$20,INT((ROW()-14)/2),0)))</f>
        <v>#REF!</v>
      </c>
      <c r="M33" s="151" t="e">
        <f ca="1">IF(MOD(ROW()-13,2)=0,IF(ISBLANK(OFFSET(#REF!,INT((ROW()-13)/2),0)),"",OFFSET(#REF!,INT((ROW()-13)/2),0)),IF(ISBLANK(OFFSET('9. METAS'!$X$20,INT((ROW()-14)/2),0)),"",OFFSET('9. METAS'!$X$20,INT((ROW()-14)/2),0)))</f>
        <v>#REF!</v>
      </c>
      <c r="N33" s="869" t="str">
        <f t="shared" ref="N33" ca="1" si="16">IFERROR(J33/J34,"ND")</f>
        <v>ND</v>
      </c>
      <c r="O33" s="870" t="str">
        <f t="shared" ref="O33" ca="1" si="17">IFERROR(((J33+K33+L33)/H33),"ND")</f>
        <v>ND</v>
      </c>
      <c r="P33" s="910"/>
    </row>
    <row r="34" spans="3:16">
      <c r="C34" s="860"/>
      <c r="D34" s="907"/>
      <c r="E34" s="907"/>
      <c r="F34" s="908"/>
      <c r="G34" s="909"/>
      <c r="H34" s="944"/>
      <c r="I34" s="852"/>
      <c r="J34" s="149">
        <f ca="1">IF(MOD(ROW()-13,2)=0,IF(ISBLANK(OFFSET(#REF!,INT((ROW()-13)/2),0)),"",OFFSET(#REF!,INT((ROW()-13)/2),0)),IF(ISBLANK(OFFSET('9. METAS'!$U$20,INT((ROW()-14)/2),0)),"",OFFSET('9. METAS'!$U$20,INT((ROW()-14)/2),0)))</f>
        <v>0.95</v>
      </c>
      <c r="K34" s="150">
        <f ca="1">IF(MOD(ROW()-13,2)=0,IF(ISBLANK(OFFSET(#REF!,INT((ROW()-13)/2),0)),"",OFFSET(#REF!,INT((ROW()-13)/2),0)),IF(ISBLANK(OFFSET('9. METAS'!$V$20,INT((ROW()-14)/2),0)),"",OFFSET('9. METAS'!$V$20,INT((ROW()-14)/2),0)))</f>
        <v>0.95</v>
      </c>
      <c r="L34" s="150">
        <f ca="1">IF(MOD(ROW()-13,2)=0,IF(ISBLANK(OFFSET(#REF!,INT((ROW()-13)/2),0)),"",OFFSET(#REF!,INT((ROW()-13)/2),0)),IF(ISBLANK(OFFSET('9. METAS'!$W$20,INT((ROW()-14)/2),0)),"",OFFSET('9. METAS'!$W$20,INT((ROW()-14)/2),0)))</f>
        <v>0.95</v>
      </c>
      <c r="M34" s="151">
        <f ca="1">IF(MOD(ROW()-13,2)=0,IF(ISBLANK(OFFSET(#REF!,INT((ROW()-13)/2),0)),"",OFFSET(#REF!,INT((ROW()-13)/2),0)),IF(ISBLANK(OFFSET('9. METAS'!$X$20,INT((ROW()-14)/2),0)),"",OFFSET('9. METAS'!$X$20,INT((ROW()-14)/2),0)))</f>
        <v>0.95</v>
      </c>
      <c r="N34" s="854"/>
      <c r="O34" s="856"/>
      <c r="P34" s="913"/>
    </row>
    <row r="35" spans="3:16">
      <c r="C35" s="859" t="str">
        <f ca="1">IF(ISBLANK(OFFSET('5. Pp (3 años)'!$C$46,INT((ROW()-13)/2),0)),"",OFFSET('5. Pp (3 años)'!$C$46,INT((ROW()-13)/2),0))</f>
        <v xml:space="preserve">Componente  </v>
      </c>
      <c r="D35" s="907" t="str">
        <f ca="1">IF(ISBLANK(OFFSET('5. Pp (3 años)'!$D$46,INT((ROW()-13)/2),0)),"",OFFSET('5. Pp (3 años)'!$D$46,INT((ROW()-13)/2),0))</f>
        <v>1.4.1.1.3 Bienes patrimoniales del municipio gestionados mediante su registro, actualización, resguardo, verificación y conservación conforme a la normatividad aplicable.</v>
      </c>
      <c r="E35" s="907" t="str">
        <f ca="1">IF(ISBLANK(OFFSET('5. Pp (3 años)'!$E$46,INT((ROW()-13)/2),0)),"",OFFSET('5. Pp (3 años)'!$E$46,INT((ROW()-13)/2),0))</f>
        <v>PBPG: Porcentaje de bienes patrimoniales gestionados conforme a la normatividad.</v>
      </c>
      <c r="F35" s="908" t="str">
        <f ca="1">IF(ISBLANK(OFFSET('5. Pp (3 años)'!$K$46,INT((ROW()-13)/2),0)),"",OFFSET('5. Pp (3 años)'!$K$46,INT((ROW()-13)/2),0))</f>
        <v>Ascendente</v>
      </c>
      <c r="G35" s="909" t="str">
        <f ca="1">IF(ISBLANK(OFFSET('5. Pp (3 años)'!$H$46,INT((ROW()-13)/2),0)),"",OFFSET('5. Pp (3 años)'!$H$46,INT((ROW()-13)/2),0))</f>
        <v>Trimestral</v>
      </c>
      <c r="H35" s="944">
        <f ca="1">IF(ISBLANK(OFFSET('9. METAS'!$L$20,INT((ROW()-13)/2),0)),"",OFFSET('9. METAS'!$L$20,INT((ROW()-13)/2),0))</f>
        <v>0.95</v>
      </c>
      <c r="I35" s="868"/>
      <c r="J35" s="149" t="e">
        <f ca="1">IF(MOD(ROW()-13,2)=0,IF(ISBLANK(OFFSET(#REF!,INT((ROW()-13)/2),0)),"",OFFSET(#REF!,INT((ROW()-13)/2),0)),IF(ISBLANK(OFFSET('9. METAS'!$U$20,INT((ROW()-14)/2),0)),"",OFFSET('9. METAS'!$U$20,INT((ROW()-14)/2),0)))</f>
        <v>#REF!</v>
      </c>
      <c r="K35" s="150" t="e">
        <f ca="1">IF(MOD(ROW()-13,2)=0,IF(ISBLANK(OFFSET(#REF!,INT((ROW()-13)/2),0)),"",OFFSET(#REF!,INT((ROW()-13)/2),0)),IF(ISBLANK(OFFSET('9. METAS'!$V$20,INT((ROW()-14)/2),0)),"",OFFSET('9. METAS'!$V$20,INT((ROW()-14)/2),0)))</f>
        <v>#REF!</v>
      </c>
      <c r="L35" s="150" t="e">
        <f ca="1">IF(MOD(ROW()-13,2)=0,IF(ISBLANK(OFFSET(#REF!,INT((ROW()-13)/2),0)),"",OFFSET(#REF!,INT((ROW()-13)/2),0)),IF(ISBLANK(OFFSET('9. METAS'!$W$20,INT((ROW()-14)/2),0)),"",OFFSET('9. METAS'!$W$20,INT((ROW()-14)/2),0)))</f>
        <v>#REF!</v>
      </c>
      <c r="M35" s="151" t="e">
        <f ca="1">IF(MOD(ROW()-13,2)=0,IF(ISBLANK(OFFSET(#REF!,INT((ROW()-13)/2),0)),"",OFFSET(#REF!,INT((ROW()-13)/2),0)),IF(ISBLANK(OFFSET('9. METAS'!$X$20,INT((ROW()-14)/2),0)),"",OFFSET('9. METAS'!$X$20,INT((ROW()-14)/2),0)))</f>
        <v>#REF!</v>
      </c>
      <c r="N35" s="869" t="str">
        <f t="shared" ref="N35" ca="1" si="18">IFERROR(J35/J36,"ND")</f>
        <v>ND</v>
      </c>
      <c r="O35" s="870" t="str">
        <f t="shared" ref="O35" ca="1" si="19">IFERROR(((J35+K35+L35)/H35),"ND")</f>
        <v>ND</v>
      </c>
      <c r="P35" s="910"/>
    </row>
    <row r="36" spans="3:16">
      <c r="C36" s="860"/>
      <c r="D36" s="907"/>
      <c r="E36" s="907"/>
      <c r="F36" s="908"/>
      <c r="G36" s="909"/>
      <c r="H36" s="944"/>
      <c r="I36" s="852"/>
      <c r="J36" s="149">
        <f ca="1">IF(MOD(ROW()-13,2)=0,IF(ISBLANK(OFFSET(#REF!,INT((ROW()-13)/2),0)),"",OFFSET(#REF!,INT((ROW()-13)/2),0)),IF(ISBLANK(OFFSET('9. METAS'!$U$20,INT((ROW()-14)/2),0)),"",OFFSET('9. METAS'!$U$20,INT((ROW()-14)/2),0)))</f>
        <v>0.95</v>
      </c>
      <c r="K36" s="150">
        <f ca="1">IF(MOD(ROW()-13,2)=0,IF(ISBLANK(OFFSET(#REF!,INT((ROW()-13)/2),0)),"",OFFSET(#REF!,INT((ROW()-13)/2),0)),IF(ISBLANK(OFFSET('9. METAS'!$V$20,INT((ROW()-14)/2),0)),"",OFFSET('9. METAS'!$V$20,INT((ROW()-14)/2),0)))</f>
        <v>0.95</v>
      </c>
      <c r="L36" s="150">
        <f ca="1">IF(MOD(ROW()-13,2)=0,IF(ISBLANK(OFFSET(#REF!,INT((ROW()-13)/2),0)),"",OFFSET(#REF!,INT((ROW()-13)/2),0)),IF(ISBLANK(OFFSET('9. METAS'!$W$20,INT((ROW()-14)/2),0)),"",OFFSET('9. METAS'!$W$20,INT((ROW()-14)/2),0)))</f>
        <v>0.95</v>
      </c>
      <c r="M36" s="151">
        <f ca="1">IF(MOD(ROW()-13,2)=0,IF(ISBLANK(OFFSET(#REF!,INT((ROW()-13)/2),0)),"",OFFSET(#REF!,INT((ROW()-13)/2),0)),IF(ISBLANK(OFFSET('9. METAS'!$X$20,INT((ROW()-14)/2),0)),"",OFFSET('9. METAS'!$X$20,INT((ROW()-14)/2),0)))</f>
        <v>0.95</v>
      </c>
      <c r="N36" s="854"/>
      <c r="O36" s="856"/>
      <c r="P36" s="913"/>
    </row>
    <row r="37" spans="3:16">
      <c r="C37" s="859" t="str">
        <f ca="1">IF(ISBLANK(OFFSET('5. Pp (3 años)'!$C$46,INT((ROW()-13)/2),0)),"",OFFSET('5. Pp (3 años)'!$C$46,INT((ROW()-13)/2),0))</f>
        <v>Actividad</v>
      </c>
      <c r="D37" s="907" t="str">
        <f ca="1">IF(ISBLANK(OFFSET('5. Pp (3 años)'!$D$46,INT((ROW()-13)/2),0)),"",OFFSET('5. Pp (3 años)'!$D$46,INT((ROW()-13)/2),0))</f>
        <v>1.4.1.1.3.1 Mantenimiento del área de trabajo y mercados a cargo de la Dirección General de Patrimonio Municipal.</v>
      </c>
      <c r="E37" s="907" t="str">
        <f ca="1">IF(ISBLANK(OFFSET('5. Pp (3 años)'!$E$46,INT((ROW()-13)/2),0)),"",OFFSET('5. Pp (3 años)'!$E$46,INT((ROW()-13)/2),0))</f>
        <v>PAMA= Porcentaje de acciones de Mantenimiento de las Áreas.</v>
      </c>
      <c r="F37" s="908" t="str">
        <f ca="1">IF(ISBLANK(OFFSET('5. Pp (3 años)'!$K$46,INT((ROW()-13)/2),0)),"",OFFSET('5. Pp (3 años)'!$K$46,INT((ROW()-13)/2),0))</f>
        <v>Ascendente</v>
      </c>
      <c r="G37" s="909" t="str">
        <f ca="1">IF(ISBLANK(OFFSET('5. Pp (3 años)'!$H$46,INT((ROW()-13)/2),0)),"",OFFSET('5. Pp (3 años)'!$H$46,INT((ROW()-13)/2),0))</f>
        <v>Trimestral</v>
      </c>
      <c r="H37" s="944">
        <f ca="1">IF(ISBLANK(OFFSET('9. METAS'!$L$20,INT((ROW()-13)/2),0)),"",OFFSET('9. METAS'!$L$20,INT((ROW()-13)/2),0))</f>
        <v>4</v>
      </c>
      <c r="I37" s="868"/>
      <c r="J37" s="149" t="e">
        <f ca="1">IF(MOD(ROW()-13,2)=0,IF(ISBLANK(OFFSET(#REF!,INT((ROW()-13)/2),0)),"",OFFSET(#REF!,INT((ROW()-13)/2),0)),IF(ISBLANK(OFFSET('9. METAS'!$U$20,INT((ROW()-14)/2),0)),"",OFFSET('9. METAS'!$U$20,INT((ROW()-14)/2),0)))</f>
        <v>#REF!</v>
      </c>
      <c r="K37" s="150" t="e">
        <f ca="1">IF(MOD(ROW()-13,2)=0,IF(ISBLANK(OFFSET(#REF!,INT((ROW()-13)/2),0)),"",OFFSET(#REF!,INT((ROW()-13)/2),0)),IF(ISBLANK(OFFSET('9. METAS'!$V$20,INT((ROW()-14)/2),0)),"",OFFSET('9. METAS'!$V$20,INT((ROW()-14)/2),0)))</f>
        <v>#REF!</v>
      </c>
      <c r="L37" s="150" t="e">
        <f ca="1">IF(MOD(ROW()-13,2)=0,IF(ISBLANK(OFFSET(#REF!,INT((ROW()-13)/2),0)),"",OFFSET(#REF!,INT((ROW()-13)/2),0)),IF(ISBLANK(OFFSET('9. METAS'!$W$20,INT((ROW()-14)/2),0)),"",OFFSET('9. METAS'!$W$20,INT((ROW()-14)/2),0)))</f>
        <v>#REF!</v>
      </c>
      <c r="M37" s="151" t="e">
        <f ca="1">IF(MOD(ROW()-13,2)=0,IF(ISBLANK(OFFSET(#REF!,INT((ROW()-13)/2),0)),"",OFFSET(#REF!,INT((ROW()-13)/2),0)),IF(ISBLANK(OFFSET('9. METAS'!$X$20,INT((ROW()-14)/2),0)),"",OFFSET('9. METAS'!$X$20,INT((ROW()-14)/2),0)))</f>
        <v>#REF!</v>
      </c>
      <c r="N37" s="869" t="str">
        <f t="shared" ref="N37" ca="1" si="20">IFERROR(J37/J38,"ND")</f>
        <v>ND</v>
      </c>
      <c r="O37" s="870" t="str">
        <f t="shared" ref="O37" ca="1" si="21">IFERROR(((J37+K37+L37)/H37),"ND")</f>
        <v>ND</v>
      </c>
      <c r="P37" s="910"/>
    </row>
    <row r="38" spans="3:16">
      <c r="C38" s="860"/>
      <c r="D38" s="907"/>
      <c r="E38" s="907"/>
      <c r="F38" s="908"/>
      <c r="G38" s="909"/>
      <c r="H38" s="944"/>
      <c r="I38" s="852"/>
      <c r="J38" s="149">
        <f ca="1">IF(MOD(ROW()-13,2)=0,IF(ISBLANK(OFFSET(#REF!,INT((ROW()-13)/2),0)),"",OFFSET(#REF!,INT((ROW()-13)/2),0)),IF(ISBLANK(OFFSET('9. METAS'!$U$20,INT((ROW()-14)/2),0)),"",OFFSET('9. METAS'!$U$20,INT((ROW()-14)/2),0)))</f>
        <v>1</v>
      </c>
      <c r="K38" s="150">
        <f ca="1">IF(MOD(ROW()-13,2)=0,IF(ISBLANK(OFFSET(#REF!,INT((ROW()-13)/2),0)),"",OFFSET(#REF!,INT((ROW()-13)/2),0)),IF(ISBLANK(OFFSET('9. METAS'!$V$20,INT((ROW()-14)/2),0)),"",OFFSET('9. METAS'!$V$20,INT((ROW()-14)/2),0)))</f>
        <v>1</v>
      </c>
      <c r="L38" s="150">
        <f ca="1">IF(MOD(ROW()-13,2)=0,IF(ISBLANK(OFFSET(#REF!,INT((ROW()-13)/2),0)),"",OFFSET(#REF!,INT((ROW()-13)/2),0)),IF(ISBLANK(OFFSET('9. METAS'!$W$20,INT((ROW()-14)/2),0)),"",OFFSET('9. METAS'!$W$20,INT((ROW()-14)/2),0)))</f>
        <v>1</v>
      </c>
      <c r="M38" s="151">
        <f ca="1">IF(MOD(ROW()-13,2)=0,IF(ISBLANK(OFFSET(#REF!,INT((ROW()-13)/2),0)),"",OFFSET(#REF!,INT((ROW()-13)/2),0)),IF(ISBLANK(OFFSET('9. METAS'!$X$20,INT((ROW()-14)/2),0)),"",OFFSET('9. METAS'!$X$20,INT((ROW()-14)/2),0)))</f>
        <v>1</v>
      </c>
      <c r="N38" s="854"/>
      <c r="O38" s="856"/>
      <c r="P38" s="913"/>
    </row>
    <row r="39" spans="3:16">
      <c r="C39" s="859" t="str">
        <f ca="1">IF(ISBLANK(OFFSET('5. Pp (3 años)'!$C$46,INT((ROW()-13)/2),0)),"",OFFSET('5. Pp (3 años)'!$C$46,INT((ROW()-13)/2),0))</f>
        <v>Actividad</v>
      </c>
      <c r="D39" s="907" t="str">
        <f ca="1">IF(ISBLANK(OFFSET('5. Pp (3 años)'!$D$46,INT((ROW()-13)/2),0)),"",OFFSET('5. Pp (3 años)'!$D$46,INT((ROW()-13)/2),0))</f>
        <v>1.4.1.1.3.2 Actualización y regularización de expedientes de bienes inmuebles del patrimonio municipal.</v>
      </c>
      <c r="E39" s="907" t="str">
        <f ca="1">IF(ISBLANK(OFFSET('5. Pp (3 años)'!$E$46,INT((ROW()-13)/2),0)),"",OFFSET('5. Pp (3 años)'!$E$46,INT((ROW()-13)/2),0))</f>
        <v>PAER: Porcentaje de expedientes actualizados y regularizados.</v>
      </c>
      <c r="F39" s="908" t="str">
        <f ca="1">IF(ISBLANK(OFFSET('5. Pp (3 años)'!$K$46,INT((ROW()-13)/2),0)),"",OFFSET('5. Pp (3 años)'!$K$46,INT((ROW()-13)/2),0))</f>
        <v>Ascendente</v>
      </c>
      <c r="G39" s="909" t="str">
        <f ca="1">IF(ISBLANK(OFFSET('5. Pp (3 años)'!$H$46,INT((ROW()-13)/2),0)),"",OFFSET('5. Pp (3 años)'!$H$46,INT((ROW()-13)/2),0))</f>
        <v>Trimestral</v>
      </c>
      <c r="H39" s="944">
        <f ca="1">IF(ISBLANK(OFFSET('9. METAS'!$L$20,INT((ROW()-13)/2),0)),"",OFFSET('9. METAS'!$L$20,INT((ROW()-13)/2),0))</f>
        <v>2854</v>
      </c>
      <c r="I39" s="868"/>
      <c r="J39" s="149" t="e">
        <f ca="1">IF(MOD(ROW()-13,2)=0,IF(ISBLANK(OFFSET(#REF!,INT((ROW()-13)/2),0)),"",OFFSET(#REF!,INT((ROW()-13)/2),0)),IF(ISBLANK(OFFSET('9. METAS'!$U$20,INT((ROW()-14)/2),0)),"",OFFSET('9. METAS'!$U$20,INT((ROW()-14)/2),0)))</f>
        <v>#REF!</v>
      </c>
      <c r="K39" s="150" t="e">
        <f ca="1">IF(MOD(ROW()-13,2)=0,IF(ISBLANK(OFFSET(#REF!,INT((ROW()-13)/2),0)),"",OFFSET(#REF!,INT((ROW()-13)/2),0)),IF(ISBLANK(OFFSET('9. METAS'!$V$20,INT((ROW()-14)/2),0)),"",OFFSET('9. METAS'!$V$20,INT((ROW()-14)/2),0)))</f>
        <v>#REF!</v>
      </c>
      <c r="L39" s="150" t="e">
        <f ca="1">IF(MOD(ROW()-13,2)=0,IF(ISBLANK(OFFSET(#REF!,INT((ROW()-13)/2),0)),"",OFFSET(#REF!,INT((ROW()-13)/2),0)),IF(ISBLANK(OFFSET('9. METAS'!$W$20,INT((ROW()-14)/2),0)),"",OFFSET('9. METAS'!$W$20,INT((ROW()-14)/2),0)))</f>
        <v>#REF!</v>
      </c>
      <c r="M39" s="151" t="e">
        <f ca="1">IF(MOD(ROW()-13,2)=0,IF(ISBLANK(OFFSET(#REF!,INT((ROW()-13)/2),0)),"",OFFSET(#REF!,INT((ROW()-13)/2),0)),IF(ISBLANK(OFFSET('9. METAS'!$X$20,INT((ROW()-14)/2),0)),"",OFFSET('9. METAS'!$X$20,INT((ROW()-14)/2),0)))</f>
        <v>#REF!</v>
      </c>
      <c r="N39" s="869" t="str">
        <f t="shared" ref="N39" ca="1" si="22">IFERROR(J39/J40,"ND")</f>
        <v>ND</v>
      </c>
      <c r="O39" s="870" t="str">
        <f t="shared" ref="O39" ca="1" si="23">IFERROR(((J39+K39+L39)/H39),"ND")</f>
        <v>ND</v>
      </c>
      <c r="P39" s="910"/>
    </row>
    <row r="40" spans="3:16">
      <c r="C40" s="860"/>
      <c r="D40" s="907"/>
      <c r="E40" s="907"/>
      <c r="F40" s="908"/>
      <c r="G40" s="909"/>
      <c r="H40" s="944"/>
      <c r="I40" s="852"/>
      <c r="J40" s="149">
        <f ca="1">IF(MOD(ROW()-13,2)=0,IF(ISBLANK(OFFSET(#REF!,INT((ROW()-13)/2),0)),"",OFFSET(#REF!,INT((ROW()-13)/2),0)),IF(ISBLANK(OFFSET('9. METAS'!$U$20,INT((ROW()-14)/2),0)),"",OFFSET('9. METAS'!$U$20,INT((ROW()-14)/2),0)))</f>
        <v>713.5</v>
      </c>
      <c r="K40" s="150">
        <f ca="1">IF(MOD(ROW()-13,2)=0,IF(ISBLANK(OFFSET(#REF!,INT((ROW()-13)/2),0)),"",OFFSET(#REF!,INT((ROW()-13)/2),0)),IF(ISBLANK(OFFSET('9. METAS'!$V$20,INT((ROW()-14)/2),0)),"",OFFSET('9. METAS'!$V$20,INT((ROW()-14)/2),0)))</f>
        <v>713.5</v>
      </c>
      <c r="L40" s="150">
        <f ca="1">IF(MOD(ROW()-13,2)=0,IF(ISBLANK(OFFSET(#REF!,INT((ROW()-13)/2),0)),"",OFFSET(#REF!,INT((ROW()-13)/2),0)),IF(ISBLANK(OFFSET('9. METAS'!$W$20,INT((ROW()-14)/2),0)),"",OFFSET('9. METAS'!$W$20,INT((ROW()-14)/2),0)))</f>
        <v>713.5</v>
      </c>
      <c r="M40" s="151">
        <f ca="1">IF(MOD(ROW()-13,2)=0,IF(ISBLANK(OFFSET(#REF!,INT((ROW()-13)/2),0)),"",OFFSET(#REF!,INT((ROW()-13)/2),0)),IF(ISBLANK(OFFSET('9. METAS'!$X$20,INT((ROW()-14)/2),0)),"",OFFSET('9. METAS'!$X$20,INT((ROW()-14)/2),0)))</f>
        <v>713.5</v>
      </c>
      <c r="N40" s="854"/>
      <c r="O40" s="856"/>
      <c r="P40" s="913"/>
    </row>
    <row r="41" spans="3:16">
      <c r="C41" s="859" t="str">
        <f ca="1">IF(ISBLANK(OFFSET('5. Pp (3 años)'!$C$46,INT((ROW()-13)/2),0)),"",OFFSET('5. Pp (3 años)'!$C$46,INT((ROW()-13)/2),0))</f>
        <v>Actividad</v>
      </c>
      <c r="D41" s="907" t="str">
        <f ca="1">IF(ISBLANK(OFFSET('5. Pp (3 años)'!$D$46,INT((ROW()-13)/2),0)),"",OFFSET('5. Pp (3 años)'!$D$46,INT((ROW()-13)/2),0))</f>
        <v>1.4.1.1.3.3 Generación de claves y elaboración de resguardos e inventarios de bienes muebles derivados de su adquisición.</v>
      </c>
      <c r="E41" s="907" t="str">
        <f ca="1">IF(ISBLANK(OFFSET('5. Pp (3 años)'!$E$46,INT((ROW()-13)/2),0)),"",OFFSET('5. Pp (3 años)'!$E$46,INT((ROW()-13)/2),0))</f>
        <v>PACRIM: Porcentaje de avance en la generación de claves y elaboración de resguardos e inventarios de bienes muebles</v>
      </c>
      <c r="F41" s="908" t="str">
        <f ca="1">IF(ISBLANK(OFFSET('5. Pp (3 años)'!$K$46,INT((ROW()-13)/2),0)),"",OFFSET('5. Pp (3 años)'!$K$46,INT((ROW()-13)/2),0))</f>
        <v>Ascendente</v>
      </c>
      <c r="G41" s="909" t="str">
        <f ca="1">IF(ISBLANK(OFFSET('5. Pp (3 años)'!$H$46,INT((ROW()-13)/2),0)),"",OFFSET('5. Pp (3 años)'!$H$46,INT((ROW()-13)/2),0))</f>
        <v>Trimestral</v>
      </c>
      <c r="H41" s="944">
        <f ca="1">IF(ISBLANK(OFFSET('9. METAS'!$L$20,INT((ROW()-13)/2),0)),"",OFFSET('9. METAS'!$L$20,INT((ROW()-13)/2),0))</f>
        <v>0.95</v>
      </c>
      <c r="I41" s="868"/>
      <c r="J41" s="149" t="e">
        <f ca="1">IF(MOD(ROW()-13,2)=0,IF(ISBLANK(OFFSET(#REF!,INT((ROW()-13)/2),0)),"",OFFSET(#REF!,INT((ROW()-13)/2),0)),IF(ISBLANK(OFFSET('9. METAS'!$U$20,INT((ROW()-14)/2),0)),"",OFFSET('9. METAS'!$U$20,INT((ROW()-14)/2),0)))</f>
        <v>#REF!</v>
      </c>
      <c r="K41" s="150" t="e">
        <f ca="1">IF(MOD(ROW()-13,2)=0,IF(ISBLANK(OFFSET(#REF!,INT((ROW()-13)/2),0)),"",OFFSET(#REF!,INT((ROW()-13)/2),0)),IF(ISBLANK(OFFSET('9. METAS'!$V$20,INT((ROW()-14)/2),0)),"",OFFSET('9. METAS'!$V$20,INT((ROW()-14)/2),0)))</f>
        <v>#REF!</v>
      </c>
      <c r="L41" s="150" t="e">
        <f ca="1">IF(MOD(ROW()-13,2)=0,IF(ISBLANK(OFFSET(#REF!,INT((ROW()-13)/2),0)),"",OFFSET(#REF!,INT((ROW()-13)/2),0)),IF(ISBLANK(OFFSET('9. METAS'!$W$20,INT((ROW()-14)/2),0)),"",OFFSET('9. METAS'!$W$20,INT((ROW()-14)/2),0)))</f>
        <v>#REF!</v>
      </c>
      <c r="M41" s="151" t="e">
        <f ca="1">IF(MOD(ROW()-13,2)=0,IF(ISBLANK(OFFSET(#REF!,INT((ROW()-13)/2),0)),"",OFFSET(#REF!,INT((ROW()-13)/2),0)),IF(ISBLANK(OFFSET('9. METAS'!$X$20,INT((ROW()-14)/2),0)),"",OFFSET('9. METAS'!$X$20,INT((ROW()-14)/2),0)))</f>
        <v>#REF!</v>
      </c>
      <c r="N41" s="869" t="str">
        <f t="shared" ref="N41" ca="1" si="24">IFERROR(J41/J42,"ND")</f>
        <v>ND</v>
      </c>
      <c r="O41" s="870" t="str">
        <f t="shared" ref="O41" ca="1" si="25">IFERROR(((J41+K41+L41)/H41),"ND")</f>
        <v>ND</v>
      </c>
      <c r="P41" s="910"/>
    </row>
    <row r="42" spans="3:16">
      <c r="C42" s="860"/>
      <c r="D42" s="907"/>
      <c r="E42" s="907"/>
      <c r="F42" s="908"/>
      <c r="G42" s="909"/>
      <c r="H42" s="944"/>
      <c r="I42" s="852"/>
      <c r="J42" s="149">
        <f ca="1">IF(MOD(ROW()-13,2)=0,IF(ISBLANK(OFFSET(#REF!,INT((ROW()-13)/2),0)),"",OFFSET(#REF!,INT((ROW()-13)/2),0)),IF(ISBLANK(OFFSET('9. METAS'!$U$20,INT((ROW()-14)/2),0)),"",OFFSET('9. METAS'!$U$20,INT((ROW()-14)/2),0)))</f>
        <v>0.95</v>
      </c>
      <c r="K42" s="150">
        <f ca="1">IF(MOD(ROW()-13,2)=0,IF(ISBLANK(OFFSET(#REF!,INT((ROW()-13)/2),0)),"",OFFSET(#REF!,INT((ROW()-13)/2),0)),IF(ISBLANK(OFFSET('9. METAS'!$V$20,INT((ROW()-14)/2),0)),"",OFFSET('9. METAS'!$V$20,INT((ROW()-14)/2),0)))</f>
        <v>0.95</v>
      </c>
      <c r="L42" s="150">
        <f ca="1">IF(MOD(ROW()-13,2)=0,IF(ISBLANK(OFFSET(#REF!,INT((ROW()-13)/2),0)),"",OFFSET(#REF!,INT((ROW()-13)/2),0)),IF(ISBLANK(OFFSET('9. METAS'!$W$20,INT((ROW()-14)/2),0)),"",OFFSET('9. METAS'!$W$20,INT((ROW()-14)/2),0)))</f>
        <v>0.95</v>
      </c>
      <c r="M42" s="151">
        <f ca="1">IF(MOD(ROW()-13,2)=0,IF(ISBLANK(OFFSET(#REF!,INT((ROW()-13)/2),0)),"",OFFSET(#REF!,INT((ROW()-13)/2),0)),IF(ISBLANK(OFFSET('9. METAS'!$X$20,INT((ROW()-14)/2),0)),"",OFFSET('9. METAS'!$X$20,INT((ROW()-14)/2),0)))</f>
        <v>0.95</v>
      </c>
      <c r="N42" s="854"/>
      <c r="O42" s="856"/>
      <c r="P42" s="913"/>
    </row>
    <row r="43" spans="3:16">
      <c r="C43" s="859" t="str">
        <f ca="1">IF(ISBLANK(OFFSET('5. Pp (3 años)'!$C$46,INT((ROW()-13)/2),0)),"",OFFSET('5. Pp (3 años)'!$C$46,INT((ROW()-13)/2),0))</f>
        <v>Actividad</v>
      </c>
      <c r="D43" s="907" t="str">
        <f ca="1">IF(ISBLANK(OFFSET('5. Pp (3 años)'!$D$46,INT((ROW()-13)/2),0)),"",OFFSET('5. Pp (3 años)'!$D$46,INT((ROW()-13)/2),0))</f>
        <v>1.4.1.1.3.4  Revisión física de bienes muebles del patrimonio del H. Ayuntamiento de Benito Juárez.</v>
      </c>
      <c r="E43" s="907" t="str">
        <f ca="1">IF(ISBLANK(OFFSET('5. Pp (3 años)'!$E$46,INT((ROW()-13)/2),0)),"",OFFSET('5. Pp (3 años)'!$E$46,INT((ROW()-13)/2),0))</f>
        <v>PRFBM: Porcentaje de revisiones físicas de bienes muebles realizadas.</v>
      </c>
      <c r="F43" s="908" t="str">
        <f ca="1">IF(ISBLANK(OFFSET('5. Pp (3 años)'!$K$46,INT((ROW()-13)/2),0)),"",OFFSET('5. Pp (3 años)'!$K$46,INT((ROW()-13)/2),0))</f>
        <v>Ascendente</v>
      </c>
      <c r="G43" s="909" t="str">
        <f ca="1">IF(ISBLANK(OFFSET('5. Pp (3 años)'!$H$46,INT((ROW()-13)/2),0)),"",OFFSET('5. Pp (3 años)'!$H$46,INT((ROW()-13)/2),0))</f>
        <v>Trimestral</v>
      </c>
      <c r="H43" s="944">
        <f ca="1">IF(ISBLANK(OFFSET('9. METAS'!$L$20,INT((ROW()-13)/2),0)),"",OFFSET('9. METAS'!$L$20,INT((ROW()-13)/2),0))</f>
        <v>125</v>
      </c>
      <c r="I43" s="868"/>
      <c r="J43" s="149" t="e">
        <f ca="1">IF(MOD(ROW()-13,2)=0,IF(ISBLANK(OFFSET(#REF!,INT((ROW()-13)/2),0)),"",OFFSET(#REF!,INT((ROW()-13)/2),0)),IF(ISBLANK(OFFSET('9. METAS'!$U$20,INT((ROW()-14)/2),0)),"",OFFSET('9. METAS'!$U$20,INT((ROW()-14)/2),0)))</f>
        <v>#REF!</v>
      </c>
      <c r="K43" s="150" t="e">
        <f ca="1">IF(MOD(ROW()-13,2)=0,IF(ISBLANK(OFFSET(#REF!,INT((ROW()-13)/2),0)),"",OFFSET(#REF!,INT((ROW()-13)/2),0)),IF(ISBLANK(OFFSET('9. METAS'!$V$20,INT((ROW()-14)/2),0)),"",OFFSET('9. METAS'!$V$20,INT((ROW()-14)/2),0)))</f>
        <v>#REF!</v>
      </c>
      <c r="L43" s="150" t="e">
        <f ca="1">IF(MOD(ROW()-13,2)=0,IF(ISBLANK(OFFSET(#REF!,INT((ROW()-13)/2),0)),"",OFFSET(#REF!,INT((ROW()-13)/2),0)),IF(ISBLANK(OFFSET('9. METAS'!$W$20,INT((ROW()-14)/2),0)),"",OFFSET('9. METAS'!$W$20,INT((ROW()-14)/2),0)))</f>
        <v>#REF!</v>
      </c>
      <c r="M43" s="151" t="e">
        <f ca="1">IF(MOD(ROW()-13,2)=0,IF(ISBLANK(OFFSET(#REF!,INT((ROW()-13)/2),0)),"",OFFSET(#REF!,INT((ROW()-13)/2),0)),IF(ISBLANK(OFFSET('9. METAS'!$X$20,INT((ROW()-14)/2),0)),"",OFFSET('9. METAS'!$X$20,INT((ROW()-14)/2),0)))</f>
        <v>#REF!</v>
      </c>
      <c r="N43" s="869" t="str">
        <f t="shared" ref="N43" ca="1" si="26">IFERROR(J43/J44,"ND")</f>
        <v>ND</v>
      </c>
      <c r="O43" s="870" t="str">
        <f t="shared" ref="O43" ca="1" si="27">IFERROR(((J43+K43+L43)/H43),"ND")</f>
        <v>ND</v>
      </c>
      <c r="P43" s="910"/>
    </row>
    <row r="44" spans="3:16">
      <c r="C44" s="860"/>
      <c r="D44" s="907"/>
      <c r="E44" s="907"/>
      <c r="F44" s="908"/>
      <c r="G44" s="909"/>
      <c r="H44" s="944"/>
      <c r="I44" s="852"/>
      <c r="J44" s="149">
        <f ca="1">IF(MOD(ROW()-13,2)=0,IF(ISBLANK(OFFSET(#REF!,INT((ROW()-13)/2),0)),"",OFFSET(#REF!,INT((ROW()-13)/2),0)),IF(ISBLANK(OFFSET('9. METAS'!$U$20,INT((ROW()-14)/2),0)),"",OFFSET('9. METAS'!$U$20,INT((ROW()-14)/2),0)))</f>
        <v>30</v>
      </c>
      <c r="K44" s="150">
        <f ca="1">IF(MOD(ROW()-13,2)=0,IF(ISBLANK(OFFSET(#REF!,INT((ROW()-13)/2),0)),"",OFFSET(#REF!,INT((ROW()-13)/2),0)),IF(ISBLANK(OFFSET('9. METAS'!$V$20,INT((ROW()-14)/2),0)),"",OFFSET('9. METAS'!$V$20,INT((ROW()-14)/2),0)))</f>
        <v>32</v>
      </c>
      <c r="L44" s="150">
        <f ca="1">IF(MOD(ROW()-13,2)=0,IF(ISBLANK(OFFSET(#REF!,INT((ROW()-13)/2),0)),"",OFFSET(#REF!,INT((ROW()-13)/2),0)),IF(ISBLANK(OFFSET('9. METAS'!$W$20,INT((ROW()-14)/2),0)),"",OFFSET('9. METAS'!$W$20,INT((ROW()-14)/2),0)))</f>
        <v>32</v>
      </c>
      <c r="M44" s="151">
        <f ca="1">IF(MOD(ROW()-13,2)=0,IF(ISBLANK(OFFSET(#REF!,INT((ROW()-13)/2),0)),"",OFFSET(#REF!,INT((ROW()-13)/2),0)),IF(ISBLANK(OFFSET('9. METAS'!$X$20,INT((ROW()-14)/2),0)),"",OFFSET('9. METAS'!$X$20,INT((ROW()-14)/2),0)))</f>
        <v>31</v>
      </c>
      <c r="N44" s="854"/>
      <c r="O44" s="856"/>
      <c r="P44" s="913"/>
    </row>
    <row r="45" spans="3:16">
      <c r="C45" s="859" t="str">
        <f ca="1">IF(ISBLANK(OFFSET('5. Pp (3 años)'!$C$46,INT((ROW()-13)/2),0)),"",OFFSET('5. Pp (3 años)'!$C$46,INT((ROW()-13)/2),0))</f>
        <v>Componente</v>
      </c>
      <c r="D45" s="907" t="str">
        <f ca="1">IF(ISBLANK(OFFSET('5. Pp (3 años)'!$D$46,INT((ROW()-13)/2),0)),"",OFFSET('5. Pp (3 años)'!$D$46,INT((ROW()-13)/2),0))</f>
        <v xml:space="preserve">1.4.1.1.4 Personal municipal con competencias fortalecidas a través de procesos de capacitación.
</v>
      </c>
      <c r="E45" s="907" t="str">
        <f ca="1">IF(ISBLANK(OFFSET('5. Pp (3 años)'!$E$46,INT((ROW()-13)/2),0)),"",OFFSET('5. Pp (3 años)'!$E$46,INT((ROW()-13)/2),0))</f>
        <v xml:space="preserve">PPMP: Porcentaje de integrantes del personal municipal profesionalizado. </v>
      </c>
      <c r="F45" s="908" t="str">
        <f ca="1">IF(ISBLANK(OFFSET('5. Pp (3 años)'!$K$46,INT((ROW()-13)/2),0)),"",OFFSET('5. Pp (3 años)'!$K$46,INT((ROW()-13)/2),0))</f>
        <v>Ascendente</v>
      </c>
      <c r="G45" s="909" t="str">
        <f ca="1">IF(ISBLANK(OFFSET('5. Pp (3 años)'!$H$46,INT((ROW()-13)/2),0)),"",OFFSET('5. Pp (3 años)'!$H$46,INT((ROW()-13)/2),0))</f>
        <v>Trimestral</v>
      </c>
      <c r="H45" s="944">
        <f ca="1">IF(ISBLANK(OFFSET('9. METAS'!$L$20,INT((ROW()-13)/2),0)),"",OFFSET('9. METAS'!$L$20,INT((ROW()-13)/2),0))</f>
        <v>2500</v>
      </c>
      <c r="I45" s="868"/>
      <c r="J45" s="149" t="e">
        <f ca="1">IF(MOD(ROW()-13,2)=0,IF(ISBLANK(OFFSET(#REF!,INT((ROW()-13)/2),0)),"",OFFSET(#REF!,INT((ROW()-13)/2),0)),IF(ISBLANK(OFFSET('9. METAS'!$U$20,INT((ROW()-14)/2),0)),"",OFFSET('9. METAS'!$U$20,INT((ROW()-14)/2),0)))</f>
        <v>#REF!</v>
      </c>
      <c r="K45" s="150" t="e">
        <f ca="1">IF(MOD(ROW()-13,2)=0,IF(ISBLANK(OFFSET(#REF!,INT((ROW()-13)/2),0)),"",OFFSET(#REF!,INT((ROW()-13)/2),0)),IF(ISBLANK(OFFSET('9. METAS'!$V$20,INT((ROW()-14)/2),0)),"",OFFSET('9. METAS'!$V$20,INT((ROW()-14)/2),0)))</f>
        <v>#REF!</v>
      </c>
      <c r="L45" s="150" t="e">
        <f ca="1">IF(MOD(ROW()-13,2)=0,IF(ISBLANK(OFFSET(#REF!,INT((ROW()-13)/2),0)),"",OFFSET(#REF!,INT((ROW()-13)/2),0)),IF(ISBLANK(OFFSET('9. METAS'!$W$20,INT((ROW()-14)/2),0)),"",OFFSET('9. METAS'!$W$20,INT((ROW()-14)/2),0)))</f>
        <v>#REF!</v>
      </c>
      <c r="M45" s="151" t="e">
        <f ca="1">IF(MOD(ROW()-13,2)=0,IF(ISBLANK(OFFSET(#REF!,INT((ROW()-13)/2),0)),"",OFFSET(#REF!,INT((ROW()-13)/2),0)),IF(ISBLANK(OFFSET('9. METAS'!$X$20,INT((ROW()-14)/2),0)),"",OFFSET('9. METAS'!$X$20,INT((ROW()-14)/2),0)))</f>
        <v>#REF!</v>
      </c>
      <c r="N45" s="869" t="str">
        <f t="shared" ref="N45" ca="1" si="28">IFERROR(J45/J46,"ND")</f>
        <v>ND</v>
      </c>
      <c r="O45" s="870" t="str">
        <f t="shared" ref="O45" ca="1" si="29">IFERROR(((J45+K45+L45)/H45),"ND")</f>
        <v>ND</v>
      </c>
      <c r="P45" s="910"/>
    </row>
    <row r="46" spans="3:16">
      <c r="C46" s="860"/>
      <c r="D46" s="907"/>
      <c r="E46" s="907"/>
      <c r="F46" s="908"/>
      <c r="G46" s="909"/>
      <c r="H46" s="944"/>
      <c r="I46" s="852"/>
      <c r="J46" s="149">
        <f ca="1">IF(MOD(ROW()-13,2)=0,IF(ISBLANK(OFFSET(#REF!,INT((ROW()-13)/2),0)),"",OFFSET(#REF!,INT((ROW()-13)/2),0)),IF(ISBLANK(OFFSET('9. METAS'!$U$20,INT((ROW()-14)/2),0)),"",OFFSET('9. METAS'!$U$20,INT((ROW()-14)/2),0)))</f>
        <v>500</v>
      </c>
      <c r="K46" s="150">
        <f ca="1">IF(MOD(ROW()-13,2)=0,IF(ISBLANK(OFFSET(#REF!,INT((ROW()-13)/2),0)),"",OFFSET(#REF!,INT((ROW()-13)/2),0)),IF(ISBLANK(OFFSET('9. METAS'!$V$20,INT((ROW()-14)/2),0)),"",OFFSET('9. METAS'!$V$20,INT((ROW()-14)/2),0)))</f>
        <v>750</v>
      </c>
      <c r="L46" s="150">
        <f ca="1">IF(MOD(ROW()-13,2)=0,IF(ISBLANK(OFFSET(#REF!,INT((ROW()-13)/2),0)),"",OFFSET(#REF!,INT((ROW()-13)/2),0)),IF(ISBLANK(OFFSET('9. METAS'!$W$20,INT((ROW()-14)/2),0)),"",OFFSET('9. METAS'!$W$20,INT((ROW()-14)/2),0)))</f>
        <v>750</v>
      </c>
      <c r="M46" s="151">
        <f ca="1">IF(MOD(ROW()-13,2)=0,IF(ISBLANK(OFFSET(#REF!,INT((ROW()-13)/2),0)),"",OFFSET(#REF!,INT((ROW()-13)/2),0)),IF(ISBLANK(OFFSET('9. METAS'!$X$20,INT((ROW()-14)/2),0)),"",OFFSET('9. METAS'!$X$20,INT((ROW()-14)/2),0)))</f>
        <v>500</v>
      </c>
      <c r="N46" s="854"/>
      <c r="O46" s="856"/>
      <c r="P46" s="913"/>
    </row>
    <row r="47" spans="3:16">
      <c r="C47" s="859" t="str">
        <f ca="1">IF(ISBLANK(OFFSET('5. Pp (3 años)'!$C$46,INT((ROW()-13)/2),0)),"",OFFSET('5. Pp (3 años)'!$C$46,INT((ROW()-13)/2),0))</f>
        <v>Actividad</v>
      </c>
      <c r="D47" s="907" t="str">
        <f ca="1">IF(ISBLANK(OFFSET('5. Pp (3 años)'!$D$46,INT((ROW()-13)/2),0)),"",OFFSET('5. Pp (3 años)'!$D$46,INT((ROW()-13)/2),0))</f>
        <v>1.4.1.1.4.1. Impartición de  Cursos de Capacitación Integral Institucional</v>
      </c>
      <c r="E47" s="907" t="str">
        <f ca="1">IF(ISBLANK(OFFSET('5. Pp (3 años)'!$E$46,INT((ROW()-13)/2),0)),"",OFFSET('5. Pp (3 años)'!$E$46,INT((ROW()-13)/2),0))</f>
        <v>PPCI: Porcentaje de Cursos de Capacitación Integral Institucional impartidos</v>
      </c>
      <c r="F47" s="908" t="str">
        <f ca="1">IF(ISBLANK(OFFSET('5. Pp (3 años)'!$K$46,INT((ROW()-13)/2),0)),"",OFFSET('5. Pp (3 años)'!$K$46,INT((ROW()-13)/2),0))</f>
        <v>Ascendente</v>
      </c>
      <c r="G47" s="909" t="str">
        <f ca="1">IF(ISBLANK(OFFSET('5. Pp (3 años)'!$H$46,INT((ROW()-13)/2),0)),"",OFFSET('5. Pp (3 años)'!$H$46,INT((ROW()-13)/2),0))</f>
        <v>Trimestral</v>
      </c>
      <c r="H47" s="944">
        <f ca="1">IF(ISBLANK(OFFSET('9. METAS'!$L$20,INT((ROW()-13)/2),0)),"",OFFSET('9. METAS'!$L$20,INT((ROW()-13)/2),0))</f>
        <v>180</v>
      </c>
      <c r="I47" s="868"/>
      <c r="J47" s="149" t="e">
        <f ca="1">IF(MOD(ROW()-13,2)=0,IF(ISBLANK(OFFSET(#REF!,INT((ROW()-13)/2),0)),"",OFFSET(#REF!,INT((ROW()-13)/2),0)),IF(ISBLANK(OFFSET('9. METAS'!$U$20,INT((ROW()-14)/2),0)),"",OFFSET('9. METAS'!$U$20,INT((ROW()-14)/2),0)))</f>
        <v>#REF!</v>
      </c>
      <c r="K47" s="150" t="e">
        <f ca="1">IF(MOD(ROW()-13,2)=0,IF(ISBLANK(OFFSET(#REF!,INT((ROW()-13)/2),0)),"",OFFSET(#REF!,INT((ROW()-13)/2),0)),IF(ISBLANK(OFFSET('9. METAS'!$V$20,INT((ROW()-14)/2),0)),"",OFFSET('9. METAS'!$V$20,INT((ROW()-14)/2),0)))</f>
        <v>#REF!</v>
      </c>
      <c r="L47" s="150" t="e">
        <f ca="1">IF(MOD(ROW()-13,2)=0,IF(ISBLANK(OFFSET(#REF!,INT((ROW()-13)/2),0)),"",OFFSET(#REF!,INT((ROW()-13)/2),0)),IF(ISBLANK(OFFSET('9. METAS'!$W$20,INT((ROW()-14)/2),0)),"",OFFSET('9. METAS'!$W$20,INT((ROW()-14)/2),0)))</f>
        <v>#REF!</v>
      </c>
      <c r="M47" s="151" t="e">
        <f ca="1">IF(MOD(ROW()-13,2)=0,IF(ISBLANK(OFFSET(#REF!,INT((ROW()-13)/2),0)),"",OFFSET(#REF!,INT((ROW()-13)/2),0)),IF(ISBLANK(OFFSET('9. METAS'!$X$20,INT((ROW()-14)/2),0)),"",OFFSET('9. METAS'!$X$20,INT((ROW()-14)/2),0)))</f>
        <v>#REF!</v>
      </c>
      <c r="N47" s="869" t="str">
        <f t="shared" ref="N47" ca="1" si="30">IFERROR(J47/J48,"ND")</f>
        <v>ND</v>
      </c>
      <c r="O47" s="870" t="str">
        <f t="shared" ref="O47" ca="1" si="31">IFERROR(((J47+K47+L47)/H47),"ND")</f>
        <v>ND</v>
      </c>
      <c r="P47" s="910"/>
    </row>
    <row r="48" spans="3:16">
      <c r="C48" s="860"/>
      <c r="D48" s="907"/>
      <c r="E48" s="907"/>
      <c r="F48" s="908"/>
      <c r="G48" s="909"/>
      <c r="H48" s="944"/>
      <c r="I48" s="852"/>
      <c r="J48" s="149">
        <f ca="1">IF(MOD(ROW()-13,2)=0,IF(ISBLANK(OFFSET(#REF!,INT((ROW()-13)/2),0)),"",OFFSET(#REF!,INT((ROW()-13)/2),0)),IF(ISBLANK(OFFSET('9. METAS'!$U$20,INT((ROW()-14)/2),0)),"",OFFSET('9. METAS'!$U$20,INT((ROW()-14)/2),0)))</f>
        <v>40</v>
      </c>
      <c r="K48" s="150">
        <f ca="1">IF(MOD(ROW()-13,2)=0,IF(ISBLANK(OFFSET(#REF!,INT((ROW()-13)/2),0)),"",OFFSET(#REF!,INT((ROW()-13)/2),0)),IF(ISBLANK(OFFSET('9. METAS'!$V$20,INT((ROW()-14)/2),0)),"",OFFSET('9. METAS'!$V$20,INT((ROW()-14)/2),0)))</f>
        <v>50</v>
      </c>
      <c r="L48" s="150">
        <f ca="1">IF(MOD(ROW()-13,2)=0,IF(ISBLANK(OFFSET(#REF!,INT((ROW()-13)/2),0)),"",OFFSET(#REF!,INT((ROW()-13)/2),0)),IF(ISBLANK(OFFSET('9. METAS'!$W$20,INT((ROW()-14)/2),0)),"",OFFSET('9. METAS'!$W$20,INT((ROW()-14)/2),0)))</f>
        <v>50</v>
      </c>
      <c r="M48" s="151">
        <f ca="1">IF(MOD(ROW()-13,2)=0,IF(ISBLANK(OFFSET(#REF!,INT((ROW()-13)/2),0)),"",OFFSET(#REF!,INT((ROW()-13)/2),0)),IF(ISBLANK(OFFSET('9. METAS'!$X$20,INT((ROW()-14)/2),0)),"",OFFSET('9. METAS'!$X$20,INT((ROW()-14)/2),0)))</f>
        <v>40</v>
      </c>
      <c r="N48" s="854"/>
      <c r="O48" s="856"/>
      <c r="P48" s="913"/>
    </row>
    <row r="49" spans="3:16">
      <c r="C49" s="859" t="str">
        <f ca="1">IF(ISBLANK(OFFSET('5. Pp (3 años)'!$C$46,INT((ROW()-13)/2),0)),"",OFFSET('5. Pp (3 años)'!$C$46,INT((ROW()-13)/2),0))</f>
        <v>Actividad</v>
      </c>
      <c r="D49" s="907" t="str">
        <f ca="1">IF(ISBLANK(OFFSET('5. Pp (3 años)'!$D$46,INT((ROW()-13)/2),0)),"",OFFSET('5. Pp (3 años)'!$D$46,INT((ROW()-13)/2),0))</f>
        <v>1.4.1.1.4.2 Formalización de convenios de colaboración para la capacitación.</v>
      </c>
      <c r="E49" s="907" t="str">
        <f ca="1">IF(ISBLANK(OFFSET('5. Pp (3 años)'!$E$46,INT((ROW()-13)/2),0)),"",OFFSET('5. Pp (3 años)'!$E$46,INT((ROW()-13)/2),0))</f>
        <v>PCC: Porcentaje de convenios de colaboración para la capacitación formalizados.</v>
      </c>
      <c r="F49" s="908" t="str">
        <f ca="1">IF(ISBLANK(OFFSET('5. Pp (3 años)'!$K$46,INT((ROW()-13)/2),0)),"",OFFSET('5. Pp (3 años)'!$K$46,INT((ROW()-13)/2),0))</f>
        <v>Ascendente</v>
      </c>
      <c r="G49" s="909" t="str">
        <f ca="1">IF(ISBLANK(OFFSET('5. Pp (3 años)'!$H$46,INT((ROW()-13)/2),0)),"",OFFSET('5. Pp (3 años)'!$H$46,INT((ROW()-13)/2),0))</f>
        <v>Trimestral</v>
      </c>
      <c r="H49" s="944">
        <f ca="1">IF(ISBLANK(OFFSET('9. METAS'!$L$20,INT((ROW()-13)/2),0)),"",OFFSET('9. METAS'!$L$20,INT((ROW()-13)/2),0))</f>
        <v>4</v>
      </c>
      <c r="I49" s="868"/>
      <c r="J49" s="149" t="e">
        <f ca="1">IF(MOD(ROW()-13,2)=0,IF(ISBLANK(OFFSET(#REF!,INT((ROW()-13)/2),0)),"",OFFSET(#REF!,INT((ROW()-13)/2),0)),IF(ISBLANK(OFFSET('9. METAS'!$U$20,INT((ROW()-14)/2),0)),"",OFFSET('9. METAS'!$U$20,INT((ROW()-14)/2),0)))</f>
        <v>#REF!</v>
      </c>
      <c r="K49" s="150" t="e">
        <f ca="1">IF(MOD(ROW()-13,2)=0,IF(ISBLANK(OFFSET(#REF!,INT((ROW()-13)/2),0)),"",OFFSET(#REF!,INT((ROW()-13)/2),0)),IF(ISBLANK(OFFSET('9. METAS'!$V$20,INT((ROW()-14)/2),0)),"",OFFSET('9. METAS'!$V$20,INT((ROW()-14)/2),0)))</f>
        <v>#REF!</v>
      </c>
      <c r="L49" s="150" t="e">
        <f ca="1">IF(MOD(ROW()-13,2)=0,IF(ISBLANK(OFFSET(#REF!,INT((ROW()-13)/2),0)),"",OFFSET(#REF!,INT((ROW()-13)/2),0)),IF(ISBLANK(OFFSET('9. METAS'!$W$20,INT((ROW()-14)/2),0)),"",OFFSET('9. METAS'!$W$20,INT((ROW()-14)/2),0)))</f>
        <v>#REF!</v>
      </c>
      <c r="M49" s="151" t="e">
        <f ca="1">IF(MOD(ROW()-13,2)=0,IF(ISBLANK(OFFSET(#REF!,INT((ROW()-13)/2),0)),"",OFFSET(#REF!,INT((ROW()-13)/2),0)),IF(ISBLANK(OFFSET('9. METAS'!$X$20,INT((ROW()-14)/2),0)),"",OFFSET('9. METAS'!$X$20,INT((ROW()-14)/2),0)))</f>
        <v>#REF!</v>
      </c>
      <c r="N49" s="869" t="str">
        <f t="shared" ref="N49" ca="1" si="32">IFERROR(J49/J50,"ND")</f>
        <v>ND</v>
      </c>
      <c r="O49" s="870" t="str">
        <f t="shared" ref="O49" ca="1" si="33">IFERROR(((J49+K49+L49)/H49),"ND")</f>
        <v>ND</v>
      </c>
      <c r="P49" s="910"/>
    </row>
    <row r="50" spans="3:16">
      <c r="C50" s="860"/>
      <c r="D50" s="907"/>
      <c r="E50" s="907"/>
      <c r="F50" s="908"/>
      <c r="G50" s="909"/>
      <c r="H50" s="944"/>
      <c r="I50" s="852"/>
      <c r="J50" s="149">
        <f ca="1">IF(MOD(ROW()-13,2)=0,IF(ISBLANK(OFFSET(#REF!,INT((ROW()-13)/2),0)),"",OFFSET(#REF!,INT((ROW()-13)/2),0)),IF(ISBLANK(OFFSET('9. METAS'!$U$20,INT((ROW()-14)/2),0)),"",OFFSET('9. METAS'!$U$20,INT((ROW()-14)/2),0)))</f>
        <v>1</v>
      </c>
      <c r="K50" s="150">
        <f ca="1">IF(MOD(ROW()-13,2)=0,IF(ISBLANK(OFFSET(#REF!,INT((ROW()-13)/2),0)),"",OFFSET(#REF!,INT((ROW()-13)/2),0)),IF(ISBLANK(OFFSET('9. METAS'!$V$20,INT((ROW()-14)/2),0)),"",OFFSET('9. METAS'!$V$20,INT((ROW()-14)/2),0)))</f>
        <v>1</v>
      </c>
      <c r="L50" s="150">
        <f ca="1">IF(MOD(ROW()-13,2)=0,IF(ISBLANK(OFFSET(#REF!,INT((ROW()-13)/2),0)),"",OFFSET(#REF!,INT((ROW()-13)/2),0)),IF(ISBLANK(OFFSET('9. METAS'!$W$20,INT((ROW()-14)/2),0)),"",OFFSET('9. METAS'!$W$20,INT((ROW()-14)/2),0)))</f>
        <v>1</v>
      </c>
      <c r="M50" s="151">
        <f ca="1">IF(MOD(ROW()-13,2)=0,IF(ISBLANK(OFFSET(#REF!,INT((ROW()-13)/2),0)),"",OFFSET(#REF!,INT((ROW()-13)/2),0)),IF(ISBLANK(OFFSET('9. METAS'!$X$20,INT((ROW()-14)/2),0)),"",OFFSET('9. METAS'!$X$20,INT((ROW()-14)/2),0)))</f>
        <v>1</v>
      </c>
      <c r="N50" s="854"/>
      <c r="O50" s="856"/>
      <c r="P50" s="913"/>
    </row>
    <row r="51" spans="3:16">
      <c r="C51" s="859" t="str">
        <f ca="1">IF(ISBLANK(OFFSET('5. Pp (3 años)'!$C$46,INT((ROW()-13)/2),0)),"",OFFSET('5. Pp (3 años)'!$C$46,INT((ROW()-13)/2),0))</f>
        <v>Actividad</v>
      </c>
      <c r="D51" s="907" t="str">
        <f ca="1">IF(ISBLANK(OFFSET('5. Pp (3 años)'!$D$46,INT((ROW()-13)/2),0)),"",OFFSET('5. Pp (3 años)'!$D$46,INT((ROW()-13)/2),0))</f>
        <v>1.4.1.1.4.3 Evaluación al desempeño laboral hacia servidores(as) públicos(as).</v>
      </c>
      <c r="E51" s="907" t="str">
        <f ca="1">IF(ISBLANK(OFFSET('5. Pp (3 años)'!$E$46,INT((ROW()-13)/2),0)),"",OFFSET('5. Pp (3 años)'!$E$46,INT((ROW()-13)/2),0))</f>
        <v>PSPE: Porcentaje de servidores(as) públicos(as) evaluados(as)</v>
      </c>
      <c r="F51" s="908" t="str">
        <f ca="1">IF(ISBLANK(OFFSET('5. Pp (3 años)'!$K$46,INT((ROW()-13)/2),0)),"",OFFSET('5. Pp (3 años)'!$K$46,INT((ROW()-13)/2),0))</f>
        <v>Ascendente</v>
      </c>
      <c r="G51" s="909" t="str">
        <f ca="1">IF(ISBLANK(OFFSET('5. Pp (3 años)'!$H$46,INT((ROW()-13)/2),0)),"",OFFSET('5. Pp (3 años)'!$H$46,INT((ROW()-13)/2),0))</f>
        <v>Trimestral</v>
      </c>
      <c r="H51" s="944">
        <f ca="1">IF(ISBLANK(OFFSET('9. METAS'!$L$20,INT((ROW()-13)/2),0)),"",OFFSET('9. METAS'!$L$20,INT((ROW()-13)/2),0))</f>
        <v>1000</v>
      </c>
      <c r="I51" s="868"/>
      <c r="J51" s="149" t="e">
        <f ca="1">IF(MOD(ROW()-13,2)=0,IF(ISBLANK(OFFSET(#REF!,INT((ROW()-13)/2),0)),"",OFFSET(#REF!,INT((ROW()-13)/2),0)),IF(ISBLANK(OFFSET('9. METAS'!$U$20,INT((ROW()-14)/2),0)),"",OFFSET('9. METAS'!$U$20,INT((ROW()-14)/2),0)))</f>
        <v>#REF!</v>
      </c>
      <c r="K51" s="150" t="e">
        <f ca="1">IF(MOD(ROW()-13,2)=0,IF(ISBLANK(OFFSET(#REF!,INT((ROW()-13)/2),0)),"",OFFSET(#REF!,INT((ROW()-13)/2),0)),IF(ISBLANK(OFFSET('9. METAS'!$V$20,INT((ROW()-14)/2),0)),"",OFFSET('9. METAS'!$V$20,INT((ROW()-14)/2),0)))</f>
        <v>#REF!</v>
      </c>
      <c r="L51" s="150" t="e">
        <f ca="1">IF(MOD(ROW()-13,2)=0,IF(ISBLANK(OFFSET(#REF!,INT((ROW()-13)/2),0)),"",OFFSET(#REF!,INT((ROW()-13)/2),0)),IF(ISBLANK(OFFSET('9. METAS'!$W$20,INT((ROW()-14)/2),0)),"",OFFSET('9. METAS'!$W$20,INT((ROW()-14)/2),0)))</f>
        <v>#REF!</v>
      </c>
      <c r="M51" s="151" t="e">
        <f ca="1">IF(MOD(ROW()-13,2)=0,IF(ISBLANK(OFFSET(#REF!,INT((ROW()-13)/2),0)),"",OFFSET(#REF!,INT((ROW()-13)/2),0)),IF(ISBLANK(OFFSET('9. METAS'!$X$20,INT((ROW()-14)/2),0)),"",OFFSET('9. METAS'!$X$20,INT((ROW()-14)/2),0)))</f>
        <v>#REF!</v>
      </c>
      <c r="N51" s="869" t="str">
        <f t="shared" ref="N51" ca="1" si="34">IFERROR(J51/J52,"ND")</f>
        <v>ND</v>
      </c>
      <c r="O51" s="870" t="str">
        <f t="shared" ref="O51" ca="1" si="35">IFERROR(((J51+K51+L51)/H51),"ND")</f>
        <v>ND</v>
      </c>
      <c r="P51" s="910"/>
    </row>
    <row r="52" spans="3:16">
      <c r="C52" s="860"/>
      <c r="D52" s="907"/>
      <c r="E52" s="907"/>
      <c r="F52" s="908"/>
      <c r="G52" s="909"/>
      <c r="H52" s="944"/>
      <c r="I52" s="852"/>
      <c r="J52" s="149">
        <f ca="1">IF(MOD(ROW()-13,2)=0,IF(ISBLANK(OFFSET(#REF!,INT((ROW()-13)/2),0)),"",OFFSET(#REF!,INT((ROW()-13)/2),0)),IF(ISBLANK(OFFSET('9. METAS'!$U$20,INT((ROW()-14)/2),0)),"",OFFSET('9. METAS'!$U$20,INT((ROW()-14)/2),0)))</f>
        <v>250</v>
      </c>
      <c r="K52" s="150">
        <f ca="1">IF(MOD(ROW()-13,2)=0,IF(ISBLANK(OFFSET(#REF!,INT((ROW()-13)/2),0)),"",OFFSET(#REF!,INT((ROW()-13)/2),0)),IF(ISBLANK(OFFSET('9. METAS'!$V$20,INT((ROW()-14)/2),0)),"",OFFSET('9. METAS'!$V$20,INT((ROW()-14)/2),0)))</f>
        <v>250</v>
      </c>
      <c r="L52" s="150">
        <f ca="1">IF(MOD(ROW()-13,2)=0,IF(ISBLANK(OFFSET(#REF!,INT((ROW()-13)/2),0)),"",OFFSET(#REF!,INT((ROW()-13)/2),0)),IF(ISBLANK(OFFSET('9. METAS'!$W$20,INT((ROW()-14)/2),0)),"",OFFSET('9. METAS'!$W$20,INT((ROW()-14)/2),0)))</f>
        <v>200</v>
      </c>
      <c r="M52" s="151">
        <f ca="1">IF(MOD(ROW()-13,2)=0,IF(ISBLANK(OFFSET(#REF!,INT((ROW()-13)/2),0)),"",OFFSET(#REF!,INT((ROW()-13)/2),0)),IF(ISBLANK(OFFSET('9. METAS'!$X$20,INT((ROW()-14)/2),0)),"",OFFSET('9. METAS'!$X$20,INT((ROW()-14)/2),0)))</f>
        <v>300</v>
      </c>
      <c r="N52" s="854"/>
      <c r="O52" s="856"/>
      <c r="P52" s="913"/>
    </row>
    <row r="53" spans="3:16">
      <c r="C53" s="859" t="str">
        <f ca="1">IF(ISBLANK(OFFSET('5. Pp (3 años)'!$C$46,INT((ROW()-13)/2),0)),"",OFFSET('5. Pp (3 años)'!$C$46,INT((ROW()-13)/2),0))</f>
        <v>Componente</v>
      </c>
      <c r="D53" s="907" t="str">
        <f ca="1">IF(ISBLANK(OFFSET('5. Pp (3 años)'!$D$46,INT((ROW()-13)/2),0)),"",OFFSET('5. Pp (3 años)'!$D$46,INT((ROW()-13)/2),0))</f>
        <v>1.4.1.1.5 Servicios de tecnologías de la información y telecomunicaciones gestionados y proporcionados oportunamente a las dependencias municipales conforme a la normatividad aplicable.</v>
      </c>
      <c r="E53" s="907" t="str">
        <f ca="1">IF(ISBLANK(OFFSET('5. Pp (3 años)'!$E$46,INT((ROW()-13)/2),0)),"",OFFSET('5. Pp (3 años)'!$E$46,INT((ROW()-13)/2),0))</f>
        <v>PSTIC: Porcentaje de servicios de tecnologías de la información y comunicación proporcionados.</v>
      </c>
      <c r="F53" s="908" t="str">
        <f ca="1">IF(ISBLANK(OFFSET('5. Pp (3 años)'!$K$46,INT((ROW()-13)/2),0)),"",OFFSET('5. Pp (3 años)'!$K$46,INT((ROW()-13)/2),0))</f>
        <v>Ascendente</v>
      </c>
      <c r="G53" s="909" t="str">
        <f ca="1">IF(ISBLANK(OFFSET('5. Pp (3 años)'!$H$46,INT((ROW()-13)/2),0)),"",OFFSET('5. Pp (3 años)'!$H$46,INT((ROW()-13)/2),0))</f>
        <v>Trimestral</v>
      </c>
      <c r="H53" s="944">
        <f ca="1">IF(ISBLANK(OFFSET('9. METAS'!$L$20,INT((ROW()-13)/2),0)),"",OFFSET('9. METAS'!$L$20,INT((ROW()-13)/2),0))</f>
        <v>0.95</v>
      </c>
      <c r="I53" s="868"/>
      <c r="J53" s="149" t="e">
        <f ca="1">IF(MOD(ROW()-13,2)=0,IF(ISBLANK(OFFSET(#REF!,INT((ROW()-13)/2),0)),"",OFFSET(#REF!,INT((ROW()-13)/2),0)),IF(ISBLANK(OFFSET('9. METAS'!$U$20,INT((ROW()-14)/2),0)),"",OFFSET('9. METAS'!$U$20,INT((ROW()-14)/2),0)))</f>
        <v>#REF!</v>
      </c>
      <c r="K53" s="150" t="e">
        <f ca="1">IF(MOD(ROW()-13,2)=0,IF(ISBLANK(OFFSET(#REF!,INT((ROW()-13)/2),0)),"",OFFSET(#REF!,INT((ROW()-13)/2),0)),IF(ISBLANK(OFFSET('9. METAS'!$V$20,INT((ROW()-14)/2),0)),"",OFFSET('9. METAS'!$V$20,INT((ROW()-14)/2),0)))</f>
        <v>#REF!</v>
      </c>
      <c r="L53" s="150" t="e">
        <f ca="1">IF(MOD(ROW()-13,2)=0,IF(ISBLANK(OFFSET(#REF!,INT((ROW()-13)/2),0)),"",OFFSET(#REF!,INT((ROW()-13)/2),0)),IF(ISBLANK(OFFSET('9. METAS'!$W$20,INT((ROW()-14)/2),0)),"",OFFSET('9. METAS'!$W$20,INT((ROW()-14)/2),0)))</f>
        <v>#REF!</v>
      </c>
      <c r="M53" s="151" t="e">
        <f ca="1">IF(MOD(ROW()-13,2)=0,IF(ISBLANK(OFFSET(#REF!,INT((ROW()-13)/2),0)),"",OFFSET(#REF!,INT((ROW()-13)/2),0)),IF(ISBLANK(OFFSET('9. METAS'!$X$20,INT((ROW()-14)/2),0)),"",OFFSET('9. METAS'!$X$20,INT((ROW()-14)/2),0)))</f>
        <v>#REF!</v>
      </c>
      <c r="N53" s="869" t="str">
        <f t="shared" ref="N53" ca="1" si="36">IFERROR(J53/J54,"ND")</f>
        <v>ND</v>
      </c>
      <c r="O53" s="870" t="str">
        <f t="shared" ref="O53" ca="1" si="37">IFERROR(((J53+K53+L53)/H53),"ND")</f>
        <v>ND</v>
      </c>
      <c r="P53" s="910"/>
    </row>
    <row r="54" spans="3:16">
      <c r="C54" s="860"/>
      <c r="D54" s="907"/>
      <c r="E54" s="907"/>
      <c r="F54" s="908"/>
      <c r="G54" s="909"/>
      <c r="H54" s="944"/>
      <c r="I54" s="852"/>
      <c r="J54" s="149">
        <f ca="1">IF(MOD(ROW()-13,2)=0,IF(ISBLANK(OFFSET(#REF!,INT((ROW()-13)/2),0)),"",OFFSET(#REF!,INT((ROW()-13)/2),0)),IF(ISBLANK(OFFSET('9. METAS'!$U$20,INT((ROW()-14)/2),0)),"",OFFSET('9. METAS'!$U$20,INT((ROW()-14)/2),0)))</f>
        <v>0.95</v>
      </c>
      <c r="K54" s="150">
        <f ca="1">IF(MOD(ROW()-13,2)=0,IF(ISBLANK(OFFSET(#REF!,INT((ROW()-13)/2),0)),"",OFFSET(#REF!,INT((ROW()-13)/2),0)),IF(ISBLANK(OFFSET('9. METAS'!$V$20,INT((ROW()-14)/2),0)),"",OFFSET('9. METAS'!$V$20,INT((ROW()-14)/2),0)))</f>
        <v>0.95</v>
      </c>
      <c r="L54" s="150">
        <f ca="1">IF(MOD(ROW()-13,2)=0,IF(ISBLANK(OFFSET(#REF!,INT((ROW()-13)/2),0)),"",OFFSET(#REF!,INT((ROW()-13)/2),0)),IF(ISBLANK(OFFSET('9. METAS'!$W$20,INT((ROW()-14)/2),0)),"",OFFSET('9. METAS'!$W$20,INT((ROW()-14)/2),0)))</f>
        <v>0.95</v>
      </c>
      <c r="M54" s="151">
        <f ca="1">IF(MOD(ROW()-13,2)=0,IF(ISBLANK(OFFSET(#REF!,INT((ROW()-13)/2),0)),"",OFFSET(#REF!,INT((ROW()-13)/2),0)),IF(ISBLANK(OFFSET('9. METAS'!$X$20,INT((ROW()-14)/2),0)),"",OFFSET('9. METAS'!$X$20,INT((ROW()-14)/2),0)))</f>
        <v>0.95</v>
      </c>
      <c r="N54" s="854"/>
      <c r="O54" s="856"/>
      <c r="P54" s="913"/>
    </row>
    <row r="55" spans="3:16">
      <c r="C55" s="859" t="str">
        <f ca="1">IF(ISBLANK(OFFSET('5. Pp (3 años)'!$C$46,INT((ROW()-13)/2),0)),"",OFFSET('5. Pp (3 años)'!$C$46,INT((ROW()-13)/2),0))</f>
        <v>Actividad</v>
      </c>
      <c r="D55" s="907" t="str">
        <f ca="1">IF(ISBLANK(OFFSET('5. Pp (3 años)'!$D$46,INT((ROW()-13)/2),0)),"",OFFSET('5. Pp (3 años)'!$D$46,INT((ROW()-13)/2),0))</f>
        <v xml:space="preserve">1.4.1.1.5.1 Desarrollo y mantenimiento de sistemas informáticos para las dependencias municipales. </v>
      </c>
      <c r="E55" s="907" t="str">
        <f ca="1">IF(ISBLANK(OFFSET('5. Pp (3 años)'!$E$46,INT((ROW()-13)/2),0)),"",OFFSET('5. Pp (3 años)'!$E$46,INT((ROW()-13)/2),0))</f>
        <v>PSDMA= Porcentaje de servicios de desarrollo y mantenimiento de sistemas informáticos atendidos</v>
      </c>
      <c r="F55" s="908" t="str">
        <f ca="1">IF(ISBLANK(OFFSET('5. Pp (3 años)'!$K$46,INT((ROW()-13)/2),0)),"",OFFSET('5. Pp (3 años)'!$K$46,INT((ROW()-13)/2),0))</f>
        <v>Ascendente</v>
      </c>
      <c r="G55" s="909" t="str">
        <f ca="1">IF(ISBLANK(OFFSET('5. Pp (3 años)'!$H$46,INT((ROW()-13)/2),0)),"",OFFSET('5. Pp (3 años)'!$H$46,INT((ROW()-13)/2),0))</f>
        <v>Trimestral</v>
      </c>
      <c r="H55" s="944">
        <f ca="1">IF(ISBLANK(OFFSET('9. METAS'!$L$20,INT((ROW()-13)/2),0)),"",OFFSET('9. METAS'!$L$20,INT((ROW()-13)/2),0))</f>
        <v>800</v>
      </c>
      <c r="I55" s="868"/>
      <c r="J55" s="149" t="e">
        <f ca="1">IF(MOD(ROW()-13,2)=0,IF(ISBLANK(OFFSET(#REF!,INT((ROW()-13)/2),0)),"",OFFSET(#REF!,INT((ROW()-13)/2),0)),IF(ISBLANK(OFFSET('9. METAS'!$U$20,INT((ROW()-14)/2),0)),"",OFFSET('9. METAS'!$U$20,INT((ROW()-14)/2),0)))</f>
        <v>#REF!</v>
      </c>
      <c r="K55" s="150" t="e">
        <f ca="1">IF(MOD(ROW()-13,2)=0,IF(ISBLANK(OFFSET(#REF!,INT((ROW()-13)/2),0)),"",OFFSET(#REF!,INT((ROW()-13)/2),0)),IF(ISBLANK(OFFSET('9. METAS'!$V$20,INT((ROW()-14)/2),0)),"",OFFSET('9. METAS'!$V$20,INT((ROW()-14)/2),0)))</f>
        <v>#REF!</v>
      </c>
      <c r="L55" s="150" t="e">
        <f ca="1">IF(MOD(ROW()-13,2)=0,IF(ISBLANK(OFFSET(#REF!,INT((ROW()-13)/2),0)),"",OFFSET(#REF!,INT((ROW()-13)/2),0)),IF(ISBLANK(OFFSET('9. METAS'!$W$20,INT((ROW()-14)/2),0)),"",OFFSET('9. METAS'!$W$20,INT((ROW()-14)/2),0)))</f>
        <v>#REF!</v>
      </c>
      <c r="M55" s="151" t="e">
        <f ca="1">IF(MOD(ROW()-13,2)=0,IF(ISBLANK(OFFSET(#REF!,INT((ROW()-13)/2),0)),"",OFFSET(#REF!,INT((ROW()-13)/2),0)),IF(ISBLANK(OFFSET('9. METAS'!$X$20,INT((ROW()-14)/2),0)),"",OFFSET('9. METAS'!$X$20,INT((ROW()-14)/2),0)))</f>
        <v>#REF!</v>
      </c>
      <c r="N55" s="869" t="str">
        <f t="shared" ref="N55" ca="1" si="38">IFERROR(J55/J56,"ND")</f>
        <v>ND</v>
      </c>
      <c r="O55" s="870" t="str">
        <f t="shared" ref="O55" ca="1" si="39">IFERROR(((J55+K55+L55)/H55),"ND")</f>
        <v>ND</v>
      </c>
      <c r="P55" s="910"/>
    </row>
    <row r="56" spans="3:16">
      <c r="C56" s="860"/>
      <c r="D56" s="907"/>
      <c r="E56" s="907"/>
      <c r="F56" s="908"/>
      <c r="G56" s="909"/>
      <c r="H56" s="944"/>
      <c r="I56" s="852"/>
      <c r="J56" s="149">
        <f ca="1">IF(MOD(ROW()-13,2)=0,IF(ISBLANK(OFFSET(#REF!,INT((ROW()-13)/2),0)),"",OFFSET(#REF!,INT((ROW()-13)/2),0)),IF(ISBLANK(OFFSET('9. METAS'!$U$20,INT((ROW()-14)/2),0)),"",OFFSET('9. METAS'!$U$20,INT((ROW()-14)/2),0)))</f>
        <v>200</v>
      </c>
      <c r="K56" s="150">
        <f ca="1">IF(MOD(ROW()-13,2)=0,IF(ISBLANK(OFFSET(#REF!,INT((ROW()-13)/2),0)),"",OFFSET(#REF!,INT((ROW()-13)/2),0)),IF(ISBLANK(OFFSET('9. METAS'!$V$20,INT((ROW()-14)/2),0)),"",OFFSET('9. METAS'!$V$20,INT((ROW()-14)/2),0)))</f>
        <v>200</v>
      </c>
      <c r="L56" s="150">
        <f ca="1">IF(MOD(ROW()-13,2)=0,IF(ISBLANK(OFFSET(#REF!,INT((ROW()-13)/2),0)),"",OFFSET(#REF!,INT((ROW()-13)/2),0)),IF(ISBLANK(OFFSET('9. METAS'!$W$20,INT((ROW()-14)/2),0)),"",OFFSET('9. METAS'!$W$20,INT((ROW()-14)/2),0)))</f>
        <v>200</v>
      </c>
      <c r="M56" s="151">
        <f ca="1">IF(MOD(ROW()-13,2)=0,IF(ISBLANK(OFFSET(#REF!,INT((ROW()-13)/2),0)),"",OFFSET(#REF!,INT((ROW()-13)/2),0)),IF(ISBLANK(OFFSET('9. METAS'!$X$20,INT((ROW()-14)/2),0)),"",OFFSET('9. METAS'!$X$20,INT((ROW()-14)/2),0)))</f>
        <v>200</v>
      </c>
      <c r="N56" s="854"/>
      <c r="O56" s="856"/>
      <c r="P56" s="913"/>
    </row>
    <row r="57" spans="3:16">
      <c r="C57" s="859" t="str">
        <f ca="1">IF(ISBLANK(OFFSET('5. Pp (3 años)'!$C$46,INT((ROW()-13)/2),0)),"",OFFSET('5. Pp (3 años)'!$C$46,INT((ROW()-13)/2),0))</f>
        <v>Actividad</v>
      </c>
      <c r="D57" s="907" t="str">
        <f ca="1">IF(ISBLANK(OFFSET('5. Pp (3 años)'!$D$46,INT((ROW()-13)/2),0)),"",OFFSET('5. Pp (3 años)'!$D$46,INT((ROW()-13)/2),0))</f>
        <v>1.4.1.1.5.2 Atención de  servicios de telecomunicaciones para las dependencias municipales.</v>
      </c>
      <c r="E57" s="907" t="str">
        <f ca="1">IF(ISBLANK(OFFSET('5. Pp (3 años)'!$E$46,INT((ROW()-13)/2),0)),"",OFFSET('5. Pp (3 años)'!$E$46,INT((ROW()-13)/2),0))</f>
        <v>PSTA: Porcentaje de servicios de telecomunicaciones atendidos.</v>
      </c>
      <c r="F57" s="908" t="str">
        <f ca="1">IF(ISBLANK(OFFSET('5. Pp (3 años)'!$K$46,INT((ROW()-13)/2),0)),"",OFFSET('5. Pp (3 años)'!$K$46,INT((ROW()-13)/2),0))</f>
        <v>Ascendente</v>
      </c>
      <c r="G57" s="909" t="str">
        <f ca="1">IF(ISBLANK(OFFSET('5. Pp (3 años)'!$H$46,INT((ROW()-13)/2),0)),"",OFFSET('5. Pp (3 años)'!$H$46,INT((ROW()-13)/2),0))</f>
        <v>Trimestral</v>
      </c>
      <c r="H57" s="944">
        <f ca="1">IF(ISBLANK(OFFSET('9. METAS'!$L$20,INT((ROW()-13)/2),0)),"",OFFSET('9. METAS'!$L$20,INT((ROW()-13)/2),0))</f>
        <v>600</v>
      </c>
      <c r="I57" s="868"/>
      <c r="J57" s="149" t="e">
        <f ca="1">IF(MOD(ROW()-13,2)=0,IF(ISBLANK(OFFSET(#REF!,INT((ROW()-13)/2),0)),"",OFFSET(#REF!,INT((ROW()-13)/2),0)),IF(ISBLANK(OFFSET('9. METAS'!$U$20,INT((ROW()-14)/2),0)),"",OFFSET('9. METAS'!$U$20,INT((ROW()-14)/2),0)))</f>
        <v>#REF!</v>
      </c>
      <c r="K57" s="150" t="e">
        <f ca="1">IF(MOD(ROW()-13,2)=0,IF(ISBLANK(OFFSET(#REF!,INT((ROW()-13)/2),0)),"",OFFSET(#REF!,INT((ROW()-13)/2),0)),IF(ISBLANK(OFFSET('9. METAS'!$V$20,INT((ROW()-14)/2),0)),"",OFFSET('9. METAS'!$V$20,INT((ROW()-14)/2),0)))</f>
        <v>#REF!</v>
      </c>
      <c r="L57" s="150" t="e">
        <f ca="1">IF(MOD(ROW()-13,2)=0,IF(ISBLANK(OFFSET(#REF!,INT((ROW()-13)/2),0)),"",OFFSET(#REF!,INT((ROW()-13)/2),0)),IF(ISBLANK(OFFSET('9. METAS'!$W$20,INT((ROW()-14)/2),0)),"",OFFSET('9. METAS'!$W$20,INT((ROW()-14)/2),0)))</f>
        <v>#REF!</v>
      </c>
      <c r="M57" s="151" t="e">
        <f ca="1">IF(MOD(ROW()-13,2)=0,IF(ISBLANK(OFFSET(#REF!,INT((ROW()-13)/2),0)),"",OFFSET(#REF!,INT((ROW()-13)/2),0)),IF(ISBLANK(OFFSET('9. METAS'!$X$20,INT((ROW()-14)/2),0)),"",OFFSET('9. METAS'!$X$20,INT((ROW()-14)/2),0)))</f>
        <v>#REF!</v>
      </c>
      <c r="N57" s="869" t="str">
        <f t="shared" ref="N57" ca="1" si="40">IFERROR(J57/J58,"ND")</f>
        <v>ND</v>
      </c>
      <c r="O57" s="870" t="str">
        <f t="shared" ref="O57" ca="1" si="41">IFERROR(((J57+K57+L57)/H57),"ND")</f>
        <v>ND</v>
      </c>
      <c r="P57" s="910"/>
    </row>
    <row r="58" spans="3:16">
      <c r="C58" s="860"/>
      <c r="D58" s="907"/>
      <c r="E58" s="907"/>
      <c r="F58" s="908"/>
      <c r="G58" s="909"/>
      <c r="H58" s="944"/>
      <c r="I58" s="852"/>
      <c r="J58" s="149">
        <f ca="1">IF(MOD(ROW()-13,2)=0,IF(ISBLANK(OFFSET(#REF!,INT((ROW()-13)/2),0)),"",OFFSET(#REF!,INT((ROW()-13)/2),0)),IF(ISBLANK(OFFSET('9. METAS'!$U$20,INT((ROW()-14)/2),0)),"",OFFSET('9. METAS'!$U$20,INT((ROW()-14)/2),0)))</f>
        <v>150</v>
      </c>
      <c r="K58" s="150">
        <f ca="1">IF(MOD(ROW()-13,2)=0,IF(ISBLANK(OFFSET(#REF!,INT((ROW()-13)/2),0)),"",OFFSET(#REF!,INT((ROW()-13)/2),0)),IF(ISBLANK(OFFSET('9. METAS'!$V$20,INT((ROW()-14)/2),0)),"",OFFSET('9. METAS'!$V$20,INT((ROW()-14)/2),0)))</f>
        <v>150</v>
      </c>
      <c r="L58" s="150">
        <f ca="1">IF(MOD(ROW()-13,2)=0,IF(ISBLANK(OFFSET(#REF!,INT((ROW()-13)/2),0)),"",OFFSET(#REF!,INT((ROW()-13)/2),0)),IF(ISBLANK(OFFSET('9. METAS'!$W$20,INT((ROW()-14)/2),0)),"",OFFSET('9. METAS'!$W$20,INT((ROW()-14)/2),0)))</f>
        <v>150</v>
      </c>
      <c r="M58" s="151">
        <f ca="1">IF(MOD(ROW()-13,2)=0,IF(ISBLANK(OFFSET(#REF!,INT((ROW()-13)/2),0)),"",OFFSET(#REF!,INT((ROW()-13)/2),0)),IF(ISBLANK(OFFSET('9. METAS'!$X$20,INT((ROW()-14)/2),0)),"",OFFSET('9. METAS'!$X$20,INT((ROW()-14)/2),0)))</f>
        <v>150</v>
      </c>
      <c r="N58" s="854"/>
      <c r="O58" s="856"/>
      <c r="P58" s="913"/>
    </row>
    <row r="59" spans="3:16">
      <c r="C59" s="859" t="str">
        <f ca="1">IF(ISBLANK(OFFSET('5. Pp (3 años)'!$C$46,INT((ROW()-13)/2),0)),"",OFFSET('5. Pp (3 años)'!$C$46,INT((ROW()-13)/2),0))</f>
        <v>Actividad</v>
      </c>
      <c r="D59" s="907" t="str">
        <f ca="1">IF(ISBLANK(OFFSET('5. Pp (3 años)'!$D$46,INT((ROW()-13)/2),0)),"",OFFSET('5. Pp (3 años)'!$D$46,INT((ROW()-13)/2),0))</f>
        <v>1.4.1.1.5.3 Atención de servicios de soporte técnico para las dependencias municipales.</v>
      </c>
      <c r="E59" s="907" t="str">
        <f ca="1">IF(ISBLANK(OFFSET('5. Pp (3 años)'!$E$46,INT((ROW()-13)/2),0)),"",OFFSET('5. Pp (3 años)'!$E$46,INT((ROW()-13)/2),0))</f>
        <v>PSSTA= Porcentaje de servicios de soporte técnico atendidos.</v>
      </c>
      <c r="F59" s="908" t="str">
        <f ca="1">IF(ISBLANK(OFFSET('5. Pp (3 años)'!$K$46,INT((ROW()-13)/2),0)),"",OFFSET('5. Pp (3 años)'!$K$46,INT((ROW()-13)/2),0))</f>
        <v>Ascendente</v>
      </c>
      <c r="G59" s="909" t="str">
        <f ca="1">IF(ISBLANK(OFFSET('5. Pp (3 años)'!$H$46,INT((ROW()-13)/2),0)),"",OFFSET('5. Pp (3 años)'!$H$46,INT((ROW()-13)/2),0))</f>
        <v>Trimestral</v>
      </c>
      <c r="H59" s="944">
        <f ca="1">IF(ISBLANK(OFFSET('9. METAS'!$L$20,INT((ROW()-13)/2),0)),"",OFFSET('9. METAS'!$L$20,INT((ROW()-13)/2),0))</f>
        <v>3200</v>
      </c>
      <c r="I59" s="868"/>
      <c r="J59" s="149" t="e">
        <f ca="1">IF(MOD(ROW()-13,2)=0,IF(ISBLANK(OFFSET(#REF!,INT((ROW()-13)/2),0)),"",OFFSET(#REF!,INT((ROW()-13)/2),0)),IF(ISBLANK(OFFSET('9. METAS'!$U$20,INT((ROW()-14)/2),0)),"",OFFSET('9. METAS'!$U$20,INT((ROW()-14)/2),0)))</f>
        <v>#REF!</v>
      </c>
      <c r="K59" s="150" t="e">
        <f ca="1">IF(MOD(ROW()-13,2)=0,IF(ISBLANK(OFFSET(#REF!,INT((ROW()-13)/2),0)),"",OFFSET(#REF!,INT((ROW()-13)/2),0)),IF(ISBLANK(OFFSET('9. METAS'!$V$20,INT((ROW()-14)/2),0)),"",OFFSET('9. METAS'!$V$20,INT((ROW()-14)/2),0)))</f>
        <v>#REF!</v>
      </c>
      <c r="L59" s="150" t="e">
        <f ca="1">IF(MOD(ROW()-13,2)=0,IF(ISBLANK(OFFSET(#REF!,INT((ROW()-13)/2),0)),"",OFFSET(#REF!,INT((ROW()-13)/2),0)),IF(ISBLANK(OFFSET('9. METAS'!$W$20,INT((ROW()-14)/2),0)),"",OFFSET('9. METAS'!$W$20,INT((ROW()-14)/2),0)))</f>
        <v>#REF!</v>
      </c>
      <c r="M59" s="151" t="e">
        <f ca="1">IF(MOD(ROW()-13,2)=0,IF(ISBLANK(OFFSET(#REF!,INT((ROW()-13)/2),0)),"",OFFSET(#REF!,INT((ROW()-13)/2),0)),IF(ISBLANK(OFFSET('9. METAS'!$X$20,INT((ROW()-14)/2),0)),"",OFFSET('9. METAS'!$X$20,INT((ROW()-14)/2),0)))</f>
        <v>#REF!</v>
      </c>
      <c r="N59" s="869" t="str">
        <f t="shared" ref="N59" ca="1" si="42">IFERROR(J59/J60,"ND")</f>
        <v>ND</v>
      </c>
      <c r="O59" s="870" t="str">
        <f t="shared" ref="O59" ca="1" si="43">IFERROR(((J59+K59+L59)/H59),"ND")</f>
        <v>ND</v>
      </c>
      <c r="P59" s="910"/>
    </row>
    <row r="60" spans="3:16">
      <c r="C60" s="860"/>
      <c r="D60" s="907"/>
      <c r="E60" s="907"/>
      <c r="F60" s="908"/>
      <c r="G60" s="909"/>
      <c r="H60" s="944"/>
      <c r="I60" s="852"/>
      <c r="J60" s="149">
        <f ca="1">IF(MOD(ROW()-13,2)=0,IF(ISBLANK(OFFSET(#REF!,INT((ROW()-13)/2),0)),"",OFFSET(#REF!,INT((ROW()-13)/2),0)),IF(ISBLANK(OFFSET('9. METAS'!$U$20,INT((ROW()-14)/2),0)),"",OFFSET('9. METAS'!$U$20,INT((ROW()-14)/2),0)))</f>
        <v>800</v>
      </c>
      <c r="K60" s="150">
        <f ca="1">IF(MOD(ROW()-13,2)=0,IF(ISBLANK(OFFSET(#REF!,INT((ROW()-13)/2),0)),"",OFFSET(#REF!,INT((ROW()-13)/2),0)),IF(ISBLANK(OFFSET('9. METAS'!$V$20,INT((ROW()-14)/2),0)),"",OFFSET('9. METAS'!$V$20,INT((ROW()-14)/2),0)))</f>
        <v>800</v>
      </c>
      <c r="L60" s="150">
        <f ca="1">IF(MOD(ROW()-13,2)=0,IF(ISBLANK(OFFSET(#REF!,INT((ROW()-13)/2),0)),"",OFFSET(#REF!,INT((ROW()-13)/2),0)),IF(ISBLANK(OFFSET('9. METAS'!$W$20,INT((ROW()-14)/2),0)),"",OFFSET('9. METAS'!$W$20,INT((ROW()-14)/2),0)))</f>
        <v>800</v>
      </c>
      <c r="M60" s="151">
        <f ca="1">IF(MOD(ROW()-13,2)=0,IF(ISBLANK(OFFSET(#REF!,INT((ROW()-13)/2),0)),"",OFFSET(#REF!,INT((ROW()-13)/2),0)),IF(ISBLANK(OFFSET('9. METAS'!$X$20,INT((ROW()-14)/2),0)),"",OFFSET('9. METAS'!$X$20,INT((ROW()-14)/2),0)))</f>
        <v>800</v>
      </c>
      <c r="N60" s="854"/>
      <c r="O60" s="856"/>
      <c r="P60" s="913"/>
    </row>
    <row r="61" spans="3:16">
      <c r="C61" s="859" t="str">
        <f ca="1">IF(ISBLANK(OFFSET('5. Pp (3 años)'!$C$46,INT((ROW()-13)/2),0)),"",OFFSET('5. Pp (3 años)'!$C$46,INT((ROW()-13)/2),0))</f>
        <v>Componente</v>
      </c>
      <c r="D61" s="907" t="str">
        <f ca="1">IF(ISBLANK(OFFSET('5. Pp (3 años)'!$D$46,INT((ROW()-13)/2),0)),"",OFFSET('5. Pp (3 años)'!$D$46,INT((ROW()-13)/2),0))</f>
        <v>1.4.1.1.6 Servicios de mantenimiento y logística brindados a las dependencias municipales conforme a la normatividad aplicable</v>
      </c>
      <c r="E61" s="907" t="str">
        <f ca="1">IF(ISBLANK(OFFSET('5. Pp (3 años)'!$E$46,INT((ROW()-13)/2),0)),"",OFFSET('5. Pp (3 años)'!$E$46,INT((ROW()-13)/2),0))</f>
        <v xml:space="preserve">PSML=Porcentaje de Servicios de mantenimiento y logística proporcionados. </v>
      </c>
      <c r="F61" s="908" t="str">
        <f ca="1">IF(ISBLANK(OFFSET('5. Pp (3 años)'!$K$46,INT((ROW()-13)/2),0)),"",OFFSET('5. Pp (3 años)'!$K$46,INT((ROW()-13)/2),0))</f>
        <v>Ascendente</v>
      </c>
      <c r="G61" s="909" t="str">
        <f ca="1">IF(ISBLANK(OFFSET('5. Pp (3 años)'!$H$46,INT((ROW()-13)/2),0)),"",OFFSET('5. Pp (3 años)'!$H$46,INT((ROW()-13)/2),0))</f>
        <v>Trimestral</v>
      </c>
      <c r="H61" s="944">
        <f ca="1">IF(ISBLANK(OFFSET('9. METAS'!$L$20,INT((ROW()-13)/2),0)),"",OFFSET('9. METAS'!$L$20,INT((ROW()-13)/2),0))</f>
        <v>0.95</v>
      </c>
      <c r="I61" s="868"/>
      <c r="J61" s="149" t="e">
        <f ca="1">IF(MOD(ROW()-13,2)=0,IF(ISBLANK(OFFSET(#REF!,INT((ROW()-13)/2),0)),"",OFFSET(#REF!,INT((ROW()-13)/2),0)),IF(ISBLANK(OFFSET('9. METAS'!$U$20,INT((ROW()-14)/2),0)),"",OFFSET('9. METAS'!$U$20,INT((ROW()-14)/2),0)))</f>
        <v>#REF!</v>
      </c>
      <c r="K61" s="150" t="e">
        <f ca="1">IF(MOD(ROW()-13,2)=0,IF(ISBLANK(OFFSET(#REF!,INT((ROW()-13)/2),0)),"",OFFSET(#REF!,INT((ROW()-13)/2),0)),IF(ISBLANK(OFFSET('9. METAS'!$V$20,INT((ROW()-14)/2),0)),"",OFFSET('9. METAS'!$V$20,INT((ROW()-14)/2),0)))</f>
        <v>#REF!</v>
      </c>
      <c r="L61" s="150" t="e">
        <f ca="1">IF(MOD(ROW()-13,2)=0,IF(ISBLANK(OFFSET(#REF!,INT((ROW()-13)/2),0)),"",OFFSET(#REF!,INT((ROW()-13)/2),0)),IF(ISBLANK(OFFSET('9. METAS'!$W$20,INT((ROW()-14)/2),0)),"",OFFSET('9. METAS'!$W$20,INT((ROW()-14)/2),0)))</f>
        <v>#REF!</v>
      </c>
      <c r="M61" s="151" t="e">
        <f ca="1">IF(MOD(ROW()-13,2)=0,IF(ISBLANK(OFFSET(#REF!,INT((ROW()-13)/2),0)),"",OFFSET(#REF!,INT((ROW()-13)/2),0)),IF(ISBLANK(OFFSET('9. METAS'!$X$20,INT((ROW()-14)/2),0)),"",OFFSET('9. METAS'!$X$20,INT((ROW()-14)/2),0)))</f>
        <v>#REF!</v>
      </c>
      <c r="N61" s="869" t="str">
        <f t="shared" ref="N61" ca="1" si="44">IFERROR(J61/J62,"ND")</f>
        <v>ND</v>
      </c>
      <c r="O61" s="870" t="str">
        <f t="shared" ref="O61" ca="1" si="45">IFERROR(((J61+K61+L61)/H61),"ND")</f>
        <v>ND</v>
      </c>
      <c r="P61" s="910"/>
    </row>
    <row r="62" spans="3:16">
      <c r="C62" s="860"/>
      <c r="D62" s="907"/>
      <c r="E62" s="907"/>
      <c r="F62" s="908"/>
      <c r="G62" s="909"/>
      <c r="H62" s="944"/>
      <c r="I62" s="852"/>
      <c r="J62" s="149">
        <f ca="1">IF(MOD(ROW()-13,2)=0,IF(ISBLANK(OFFSET(#REF!,INT((ROW()-13)/2),0)),"",OFFSET(#REF!,INT((ROW()-13)/2),0)),IF(ISBLANK(OFFSET('9. METAS'!$U$20,INT((ROW()-14)/2),0)),"",OFFSET('9. METAS'!$U$20,INT((ROW()-14)/2),0)))</f>
        <v>0.95</v>
      </c>
      <c r="K62" s="150">
        <f ca="1">IF(MOD(ROW()-13,2)=0,IF(ISBLANK(OFFSET(#REF!,INT((ROW()-13)/2),0)),"",OFFSET(#REF!,INT((ROW()-13)/2),0)),IF(ISBLANK(OFFSET('9. METAS'!$V$20,INT((ROW()-14)/2),0)),"",OFFSET('9. METAS'!$V$20,INT((ROW()-14)/2),0)))</f>
        <v>0.95</v>
      </c>
      <c r="L62" s="150">
        <f ca="1">IF(MOD(ROW()-13,2)=0,IF(ISBLANK(OFFSET(#REF!,INT((ROW()-13)/2),0)),"",OFFSET(#REF!,INT((ROW()-13)/2),0)),IF(ISBLANK(OFFSET('9. METAS'!$W$20,INT((ROW()-14)/2),0)),"",OFFSET('9. METAS'!$W$20,INT((ROW()-14)/2),0)))</f>
        <v>0.95</v>
      </c>
      <c r="M62" s="151">
        <f ca="1">IF(MOD(ROW()-13,2)=0,IF(ISBLANK(OFFSET(#REF!,INT((ROW()-13)/2),0)),"",OFFSET(#REF!,INT((ROW()-13)/2),0)),IF(ISBLANK(OFFSET('9. METAS'!$X$20,INT((ROW()-14)/2),0)),"",OFFSET('9. METAS'!$X$20,INT((ROW()-14)/2),0)))</f>
        <v>0.95</v>
      </c>
      <c r="N62" s="854"/>
      <c r="O62" s="856"/>
      <c r="P62" s="913"/>
    </row>
    <row r="63" spans="3:16">
      <c r="C63" s="859" t="str">
        <f ca="1">IF(ISBLANK(OFFSET('5. Pp (3 años)'!$C$46,INT((ROW()-13)/2),0)),"",OFFSET('5. Pp (3 años)'!$C$46,INT((ROW()-13)/2),0))</f>
        <v>Actividad</v>
      </c>
      <c r="D63" s="907" t="str">
        <f ca="1">IF(ISBLANK(OFFSET('5. Pp (3 años)'!$D$46,INT((ROW()-13)/2),0)),"",OFFSET('5. Pp (3 años)'!$D$46,INT((ROW()-13)/2),0))</f>
        <v>1.4.1.1.6.1 Realización del mantenimiento del Edificio del Palacio Municipal y áreas comúnes.</v>
      </c>
      <c r="E63" s="907" t="str">
        <f ca="1">IF(ISBLANK(OFFSET('5. Pp (3 años)'!$E$46,INT((ROW()-13)/2),0)),"",OFFSET('5. Pp (3 años)'!$E$46,INT((ROW()-13)/2),0))</f>
        <v xml:space="preserve">PSMR=Porcentaje de servicios de mantenimiento municipal realizados. </v>
      </c>
      <c r="F63" s="908" t="str">
        <f ca="1">IF(ISBLANK(OFFSET('5. Pp (3 años)'!$K$46,INT((ROW()-13)/2),0)),"",OFFSET('5. Pp (3 años)'!$K$46,INT((ROW()-13)/2),0))</f>
        <v>Ascendente</v>
      </c>
      <c r="G63" s="909" t="str">
        <f ca="1">IF(ISBLANK(OFFSET('5. Pp (3 años)'!$H$46,INT((ROW()-13)/2),0)),"",OFFSET('5. Pp (3 años)'!$H$46,INT((ROW()-13)/2),0))</f>
        <v>Trimestral</v>
      </c>
      <c r="H63" s="944">
        <f ca="1">IF(ISBLANK(OFFSET('9. METAS'!$L$20,INT((ROW()-13)/2),0)),"",OFFSET('9. METAS'!$L$20,INT((ROW()-13)/2),0))</f>
        <v>2400</v>
      </c>
      <c r="I63" s="868"/>
      <c r="J63" s="149" t="e">
        <f ca="1">IF(MOD(ROW()-13,2)=0,IF(ISBLANK(OFFSET(#REF!,INT((ROW()-13)/2),0)),"",OFFSET(#REF!,INT((ROW()-13)/2),0)),IF(ISBLANK(OFFSET('9. METAS'!$U$20,INT((ROW()-14)/2),0)),"",OFFSET('9. METAS'!$U$20,INT((ROW()-14)/2),0)))</f>
        <v>#REF!</v>
      </c>
      <c r="K63" s="150" t="e">
        <f ca="1">IF(MOD(ROW()-13,2)=0,IF(ISBLANK(OFFSET(#REF!,INT((ROW()-13)/2),0)),"",OFFSET(#REF!,INT((ROW()-13)/2),0)),IF(ISBLANK(OFFSET('9. METAS'!$V$20,INT((ROW()-14)/2),0)),"",OFFSET('9. METAS'!$V$20,INT((ROW()-14)/2),0)))</f>
        <v>#REF!</v>
      </c>
      <c r="L63" s="150" t="e">
        <f ca="1">IF(MOD(ROW()-13,2)=0,IF(ISBLANK(OFFSET(#REF!,INT((ROW()-13)/2),0)),"",OFFSET(#REF!,INT((ROW()-13)/2),0)),IF(ISBLANK(OFFSET('9. METAS'!$W$20,INT((ROW()-14)/2),0)),"",OFFSET('9. METAS'!$W$20,INT((ROW()-14)/2),0)))</f>
        <v>#REF!</v>
      </c>
      <c r="M63" s="151" t="e">
        <f ca="1">IF(MOD(ROW()-13,2)=0,IF(ISBLANK(OFFSET(#REF!,INT((ROW()-13)/2),0)),"",OFFSET(#REF!,INT((ROW()-13)/2),0)),IF(ISBLANK(OFFSET('9. METAS'!$X$20,INT((ROW()-14)/2),0)),"",OFFSET('9. METAS'!$X$20,INT((ROW()-14)/2),0)))</f>
        <v>#REF!</v>
      </c>
      <c r="N63" s="869" t="str">
        <f t="shared" ref="N63" ca="1" si="46">IFERROR(J63/J64,"ND")</f>
        <v>ND</v>
      </c>
      <c r="O63" s="870" t="str">
        <f t="shared" ref="O63" ca="1" si="47">IFERROR(((J63+K63+L63)/H63),"ND")</f>
        <v>ND</v>
      </c>
      <c r="P63" s="910"/>
    </row>
    <row r="64" spans="3:16">
      <c r="C64" s="860"/>
      <c r="D64" s="907"/>
      <c r="E64" s="907"/>
      <c r="F64" s="908"/>
      <c r="G64" s="909"/>
      <c r="H64" s="944"/>
      <c r="I64" s="852"/>
      <c r="J64" s="149">
        <f ca="1">IF(MOD(ROW()-13,2)=0,IF(ISBLANK(OFFSET(#REF!,INT((ROW()-13)/2),0)),"",OFFSET(#REF!,INT((ROW()-13)/2),0)),IF(ISBLANK(OFFSET('9. METAS'!$U$20,INT((ROW()-14)/2),0)),"",OFFSET('9. METAS'!$U$20,INT((ROW()-14)/2),0)))</f>
        <v>600</v>
      </c>
      <c r="K64" s="150">
        <f ca="1">IF(MOD(ROW()-13,2)=0,IF(ISBLANK(OFFSET(#REF!,INT((ROW()-13)/2),0)),"",OFFSET(#REF!,INT((ROW()-13)/2),0)),IF(ISBLANK(OFFSET('9. METAS'!$V$20,INT((ROW()-14)/2),0)),"",OFFSET('9. METAS'!$V$20,INT((ROW()-14)/2),0)))</f>
        <v>600</v>
      </c>
      <c r="L64" s="150">
        <f ca="1">IF(MOD(ROW()-13,2)=0,IF(ISBLANK(OFFSET(#REF!,INT((ROW()-13)/2),0)),"",OFFSET(#REF!,INT((ROW()-13)/2),0)),IF(ISBLANK(OFFSET('9. METAS'!$W$20,INT((ROW()-14)/2),0)),"",OFFSET('9. METAS'!$W$20,INT((ROW()-14)/2),0)))</f>
        <v>600</v>
      </c>
      <c r="M64" s="151">
        <f ca="1">IF(MOD(ROW()-13,2)=0,IF(ISBLANK(OFFSET(#REF!,INT((ROW()-13)/2),0)),"",OFFSET(#REF!,INT((ROW()-13)/2),0)),IF(ISBLANK(OFFSET('9. METAS'!$X$20,INT((ROW()-14)/2),0)),"",OFFSET('9. METAS'!$X$20,INT((ROW()-14)/2),0)))</f>
        <v>600</v>
      </c>
      <c r="N64" s="854"/>
      <c r="O64" s="856"/>
      <c r="P64" s="913"/>
    </row>
    <row r="65" spans="3:16">
      <c r="C65" s="859" t="str">
        <f ca="1">IF(ISBLANK(OFFSET('5. Pp (3 años)'!$C$46,INT((ROW()-13)/2),0)),"",OFFSET('5. Pp (3 años)'!$C$46,INT((ROW()-13)/2),0))</f>
        <v>Actividad</v>
      </c>
      <c r="D65" s="907" t="str">
        <f ca="1">IF(ISBLANK(OFFSET('5. Pp (3 años)'!$D$46,INT((ROW()-13)/2),0)),"",OFFSET('5. Pp (3 años)'!$D$46,INT((ROW()-13)/2),0))</f>
        <v>1.4.1.1.6.2 Brindar servicios de logística para la realización de eventos oficiales especiales.</v>
      </c>
      <c r="E65" s="907" t="str">
        <f ca="1">IF(ISBLANK(OFFSET('5. Pp (3 años)'!$E$46,INT((ROW()-13)/2),0)),"",OFFSET('5. Pp (3 años)'!$E$46,INT((ROW()-13)/2),0))</f>
        <v>PLEO= Porcentaje de servicios de logística de los eventos oficiales especiales brindados</v>
      </c>
      <c r="F65" s="908" t="str">
        <f ca="1">IF(ISBLANK(OFFSET('5. Pp (3 años)'!$K$46,INT((ROW()-13)/2),0)),"",OFFSET('5. Pp (3 años)'!$K$46,INT((ROW()-13)/2),0))</f>
        <v>Ascendente</v>
      </c>
      <c r="G65" s="909" t="str">
        <f ca="1">IF(ISBLANK(OFFSET('5. Pp (3 años)'!$H$46,INT((ROW()-13)/2),0)),"",OFFSET('5. Pp (3 años)'!$H$46,INT((ROW()-13)/2),0))</f>
        <v>Trimestral</v>
      </c>
      <c r="H65" s="944">
        <f ca="1">IF(ISBLANK(OFFSET('9. METAS'!$L$20,INT((ROW()-13)/2),0)),"",OFFSET('9. METAS'!$L$20,INT((ROW()-13)/2),0))</f>
        <v>6</v>
      </c>
      <c r="I65" s="868"/>
      <c r="J65" s="149" t="e">
        <f ca="1">IF(MOD(ROW()-13,2)=0,IF(ISBLANK(OFFSET(#REF!,INT((ROW()-13)/2),0)),"",OFFSET(#REF!,INT((ROW()-13)/2),0)),IF(ISBLANK(OFFSET('9. METAS'!$U$20,INT((ROW()-14)/2),0)),"",OFFSET('9. METAS'!$U$20,INT((ROW()-14)/2),0)))</f>
        <v>#REF!</v>
      </c>
      <c r="K65" s="150" t="e">
        <f ca="1">IF(MOD(ROW()-13,2)=0,IF(ISBLANK(OFFSET(#REF!,INT((ROW()-13)/2),0)),"",OFFSET(#REF!,INT((ROW()-13)/2),0)),IF(ISBLANK(OFFSET('9. METAS'!$V$20,INT((ROW()-14)/2),0)),"",OFFSET('9. METAS'!$V$20,INT((ROW()-14)/2),0)))</f>
        <v>#REF!</v>
      </c>
      <c r="L65" s="150" t="e">
        <f ca="1">IF(MOD(ROW()-13,2)=0,IF(ISBLANK(OFFSET(#REF!,INT((ROW()-13)/2),0)),"",OFFSET(#REF!,INT((ROW()-13)/2),0)),IF(ISBLANK(OFFSET('9. METAS'!$W$20,INT((ROW()-14)/2),0)),"",OFFSET('9. METAS'!$W$20,INT((ROW()-14)/2),0)))</f>
        <v>#REF!</v>
      </c>
      <c r="M65" s="151" t="e">
        <f ca="1">IF(MOD(ROW()-13,2)=0,IF(ISBLANK(OFFSET(#REF!,INT((ROW()-13)/2),0)),"",OFFSET(#REF!,INT((ROW()-13)/2),0)),IF(ISBLANK(OFFSET('9. METAS'!$X$20,INT((ROW()-14)/2),0)),"",OFFSET('9. METAS'!$X$20,INT((ROW()-14)/2),0)))</f>
        <v>#REF!</v>
      </c>
      <c r="N65" s="869" t="str">
        <f t="shared" ref="N65" ca="1" si="48">IFERROR(J65/J66,"ND")</f>
        <v>ND</v>
      </c>
      <c r="O65" s="870" t="str">
        <f t="shared" ref="O65" ca="1" si="49">IFERROR(((J65+K65+L65)/H65),"ND")</f>
        <v>ND</v>
      </c>
      <c r="P65" s="910"/>
    </row>
    <row r="66" spans="3:16">
      <c r="C66" s="860"/>
      <c r="D66" s="907"/>
      <c r="E66" s="907"/>
      <c r="F66" s="908"/>
      <c r="G66" s="909"/>
      <c r="H66" s="944"/>
      <c r="I66" s="852"/>
      <c r="J66" s="149">
        <f ca="1">IF(MOD(ROW()-13,2)=0,IF(ISBLANK(OFFSET(#REF!,INT((ROW()-13)/2),0)),"",OFFSET(#REF!,INT((ROW()-13)/2),0)),IF(ISBLANK(OFFSET('9. METAS'!$U$20,INT((ROW()-14)/2),0)),"",OFFSET('9. METAS'!$U$20,INT((ROW()-14)/2),0)))</f>
        <v>1</v>
      </c>
      <c r="K66" s="150">
        <f ca="1">IF(MOD(ROW()-13,2)=0,IF(ISBLANK(OFFSET(#REF!,INT((ROW()-13)/2),0)),"",OFFSET(#REF!,INT((ROW()-13)/2),0)),IF(ISBLANK(OFFSET('9. METAS'!$V$20,INT((ROW()-14)/2),0)),"",OFFSET('9. METAS'!$V$20,INT((ROW()-14)/2),0)))</f>
        <v>1</v>
      </c>
      <c r="L66" s="150">
        <f ca="1">IF(MOD(ROW()-13,2)=0,IF(ISBLANK(OFFSET(#REF!,INT((ROW()-13)/2),0)),"",OFFSET(#REF!,INT((ROW()-13)/2),0)),IF(ISBLANK(OFFSET('9. METAS'!$W$20,INT((ROW()-14)/2),0)),"",OFFSET('9. METAS'!$W$20,INT((ROW()-14)/2),0)))</f>
        <v>2</v>
      </c>
      <c r="M66" s="151">
        <f ca="1">IF(MOD(ROW()-13,2)=0,IF(ISBLANK(OFFSET(#REF!,INT((ROW()-13)/2),0)),"",OFFSET(#REF!,INT((ROW()-13)/2),0)),IF(ISBLANK(OFFSET('9. METAS'!$X$20,INT((ROW()-14)/2),0)),"",OFFSET('9. METAS'!$X$20,INT((ROW()-14)/2),0)))</f>
        <v>2</v>
      </c>
      <c r="N66" s="854"/>
      <c r="O66" s="856"/>
      <c r="P66" s="913"/>
    </row>
    <row r="67" spans="3:16">
      <c r="C67" s="859" t="str">
        <f ca="1">IF(ISBLANK(OFFSET('5. Pp (3 años)'!$C$46,INT((ROW()-13)/2),0)),"",OFFSET('5. Pp (3 años)'!$C$46,INT((ROW()-13)/2),0))</f>
        <v>Actividad</v>
      </c>
      <c r="D67" s="907" t="str">
        <f ca="1">IF(ISBLANK(OFFSET('5. Pp (3 años)'!$D$46,INT((ROW()-13)/2),0)),"",OFFSET('5. Pp (3 años)'!$D$46,INT((ROW()-13)/2),0))</f>
        <v>1.4.1.1.6.3 Atención de solicitudes de servicios de logística para eventos institucionales ordinarios solicitados por las dependencias municipales.</v>
      </c>
      <c r="E67" s="907" t="str">
        <f ca="1">IF(ISBLANK(OFFSET('5. Pp (3 años)'!$E$46,INT((ROW()-13)/2),0)),"",OFFSET('5. Pp (3 años)'!$E$46,INT((ROW()-13)/2),0))</f>
        <v>PSLA= Porcentaje de solicitudes de servicios de logística para eventos ordinarios atendidos.</v>
      </c>
      <c r="F67" s="908" t="str">
        <f ca="1">IF(ISBLANK(OFFSET('5. Pp (3 años)'!$K$46,INT((ROW()-13)/2),0)),"",OFFSET('5. Pp (3 años)'!$K$46,INT((ROW()-13)/2),0))</f>
        <v>Ascendente</v>
      </c>
      <c r="G67" s="909" t="str">
        <f ca="1">IF(ISBLANK(OFFSET('5. Pp (3 años)'!$H$46,INT((ROW()-13)/2),0)),"",OFFSET('5. Pp (3 años)'!$H$46,INT((ROW()-13)/2),0))</f>
        <v>Trimestral</v>
      </c>
      <c r="H67" s="944">
        <f ca="1">IF(ISBLANK(OFFSET('9. METAS'!$L$20,INT((ROW()-13)/2),0)),"",OFFSET('9. METAS'!$L$20,INT((ROW()-13)/2),0))</f>
        <v>2000</v>
      </c>
      <c r="I67" s="868"/>
      <c r="J67" s="149" t="e">
        <f ca="1">IF(MOD(ROW()-13,2)=0,IF(ISBLANK(OFFSET(#REF!,INT((ROW()-13)/2),0)),"",OFFSET(#REF!,INT((ROW()-13)/2),0)),IF(ISBLANK(OFFSET('9. METAS'!$U$20,INT((ROW()-14)/2),0)),"",OFFSET('9. METAS'!$U$20,INT((ROW()-14)/2),0)))</f>
        <v>#REF!</v>
      </c>
      <c r="K67" s="150" t="e">
        <f ca="1">IF(MOD(ROW()-13,2)=0,IF(ISBLANK(OFFSET(#REF!,INT((ROW()-13)/2),0)),"",OFFSET(#REF!,INT((ROW()-13)/2),0)),IF(ISBLANK(OFFSET('9. METAS'!$V$20,INT((ROW()-14)/2),0)),"",OFFSET('9. METAS'!$V$20,INT((ROW()-14)/2),0)))</f>
        <v>#REF!</v>
      </c>
      <c r="L67" s="150" t="e">
        <f ca="1">IF(MOD(ROW()-13,2)=0,IF(ISBLANK(OFFSET(#REF!,INT((ROW()-13)/2),0)),"",OFFSET(#REF!,INT((ROW()-13)/2),0)),IF(ISBLANK(OFFSET('9. METAS'!$W$20,INT((ROW()-14)/2),0)),"",OFFSET('9. METAS'!$W$20,INT((ROW()-14)/2),0)))</f>
        <v>#REF!</v>
      </c>
      <c r="M67" s="151" t="e">
        <f ca="1">IF(MOD(ROW()-13,2)=0,IF(ISBLANK(OFFSET(#REF!,INT((ROW()-13)/2),0)),"",OFFSET(#REF!,INT((ROW()-13)/2),0)),IF(ISBLANK(OFFSET('9. METAS'!$X$20,INT((ROW()-14)/2),0)),"",OFFSET('9. METAS'!$X$20,INT((ROW()-14)/2),0)))</f>
        <v>#REF!</v>
      </c>
      <c r="N67" s="869" t="str">
        <f t="shared" ref="N67" ca="1" si="50">IFERROR(J67/J68,"ND")</f>
        <v>ND</v>
      </c>
      <c r="O67" s="870" t="str">
        <f t="shared" ref="O67" ca="1" si="51">IFERROR(((J67+K67+L67)/H67),"ND")</f>
        <v>ND</v>
      </c>
      <c r="P67" s="910"/>
    </row>
    <row r="68" spans="3:16">
      <c r="C68" s="860"/>
      <c r="D68" s="907"/>
      <c r="E68" s="907"/>
      <c r="F68" s="908"/>
      <c r="G68" s="909"/>
      <c r="H68" s="944"/>
      <c r="I68" s="852"/>
      <c r="J68" s="149">
        <f ca="1">IF(MOD(ROW()-13,2)=0,IF(ISBLANK(OFFSET(#REF!,INT((ROW()-13)/2),0)),"",OFFSET(#REF!,INT((ROW()-13)/2),0)),IF(ISBLANK(OFFSET('9. METAS'!$U$20,INT((ROW()-14)/2),0)),"",OFFSET('9. METAS'!$U$20,INT((ROW()-14)/2),0)))</f>
        <v>500</v>
      </c>
      <c r="K68" s="150">
        <f ca="1">IF(MOD(ROW()-13,2)=0,IF(ISBLANK(OFFSET(#REF!,INT((ROW()-13)/2),0)),"",OFFSET(#REF!,INT((ROW()-13)/2),0)),IF(ISBLANK(OFFSET('9. METAS'!$V$20,INT((ROW()-14)/2),0)),"",OFFSET('9. METAS'!$V$20,INT((ROW()-14)/2),0)))</f>
        <v>500</v>
      </c>
      <c r="L68" s="150">
        <f ca="1">IF(MOD(ROW()-13,2)=0,IF(ISBLANK(OFFSET(#REF!,INT((ROW()-13)/2),0)),"",OFFSET(#REF!,INT((ROW()-13)/2),0)),IF(ISBLANK(OFFSET('9. METAS'!$W$20,INT((ROW()-14)/2),0)),"",OFFSET('9. METAS'!$W$20,INT((ROW()-14)/2),0)))</f>
        <v>500</v>
      </c>
      <c r="M68" s="151">
        <f ca="1">IF(MOD(ROW()-13,2)=0,IF(ISBLANK(OFFSET(#REF!,INT((ROW()-13)/2),0)),"",OFFSET(#REF!,INT((ROW()-13)/2),0)),IF(ISBLANK(OFFSET('9. METAS'!$X$20,INT((ROW()-14)/2),0)),"",OFFSET('9. METAS'!$X$20,INT((ROW()-14)/2),0)))</f>
        <v>500</v>
      </c>
      <c r="N68" s="854"/>
      <c r="O68" s="856"/>
      <c r="P68" s="913"/>
    </row>
    <row r="69" spans="3:16">
      <c r="C69" s="859" t="str">
        <f ca="1">IF(ISBLANK(OFFSET('5. Pp (3 años)'!$C$46,INT((ROW()-13)/2),0)),"",OFFSET('5. Pp (3 años)'!$C$46,INT((ROW()-13)/2),0))</f>
        <v>Componente</v>
      </c>
      <c r="D69" s="907" t="str">
        <f ca="1">IF(ISBLANK(OFFSET('5. Pp (3 años)'!$D$46,INT((ROW()-13)/2),0)),"",OFFSET('5. Pp (3 años)'!$D$46,INT((ROW()-13)/2),0))</f>
        <v xml:space="preserve">1.4.1.1.7 Eventos cívicos y culturales realizados y apoyos proporcionados a instituciones externas.
</v>
      </c>
      <c r="E69" s="907" t="str">
        <f ca="1">IF(ISBLANK(OFFSET('5. Pp (3 años)'!$E$46,INT((ROW()-13)/2),0)),"",OFFSET('5. Pp (3 años)'!$E$46,INT((ROW()-13)/2),0))</f>
        <v xml:space="preserve">PECR= Porcentaje de Eventos Cívicos y Culturales realizados   </v>
      </c>
      <c r="F69" s="908" t="str">
        <f ca="1">IF(ISBLANK(OFFSET('5. Pp (3 años)'!$K$46,INT((ROW()-13)/2),0)),"",OFFSET('5. Pp (3 años)'!$K$46,INT((ROW()-13)/2),0))</f>
        <v>Ascendente</v>
      </c>
      <c r="G69" s="909" t="str">
        <f ca="1">IF(ISBLANK(OFFSET('5. Pp (3 años)'!$H$46,INT((ROW()-13)/2),0)),"",OFFSET('5. Pp (3 años)'!$H$46,INT((ROW()-13)/2),0))</f>
        <v>Trimestral</v>
      </c>
      <c r="H69" s="944">
        <f ca="1">IF(ISBLANK(OFFSET('9. METAS'!$L$20,INT((ROW()-13)/2),0)),"",OFFSET('9. METAS'!$L$20,INT((ROW()-13)/2),0))</f>
        <v>0.95</v>
      </c>
      <c r="I69" s="868"/>
      <c r="J69" s="149" t="e">
        <f ca="1">IF(MOD(ROW()-13,2)=0,IF(ISBLANK(OFFSET(#REF!,INT((ROW()-13)/2),0)),"",OFFSET(#REF!,INT((ROW()-13)/2),0)),IF(ISBLANK(OFFSET('9. METAS'!$U$20,INT((ROW()-14)/2),0)),"",OFFSET('9. METAS'!$U$20,INT((ROW()-14)/2),0)))</f>
        <v>#REF!</v>
      </c>
      <c r="K69" s="150" t="e">
        <f ca="1">IF(MOD(ROW()-13,2)=0,IF(ISBLANK(OFFSET(#REF!,INT((ROW()-13)/2),0)),"",OFFSET(#REF!,INT((ROW()-13)/2),0)),IF(ISBLANK(OFFSET('9. METAS'!$V$20,INT((ROW()-14)/2),0)),"",OFFSET('9. METAS'!$V$20,INT((ROW()-14)/2),0)))</f>
        <v>#REF!</v>
      </c>
      <c r="L69" s="150" t="e">
        <f ca="1">IF(MOD(ROW()-13,2)=0,IF(ISBLANK(OFFSET(#REF!,INT((ROW()-13)/2),0)),"",OFFSET(#REF!,INT((ROW()-13)/2),0)),IF(ISBLANK(OFFSET('9. METAS'!$W$20,INT((ROW()-14)/2),0)),"",OFFSET('9. METAS'!$W$20,INT((ROW()-14)/2),0)))</f>
        <v>#REF!</v>
      </c>
      <c r="M69" s="151" t="e">
        <f ca="1">IF(MOD(ROW()-13,2)=0,IF(ISBLANK(OFFSET(#REF!,INT((ROW()-13)/2),0)),"",OFFSET(#REF!,INT((ROW()-13)/2),0)),IF(ISBLANK(OFFSET('9. METAS'!$X$20,INT((ROW()-14)/2),0)),"",OFFSET('9. METAS'!$X$20,INT((ROW()-14)/2),0)))</f>
        <v>#REF!</v>
      </c>
      <c r="N69" s="869" t="str">
        <f t="shared" ref="N69" ca="1" si="52">IFERROR(J69/J70,"ND")</f>
        <v>ND</v>
      </c>
      <c r="O69" s="870" t="str">
        <f t="shared" ref="O69" ca="1" si="53">IFERROR(((J69+K69+L69)/H69),"ND")</f>
        <v>ND</v>
      </c>
      <c r="P69" s="910"/>
    </row>
    <row r="70" spans="3:16">
      <c r="C70" s="860"/>
      <c r="D70" s="907"/>
      <c r="E70" s="907"/>
      <c r="F70" s="908"/>
      <c r="G70" s="909"/>
      <c r="H70" s="944"/>
      <c r="I70" s="852"/>
      <c r="J70" s="149">
        <f ca="1">IF(MOD(ROW()-13,2)=0,IF(ISBLANK(OFFSET(#REF!,INT((ROW()-13)/2),0)),"",OFFSET(#REF!,INT((ROW()-13)/2),0)),IF(ISBLANK(OFFSET('9. METAS'!$U$20,INT((ROW()-14)/2),0)),"",OFFSET('9. METAS'!$U$20,INT((ROW()-14)/2),0)))</f>
        <v>0.95</v>
      </c>
      <c r="K70" s="150">
        <f ca="1">IF(MOD(ROW()-13,2)=0,IF(ISBLANK(OFFSET(#REF!,INT((ROW()-13)/2),0)),"",OFFSET(#REF!,INT((ROW()-13)/2),0)),IF(ISBLANK(OFFSET('9. METAS'!$V$20,INT((ROW()-14)/2),0)),"",OFFSET('9. METAS'!$V$20,INT((ROW()-14)/2),0)))</f>
        <v>0.95</v>
      </c>
      <c r="L70" s="150">
        <f ca="1">IF(MOD(ROW()-13,2)=0,IF(ISBLANK(OFFSET(#REF!,INT((ROW()-13)/2),0)),"",OFFSET(#REF!,INT((ROW()-13)/2),0)),IF(ISBLANK(OFFSET('9. METAS'!$W$20,INT((ROW()-14)/2),0)),"",OFFSET('9. METAS'!$W$20,INT((ROW()-14)/2),0)))</f>
        <v>0.95</v>
      </c>
      <c r="M70" s="151">
        <f ca="1">IF(MOD(ROW()-13,2)=0,IF(ISBLANK(OFFSET(#REF!,INT((ROW()-13)/2),0)),"",OFFSET(#REF!,INT((ROW()-13)/2),0)),IF(ISBLANK(OFFSET('9. METAS'!$X$20,INT((ROW()-14)/2),0)),"",OFFSET('9. METAS'!$X$20,INT((ROW()-14)/2),0)))</f>
        <v>0.95</v>
      </c>
      <c r="N70" s="854"/>
      <c r="O70" s="856"/>
      <c r="P70" s="913"/>
    </row>
    <row r="71" spans="3:16">
      <c r="C71" s="859" t="str">
        <f ca="1">IF(ISBLANK(OFFSET('5. Pp (3 años)'!$C$46,INT((ROW()-13)/2),0)),"",OFFSET('5. Pp (3 años)'!$C$46,INT((ROW()-13)/2),0))</f>
        <v>Actividad</v>
      </c>
      <c r="D71" s="907" t="str">
        <f ca="1">IF(ISBLANK(OFFSET('5. Pp (3 años)'!$D$46,INT((ROW()-13)/2),0)),"",OFFSET('5. Pp (3 años)'!$D$46,INT((ROW()-13)/2),0))</f>
        <v>1.4.1.1.7.1 Realización de conmemoraciones y celebraciones cívicas.</v>
      </c>
      <c r="E71" s="907" t="str">
        <f ca="1">IF(ISBLANK(OFFSET('5. Pp (3 años)'!$E$46,INT((ROW()-13)/2),0)),"",OFFSET('5. Pp (3 años)'!$E$46,INT((ROW()-13)/2),0))</f>
        <v xml:space="preserve">PCCR=   Porcentaje de Conmemoraciones y Celebraciones Cívicas realizadas    </v>
      </c>
      <c r="F71" s="908" t="str">
        <f ca="1">IF(ISBLANK(OFFSET('5. Pp (3 años)'!$K$46,INT((ROW()-13)/2),0)),"",OFFSET('5. Pp (3 años)'!$K$46,INT((ROW()-13)/2),0))</f>
        <v>Ascendente</v>
      </c>
      <c r="G71" s="909" t="str">
        <f ca="1">IF(ISBLANK(OFFSET('5. Pp (3 años)'!$H$46,INT((ROW()-13)/2),0)),"",OFFSET('5. Pp (3 años)'!$H$46,INT((ROW()-13)/2),0))</f>
        <v>Trimestral</v>
      </c>
      <c r="H71" s="944">
        <f ca="1">IF(ISBLANK(OFFSET('9. METAS'!$L$20,INT((ROW()-13)/2),0)),"",OFFSET('9. METAS'!$L$20,INT((ROW()-13)/2),0))</f>
        <v>80</v>
      </c>
      <c r="I71" s="868"/>
      <c r="J71" s="149" t="e">
        <f ca="1">IF(MOD(ROW()-13,2)=0,IF(ISBLANK(OFFSET(#REF!,INT((ROW()-13)/2),0)),"",OFFSET(#REF!,INT((ROW()-13)/2),0)),IF(ISBLANK(OFFSET('9. METAS'!$U$20,INT((ROW()-14)/2),0)),"",OFFSET('9. METAS'!$U$20,INT((ROW()-14)/2),0)))</f>
        <v>#REF!</v>
      </c>
      <c r="K71" s="150" t="e">
        <f ca="1">IF(MOD(ROW()-13,2)=0,IF(ISBLANK(OFFSET(#REF!,INT((ROW()-13)/2),0)),"",OFFSET(#REF!,INT((ROW()-13)/2),0)),IF(ISBLANK(OFFSET('9. METAS'!$V$20,INT((ROW()-14)/2),0)),"",OFFSET('9. METAS'!$V$20,INT((ROW()-14)/2),0)))</f>
        <v>#REF!</v>
      </c>
      <c r="L71" s="150" t="e">
        <f ca="1">IF(MOD(ROW()-13,2)=0,IF(ISBLANK(OFFSET(#REF!,INT((ROW()-13)/2),0)),"",OFFSET(#REF!,INT((ROW()-13)/2),0)),IF(ISBLANK(OFFSET('9. METAS'!$W$20,INT((ROW()-14)/2),0)),"",OFFSET('9. METAS'!$W$20,INT((ROW()-14)/2),0)))</f>
        <v>#REF!</v>
      </c>
      <c r="M71" s="151" t="e">
        <f ca="1">IF(MOD(ROW()-13,2)=0,IF(ISBLANK(OFFSET(#REF!,INT((ROW()-13)/2),0)),"",OFFSET(#REF!,INT((ROW()-13)/2),0)),IF(ISBLANK(OFFSET('9. METAS'!$X$20,INT((ROW()-14)/2),0)),"",OFFSET('9. METAS'!$X$20,INT((ROW()-14)/2),0)))</f>
        <v>#REF!</v>
      </c>
      <c r="N71" s="869" t="str">
        <f t="shared" ref="N71" ca="1" si="54">IFERROR(J71/J72,"ND")</f>
        <v>ND</v>
      </c>
      <c r="O71" s="870" t="str">
        <f t="shared" ref="O71" ca="1" si="55">IFERROR(((J71+K71+L71)/H71),"ND")</f>
        <v>ND</v>
      </c>
      <c r="P71" s="910"/>
    </row>
    <row r="72" spans="3:16">
      <c r="C72" s="860"/>
      <c r="D72" s="907"/>
      <c r="E72" s="907"/>
      <c r="F72" s="908"/>
      <c r="G72" s="909"/>
      <c r="H72" s="944"/>
      <c r="I72" s="852"/>
      <c r="J72" s="149">
        <f ca="1">IF(MOD(ROW()-13,2)=0,IF(ISBLANK(OFFSET(#REF!,INT((ROW()-13)/2),0)),"",OFFSET(#REF!,INT((ROW()-13)/2),0)),IF(ISBLANK(OFFSET('9. METAS'!$U$20,INT((ROW()-14)/2),0)),"",OFFSET('9. METAS'!$U$20,INT((ROW()-14)/2),0)))</f>
        <v>18</v>
      </c>
      <c r="K72" s="150">
        <f ca="1">IF(MOD(ROW()-13,2)=0,IF(ISBLANK(OFFSET(#REF!,INT((ROW()-13)/2),0)),"",OFFSET(#REF!,INT((ROW()-13)/2),0)),IF(ISBLANK(OFFSET('9. METAS'!$V$20,INT((ROW()-14)/2),0)),"",OFFSET('9. METAS'!$V$20,INT((ROW()-14)/2),0)))</f>
        <v>21</v>
      </c>
      <c r="L72" s="150">
        <f ca="1">IF(MOD(ROW()-13,2)=0,IF(ISBLANK(OFFSET(#REF!,INT((ROW()-13)/2),0)),"",OFFSET(#REF!,INT((ROW()-13)/2),0)),IF(ISBLANK(OFFSET('9. METAS'!$W$20,INT((ROW()-14)/2),0)),"",OFFSET('9. METAS'!$W$20,INT((ROW()-14)/2),0)))</f>
        <v>21</v>
      </c>
      <c r="M72" s="151">
        <f ca="1">IF(MOD(ROW()-13,2)=0,IF(ISBLANK(OFFSET(#REF!,INT((ROW()-13)/2),0)),"",OFFSET(#REF!,INT((ROW()-13)/2),0)),IF(ISBLANK(OFFSET('9. METAS'!$X$20,INT((ROW()-14)/2),0)),"",OFFSET('9. METAS'!$X$20,INT((ROW()-14)/2),0)))</f>
        <v>20</v>
      </c>
      <c r="N72" s="854"/>
      <c r="O72" s="856"/>
      <c r="P72" s="913"/>
    </row>
    <row r="73" spans="3:16">
      <c r="C73" s="859" t="str">
        <f ca="1">IF(ISBLANK(OFFSET('5. Pp (3 años)'!$C$46,INT((ROW()-13)/2),0)),"",OFFSET('5. Pp (3 años)'!$C$46,INT((ROW()-13)/2),0))</f>
        <v>Actividad</v>
      </c>
      <c r="D73" s="907" t="str">
        <f ca="1">IF(ISBLANK(OFFSET('5. Pp (3 años)'!$D$46,INT((ROW()-13)/2),0)),"",OFFSET('5. Pp (3 años)'!$D$46,INT((ROW()-13)/2),0))</f>
        <v>1.4.1.1.7.2   Participaciones musicales en eventos cívicos y culturales.</v>
      </c>
      <c r="E73" s="907" t="str">
        <f ca="1">IF(ISBLANK(OFFSET('5. Pp (3 años)'!$E$46,INT((ROW()-13)/2),0)),"",OFFSET('5. Pp (3 años)'!$E$46,INT((ROW()-13)/2),0))</f>
        <v>PMR = Porcentaje de participaciones musicales en eventos realizadas.</v>
      </c>
      <c r="F73" s="908" t="str">
        <f ca="1">IF(ISBLANK(OFFSET('5. Pp (3 años)'!$K$46,INT((ROW()-13)/2),0)),"",OFFSET('5. Pp (3 años)'!$K$46,INT((ROW()-13)/2),0))</f>
        <v>Ascendente</v>
      </c>
      <c r="G73" s="909" t="str">
        <f ca="1">IF(ISBLANK(OFFSET('5. Pp (3 años)'!$H$46,INT((ROW()-13)/2),0)),"",OFFSET('5. Pp (3 años)'!$H$46,INT((ROW()-13)/2),0))</f>
        <v>Trimestral</v>
      </c>
      <c r="H73" s="944">
        <f ca="1">IF(ISBLANK(OFFSET('9. METAS'!$L$20,INT((ROW()-13)/2),0)),"",OFFSET('9. METAS'!$L$20,INT((ROW()-13)/2),0))</f>
        <v>114</v>
      </c>
      <c r="I73" s="868"/>
      <c r="J73" s="149" t="e">
        <f ca="1">IF(MOD(ROW()-13,2)=0,IF(ISBLANK(OFFSET(#REF!,INT((ROW()-13)/2),0)),"",OFFSET(#REF!,INT((ROW()-13)/2),0)),IF(ISBLANK(OFFSET('9. METAS'!$U$20,INT((ROW()-14)/2),0)),"",OFFSET('9. METAS'!$U$20,INT((ROW()-14)/2),0)))</f>
        <v>#REF!</v>
      </c>
      <c r="K73" s="150" t="e">
        <f ca="1">IF(MOD(ROW()-13,2)=0,IF(ISBLANK(OFFSET(#REF!,INT((ROW()-13)/2),0)),"",OFFSET(#REF!,INT((ROW()-13)/2),0)),IF(ISBLANK(OFFSET('9. METAS'!$V$20,INT((ROW()-14)/2),0)),"",OFFSET('9. METAS'!$V$20,INT((ROW()-14)/2),0)))</f>
        <v>#REF!</v>
      </c>
      <c r="L73" s="150" t="e">
        <f ca="1">IF(MOD(ROW()-13,2)=0,IF(ISBLANK(OFFSET(#REF!,INT((ROW()-13)/2),0)),"",OFFSET(#REF!,INT((ROW()-13)/2),0)),IF(ISBLANK(OFFSET('9. METAS'!$W$20,INT((ROW()-14)/2),0)),"",OFFSET('9. METAS'!$W$20,INT((ROW()-14)/2),0)))</f>
        <v>#REF!</v>
      </c>
      <c r="M73" s="151" t="e">
        <f ca="1">IF(MOD(ROW()-13,2)=0,IF(ISBLANK(OFFSET(#REF!,INT((ROW()-13)/2),0)),"",OFFSET(#REF!,INT((ROW()-13)/2),0)),IF(ISBLANK(OFFSET('9. METAS'!$X$20,INT((ROW()-14)/2),0)),"",OFFSET('9. METAS'!$X$20,INT((ROW()-14)/2),0)))</f>
        <v>#REF!</v>
      </c>
      <c r="N73" s="869" t="str">
        <f t="shared" ref="N73" ca="1" si="56">IFERROR(J73/J74,"ND")</f>
        <v>ND</v>
      </c>
      <c r="O73" s="870" t="str">
        <f t="shared" ref="O73" ca="1" si="57">IFERROR(((J73+K73+L73)/H73),"ND")</f>
        <v>ND</v>
      </c>
      <c r="P73" s="910"/>
    </row>
    <row r="74" spans="3:16">
      <c r="C74" s="860"/>
      <c r="D74" s="907"/>
      <c r="E74" s="907"/>
      <c r="F74" s="908"/>
      <c r="G74" s="909"/>
      <c r="H74" s="944"/>
      <c r="I74" s="852"/>
      <c r="J74" s="149">
        <f ca="1">IF(MOD(ROW()-13,2)=0,IF(ISBLANK(OFFSET(#REF!,INT((ROW()-13)/2),0)),"",OFFSET(#REF!,INT((ROW()-13)/2),0)),IF(ISBLANK(OFFSET('9. METAS'!$U$20,INT((ROW()-14)/2),0)),"",OFFSET('9. METAS'!$U$20,INT((ROW()-14)/2),0)))</f>
        <v>27</v>
      </c>
      <c r="K74" s="150">
        <f ca="1">IF(MOD(ROW()-13,2)=0,IF(ISBLANK(OFFSET(#REF!,INT((ROW()-13)/2),0)),"",OFFSET(#REF!,INT((ROW()-13)/2),0)),IF(ISBLANK(OFFSET('9. METAS'!$V$20,INT((ROW()-14)/2),0)),"",OFFSET('9. METAS'!$V$20,INT((ROW()-14)/2),0)))</f>
        <v>31</v>
      </c>
      <c r="L74" s="150">
        <f ca="1">IF(MOD(ROW()-13,2)=0,IF(ISBLANK(OFFSET(#REF!,INT((ROW()-13)/2),0)),"",OFFSET(#REF!,INT((ROW()-13)/2),0)),IF(ISBLANK(OFFSET('9. METAS'!$W$20,INT((ROW()-14)/2),0)),"",OFFSET('9. METAS'!$W$20,INT((ROW()-14)/2),0)))</f>
        <v>29</v>
      </c>
      <c r="M74" s="151">
        <f ca="1">IF(MOD(ROW()-13,2)=0,IF(ISBLANK(OFFSET(#REF!,INT((ROW()-13)/2),0)),"",OFFSET(#REF!,INT((ROW()-13)/2),0)),IF(ISBLANK(OFFSET('9. METAS'!$X$20,INT((ROW()-14)/2),0)),"",OFFSET('9. METAS'!$X$20,INT((ROW()-14)/2),0)))</f>
        <v>27</v>
      </c>
      <c r="N74" s="854"/>
      <c r="O74" s="856"/>
      <c r="P74" s="913"/>
    </row>
    <row r="75" spans="3:16">
      <c r="C75" s="859" t="str">
        <f ca="1">IF(ISBLANK(OFFSET('5. Pp (3 años)'!$C$46,INT((ROW()-13)/2),0)),"",OFFSET('5. Pp (3 años)'!$C$46,INT((ROW()-13)/2),0))</f>
        <v>Actividad</v>
      </c>
      <c r="D75" s="907" t="str">
        <f ca="1">IF(ISBLANK(OFFSET('5. Pp (3 años)'!$D$46,INT((ROW()-13)/2),0)),"",OFFSET('5. Pp (3 años)'!$D$46,INT((ROW()-13)/2),0))</f>
        <v xml:space="preserve">1.4.1.1.7.3  Atención a Solicitudes de apoyo para eventos oficiales de Instituciones Externas.
</v>
      </c>
      <c r="E75" s="907" t="str">
        <f ca="1">IF(ISBLANK(OFFSET('5. Pp (3 años)'!$E$46,INT((ROW()-13)/2),0)),"",OFFSET('5. Pp (3 años)'!$E$46,INT((ROW()-13)/2),0))</f>
        <v xml:space="preserve">PSEA= Porcentaje de solicitudes de apoyo para eventos oficiales atendidos. </v>
      </c>
      <c r="F75" s="908" t="str">
        <f ca="1">IF(ISBLANK(OFFSET('5. Pp (3 años)'!$K$46,INT((ROW()-13)/2),0)),"",OFFSET('5. Pp (3 años)'!$K$46,INT((ROW()-13)/2),0))</f>
        <v>Ascendente</v>
      </c>
      <c r="G75" s="909" t="str">
        <f ca="1">IF(ISBLANK(OFFSET('5. Pp (3 años)'!$H$46,INT((ROW()-13)/2),0)),"",OFFSET('5. Pp (3 años)'!$H$46,INT((ROW()-13)/2),0))</f>
        <v>Trimestral</v>
      </c>
      <c r="H75" s="944">
        <f ca="1">IF(ISBLANK(OFFSET('9. METAS'!$L$20,INT((ROW()-13)/2),0)),"",OFFSET('9. METAS'!$L$20,INT((ROW()-13)/2),0))</f>
        <v>22</v>
      </c>
      <c r="I75" s="868"/>
      <c r="J75" s="149" t="e">
        <f ca="1">IF(MOD(ROW()-13,2)=0,IF(ISBLANK(OFFSET(#REF!,INT((ROW()-13)/2),0)),"",OFFSET(#REF!,INT((ROW()-13)/2),0)),IF(ISBLANK(OFFSET('9. METAS'!$U$20,INT((ROW()-14)/2),0)),"",OFFSET('9. METAS'!$U$20,INT((ROW()-14)/2),0)))</f>
        <v>#REF!</v>
      </c>
      <c r="K75" s="150" t="e">
        <f ca="1">IF(MOD(ROW()-13,2)=0,IF(ISBLANK(OFFSET(#REF!,INT((ROW()-13)/2),0)),"",OFFSET(#REF!,INT((ROW()-13)/2),0)),IF(ISBLANK(OFFSET('9. METAS'!$V$20,INT((ROW()-14)/2),0)),"",OFFSET('9. METAS'!$V$20,INT((ROW()-14)/2),0)))</f>
        <v>#REF!</v>
      </c>
      <c r="L75" s="150" t="e">
        <f ca="1">IF(MOD(ROW()-13,2)=0,IF(ISBLANK(OFFSET(#REF!,INT((ROW()-13)/2),0)),"",OFFSET(#REF!,INT((ROW()-13)/2),0)),IF(ISBLANK(OFFSET('9. METAS'!$W$20,INT((ROW()-14)/2),0)),"",OFFSET('9. METAS'!$W$20,INT((ROW()-14)/2),0)))</f>
        <v>#REF!</v>
      </c>
      <c r="M75" s="151" t="e">
        <f ca="1">IF(MOD(ROW()-13,2)=0,IF(ISBLANK(OFFSET(#REF!,INT((ROW()-13)/2),0)),"",OFFSET(#REF!,INT((ROW()-13)/2),0)),IF(ISBLANK(OFFSET('9. METAS'!$X$20,INT((ROW()-14)/2),0)),"",OFFSET('9. METAS'!$X$20,INT((ROW()-14)/2),0)))</f>
        <v>#REF!</v>
      </c>
      <c r="N75" s="869" t="str">
        <f t="shared" ref="N75" ca="1" si="58">IFERROR(J75/J76,"ND")</f>
        <v>ND</v>
      </c>
      <c r="O75" s="870" t="str">
        <f t="shared" ref="O75" ca="1" si="59">IFERROR(((J75+K75+L75)/H75),"ND")</f>
        <v>ND</v>
      </c>
      <c r="P75" s="910"/>
    </row>
    <row r="76" spans="3:16">
      <c r="C76" s="860"/>
      <c r="D76" s="907"/>
      <c r="E76" s="907"/>
      <c r="F76" s="908"/>
      <c r="G76" s="909"/>
      <c r="H76" s="944"/>
      <c r="I76" s="852"/>
      <c r="J76" s="149">
        <f ca="1">IF(MOD(ROW()-13,2)=0,IF(ISBLANK(OFFSET(#REF!,INT((ROW()-13)/2),0)),"",OFFSET(#REF!,INT((ROW()-13)/2),0)),IF(ISBLANK(OFFSET('9. METAS'!$U$20,INT((ROW()-14)/2),0)),"",OFFSET('9. METAS'!$U$20,INT((ROW()-14)/2),0)))</f>
        <v>5</v>
      </c>
      <c r="K76" s="150">
        <f ca="1">IF(MOD(ROW()-13,2)=0,IF(ISBLANK(OFFSET(#REF!,INT((ROW()-13)/2),0)),"",OFFSET(#REF!,INT((ROW()-13)/2),0)),IF(ISBLANK(OFFSET('9. METAS'!$V$20,INT((ROW()-14)/2),0)),"",OFFSET('9. METAS'!$V$20,INT((ROW()-14)/2),0)))</f>
        <v>6</v>
      </c>
      <c r="L76" s="150">
        <f ca="1">IF(MOD(ROW()-13,2)=0,IF(ISBLANK(OFFSET(#REF!,INT((ROW()-13)/2),0)),"",OFFSET(#REF!,INT((ROW()-13)/2),0)),IF(ISBLANK(OFFSET('9. METAS'!$W$20,INT((ROW()-14)/2),0)),"",OFFSET('9. METAS'!$W$20,INT((ROW()-14)/2),0)))</f>
        <v>6</v>
      </c>
      <c r="M76" s="151">
        <f ca="1">IF(MOD(ROW()-13,2)=0,IF(ISBLANK(OFFSET(#REF!,INT((ROW()-13)/2),0)),"",OFFSET(#REF!,INT((ROW()-13)/2),0)),IF(ISBLANK(OFFSET('9. METAS'!$X$20,INT((ROW()-14)/2),0)),"",OFFSET('9. METAS'!$X$20,INT((ROW()-14)/2),0)))</f>
        <v>5</v>
      </c>
      <c r="N76" s="854"/>
      <c r="O76" s="856"/>
      <c r="P76" s="913"/>
    </row>
    <row r="77" spans="3:16">
      <c r="C77" s="859" t="str">
        <f ca="1">IF(ISBLANK(OFFSET('5. Pp (3 años)'!$C$46,INT((ROW()-13)/2),0)),"",OFFSET('5. Pp (3 años)'!$C$46,INT((ROW()-13)/2),0))</f>
        <v>Componente</v>
      </c>
      <c r="D77" s="907" t="str">
        <f ca="1">IF(ISBLANK(OFFSET('5. Pp (3 años)'!$D$46,INT((ROW()-13)/2),0)),"",OFFSET('5. Pp (3 años)'!$D$46,INT((ROW()-13)/2),0))</f>
        <v>1.4.1.1.8 Reportes de plantilla de personal municipal actualizados y emitidos, derivados de la gestión de incidencias, finiquitos y actualización de expedientes del personal.</v>
      </c>
      <c r="E77" s="907" t="str">
        <f ca="1">IF(ISBLANK(OFFSET('5. Pp (3 años)'!$E$46,INT((ROW()-13)/2),0)),"",OFFSET('5. Pp (3 años)'!$E$46,INT((ROW()-13)/2),0))</f>
        <v>PPPME= Porcentaje de plantillas de personal municipal entregadas.</v>
      </c>
      <c r="F77" s="908" t="str">
        <f ca="1">IF(ISBLANK(OFFSET('5. Pp (3 años)'!$K$46,INT((ROW()-13)/2),0)),"",OFFSET('5. Pp (3 años)'!$K$46,INT((ROW()-13)/2),0))</f>
        <v>Ascendente</v>
      </c>
      <c r="G77" s="909" t="str">
        <f ca="1">IF(ISBLANK(OFFSET('5. Pp (3 años)'!$H$46,INT((ROW()-13)/2),0)),"",OFFSET('5. Pp (3 años)'!$H$46,INT((ROW()-13)/2),0))</f>
        <v>Trimestral</v>
      </c>
      <c r="H77" s="944">
        <f ca="1">IF(ISBLANK(OFFSET('9. METAS'!$L$20,INT((ROW()-13)/2),0)),"",OFFSET('9. METAS'!$L$20,INT((ROW()-13)/2),0))</f>
        <v>1272</v>
      </c>
      <c r="I77" s="868"/>
      <c r="J77" s="149" t="e">
        <f ca="1">IF(MOD(ROW()-13,2)=0,IF(ISBLANK(OFFSET(#REF!,INT((ROW()-13)/2),0)),"",OFFSET(#REF!,INT((ROW()-13)/2),0)),IF(ISBLANK(OFFSET('9. METAS'!$U$20,INT((ROW()-14)/2),0)),"",OFFSET('9. METAS'!$U$20,INT((ROW()-14)/2),0)))</f>
        <v>#REF!</v>
      </c>
      <c r="K77" s="150" t="e">
        <f ca="1">IF(MOD(ROW()-13,2)=0,IF(ISBLANK(OFFSET(#REF!,INT((ROW()-13)/2),0)),"",OFFSET(#REF!,INT((ROW()-13)/2),0)),IF(ISBLANK(OFFSET('9. METAS'!$V$20,INT((ROW()-14)/2),0)),"",OFFSET('9. METAS'!$V$20,INT((ROW()-14)/2),0)))</f>
        <v>#REF!</v>
      </c>
      <c r="L77" s="150" t="e">
        <f ca="1">IF(MOD(ROW()-13,2)=0,IF(ISBLANK(OFFSET(#REF!,INT((ROW()-13)/2),0)),"",OFFSET(#REF!,INT((ROW()-13)/2),0)),IF(ISBLANK(OFFSET('9. METAS'!$W$20,INT((ROW()-14)/2),0)),"",OFFSET('9. METAS'!$W$20,INT((ROW()-14)/2),0)))</f>
        <v>#REF!</v>
      </c>
      <c r="M77" s="151" t="e">
        <f ca="1">IF(MOD(ROW()-13,2)=0,IF(ISBLANK(OFFSET(#REF!,INT((ROW()-13)/2),0)),"",OFFSET(#REF!,INT((ROW()-13)/2),0)),IF(ISBLANK(OFFSET('9. METAS'!$X$20,INT((ROW()-14)/2),0)),"",OFFSET('9. METAS'!$X$20,INT((ROW()-14)/2),0)))</f>
        <v>#REF!</v>
      </c>
      <c r="N77" s="869" t="str">
        <f t="shared" ref="N77" ca="1" si="60">IFERROR(J77/J78,"ND")</f>
        <v>ND</v>
      </c>
      <c r="O77" s="870" t="str">
        <f t="shared" ref="O77" ca="1" si="61">IFERROR(((J77+K77+L77)/H77),"ND")</f>
        <v>ND</v>
      </c>
      <c r="P77" s="910"/>
    </row>
    <row r="78" spans="3:16">
      <c r="C78" s="860"/>
      <c r="D78" s="907"/>
      <c r="E78" s="907"/>
      <c r="F78" s="908"/>
      <c r="G78" s="909"/>
      <c r="H78" s="944"/>
      <c r="I78" s="852"/>
      <c r="J78" s="149">
        <f ca="1">IF(MOD(ROW()-13,2)=0,IF(ISBLANK(OFFSET(#REF!,INT((ROW()-13)/2),0)),"",OFFSET(#REF!,INT((ROW()-13)/2),0)),IF(ISBLANK(OFFSET('9. METAS'!$U$20,INT((ROW()-14)/2),0)),"",OFFSET('9. METAS'!$U$20,INT((ROW()-14)/2),0)))</f>
        <v>318</v>
      </c>
      <c r="K78" s="150">
        <f ca="1">IF(MOD(ROW()-13,2)=0,IF(ISBLANK(OFFSET(#REF!,INT((ROW()-13)/2),0)),"",OFFSET(#REF!,INT((ROW()-13)/2),0)),IF(ISBLANK(OFFSET('9. METAS'!$V$20,INT((ROW()-14)/2),0)),"",OFFSET('9. METAS'!$V$20,INT((ROW()-14)/2),0)))</f>
        <v>318</v>
      </c>
      <c r="L78" s="150">
        <f ca="1">IF(MOD(ROW()-13,2)=0,IF(ISBLANK(OFFSET(#REF!,INT((ROW()-13)/2),0)),"",OFFSET(#REF!,INT((ROW()-13)/2),0)),IF(ISBLANK(OFFSET('9. METAS'!$W$20,INT((ROW()-14)/2),0)),"",OFFSET('9. METAS'!$W$20,INT((ROW()-14)/2),0)))</f>
        <v>318</v>
      </c>
      <c r="M78" s="151">
        <f ca="1">IF(MOD(ROW()-13,2)=0,IF(ISBLANK(OFFSET(#REF!,INT((ROW()-13)/2),0)),"",OFFSET(#REF!,INT((ROW()-13)/2),0)),IF(ISBLANK(OFFSET('9. METAS'!$X$20,INT((ROW()-14)/2),0)),"",OFFSET('9. METAS'!$X$20,INT((ROW()-14)/2),0)))</f>
        <v>318</v>
      </c>
      <c r="N78" s="854"/>
      <c r="O78" s="856"/>
      <c r="P78" s="913"/>
    </row>
    <row r="79" spans="3:16">
      <c r="C79" s="859" t="str">
        <f ca="1">IF(ISBLANK(OFFSET('5. Pp (3 años)'!$C$46,INT((ROW()-13)/2),0)),"",OFFSET('5. Pp (3 años)'!$C$46,INT((ROW()-13)/2),0))</f>
        <v>Actividad</v>
      </c>
      <c r="D79" s="907" t="str">
        <f ca="1">IF(ISBLANK(OFFSET('5. Pp (3 años)'!$D$46,INT((ROW()-13)/2),0)),"",OFFSET('5. Pp (3 años)'!$D$46,INT((ROW()-13)/2),0))</f>
        <v>1.4.1.1.8.1. Atención de incidencias del personal (altas, bajas, modificaciones y movimientos) enviadas por las Unidades Administrativas.</v>
      </c>
      <c r="E79" s="907" t="str">
        <f ca="1">IF(ISBLANK(OFFSET('5. Pp (3 años)'!$E$46,INT((ROW()-13)/2),0)),"",OFFSET('5. Pp (3 años)'!$E$46,INT((ROW()-13)/2),0))</f>
        <v>PIA=  Porcentaje de incidencias (altas, bajas, modificaciones, cambios de puestos o salarios) atendidas.</v>
      </c>
      <c r="F79" s="908" t="str">
        <f ca="1">IF(ISBLANK(OFFSET('5. Pp (3 años)'!$K$46,INT((ROW()-13)/2),0)),"",OFFSET('5. Pp (3 años)'!$K$46,INT((ROW()-13)/2),0))</f>
        <v>Ascendente</v>
      </c>
      <c r="G79" s="909" t="str">
        <f ca="1">IF(ISBLANK(OFFSET('5. Pp (3 años)'!$H$46,INT((ROW()-13)/2),0)),"",OFFSET('5. Pp (3 años)'!$H$46,INT((ROW()-13)/2),0))</f>
        <v>Trimestral</v>
      </c>
      <c r="H79" s="944">
        <f ca="1">IF(ISBLANK(OFFSET('9. METAS'!$L$20,INT((ROW()-13)/2),0)),"",OFFSET('9. METAS'!$L$20,INT((ROW()-13)/2),0))</f>
        <v>3576</v>
      </c>
      <c r="I79" s="868"/>
      <c r="J79" s="149" t="e">
        <f ca="1">IF(MOD(ROW()-13,2)=0,IF(ISBLANK(OFFSET(#REF!,INT((ROW()-13)/2),0)),"",OFFSET(#REF!,INT((ROW()-13)/2),0)),IF(ISBLANK(OFFSET('9. METAS'!$U$20,INT((ROW()-14)/2),0)),"",OFFSET('9. METAS'!$U$20,INT((ROW()-14)/2),0)))</f>
        <v>#REF!</v>
      </c>
      <c r="K79" s="150" t="e">
        <f ca="1">IF(MOD(ROW()-13,2)=0,IF(ISBLANK(OFFSET(#REF!,INT((ROW()-13)/2),0)),"",OFFSET(#REF!,INT((ROW()-13)/2),0)),IF(ISBLANK(OFFSET('9. METAS'!$V$20,INT((ROW()-14)/2),0)),"",OFFSET('9. METAS'!$V$20,INT((ROW()-14)/2),0)))</f>
        <v>#REF!</v>
      </c>
      <c r="L79" s="150" t="e">
        <f ca="1">IF(MOD(ROW()-13,2)=0,IF(ISBLANK(OFFSET(#REF!,INT((ROW()-13)/2),0)),"",OFFSET(#REF!,INT((ROW()-13)/2),0)),IF(ISBLANK(OFFSET('9. METAS'!$W$20,INT((ROW()-14)/2),0)),"",OFFSET('9. METAS'!$W$20,INT((ROW()-14)/2),0)))</f>
        <v>#REF!</v>
      </c>
      <c r="M79" s="151" t="e">
        <f ca="1">IF(MOD(ROW()-13,2)=0,IF(ISBLANK(OFFSET(#REF!,INT((ROW()-13)/2),0)),"",OFFSET(#REF!,INT((ROW()-13)/2),0)),IF(ISBLANK(OFFSET('9. METAS'!$X$20,INT((ROW()-14)/2),0)),"",OFFSET('9. METAS'!$X$20,INT((ROW()-14)/2),0)))</f>
        <v>#REF!</v>
      </c>
      <c r="N79" s="869" t="str">
        <f t="shared" ref="N79" ca="1" si="62">IFERROR(J79/J80,"ND")</f>
        <v>ND</v>
      </c>
      <c r="O79" s="870" t="str">
        <f t="shared" ref="O79" ca="1" si="63">IFERROR(((J79+K79+L79)/H79),"ND")</f>
        <v>ND</v>
      </c>
      <c r="P79" s="910"/>
    </row>
    <row r="80" spans="3:16">
      <c r="C80" s="860"/>
      <c r="D80" s="907"/>
      <c r="E80" s="907"/>
      <c r="F80" s="908"/>
      <c r="G80" s="909"/>
      <c r="H80" s="944"/>
      <c r="I80" s="852"/>
      <c r="J80" s="149">
        <f ca="1">IF(MOD(ROW()-13,2)=0,IF(ISBLANK(OFFSET(#REF!,INT((ROW()-13)/2),0)),"",OFFSET(#REF!,INT((ROW()-13)/2),0)),IF(ISBLANK(OFFSET('9. METAS'!$U$20,INT((ROW()-14)/2),0)),"",OFFSET('9. METAS'!$U$20,INT((ROW()-14)/2),0)))</f>
        <v>750</v>
      </c>
      <c r="K80" s="150">
        <f ca="1">IF(MOD(ROW()-13,2)=0,IF(ISBLANK(OFFSET(#REF!,INT((ROW()-13)/2),0)),"",OFFSET(#REF!,INT((ROW()-13)/2),0)),IF(ISBLANK(OFFSET('9. METAS'!$V$20,INT((ROW()-14)/2),0)),"",OFFSET('9. METAS'!$V$20,INT((ROW()-14)/2),0)))</f>
        <v>1207</v>
      </c>
      <c r="L80" s="150">
        <f ca="1">IF(MOD(ROW()-13,2)=0,IF(ISBLANK(OFFSET(#REF!,INT((ROW()-13)/2),0)),"",OFFSET(#REF!,INT((ROW()-13)/2),0)),IF(ISBLANK(OFFSET('9. METAS'!$W$20,INT((ROW()-14)/2),0)),"",OFFSET('9. METAS'!$W$20,INT((ROW()-14)/2),0)))</f>
        <v>1100</v>
      </c>
      <c r="M80" s="151">
        <f ca="1">IF(MOD(ROW()-13,2)=0,IF(ISBLANK(OFFSET(#REF!,INT((ROW()-13)/2),0)),"",OFFSET(#REF!,INT((ROW()-13)/2),0)),IF(ISBLANK(OFFSET('9. METAS'!$X$20,INT((ROW()-14)/2),0)),"",OFFSET('9. METAS'!$X$20,INT((ROW()-14)/2),0)))</f>
        <v>519</v>
      </c>
      <c r="N80" s="854"/>
      <c r="O80" s="856"/>
      <c r="P80" s="913"/>
    </row>
    <row r="81" spans="3:16">
      <c r="C81" s="859" t="str">
        <f ca="1">IF(ISBLANK(OFFSET('5. Pp (3 años)'!$C$46,INT((ROW()-13)/2),0)),"",OFFSET('5. Pp (3 años)'!$C$46,INT((ROW()-13)/2),0))</f>
        <v>Actividad</v>
      </c>
      <c r="D81" s="907" t="str">
        <f ca="1">IF(ISBLANK(OFFSET('5. Pp (3 años)'!$D$46,INT((ROW()-13)/2),0)),"",OFFSET('5. Pp (3 años)'!$D$46,INT((ROW()-13)/2),0))</f>
        <v>1.4.1.1.8.2. Elaboración y gestión de reportes de finiquitos y/o liquidación, solicitados por las Unidades Administrativas.</v>
      </c>
      <c r="E81" s="907" t="str">
        <f ca="1">IF(ISBLANK(OFFSET('5. Pp (3 años)'!$E$46,INT((ROW()-13)/2),0)),"",OFFSET('5. Pp (3 años)'!$E$46,INT((ROW()-13)/2),0))</f>
        <v>PRFLE= Porcentaje de reportes de finiquito y/o liquidación entregados.</v>
      </c>
      <c r="F81" s="908" t="str">
        <f ca="1">IF(ISBLANK(OFFSET('5. Pp (3 años)'!$K$46,INT((ROW()-13)/2),0)),"",OFFSET('5. Pp (3 años)'!$K$46,INT((ROW()-13)/2),0))</f>
        <v>Ascendente</v>
      </c>
      <c r="G81" s="909" t="str">
        <f ca="1">IF(ISBLANK(OFFSET('5. Pp (3 años)'!$H$46,INT((ROW()-13)/2),0)),"",OFFSET('5. Pp (3 años)'!$H$46,INT((ROW()-13)/2),0))</f>
        <v>Trimestral</v>
      </c>
      <c r="H81" s="944">
        <f ca="1">IF(ISBLANK(OFFSET('9. METAS'!$L$20,INT((ROW()-13)/2),0)),"",OFFSET('9. METAS'!$L$20,INT((ROW()-13)/2),0))</f>
        <v>600</v>
      </c>
      <c r="I81" s="868"/>
      <c r="J81" s="149" t="e">
        <f ca="1">IF(MOD(ROW()-13,2)=0,IF(ISBLANK(OFFSET(#REF!,INT((ROW()-13)/2),0)),"",OFFSET(#REF!,INT((ROW()-13)/2),0)),IF(ISBLANK(OFFSET('9. METAS'!$U$20,INT((ROW()-14)/2),0)),"",OFFSET('9. METAS'!$U$20,INT((ROW()-14)/2),0)))</f>
        <v>#REF!</v>
      </c>
      <c r="K81" s="150" t="e">
        <f ca="1">IF(MOD(ROW()-13,2)=0,IF(ISBLANK(OFFSET(#REF!,INT((ROW()-13)/2),0)),"",OFFSET(#REF!,INT((ROW()-13)/2),0)),IF(ISBLANK(OFFSET('9. METAS'!$V$20,INT((ROW()-14)/2),0)),"",OFFSET('9. METAS'!$V$20,INT((ROW()-14)/2),0)))</f>
        <v>#REF!</v>
      </c>
      <c r="L81" s="150" t="e">
        <f ca="1">IF(MOD(ROW()-13,2)=0,IF(ISBLANK(OFFSET(#REF!,INT((ROW()-13)/2),0)),"",OFFSET(#REF!,INT((ROW()-13)/2),0)),IF(ISBLANK(OFFSET('9. METAS'!$W$20,INT((ROW()-14)/2),0)),"",OFFSET('9. METAS'!$W$20,INT((ROW()-14)/2),0)))</f>
        <v>#REF!</v>
      </c>
      <c r="M81" s="151" t="e">
        <f ca="1">IF(MOD(ROW()-13,2)=0,IF(ISBLANK(OFFSET(#REF!,INT((ROW()-13)/2),0)),"",OFFSET(#REF!,INT((ROW()-13)/2),0)),IF(ISBLANK(OFFSET('9. METAS'!$X$20,INT((ROW()-14)/2),0)),"",OFFSET('9. METAS'!$X$20,INT((ROW()-14)/2),0)))</f>
        <v>#REF!</v>
      </c>
      <c r="N81" s="869" t="str">
        <f t="shared" ref="N81" ca="1" si="64">IFERROR(J81/J82,"ND")</f>
        <v>ND</v>
      </c>
      <c r="O81" s="870" t="str">
        <f t="shared" ref="O81" ca="1" si="65">IFERROR(((J81+K81+L81)/H81),"ND")</f>
        <v>ND</v>
      </c>
      <c r="P81" s="910"/>
    </row>
    <row r="82" spans="3:16">
      <c r="C82" s="860"/>
      <c r="D82" s="907"/>
      <c r="E82" s="907"/>
      <c r="F82" s="908"/>
      <c r="G82" s="909"/>
      <c r="H82" s="944"/>
      <c r="I82" s="852"/>
      <c r="J82" s="149">
        <f ca="1">IF(MOD(ROW()-13,2)=0,IF(ISBLANK(OFFSET(#REF!,INT((ROW()-13)/2),0)),"",OFFSET(#REF!,INT((ROW()-13)/2),0)),IF(ISBLANK(OFFSET('9. METAS'!$U$20,INT((ROW()-14)/2),0)),"",OFFSET('9. METAS'!$U$20,INT((ROW()-14)/2),0)))</f>
        <v>80</v>
      </c>
      <c r="K82" s="150">
        <f ca="1">IF(MOD(ROW()-13,2)=0,IF(ISBLANK(OFFSET(#REF!,INT((ROW()-13)/2),0)),"",OFFSET(#REF!,INT((ROW()-13)/2),0)),IF(ISBLANK(OFFSET('9. METAS'!$V$20,INT((ROW()-14)/2),0)),"",OFFSET('9. METAS'!$V$20,INT((ROW()-14)/2),0)))</f>
        <v>200</v>
      </c>
      <c r="L82" s="150">
        <f ca="1">IF(MOD(ROW()-13,2)=0,IF(ISBLANK(OFFSET(#REF!,INT((ROW()-13)/2),0)),"",OFFSET(#REF!,INT((ROW()-13)/2),0)),IF(ISBLANK(OFFSET('9. METAS'!$W$20,INT((ROW()-14)/2),0)),"",OFFSET('9. METAS'!$W$20,INT((ROW()-14)/2),0)))</f>
        <v>200</v>
      </c>
      <c r="M82" s="151">
        <f ca="1">IF(MOD(ROW()-13,2)=0,IF(ISBLANK(OFFSET(#REF!,INT((ROW()-13)/2),0)),"",OFFSET(#REF!,INT((ROW()-13)/2),0)),IF(ISBLANK(OFFSET('9. METAS'!$X$20,INT((ROW()-14)/2),0)),"",OFFSET('9. METAS'!$X$20,INT((ROW()-14)/2),0)))</f>
        <v>120</v>
      </c>
      <c r="N82" s="854"/>
      <c r="O82" s="856"/>
      <c r="P82" s="913"/>
    </row>
    <row r="83" spans="3:16">
      <c r="C83" s="859" t="str">
        <f ca="1">IF(ISBLANK(OFFSET('5. Pp (3 años)'!$C$46,INT((ROW()-13)/2),0)),"",OFFSET('5. Pp (3 años)'!$C$46,INT((ROW()-13)/2),0))</f>
        <v>Actividad</v>
      </c>
      <c r="D83" s="907" t="str">
        <f ca="1">IF(ISBLANK(OFFSET('5. Pp (3 años)'!$D$46,INT((ROW()-13)/2),0)),"",OFFSET('5. Pp (3 años)'!$D$46,INT((ROW()-13)/2),0))</f>
        <v>1.4.1.1.8.3.  Actualización de expedientes de personal activo y de baja por incidencias enviadas por las diferentes Unidades Administrativas.</v>
      </c>
      <c r="E83" s="907" t="str">
        <f ca="1">IF(ISBLANK(OFFSET('5. Pp (3 años)'!$E$46,INT((ROW()-13)/2),0)),"",OFFSET('5. Pp (3 años)'!$E$46,INT((ROW()-13)/2),0))</f>
        <v>PEPIA= Porcentaje de expedientes de personal por incidencias actualizados</v>
      </c>
      <c r="F83" s="908" t="str">
        <f ca="1">IF(ISBLANK(OFFSET('5. Pp (3 años)'!$K$46,INT((ROW()-13)/2),0)),"",OFFSET('5. Pp (3 años)'!$K$46,INT((ROW()-13)/2),0))</f>
        <v>Ascendente</v>
      </c>
      <c r="G83" s="909" t="str">
        <f ca="1">IF(ISBLANK(OFFSET('5. Pp (3 años)'!$H$46,INT((ROW()-13)/2),0)),"",OFFSET('5. Pp (3 años)'!$H$46,INT((ROW()-13)/2),0))</f>
        <v>Trimestral</v>
      </c>
      <c r="H83" s="944">
        <f ca="1">IF(ISBLANK(OFFSET('9. METAS'!$L$20,INT((ROW()-13)/2),0)),"",OFFSET('9. METAS'!$L$20,INT((ROW()-13)/2),0))</f>
        <v>3600</v>
      </c>
      <c r="I83" s="868"/>
      <c r="J83" s="149" t="e">
        <f ca="1">IF(MOD(ROW()-13,2)=0,IF(ISBLANK(OFFSET(#REF!,INT((ROW()-13)/2),0)),"",OFFSET(#REF!,INT((ROW()-13)/2),0)),IF(ISBLANK(OFFSET('9. METAS'!$U$20,INT((ROW()-14)/2),0)),"",OFFSET('9. METAS'!$U$20,INT((ROW()-14)/2),0)))</f>
        <v>#REF!</v>
      </c>
      <c r="K83" s="150" t="e">
        <f ca="1">IF(MOD(ROW()-13,2)=0,IF(ISBLANK(OFFSET(#REF!,INT((ROW()-13)/2),0)),"",OFFSET(#REF!,INT((ROW()-13)/2),0)),IF(ISBLANK(OFFSET('9. METAS'!$V$20,INT((ROW()-14)/2),0)),"",OFFSET('9. METAS'!$V$20,INT((ROW()-14)/2),0)))</f>
        <v>#REF!</v>
      </c>
      <c r="L83" s="150" t="e">
        <f ca="1">IF(MOD(ROW()-13,2)=0,IF(ISBLANK(OFFSET(#REF!,INT((ROW()-13)/2),0)),"",OFFSET(#REF!,INT((ROW()-13)/2),0)),IF(ISBLANK(OFFSET('9. METAS'!$W$20,INT((ROW()-14)/2),0)),"",OFFSET('9. METAS'!$W$20,INT((ROW()-14)/2),0)))</f>
        <v>#REF!</v>
      </c>
      <c r="M83" s="151" t="e">
        <f ca="1">IF(MOD(ROW()-13,2)=0,IF(ISBLANK(OFFSET(#REF!,INT((ROW()-13)/2),0)),"",OFFSET(#REF!,INT((ROW()-13)/2),0)),IF(ISBLANK(OFFSET('9. METAS'!$X$20,INT((ROW()-14)/2),0)),"",OFFSET('9. METAS'!$X$20,INT((ROW()-14)/2),0)))</f>
        <v>#REF!</v>
      </c>
      <c r="N83" s="869" t="str">
        <f t="shared" ref="N83" ca="1" si="66">IFERROR(J83/J84,"ND")</f>
        <v>ND</v>
      </c>
      <c r="O83" s="870" t="str">
        <f t="shared" ref="O83" ca="1" si="67">IFERROR(((J83+K83+L83)/H83),"ND")</f>
        <v>ND</v>
      </c>
      <c r="P83" s="910"/>
    </row>
    <row r="84" spans="3:16">
      <c r="C84" s="860"/>
      <c r="D84" s="907"/>
      <c r="E84" s="907"/>
      <c r="F84" s="908"/>
      <c r="G84" s="909"/>
      <c r="H84" s="944"/>
      <c r="I84" s="852"/>
      <c r="J84" s="149">
        <f ca="1">IF(MOD(ROW()-13,2)=0,IF(ISBLANK(OFFSET(#REF!,INT((ROW()-13)/2),0)),"",OFFSET(#REF!,INT((ROW()-13)/2),0)),IF(ISBLANK(OFFSET('9. METAS'!$U$20,INT((ROW()-14)/2),0)),"",OFFSET('9. METAS'!$U$20,INT((ROW()-14)/2),0)))</f>
        <v>750</v>
      </c>
      <c r="K84" s="150">
        <f ca="1">IF(MOD(ROW()-13,2)=0,IF(ISBLANK(OFFSET(#REF!,INT((ROW()-13)/2),0)),"",OFFSET(#REF!,INT((ROW()-13)/2),0)),IF(ISBLANK(OFFSET('9. METAS'!$V$20,INT((ROW()-14)/2),0)),"",OFFSET('9. METAS'!$V$20,INT((ROW()-14)/2),0)))</f>
        <v>1207</v>
      </c>
      <c r="L84" s="150">
        <f ca="1">IF(MOD(ROW()-13,2)=0,IF(ISBLANK(OFFSET(#REF!,INT((ROW()-13)/2),0)),"",OFFSET(#REF!,INT((ROW()-13)/2),0)),IF(ISBLANK(OFFSET('9. METAS'!$W$20,INT((ROW()-14)/2),0)),"",OFFSET('9. METAS'!$W$20,INT((ROW()-14)/2),0)))</f>
        <v>1124</v>
      </c>
      <c r="M84" s="151">
        <f ca="1">IF(MOD(ROW()-13,2)=0,IF(ISBLANK(OFFSET(#REF!,INT((ROW()-13)/2),0)),"",OFFSET(#REF!,INT((ROW()-13)/2),0)),IF(ISBLANK(OFFSET('9. METAS'!$X$20,INT((ROW()-14)/2),0)),"",OFFSET('9. METAS'!$X$20,INT((ROW()-14)/2),0)))</f>
        <v>519</v>
      </c>
      <c r="N84" s="854"/>
      <c r="O84" s="856"/>
      <c r="P84" s="913"/>
    </row>
    <row r="85" spans="3:16">
      <c r="C85" s="859"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8" t="str">
        <f ca="1">IF(ISBLANK(OFFSET('5. Pp (3 años)'!$K$46,INT((ROW()-13)/2),0)),"",OFFSET('5. Pp (3 años)'!$K$46,INT((ROW()-13)/2),0))</f>
        <v/>
      </c>
      <c r="G85" s="909" t="str">
        <f ca="1">IF(ISBLANK(OFFSET('5. Pp (3 años)'!$H$46,INT((ROW()-13)/2),0)),"",OFFSET('5. Pp (3 años)'!$H$46,INT((ROW()-13)/2),0))</f>
        <v/>
      </c>
      <c r="H85" s="944" t="str">
        <f ca="1">IF(ISBLANK(OFFSET('9. METAS'!$L$20,INT((ROW()-13)/2),0)),"",OFFSET('9. METAS'!$L$20,INT((ROW()-13)/2),0))</f>
        <v/>
      </c>
      <c r="I85" s="868"/>
      <c r="J85" s="149" t="e">
        <f ca="1">IF(MOD(ROW()-13,2)=0,IF(ISBLANK(OFFSET(#REF!,INT((ROW()-13)/2),0)),"",OFFSET(#REF!,INT((ROW()-13)/2),0)),IF(ISBLANK(OFFSET('9. METAS'!$U$20,INT((ROW()-14)/2),0)),"",OFFSET('9. METAS'!$U$20,INT((ROW()-14)/2),0)))</f>
        <v>#REF!</v>
      </c>
      <c r="K85" s="150" t="e">
        <f ca="1">IF(MOD(ROW()-13,2)=0,IF(ISBLANK(OFFSET(#REF!,INT((ROW()-13)/2),0)),"",OFFSET(#REF!,INT((ROW()-13)/2),0)),IF(ISBLANK(OFFSET('9. METAS'!$V$20,INT((ROW()-14)/2),0)),"",OFFSET('9. METAS'!$V$20,INT((ROW()-14)/2),0)))</f>
        <v>#REF!</v>
      </c>
      <c r="L85" s="150" t="e">
        <f ca="1">IF(MOD(ROW()-13,2)=0,IF(ISBLANK(OFFSET(#REF!,INT((ROW()-13)/2),0)),"",OFFSET(#REF!,INT((ROW()-13)/2),0)),IF(ISBLANK(OFFSET('9. METAS'!$W$20,INT((ROW()-14)/2),0)),"",OFFSET('9. METAS'!$W$20,INT((ROW()-14)/2),0)))</f>
        <v>#REF!</v>
      </c>
      <c r="M85" s="151" t="e">
        <f ca="1">IF(MOD(ROW()-13,2)=0,IF(ISBLANK(OFFSET(#REF!,INT((ROW()-13)/2),0)),"",OFFSET(#REF!,INT((ROW()-13)/2),0)),IF(ISBLANK(OFFSET('9. METAS'!$X$20,INT((ROW()-14)/2),0)),"",OFFSET('9. METAS'!$X$20,INT((ROW()-14)/2),0)))</f>
        <v>#REF!</v>
      </c>
      <c r="N85" s="869" t="str">
        <f t="shared" ref="N85" ca="1" si="68">IFERROR(J85/J86,"ND")</f>
        <v>ND</v>
      </c>
      <c r="O85" s="870" t="str">
        <f t="shared" ref="O85" ca="1" si="69">IFERROR(((J85+K85+L85)/H85),"ND")</f>
        <v>ND</v>
      </c>
      <c r="P85" s="910"/>
    </row>
    <row r="86" spans="3:16">
      <c r="C86" s="860"/>
      <c r="D86" s="907"/>
      <c r="E86" s="907"/>
      <c r="F86" s="908"/>
      <c r="G86" s="909"/>
      <c r="H86" s="944"/>
      <c r="I86" s="852"/>
      <c r="J86" s="149" t="str">
        <f ca="1">IF(MOD(ROW()-13,2)=0,IF(ISBLANK(OFFSET(#REF!,INT((ROW()-13)/2),0)),"",OFFSET(#REF!,INT((ROW()-13)/2),0)),IF(ISBLANK(OFFSET('9. METAS'!$U$20,INT((ROW()-14)/2),0)),"",OFFSET('9. METAS'!$U$20,INT((ROW()-14)/2),0)))</f>
        <v/>
      </c>
      <c r="K86" s="150" t="str">
        <f ca="1">IF(MOD(ROW()-13,2)=0,IF(ISBLANK(OFFSET(#REF!,INT((ROW()-13)/2),0)),"",OFFSET(#REF!,INT((ROW()-13)/2),0)),IF(ISBLANK(OFFSET('9. METAS'!$V$20,INT((ROW()-14)/2),0)),"",OFFSET('9. METAS'!$V$20,INT((ROW()-14)/2),0)))</f>
        <v/>
      </c>
      <c r="L86" s="150" t="str">
        <f ca="1">IF(MOD(ROW()-13,2)=0,IF(ISBLANK(OFFSET(#REF!,INT((ROW()-13)/2),0)),"",OFFSET(#REF!,INT((ROW()-13)/2),0)),IF(ISBLANK(OFFSET('9. METAS'!$W$20,INT((ROW()-14)/2),0)),"",OFFSET('9. METAS'!$W$20,INT((ROW()-14)/2),0)))</f>
        <v/>
      </c>
      <c r="M86" s="151" t="str">
        <f ca="1">IF(MOD(ROW()-13,2)=0,IF(ISBLANK(OFFSET(#REF!,INT((ROW()-13)/2),0)),"",OFFSET(#REF!,INT((ROW()-13)/2),0)),IF(ISBLANK(OFFSET('9. METAS'!$X$20,INT((ROW()-14)/2),0)),"",OFFSET('9. METAS'!$X$20,INT((ROW()-14)/2),0)))</f>
        <v/>
      </c>
      <c r="N86" s="854"/>
      <c r="O86" s="856"/>
      <c r="P86" s="913"/>
    </row>
    <row r="87" spans="3:16">
      <c r="C87" s="859"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8" t="str">
        <f ca="1">IF(ISBLANK(OFFSET('5. Pp (3 años)'!$K$46,INT((ROW()-13)/2),0)),"",OFFSET('5. Pp (3 años)'!$K$46,INT((ROW()-13)/2),0))</f>
        <v/>
      </c>
      <c r="G87" s="909" t="str">
        <f ca="1">IF(ISBLANK(OFFSET('5. Pp (3 años)'!$H$46,INT((ROW()-13)/2),0)),"",OFFSET('5. Pp (3 años)'!$H$46,INT((ROW()-13)/2),0))</f>
        <v/>
      </c>
      <c r="H87" s="944" t="str">
        <f ca="1">IF(ISBLANK(OFFSET('9. METAS'!$L$20,INT((ROW()-13)/2),0)),"",OFFSET('9. METAS'!$L$20,INT((ROW()-13)/2),0))</f>
        <v/>
      </c>
      <c r="I87" s="868"/>
      <c r="J87" s="149" t="e">
        <f ca="1">IF(MOD(ROW()-13,2)=0,IF(ISBLANK(OFFSET(#REF!,INT((ROW()-13)/2),0)),"",OFFSET(#REF!,INT((ROW()-13)/2),0)),IF(ISBLANK(OFFSET('9. METAS'!$U$20,INT((ROW()-14)/2),0)),"",OFFSET('9. METAS'!$U$20,INT((ROW()-14)/2),0)))</f>
        <v>#REF!</v>
      </c>
      <c r="K87" s="150" t="e">
        <f ca="1">IF(MOD(ROW()-13,2)=0,IF(ISBLANK(OFFSET(#REF!,INT((ROW()-13)/2),0)),"",OFFSET(#REF!,INT((ROW()-13)/2),0)),IF(ISBLANK(OFFSET('9. METAS'!$V$20,INT((ROW()-14)/2),0)),"",OFFSET('9. METAS'!$V$20,INT((ROW()-14)/2),0)))</f>
        <v>#REF!</v>
      </c>
      <c r="L87" s="150" t="e">
        <f ca="1">IF(MOD(ROW()-13,2)=0,IF(ISBLANK(OFFSET(#REF!,INT((ROW()-13)/2),0)),"",OFFSET(#REF!,INT((ROW()-13)/2),0)),IF(ISBLANK(OFFSET('9. METAS'!$W$20,INT((ROW()-14)/2),0)),"",OFFSET('9. METAS'!$W$20,INT((ROW()-14)/2),0)))</f>
        <v>#REF!</v>
      </c>
      <c r="M87" s="151" t="e">
        <f ca="1">IF(MOD(ROW()-13,2)=0,IF(ISBLANK(OFFSET(#REF!,INT((ROW()-13)/2),0)),"",OFFSET(#REF!,INT((ROW()-13)/2),0)),IF(ISBLANK(OFFSET('9. METAS'!$X$20,INT((ROW()-14)/2),0)),"",OFFSET('9. METAS'!$X$20,INT((ROW()-14)/2),0)))</f>
        <v>#REF!</v>
      </c>
      <c r="N87" s="869" t="str">
        <f t="shared" ref="N87" ca="1" si="70">IFERROR(J87/J88,"ND")</f>
        <v>ND</v>
      </c>
      <c r="O87" s="870" t="str">
        <f t="shared" ref="O87" ca="1" si="71">IFERROR(((J87+K87+L87)/H87),"ND")</f>
        <v>ND</v>
      </c>
      <c r="P87" s="910"/>
    </row>
    <row r="88" spans="3:16">
      <c r="C88" s="860"/>
      <c r="D88" s="907"/>
      <c r="E88" s="907"/>
      <c r="F88" s="908"/>
      <c r="G88" s="909"/>
      <c r="H88" s="944"/>
      <c r="I88" s="852"/>
      <c r="J88" s="149" t="str">
        <f ca="1">IF(MOD(ROW()-13,2)=0,IF(ISBLANK(OFFSET(#REF!,INT((ROW()-13)/2),0)),"",OFFSET(#REF!,INT((ROW()-13)/2),0)),IF(ISBLANK(OFFSET('9. METAS'!$U$20,INT((ROW()-14)/2),0)),"",OFFSET('9. METAS'!$U$20,INT((ROW()-14)/2),0)))</f>
        <v/>
      </c>
      <c r="K88" s="150" t="str">
        <f ca="1">IF(MOD(ROW()-13,2)=0,IF(ISBLANK(OFFSET(#REF!,INT((ROW()-13)/2),0)),"",OFFSET(#REF!,INT((ROW()-13)/2),0)),IF(ISBLANK(OFFSET('9. METAS'!$V$20,INT((ROW()-14)/2),0)),"",OFFSET('9. METAS'!$V$20,INT((ROW()-14)/2),0)))</f>
        <v/>
      </c>
      <c r="L88" s="150" t="str">
        <f ca="1">IF(MOD(ROW()-13,2)=0,IF(ISBLANK(OFFSET(#REF!,INT((ROW()-13)/2),0)),"",OFFSET(#REF!,INT((ROW()-13)/2),0)),IF(ISBLANK(OFFSET('9. METAS'!$W$20,INT((ROW()-14)/2),0)),"",OFFSET('9. METAS'!$W$20,INT((ROW()-14)/2),0)))</f>
        <v/>
      </c>
      <c r="M88" s="151" t="str">
        <f ca="1">IF(MOD(ROW()-13,2)=0,IF(ISBLANK(OFFSET(#REF!,INT((ROW()-13)/2),0)),"",OFFSET(#REF!,INT((ROW()-13)/2),0)),IF(ISBLANK(OFFSET('9. METAS'!$X$20,INT((ROW()-14)/2),0)),"",OFFSET('9. METAS'!$X$20,INT((ROW()-14)/2),0)))</f>
        <v/>
      </c>
      <c r="N88" s="854"/>
      <c r="O88" s="856"/>
      <c r="P88" s="913"/>
    </row>
    <row r="89" spans="3:16">
      <c r="C89" s="859"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8" t="str">
        <f ca="1">IF(ISBLANK(OFFSET('5. Pp (3 años)'!$K$46,INT((ROW()-13)/2),0)),"",OFFSET('5. Pp (3 años)'!$K$46,INT((ROW()-13)/2),0))</f>
        <v/>
      </c>
      <c r="G89" s="909" t="str">
        <f ca="1">IF(ISBLANK(OFFSET('5. Pp (3 años)'!$H$46,INT((ROW()-13)/2),0)),"",OFFSET('5. Pp (3 años)'!$H$46,INT((ROW()-13)/2),0))</f>
        <v/>
      </c>
      <c r="H89" s="944" t="str">
        <f ca="1">IF(ISBLANK(OFFSET('9. METAS'!$L$20,INT((ROW()-13)/2),0)),"",OFFSET('9. METAS'!$L$20,INT((ROW()-13)/2),0))</f>
        <v/>
      </c>
      <c r="I89" s="868"/>
      <c r="J89" s="149" t="e">
        <f ca="1">IF(MOD(ROW()-13,2)=0,IF(ISBLANK(OFFSET(#REF!,INT((ROW()-13)/2),0)),"",OFFSET(#REF!,INT((ROW()-13)/2),0)),IF(ISBLANK(OFFSET('9. METAS'!$U$20,INT((ROW()-14)/2),0)),"",OFFSET('9. METAS'!$U$20,INT((ROW()-14)/2),0)))</f>
        <v>#REF!</v>
      </c>
      <c r="K89" s="150" t="e">
        <f ca="1">IF(MOD(ROW()-13,2)=0,IF(ISBLANK(OFFSET(#REF!,INT((ROW()-13)/2),0)),"",OFFSET(#REF!,INT((ROW()-13)/2),0)),IF(ISBLANK(OFFSET('9. METAS'!$V$20,INT((ROW()-14)/2),0)),"",OFFSET('9. METAS'!$V$20,INT((ROW()-14)/2),0)))</f>
        <v>#REF!</v>
      </c>
      <c r="L89" s="150" t="e">
        <f ca="1">IF(MOD(ROW()-13,2)=0,IF(ISBLANK(OFFSET(#REF!,INT((ROW()-13)/2),0)),"",OFFSET(#REF!,INT((ROW()-13)/2),0)),IF(ISBLANK(OFFSET('9. METAS'!$W$20,INT((ROW()-14)/2),0)),"",OFFSET('9. METAS'!$W$20,INT((ROW()-14)/2),0)))</f>
        <v>#REF!</v>
      </c>
      <c r="M89" s="151" t="e">
        <f ca="1">IF(MOD(ROW()-13,2)=0,IF(ISBLANK(OFFSET(#REF!,INT((ROW()-13)/2),0)),"",OFFSET(#REF!,INT((ROW()-13)/2),0)),IF(ISBLANK(OFFSET('9. METAS'!$X$20,INT((ROW()-14)/2),0)),"",OFFSET('9. METAS'!$X$20,INT((ROW()-14)/2),0)))</f>
        <v>#REF!</v>
      </c>
      <c r="N89" s="869" t="str">
        <f t="shared" ref="N89" ca="1" si="72">IFERROR(J89/J90,"ND")</f>
        <v>ND</v>
      </c>
      <c r="O89" s="870" t="str">
        <f t="shared" ref="O89" ca="1" si="73">IFERROR(((J89+K89+L89)/H89),"ND")</f>
        <v>ND</v>
      </c>
      <c r="P89" s="910"/>
    </row>
    <row r="90" spans="3:16">
      <c r="C90" s="860"/>
      <c r="D90" s="907"/>
      <c r="E90" s="907"/>
      <c r="F90" s="908"/>
      <c r="G90" s="909"/>
      <c r="H90" s="944"/>
      <c r="I90" s="852"/>
      <c r="J90" s="149" t="str">
        <f ca="1">IF(MOD(ROW()-13,2)=0,IF(ISBLANK(OFFSET(#REF!,INT((ROW()-13)/2),0)),"",OFFSET(#REF!,INT((ROW()-13)/2),0)),IF(ISBLANK(OFFSET('9. METAS'!$U$20,INT((ROW()-14)/2),0)),"",OFFSET('9. METAS'!$U$20,INT((ROW()-14)/2),0)))</f>
        <v/>
      </c>
      <c r="K90" s="150" t="str">
        <f ca="1">IF(MOD(ROW()-13,2)=0,IF(ISBLANK(OFFSET(#REF!,INT((ROW()-13)/2),0)),"",OFFSET(#REF!,INT((ROW()-13)/2),0)),IF(ISBLANK(OFFSET('9. METAS'!$V$20,INT((ROW()-14)/2),0)),"",OFFSET('9. METAS'!$V$20,INT((ROW()-14)/2),0)))</f>
        <v/>
      </c>
      <c r="L90" s="150" t="str">
        <f ca="1">IF(MOD(ROW()-13,2)=0,IF(ISBLANK(OFFSET(#REF!,INT((ROW()-13)/2),0)),"",OFFSET(#REF!,INT((ROW()-13)/2),0)),IF(ISBLANK(OFFSET('9. METAS'!$W$20,INT((ROW()-14)/2),0)),"",OFFSET('9. METAS'!$W$20,INT((ROW()-14)/2),0)))</f>
        <v/>
      </c>
      <c r="M90" s="151" t="str">
        <f ca="1">IF(MOD(ROW()-13,2)=0,IF(ISBLANK(OFFSET(#REF!,INT((ROW()-13)/2),0)),"",OFFSET(#REF!,INT((ROW()-13)/2),0)),IF(ISBLANK(OFFSET('9. METAS'!$X$20,INT((ROW()-14)/2),0)),"",OFFSET('9. METAS'!$X$20,INT((ROW()-14)/2),0)))</f>
        <v/>
      </c>
      <c r="N90" s="854"/>
      <c r="O90" s="856"/>
      <c r="P90" s="913"/>
    </row>
    <row r="91" spans="3:16">
      <c r="C91" s="859"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8" t="str">
        <f ca="1">IF(ISBLANK(OFFSET('5. Pp (3 años)'!$K$46,INT((ROW()-13)/2),0)),"",OFFSET('5. Pp (3 años)'!$K$46,INT((ROW()-13)/2),0))</f>
        <v/>
      </c>
      <c r="G91" s="909" t="str">
        <f ca="1">IF(ISBLANK(OFFSET('5. Pp (3 años)'!$H$46,INT((ROW()-13)/2),0)),"",OFFSET('5. Pp (3 años)'!$H$46,INT((ROW()-13)/2),0))</f>
        <v/>
      </c>
      <c r="H91" s="944" t="str">
        <f ca="1">IF(ISBLANK(OFFSET('9. METAS'!$L$20,INT((ROW()-13)/2),0)),"",OFFSET('9. METAS'!$L$20,INT((ROW()-13)/2),0))</f>
        <v/>
      </c>
      <c r="I91" s="868"/>
      <c r="J91" s="149" t="e">
        <f ca="1">IF(MOD(ROW()-13,2)=0,IF(ISBLANK(OFFSET(#REF!,INT((ROW()-13)/2),0)),"",OFFSET(#REF!,INT((ROW()-13)/2),0)),IF(ISBLANK(OFFSET('9. METAS'!$U$20,INT((ROW()-14)/2),0)),"",OFFSET('9. METAS'!$U$20,INT((ROW()-14)/2),0)))</f>
        <v>#REF!</v>
      </c>
      <c r="K91" s="150" t="e">
        <f ca="1">IF(MOD(ROW()-13,2)=0,IF(ISBLANK(OFFSET(#REF!,INT((ROW()-13)/2),0)),"",OFFSET(#REF!,INT((ROW()-13)/2),0)),IF(ISBLANK(OFFSET('9. METAS'!$V$20,INT((ROW()-14)/2),0)),"",OFFSET('9. METAS'!$V$20,INT((ROW()-14)/2),0)))</f>
        <v>#REF!</v>
      </c>
      <c r="L91" s="150" t="e">
        <f ca="1">IF(MOD(ROW()-13,2)=0,IF(ISBLANK(OFFSET(#REF!,INT((ROW()-13)/2),0)),"",OFFSET(#REF!,INT((ROW()-13)/2),0)),IF(ISBLANK(OFFSET('9. METAS'!$W$20,INT((ROW()-14)/2),0)),"",OFFSET('9. METAS'!$W$20,INT((ROW()-14)/2),0)))</f>
        <v>#REF!</v>
      </c>
      <c r="M91" s="151" t="e">
        <f ca="1">IF(MOD(ROW()-13,2)=0,IF(ISBLANK(OFFSET(#REF!,INT((ROW()-13)/2),0)),"",OFFSET(#REF!,INT((ROW()-13)/2),0)),IF(ISBLANK(OFFSET('9. METAS'!$X$20,INT((ROW()-14)/2),0)),"",OFFSET('9. METAS'!$X$20,INT((ROW()-14)/2),0)))</f>
        <v>#REF!</v>
      </c>
      <c r="N91" s="869" t="str">
        <f t="shared" ref="N91" ca="1" si="74">IFERROR(J91/J92,"ND")</f>
        <v>ND</v>
      </c>
      <c r="O91" s="870" t="str">
        <f t="shared" ref="O91" ca="1" si="75">IFERROR(((J91+K91+L91)/H91),"ND")</f>
        <v>ND</v>
      </c>
      <c r="P91" s="910"/>
    </row>
    <row r="92" spans="3:16">
      <c r="C92" s="860"/>
      <c r="D92" s="907"/>
      <c r="E92" s="907"/>
      <c r="F92" s="908"/>
      <c r="G92" s="909"/>
      <c r="H92" s="944"/>
      <c r="I92" s="852"/>
      <c r="J92" s="149" t="str">
        <f ca="1">IF(MOD(ROW()-13,2)=0,IF(ISBLANK(OFFSET(#REF!,INT((ROW()-13)/2),0)),"",OFFSET(#REF!,INT((ROW()-13)/2),0)),IF(ISBLANK(OFFSET('9. METAS'!$U$20,INT((ROW()-14)/2),0)),"",OFFSET('9. METAS'!$U$20,INT((ROW()-14)/2),0)))</f>
        <v/>
      </c>
      <c r="K92" s="150" t="str">
        <f ca="1">IF(MOD(ROW()-13,2)=0,IF(ISBLANK(OFFSET(#REF!,INT((ROW()-13)/2),0)),"",OFFSET(#REF!,INT((ROW()-13)/2),0)),IF(ISBLANK(OFFSET('9. METAS'!$V$20,INT((ROW()-14)/2),0)),"",OFFSET('9. METAS'!$V$20,INT((ROW()-14)/2),0)))</f>
        <v/>
      </c>
      <c r="L92" s="150" t="str">
        <f ca="1">IF(MOD(ROW()-13,2)=0,IF(ISBLANK(OFFSET(#REF!,INT((ROW()-13)/2),0)),"",OFFSET(#REF!,INT((ROW()-13)/2),0)),IF(ISBLANK(OFFSET('9. METAS'!$W$20,INT((ROW()-14)/2),0)),"",OFFSET('9. METAS'!$W$20,INT((ROW()-14)/2),0)))</f>
        <v/>
      </c>
      <c r="M92" s="151" t="str">
        <f ca="1">IF(MOD(ROW()-13,2)=0,IF(ISBLANK(OFFSET(#REF!,INT((ROW()-13)/2),0)),"",OFFSET(#REF!,INT((ROW()-13)/2),0)),IF(ISBLANK(OFFSET('9. METAS'!$X$20,INT((ROW()-14)/2),0)),"",OFFSET('9. METAS'!$X$20,INT((ROW()-14)/2),0)))</f>
        <v/>
      </c>
      <c r="N92" s="854"/>
      <c r="O92" s="856"/>
      <c r="P92" s="913"/>
    </row>
    <row r="93" spans="3:16">
      <c r="C93" s="859"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8" t="str">
        <f ca="1">IF(ISBLANK(OFFSET('5. Pp (3 años)'!$K$46,INT((ROW()-13)/2),0)),"",OFFSET('5. Pp (3 años)'!$K$46,INT((ROW()-13)/2),0))</f>
        <v/>
      </c>
      <c r="G93" s="909" t="str">
        <f ca="1">IF(ISBLANK(OFFSET('5. Pp (3 años)'!$H$46,INT((ROW()-13)/2),0)),"",OFFSET('5. Pp (3 años)'!$H$46,INT((ROW()-13)/2),0))</f>
        <v/>
      </c>
      <c r="H93" s="944" t="str">
        <f ca="1">IF(ISBLANK(OFFSET('9. METAS'!$L$20,INT((ROW()-13)/2),0)),"",OFFSET('9. METAS'!$L$20,INT((ROW()-13)/2),0))</f>
        <v/>
      </c>
      <c r="I93" s="868"/>
      <c r="J93" s="149" t="e">
        <f ca="1">IF(MOD(ROW()-13,2)=0,IF(ISBLANK(OFFSET(#REF!,INT((ROW()-13)/2),0)),"",OFFSET(#REF!,INT((ROW()-13)/2),0)),IF(ISBLANK(OFFSET('9. METAS'!$U$20,INT((ROW()-14)/2),0)),"",OFFSET('9. METAS'!$U$20,INT((ROW()-14)/2),0)))</f>
        <v>#REF!</v>
      </c>
      <c r="K93" s="150" t="e">
        <f ca="1">IF(MOD(ROW()-13,2)=0,IF(ISBLANK(OFFSET(#REF!,INT((ROW()-13)/2),0)),"",OFFSET(#REF!,INT((ROW()-13)/2),0)),IF(ISBLANK(OFFSET('9. METAS'!$V$20,INT((ROW()-14)/2),0)),"",OFFSET('9. METAS'!$V$20,INT((ROW()-14)/2),0)))</f>
        <v>#REF!</v>
      </c>
      <c r="L93" s="150" t="e">
        <f ca="1">IF(MOD(ROW()-13,2)=0,IF(ISBLANK(OFFSET(#REF!,INT((ROW()-13)/2),0)),"",OFFSET(#REF!,INT((ROW()-13)/2),0)),IF(ISBLANK(OFFSET('9. METAS'!$W$20,INT((ROW()-14)/2),0)),"",OFFSET('9. METAS'!$W$20,INT((ROW()-14)/2),0)))</f>
        <v>#REF!</v>
      </c>
      <c r="M93" s="151" t="e">
        <f ca="1">IF(MOD(ROW()-13,2)=0,IF(ISBLANK(OFFSET(#REF!,INT((ROW()-13)/2),0)),"",OFFSET(#REF!,INT((ROW()-13)/2),0)),IF(ISBLANK(OFFSET('9. METAS'!$X$20,INT((ROW()-14)/2),0)),"",OFFSET('9. METAS'!$X$20,INT((ROW()-14)/2),0)))</f>
        <v>#REF!</v>
      </c>
      <c r="N93" s="869" t="str">
        <f t="shared" ref="N93" ca="1" si="76">IFERROR(J93/J94,"ND")</f>
        <v>ND</v>
      </c>
      <c r="O93" s="870" t="str">
        <f t="shared" ref="O93" ca="1" si="77">IFERROR(((J93+K93+L93)/H93),"ND")</f>
        <v>ND</v>
      </c>
      <c r="P93" s="910"/>
    </row>
    <row r="94" spans="3:16">
      <c r="C94" s="860"/>
      <c r="D94" s="907"/>
      <c r="E94" s="907"/>
      <c r="F94" s="908"/>
      <c r="G94" s="909"/>
      <c r="H94" s="944"/>
      <c r="I94" s="852"/>
      <c r="J94" s="149" t="str">
        <f ca="1">IF(MOD(ROW()-13,2)=0,IF(ISBLANK(OFFSET(#REF!,INT((ROW()-13)/2),0)),"",OFFSET(#REF!,INT((ROW()-13)/2),0)),IF(ISBLANK(OFFSET('9. METAS'!$U$20,INT((ROW()-14)/2),0)),"",OFFSET('9. METAS'!$U$20,INT((ROW()-14)/2),0)))</f>
        <v/>
      </c>
      <c r="K94" s="150" t="str">
        <f ca="1">IF(MOD(ROW()-13,2)=0,IF(ISBLANK(OFFSET(#REF!,INT((ROW()-13)/2),0)),"",OFFSET(#REF!,INT((ROW()-13)/2),0)),IF(ISBLANK(OFFSET('9. METAS'!$V$20,INT((ROW()-14)/2),0)),"",OFFSET('9. METAS'!$V$20,INT((ROW()-14)/2),0)))</f>
        <v/>
      </c>
      <c r="L94" s="150" t="str">
        <f ca="1">IF(MOD(ROW()-13,2)=0,IF(ISBLANK(OFFSET(#REF!,INT((ROW()-13)/2),0)),"",OFFSET(#REF!,INT((ROW()-13)/2),0)),IF(ISBLANK(OFFSET('9. METAS'!$W$20,INT((ROW()-14)/2),0)),"",OFFSET('9. METAS'!$W$20,INT((ROW()-14)/2),0)))</f>
        <v/>
      </c>
      <c r="M94" s="151" t="str">
        <f ca="1">IF(MOD(ROW()-13,2)=0,IF(ISBLANK(OFFSET(#REF!,INT((ROW()-13)/2),0)),"",OFFSET(#REF!,INT((ROW()-13)/2),0)),IF(ISBLANK(OFFSET('9. METAS'!$X$20,INT((ROW()-14)/2),0)),"",OFFSET('9. METAS'!$X$20,INT((ROW()-14)/2),0)))</f>
        <v/>
      </c>
      <c r="N94" s="854"/>
      <c r="O94" s="856"/>
      <c r="P94" s="913"/>
    </row>
    <row r="95" spans="3:16">
      <c r="C95" s="859"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8" t="str">
        <f ca="1">IF(ISBLANK(OFFSET('5. Pp (3 años)'!$K$46,INT((ROW()-13)/2),0)),"",OFFSET('5. Pp (3 años)'!$K$46,INT((ROW()-13)/2),0))</f>
        <v/>
      </c>
      <c r="G95" s="909" t="str">
        <f ca="1">IF(ISBLANK(OFFSET('5. Pp (3 años)'!$H$46,INT((ROW()-13)/2),0)),"",OFFSET('5. Pp (3 años)'!$H$46,INT((ROW()-13)/2),0))</f>
        <v/>
      </c>
      <c r="H95" s="944" t="str">
        <f ca="1">IF(ISBLANK(OFFSET('9. METAS'!$L$20,INT((ROW()-13)/2),0)),"",OFFSET('9. METAS'!$L$20,INT((ROW()-13)/2),0))</f>
        <v/>
      </c>
      <c r="I95" s="868"/>
      <c r="J95" s="149" t="e">
        <f ca="1">IF(MOD(ROW()-13,2)=0,IF(ISBLANK(OFFSET(#REF!,INT((ROW()-13)/2),0)),"",OFFSET(#REF!,INT((ROW()-13)/2),0)),IF(ISBLANK(OFFSET('9. METAS'!$U$20,INT((ROW()-14)/2),0)),"",OFFSET('9. METAS'!$U$20,INT((ROW()-14)/2),0)))</f>
        <v>#REF!</v>
      </c>
      <c r="K95" s="150" t="e">
        <f ca="1">IF(MOD(ROW()-13,2)=0,IF(ISBLANK(OFFSET(#REF!,INT((ROW()-13)/2),0)),"",OFFSET(#REF!,INT((ROW()-13)/2),0)),IF(ISBLANK(OFFSET('9. METAS'!$V$20,INT((ROW()-14)/2),0)),"",OFFSET('9. METAS'!$V$20,INT((ROW()-14)/2),0)))</f>
        <v>#REF!</v>
      </c>
      <c r="L95" s="150" t="e">
        <f ca="1">IF(MOD(ROW()-13,2)=0,IF(ISBLANK(OFFSET(#REF!,INT((ROW()-13)/2),0)),"",OFFSET(#REF!,INT((ROW()-13)/2),0)),IF(ISBLANK(OFFSET('9. METAS'!$W$20,INT((ROW()-14)/2),0)),"",OFFSET('9. METAS'!$W$20,INT((ROW()-14)/2),0)))</f>
        <v>#REF!</v>
      </c>
      <c r="M95" s="151" t="e">
        <f ca="1">IF(MOD(ROW()-13,2)=0,IF(ISBLANK(OFFSET(#REF!,INT((ROW()-13)/2),0)),"",OFFSET(#REF!,INT((ROW()-13)/2),0)),IF(ISBLANK(OFFSET('9. METAS'!$X$20,INT((ROW()-14)/2),0)),"",OFFSET('9. METAS'!$X$20,INT((ROW()-14)/2),0)))</f>
        <v>#REF!</v>
      </c>
      <c r="N95" s="869" t="str">
        <f t="shared" ref="N95" ca="1" si="78">IFERROR(J95/J96,"ND")</f>
        <v>ND</v>
      </c>
      <c r="O95" s="870" t="str">
        <f t="shared" ref="O95" ca="1" si="79">IFERROR(((J95+K95+L95)/H95),"ND")</f>
        <v>ND</v>
      </c>
      <c r="P95" s="910"/>
    </row>
    <row r="96" spans="3:16">
      <c r="C96" s="860"/>
      <c r="D96" s="907"/>
      <c r="E96" s="907"/>
      <c r="F96" s="908"/>
      <c r="G96" s="909"/>
      <c r="H96" s="944"/>
      <c r="I96" s="852"/>
      <c r="J96" s="149" t="str">
        <f ca="1">IF(MOD(ROW()-13,2)=0,IF(ISBLANK(OFFSET(#REF!,INT((ROW()-13)/2),0)),"",OFFSET(#REF!,INT((ROW()-13)/2),0)),IF(ISBLANK(OFFSET('9. METAS'!$U$20,INT((ROW()-14)/2),0)),"",OFFSET('9. METAS'!$U$20,INT((ROW()-14)/2),0)))</f>
        <v/>
      </c>
      <c r="K96" s="150" t="str">
        <f ca="1">IF(MOD(ROW()-13,2)=0,IF(ISBLANK(OFFSET(#REF!,INT((ROW()-13)/2),0)),"",OFFSET(#REF!,INT((ROW()-13)/2),0)),IF(ISBLANK(OFFSET('9. METAS'!$V$20,INT((ROW()-14)/2),0)),"",OFFSET('9. METAS'!$V$20,INT((ROW()-14)/2),0)))</f>
        <v/>
      </c>
      <c r="L96" s="150" t="str">
        <f ca="1">IF(MOD(ROW()-13,2)=0,IF(ISBLANK(OFFSET(#REF!,INT((ROW()-13)/2),0)),"",OFFSET(#REF!,INT((ROW()-13)/2),0)),IF(ISBLANK(OFFSET('9. METAS'!$W$20,INT((ROW()-14)/2),0)),"",OFFSET('9. METAS'!$W$20,INT((ROW()-14)/2),0)))</f>
        <v/>
      </c>
      <c r="M96" s="151" t="str">
        <f ca="1">IF(MOD(ROW()-13,2)=0,IF(ISBLANK(OFFSET(#REF!,INT((ROW()-13)/2),0)),"",OFFSET(#REF!,INT((ROW()-13)/2),0)),IF(ISBLANK(OFFSET('9. METAS'!$X$20,INT((ROW()-14)/2),0)),"",OFFSET('9. METAS'!$X$20,INT((ROW()-14)/2),0)))</f>
        <v/>
      </c>
      <c r="N96" s="854"/>
      <c r="O96" s="856"/>
      <c r="P96" s="913"/>
    </row>
    <row r="97" spans="3:16">
      <c r="C97" s="859"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8" t="str">
        <f ca="1">IF(ISBLANK(OFFSET('5. Pp (3 años)'!$K$46,INT((ROW()-13)/2),0)),"",OFFSET('5. Pp (3 años)'!$K$46,INT((ROW()-13)/2),0))</f>
        <v/>
      </c>
      <c r="G97" s="909" t="str">
        <f ca="1">IF(ISBLANK(OFFSET('5. Pp (3 años)'!$H$46,INT((ROW()-13)/2),0)),"",OFFSET('5. Pp (3 años)'!$H$46,INT((ROW()-13)/2),0))</f>
        <v/>
      </c>
      <c r="H97" s="944" t="str">
        <f ca="1">IF(ISBLANK(OFFSET('9. METAS'!$L$20,INT((ROW()-13)/2),0)),"",OFFSET('9. METAS'!$L$20,INT((ROW()-13)/2),0))</f>
        <v/>
      </c>
      <c r="I97" s="868"/>
      <c r="J97" s="149" t="e">
        <f ca="1">IF(MOD(ROW()-13,2)=0,IF(ISBLANK(OFFSET(#REF!,INT((ROW()-13)/2),0)),"",OFFSET(#REF!,INT((ROW()-13)/2),0)),IF(ISBLANK(OFFSET('9. METAS'!$U$20,INT((ROW()-14)/2),0)),"",OFFSET('9. METAS'!$U$20,INT((ROW()-14)/2),0)))</f>
        <v>#REF!</v>
      </c>
      <c r="K97" s="150" t="e">
        <f ca="1">IF(MOD(ROW()-13,2)=0,IF(ISBLANK(OFFSET(#REF!,INT((ROW()-13)/2),0)),"",OFFSET(#REF!,INT((ROW()-13)/2),0)),IF(ISBLANK(OFFSET('9. METAS'!$V$20,INT((ROW()-14)/2),0)),"",OFFSET('9. METAS'!$V$20,INT((ROW()-14)/2),0)))</f>
        <v>#REF!</v>
      </c>
      <c r="L97" s="150" t="e">
        <f ca="1">IF(MOD(ROW()-13,2)=0,IF(ISBLANK(OFFSET(#REF!,INT((ROW()-13)/2),0)),"",OFFSET(#REF!,INT((ROW()-13)/2),0)),IF(ISBLANK(OFFSET('9. METAS'!$W$20,INT((ROW()-14)/2),0)),"",OFFSET('9. METAS'!$W$20,INT((ROW()-14)/2),0)))</f>
        <v>#REF!</v>
      </c>
      <c r="M97" s="151" t="e">
        <f ca="1">IF(MOD(ROW()-13,2)=0,IF(ISBLANK(OFFSET(#REF!,INT((ROW()-13)/2),0)),"",OFFSET(#REF!,INT((ROW()-13)/2),0)),IF(ISBLANK(OFFSET('9. METAS'!$X$20,INT((ROW()-14)/2),0)),"",OFFSET('9. METAS'!$X$20,INT((ROW()-14)/2),0)))</f>
        <v>#REF!</v>
      </c>
      <c r="N97" s="869" t="str">
        <f t="shared" ref="N97" ca="1" si="80">IFERROR(J97/J98,"ND")</f>
        <v>ND</v>
      </c>
      <c r="O97" s="870" t="str">
        <f t="shared" ref="O97" ca="1" si="81">IFERROR(((J97+K97+L97)/H97),"ND")</f>
        <v>ND</v>
      </c>
      <c r="P97" s="910"/>
    </row>
    <row r="98" spans="3:16">
      <c r="C98" s="860"/>
      <c r="D98" s="907"/>
      <c r="E98" s="907"/>
      <c r="F98" s="908"/>
      <c r="G98" s="909"/>
      <c r="H98" s="944"/>
      <c r="I98" s="852"/>
      <c r="J98" s="149" t="str">
        <f ca="1">IF(MOD(ROW()-13,2)=0,IF(ISBLANK(OFFSET(#REF!,INT((ROW()-13)/2),0)),"",OFFSET(#REF!,INT((ROW()-13)/2),0)),IF(ISBLANK(OFFSET('9. METAS'!$U$20,INT((ROW()-14)/2),0)),"",OFFSET('9. METAS'!$U$20,INT((ROW()-14)/2),0)))</f>
        <v/>
      </c>
      <c r="K98" s="150" t="str">
        <f ca="1">IF(MOD(ROW()-13,2)=0,IF(ISBLANK(OFFSET(#REF!,INT((ROW()-13)/2),0)),"",OFFSET(#REF!,INT((ROW()-13)/2),0)),IF(ISBLANK(OFFSET('9. METAS'!$V$20,INT((ROW()-14)/2),0)),"",OFFSET('9. METAS'!$V$20,INT((ROW()-14)/2),0)))</f>
        <v/>
      </c>
      <c r="L98" s="150" t="str">
        <f ca="1">IF(MOD(ROW()-13,2)=0,IF(ISBLANK(OFFSET(#REF!,INT((ROW()-13)/2),0)),"",OFFSET(#REF!,INT((ROW()-13)/2),0)),IF(ISBLANK(OFFSET('9. METAS'!$W$20,INT((ROW()-14)/2),0)),"",OFFSET('9. METAS'!$W$20,INT((ROW()-14)/2),0)))</f>
        <v/>
      </c>
      <c r="M98" s="151" t="str">
        <f ca="1">IF(MOD(ROW()-13,2)=0,IF(ISBLANK(OFFSET(#REF!,INT((ROW()-13)/2),0)),"",OFFSET(#REF!,INT((ROW()-13)/2),0)),IF(ISBLANK(OFFSET('9. METAS'!$X$20,INT((ROW()-14)/2),0)),"",OFFSET('9. METAS'!$X$20,INT((ROW()-14)/2),0)))</f>
        <v/>
      </c>
      <c r="N98" s="854"/>
      <c r="O98" s="856"/>
      <c r="P98" s="913"/>
    </row>
    <row r="99" spans="3:16">
      <c r="C99" s="859"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8" t="str">
        <f ca="1">IF(ISBLANK(OFFSET('5. Pp (3 años)'!$K$46,INT((ROW()-13)/2),0)),"",OFFSET('5. Pp (3 años)'!$K$46,INT((ROW()-13)/2),0))</f>
        <v/>
      </c>
      <c r="G99" s="909" t="str">
        <f ca="1">IF(ISBLANK(OFFSET('5. Pp (3 años)'!$H$46,INT((ROW()-13)/2),0)),"",OFFSET('5. Pp (3 años)'!$H$46,INT((ROW()-13)/2),0))</f>
        <v/>
      </c>
      <c r="H99" s="944" t="str">
        <f ca="1">IF(ISBLANK(OFFSET('9. METAS'!$L$20,INT((ROW()-13)/2),0)),"",OFFSET('9. METAS'!$L$20,INT((ROW()-13)/2),0))</f>
        <v/>
      </c>
      <c r="I99" s="868"/>
      <c r="J99" s="149" t="e">
        <f ca="1">IF(MOD(ROW()-13,2)=0,IF(ISBLANK(OFFSET(#REF!,INT((ROW()-13)/2),0)),"",OFFSET(#REF!,INT((ROW()-13)/2),0)),IF(ISBLANK(OFFSET('9. METAS'!$U$20,INT((ROW()-14)/2),0)),"",OFFSET('9. METAS'!$U$20,INT((ROW()-14)/2),0)))</f>
        <v>#REF!</v>
      </c>
      <c r="K99" s="150" t="e">
        <f ca="1">IF(MOD(ROW()-13,2)=0,IF(ISBLANK(OFFSET(#REF!,INT((ROW()-13)/2),0)),"",OFFSET(#REF!,INT((ROW()-13)/2),0)),IF(ISBLANK(OFFSET('9. METAS'!$V$20,INT((ROW()-14)/2),0)),"",OFFSET('9. METAS'!$V$20,INT((ROW()-14)/2),0)))</f>
        <v>#REF!</v>
      </c>
      <c r="L99" s="150" t="e">
        <f ca="1">IF(MOD(ROW()-13,2)=0,IF(ISBLANK(OFFSET(#REF!,INT((ROW()-13)/2),0)),"",OFFSET(#REF!,INT((ROW()-13)/2),0)),IF(ISBLANK(OFFSET('9. METAS'!$W$20,INT((ROW()-14)/2),0)),"",OFFSET('9. METAS'!$W$20,INT((ROW()-14)/2),0)))</f>
        <v>#REF!</v>
      </c>
      <c r="M99" s="151" t="e">
        <f ca="1">IF(MOD(ROW()-13,2)=0,IF(ISBLANK(OFFSET(#REF!,INT((ROW()-13)/2),0)),"",OFFSET(#REF!,INT((ROW()-13)/2),0)),IF(ISBLANK(OFFSET('9. METAS'!$X$20,INT((ROW()-14)/2),0)),"",OFFSET('9. METAS'!$X$20,INT((ROW()-14)/2),0)))</f>
        <v>#REF!</v>
      </c>
      <c r="N99" s="869" t="str">
        <f t="shared" ref="N99" ca="1" si="82">IFERROR(J99/J100,"ND")</f>
        <v>ND</v>
      </c>
      <c r="O99" s="870" t="str">
        <f t="shared" ref="O99" ca="1" si="83">IFERROR(((J99+K99+L99)/H99),"ND")</f>
        <v>ND</v>
      </c>
      <c r="P99" s="910"/>
    </row>
    <row r="100" spans="3:16">
      <c r="C100" s="860"/>
      <c r="D100" s="907"/>
      <c r="E100" s="907"/>
      <c r="F100" s="908"/>
      <c r="G100" s="909"/>
      <c r="H100" s="944"/>
      <c r="I100" s="852"/>
      <c r="J100" s="149" t="str">
        <f ca="1">IF(MOD(ROW()-13,2)=0,IF(ISBLANK(OFFSET(#REF!,INT((ROW()-13)/2),0)),"",OFFSET(#REF!,INT((ROW()-13)/2),0)),IF(ISBLANK(OFFSET('9. METAS'!$U$20,INT((ROW()-14)/2),0)),"",OFFSET('9. METAS'!$U$20,INT((ROW()-14)/2),0)))</f>
        <v/>
      </c>
      <c r="K100" s="150" t="str">
        <f ca="1">IF(MOD(ROW()-13,2)=0,IF(ISBLANK(OFFSET(#REF!,INT((ROW()-13)/2),0)),"",OFFSET(#REF!,INT((ROW()-13)/2),0)),IF(ISBLANK(OFFSET('9. METAS'!$V$20,INT((ROW()-14)/2),0)),"",OFFSET('9. METAS'!$V$20,INT((ROW()-14)/2),0)))</f>
        <v/>
      </c>
      <c r="L100" s="150" t="str">
        <f ca="1">IF(MOD(ROW()-13,2)=0,IF(ISBLANK(OFFSET(#REF!,INT((ROW()-13)/2),0)),"",OFFSET(#REF!,INT((ROW()-13)/2),0)),IF(ISBLANK(OFFSET('9. METAS'!$W$20,INT((ROW()-14)/2),0)),"",OFFSET('9. METAS'!$W$20,INT((ROW()-14)/2),0)))</f>
        <v/>
      </c>
      <c r="M100" s="151" t="str">
        <f ca="1">IF(MOD(ROW()-13,2)=0,IF(ISBLANK(OFFSET(#REF!,INT((ROW()-13)/2),0)),"",OFFSET(#REF!,INT((ROW()-13)/2),0)),IF(ISBLANK(OFFSET('9. METAS'!$X$20,INT((ROW()-14)/2),0)),"",OFFSET('9. METAS'!$X$20,INT((ROW()-14)/2),0)))</f>
        <v/>
      </c>
      <c r="N100" s="854"/>
      <c r="O100" s="856"/>
      <c r="P100" s="913"/>
    </row>
    <row r="101" spans="3:16">
      <c r="C101" s="859"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8" t="str">
        <f ca="1">IF(ISBLANK(OFFSET('5. Pp (3 años)'!$K$46,INT((ROW()-13)/2),0)),"",OFFSET('5. Pp (3 años)'!$K$46,INT((ROW()-13)/2),0))</f>
        <v/>
      </c>
      <c r="G101" s="909" t="str">
        <f ca="1">IF(ISBLANK(OFFSET('5. Pp (3 años)'!$H$46,INT((ROW()-13)/2),0)),"",OFFSET('5. Pp (3 años)'!$H$46,INT((ROW()-13)/2),0))</f>
        <v/>
      </c>
      <c r="H101" s="944" t="str">
        <f ca="1">IF(ISBLANK(OFFSET('9. METAS'!$L$20,INT((ROW()-13)/2),0)),"",OFFSET('9. METAS'!$L$20,INT((ROW()-13)/2),0))</f>
        <v/>
      </c>
      <c r="I101" s="868"/>
      <c r="J101" s="149" t="e">
        <f ca="1">IF(MOD(ROW()-13,2)=0,IF(ISBLANK(OFFSET(#REF!,INT((ROW()-13)/2),0)),"",OFFSET(#REF!,INT((ROW()-13)/2),0)),IF(ISBLANK(OFFSET('9. METAS'!$U$20,INT((ROW()-14)/2),0)),"",OFFSET('9. METAS'!$U$20,INT((ROW()-14)/2),0)))</f>
        <v>#REF!</v>
      </c>
      <c r="K101" s="150" t="e">
        <f ca="1">IF(MOD(ROW()-13,2)=0,IF(ISBLANK(OFFSET(#REF!,INT((ROW()-13)/2),0)),"",OFFSET(#REF!,INT((ROW()-13)/2),0)),IF(ISBLANK(OFFSET('9. METAS'!$V$20,INT((ROW()-14)/2),0)),"",OFFSET('9. METAS'!$V$20,INT((ROW()-14)/2),0)))</f>
        <v>#REF!</v>
      </c>
      <c r="L101" s="150" t="e">
        <f ca="1">IF(MOD(ROW()-13,2)=0,IF(ISBLANK(OFFSET(#REF!,INT((ROW()-13)/2),0)),"",OFFSET(#REF!,INT((ROW()-13)/2),0)),IF(ISBLANK(OFFSET('9. METAS'!$W$20,INT((ROW()-14)/2),0)),"",OFFSET('9. METAS'!$W$20,INT((ROW()-14)/2),0)))</f>
        <v>#REF!</v>
      </c>
      <c r="M101" s="151" t="e">
        <f ca="1">IF(MOD(ROW()-13,2)=0,IF(ISBLANK(OFFSET(#REF!,INT((ROW()-13)/2),0)),"",OFFSET(#REF!,INT((ROW()-13)/2),0)),IF(ISBLANK(OFFSET('9. METAS'!$X$20,INT((ROW()-14)/2),0)),"",OFFSET('9. METAS'!$X$20,INT((ROW()-14)/2),0)))</f>
        <v>#REF!</v>
      </c>
      <c r="N101" s="869" t="str">
        <f t="shared" ref="N101" ca="1" si="84">IFERROR(J101/J102,"ND")</f>
        <v>ND</v>
      </c>
      <c r="O101" s="870" t="str">
        <f t="shared" ref="O101" ca="1" si="85">IFERROR(((J101+K101+L101)/H101),"ND")</f>
        <v>ND</v>
      </c>
      <c r="P101" s="910"/>
    </row>
    <row r="102" spans="3:16">
      <c r="C102" s="860"/>
      <c r="D102" s="907"/>
      <c r="E102" s="907"/>
      <c r="F102" s="908"/>
      <c r="G102" s="909"/>
      <c r="H102" s="944"/>
      <c r="I102" s="852"/>
      <c r="J102" s="149" t="str">
        <f ca="1">IF(MOD(ROW()-13,2)=0,IF(ISBLANK(OFFSET(#REF!,INT((ROW()-13)/2),0)),"",OFFSET(#REF!,INT((ROW()-13)/2),0)),IF(ISBLANK(OFFSET('9. METAS'!$U$20,INT((ROW()-14)/2),0)),"",OFFSET('9. METAS'!$U$20,INT((ROW()-14)/2),0)))</f>
        <v/>
      </c>
      <c r="K102" s="150" t="str">
        <f ca="1">IF(MOD(ROW()-13,2)=0,IF(ISBLANK(OFFSET(#REF!,INT((ROW()-13)/2),0)),"",OFFSET(#REF!,INT((ROW()-13)/2),0)),IF(ISBLANK(OFFSET('9. METAS'!$V$20,INT((ROW()-14)/2),0)),"",OFFSET('9. METAS'!$V$20,INT((ROW()-14)/2),0)))</f>
        <v/>
      </c>
      <c r="L102" s="150" t="str">
        <f ca="1">IF(MOD(ROW()-13,2)=0,IF(ISBLANK(OFFSET(#REF!,INT((ROW()-13)/2),0)),"",OFFSET(#REF!,INT((ROW()-13)/2),0)),IF(ISBLANK(OFFSET('9. METAS'!$W$20,INT((ROW()-14)/2),0)),"",OFFSET('9. METAS'!$W$20,INT((ROW()-14)/2),0)))</f>
        <v/>
      </c>
      <c r="M102" s="151" t="str">
        <f ca="1">IF(MOD(ROW()-13,2)=0,IF(ISBLANK(OFFSET(#REF!,INT((ROW()-13)/2),0)),"",OFFSET(#REF!,INT((ROW()-13)/2),0)),IF(ISBLANK(OFFSET('9. METAS'!$X$20,INT((ROW()-14)/2),0)),"",OFFSET('9. METAS'!$X$20,INT((ROW()-14)/2),0)))</f>
        <v/>
      </c>
      <c r="N102" s="854"/>
      <c r="O102" s="856"/>
      <c r="P102" s="913"/>
    </row>
    <row r="103" spans="3:16">
      <c r="C103" s="859"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8" t="str">
        <f ca="1">IF(ISBLANK(OFFSET('5. Pp (3 años)'!$K$46,INT((ROW()-13)/2),0)),"",OFFSET('5. Pp (3 años)'!$K$46,INT((ROW()-13)/2),0))</f>
        <v/>
      </c>
      <c r="G103" s="909" t="str">
        <f ca="1">IF(ISBLANK(OFFSET('5. Pp (3 años)'!$H$46,INT((ROW()-13)/2),0)),"",OFFSET('5. Pp (3 años)'!$H$46,INT((ROW()-13)/2),0))</f>
        <v/>
      </c>
      <c r="H103" s="944" t="str">
        <f ca="1">IF(ISBLANK(OFFSET('9. METAS'!$L$20,INT((ROW()-13)/2),0)),"",OFFSET('9. METAS'!$L$20,INT((ROW()-13)/2),0))</f>
        <v/>
      </c>
      <c r="I103" s="868"/>
      <c r="J103" s="149" t="e">
        <f ca="1">IF(MOD(ROW()-13,2)=0,IF(ISBLANK(OFFSET(#REF!,INT((ROW()-13)/2),0)),"",OFFSET(#REF!,INT((ROW()-13)/2),0)),IF(ISBLANK(OFFSET('9. METAS'!$U$20,INT((ROW()-14)/2),0)),"",OFFSET('9. METAS'!$U$20,INT((ROW()-14)/2),0)))</f>
        <v>#REF!</v>
      </c>
      <c r="K103" s="150" t="e">
        <f ca="1">IF(MOD(ROW()-13,2)=0,IF(ISBLANK(OFFSET(#REF!,INT((ROW()-13)/2),0)),"",OFFSET(#REF!,INT((ROW()-13)/2),0)),IF(ISBLANK(OFFSET('9. METAS'!$V$20,INT((ROW()-14)/2),0)),"",OFFSET('9. METAS'!$V$20,INT((ROW()-14)/2),0)))</f>
        <v>#REF!</v>
      </c>
      <c r="L103" s="150" t="e">
        <f ca="1">IF(MOD(ROW()-13,2)=0,IF(ISBLANK(OFFSET(#REF!,INT((ROW()-13)/2),0)),"",OFFSET(#REF!,INT((ROW()-13)/2),0)),IF(ISBLANK(OFFSET('9. METAS'!$W$20,INT((ROW()-14)/2),0)),"",OFFSET('9. METAS'!$W$20,INT((ROW()-14)/2),0)))</f>
        <v>#REF!</v>
      </c>
      <c r="M103" s="151" t="e">
        <f ca="1">IF(MOD(ROW()-13,2)=0,IF(ISBLANK(OFFSET(#REF!,INT((ROW()-13)/2),0)),"",OFFSET(#REF!,INT((ROW()-13)/2),0)),IF(ISBLANK(OFFSET('9. METAS'!$X$20,INT((ROW()-14)/2),0)),"",OFFSET('9. METAS'!$X$20,INT((ROW()-14)/2),0)))</f>
        <v>#REF!</v>
      </c>
      <c r="N103" s="869" t="str">
        <f t="shared" ref="N103" ca="1" si="86">IFERROR(J103/J104,"ND")</f>
        <v>ND</v>
      </c>
      <c r="O103" s="870" t="str">
        <f t="shared" ref="O103" ca="1" si="87">IFERROR(((J103+K103+L103)/H103),"ND")</f>
        <v>ND</v>
      </c>
      <c r="P103" s="910"/>
    </row>
    <row r="104" spans="3:16">
      <c r="C104" s="860"/>
      <c r="D104" s="907"/>
      <c r="E104" s="907"/>
      <c r="F104" s="908"/>
      <c r="G104" s="909"/>
      <c r="H104" s="944"/>
      <c r="I104" s="852"/>
      <c r="J104" s="149" t="str">
        <f ca="1">IF(MOD(ROW()-13,2)=0,IF(ISBLANK(OFFSET(#REF!,INT((ROW()-13)/2),0)),"",OFFSET(#REF!,INT((ROW()-13)/2),0)),IF(ISBLANK(OFFSET('9. METAS'!$U$20,INT((ROW()-14)/2),0)),"",OFFSET('9. METAS'!$U$20,INT((ROW()-14)/2),0)))</f>
        <v/>
      </c>
      <c r="K104" s="150" t="str">
        <f ca="1">IF(MOD(ROW()-13,2)=0,IF(ISBLANK(OFFSET(#REF!,INT((ROW()-13)/2),0)),"",OFFSET(#REF!,INT((ROW()-13)/2),0)),IF(ISBLANK(OFFSET('9. METAS'!$V$20,INT((ROW()-14)/2),0)),"",OFFSET('9. METAS'!$V$20,INT((ROW()-14)/2),0)))</f>
        <v/>
      </c>
      <c r="L104" s="150" t="str">
        <f ca="1">IF(MOD(ROW()-13,2)=0,IF(ISBLANK(OFFSET(#REF!,INT((ROW()-13)/2),0)),"",OFFSET(#REF!,INT((ROW()-13)/2),0)),IF(ISBLANK(OFFSET('9. METAS'!$W$20,INT((ROW()-14)/2),0)),"",OFFSET('9. METAS'!$W$20,INT((ROW()-14)/2),0)))</f>
        <v/>
      </c>
      <c r="M104" s="151" t="str">
        <f ca="1">IF(MOD(ROW()-13,2)=0,IF(ISBLANK(OFFSET(#REF!,INT((ROW()-13)/2),0)),"",OFFSET(#REF!,INT((ROW()-13)/2),0)),IF(ISBLANK(OFFSET('9. METAS'!$X$20,INT((ROW()-14)/2),0)),"",OFFSET('9. METAS'!$X$20,INT((ROW()-14)/2),0)))</f>
        <v/>
      </c>
      <c r="N104" s="854"/>
      <c r="O104" s="856"/>
      <c r="P104" s="913"/>
    </row>
    <row r="105" spans="3:16">
      <c r="C105" s="859"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8" t="str">
        <f ca="1">IF(ISBLANK(OFFSET('5. Pp (3 años)'!$K$46,INT((ROW()-13)/2),0)),"",OFFSET('5. Pp (3 años)'!$K$46,INT((ROW()-13)/2),0))</f>
        <v/>
      </c>
      <c r="G105" s="909" t="str">
        <f ca="1">IF(ISBLANK(OFFSET('5. Pp (3 años)'!$H$46,INT((ROW()-13)/2),0)),"",OFFSET('5. Pp (3 años)'!$H$46,INT((ROW()-13)/2),0))</f>
        <v/>
      </c>
      <c r="H105" s="944" t="str">
        <f ca="1">IF(ISBLANK(OFFSET('9. METAS'!$L$20,INT((ROW()-13)/2),0)),"",OFFSET('9. METAS'!$L$20,INT((ROW()-13)/2),0))</f>
        <v/>
      </c>
      <c r="I105" s="868"/>
      <c r="J105" s="149" t="e">
        <f ca="1">IF(MOD(ROW()-13,2)=0,IF(ISBLANK(OFFSET(#REF!,INT((ROW()-13)/2),0)),"",OFFSET(#REF!,INT((ROW()-13)/2),0)),IF(ISBLANK(OFFSET('9. METAS'!$U$20,INT((ROW()-14)/2),0)),"",OFFSET('9. METAS'!$U$20,INT((ROW()-14)/2),0)))</f>
        <v>#REF!</v>
      </c>
      <c r="K105" s="150" t="e">
        <f ca="1">IF(MOD(ROW()-13,2)=0,IF(ISBLANK(OFFSET(#REF!,INT((ROW()-13)/2),0)),"",OFFSET(#REF!,INT((ROW()-13)/2),0)),IF(ISBLANK(OFFSET('9. METAS'!$V$20,INT((ROW()-14)/2),0)),"",OFFSET('9. METAS'!$V$20,INT((ROW()-14)/2),0)))</f>
        <v>#REF!</v>
      </c>
      <c r="L105" s="150" t="e">
        <f ca="1">IF(MOD(ROW()-13,2)=0,IF(ISBLANK(OFFSET(#REF!,INT((ROW()-13)/2),0)),"",OFFSET(#REF!,INT((ROW()-13)/2),0)),IF(ISBLANK(OFFSET('9. METAS'!$W$20,INT((ROW()-14)/2),0)),"",OFFSET('9. METAS'!$W$20,INT((ROW()-14)/2),0)))</f>
        <v>#REF!</v>
      </c>
      <c r="M105" s="151" t="e">
        <f ca="1">IF(MOD(ROW()-13,2)=0,IF(ISBLANK(OFFSET(#REF!,INT((ROW()-13)/2),0)),"",OFFSET(#REF!,INT((ROW()-13)/2),0)),IF(ISBLANK(OFFSET('9. METAS'!$X$20,INT((ROW()-14)/2),0)),"",OFFSET('9. METAS'!$X$20,INT((ROW()-14)/2),0)))</f>
        <v>#REF!</v>
      </c>
      <c r="N105" s="869" t="str">
        <f t="shared" ref="N105" ca="1" si="88">IFERROR(J105/J106,"ND")</f>
        <v>ND</v>
      </c>
      <c r="O105" s="870" t="str">
        <f t="shared" ref="O105" ca="1" si="89">IFERROR(((J105+K105+L105)/H105),"ND")</f>
        <v>ND</v>
      </c>
      <c r="P105" s="910"/>
    </row>
    <row r="106" spans="3:16">
      <c r="C106" s="860"/>
      <c r="D106" s="907"/>
      <c r="E106" s="907"/>
      <c r="F106" s="908"/>
      <c r="G106" s="909"/>
      <c r="H106" s="944"/>
      <c r="I106" s="852"/>
      <c r="J106" s="149" t="str">
        <f ca="1">IF(MOD(ROW()-13,2)=0,IF(ISBLANK(OFFSET(#REF!,INT((ROW()-13)/2),0)),"",OFFSET(#REF!,INT((ROW()-13)/2),0)),IF(ISBLANK(OFFSET('9. METAS'!$U$20,INT((ROW()-14)/2),0)),"",OFFSET('9. METAS'!$U$20,INT((ROW()-14)/2),0)))</f>
        <v/>
      </c>
      <c r="K106" s="150" t="str">
        <f ca="1">IF(MOD(ROW()-13,2)=0,IF(ISBLANK(OFFSET(#REF!,INT((ROW()-13)/2),0)),"",OFFSET(#REF!,INT((ROW()-13)/2),0)),IF(ISBLANK(OFFSET('9. METAS'!$V$20,INT((ROW()-14)/2),0)),"",OFFSET('9. METAS'!$V$20,INT((ROW()-14)/2),0)))</f>
        <v/>
      </c>
      <c r="L106" s="150" t="str">
        <f ca="1">IF(MOD(ROW()-13,2)=0,IF(ISBLANK(OFFSET(#REF!,INT((ROW()-13)/2),0)),"",OFFSET(#REF!,INT((ROW()-13)/2),0)),IF(ISBLANK(OFFSET('9. METAS'!$W$20,INT((ROW()-14)/2),0)),"",OFFSET('9. METAS'!$W$20,INT((ROW()-14)/2),0)))</f>
        <v/>
      </c>
      <c r="M106" s="151" t="str">
        <f ca="1">IF(MOD(ROW()-13,2)=0,IF(ISBLANK(OFFSET(#REF!,INT((ROW()-13)/2),0)),"",OFFSET(#REF!,INT((ROW()-13)/2),0)),IF(ISBLANK(OFFSET('9. METAS'!$X$20,INT((ROW()-14)/2),0)),"",OFFSET('9. METAS'!$X$20,INT((ROW()-14)/2),0)))</f>
        <v/>
      </c>
      <c r="N106" s="854"/>
      <c r="O106" s="856"/>
      <c r="P106" s="913"/>
    </row>
    <row r="107" spans="3:16">
      <c r="C107" s="859"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8" t="str">
        <f ca="1">IF(ISBLANK(OFFSET('5. Pp (3 años)'!$K$46,INT((ROW()-13)/2),0)),"",OFFSET('5. Pp (3 años)'!$K$46,INT((ROW()-13)/2),0))</f>
        <v/>
      </c>
      <c r="G107" s="909" t="str">
        <f ca="1">IF(ISBLANK(OFFSET('5. Pp (3 años)'!$H$46,INT((ROW()-13)/2),0)),"",OFFSET('5. Pp (3 años)'!$H$46,INT((ROW()-13)/2),0))</f>
        <v/>
      </c>
      <c r="H107" s="944" t="str">
        <f ca="1">IF(ISBLANK(OFFSET('9. METAS'!$L$20,INT((ROW()-13)/2),0)),"",OFFSET('9. METAS'!$L$20,INT((ROW()-13)/2),0))</f>
        <v/>
      </c>
      <c r="I107" s="868"/>
      <c r="J107" s="149" t="e">
        <f ca="1">IF(MOD(ROW()-13,2)=0,IF(ISBLANK(OFFSET(#REF!,INT((ROW()-13)/2),0)),"",OFFSET(#REF!,INT((ROW()-13)/2),0)),IF(ISBLANK(OFFSET('9. METAS'!$U$20,INT((ROW()-14)/2),0)),"",OFFSET('9. METAS'!$U$20,INT((ROW()-14)/2),0)))</f>
        <v>#REF!</v>
      </c>
      <c r="K107" s="150" t="e">
        <f ca="1">IF(MOD(ROW()-13,2)=0,IF(ISBLANK(OFFSET(#REF!,INT((ROW()-13)/2),0)),"",OFFSET(#REF!,INT((ROW()-13)/2),0)),IF(ISBLANK(OFFSET('9. METAS'!$V$20,INT((ROW()-14)/2),0)),"",OFFSET('9. METAS'!$V$20,INT((ROW()-14)/2),0)))</f>
        <v>#REF!</v>
      </c>
      <c r="L107" s="150" t="e">
        <f ca="1">IF(MOD(ROW()-13,2)=0,IF(ISBLANK(OFFSET(#REF!,INT((ROW()-13)/2),0)),"",OFFSET(#REF!,INT((ROW()-13)/2),0)),IF(ISBLANK(OFFSET('9. METAS'!$W$20,INT((ROW()-14)/2),0)),"",OFFSET('9. METAS'!$W$20,INT((ROW()-14)/2),0)))</f>
        <v>#REF!</v>
      </c>
      <c r="M107" s="151" t="e">
        <f ca="1">IF(MOD(ROW()-13,2)=0,IF(ISBLANK(OFFSET(#REF!,INT((ROW()-13)/2),0)),"",OFFSET(#REF!,INT((ROW()-13)/2),0)),IF(ISBLANK(OFFSET('9. METAS'!$X$20,INT((ROW()-14)/2),0)),"",OFFSET('9. METAS'!$X$20,INT((ROW()-14)/2),0)))</f>
        <v>#REF!</v>
      </c>
      <c r="N107" s="869" t="str">
        <f t="shared" ref="N107" ca="1" si="90">IFERROR(J107/J108,"ND")</f>
        <v>ND</v>
      </c>
      <c r="O107" s="870" t="str">
        <f t="shared" ref="O107" ca="1" si="91">IFERROR(((J107+K107+L107)/H107),"ND")</f>
        <v>ND</v>
      </c>
      <c r="P107" s="910"/>
    </row>
    <row r="108" spans="3:16">
      <c r="C108" s="860"/>
      <c r="D108" s="907"/>
      <c r="E108" s="907"/>
      <c r="F108" s="908"/>
      <c r="G108" s="909"/>
      <c r="H108" s="944"/>
      <c r="I108" s="852"/>
      <c r="J108" s="149" t="str">
        <f ca="1">IF(MOD(ROW()-13,2)=0,IF(ISBLANK(OFFSET(#REF!,INT((ROW()-13)/2),0)),"",OFFSET(#REF!,INT((ROW()-13)/2),0)),IF(ISBLANK(OFFSET('9. METAS'!$U$20,INT((ROW()-14)/2),0)),"",OFFSET('9. METAS'!$U$20,INT((ROW()-14)/2),0)))</f>
        <v/>
      </c>
      <c r="K108" s="150" t="str">
        <f ca="1">IF(MOD(ROW()-13,2)=0,IF(ISBLANK(OFFSET(#REF!,INT((ROW()-13)/2),0)),"",OFFSET(#REF!,INT((ROW()-13)/2),0)),IF(ISBLANK(OFFSET('9. METAS'!$V$20,INT((ROW()-14)/2),0)),"",OFFSET('9. METAS'!$V$20,INT((ROW()-14)/2),0)))</f>
        <v/>
      </c>
      <c r="L108" s="150" t="str">
        <f ca="1">IF(MOD(ROW()-13,2)=0,IF(ISBLANK(OFFSET(#REF!,INT((ROW()-13)/2),0)),"",OFFSET(#REF!,INT((ROW()-13)/2),0)),IF(ISBLANK(OFFSET('9. METAS'!$W$20,INT((ROW()-14)/2),0)),"",OFFSET('9. METAS'!$W$20,INT((ROW()-14)/2),0)))</f>
        <v/>
      </c>
      <c r="M108" s="151" t="str">
        <f ca="1">IF(MOD(ROW()-13,2)=0,IF(ISBLANK(OFFSET(#REF!,INT((ROW()-13)/2),0)),"",OFFSET(#REF!,INT((ROW()-13)/2),0)),IF(ISBLANK(OFFSET('9. METAS'!$X$20,INT((ROW()-14)/2),0)),"",OFFSET('9. METAS'!$X$20,INT((ROW()-14)/2),0)))</f>
        <v/>
      </c>
      <c r="N108" s="854"/>
      <c r="O108" s="856"/>
      <c r="P108" s="913"/>
    </row>
    <row r="109" spans="3:16">
      <c r="C109" s="859"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8" t="str">
        <f ca="1">IF(ISBLANK(OFFSET('5. Pp (3 años)'!$K$46,INT((ROW()-13)/2),0)),"",OFFSET('5. Pp (3 años)'!$K$46,INT((ROW()-13)/2),0))</f>
        <v/>
      </c>
      <c r="G109" s="909" t="str">
        <f ca="1">IF(ISBLANK(OFFSET('5. Pp (3 años)'!$H$46,INT((ROW()-13)/2),0)),"",OFFSET('5. Pp (3 años)'!$H$46,INT((ROW()-13)/2),0))</f>
        <v/>
      </c>
      <c r="H109" s="944" t="str">
        <f ca="1">IF(ISBLANK(OFFSET('9. METAS'!$L$20,INT((ROW()-13)/2),0)),"",OFFSET('9. METAS'!$L$20,INT((ROW()-13)/2),0))</f>
        <v/>
      </c>
      <c r="I109" s="868"/>
      <c r="J109" s="149" t="e">
        <f ca="1">IF(MOD(ROW()-13,2)=0,IF(ISBLANK(OFFSET(#REF!,INT((ROW()-13)/2),0)),"",OFFSET(#REF!,INT((ROW()-13)/2),0)),IF(ISBLANK(OFFSET('9. METAS'!$U$20,INT((ROW()-14)/2),0)),"",OFFSET('9. METAS'!$U$20,INT((ROW()-14)/2),0)))</f>
        <v>#REF!</v>
      </c>
      <c r="K109" s="150" t="e">
        <f ca="1">IF(MOD(ROW()-13,2)=0,IF(ISBLANK(OFFSET(#REF!,INT((ROW()-13)/2),0)),"",OFFSET(#REF!,INT((ROW()-13)/2),0)),IF(ISBLANK(OFFSET('9. METAS'!$V$20,INT((ROW()-14)/2),0)),"",OFFSET('9. METAS'!$V$20,INT((ROW()-14)/2),0)))</f>
        <v>#REF!</v>
      </c>
      <c r="L109" s="150" t="e">
        <f ca="1">IF(MOD(ROW()-13,2)=0,IF(ISBLANK(OFFSET(#REF!,INT((ROW()-13)/2),0)),"",OFFSET(#REF!,INT((ROW()-13)/2),0)),IF(ISBLANK(OFFSET('9. METAS'!$W$20,INT((ROW()-14)/2),0)),"",OFFSET('9. METAS'!$W$20,INT((ROW()-14)/2),0)))</f>
        <v>#REF!</v>
      </c>
      <c r="M109" s="151" t="e">
        <f ca="1">IF(MOD(ROW()-13,2)=0,IF(ISBLANK(OFFSET(#REF!,INT((ROW()-13)/2),0)),"",OFFSET(#REF!,INT((ROW()-13)/2),0)),IF(ISBLANK(OFFSET('9. METAS'!$X$20,INT((ROW()-14)/2),0)),"",OFFSET('9. METAS'!$X$20,INT((ROW()-14)/2),0)))</f>
        <v>#REF!</v>
      </c>
      <c r="N109" s="869" t="str">
        <f t="shared" ref="N109" ca="1" si="92">IFERROR(J109/J110,"ND")</f>
        <v>ND</v>
      </c>
      <c r="O109" s="870" t="str">
        <f t="shared" ref="O109" ca="1" si="93">IFERROR(((J109+K109+L109)/H109),"ND")</f>
        <v>ND</v>
      </c>
      <c r="P109" s="910"/>
    </row>
    <row r="110" spans="3:16">
      <c r="C110" s="860"/>
      <c r="D110" s="907"/>
      <c r="E110" s="907"/>
      <c r="F110" s="908"/>
      <c r="G110" s="909"/>
      <c r="H110" s="944"/>
      <c r="I110" s="852"/>
      <c r="J110" s="149" t="str">
        <f ca="1">IF(MOD(ROW()-13,2)=0,IF(ISBLANK(OFFSET(#REF!,INT((ROW()-13)/2),0)),"",OFFSET(#REF!,INT((ROW()-13)/2),0)),IF(ISBLANK(OFFSET('9. METAS'!$U$20,INT((ROW()-14)/2),0)),"",OFFSET('9. METAS'!$U$20,INT((ROW()-14)/2),0)))</f>
        <v/>
      </c>
      <c r="K110" s="150" t="str">
        <f ca="1">IF(MOD(ROW()-13,2)=0,IF(ISBLANK(OFFSET(#REF!,INT((ROW()-13)/2),0)),"",OFFSET(#REF!,INT((ROW()-13)/2),0)),IF(ISBLANK(OFFSET('9. METAS'!$V$20,INT((ROW()-14)/2),0)),"",OFFSET('9. METAS'!$V$20,INT((ROW()-14)/2),0)))</f>
        <v/>
      </c>
      <c r="L110" s="150" t="str">
        <f ca="1">IF(MOD(ROW()-13,2)=0,IF(ISBLANK(OFFSET(#REF!,INT((ROW()-13)/2),0)),"",OFFSET(#REF!,INT((ROW()-13)/2),0)),IF(ISBLANK(OFFSET('9. METAS'!$W$20,INT((ROW()-14)/2),0)),"",OFFSET('9. METAS'!$W$20,INT((ROW()-14)/2),0)))</f>
        <v/>
      </c>
      <c r="M110" s="151" t="str">
        <f ca="1">IF(MOD(ROW()-13,2)=0,IF(ISBLANK(OFFSET(#REF!,INT((ROW()-13)/2),0)),"",OFFSET(#REF!,INT((ROW()-13)/2),0)),IF(ISBLANK(OFFSET('9. METAS'!$X$20,INT((ROW()-14)/2),0)),"",OFFSET('9. METAS'!$X$20,INT((ROW()-14)/2),0)))</f>
        <v/>
      </c>
      <c r="N110" s="854"/>
      <c r="O110" s="856"/>
      <c r="P110" s="913"/>
    </row>
    <row r="111" spans="3:16">
      <c r="C111" s="859"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8" t="str">
        <f ca="1">IF(ISBLANK(OFFSET('5. Pp (3 años)'!$K$46,INT((ROW()-13)/2),0)),"",OFFSET('5. Pp (3 años)'!$K$46,INT((ROW()-13)/2),0))</f>
        <v/>
      </c>
      <c r="G111" s="909" t="str">
        <f ca="1">IF(ISBLANK(OFFSET('5. Pp (3 años)'!$H$46,INT((ROW()-13)/2),0)),"",OFFSET('5. Pp (3 años)'!$H$46,INT((ROW()-13)/2),0))</f>
        <v/>
      </c>
      <c r="H111" s="944" t="str">
        <f ca="1">IF(ISBLANK(OFFSET('9. METAS'!$L$20,INT((ROW()-13)/2),0)),"",OFFSET('9. METAS'!$L$20,INT((ROW()-13)/2),0))</f>
        <v/>
      </c>
      <c r="I111" s="868"/>
      <c r="J111" s="149" t="e">
        <f ca="1">IF(MOD(ROW()-13,2)=0,IF(ISBLANK(OFFSET(#REF!,INT((ROW()-13)/2),0)),"",OFFSET(#REF!,INT((ROW()-13)/2),0)),IF(ISBLANK(OFFSET('9. METAS'!$U$20,INT((ROW()-14)/2),0)),"",OFFSET('9. METAS'!$U$20,INT((ROW()-14)/2),0)))</f>
        <v>#REF!</v>
      </c>
      <c r="K111" s="150" t="e">
        <f ca="1">IF(MOD(ROW()-13,2)=0,IF(ISBLANK(OFFSET(#REF!,INT((ROW()-13)/2),0)),"",OFFSET(#REF!,INT((ROW()-13)/2),0)),IF(ISBLANK(OFFSET('9. METAS'!$V$20,INT((ROW()-14)/2),0)),"",OFFSET('9. METAS'!$V$20,INT((ROW()-14)/2),0)))</f>
        <v>#REF!</v>
      </c>
      <c r="L111" s="150" t="e">
        <f ca="1">IF(MOD(ROW()-13,2)=0,IF(ISBLANK(OFFSET(#REF!,INT((ROW()-13)/2),0)),"",OFFSET(#REF!,INT((ROW()-13)/2),0)),IF(ISBLANK(OFFSET('9. METAS'!$W$20,INT((ROW()-14)/2),0)),"",OFFSET('9. METAS'!$W$20,INT((ROW()-14)/2),0)))</f>
        <v>#REF!</v>
      </c>
      <c r="M111" s="151" t="e">
        <f ca="1">IF(MOD(ROW()-13,2)=0,IF(ISBLANK(OFFSET(#REF!,INT((ROW()-13)/2),0)),"",OFFSET(#REF!,INT((ROW()-13)/2),0)),IF(ISBLANK(OFFSET('9. METAS'!$X$20,INT((ROW()-14)/2),0)),"",OFFSET('9. METAS'!$X$20,INT((ROW()-14)/2),0)))</f>
        <v>#REF!</v>
      </c>
      <c r="N111" s="869" t="str">
        <f t="shared" ref="N111" ca="1" si="94">IFERROR(J111/J112,"ND")</f>
        <v>ND</v>
      </c>
      <c r="O111" s="870" t="str">
        <f t="shared" ref="O111" ca="1" si="95">IFERROR(((J111+K111+L111)/H111),"ND")</f>
        <v>ND</v>
      </c>
      <c r="P111" s="910"/>
    </row>
    <row r="112" spans="3:16">
      <c r="C112" s="860"/>
      <c r="D112" s="907"/>
      <c r="E112" s="907"/>
      <c r="F112" s="908"/>
      <c r="G112" s="909"/>
      <c r="H112" s="944"/>
      <c r="I112" s="852"/>
      <c r="J112" s="149" t="str">
        <f ca="1">IF(MOD(ROW()-13,2)=0,IF(ISBLANK(OFFSET(#REF!,INT((ROW()-13)/2),0)),"",OFFSET(#REF!,INT((ROW()-13)/2),0)),IF(ISBLANK(OFFSET('9. METAS'!$U$20,INT((ROW()-14)/2),0)),"",OFFSET('9. METAS'!$U$20,INT((ROW()-14)/2),0)))</f>
        <v/>
      </c>
      <c r="K112" s="150" t="str">
        <f ca="1">IF(MOD(ROW()-13,2)=0,IF(ISBLANK(OFFSET(#REF!,INT((ROW()-13)/2),0)),"",OFFSET(#REF!,INT((ROW()-13)/2),0)),IF(ISBLANK(OFFSET('9. METAS'!$V$20,INT((ROW()-14)/2),0)),"",OFFSET('9. METAS'!$V$20,INT((ROW()-14)/2),0)))</f>
        <v/>
      </c>
      <c r="L112" s="150" t="str">
        <f ca="1">IF(MOD(ROW()-13,2)=0,IF(ISBLANK(OFFSET(#REF!,INT((ROW()-13)/2),0)),"",OFFSET(#REF!,INT((ROW()-13)/2),0)),IF(ISBLANK(OFFSET('9. METAS'!$W$20,INT((ROW()-14)/2),0)),"",OFFSET('9. METAS'!$W$20,INT((ROW()-14)/2),0)))</f>
        <v/>
      </c>
      <c r="M112" s="151" t="str">
        <f ca="1">IF(MOD(ROW()-13,2)=0,IF(ISBLANK(OFFSET(#REF!,INT((ROW()-13)/2),0)),"",OFFSET(#REF!,INT((ROW()-13)/2),0)),IF(ISBLANK(OFFSET('9. METAS'!$X$20,INT((ROW()-14)/2),0)),"",OFFSET('9. METAS'!$X$20,INT((ROW()-14)/2),0)))</f>
        <v/>
      </c>
      <c r="N112" s="854"/>
      <c r="O112" s="856"/>
      <c r="P112" s="913"/>
    </row>
    <row r="113" spans="3:16">
      <c r="C113" s="859"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8" t="str">
        <f ca="1">IF(ISBLANK(OFFSET('5. Pp (3 años)'!$K$46,INT((ROW()-13)/2),0)),"",OFFSET('5. Pp (3 años)'!$K$46,INT((ROW()-13)/2),0))</f>
        <v/>
      </c>
      <c r="G113" s="909" t="str">
        <f ca="1">IF(ISBLANK(OFFSET('5. Pp (3 años)'!$H$46,INT((ROW()-13)/2),0)),"",OFFSET('5. Pp (3 años)'!$H$46,INT((ROW()-13)/2),0))</f>
        <v/>
      </c>
      <c r="H113" s="944" t="str">
        <f ca="1">IF(ISBLANK(OFFSET('9. METAS'!$L$20,INT((ROW()-13)/2),0)),"",OFFSET('9. METAS'!$L$20,INT((ROW()-13)/2),0))</f>
        <v/>
      </c>
      <c r="I113" s="868"/>
      <c r="J113" s="149" t="e">
        <f ca="1">IF(MOD(ROW()-13,2)=0,IF(ISBLANK(OFFSET(#REF!,INT((ROW()-13)/2),0)),"",OFFSET(#REF!,INT((ROW()-13)/2),0)),IF(ISBLANK(OFFSET('9. METAS'!$U$20,INT((ROW()-14)/2),0)),"",OFFSET('9. METAS'!$U$20,INT((ROW()-14)/2),0)))</f>
        <v>#REF!</v>
      </c>
      <c r="K113" s="150" t="e">
        <f ca="1">IF(MOD(ROW()-13,2)=0,IF(ISBLANK(OFFSET(#REF!,INT((ROW()-13)/2),0)),"",OFFSET(#REF!,INT((ROW()-13)/2),0)),IF(ISBLANK(OFFSET('9. METAS'!$V$20,INT((ROW()-14)/2),0)),"",OFFSET('9. METAS'!$V$20,INT((ROW()-14)/2),0)))</f>
        <v>#REF!</v>
      </c>
      <c r="L113" s="150" t="e">
        <f ca="1">IF(MOD(ROW()-13,2)=0,IF(ISBLANK(OFFSET(#REF!,INT((ROW()-13)/2),0)),"",OFFSET(#REF!,INT((ROW()-13)/2),0)),IF(ISBLANK(OFFSET('9. METAS'!$W$20,INT((ROW()-14)/2),0)),"",OFFSET('9. METAS'!$W$20,INT((ROW()-14)/2),0)))</f>
        <v>#REF!</v>
      </c>
      <c r="M113" s="151" t="e">
        <f ca="1">IF(MOD(ROW()-13,2)=0,IF(ISBLANK(OFFSET(#REF!,INT((ROW()-13)/2),0)),"",OFFSET(#REF!,INT((ROW()-13)/2),0)),IF(ISBLANK(OFFSET('9. METAS'!$X$20,INT((ROW()-14)/2),0)),"",OFFSET('9. METAS'!$X$20,INT((ROW()-14)/2),0)))</f>
        <v>#REF!</v>
      </c>
      <c r="N113" s="869" t="str">
        <f t="shared" ref="N113" ca="1" si="96">IFERROR(J113/J114,"ND")</f>
        <v>ND</v>
      </c>
      <c r="O113" s="870" t="str">
        <f t="shared" ref="O113" ca="1" si="97">IFERROR(((J113+K113+L113)/H113),"ND")</f>
        <v>ND</v>
      </c>
      <c r="P113" s="910"/>
    </row>
    <row r="114" spans="3:16">
      <c r="C114" s="860"/>
      <c r="D114" s="907"/>
      <c r="E114" s="907"/>
      <c r="F114" s="908"/>
      <c r="G114" s="909"/>
      <c r="H114" s="944"/>
      <c r="I114" s="852"/>
      <c r="J114" s="149" t="str">
        <f ca="1">IF(MOD(ROW()-13,2)=0,IF(ISBLANK(OFFSET(#REF!,INT((ROW()-13)/2),0)),"",OFFSET(#REF!,INT((ROW()-13)/2),0)),IF(ISBLANK(OFFSET('9. METAS'!$U$20,INT((ROW()-14)/2),0)),"",OFFSET('9. METAS'!$U$20,INT((ROW()-14)/2),0)))</f>
        <v/>
      </c>
      <c r="K114" s="150" t="str">
        <f ca="1">IF(MOD(ROW()-13,2)=0,IF(ISBLANK(OFFSET(#REF!,INT((ROW()-13)/2),0)),"",OFFSET(#REF!,INT((ROW()-13)/2),0)),IF(ISBLANK(OFFSET('9. METAS'!$V$20,INT((ROW()-14)/2),0)),"",OFFSET('9. METAS'!$V$20,INT((ROW()-14)/2),0)))</f>
        <v/>
      </c>
      <c r="L114" s="150" t="str">
        <f ca="1">IF(MOD(ROW()-13,2)=0,IF(ISBLANK(OFFSET(#REF!,INT((ROW()-13)/2),0)),"",OFFSET(#REF!,INT((ROW()-13)/2),0)),IF(ISBLANK(OFFSET('9. METAS'!$W$20,INT((ROW()-14)/2),0)),"",OFFSET('9. METAS'!$W$20,INT((ROW()-14)/2),0)))</f>
        <v/>
      </c>
      <c r="M114" s="151" t="str">
        <f ca="1">IF(MOD(ROW()-13,2)=0,IF(ISBLANK(OFFSET(#REF!,INT((ROW()-13)/2),0)),"",OFFSET(#REF!,INT((ROW()-13)/2),0)),IF(ISBLANK(OFFSET('9. METAS'!$X$20,INT((ROW()-14)/2),0)),"",OFFSET('9. METAS'!$X$20,INT((ROW()-14)/2),0)))</f>
        <v/>
      </c>
      <c r="N114" s="854"/>
      <c r="O114" s="856"/>
      <c r="P114" s="913"/>
    </row>
    <row r="115" spans="3:16">
      <c r="C115" s="859"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8" t="str">
        <f ca="1">IF(ISBLANK(OFFSET('5. Pp (3 años)'!$K$46,INT((ROW()-13)/2),0)),"",OFFSET('5. Pp (3 años)'!$K$46,INT((ROW()-13)/2),0))</f>
        <v/>
      </c>
      <c r="G115" s="909" t="str">
        <f ca="1">IF(ISBLANK(OFFSET('5. Pp (3 años)'!$H$46,INT((ROW()-13)/2),0)),"",OFFSET('5. Pp (3 años)'!$H$46,INT((ROW()-13)/2),0))</f>
        <v/>
      </c>
      <c r="H115" s="944" t="str">
        <f ca="1">IF(ISBLANK(OFFSET('9. METAS'!$L$20,INT((ROW()-13)/2),0)),"",OFFSET('9. METAS'!$L$20,INT((ROW()-13)/2),0))</f>
        <v/>
      </c>
      <c r="I115" s="868"/>
      <c r="J115" s="149" t="e">
        <f ca="1">IF(MOD(ROW()-13,2)=0,IF(ISBLANK(OFFSET(#REF!,INT((ROW()-13)/2),0)),"",OFFSET(#REF!,INT((ROW()-13)/2),0)),IF(ISBLANK(OFFSET('9. METAS'!$U$20,INT((ROW()-14)/2),0)),"",OFFSET('9. METAS'!$U$20,INT((ROW()-14)/2),0)))</f>
        <v>#REF!</v>
      </c>
      <c r="K115" s="150" t="e">
        <f ca="1">IF(MOD(ROW()-13,2)=0,IF(ISBLANK(OFFSET(#REF!,INT((ROW()-13)/2),0)),"",OFFSET(#REF!,INT((ROW()-13)/2),0)),IF(ISBLANK(OFFSET('9. METAS'!$V$20,INT((ROW()-14)/2),0)),"",OFFSET('9. METAS'!$V$20,INT((ROW()-14)/2),0)))</f>
        <v>#REF!</v>
      </c>
      <c r="L115" s="150" t="e">
        <f ca="1">IF(MOD(ROW()-13,2)=0,IF(ISBLANK(OFFSET(#REF!,INT((ROW()-13)/2),0)),"",OFFSET(#REF!,INT((ROW()-13)/2),0)),IF(ISBLANK(OFFSET('9. METAS'!$W$20,INT((ROW()-14)/2),0)),"",OFFSET('9. METAS'!$W$20,INT((ROW()-14)/2),0)))</f>
        <v>#REF!</v>
      </c>
      <c r="M115" s="151" t="e">
        <f ca="1">IF(MOD(ROW()-13,2)=0,IF(ISBLANK(OFFSET(#REF!,INT((ROW()-13)/2),0)),"",OFFSET(#REF!,INT((ROW()-13)/2),0)),IF(ISBLANK(OFFSET('9. METAS'!$X$20,INT((ROW()-14)/2),0)),"",OFFSET('9. METAS'!$X$20,INT((ROW()-14)/2),0)))</f>
        <v>#REF!</v>
      </c>
      <c r="N115" s="869" t="str">
        <f t="shared" ref="N115" ca="1" si="98">IFERROR(J115/J116,"ND")</f>
        <v>ND</v>
      </c>
      <c r="O115" s="870" t="str">
        <f t="shared" ref="O115" ca="1" si="99">IFERROR(((J115+K115+L115)/H115),"ND")</f>
        <v>ND</v>
      </c>
      <c r="P115" s="910"/>
    </row>
    <row r="116" spans="3:16">
      <c r="C116" s="860"/>
      <c r="D116" s="907"/>
      <c r="E116" s="907"/>
      <c r="F116" s="908"/>
      <c r="G116" s="909"/>
      <c r="H116" s="944"/>
      <c r="I116" s="852"/>
      <c r="J116" s="149" t="str">
        <f ca="1">IF(MOD(ROW()-13,2)=0,IF(ISBLANK(OFFSET(#REF!,INT((ROW()-13)/2),0)),"",OFFSET(#REF!,INT((ROW()-13)/2),0)),IF(ISBLANK(OFFSET('9. METAS'!$U$20,INT((ROW()-14)/2),0)),"",OFFSET('9. METAS'!$U$20,INT((ROW()-14)/2),0)))</f>
        <v/>
      </c>
      <c r="K116" s="150" t="str">
        <f ca="1">IF(MOD(ROW()-13,2)=0,IF(ISBLANK(OFFSET(#REF!,INT((ROW()-13)/2),0)),"",OFFSET(#REF!,INT((ROW()-13)/2),0)),IF(ISBLANK(OFFSET('9. METAS'!$V$20,INT((ROW()-14)/2),0)),"",OFFSET('9. METAS'!$V$20,INT((ROW()-14)/2),0)))</f>
        <v/>
      </c>
      <c r="L116" s="150" t="str">
        <f ca="1">IF(MOD(ROW()-13,2)=0,IF(ISBLANK(OFFSET(#REF!,INT((ROW()-13)/2),0)),"",OFFSET(#REF!,INT((ROW()-13)/2),0)),IF(ISBLANK(OFFSET('9. METAS'!$W$20,INT((ROW()-14)/2),0)),"",OFFSET('9. METAS'!$W$20,INT((ROW()-14)/2),0)))</f>
        <v/>
      </c>
      <c r="M116" s="151" t="str">
        <f ca="1">IF(MOD(ROW()-13,2)=0,IF(ISBLANK(OFFSET(#REF!,INT((ROW()-13)/2),0)),"",OFFSET(#REF!,INT((ROW()-13)/2),0)),IF(ISBLANK(OFFSET('9. METAS'!$X$20,INT((ROW()-14)/2),0)),"",OFFSET('9. METAS'!$X$20,INT((ROW()-14)/2),0)))</f>
        <v/>
      </c>
      <c r="N116" s="854"/>
      <c r="O116" s="856"/>
      <c r="P116" s="913"/>
    </row>
    <row r="117" spans="3:16">
      <c r="C117" s="859"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8" t="str">
        <f ca="1">IF(ISBLANK(OFFSET('5. Pp (3 años)'!$K$46,INT((ROW()-13)/2),0)),"",OFFSET('5. Pp (3 años)'!$K$46,INT((ROW()-13)/2),0))</f>
        <v/>
      </c>
      <c r="G117" s="909" t="str">
        <f ca="1">IF(ISBLANK(OFFSET('5. Pp (3 años)'!$H$46,INT((ROW()-13)/2),0)),"",OFFSET('5. Pp (3 años)'!$H$46,INT((ROW()-13)/2),0))</f>
        <v/>
      </c>
      <c r="H117" s="944" t="str">
        <f ca="1">IF(ISBLANK(OFFSET('9. METAS'!$L$20,INT((ROW()-13)/2),0)),"",OFFSET('9. METAS'!$L$20,INT((ROW()-13)/2),0))</f>
        <v/>
      </c>
      <c r="I117" s="868"/>
      <c r="J117" s="149" t="e">
        <f ca="1">IF(MOD(ROW()-13,2)=0,IF(ISBLANK(OFFSET(#REF!,INT((ROW()-13)/2),0)),"",OFFSET(#REF!,INT((ROW()-13)/2),0)),IF(ISBLANK(OFFSET('9. METAS'!$U$20,INT((ROW()-14)/2),0)),"",OFFSET('9. METAS'!$U$20,INT((ROW()-14)/2),0)))</f>
        <v>#REF!</v>
      </c>
      <c r="K117" s="150" t="e">
        <f ca="1">IF(MOD(ROW()-13,2)=0,IF(ISBLANK(OFFSET(#REF!,INT((ROW()-13)/2),0)),"",OFFSET(#REF!,INT((ROW()-13)/2),0)),IF(ISBLANK(OFFSET('9. METAS'!$V$20,INT((ROW()-14)/2),0)),"",OFFSET('9. METAS'!$V$20,INT((ROW()-14)/2),0)))</f>
        <v>#REF!</v>
      </c>
      <c r="L117" s="150" t="e">
        <f ca="1">IF(MOD(ROW()-13,2)=0,IF(ISBLANK(OFFSET(#REF!,INT((ROW()-13)/2),0)),"",OFFSET(#REF!,INT((ROW()-13)/2),0)),IF(ISBLANK(OFFSET('9. METAS'!$W$20,INT((ROW()-14)/2),0)),"",OFFSET('9. METAS'!$W$20,INT((ROW()-14)/2),0)))</f>
        <v>#REF!</v>
      </c>
      <c r="M117" s="151" t="e">
        <f ca="1">IF(MOD(ROW()-13,2)=0,IF(ISBLANK(OFFSET(#REF!,INT((ROW()-13)/2),0)),"",OFFSET(#REF!,INT((ROW()-13)/2),0)),IF(ISBLANK(OFFSET('9. METAS'!$X$20,INT((ROW()-14)/2),0)),"",OFFSET('9. METAS'!$X$20,INT((ROW()-14)/2),0)))</f>
        <v>#REF!</v>
      </c>
      <c r="N117" s="869" t="str">
        <f t="shared" ref="N117" ca="1" si="100">IFERROR(J117/J118,"ND")</f>
        <v>ND</v>
      </c>
      <c r="O117" s="870" t="str">
        <f t="shared" ref="O117" ca="1" si="101">IFERROR(((J117+K117+L117)/H117),"ND")</f>
        <v>ND</v>
      </c>
      <c r="P117" s="910"/>
    </row>
    <row r="118" spans="3:16">
      <c r="C118" s="860"/>
      <c r="D118" s="907"/>
      <c r="E118" s="907"/>
      <c r="F118" s="908"/>
      <c r="G118" s="909"/>
      <c r="H118" s="944"/>
      <c r="I118" s="852"/>
      <c r="J118" s="149" t="str">
        <f ca="1">IF(MOD(ROW()-13,2)=0,IF(ISBLANK(OFFSET(#REF!,INT((ROW()-13)/2),0)),"",OFFSET(#REF!,INT((ROW()-13)/2),0)),IF(ISBLANK(OFFSET('9. METAS'!$U$20,INT((ROW()-14)/2),0)),"",OFFSET('9. METAS'!$U$20,INT((ROW()-14)/2),0)))</f>
        <v/>
      </c>
      <c r="K118" s="150" t="str">
        <f ca="1">IF(MOD(ROW()-13,2)=0,IF(ISBLANK(OFFSET(#REF!,INT((ROW()-13)/2),0)),"",OFFSET(#REF!,INT((ROW()-13)/2),0)),IF(ISBLANK(OFFSET('9. METAS'!$V$20,INT((ROW()-14)/2),0)),"",OFFSET('9. METAS'!$V$20,INT((ROW()-14)/2),0)))</f>
        <v/>
      </c>
      <c r="L118" s="150" t="str">
        <f ca="1">IF(MOD(ROW()-13,2)=0,IF(ISBLANK(OFFSET(#REF!,INT((ROW()-13)/2),0)),"",OFFSET(#REF!,INT((ROW()-13)/2),0)),IF(ISBLANK(OFFSET('9. METAS'!$W$20,INT((ROW()-14)/2),0)),"",OFFSET('9. METAS'!$W$20,INT((ROW()-14)/2),0)))</f>
        <v/>
      </c>
      <c r="M118" s="151" t="str">
        <f ca="1">IF(MOD(ROW()-13,2)=0,IF(ISBLANK(OFFSET(#REF!,INT((ROW()-13)/2),0)),"",OFFSET(#REF!,INT((ROW()-13)/2),0)),IF(ISBLANK(OFFSET('9. METAS'!$X$20,INT((ROW()-14)/2),0)),"",OFFSET('9. METAS'!$X$20,INT((ROW()-14)/2),0)))</f>
        <v/>
      </c>
      <c r="N118" s="854"/>
      <c r="O118" s="856"/>
      <c r="P118" s="913"/>
    </row>
    <row r="119" spans="3:16">
      <c r="C119" s="859"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8" t="str">
        <f ca="1">IF(ISBLANK(OFFSET('5. Pp (3 años)'!$K$46,INT((ROW()-13)/2),0)),"",OFFSET('5. Pp (3 años)'!$K$46,INT((ROW()-13)/2),0))</f>
        <v/>
      </c>
      <c r="G119" s="909" t="str">
        <f ca="1">IF(ISBLANK(OFFSET('5. Pp (3 años)'!$H$46,INT((ROW()-13)/2),0)),"",OFFSET('5. Pp (3 años)'!$H$46,INT((ROW()-13)/2),0))</f>
        <v/>
      </c>
      <c r="H119" s="944" t="str">
        <f ca="1">IF(ISBLANK(OFFSET('9. METAS'!$L$20,INT((ROW()-13)/2),0)),"",OFFSET('9. METAS'!$L$20,INT((ROW()-13)/2),0))</f>
        <v/>
      </c>
      <c r="I119" s="868"/>
      <c r="J119" s="149" t="e">
        <f ca="1">IF(MOD(ROW()-13,2)=0,IF(ISBLANK(OFFSET(#REF!,INT((ROW()-13)/2),0)),"",OFFSET(#REF!,INT((ROW()-13)/2),0)),IF(ISBLANK(OFFSET('9. METAS'!$U$20,INT((ROW()-14)/2),0)),"",OFFSET('9. METAS'!$U$20,INT((ROW()-14)/2),0)))</f>
        <v>#REF!</v>
      </c>
      <c r="K119" s="150" t="e">
        <f ca="1">IF(MOD(ROW()-13,2)=0,IF(ISBLANK(OFFSET(#REF!,INT((ROW()-13)/2),0)),"",OFFSET(#REF!,INT((ROW()-13)/2),0)),IF(ISBLANK(OFFSET('9. METAS'!$V$20,INT((ROW()-14)/2),0)),"",OFFSET('9. METAS'!$V$20,INT((ROW()-14)/2),0)))</f>
        <v>#REF!</v>
      </c>
      <c r="L119" s="150" t="e">
        <f ca="1">IF(MOD(ROW()-13,2)=0,IF(ISBLANK(OFFSET(#REF!,INT((ROW()-13)/2),0)),"",OFFSET(#REF!,INT((ROW()-13)/2),0)),IF(ISBLANK(OFFSET('9. METAS'!$W$20,INT((ROW()-14)/2),0)),"",OFFSET('9. METAS'!$W$20,INT((ROW()-14)/2),0)))</f>
        <v>#REF!</v>
      </c>
      <c r="M119" s="151" t="e">
        <f ca="1">IF(MOD(ROW()-13,2)=0,IF(ISBLANK(OFFSET(#REF!,INT((ROW()-13)/2),0)),"",OFFSET(#REF!,INT((ROW()-13)/2),0)),IF(ISBLANK(OFFSET('9. METAS'!$X$20,INT((ROW()-14)/2),0)),"",OFFSET('9. METAS'!$X$20,INT((ROW()-14)/2),0)))</f>
        <v>#REF!</v>
      </c>
      <c r="N119" s="869" t="str">
        <f t="shared" ref="N119" ca="1" si="102">IFERROR(J119/J120,"ND")</f>
        <v>ND</v>
      </c>
      <c r="O119" s="870" t="str">
        <f t="shared" ref="O119" ca="1" si="103">IFERROR(((J119+K119+L119)/H119),"ND")</f>
        <v>ND</v>
      </c>
      <c r="P119" s="910"/>
    </row>
    <row r="120" spans="3:16">
      <c r="C120" s="860"/>
      <c r="D120" s="907"/>
      <c r="E120" s="907"/>
      <c r="F120" s="908"/>
      <c r="G120" s="909"/>
      <c r="H120" s="944"/>
      <c r="I120" s="852"/>
      <c r="J120" s="149" t="str">
        <f ca="1">IF(MOD(ROW()-13,2)=0,IF(ISBLANK(OFFSET(#REF!,INT((ROW()-13)/2),0)),"",OFFSET(#REF!,INT((ROW()-13)/2),0)),IF(ISBLANK(OFFSET('9. METAS'!$U$20,INT((ROW()-14)/2),0)),"",OFFSET('9. METAS'!$U$20,INT((ROW()-14)/2),0)))</f>
        <v/>
      </c>
      <c r="K120" s="150" t="str">
        <f ca="1">IF(MOD(ROW()-13,2)=0,IF(ISBLANK(OFFSET(#REF!,INT((ROW()-13)/2),0)),"",OFFSET(#REF!,INT((ROW()-13)/2),0)),IF(ISBLANK(OFFSET('9. METAS'!$V$20,INT((ROW()-14)/2),0)),"",OFFSET('9. METAS'!$V$20,INT((ROW()-14)/2),0)))</f>
        <v/>
      </c>
      <c r="L120" s="150" t="str">
        <f ca="1">IF(MOD(ROW()-13,2)=0,IF(ISBLANK(OFFSET(#REF!,INT((ROW()-13)/2),0)),"",OFFSET(#REF!,INT((ROW()-13)/2),0)),IF(ISBLANK(OFFSET('9. METAS'!$W$20,INT((ROW()-14)/2),0)),"",OFFSET('9. METAS'!$W$20,INT((ROW()-14)/2),0)))</f>
        <v/>
      </c>
      <c r="M120" s="151" t="str">
        <f ca="1">IF(MOD(ROW()-13,2)=0,IF(ISBLANK(OFFSET(#REF!,INT((ROW()-13)/2),0)),"",OFFSET(#REF!,INT((ROW()-13)/2),0)),IF(ISBLANK(OFFSET('9. METAS'!$X$20,INT((ROW()-14)/2),0)),"",OFFSET('9. METAS'!$X$20,INT((ROW()-14)/2),0)))</f>
        <v/>
      </c>
      <c r="N120" s="854"/>
      <c r="O120" s="856"/>
      <c r="P120" s="913"/>
    </row>
    <row r="121" spans="3:16">
      <c r="C121" s="859"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8" t="str">
        <f ca="1">IF(ISBLANK(OFFSET('5. Pp (3 años)'!$K$46,INT((ROW()-13)/2),0)),"",OFFSET('5. Pp (3 años)'!$K$46,INT((ROW()-13)/2),0))</f>
        <v/>
      </c>
      <c r="G121" s="909" t="str">
        <f ca="1">IF(ISBLANK(OFFSET('5. Pp (3 años)'!$H$46,INT((ROW()-13)/2),0)),"",OFFSET('5. Pp (3 años)'!$H$46,INT((ROW()-13)/2),0))</f>
        <v/>
      </c>
      <c r="H121" s="944" t="str">
        <f ca="1">IF(ISBLANK(OFFSET('9. METAS'!$L$20,INT((ROW()-13)/2),0)),"",OFFSET('9. METAS'!$L$20,INT((ROW()-13)/2),0))</f>
        <v/>
      </c>
      <c r="I121" s="868"/>
      <c r="J121" s="149" t="e">
        <f ca="1">IF(MOD(ROW()-13,2)=0,IF(ISBLANK(OFFSET(#REF!,INT((ROW()-13)/2),0)),"",OFFSET(#REF!,INT((ROW()-13)/2),0)),IF(ISBLANK(OFFSET('9. METAS'!$U$20,INT((ROW()-14)/2),0)),"",OFFSET('9. METAS'!$U$20,INT((ROW()-14)/2),0)))</f>
        <v>#REF!</v>
      </c>
      <c r="K121" s="150" t="e">
        <f ca="1">IF(MOD(ROW()-13,2)=0,IF(ISBLANK(OFFSET(#REF!,INT((ROW()-13)/2),0)),"",OFFSET(#REF!,INT((ROW()-13)/2),0)),IF(ISBLANK(OFFSET('9. METAS'!$V$20,INT((ROW()-14)/2),0)),"",OFFSET('9. METAS'!$V$20,INT((ROW()-14)/2),0)))</f>
        <v>#REF!</v>
      </c>
      <c r="L121" s="150" t="e">
        <f ca="1">IF(MOD(ROW()-13,2)=0,IF(ISBLANK(OFFSET(#REF!,INT((ROW()-13)/2),0)),"",OFFSET(#REF!,INT((ROW()-13)/2),0)),IF(ISBLANK(OFFSET('9. METAS'!$W$20,INT((ROW()-14)/2),0)),"",OFFSET('9. METAS'!$W$20,INT((ROW()-14)/2),0)))</f>
        <v>#REF!</v>
      </c>
      <c r="M121" s="151" t="e">
        <f ca="1">IF(MOD(ROW()-13,2)=0,IF(ISBLANK(OFFSET(#REF!,INT((ROW()-13)/2),0)),"",OFFSET(#REF!,INT((ROW()-13)/2),0)),IF(ISBLANK(OFFSET('9. METAS'!$X$20,INT((ROW()-14)/2),0)),"",OFFSET('9. METAS'!$X$20,INT((ROW()-14)/2),0)))</f>
        <v>#REF!</v>
      </c>
      <c r="N121" s="869" t="str">
        <f t="shared" ref="N121" ca="1" si="104">IFERROR(J121/J122,"ND")</f>
        <v>ND</v>
      </c>
      <c r="O121" s="870" t="str">
        <f t="shared" ref="O121" ca="1" si="105">IFERROR(((J121+K121+L121)/H121),"ND")</f>
        <v>ND</v>
      </c>
      <c r="P121" s="910"/>
    </row>
    <row r="122" spans="3:16">
      <c r="C122" s="860"/>
      <c r="D122" s="907"/>
      <c r="E122" s="907"/>
      <c r="F122" s="908"/>
      <c r="G122" s="909"/>
      <c r="H122" s="944"/>
      <c r="I122" s="852"/>
      <c r="J122" s="149" t="str">
        <f ca="1">IF(MOD(ROW()-13,2)=0,IF(ISBLANK(OFFSET(#REF!,INT((ROW()-13)/2),0)),"",OFFSET(#REF!,INT((ROW()-13)/2),0)),IF(ISBLANK(OFFSET('9. METAS'!$U$20,INT((ROW()-14)/2),0)),"",OFFSET('9. METAS'!$U$20,INT((ROW()-14)/2),0)))</f>
        <v/>
      </c>
      <c r="K122" s="150" t="str">
        <f ca="1">IF(MOD(ROW()-13,2)=0,IF(ISBLANK(OFFSET(#REF!,INT((ROW()-13)/2),0)),"",OFFSET(#REF!,INT((ROW()-13)/2),0)),IF(ISBLANK(OFFSET('9. METAS'!$V$20,INT((ROW()-14)/2),0)),"",OFFSET('9. METAS'!$V$20,INT((ROW()-14)/2),0)))</f>
        <v/>
      </c>
      <c r="L122" s="150" t="str">
        <f ca="1">IF(MOD(ROW()-13,2)=0,IF(ISBLANK(OFFSET(#REF!,INT((ROW()-13)/2),0)),"",OFFSET(#REF!,INT((ROW()-13)/2),0)),IF(ISBLANK(OFFSET('9. METAS'!$W$20,INT((ROW()-14)/2),0)),"",OFFSET('9. METAS'!$W$20,INT((ROW()-14)/2),0)))</f>
        <v/>
      </c>
      <c r="M122" s="151" t="str">
        <f ca="1">IF(MOD(ROW()-13,2)=0,IF(ISBLANK(OFFSET(#REF!,INT((ROW()-13)/2),0)),"",OFFSET(#REF!,INT((ROW()-13)/2),0)),IF(ISBLANK(OFFSET('9. METAS'!$X$20,INT((ROW()-14)/2),0)),"",OFFSET('9. METAS'!$X$20,INT((ROW()-14)/2),0)))</f>
        <v/>
      </c>
      <c r="N122" s="854"/>
      <c r="O122" s="856"/>
      <c r="P122" s="913"/>
    </row>
    <row r="123" spans="3:16">
      <c r="C123" s="859"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8" t="str">
        <f ca="1">IF(ISBLANK(OFFSET('5. Pp (3 años)'!$K$46,INT((ROW()-13)/2),0)),"",OFFSET('5. Pp (3 años)'!$K$46,INT((ROW()-13)/2),0))</f>
        <v/>
      </c>
      <c r="G123" s="909" t="str">
        <f ca="1">IF(ISBLANK(OFFSET('5. Pp (3 años)'!$H$46,INT((ROW()-13)/2),0)),"",OFFSET('5. Pp (3 años)'!$H$46,INT((ROW()-13)/2),0))</f>
        <v/>
      </c>
      <c r="H123" s="944" t="str">
        <f ca="1">IF(ISBLANK(OFFSET('9. METAS'!$L$20,INT((ROW()-13)/2),0)),"",OFFSET('9. METAS'!$L$20,INT((ROW()-13)/2),0))</f>
        <v/>
      </c>
      <c r="I123" s="868"/>
      <c r="J123" s="149" t="e">
        <f ca="1">IF(MOD(ROW()-13,2)=0,IF(ISBLANK(OFFSET(#REF!,INT((ROW()-13)/2),0)),"",OFFSET(#REF!,INT((ROW()-13)/2),0)),IF(ISBLANK(OFFSET('9. METAS'!$U$20,INT((ROW()-14)/2),0)),"",OFFSET('9. METAS'!$U$20,INT((ROW()-14)/2),0)))</f>
        <v>#REF!</v>
      </c>
      <c r="K123" s="150" t="e">
        <f ca="1">IF(MOD(ROW()-13,2)=0,IF(ISBLANK(OFFSET(#REF!,INT((ROW()-13)/2),0)),"",OFFSET(#REF!,INT((ROW()-13)/2),0)),IF(ISBLANK(OFFSET('9. METAS'!$V$20,INT((ROW()-14)/2),0)),"",OFFSET('9. METAS'!$V$20,INT((ROW()-14)/2),0)))</f>
        <v>#REF!</v>
      </c>
      <c r="L123" s="150" t="e">
        <f ca="1">IF(MOD(ROW()-13,2)=0,IF(ISBLANK(OFFSET(#REF!,INT((ROW()-13)/2),0)),"",OFFSET(#REF!,INT((ROW()-13)/2),0)),IF(ISBLANK(OFFSET('9. METAS'!$W$20,INT((ROW()-14)/2),0)),"",OFFSET('9. METAS'!$W$20,INT((ROW()-14)/2),0)))</f>
        <v>#REF!</v>
      </c>
      <c r="M123" s="151" t="e">
        <f ca="1">IF(MOD(ROW()-13,2)=0,IF(ISBLANK(OFFSET(#REF!,INT((ROW()-13)/2),0)),"",OFFSET(#REF!,INT((ROW()-13)/2),0)),IF(ISBLANK(OFFSET('9. METAS'!$X$20,INT((ROW()-14)/2),0)),"",OFFSET('9. METAS'!$X$20,INT((ROW()-14)/2),0)))</f>
        <v>#REF!</v>
      </c>
      <c r="N123" s="869" t="str">
        <f t="shared" ref="N123" ca="1" si="106">IFERROR(J123/J124,"ND")</f>
        <v>ND</v>
      </c>
      <c r="O123" s="870" t="str">
        <f t="shared" ref="O123" ca="1" si="107">IFERROR(((J123+K123+L123)/H123),"ND")</f>
        <v>ND</v>
      </c>
      <c r="P123" s="910"/>
    </row>
    <row r="124" spans="3:16">
      <c r="C124" s="860"/>
      <c r="D124" s="907"/>
      <c r="E124" s="907"/>
      <c r="F124" s="908"/>
      <c r="G124" s="909"/>
      <c r="H124" s="944"/>
      <c r="I124" s="852"/>
      <c r="J124" s="149" t="str">
        <f ca="1">IF(MOD(ROW()-13,2)=0,IF(ISBLANK(OFFSET(#REF!,INT((ROW()-13)/2),0)),"",OFFSET(#REF!,INT((ROW()-13)/2),0)),IF(ISBLANK(OFFSET('9. METAS'!$U$20,INT((ROW()-14)/2),0)),"",OFFSET('9. METAS'!$U$20,INT((ROW()-14)/2),0)))</f>
        <v/>
      </c>
      <c r="K124" s="150" t="str">
        <f ca="1">IF(MOD(ROW()-13,2)=0,IF(ISBLANK(OFFSET(#REF!,INT((ROW()-13)/2),0)),"",OFFSET(#REF!,INT((ROW()-13)/2),0)),IF(ISBLANK(OFFSET('9. METAS'!$V$20,INT((ROW()-14)/2),0)),"",OFFSET('9. METAS'!$V$20,INT((ROW()-14)/2),0)))</f>
        <v/>
      </c>
      <c r="L124" s="150" t="str">
        <f ca="1">IF(MOD(ROW()-13,2)=0,IF(ISBLANK(OFFSET(#REF!,INT((ROW()-13)/2),0)),"",OFFSET(#REF!,INT((ROW()-13)/2),0)),IF(ISBLANK(OFFSET('9. METAS'!$W$20,INT((ROW()-14)/2),0)),"",OFFSET('9. METAS'!$W$20,INT((ROW()-14)/2),0)))</f>
        <v/>
      </c>
      <c r="M124" s="151" t="str">
        <f ca="1">IF(MOD(ROW()-13,2)=0,IF(ISBLANK(OFFSET(#REF!,INT((ROW()-13)/2),0)),"",OFFSET(#REF!,INT((ROW()-13)/2),0)),IF(ISBLANK(OFFSET('9. METAS'!$X$20,INT((ROW()-14)/2),0)),"",OFFSET('9. METAS'!$X$20,INT((ROW()-14)/2),0)))</f>
        <v/>
      </c>
      <c r="N124" s="854"/>
      <c r="O124" s="856"/>
      <c r="P124" s="913"/>
    </row>
    <row r="125" spans="3:16">
      <c r="C125" s="859"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8" t="str">
        <f ca="1">IF(ISBLANK(OFFSET('5. Pp (3 años)'!$K$46,INT((ROW()-13)/2),0)),"",OFFSET('5. Pp (3 años)'!$K$46,INT((ROW()-13)/2),0))</f>
        <v/>
      </c>
      <c r="G125" s="909" t="str">
        <f ca="1">IF(ISBLANK(OFFSET('5. Pp (3 años)'!$H$46,INT((ROW()-13)/2),0)),"",OFFSET('5. Pp (3 años)'!$H$46,INT((ROW()-13)/2),0))</f>
        <v/>
      </c>
      <c r="H125" s="944" t="str">
        <f ca="1">IF(ISBLANK(OFFSET('9. METAS'!$L$20,INT((ROW()-13)/2),0)),"",OFFSET('9. METAS'!$L$20,INT((ROW()-13)/2),0))</f>
        <v/>
      </c>
      <c r="I125" s="868"/>
      <c r="J125" s="149" t="e">
        <f ca="1">IF(MOD(ROW()-13,2)=0,IF(ISBLANK(OFFSET(#REF!,INT((ROW()-13)/2),0)),"",OFFSET(#REF!,INT((ROW()-13)/2),0)),IF(ISBLANK(OFFSET('9. METAS'!$U$20,INT((ROW()-14)/2),0)),"",OFFSET('9. METAS'!$U$20,INT((ROW()-14)/2),0)))</f>
        <v>#REF!</v>
      </c>
      <c r="K125" s="150" t="e">
        <f ca="1">IF(MOD(ROW()-13,2)=0,IF(ISBLANK(OFFSET(#REF!,INT((ROW()-13)/2),0)),"",OFFSET(#REF!,INT((ROW()-13)/2),0)),IF(ISBLANK(OFFSET('9. METAS'!$V$20,INT((ROW()-14)/2),0)),"",OFFSET('9. METAS'!$V$20,INT((ROW()-14)/2),0)))</f>
        <v>#REF!</v>
      </c>
      <c r="L125" s="150" t="e">
        <f ca="1">IF(MOD(ROW()-13,2)=0,IF(ISBLANK(OFFSET(#REF!,INT((ROW()-13)/2),0)),"",OFFSET(#REF!,INT((ROW()-13)/2),0)),IF(ISBLANK(OFFSET('9. METAS'!$W$20,INT((ROW()-14)/2),0)),"",OFFSET('9. METAS'!$W$20,INT((ROW()-14)/2),0)))</f>
        <v>#REF!</v>
      </c>
      <c r="M125" s="151" t="e">
        <f ca="1">IF(MOD(ROW()-13,2)=0,IF(ISBLANK(OFFSET(#REF!,INT((ROW()-13)/2),0)),"",OFFSET(#REF!,INT((ROW()-13)/2),0)),IF(ISBLANK(OFFSET('9. METAS'!$X$20,INT((ROW()-14)/2),0)),"",OFFSET('9. METAS'!$X$20,INT((ROW()-14)/2),0)))</f>
        <v>#REF!</v>
      </c>
      <c r="N125" s="869" t="str">
        <f t="shared" ref="N125" ca="1" si="108">IFERROR(J125/J126,"ND")</f>
        <v>ND</v>
      </c>
      <c r="O125" s="870" t="str">
        <f t="shared" ref="O125" ca="1" si="109">IFERROR(((J125+K125+L125)/H125),"ND")</f>
        <v>ND</v>
      </c>
      <c r="P125" s="910"/>
    </row>
    <row r="126" spans="3:16">
      <c r="C126" s="860"/>
      <c r="D126" s="907"/>
      <c r="E126" s="907"/>
      <c r="F126" s="908"/>
      <c r="G126" s="909"/>
      <c r="H126" s="944"/>
      <c r="I126" s="852"/>
      <c r="J126" s="149" t="str">
        <f ca="1">IF(MOD(ROW()-13,2)=0,IF(ISBLANK(OFFSET(#REF!,INT((ROW()-13)/2),0)),"",OFFSET(#REF!,INT((ROW()-13)/2),0)),IF(ISBLANK(OFFSET('9. METAS'!$U$20,INT((ROW()-14)/2),0)),"",OFFSET('9. METAS'!$U$20,INT((ROW()-14)/2),0)))</f>
        <v/>
      </c>
      <c r="K126" s="150" t="str">
        <f ca="1">IF(MOD(ROW()-13,2)=0,IF(ISBLANK(OFFSET(#REF!,INT((ROW()-13)/2),0)),"",OFFSET(#REF!,INT((ROW()-13)/2),0)),IF(ISBLANK(OFFSET('9. METAS'!$V$20,INT((ROW()-14)/2),0)),"",OFFSET('9. METAS'!$V$20,INT((ROW()-14)/2),0)))</f>
        <v/>
      </c>
      <c r="L126" s="150" t="str">
        <f ca="1">IF(MOD(ROW()-13,2)=0,IF(ISBLANK(OFFSET(#REF!,INT((ROW()-13)/2),0)),"",OFFSET(#REF!,INT((ROW()-13)/2),0)),IF(ISBLANK(OFFSET('9. METAS'!$W$20,INT((ROW()-14)/2),0)),"",OFFSET('9. METAS'!$W$20,INT((ROW()-14)/2),0)))</f>
        <v/>
      </c>
      <c r="M126" s="151" t="str">
        <f ca="1">IF(MOD(ROW()-13,2)=0,IF(ISBLANK(OFFSET(#REF!,INT((ROW()-13)/2),0)),"",OFFSET(#REF!,INT((ROW()-13)/2),0)),IF(ISBLANK(OFFSET('9. METAS'!$X$20,INT((ROW()-14)/2),0)),"",OFFSET('9. METAS'!$X$20,INT((ROW()-14)/2),0)))</f>
        <v/>
      </c>
      <c r="N126" s="854"/>
      <c r="O126" s="856"/>
      <c r="P126" s="913"/>
    </row>
    <row r="127" spans="3:16">
      <c r="C127" s="859"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8" t="str">
        <f ca="1">IF(ISBLANK(OFFSET('5. Pp (3 años)'!$K$46,INT((ROW()-13)/2),0)),"",OFFSET('5. Pp (3 años)'!$K$46,INT((ROW()-13)/2),0))</f>
        <v/>
      </c>
      <c r="G127" s="909" t="str">
        <f ca="1">IF(ISBLANK(OFFSET('5. Pp (3 años)'!$H$46,INT((ROW()-13)/2),0)),"",OFFSET('5. Pp (3 años)'!$H$46,INT((ROW()-13)/2),0))</f>
        <v/>
      </c>
      <c r="H127" s="944" t="str">
        <f ca="1">IF(ISBLANK(OFFSET('9. METAS'!$L$20,INT((ROW()-13)/2),0)),"",OFFSET('9. METAS'!$L$20,INT((ROW()-13)/2),0))</f>
        <v/>
      </c>
      <c r="I127" s="868"/>
      <c r="J127" s="149" t="e">
        <f ca="1">IF(MOD(ROW()-13,2)=0,IF(ISBLANK(OFFSET(#REF!,INT((ROW()-13)/2),0)),"",OFFSET(#REF!,INT((ROW()-13)/2),0)),IF(ISBLANK(OFFSET('9. METAS'!$U$20,INT((ROW()-14)/2),0)),"",OFFSET('9. METAS'!$U$20,INT((ROW()-14)/2),0)))</f>
        <v>#REF!</v>
      </c>
      <c r="K127" s="150" t="e">
        <f ca="1">IF(MOD(ROW()-13,2)=0,IF(ISBLANK(OFFSET(#REF!,INT((ROW()-13)/2),0)),"",OFFSET(#REF!,INT((ROW()-13)/2),0)),IF(ISBLANK(OFFSET('9. METAS'!$V$20,INT((ROW()-14)/2),0)),"",OFFSET('9. METAS'!$V$20,INT((ROW()-14)/2),0)))</f>
        <v>#REF!</v>
      </c>
      <c r="L127" s="150" t="e">
        <f ca="1">IF(MOD(ROW()-13,2)=0,IF(ISBLANK(OFFSET(#REF!,INT((ROW()-13)/2),0)),"",OFFSET(#REF!,INT((ROW()-13)/2),0)),IF(ISBLANK(OFFSET('9. METAS'!$W$20,INT((ROW()-14)/2),0)),"",OFFSET('9. METAS'!$W$20,INT((ROW()-14)/2),0)))</f>
        <v>#REF!</v>
      </c>
      <c r="M127" s="151" t="e">
        <f ca="1">IF(MOD(ROW()-13,2)=0,IF(ISBLANK(OFFSET(#REF!,INT((ROW()-13)/2),0)),"",OFFSET(#REF!,INT((ROW()-13)/2),0)),IF(ISBLANK(OFFSET('9. METAS'!$X$20,INT((ROW()-14)/2),0)),"",OFFSET('9. METAS'!$X$20,INT((ROW()-14)/2),0)))</f>
        <v>#REF!</v>
      </c>
      <c r="N127" s="869" t="str">
        <f t="shared" ref="N127" ca="1" si="110">IFERROR(J127/J128,"ND")</f>
        <v>ND</v>
      </c>
      <c r="O127" s="870" t="str">
        <f t="shared" ref="O127" ca="1" si="111">IFERROR(((J127+K127+L127)/H127),"ND")</f>
        <v>ND</v>
      </c>
      <c r="P127" s="910"/>
    </row>
    <row r="128" spans="3:16">
      <c r="C128" s="860"/>
      <c r="D128" s="907"/>
      <c r="E128" s="907"/>
      <c r="F128" s="908"/>
      <c r="G128" s="909"/>
      <c r="H128" s="944"/>
      <c r="I128" s="852"/>
      <c r="J128" s="149" t="str">
        <f ca="1">IF(MOD(ROW()-13,2)=0,IF(ISBLANK(OFFSET(#REF!,INT((ROW()-13)/2),0)),"",OFFSET(#REF!,INT((ROW()-13)/2),0)),IF(ISBLANK(OFFSET('9. METAS'!$U$20,INT((ROW()-14)/2),0)),"",OFFSET('9. METAS'!$U$20,INT((ROW()-14)/2),0)))</f>
        <v/>
      </c>
      <c r="K128" s="150" t="str">
        <f ca="1">IF(MOD(ROW()-13,2)=0,IF(ISBLANK(OFFSET(#REF!,INT((ROW()-13)/2),0)),"",OFFSET(#REF!,INT((ROW()-13)/2),0)),IF(ISBLANK(OFFSET('9. METAS'!$V$20,INT((ROW()-14)/2),0)),"",OFFSET('9. METAS'!$V$20,INT((ROW()-14)/2),0)))</f>
        <v/>
      </c>
      <c r="L128" s="150" t="str">
        <f ca="1">IF(MOD(ROW()-13,2)=0,IF(ISBLANK(OFFSET(#REF!,INT((ROW()-13)/2),0)),"",OFFSET(#REF!,INT((ROW()-13)/2),0)),IF(ISBLANK(OFFSET('9. METAS'!$W$20,INT((ROW()-14)/2),0)),"",OFFSET('9. METAS'!$W$20,INT((ROW()-14)/2),0)))</f>
        <v/>
      </c>
      <c r="M128" s="151" t="str">
        <f ca="1">IF(MOD(ROW()-13,2)=0,IF(ISBLANK(OFFSET(#REF!,INT((ROW()-13)/2),0)),"",OFFSET(#REF!,INT((ROW()-13)/2),0)),IF(ISBLANK(OFFSET('9. METAS'!$X$20,INT((ROW()-14)/2),0)),"",OFFSET('9. METAS'!$X$20,INT((ROW()-14)/2),0)))</f>
        <v/>
      </c>
      <c r="N128" s="854"/>
      <c r="O128" s="856"/>
      <c r="P128" s="913"/>
    </row>
    <row r="129" spans="3:16">
      <c r="C129" s="859"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8" t="str">
        <f ca="1">IF(ISBLANK(OFFSET('5. Pp (3 años)'!$K$46,INT((ROW()-13)/2),0)),"",OFFSET('5. Pp (3 años)'!$K$46,INT((ROW()-13)/2),0))</f>
        <v/>
      </c>
      <c r="G129" s="909" t="str">
        <f ca="1">IF(ISBLANK(OFFSET('5. Pp (3 años)'!$H$46,INT((ROW()-13)/2),0)),"",OFFSET('5. Pp (3 años)'!$H$46,INT((ROW()-13)/2),0))</f>
        <v/>
      </c>
      <c r="H129" s="944" t="str">
        <f ca="1">IF(ISBLANK(OFFSET('9. METAS'!$L$20,INT((ROW()-13)/2),0)),"",OFFSET('9. METAS'!$L$20,INT((ROW()-13)/2),0))</f>
        <v/>
      </c>
      <c r="I129" s="868"/>
      <c r="J129" s="149" t="e">
        <f ca="1">IF(MOD(ROW()-13,2)=0,IF(ISBLANK(OFFSET(#REF!,INT((ROW()-13)/2),0)),"",OFFSET(#REF!,INT((ROW()-13)/2),0)),IF(ISBLANK(OFFSET('9. METAS'!$U$20,INT((ROW()-14)/2),0)),"",OFFSET('9. METAS'!$U$20,INT((ROW()-14)/2),0)))</f>
        <v>#REF!</v>
      </c>
      <c r="K129" s="150" t="e">
        <f ca="1">IF(MOD(ROW()-13,2)=0,IF(ISBLANK(OFFSET(#REF!,INT((ROW()-13)/2),0)),"",OFFSET(#REF!,INT((ROW()-13)/2),0)),IF(ISBLANK(OFFSET('9. METAS'!$V$20,INT((ROW()-14)/2),0)),"",OFFSET('9. METAS'!$V$20,INT((ROW()-14)/2),0)))</f>
        <v>#REF!</v>
      </c>
      <c r="L129" s="150" t="e">
        <f ca="1">IF(MOD(ROW()-13,2)=0,IF(ISBLANK(OFFSET(#REF!,INT((ROW()-13)/2),0)),"",OFFSET(#REF!,INT((ROW()-13)/2),0)),IF(ISBLANK(OFFSET('9. METAS'!$W$20,INT((ROW()-14)/2),0)),"",OFFSET('9. METAS'!$W$20,INT((ROW()-14)/2),0)))</f>
        <v>#REF!</v>
      </c>
      <c r="M129" s="151" t="e">
        <f ca="1">IF(MOD(ROW()-13,2)=0,IF(ISBLANK(OFFSET(#REF!,INT((ROW()-13)/2),0)),"",OFFSET(#REF!,INT((ROW()-13)/2),0)),IF(ISBLANK(OFFSET('9. METAS'!$X$20,INT((ROW()-14)/2),0)),"",OFFSET('9. METAS'!$X$20,INT((ROW()-14)/2),0)))</f>
        <v>#REF!</v>
      </c>
      <c r="N129" s="869" t="str">
        <f t="shared" ref="N129" ca="1" si="112">IFERROR(J129/J130,"ND")</f>
        <v>ND</v>
      </c>
      <c r="O129" s="870" t="str">
        <f t="shared" ref="O129" ca="1" si="113">IFERROR(((J129+K129+L129)/H129),"ND")</f>
        <v>ND</v>
      </c>
      <c r="P129" s="910"/>
    </row>
    <row r="130" spans="3:16">
      <c r="C130" s="860"/>
      <c r="D130" s="907"/>
      <c r="E130" s="907"/>
      <c r="F130" s="908"/>
      <c r="G130" s="909"/>
      <c r="H130" s="944"/>
      <c r="I130" s="852"/>
      <c r="J130" s="149" t="str">
        <f ca="1">IF(MOD(ROW()-13,2)=0,IF(ISBLANK(OFFSET(#REF!,INT((ROW()-13)/2),0)),"",OFFSET(#REF!,INT((ROW()-13)/2),0)),IF(ISBLANK(OFFSET('9. METAS'!$U$20,INT((ROW()-14)/2),0)),"",OFFSET('9. METAS'!$U$20,INT((ROW()-14)/2),0)))</f>
        <v/>
      </c>
      <c r="K130" s="150" t="str">
        <f ca="1">IF(MOD(ROW()-13,2)=0,IF(ISBLANK(OFFSET(#REF!,INT((ROW()-13)/2),0)),"",OFFSET(#REF!,INT((ROW()-13)/2),0)),IF(ISBLANK(OFFSET('9. METAS'!$V$20,INT((ROW()-14)/2),0)),"",OFFSET('9. METAS'!$V$20,INT((ROW()-14)/2),0)))</f>
        <v/>
      </c>
      <c r="L130" s="150" t="str">
        <f ca="1">IF(MOD(ROW()-13,2)=0,IF(ISBLANK(OFFSET(#REF!,INT((ROW()-13)/2),0)),"",OFFSET(#REF!,INT((ROW()-13)/2),0)),IF(ISBLANK(OFFSET('9. METAS'!$W$20,INT((ROW()-14)/2),0)),"",OFFSET('9. METAS'!$W$20,INT((ROW()-14)/2),0)))</f>
        <v/>
      </c>
      <c r="M130" s="151" t="str">
        <f ca="1">IF(MOD(ROW()-13,2)=0,IF(ISBLANK(OFFSET(#REF!,INT((ROW()-13)/2),0)),"",OFFSET(#REF!,INT((ROW()-13)/2),0)),IF(ISBLANK(OFFSET('9. METAS'!$X$20,INT((ROW()-14)/2),0)),"",OFFSET('9. METAS'!$X$20,INT((ROW()-14)/2),0)))</f>
        <v/>
      </c>
      <c r="N130" s="854"/>
      <c r="O130" s="856"/>
      <c r="P130" s="913"/>
    </row>
    <row r="131" spans="3:16">
      <c r="C131" s="859"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8" t="str">
        <f ca="1">IF(ISBLANK(OFFSET('5. Pp (3 años)'!$K$46,INT((ROW()-13)/2),0)),"",OFFSET('5. Pp (3 años)'!$K$46,INT((ROW()-13)/2),0))</f>
        <v/>
      </c>
      <c r="G131" s="909" t="str">
        <f ca="1">IF(ISBLANK(OFFSET('5. Pp (3 años)'!$H$46,INT((ROW()-13)/2),0)),"",OFFSET('5. Pp (3 años)'!$H$46,INT((ROW()-13)/2),0))</f>
        <v/>
      </c>
      <c r="H131" s="944" t="str">
        <f ca="1">IF(ISBLANK(OFFSET('9. METAS'!$L$20,INT((ROW()-13)/2),0)),"",OFFSET('9. METAS'!$L$20,INT((ROW()-13)/2),0))</f>
        <v/>
      </c>
      <c r="I131" s="868"/>
      <c r="J131" s="149" t="e">
        <f ca="1">IF(MOD(ROW()-13,2)=0,IF(ISBLANK(OFFSET(#REF!,INT((ROW()-13)/2),0)),"",OFFSET(#REF!,INT((ROW()-13)/2),0)),IF(ISBLANK(OFFSET('9. METAS'!$U$20,INT((ROW()-14)/2),0)),"",OFFSET('9. METAS'!$U$20,INT((ROW()-14)/2),0)))</f>
        <v>#REF!</v>
      </c>
      <c r="K131" s="150" t="e">
        <f ca="1">IF(MOD(ROW()-13,2)=0,IF(ISBLANK(OFFSET(#REF!,INT((ROW()-13)/2),0)),"",OFFSET(#REF!,INT((ROW()-13)/2),0)),IF(ISBLANK(OFFSET('9. METAS'!$V$20,INT((ROW()-14)/2),0)),"",OFFSET('9. METAS'!$V$20,INT((ROW()-14)/2),0)))</f>
        <v>#REF!</v>
      </c>
      <c r="L131" s="150" t="e">
        <f ca="1">IF(MOD(ROW()-13,2)=0,IF(ISBLANK(OFFSET(#REF!,INT((ROW()-13)/2),0)),"",OFFSET(#REF!,INT((ROW()-13)/2),0)),IF(ISBLANK(OFFSET('9. METAS'!$W$20,INT((ROW()-14)/2),0)),"",OFFSET('9. METAS'!$W$20,INT((ROW()-14)/2),0)))</f>
        <v>#REF!</v>
      </c>
      <c r="M131" s="151" t="e">
        <f ca="1">IF(MOD(ROW()-13,2)=0,IF(ISBLANK(OFFSET(#REF!,INT((ROW()-13)/2),0)),"",OFFSET(#REF!,INT((ROW()-13)/2),0)),IF(ISBLANK(OFFSET('9. METAS'!$X$20,INT((ROW()-14)/2),0)),"",OFFSET('9. METAS'!$X$20,INT((ROW()-14)/2),0)))</f>
        <v>#REF!</v>
      </c>
      <c r="N131" s="869" t="str">
        <f t="shared" ref="N131" ca="1" si="114">IFERROR(J131/J132,"ND")</f>
        <v>ND</v>
      </c>
      <c r="O131" s="870" t="str">
        <f t="shared" ref="O131" ca="1" si="115">IFERROR(((J131+K131+L131)/H131),"ND")</f>
        <v>ND</v>
      </c>
      <c r="P131" s="910"/>
    </row>
    <row r="132" spans="3:16">
      <c r="C132" s="860"/>
      <c r="D132" s="907"/>
      <c r="E132" s="907"/>
      <c r="F132" s="908"/>
      <c r="G132" s="909"/>
      <c r="H132" s="944"/>
      <c r="I132" s="852"/>
      <c r="J132" s="149" t="str">
        <f ca="1">IF(MOD(ROW()-13,2)=0,IF(ISBLANK(OFFSET(#REF!,INT((ROW()-13)/2),0)),"",OFFSET(#REF!,INT((ROW()-13)/2),0)),IF(ISBLANK(OFFSET('9. METAS'!$U$20,INT((ROW()-14)/2),0)),"",OFFSET('9. METAS'!$U$20,INT((ROW()-14)/2),0)))</f>
        <v/>
      </c>
      <c r="K132" s="150" t="str">
        <f ca="1">IF(MOD(ROW()-13,2)=0,IF(ISBLANK(OFFSET(#REF!,INT((ROW()-13)/2),0)),"",OFFSET(#REF!,INT((ROW()-13)/2),0)),IF(ISBLANK(OFFSET('9. METAS'!$V$20,INT((ROW()-14)/2),0)),"",OFFSET('9. METAS'!$V$20,INT((ROW()-14)/2),0)))</f>
        <v/>
      </c>
      <c r="L132" s="150" t="str">
        <f ca="1">IF(MOD(ROW()-13,2)=0,IF(ISBLANK(OFFSET(#REF!,INT((ROW()-13)/2),0)),"",OFFSET(#REF!,INT((ROW()-13)/2),0)),IF(ISBLANK(OFFSET('9. METAS'!$W$20,INT((ROW()-14)/2),0)),"",OFFSET('9. METAS'!$W$20,INT((ROW()-14)/2),0)))</f>
        <v/>
      </c>
      <c r="M132" s="151" t="str">
        <f ca="1">IF(MOD(ROW()-13,2)=0,IF(ISBLANK(OFFSET(#REF!,INT((ROW()-13)/2),0)),"",OFFSET(#REF!,INT((ROW()-13)/2),0)),IF(ISBLANK(OFFSET('9. METAS'!$X$20,INT((ROW()-14)/2),0)),"",OFFSET('9. METAS'!$X$20,INT((ROW()-14)/2),0)))</f>
        <v/>
      </c>
      <c r="N132" s="854"/>
      <c r="O132" s="856"/>
      <c r="P132" s="913"/>
    </row>
    <row r="133" spans="3:16">
      <c r="C133" s="859"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8" t="str">
        <f ca="1">IF(ISBLANK(OFFSET('5. Pp (3 años)'!$K$46,INT((ROW()-13)/2),0)),"",OFFSET('5. Pp (3 años)'!$K$46,INT((ROW()-13)/2),0))</f>
        <v/>
      </c>
      <c r="G133" s="909" t="str">
        <f ca="1">IF(ISBLANK(OFFSET('5. Pp (3 años)'!$H$46,INT((ROW()-13)/2),0)),"",OFFSET('5. Pp (3 años)'!$H$46,INT((ROW()-13)/2),0))</f>
        <v/>
      </c>
      <c r="H133" s="944" t="str">
        <f ca="1">IF(ISBLANK(OFFSET('9. METAS'!$L$20,INT((ROW()-13)/2),0)),"",OFFSET('9. METAS'!$L$20,INT((ROW()-13)/2),0))</f>
        <v/>
      </c>
      <c r="I133" s="868"/>
      <c r="J133" s="149" t="e">
        <f ca="1">IF(MOD(ROW()-13,2)=0,IF(ISBLANK(OFFSET(#REF!,INT((ROW()-13)/2),0)),"",OFFSET(#REF!,INT((ROW()-13)/2),0)),IF(ISBLANK(OFFSET('9. METAS'!$U$20,INT((ROW()-14)/2),0)),"",OFFSET('9. METAS'!$U$20,INT((ROW()-14)/2),0)))</f>
        <v>#REF!</v>
      </c>
      <c r="K133" s="150" t="e">
        <f ca="1">IF(MOD(ROW()-13,2)=0,IF(ISBLANK(OFFSET(#REF!,INT((ROW()-13)/2),0)),"",OFFSET(#REF!,INT((ROW()-13)/2),0)),IF(ISBLANK(OFFSET('9. METAS'!$V$20,INT((ROW()-14)/2),0)),"",OFFSET('9. METAS'!$V$20,INT((ROW()-14)/2),0)))</f>
        <v>#REF!</v>
      </c>
      <c r="L133" s="150" t="e">
        <f ca="1">IF(MOD(ROW()-13,2)=0,IF(ISBLANK(OFFSET(#REF!,INT((ROW()-13)/2),0)),"",OFFSET(#REF!,INT((ROW()-13)/2),0)),IF(ISBLANK(OFFSET('9. METAS'!$W$20,INT((ROW()-14)/2),0)),"",OFFSET('9. METAS'!$W$20,INT((ROW()-14)/2),0)))</f>
        <v>#REF!</v>
      </c>
      <c r="M133" s="151" t="e">
        <f ca="1">IF(MOD(ROW()-13,2)=0,IF(ISBLANK(OFFSET(#REF!,INT((ROW()-13)/2),0)),"",OFFSET(#REF!,INT((ROW()-13)/2),0)),IF(ISBLANK(OFFSET('9. METAS'!$X$20,INT((ROW()-14)/2),0)),"",OFFSET('9. METAS'!$X$20,INT((ROW()-14)/2),0)))</f>
        <v>#REF!</v>
      </c>
      <c r="N133" s="869" t="str">
        <f t="shared" ref="N133" ca="1" si="116">IFERROR(J133/J134,"ND")</f>
        <v>ND</v>
      </c>
      <c r="O133" s="870" t="str">
        <f t="shared" ref="O133" ca="1" si="117">IFERROR(((J133+K133+L133)/H133),"ND")</f>
        <v>ND</v>
      </c>
      <c r="P133" s="910"/>
    </row>
    <row r="134" spans="3:16">
      <c r="C134" s="860"/>
      <c r="D134" s="907"/>
      <c r="E134" s="907"/>
      <c r="F134" s="908"/>
      <c r="G134" s="909"/>
      <c r="H134" s="944"/>
      <c r="I134" s="852"/>
      <c r="J134" s="149" t="str">
        <f ca="1">IF(MOD(ROW()-13,2)=0,IF(ISBLANK(OFFSET(#REF!,INT((ROW()-13)/2),0)),"",OFFSET(#REF!,INT((ROW()-13)/2),0)),IF(ISBLANK(OFFSET('9. METAS'!$U$20,INT((ROW()-14)/2),0)),"",OFFSET('9. METAS'!$U$20,INT((ROW()-14)/2),0)))</f>
        <v/>
      </c>
      <c r="K134" s="150" t="str">
        <f ca="1">IF(MOD(ROW()-13,2)=0,IF(ISBLANK(OFFSET(#REF!,INT((ROW()-13)/2),0)),"",OFFSET(#REF!,INT((ROW()-13)/2),0)),IF(ISBLANK(OFFSET('9. METAS'!$V$20,INT((ROW()-14)/2),0)),"",OFFSET('9. METAS'!$V$20,INT((ROW()-14)/2),0)))</f>
        <v/>
      </c>
      <c r="L134" s="150" t="str">
        <f ca="1">IF(MOD(ROW()-13,2)=0,IF(ISBLANK(OFFSET(#REF!,INT((ROW()-13)/2),0)),"",OFFSET(#REF!,INT((ROW()-13)/2),0)),IF(ISBLANK(OFFSET('9. METAS'!$W$20,INT((ROW()-14)/2),0)),"",OFFSET('9. METAS'!$W$20,INT((ROW()-14)/2),0)))</f>
        <v/>
      </c>
      <c r="M134" s="151" t="str">
        <f ca="1">IF(MOD(ROW()-13,2)=0,IF(ISBLANK(OFFSET(#REF!,INT((ROW()-13)/2),0)),"",OFFSET(#REF!,INT((ROW()-13)/2),0)),IF(ISBLANK(OFFSET('9. METAS'!$X$20,INT((ROW()-14)/2),0)),"",OFFSET('9. METAS'!$X$20,INT((ROW()-14)/2),0)))</f>
        <v/>
      </c>
      <c r="N134" s="854"/>
      <c r="O134" s="856"/>
      <c r="P134" s="913"/>
    </row>
    <row r="135" spans="3:16">
      <c r="C135" s="859"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8" t="str">
        <f ca="1">IF(ISBLANK(OFFSET('5. Pp (3 años)'!$K$46,INT((ROW()-13)/2),0)),"",OFFSET('5. Pp (3 años)'!$K$46,INT((ROW()-13)/2),0))</f>
        <v/>
      </c>
      <c r="G135" s="909" t="str">
        <f ca="1">IF(ISBLANK(OFFSET('5. Pp (3 años)'!$H$46,INT((ROW()-13)/2),0)),"",OFFSET('5. Pp (3 años)'!$H$46,INT((ROW()-13)/2),0))</f>
        <v/>
      </c>
      <c r="H135" s="944" t="str">
        <f ca="1">IF(ISBLANK(OFFSET('9. METAS'!$L$20,INT((ROW()-13)/2),0)),"",OFFSET('9. METAS'!$L$20,INT((ROW()-13)/2),0))</f>
        <v/>
      </c>
      <c r="I135" s="868"/>
      <c r="J135" s="149" t="e">
        <f ca="1">IF(MOD(ROW()-13,2)=0,IF(ISBLANK(OFFSET(#REF!,INT((ROW()-13)/2),0)),"",OFFSET(#REF!,INT((ROW()-13)/2),0)),IF(ISBLANK(OFFSET('9. METAS'!$U$20,INT((ROW()-14)/2),0)),"",OFFSET('9. METAS'!$U$20,INT((ROW()-14)/2),0)))</f>
        <v>#REF!</v>
      </c>
      <c r="K135" s="150" t="e">
        <f ca="1">IF(MOD(ROW()-13,2)=0,IF(ISBLANK(OFFSET(#REF!,INT((ROW()-13)/2),0)),"",OFFSET(#REF!,INT((ROW()-13)/2),0)),IF(ISBLANK(OFFSET('9. METAS'!$V$20,INT((ROW()-14)/2),0)),"",OFFSET('9. METAS'!$V$20,INT((ROW()-14)/2),0)))</f>
        <v>#REF!</v>
      </c>
      <c r="L135" s="150" t="e">
        <f ca="1">IF(MOD(ROW()-13,2)=0,IF(ISBLANK(OFFSET(#REF!,INT((ROW()-13)/2),0)),"",OFFSET(#REF!,INT((ROW()-13)/2),0)),IF(ISBLANK(OFFSET('9. METAS'!$W$20,INT((ROW()-14)/2),0)),"",OFFSET('9. METAS'!$W$20,INT((ROW()-14)/2),0)))</f>
        <v>#REF!</v>
      </c>
      <c r="M135" s="151" t="e">
        <f ca="1">IF(MOD(ROW()-13,2)=0,IF(ISBLANK(OFFSET(#REF!,INT((ROW()-13)/2),0)),"",OFFSET(#REF!,INT((ROW()-13)/2),0)),IF(ISBLANK(OFFSET('9. METAS'!$X$20,INT((ROW()-14)/2),0)),"",OFFSET('9. METAS'!$X$20,INT((ROW()-14)/2),0)))</f>
        <v>#REF!</v>
      </c>
      <c r="N135" s="869" t="str">
        <f t="shared" ref="N135" ca="1" si="118">IFERROR(J135/J136,"ND")</f>
        <v>ND</v>
      </c>
      <c r="O135" s="870" t="str">
        <f t="shared" ref="O135" ca="1" si="119">IFERROR(((J135+K135+L135)/H135),"ND")</f>
        <v>ND</v>
      </c>
      <c r="P135" s="910"/>
    </row>
    <row r="136" spans="3:16">
      <c r="C136" s="860"/>
      <c r="D136" s="907"/>
      <c r="E136" s="907"/>
      <c r="F136" s="908"/>
      <c r="G136" s="909"/>
      <c r="H136" s="944"/>
      <c r="I136" s="852"/>
      <c r="J136" s="149" t="str">
        <f ca="1">IF(MOD(ROW()-13,2)=0,IF(ISBLANK(OFFSET(#REF!,INT((ROW()-13)/2),0)),"",OFFSET(#REF!,INT((ROW()-13)/2),0)),IF(ISBLANK(OFFSET('9. METAS'!$U$20,INT((ROW()-14)/2),0)),"",OFFSET('9. METAS'!$U$20,INT((ROW()-14)/2),0)))</f>
        <v/>
      </c>
      <c r="K136" s="150" t="str">
        <f ca="1">IF(MOD(ROW()-13,2)=0,IF(ISBLANK(OFFSET(#REF!,INT((ROW()-13)/2),0)),"",OFFSET(#REF!,INT((ROW()-13)/2),0)),IF(ISBLANK(OFFSET('9. METAS'!$V$20,INT((ROW()-14)/2),0)),"",OFFSET('9. METAS'!$V$20,INT((ROW()-14)/2),0)))</f>
        <v/>
      </c>
      <c r="L136" s="150" t="str">
        <f ca="1">IF(MOD(ROW()-13,2)=0,IF(ISBLANK(OFFSET(#REF!,INT((ROW()-13)/2),0)),"",OFFSET(#REF!,INT((ROW()-13)/2),0)),IF(ISBLANK(OFFSET('9. METAS'!$W$20,INT((ROW()-14)/2),0)),"",OFFSET('9. METAS'!$W$20,INT((ROW()-14)/2),0)))</f>
        <v/>
      </c>
      <c r="M136" s="151" t="str">
        <f ca="1">IF(MOD(ROW()-13,2)=0,IF(ISBLANK(OFFSET(#REF!,INT((ROW()-13)/2),0)),"",OFFSET(#REF!,INT((ROW()-13)/2),0)),IF(ISBLANK(OFFSET('9. METAS'!$X$20,INT((ROW()-14)/2),0)),"",OFFSET('9. METAS'!$X$20,INT((ROW()-14)/2),0)))</f>
        <v/>
      </c>
      <c r="N136" s="854"/>
      <c r="O136" s="856"/>
      <c r="P136" s="913"/>
    </row>
    <row r="137" spans="3:16">
      <c r="C137" s="859"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8" t="str">
        <f ca="1">IF(ISBLANK(OFFSET('5. Pp (3 años)'!$K$46,INT((ROW()-13)/2),0)),"",OFFSET('5. Pp (3 años)'!$K$46,INT((ROW()-13)/2),0))</f>
        <v/>
      </c>
      <c r="G137" s="909" t="str">
        <f ca="1">IF(ISBLANK(OFFSET('5. Pp (3 años)'!$H$46,INT((ROW()-13)/2),0)),"",OFFSET('5. Pp (3 años)'!$H$46,INT((ROW()-13)/2),0))</f>
        <v/>
      </c>
      <c r="H137" s="944" t="str">
        <f ca="1">IF(ISBLANK(OFFSET('9. METAS'!$L$20,INT((ROW()-13)/2),0)),"",OFFSET('9. METAS'!$L$20,INT((ROW()-13)/2),0))</f>
        <v/>
      </c>
      <c r="I137" s="868"/>
      <c r="J137" s="149" t="e">
        <f ca="1">IF(MOD(ROW()-13,2)=0,IF(ISBLANK(OFFSET(#REF!,INT((ROW()-13)/2),0)),"",OFFSET(#REF!,INT((ROW()-13)/2),0)),IF(ISBLANK(OFFSET('9. METAS'!$U$20,INT((ROW()-14)/2),0)),"",OFFSET('9. METAS'!$U$20,INT((ROW()-14)/2),0)))</f>
        <v>#REF!</v>
      </c>
      <c r="K137" s="150" t="e">
        <f ca="1">IF(MOD(ROW()-13,2)=0,IF(ISBLANK(OFFSET(#REF!,INT((ROW()-13)/2),0)),"",OFFSET(#REF!,INT((ROW()-13)/2),0)),IF(ISBLANK(OFFSET('9. METAS'!$V$20,INT((ROW()-14)/2),0)),"",OFFSET('9. METAS'!$V$20,INT((ROW()-14)/2),0)))</f>
        <v>#REF!</v>
      </c>
      <c r="L137" s="150" t="e">
        <f ca="1">IF(MOD(ROW()-13,2)=0,IF(ISBLANK(OFFSET(#REF!,INT((ROW()-13)/2),0)),"",OFFSET(#REF!,INT((ROW()-13)/2),0)),IF(ISBLANK(OFFSET('9. METAS'!$W$20,INT((ROW()-14)/2),0)),"",OFFSET('9. METAS'!$W$20,INT((ROW()-14)/2),0)))</f>
        <v>#REF!</v>
      </c>
      <c r="M137" s="151" t="e">
        <f ca="1">IF(MOD(ROW()-13,2)=0,IF(ISBLANK(OFFSET(#REF!,INT((ROW()-13)/2),0)),"",OFFSET(#REF!,INT((ROW()-13)/2),0)),IF(ISBLANK(OFFSET('9. METAS'!$X$20,INT((ROW()-14)/2),0)),"",OFFSET('9. METAS'!$X$20,INT((ROW()-14)/2),0)))</f>
        <v>#REF!</v>
      </c>
      <c r="N137" s="869" t="str">
        <f t="shared" ref="N137" ca="1" si="120">IFERROR(J137/J138,"ND")</f>
        <v>ND</v>
      </c>
      <c r="O137" s="870" t="str">
        <f t="shared" ref="O137" ca="1" si="121">IFERROR(((J137+K137+L137)/H137),"ND")</f>
        <v>ND</v>
      </c>
      <c r="P137" s="910"/>
    </row>
    <row r="138" spans="3:16">
      <c r="C138" s="860"/>
      <c r="D138" s="907"/>
      <c r="E138" s="907"/>
      <c r="F138" s="908"/>
      <c r="G138" s="909"/>
      <c r="H138" s="944"/>
      <c r="I138" s="852"/>
      <c r="J138" s="149" t="str">
        <f ca="1">IF(MOD(ROW()-13,2)=0,IF(ISBLANK(OFFSET(#REF!,INT((ROW()-13)/2),0)),"",OFFSET(#REF!,INT((ROW()-13)/2),0)),IF(ISBLANK(OFFSET('9. METAS'!$U$20,INT((ROW()-14)/2),0)),"",OFFSET('9. METAS'!$U$20,INT((ROW()-14)/2),0)))</f>
        <v/>
      </c>
      <c r="K138" s="150" t="str">
        <f ca="1">IF(MOD(ROW()-13,2)=0,IF(ISBLANK(OFFSET(#REF!,INT((ROW()-13)/2),0)),"",OFFSET(#REF!,INT((ROW()-13)/2),0)),IF(ISBLANK(OFFSET('9. METAS'!$V$20,INT((ROW()-14)/2),0)),"",OFFSET('9. METAS'!$V$20,INT((ROW()-14)/2),0)))</f>
        <v/>
      </c>
      <c r="L138" s="150" t="str">
        <f ca="1">IF(MOD(ROW()-13,2)=0,IF(ISBLANK(OFFSET(#REF!,INT((ROW()-13)/2),0)),"",OFFSET(#REF!,INT((ROW()-13)/2),0)),IF(ISBLANK(OFFSET('9. METAS'!$W$20,INT((ROW()-14)/2),0)),"",OFFSET('9. METAS'!$W$20,INT((ROW()-14)/2),0)))</f>
        <v/>
      </c>
      <c r="M138" s="151" t="str">
        <f ca="1">IF(MOD(ROW()-13,2)=0,IF(ISBLANK(OFFSET(#REF!,INT((ROW()-13)/2),0)),"",OFFSET(#REF!,INT((ROW()-13)/2),0)),IF(ISBLANK(OFFSET('9. METAS'!$X$20,INT((ROW()-14)/2),0)),"",OFFSET('9. METAS'!$X$20,INT((ROW()-14)/2),0)))</f>
        <v/>
      </c>
      <c r="N138" s="854"/>
      <c r="O138" s="856"/>
      <c r="P138" s="913"/>
    </row>
    <row r="139" spans="3:16">
      <c r="C139" s="859"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8" t="str">
        <f ca="1">IF(ISBLANK(OFFSET('5. Pp (3 años)'!$K$46,INT((ROW()-13)/2),0)),"",OFFSET('5. Pp (3 años)'!$K$46,INT((ROW()-13)/2),0))</f>
        <v/>
      </c>
      <c r="G139" s="909" t="str">
        <f ca="1">IF(ISBLANK(OFFSET('5. Pp (3 años)'!$H$46,INT((ROW()-13)/2),0)),"",OFFSET('5. Pp (3 años)'!$H$46,INT((ROW()-13)/2),0))</f>
        <v/>
      </c>
      <c r="H139" s="944" t="str">
        <f ca="1">IF(ISBLANK(OFFSET('9. METAS'!$L$20,INT((ROW()-13)/2),0)),"",OFFSET('9. METAS'!$L$20,INT((ROW()-13)/2),0))</f>
        <v/>
      </c>
      <c r="I139" s="868"/>
      <c r="J139" s="149" t="e">
        <f ca="1">IF(MOD(ROW()-13,2)=0,IF(ISBLANK(OFFSET(#REF!,INT((ROW()-13)/2),0)),"",OFFSET(#REF!,INT((ROW()-13)/2),0)),IF(ISBLANK(OFFSET('9. METAS'!$U$20,INT((ROW()-14)/2),0)),"",OFFSET('9. METAS'!$U$20,INT((ROW()-14)/2),0)))</f>
        <v>#REF!</v>
      </c>
      <c r="K139" s="150" t="e">
        <f ca="1">IF(MOD(ROW()-13,2)=0,IF(ISBLANK(OFFSET(#REF!,INT((ROW()-13)/2),0)),"",OFFSET(#REF!,INT((ROW()-13)/2),0)),IF(ISBLANK(OFFSET('9. METAS'!$V$20,INT((ROW()-14)/2),0)),"",OFFSET('9. METAS'!$V$20,INT((ROW()-14)/2),0)))</f>
        <v>#REF!</v>
      </c>
      <c r="L139" s="150" t="e">
        <f ca="1">IF(MOD(ROW()-13,2)=0,IF(ISBLANK(OFFSET(#REF!,INT((ROW()-13)/2),0)),"",OFFSET(#REF!,INT((ROW()-13)/2),0)),IF(ISBLANK(OFFSET('9. METAS'!$W$20,INT((ROW()-14)/2),0)),"",OFFSET('9. METAS'!$W$20,INT((ROW()-14)/2),0)))</f>
        <v>#REF!</v>
      </c>
      <c r="M139" s="151" t="e">
        <f ca="1">IF(MOD(ROW()-13,2)=0,IF(ISBLANK(OFFSET(#REF!,INT((ROW()-13)/2),0)),"",OFFSET(#REF!,INT((ROW()-13)/2),0)),IF(ISBLANK(OFFSET('9. METAS'!$X$20,INT((ROW()-14)/2),0)),"",OFFSET('9. METAS'!$X$20,INT((ROW()-14)/2),0)))</f>
        <v>#REF!</v>
      </c>
      <c r="N139" s="869" t="str">
        <f t="shared" ref="N139" ca="1" si="122">IFERROR(J139/J140,"ND")</f>
        <v>ND</v>
      </c>
      <c r="O139" s="870" t="str">
        <f t="shared" ref="O139" ca="1" si="123">IFERROR(((J139+K139+L139)/H139),"ND")</f>
        <v>ND</v>
      </c>
      <c r="P139" s="910"/>
    </row>
    <row r="140" spans="3:16">
      <c r="C140" s="860"/>
      <c r="D140" s="907"/>
      <c r="E140" s="907"/>
      <c r="F140" s="908"/>
      <c r="G140" s="909"/>
      <c r="H140" s="944"/>
      <c r="I140" s="852"/>
      <c r="J140" s="149" t="str">
        <f ca="1">IF(MOD(ROW()-13,2)=0,IF(ISBLANK(OFFSET(#REF!,INT((ROW()-13)/2),0)),"",OFFSET(#REF!,INT((ROW()-13)/2),0)),IF(ISBLANK(OFFSET('9. METAS'!$U$20,INT((ROW()-14)/2),0)),"",OFFSET('9. METAS'!$U$20,INT((ROW()-14)/2),0)))</f>
        <v/>
      </c>
      <c r="K140" s="150" t="str">
        <f ca="1">IF(MOD(ROW()-13,2)=0,IF(ISBLANK(OFFSET(#REF!,INT((ROW()-13)/2),0)),"",OFFSET(#REF!,INT((ROW()-13)/2),0)),IF(ISBLANK(OFFSET('9. METAS'!$V$20,INT((ROW()-14)/2),0)),"",OFFSET('9. METAS'!$V$20,INT((ROW()-14)/2),0)))</f>
        <v/>
      </c>
      <c r="L140" s="150" t="str">
        <f ca="1">IF(MOD(ROW()-13,2)=0,IF(ISBLANK(OFFSET(#REF!,INT((ROW()-13)/2),0)),"",OFFSET(#REF!,INT((ROW()-13)/2),0)),IF(ISBLANK(OFFSET('9. METAS'!$W$20,INT((ROW()-14)/2),0)),"",OFFSET('9. METAS'!$W$20,INT((ROW()-14)/2),0)))</f>
        <v/>
      </c>
      <c r="M140" s="151" t="str">
        <f ca="1">IF(MOD(ROW()-13,2)=0,IF(ISBLANK(OFFSET(#REF!,INT((ROW()-13)/2),0)),"",OFFSET(#REF!,INT((ROW()-13)/2),0)),IF(ISBLANK(OFFSET('9. METAS'!$X$20,INT((ROW()-14)/2),0)),"",OFFSET('9. METAS'!$X$20,INT((ROW()-14)/2),0)))</f>
        <v/>
      </c>
      <c r="N140" s="854"/>
      <c r="O140" s="856"/>
      <c r="P140" s="913"/>
    </row>
    <row r="141" spans="3:16">
      <c r="C141" s="859"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8" t="str">
        <f ca="1">IF(ISBLANK(OFFSET('5. Pp (3 años)'!$K$46,INT((ROW()-13)/2),0)),"",OFFSET('5. Pp (3 años)'!$K$46,INT((ROW()-13)/2),0))</f>
        <v/>
      </c>
      <c r="G141" s="909" t="str">
        <f ca="1">IF(ISBLANK(OFFSET('5. Pp (3 años)'!$H$46,INT((ROW()-13)/2),0)),"",OFFSET('5. Pp (3 años)'!$H$46,INT((ROW()-13)/2),0))</f>
        <v/>
      </c>
      <c r="H141" s="944" t="str">
        <f ca="1">IF(ISBLANK(OFFSET('9. METAS'!$L$20,INT((ROW()-13)/2),0)),"",OFFSET('9. METAS'!$L$20,INT((ROW()-13)/2),0))</f>
        <v/>
      </c>
      <c r="I141" s="868"/>
      <c r="J141" s="149" t="e">
        <f ca="1">IF(MOD(ROW()-13,2)=0,IF(ISBLANK(OFFSET(#REF!,INT((ROW()-13)/2),0)),"",OFFSET(#REF!,INT((ROW()-13)/2),0)),IF(ISBLANK(OFFSET('9. METAS'!$U$20,INT((ROW()-14)/2),0)),"",OFFSET('9. METAS'!$U$20,INT((ROW()-14)/2),0)))</f>
        <v>#REF!</v>
      </c>
      <c r="K141" s="150" t="e">
        <f ca="1">IF(MOD(ROW()-13,2)=0,IF(ISBLANK(OFFSET(#REF!,INT((ROW()-13)/2),0)),"",OFFSET(#REF!,INT((ROW()-13)/2),0)),IF(ISBLANK(OFFSET('9. METAS'!$V$20,INT((ROW()-14)/2),0)),"",OFFSET('9. METAS'!$V$20,INT((ROW()-14)/2),0)))</f>
        <v>#REF!</v>
      </c>
      <c r="L141" s="150" t="e">
        <f ca="1">IF(MOD(ROW()-13,2)=0,IF(ISBLANK(OFFSET(#REF!,INT((ROW()-13)/2),0)),"",OFFSET(#REF!,INT((ROW()-13)/2),0)),IF(ISBLANK(OFFSET('9. METAS'!$W$20,INT((ROW()-14)/2),0)),"",OFFSET('9. METAS'!$W$20,INT((ROW()-14)/2),0)))</f>
        <v>#REF!</v>
      </c>
      <c r="M141" s="151" t="e">
        <f ca="1">IF(MOD(ROW()-13,2)=0,IF(ISBLANK(OFFSET(#REF!,INT((ROW()-13)/2),0)),"",OFFSET(#REF!,INT((ROW()-13)/2),0)),IF(ISBLANK(OFFSET('9. METAS'!$X$20,INT((ROW()-14)/2),0)),"",OFFSET('9. METAS'!$X$20,INT((ROW()-14)/2),0)))</f>
        <v>#REF!</v>
      </c>
      <c r="N141" s="869" t="str">
        <f t="shared" ref="N141" ca="1" si="124">IFERROR(J141/J142,"ND")</f>
        <v>ND</v>
      </c>
      <c r="O141" s="870" t="str">
        <f t="shared" ref="O141" ca="1" si="125">IFERROR(((J141+K141+L141)/H141),"ND")</f>
        <v>ND</v>
      </c>
      <c r="P141" s="910"/>
    </row>
    <row r="142" spans="3:16">
      <c r="C142" s="860"/>
      <c r="D142" s="907"/>
      <c r="E142" s="907"/>
      <c r="F142" s="908"/>
      <c r="G142" s="909"/>
      <c r="H142" s="944"/>
      <c r="I142" s="852"/>
      <c r="J142" s="149" t="str">
        <f ca="1">IF(MOD(ROW()-13,2)=0,IF(ISBLANK(OFFSET(#REF!,INT((ROW()-13)/2),0)),"",OFFSET(#REF!,INT((ROW()-13)/2),0)),IF(ISBLANK(OFFSET('9. METAS'!$U$20,INT((ROW()-14)/2),0)),"",OFFSET('9. METAS'!$U$20,INT((ROW()-14)/2),0)))</f>
        <v/>
      </c>
      <c r="K142" s="150" t="str">
        <f ca="1">IF(MOD(ROW()-13,2)=0,IF(ISBLANK(OFFSET(#REF!,INT((ROW()-13)/2),0)),"",OFFSET(#REF!,INT((ROW()-13)/2),0)),IF(ISBLANK(OFFSET('9. METAS'!$V$20,INT((ROW()-14)/2),0)),"",OFFSET('9. METAS'!$V$20,INT((ROW()-14)/2),0)))</f>
        <v/>
      </c>
      <c r="L142" s="150" t="str">
        <f ca="1">IF(MOD(ROW()-13,2)=0,IF(ISBLANK(OFFSET(#REF!,INT((ROW()-13)/2),0)),"",OFFSET(#REF!,INT((ROW()-13)/2),0)),IF(ISBLANK(OFFSET('9. METAS'!$W$20,INT((ROW()-14)/2),0)),"",OFFSET('9. METAS'!$W$20,INT((ROW()-14)/2),0)))</f>
        <v/>
      </c>
      <c r="M142" s="151" t="str">
        <f ca="1">IF(MOD(ROW()-13,2)=0,IF(ISBLANK(OFFSET(#REF!,INT((ROW()-13)/2),0)),"",OFFSET(#REF!,INT((ROW()-13)/2),0)),IF(ISBLANK(OFFSET('9. METAS'!$X$20,INT((ROW()-14)/2),0)),"",OFFSET('9. METAS'!$X$20,INT((ROW()-14)/2),0)))</f>
        <v/>
      </c>
      <c r="N142" s="854"/>
      <c r="O142" s="856"/>
      <c r="P142" s="913"/>
    </row>
    <row r="143" spans="3:16">
      <c r="C143" s="859"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8" t="str">
        <f ca="1">IF(ISBLANK(OFFSET('5. Pp (3 años)'!$K$46,INT((ROW()-13)/2),0)),"",OFFSET('5. Pp (3 años)'!$K$46,INT((ROW()-13)/2),0))</f>
        <v/>
      </c>
      <c r="G143" s="909" t="str">
        <f ca="1">IF(ISBLANK(OFFSET('5. Pp (3 años)'!$H$46,INT((ROW()-13)/2),0)),"",OFFSET('5. Pp (3 años)'!$H$46,INT((ROW()-13)/2),0))</f>
        <v/>
      </c>
      <c r="H143" s="944" t="str">
        <f ca="1">IF(ISBLANK(OFFSET('9. METAS'!$L$20,INT((ROW()-13)/2),0)),"",OFFSET('9. METAS'!$L$20,INT((ROW()-13)/2),0))</f>
        <v/>
      </c>
      <c r="I143" s="868"/>
      <c r="J143" s="149" t="e">
        <f ca="1">IF(MOD(ROW()-13,2)=0,IF(ISBLANK(OFFSET(#REF!,INT((ROW()-13)/2),0)),"",OFFSET(#REF!,INT((ROW()-13)/2),0)),IF(ISBLANK(OFFSET('9. METAS'!$U$20,INT((ROW()-14)/2),0)),"",OFFSET('9. METAS'!$U$20,INT((ROW()-14)/2),0)))</f>
        <v>#REF!</v>
      </c>
      <c r="K143" s="150" t="e">
        <f ca="1">IF(MOD(ROW()-13,2)=0,IF(ISBLANK(OFFSET(#REF!,INT((ROW()-13)/2),0)),"",OFFSET(#REF!,INT((ROW()-13)/2),0)),IF(ISBLANK(OFFSET('9. METAS'!$V$20,INT((ROW()-14)/2),0)),"",OFFSET('9. METAS'!$V$20,INT((ROW()-14)/2),0)))</f>
        <v>#REF!</v>
      </c>
      <c r="L143" s="150" t="e">
        <f ca="1">IF(MOD(ROW()-13,2)=0,IF(ISBLANK(OFFSET(#REF!,INT((ROW()-13)/2),0)),"",OFFSET(#REF!,INT((ROW()-13)/2),0)),IF(ISBLANK(OFFSET('9. METAS'!$W$20,INT((ROW()-14)/2),0)),"",OFFSET('9. METAS'!$W$20,INT((ROW()-14)/2),0)))</f>
        <v>#REF!</v>
      </c>
      <c r="M143" s="151" t="e">
        <f ca="1">IF(MOD(ROW()-13,2)=0,IF(ISBLANK(OFFSET(#REF!,INT((ROW()-13)/2),0)),"",OFFSET(#REF!,INT((ROW()-13)/2),0)),IF(ISBLANK(OFFSET('9. METAS'!$X$20,INT((ROW()-14)/2),0)),"",OFFSET('9. METAS'!$X$20,INT((ROW()-14)/2),0)))</f>
        <v>#REF!</v>
      </c>
      <c r="N143" s="869" t="str">
        <f t="shared" ref="N143" ca="1" si="126">IFERROR(J143/J144,"ND")</f>
        <v>ND</v>
      </c>
      <c r="O143" s="870" t="str">
        <f t="shared" ref="O143" ca="1" si="127">IFERROR(((J143+K143+L143)/H143),"ND")</f>
        <v>ND</v>
      </c>
      <c r="P143" s="910"/>
    </row>
    <row r="144" spans="3:16">
      <c r="C144" s="860"/>
      <c r="D144" s="907"/>
      <c r="E144" s="907"/>
      <c r="F144" s="908"/>
      <c r="G144" s="909"/>
      <c r="H144" s="944"/>
      <c r="I144" s="852"/>
      <c r="J144" s="149" t="str">
        <f ca="1">IF(MOD(ROW()-13,2)=0,IF(ISBLANK(OFFSET(#REF!,INT((ROW()-13)/2),0)),"",OFFSET(#REF!,INT((ROW()-13)/2),0)),IF(ISBLANK(OFFSET('9. METAS'!$U$20,INT((ROW()-14)/2),0)),"",OFFSET('9. METAS'!$U$20,INT((ROW()-14)/2),0)))</f>
        <v/>
      </c>
      <c r="K144" s="150" t="str">
        <f ca="1">IF(MOD(ROW()-13,2)=0,IF(ISBLANK(OFFSET(#REF!,INT((ROW()-13)/2),0)),"",OFFSET(#REF!,INT((ROW()-13)/2),0)),IF(ISBLANK(OFFSET('9. METAS'!$V$20,INT((ROW()-14)/2),0)),"",OFFSET('9. METAS'!$V$20,INT((ROW()-14)/2),0)))</f>
        <v/>
      </c>
      <c r="L144" s="150" t="str">
        <f ca="1">IF(MOD(ROW()-13,2)=0,IF(ISBLANK(OFFSET(#REF!,INT((ROW()-13)/2),0)),"",OFFSET(#REF!,INT((ROW()-13)/2),0)),IF(ISBLANK(OFFSET('9. METAS'!$W$20,INT((ROW()-14)/2),0)),"",OFFSET('9. METAS'!$W$20,INT((ROW()-14)/2),0)))</f>
        <v/>
      </c>
      <c r="M144" s="151" t="str">
        <f ca="1">IF(MOD(ROW()-13,2)=0,IF(ISBLANK(OFFSET(#REF!,INT((ROW()-13)/2),0)),"",OFFSET(#REF!,INT((ROW()-13)/2),0)),IF(ISBLANK(OFFSET('9. METAS'!$X$20,INT((ROW()-14)/2),0)),"",OFFSET('9. METAS'!$X$20,INT((ROW()-14)/2),0)))</f>
        <v/>
      </c>
      <c r="N144" s="854"/>
      <c r="O144" s="856"/>
      <c r="P144" s="913"/>
    </row>
    <row r="145" spans="3:16">
      <c r="C145" s="859"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8" t="str">
        <f ca="1">IF(ISBLANK(OFFSET('5. Pp (3 años)'!$K$46,INT((ROW()-13)/2),0)),"",OFFSET('5. Pp (3 años)'!$K$46,INT((ROW()-13)/2),0))</f>
        <v/>
      </c>
      <c r="G145" s="909" t="str">
        <f ca="1">IF(ISBLANK(OFFSET('5. Pp (3 años)'!$H$46,INT((ROW()-13)/2),0)),"",OFFSET('5. Pp (3 años)'!$H$46,INT((ROW()-13)/2),0))</f>
        <v/>
      </c>
      <c r="H145" s="944" t="str">
        <f ca="1">IF(ISBLANK(OFFSET('9. METAS'!$L$20,INT((ROW()-13)/2),0)),"",OFFSET('9. METAS'!$L$20,INT((ROW()-13)/2),0))</f>
        <v/>
      </c>
      <c r="I145" s="868"/>
      <c r="J145" s="149" t="e">
        <f ca="1">IF(MOD(ROW()-13,2)=0,IF(ISBLANK(OFFSET(#REF!,INT((ROW()-13)/2),0)),"",OFFSET(#REF!,INT((ROW()-13)/2),0)),IF(ISBLANK(OFFSET('9. METAS'!$U$20,INT((ROW()-14)/2),0)),"",OFFSET('9. METAS'!$U$20,INT((ROW()-14)/2),0)))</f>
        <v>#REF!</v>
      </c>
      <c r="K145" s="150" t="e">
        <f ca="1">IF(MOD(ROW()-13,2)=0,IF(ISBLANK(OFFSET(#REF!,INT((ROW()-13)/2),0)),"",OFFSET(#REF!,INT((ROW()-13)/2),0)),IF(ISBLANK(OFFSET('9. METAS'!$V$20,INT((ROW()-14)/2),0)),"",OFFSET('9. METAS'!$V$20,INT((ROW()-14)/2),0)))</f>
        <v>#REF!</v>
      </c>
      <c r="L145" s="150" t="e">
        <f ca="1">IF(MOD(ROW()-13,2)=0,IF(ISBLANK(OFFSET(#REF!,INT((ROW()-13)/2),0)),"",OFFSET(#REF!,INT((ROW()-13)/2),0)),IF(ISBLANK(OFFSET('9. METAS'!$W$20,INT((ROW()-14)/2),0)),"",OFFSET('9. METAS'!$W$20,INT((ROW()-14)/2),0)))</f>
        <v>#REF!</v>
      </c>
      <c r="M145" s="151" t="e">
        <f ca="1">IF(MOD(ROW()-13,2)=0,IF(ISBLANK(OFFSET(#REF!,INT((ROW()-13)/2),0)),"",OFFSET(#REF!,INT((ROW()-13)/2),0)),IF(ISBLANK(OFFSET('9. METAS'!$X$20,INT((ROW()-14)/2),0)),"",OFFSET('9. METAS'!$X$20,INT((ROW()-14)/2),0)))</f>
        <v>#REF!</v>
      </c>
      <c r="N145" s="869" t="str">
        <f t="shared" ref="N145" ca="1" si="128">IFERROR(J145/J146,"ND")</f>
        <v>ND</v>
      </c>
      <c r="O145" s="870" t="str">
        <f t="shared" ref="O145" ca="1" si="129">IFERROR(((J145+K145+L145)/H145),"ND")</f>
        <v>ND</v>
      </c>
      <c r="P145" s="910"/>
    </row>
    <row r="146" spans="3:16">
      <c r="C146" s="860"/>
      <c r="D146" s="907"/>
      <c r="E146" s="907"/>
      <c r="F146" s="908"/>
      <c r="G146" s="909"/>
      <c r="H146" s="944"/>
      <c r="I146" s="852"/>
      <c r="J146" s="149" t="str">
        <f ca="1">IF(MOD(ROW()-13,2)=0,IF(ISBLANK(OFFSET(#REF!,INT((ROW()-13)/2),0)),"",OFFSET(#REF!,INT((ROW()-13)/2),0)),IF(ISBLANK(OFFSET('9. METAS'!$U$20,INT((ROW()-14)/2),0)),"",OFFSET('9. METAS'!$U$20,INT((ROW()-14)/2),0)))</f>
        <v/>
      </c>
      <c r="K146" s="150" t="str">
        <f ca="1">IF(MOD(ROW()-13,2)=0,IF(ISBLANK(OFFSET(#REF!,INT((ROW()-13)/2),0)),"",OFFSET(#REF!,INT((ROW()-13)/2),0)),IF(ISBLANK(OFFSET('9. METAS'!$V$20,INT((ROW()-14)/2),0)),"",OFFSET('9. METAS'!$V$20,INT((ROW()-14)/2),0)))</f>
        <v/>
      </c>
      <c r="L146" s="150" t="str">
        <f ca="1">IF(MOD(ROW()-13,2)=0,IF(ISBLANK(OFFSET(#REF!,INT((ROW()-13)/2),0)),"",OFFSET(#REF!,INT((ROW()-13)/2),0)),IF(ISBLANK(OFFSET('9. METAS'!$W$20,INT((ROW()-14)/2),0)),"",OFFSET('9. METAS'!$W$20,INT((ROW()-14)/2),0)))</f>
        <v/>
      </c>
      <c r="M146" s="151" t="str">
        <f ca="1">IF(MOD(ROW()-13,2)=0,IF(ISBLANK(OFFSET(#REF!,INT((ROW()-13)/2),0)),"",OFFSET(#REF!,INT((ROW()-13)/2),0)),IF(ISBLANK(OFFSET('9. METAS'!$X$20,INT((ROW()-14)/2),0)),"",OFFSET('9. METAS'!$X$20,INT((ROW()-14)/2),0)))</f>
        <v/>
      </c>
      <c r="N146" s="854"/>
      <c r="O146" s="856"/>
      <c r="P146" s="913"/>
    </row>
    <row r="147" spans="3:16">
      <c r="C147" s="859"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8" t="str">
        <f ca="1">IF(ISBLANK(OFFSET('5. Pp (3 años)'!$K$46,INT((ROW()-13)/2),0)),"",OFFSET('5. Pp (3 años)'!$K$46,INT((ROW()-13)/2),0))</f>
        <v/>
      </c>
      <c r="G147" s="909" t="str">
        <f ca="1">IF(ISBLANK(OFFSET('5. Pp (3 años)'!$H$46,INT((ROW()-13)/2),0)),"",OFFSET('5. Pp (3 años)'!$H$46,INT((ROW()-13)/2),0))</f>
        <v/>
      </c>
      <c r="H147" s="944" t="str">
        <f ca="1">IF(ISBLANK(OFFSET('9. METAS'!$L$20,INT((ROW()-13)/2),0)),"",OFFSET('9. METAS'!$L$20,INT((ROW()-13)/2),0))</f>
        <v/>
      </c>
      <c r="I147" s="868"/>
      <c r="J147" s="149" t="e">
        <f ca="1">IF(MOD(ROW()-13,2)=0,IF(ISBLANK(OFFSET(#REF!,INT((ROW()-13)/2),0)),"",OFFSET(#REF!,INT((ROW()-13)/2),0)),IF(ISBLANK(OFFSET('9. METAS'!$U$20,INT((ROW()-14)/2),0)),"",OFFSET('9. METAS'!$U$20,INT((ROW()-14)/2),0)))</f>
        <v>#REF!</v>
      </c>
      <c r="K147" s="150" t="e">
        <f ca="1">IF(MOD(ROW()-13,2)=0,IF(ISBLANK(OFFSET(#REF!,INT((ROW()-13)/2),0)),"",OFFSET(#REF!,INT((ROW()-13)/2),0)),IF(ISBLANK(OFFSET('9. METAS'!$V$20,INT((ROW()-14)/2),0)),"",OFFSET('9. METAS'!$V$20,INT((ROW()-14)/2),0)))</f>
        <v>#REF!</v>
      </c>
      <c r="L147" s="150" t="e">
        <f ca="1">IF(MOD(ROW()-13,2)=0,IF(ISBLANK(OFFSET(#REF!,INT((ROW()-13)/2),0)),"",OFFSET(#REF!,INT((ROW()-13)/2),0)),IF(ISBLANK(OFFSET('9. METAS'!$W$20,INT((ROW()-14)/2),0)),"",OFFSET('9. METAS'!$W$20,INT((ROW()-14)/2),0)))</f>
        <v>#REF!</v>
      </c>
      <c r="M147" s="151" t="e">
        <f ca="1">IF(MOD(ROW()-13,2)=0,IF(ISBLANK(OFFSET(#REF!,INT((ROW()-13)/2),0)),"",OFFSET(#REF!,INT((ROW()-13)/2),0)),IF(ISBLANK(OFFSET('9. METAS'!$X$20,INT((ROW()-14)/2),0)),"",OFFSET('9. METAS'!$X$20,INT((ROW()-14)/2),0)))</f>
        <v>#REF!</v>
      </c>
      <c r="N147" s="869" t="str">
        <f t="shared" ref="N147" ca="1" si="130">IFERROR(J147/J148,"ND")</f>
        <v>ND</v>
      </c>
      <c r="O147" s="870" t="str">
        <f t="shared" ref="O147" ca="1" si="131">IFERROR(((J147+K147+L147)/H147),"ND")</f>
        <v>ND</v>
      </c>
      <c r="P147" s="910"/>
    </row>
    <row r="148" spans="3:16">
      <c r="C148" s="860"/>
      <c r="D148" s="907"/>
      <c r="E148" s="907"/>
      <c r="F148" s="908"/>
      <c r="G148" s="909"/>
      <c r="H148" s="944"/>
      <c r="I148" s="852"/>
      <c r="J148" s="149" t="str">
        <f ca="1">IF(MOD(ROW()-13,2)=0,IF(ISBLANK(OFFSET(#REF!,INT((ROW()-13)/2),0)),"",OFFSET(#REF!,INT((ROW()-13)/2),0)),IF(ISBLANK(OFFSET('9. METAS'!$U$20,INT((ROW()-14)/2),0)),"",OFFSET('9. METAS'!$U$20,INT((ROW()-14)/2),0)))</f>
        <v/>
      </c>
      <c r="K148" s="150" t="str">
        <f ca="1">IF(MOD(ROW()-13,2)=0,IF(ISBLANK(OFFSET(#REF!,INT((ROW()-13)/2),0)),"",OFFSET(#REF!,INT((ROW()-13)/2),0)),IF(ISBLANK(OFFSET('9. METAS'!$V$20,INT((ROW()-14)/2),0)),"",OFFSET('9. METAS'!$V$20,INT((ROW()-14)/2),0)))</f>
        <v/>
      </c>
      <c r="L148" s="150" t="str">
        <f ca="1">IF(MOD(ROW()-13,2)=0,IF(ISBLANK(OFFSET(#REF!,INT((ROW()-13)/2),0)),"",OFFSET(#REF!,INT((ROW()-13)/2),0)),IF(ISBLANK(OFFSET('9. METAS'!$W$20,INT((ROW()-14)/2),0)),"",OFFSET('9. METAS'!$W$20,INT((ROW()-14)/2),0)))</f>
        <v/>
      </c>
      <c r="M148" s="151" t="str">
        <f ca="1">IF(MOD(ROW()-13,2)=0,IF(ISBLANK(OFFSET(#REF!,INT((ROW()-13)/2),0)),"",OFFSET(#REF!,INT((ROW()-13)/2),0)),IF(ISBLANK(OFFSET('9. METAS'!$X$20,INT((ROW()-14)/2),0)),"",OFFSET('9. METAS'!$X$20,INT((ROW()-14)/2),0)))</f>
        <v/>
      </c>
      <c r="N148" s="854"/>
      <c r="O148" s="856"/>
      <c r="P148" s="913"/>
    </row>
    <row r="149" spans="3:16">
      <c r="C149" s="859"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8" t="str">
        <f ca="1">IF(ISBLANK(OFFSET('5. Pp (3 años)'!$K$46,INT((ROW()-13)/2),0)),"",OFFSET('5. Pp (3 años)'!$K$46,INT((ROW()-13)/2),0))</f>
        <v/>
      </c>
      <c r="G149" s="909" t="str">
        <f ca="1">IF(ISBLANK(OFFSET('5. Pp (3 años)'!$H$46,INT((ROW()-13)/2),0)),"",OFFSET('5. Pp (3 años)'!$H$46,INT((ROW()-13)/2),0))</f>
        <v/>
      </c>
      <c r="H149" s="944" t="str">
        <f ca="1">IF(ISBLANK(OFFSET('9. METAS'!$L$20,INT((ROW()-13)/2),0)),"",OFFSET('9. METAS'!$L$20,INT((ROW()-13)/2),0))</f>
        <v/>
      </c>
      <c r="I149" s="868"/>
      <c r="J149" s="149" t="e">
        <f ca="1">IF(MOD(ROW()-13,2)=0,IF(ISBLANK(OFFSET(#REF!,INT((ROW()-13)/2),0)),"",OFFSET(#REF!,INT((ROW()-13)/2),0)),IF(ISBLANK(OFFSET('9. METAS'!$U$20,INT((ROW()-14)/2),0)),"",OFFSET('9. METAS'!$U$20,INT((ROW()-14)/2),0)))</f>
        <v>#REF!</v>
      </c>
      <c r="K149" s="150" t="e">
        <f ca="1">IF(MOD(ROW()-13,2)=0,IF(ISBLANK(OFFSET(#REF!,INT((ROW()-13)/2),0)),"",OFFSET(#REF!,INT((ROW()-13)/2),0)),IF(ISBLANK(OFFSET('9. METAS'!$V$20,INT((ROW()-14)/2),0)),"",OFFSET('9. METAS'!$V$20,INT((ROW()-14)/2),0)))</f>
        <v>#REF!</v>
      </c>
      <c r="L149" s="150" t="e">
        <f ca="1">IF(MOD(ROW()-13,2)=0,IF(ISBLANK(OFFSET(#REF!,INT((ROW()-13)/2),0)),"",OFFSET(#REF!,INT((ROW()-13)/2),0)),IF(ISBLANK(OFFSET('9. METAS'!$W$20,INT((ROW()-14)/2),0)),"",OFFSET('9. METAS'!$W$20,INT((ROW()-14)/2),0)))</f>
        <v>#REF!</v>
      </c>
      <c r="M149" s="151" t="e">
        <f ca="1">IF(MOD(ROW()-13,2)=0,IF(ISBLANK(OFFSET(#REF!,INT((ROW()-13)/2),0)),"",OFFSET(#REF!,INT((ROW()-13)/2),0)),IF(ISBLANK(OFFSET('9. METAS'!$X$20,INT((ROW()-14)/2),0)),"",OFFSET('9. METAS'!$X$20,INT((ROW()-14)/2),0)))</f>
        <v>#REF!</v>
      </c>
      <c r="N149" s="869" t="str">
        <f t="shared" ref="N149" ca="1" si="132">IFERROR(J149/J150,"ND")</f>
        <v>ND</v>
      </c>
      <c r="O149" s="870" t="str">
        <f t="shared" ref="O149" ca="1" si="133">IFERROR(((J149+K149+L149)/H149),"ND")</f>
        <v>ND</v>
      </c>
      <c r="P149" s="910"/>
    </row>
    <row r="150" spans="3:16">
      <c r="C150" s="860"/>
      <c r="D150" s="907"/>
      <c r="E150" s="907"/>
      <c r="F150" s="908"/>
      <c r="G150" s="909"/>
      <c r="H150" s="944"/>
      <c r="I150" s="852"/>
      <c r="J150" s="149" t="str">
        <f ca="1">IF(MOD(ROW()-13,2)=0,IF(ISBLANK(OFFSET(#REF!,INT((ROW()-13)/2),0)),"",OFFSET(#REF!,INT((ROW()-13)/2),0)),IF(ISBLANK(OFFSET('9. METAS'!$U$20,INT((ROW()-14)/2),0)),"",OFFSET('9. METAS'!$U$20,INT((ROW()-14)/2),0)))</f>
        <v/>
      </c>
      <c r="K150" s="150" t="str">
        <f ca="1">IF(MOD(ROW()-13,2)=0,IF(ISBLANK(OFFSET(#REF!,INT((ROW()-13)/2),0)),"",OFFSET(#REF!,INT((ROW()-13)/2),0)),IF(ISBLANK(OFFSET('9. METAS'!$V$20,INT((ROW()-14)/2),0)),"",OFFSET('9. METAS'!$V$20,INT((ROW()-14)/2),0)))</f>
        <v/>
      </c>
      <c r="L150" s="150" t="str">
        <f ca="1">IF(MOD(ROW()-13,2)=0,IF(ISBLANK(OFFSET(#REF!,INT((ROW()-13)/2),0)),"",OFFSET(#REF!,INT((ROW()-13)/2),0)),IF(ISBLANK(OFFSET('9. METAS'!$W$20,INT((ROW()-14)/2),0)),"",OFFSET('9. METAS'!$W$20,INT((ROW()-14)/2),0)))</f>
        <v/>
      </c>
      <c r="M150" s="151" t="str">
        <f ca="1">IF(MOD(ROW()-13,2)=0,IF(ISBLANK(OFFSET(#REF!,INT((ROW()-13)/2),0)),"",OFFSET(#REF!,INT((ROW()-13)/2),0)),IF(ISBLANK(OFFSET('9. METAS'!$X$20,INT((ROW()-14)/2),0)),"",OFFSET('9. METAS'!$X$20,INT((ROW()-14)/2),0)))</f>
        <v/>
      </c>
      <c r="N150" s="854"/>
      <c r="O150" s="856"/>
      <c r="P150" s="913"/>
    </row>
    <row r="151" spans="3:16">
      <c r="C151" s="859"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8" t="str">
        <f ca="1">IF(ISBLANK(OFFSET('5. Pp (3 años)'!$K$46,INT((ROW()-13)/2),0)),"",OFFSET('5. Pp (3 años)'!$K$46,INT((ROW()-13)/2),0))</f>
        <v/>
      </c>
      <c r="G151" s="909" t="str">
        <f ca="1">IF(ISBLANK(OFFSET('5. Pp (3 años)'!$H$46,INT((ROW()-13)/2),0)),"",OFFSET('5. Pp (3 años)'!$H$46,INT((ROW()-13)/2),0))</f>
        <v/>
      </c>
      <c r="H151" s="944" t="str">
        <f ca="1">IF(ISBLANK(OFFSET('9. METAS'!$L$20,INT((ROW()-13)/2),0)),"",OFFSET('9. METAS'!$L$20,INT((ROW()-13)/2),0))</f>
        <v/>
      </c>
      <c r="I151" s="868"/>
      <c r="J151" s="149" t="e">
        <f ca="1">IF(MOD(ROW()-13,2)=0,IF(ISBLANK(OFFSET(#REF!,INT((ROW()-13)/2),0)),"",OFFSET(#REF!,INT((ROW()-13)/2),0)),IF(ISBLANK(OFFSET('9. METAS'!$U$20,INT((ROW()-14)/2),0)),"",OFFSET('9. METAS'!$U$20,INT((ROW()-14)/2),0)))</f>
        <v>#REF!</v>
      </c>
      <c r="K151" s="150" t="e">
        <f ca="1">IF(MOD(ROW()-13,2)=0,IF(ISBLANK(OFFSET(#REF!,INT((ROW()-13)/2),0)),"",OFFSET(#REF!,INT((ROW()-13)/2),0)),IF(ISBLANK(OFFSET('9. METAS'!$V$20,INT((ROW()-14)/2),0)),"",OFFSET('9. METAS'!$V$20,INT((ROW()-14)/2),0)))</f>
        <v>#REF!</v>
      </c>
      <c r="L151" s="150" t="e">
        <f ca="1">IF(MOD(ROW()-13,2)=0,IF(ISBLANK(OFFSET(#REF!,INT((ROW()-13)/2),0)),"",OFFSET(#REF!,INT((ROW()-13)/2),0)),IF(ISBLANK(OFFSET('9. METAS'!$W$20,INT((ROW()-14)/2),0)),"",OFFSET('9. METAS'!$W$20,INT((ROW()-14)/2),0)))</f>
        <v>#REF!</v>
      </c>
      <c r="M151" s="151" t="e">
        <f ca="1">IF(MOD(ROW()-13,2)=0,IF(ISBLANK(OFFSET(#REF!,INT((ROW()-13)/2),0)),"",OFFSET(#REF!,INT((ROW()-13)/2),0)),IF(ISBLANK(OFFSET('9. METAS'!$X$20,INT((ROW()-14)/2),0)),"",OFFSET('9. METAS'!$X$20,INT((ROW()-14)/2),0)))</f>
        <v>#REF!</v>
      </c>
      <c r="N151" s="869" t="str">
        <f t="shared" ref="N151" ca="1" si="134">IFERROR(J151/J152,"ND")</f>
        <v>ND</v>
      </c>
      <c r="O151" s="870" t="str">
        <f t="shared" ref="O151" ca="1" si="135">IFERROR(((J151+K151+L151)/H151),"ND")</f>
        <v>ND</v>
      </c>
      <c r="P151" s="910"/>
    </row>
    <row r="152" spans="3:16">
      <c r="C152" s="860"/>
      <c r="D152" s="907"/>
      <c r="E152" s="907"/>
      <c r="F152" s="908"/>
      <c r="G152" s="909"/>
      <c r="H152" s="944"/>
      <c r="I152" s="852"/>
      <c r="J152" s="149" t="str">
        <f ca="1">IF(MOD(ROW()-13,2)=0,IF(ISBLANK(OFFSET(#REF!,INT((ROW()-13)/2),0)),"",OFFSET(#REF!,INT((ROW()-13)/2),0)),IF(ISBLANK(OFFSET('9. METAS'!$U$20,INT((ROW()-14)/2),0)),"",OFFSET('9. METAS'!$U$20,INT((ROW()-14)/2),0)))</f>
        <v/>
      </c>
      <c r="K152" s="150" t="str">
        <f ca="1">IF(MOD(ROW()-13,2)=0,IF(ISBLANK(OFFSET(#REF!,INT((ROW()-13)/2),0)),"",OFFSET(#REF!,INT((ROW()-13)/2),0)),IF(ISBLANK(OFFSET('9. METAS'!$V$20,INT((ROW()-14)/2),0)),"",OFFSET('9. METAS'!$V$20,INT((ROW()-14)/2),0)))</f>
        <v/>
      </c>
      <c r="L152" s="150" t="str">
        <f ca="1">IF(MOD(ROW()-13,2)=0,IF(ISBLANK(OFFSET(#REF!,INT((ROW()-13)/2),0)),"",OFFSET(#REF!,INT((ROW()-13)/2),0)),IF(ISBLANK(OFFSET('9. METAS'!$W$20,INT((ROW()-14)/2),0)),"",OFFSET('9. METAS'!$W$20,INT((ROW()-14)/2),0)))</f>
        <v/>
      </c>
      <c r="M152" s="151" t="str">
        <f ca="1">IF(MOD(ROW()-13,2)=0,IF(ISBLANK(OFFSET(#REF!,INT((ROW()-13)/2),0)),"",OFFSET(#REF!,INT((ROW()-13)/2),0)),IF(ISBLANK(OFFSET('9. METAS'!$X$20,INT((ROW()-14)/2),0)),"",OFFSET('9. METAS'!$X$20,INT((ROW()-14)/2),0)))</f>
        <v/>
      </c>
      <c r="N152" s="854"/>
      <c r="O152" s="856"/>
      <c r="P152" s="913"/>
    </row>
    <row r="153" spans="3:16">
      <c r="C153" s="859"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8" t="str">
        <f ca="1">IF(ISBLANK(OFFSET('5. Pp (3 años)'!$K$46,INT((ROW()-13)/2),0)),"",OFFSET('5. Pp (3 años)'!$K$46,INT((ROW()-13)/2),0))</f>
        <v/>
      </c>
      <c r="G153" s="909" t="str">
        <f ca="1">IF(ISBLANK(OFFSET('5. Pp (3 años)'!$H$46,INT((ROW()-13)/2),0)),"",OFFSET('5. Pp (3 años)'!$H$46,INT((ROW()-13)/2),0))</f>
        <v/>
      </c>
      <c r="H153" s="944" t="str">
        <f ca="1">IF(ISBLANK(OFFSET('9. METAS'!$L$20,INT((ROW()-13)/2),0)),"",OFFSET('9. METAS'!$L$20,INT((ROW()-13)/2),0))</f>
        <v/>
      </c>
      <c r="I153" s="868"/>
      <c r="J153" s="149" t="e">
        <f ca="1">IF(MOD(ROW()-13,2)=0,IF(ISBLANK(OFFSET(#REF!,INT((ROW()-13)/2),0)),"",OFFSET(#REF!,INT((ROW()-13)/2),0)),IF(ISBLANK(OFFSET('9. METAS'!$U$20,INT((ROW()-14)/2),0)),"",OFFSET('9. METAS'!$U$20,INT((ROW()-14)/2),0)))</f>
        <v>#REF!</v>
      </c>
      <c r="K153" s="150" t="e">
        <f ca="1">IF(MOD(ROW()-13,2)=0,IF(ISBLANK(OFFSET(#REF!,INT((ROW()-13)/2),0)),"",OFFSET(#REF!,INT((ROW()-13)/2),0)),IF(ISBLANK(OFFSET('9. METAS'!$V$20,INT((ROW()-14)/2),0)),"",OFFSET('9. METAS'!$V$20,INT((ROW()-14)/2),0)))</f>
        <v>#REF!</v>
      </c>
      <c r="L153" s="150" t="e">
        <f ca="1">IF(MOD(ROW()-13,2)=0,IF(ISBLANK(OFFSET(#REF!,INT((ROW()-13)/2),0)),"",OFFSET(#REF!,INT((ROW()-13)/2),0)),IF(ISBLANK(OFFSET('9. METAS'!$W$20,INT((ROW()-14)/2),0)),"",OFFSET('9. METAS'!$W$20,INT((ROW()-14)/2),0)))</f>
        <v>#REF!</v>
      </c>
      <c r="M153" s="151" t="e">
        <f ca="1">IF(MOD(ROW()-13,2)=0,IF(ISBLANK(OFFSET(#REF!,INT((ROW()-13)/2),0)),"",OFFSET(#REF!,INT((ROW()-13)/2),0)),IF(ISBLANK(OFFSET('9. METAS'!$X$20,INT((ROW()-14)/2),0)),"",OFFSET('9. METAS'!$X$20,INT((ROW()-14)/2),0)))</f>
        <v>#REF!</v>
      </c>
      <c r="N153" s="869" t="str">
        <f t="shared" ref="N153" ca="1" si="136">IFERROR(J153/J154,"ND")</f>
        <v>ND</v>
      </c>
      <c r="O153" s="870" t="str">
        <f t="shared" ref="O153" ca="1" si="137">IFERROR(((J153+K153+L153)/H153),"ND")</f>
        <v>ND</v>
      </c>
      <c r="P153" s="910"/>
    </row>
    <row r="154" spans="3:16">
      <c r="C154" s="860"/>
      <c r="D154" s="907"/>
      <c r="E154" s="907"/>
      <c r="F154" s="908"/>
      <c r="G154" s="909"/>
      <c r="H154" s="944"/>
      <c r="I154" s="852"/>
      <c r="J154" s="149" t="str">
        <f ca="1">IF(MOD(ROW()-13,2)=0,IF(ISBLANK(OFFSET(#REF!,INT((ROW()-13)/2),0)),"",OFFSET(#REF!,INT((ROW()-13)/2),0)),IF(ISBLANK(OFFSET('9. METAS'!$U$20,INT((ROW()-14)/2),0)),"",OFFSET('9. METAS'!$U$20,INT((ROW()-14)/2),0)))</f>
        <v/>
      </c>
      <c r="K154" s="150" t="str">
        <f ca="1">IF(MOD(ROW()-13,2)=0,IF(ISBLANK(OFFSET(#REF!,INT((ROW()-13)/2),0)),"",OFFSET(#REF!,INT((ROW()-13)/2),0)),IF(ISBLANK(OFFSET('9. METAS'!$V$20,INT((ROW()-14)/2),0)),"",OFFSET('9. METAS'!$V$20,INT((ROW()-14)/2),0)))</f>
        <v/>
      </c>
      <c r="L154" s="150" t="str">
        <f ca="1">IF(MOD(ROW()-13,2)=0,IF(ISBLANK(OFFSET(#REF!,INT((ROW()-13)/2),0)),"",OFFSET(#REF!,INT((ROW()-13)/2),0)),IF(ISBLANK(OFFSET('9. METAS'!$W$20,INT((ROW()-14)/2),0)),"",OFFSET('9. METAS'!$W$20,INT((ROW()-14)/2),0)))</f>
        <v/>
      </c>
      <c r="M154" s="151" t="str">
        <f ca="1">IF(MOD(ROW()-13,2)=0,IF(ISBLANK(OFFSET(#REF!,INT((ROW()-13)/2),0)),"",OFFSET(#REF!,INT((ROW()-13)/2),0)),IF(ISBLANK(OFFSET('9. METAS'!$X$20,INT((ROW()-14)/2),0)),"",OFFSET('9. METAS'!$X$20,INT((ROW()-14)/2),0)))</f>
        <v/>
      </c>
      <c r="N154" s="854"/>
      <c r="O154" s="856"/>
      <c r="P154" s="913"/>
    </row>
    <row r="155" spans="3:16">
      <c r="C155" s="859"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8" t="str">
        <f ca="1">IF(ISBLANK(OFFSET('5. Pp (3 años)'!$K$46,INT((ROW()-13)/2),0)),"",OFFSET('5. Pp (3 años)'!$K$46,INT((ROW()-13)/2),0))</f>
        <v/>
      </c>
      <c r="G155" s="909" t="str">
        <f ca="1">IF(ISBLANK(OFFSET('5. Pp (3 años)'!$H$46,INT((ROW()-13)/2),0)),"",OFFSET('5. Pp (3 años)'!$H$46,INT((ROW()-13)/2),0))</f>
        <v/>
      </c>
      <c r="H155" s="944" t="str">
        <f ca="1">IF(ISBLANK(OFFSET('9. METAS'!$L$20,INT((ROW()-13)/2),0)),"",OFFSET('9. METAS'!$L$20,INT((ROW()-13)/2),0))</f>
        <v/>
      </c>
      <c r="I155" s="868"/>
      <c r="J155" s="149" t="e">
        <f ca="1">IF(MOD(ROW()-13,2)=0,IF(ISBLANK(OFFSET(#REF!,INT((ROW()-13)/2),0)),"",OFFSET(#REF!,INT((ROW()-13)/2),0)),IF(ISBLANK(OFFSET('9. METAS'!$U$20,INT((ROW()-14)/2),0)),"",OFFSET('9. METAS'!$U$20,INT((ROW()-14)/2),0)))</f>
        <v>#REF!</v>
      </c>
      <c r="K155" s="150" t="e">
        <f ca="1">IF(MOD(ROW()-13,2)=0,IF(ISBLANK(OFFSET(#REF!,INT((ROW()-13)/2),0)),"",OFFSET(#REF!,INT((ROW()-13)/2),0)),IF(ISBLANK(OFFSET('9. METAS'!$V$20,INT((ROW()-14)/2),0)),"",OFFSET('9. METAS'!$V$20,INT((ROW()-14)/2),0)))</f>
        <v>#REF!</v>
      </c>
      <c r="L155" s="150" t="e">
        <f ca="1">IF(MOD(ROW()-13,2)=0,IF(ISBLANK(OFFSET(#REF!,INT((ROW()-13)/2),0)),"",OFFSET(#REF!,INT((ROW()-13)/2),0)),IF(ISBLANK(OFFSET('9. METAS'!$W$20,INT((ROW()-14)/2),0)),"",OFFSET('9. METAS'!$W$20,INT((ROW()-14)/2),0)))</f>
        <v>#REF!</v>
      </c>
      <c r="M155" s="151" t="e">
        <f ca="1">IF(MOD(ROW()-13,2)=0,IF(ISBLANK(OFFSET(#REF!,INT((ROW()-13)/2),0)),"",OFFSET(#REF!,INT((ROW()-13)/2),0)),IF(ISBLANK(OFFSET('9. METAS'!$X$20,INT((ROW()-14)/2),0)),"",OFFSET('9. METAS'!$X$20,INT((ROW()-14)/2),0)))</f>
        <v>#REF!</v>
      </c>
      <c r="N155" s="869" t="str">
        <f t="shared" ref="N155" ca="1" si="138">IFERROR(J155/J156,"ND")</f>
        <v>ND</v>
      </c>
      <c r="O155" s="870" t="str">
        <f t="shared" ref="O155" ca="1" si="139">IFERROR(((J155+K155+L155)/H155),"ND")</f>
        <v>ND</v>
      </c>
      <c r="P155" s="910"/>
    </row>
    <row r="156" spans="3:16">
      <c r="C156" s="860"/>
      <c r="D156" s="907"/>
      <c r="E156" s="907"/>
      <c r="F156" s="908"/>
      <c r="G156" s="909"/>
      <c r="H156" s="944"/>
      <c r="I156" s="852"/>
      <c r="J156" s="149" t="str">
        <f ca="1">IF(MOD(ROW()-13,2)=0,IF(ISBLANK(OFFSET(#REF!,INT((ROW()-13)/2),0)),"",OFFSET(#REF!,INT((ROW()-13)/2),0)),IF(ISBLANK(OFFSET('9. METAS'!$U$20,INT((ROW()-14)/2),0)),"",OFFSET('9. METAS'!$U$20,INT((ROW()-14)/2),0)))</f>
        <v/>
      </c>
      <c r="K156" s="150" t="str">
        <f ca="1">IF(MOD(ROW()-13,2)=0,IF(ISBLANK(OFFSET(#REF!,INT((ROW()-13)/2),0)),"",OFFSET(#REF!,INT((ROW()-13)/2),0)),IF(ISBLANK(OFFSET('9. METAS'!$V$20,INT((ROW()-14)/2),0)),"",OFFSET('9. METAS'!$V$20,INT((ROW()-14)/2),0)))</f>
        <v/>
      </c>
      <c r="L156" s="150" t="str">
        <f ca="1">IF(MOD(ROW()-13,2)=0,IF(ISBLANK(OFFSET(#REF!,INT((ROW()-13)/2),0)),"",OFFSET(#REF!,INT((ROW()-13)/2),0)),IF(ISBLANK(OFFSET('9. METAS'!$W$20,INT((ROW()-14)/2),0)),"",OFFSET('9. METAS'!$W$20,INT((ROW()-14)/2),0)))</f>
        <v/>
      </c>
      <c r="M156" s="151" t="str">
        <f ca="1">IF(MOD(ROW()-13,2)=0,IF(ISBLANK(OFFSET(#REF!,INT((ROW()-13)/2),0)),"",OFFSET(#REF!,INT((ROW()-13)/2),0)),IF(ISBLANK(OFFSET('9. METAS'!$X$20,INT((ROW()-14)/2),0)),"",OFFSET('9. METAS'!$X$20,INT((ROW()-14)/2),0)))</f>
        <v/>
      </c>
      <c r="N156" s="854"/>
      <c r="O156" s="856"/>
      <c r="P156" s="913"/>
    </row>
    <row r="157" spans="3:16">
      <c r="C157" s="859"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8" t="str">
        <f ca="1">IF(ISBLANK(OFFSET('5. Pp (3 años)'!$K$46,INT((ROW()-13)/2),0)),"",OFFSET('5. Pp (3 años)'!$K$46,INT((ROW()-13)/2),0))</f>
        <v/>
      </c>
      <c r="G157" s="909" t="str">
        <f ca="1">IF(ISBLANK(OFFSET('5. Pp (3 años)'!$H$46,INT((ROW()-13)/2),0)),"",OFFSET('5. Pp (3 años)'!$H$46,INT((ROW()-13)/2),0))</f>
        <v/>
      </c>
      <c r="H157" s="944" t="str">
        <f ca="1">IF(ISBLANK(OFFSET('9. METAS'!$L$20,INT((ROW()-13)/2),0)),"",OFFSET('9. METAS'!$L$20,INT((ROW()-13)/2),0))</f>
        <v/>
      </c>
      <c r="I157" s="868"/>
      <c r="J157" s="149" t="e">
        <f ca="1">IF(MOD(ROW()-13,2)=0,IF(ISBLANK(OFFSET(#REF!,INT((ROW()-13)/2),0)),"",OFFSET(#REF!,INT((ROW()-13)/2),0)),IF(ISBLANK(OFFSET('9. METAS'!$U$20,INT((ROW()-14)/2),0)),"",OFFSET('9. METAS'!$U$20,INT((ROW()-14)/2),0)))</f>
        <v>#REF!</v>
      </c>
      <c r="K157" s="150" t="e">
        <f ca="1">IF(MOD(ROW()-13,2)=0,IF(ISBLANK(OFFSET(#REF!,INT((ROW()-13)/2),0)),"",OFFSET(#REF!,INT((ROW()-13)/2),0)),IF(ISBLANK(OFFSET('9. METAS'!$V$20,INT((ROW()-14)/2),0)),"",OFFSET('9. METAS'!$V$20,INT((ROW()-14)/2),0)))</f>
        <v>#REF!</v>
      </c>
      <c r="L157" s="150" t="e">
        <f ca="1">IF(MOD(ROW()-13,2)=0,IF(ISBLANK(OFFSET(#REF!,INT((ROW()-13)/2),0)),"",OFFSET(#REF!,INT((ROW()-13)/2),0)),IF(ISBLANK(OFFSET('9. METAS'!$W$20,INT((ROW()-14)/2),0)),"",OFFSET('9. METAS'!$W$20,INT((ROW()-14)/2),0)))</f>
        <v>#REF!</v>
      </c>
      <c r="M157" s="151" t="e">
        <f ca="1">IF(MOD(ROW()-13,2)=0,IF(ISBLANK(OFFSET(#REF!,INT((ROW()-13)/2),0)),"",OFFSET(#REF!,INT((ROW()-13)/2),0)),IF(ISBLANK(OFFSET('9. METAS'!$X$20,INT((ROW()-14)/2),0)),"",OFFSET('9. METAS'!$X$20,INT((ROW()-14)/2),0)))</f>
        <v>#REF!</v>
      </c>
      <c r="N157" s="869" t="str">
        <f t="shared" ref="N157" ca="1" si="140">IFERROR(J157/J158,"ND")</f>
        <v>ND</v>
      </c>
      <c r="O157" s="870" t="str">
        <f t="shared" ref="O157" ca="1" si="141">IFERROR(((J157+K157+L157)/H157),"ND")</f>
        <v>ND</v>
      </c>
      <c r="P157" s="910"/>
    </row>
    <row r="158" spans="3:16">
      <c r="C158" s="860"/>
      <c r="D158" s="907"/>
      <c r="E158" s="907"/>
      <c r="F158" s="908"/>
      <c r="G158" s="909"/>
      <c r="H158" s="944"/>
      <c r="I158" s="852"/>
      <c r="J158" s="149" t="str">
        <f ca="1">IF(MOD(ROW()-13,2)=0,IF(ISBLANK(OFFSET(#REF!,INT((ROW()-13)/2),0)),"",OFFSET(#REF!,INT((ROW()-13)/2),0)),IF(ISBLANK(OFFSET('9. METAS'!$U$20,INT((ROW()-14)/2),0)),"",OFFSET('9. METAS'!$U$20,INT((ROW()-14)/2),0)))</f>
        <v/>
      </c>
      <c r="K158" s="150" t="str">
        <f ca="1">IF(MOD(ROW()-13,2)=0,IF(ISBLANK(OFFSET(#REF!,INT((ROW()-13)/2),0)),"",OFFSET(#REF!,INT((ROW()-13)/2),0)),IF(ISBLANK(OFFSET('9. METAS'!$V$20,INT((ROW()-14)/2),0)),"",OFFSET('9. METAS'!$V$20,INT((ROW()-14)/2),0)))</f>
        <v/>
      </c>
      <c r="L158" s="150" t="str">
        <f ca="1">IF(MOD(ROW()-13,2)=0,IF(ISBLANK(OFFSET(#REF!,INT((ROW()-13)/2),0)),"",OFFSET(#REF!,INT((ROW()-13)/2),0)),IF(ISBLANK(OFFSET('9. METAS'!$W$20,INT((ROW()-14)/2),0)),"",OFFSET('9. METAS'!$W$20,INT((ROW()-14)/2),0)))</f>
        <v/>
      </c>
      <c r="M158" s="151" t="str">
        <f ca="1">IF(MOD(ROW()-13,2)=0,IF(ISBLANK(OFFSET(#REF!,INT((ROW()-13)/2),0)),"",OFFSET(#REF!,INT((ROW()-13)/2),0)),IF(ISBLANK(OFFSET('9. METAS'!$X$20,INT((ROW()-14)/2),0)),"",OFFSET('9. METAS'!$X$20,INT((ROW()-14)/2),0)))</f>
        <v/>
      </c>
      <c r="N158" s="854"/>
      <c r="O158" s="856"/>
      <c r="P158" s="913"/>
    </row>
    <row r="159" spans="3:16">
      <c r="C159" s="859"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8" t="str">
        <f ca="1">IF(ISBLANK(OFFSET('5. Pp (3 años)'!$K$46,INT((ROW()-13)/2),0)),"",OFFSET('5. Pp (3 años)'!$K$46,INT((ROW()-13)/2),0))</f>
        <v/>
      </c>
      <c r="G159" s="909" t="str">
        <f ca="1">IF(ISBLANK(OFFSET('5. Pp (3 años)'!$H$46,INT((ROW()-13)/2),0)),"",OFFSET('5. Pp (3 años)'!$H$46,INT((ROW()-13)/2),0))</f>
        <v/>
      </c>
      <c r="H159" s="944" t="str">
        <f ca="1">IF(ISBLANK(OFFSET('9. METAS'!$L$20,INT((ROW()-13)/2),0)),"",OFFSET('9. METAS'!$L$20,INT((ROW()-13)/2),0))</f>
        <v/>
      </c>
      <c r="I159" s="868"/>
      <c r="J159" s="149" t="e">
        <f ca="1">IF(MOD(ROW()-13,2)=0,IF(ISBLANK(OFFSET(#REF!,INT((ROW()-13)/2),0)),"",OFFSET(#REF!,INT((ROW()-13)/2),0)),IF(ISBLANK(OFFSET('9. METAS'!$U$20,INT((ROW()-14)/2),0)),"",OFFSET('9. METAS'!$U$20,INT((ROW()-14)/2),0)))</f>
        <v>#REF!</v>
      </c>
      <c r="K159" s="150" t="e">
        <f ca="1">IF(MOD(ROW()-13,2)=0,IF(ISBLANK(OFFSET(#REF!,INT((ROW()-13)/2),0)),"",OFFSET(#REF!,INT((ROW()-13)/2),0)),IF(ISBLANK(OFFSET('9. METAS'!$V$20,INT((ROW()-14)/2),0)),"",OFFSET('9. METAS'!$V$20,INT((ROW()-14)/2),0)))</f>
        <v>#REF!</v>
      </c>
      <c r="L159" s="150" t="e">
        <f ca="1">IF(MOD(ROW()-13,2)=0,IF(ISBLANK(OFFSET(#REF!,INT((ROW()-13)/2),0)),"",OFFSET(#REF!,INT((ROW()-13)/2),0)),IF(ISBLANK(OFFSET('9. METAS'!$W$20,INT((ROW()-14)/2),0)),"",OFFSET('9. METAS'!$W$20,INT((ROW()-14)/2),0)))</f>
        <v>#REF!</v>
      </c>
      <c r="M159" s="151" t="e">
        <f ca="1">IF(MOD(ROW()-13,2)=0,IF(ISBLANK(OFFSET(#REF!,INT((ROW()-13)/2),0)),"",OFFSET(#REF!,INT((ROW()-13)/2),0)),IF(ISBLANK(OFFSET('9. METAS'!$X$20,INT((ROW()-14)/2),0)),"",OFFSET('9. METAS'!$X$20,INT((ROW()-14)/2),0)))</f>
        <v>#REF!</v>
      </c>
      <c r="N159" s="869" t="str">
        <f t="shared" ref="N159" ca="1" si="142">IFERROR(J159/J160,"ND")</f>
        <v>ND</v>
      </c>
      <c r="O159" s="870" t="str">
        <f t="shared" ref="O159" ca="1" si="143">IFERROR(((J159+K159+L159)/H159),"ND")</f>
        <v>ND</v>
      </c>
      <c r="P159" s="910"/>
    </row>
    <row r="160" spans="3:16">
      <c r="C160" s="860"/>
      <c r="D160" s="907"/>
      <c r="E160" s="907"/>
      <c r="F160" s="908"/>
      <c r="G160" s="909"/>
      <c r="H160" s="944"/>
      <c r="I160" s="852"/>
      <c r="J160" s="149" t="str">
        <f ca="1">IF(MOD(ROW()-13,2)=0,IF(ISBLANK(OFFSET(#REF!,INT((ROW()-13)/2),0)),"",OFFSET(#REF!,INT((ROW()-13)/2),0)),IF(ISBLANK(OFFSET('9. METAS'!$U$20,INT((ROW()-14)/2),0)),"",OFFSET('9. METAS'!$U$20,INT((ROW()-14)/2),0)))</f>
        <v/>
      </c>
      <c r="K160" s="150" t="str">
        <f ca="1">IF(MOD(ROW()-13,2)=0,IF(ISBLANK(OFFSET(#REF!,INT((ROW()-13)/2),0)),"",OFFSET(#REF!,INT((ROW()-13)/2),0)),IF(ISBLANK(OFFSET('9. METAS'!$V$20,INT((ROW()-14)/2),0)),"",OFFSET('9. METAS'!$V$20,INT((ROW()-14)/2),0)))</f>
        <v/>
      </c>
      <c r="L160" s="150" t="str">
        <f ca="1">IF(MOD(ROW()-13,2)=0,IF(ISBLANK(OFFSET(#REF!,INT((ROW()-13)/2),0)),"",OFFSET(#REF!,INT((ROW()-13)/2),0)),IF(ISBLANK(OFFSET('9. METAS'!$W$20,INT((ROW()-14)/2),0)),"",OFFSET('9. METAS'!$W$20,INT((ROW()-14)/2),0)))</f>
        <v/>
      </c>
      <c r="M160" s="151" t="str">
        <f ca="1">IF(MOD(ROW()-13,2)=0,IF(ISBLANK(OFFSET(#REF!,INT((ROW()-13)/2),0)),"",OFFSET(#REF!,INT((ROW()-13)/2),0)),IF(ISBLANK(OFFSET('9. METAS'!$X$20,INT((ROW()-14)/2),0)),"",OFFSET('9. METAS'!$X$20,INT((ROW()-14)/2),0)))</f>
        <v/>
      </c>
      <c r="N160" s="854"/>
      <c r="O160" s="856"/>
      <c r="P160" s="913"/>
    </row>
    <row r="161" spans="3:16">
      <c r="C161" s="859"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8" t="str">
        <f ca="1">IF(ISBLANK(OFFSET('5. Pp (3 años)'!$K$46,INT((ROW()-13)/2),0)),"",OFFSET('5. Pp (3 años)'!$K$46,INT((ROW()-13)/2),0))</f>
        <v/>
      </c>
      <c r="G161" s="909" t="str">
        <f ca="1">IF(ISBLANK(OFFSET('5. Pp (3 años)'!$H$46,INT((ROW()-13)/2),0)),"",OFFSET('5. Pp (3 años)'!$H$46,INT((ROW()-13)/2),0))</f>
        <v/>
      </c>
      <c r="H161" s="944" t="str">
        <f ca="1">IF(ISBLANK(OFFSET('9. METAS'!$L$20,INT((ROW()-13)/2),0)),"",OFFSET('9. METAS'!$L$20,INT((ROW()-13)/2),0))</f>
        <v/>
      </c>
      <c r="I161" s="868"/>
      <c r="J161" s="149" t="e">
        <f ca="1">IF(MOD(ROW()-13,2)=0,IF(ISBLANK(OFFSET(#REF!,INT((ROW()-13)/2),0)),"",OFFSET(#REF!,INT((ROW()-13)/2),0)),IF(ISBLANK(OFFSET('9. METAS'!$U$20,INT((ROW()-14)/2),0)),"",OFFSET('9. METAS'!$U$20,INT((ROW()-14)/2),0)))</f>
        <v>#REF!</v>
      </c>
      <c r="K161" s="150" t="e">
        <f ca="1">IF(MOD(ROW()-13,2)=0,IF(ISBLANK(OFFSET(#REF!,INT((ROW()-13)/2),0)),"",OFFSET(#REF!,INT((ROW()-13)/2),0)),IF(ISBLANK(OFFSET('9. METAS'!$V$20,INT((ROW()-14)/2),0)),"",OFFSET('9. METAS'!$V$20,INT((ROW()-14)/2),0)))</f>
        <v>#REF!</v>
      </c>
      <c r="L161" s="150" t="e">
        <f ca="1">IF(MOD(ROW()-13,2)=0,IF(ISBLANK(OFFSET(#REF!,INT((ROW()-13)/2),0)),"",OFFSET(#REF!,INT((ROW()-13)/2),0)),IF(ISBLANK(OFFSET('9. METAS'!$W$20,INT((ROW()-14)/2),0)),"",OFFSET('9. METAS'!$W$20,INT((ROW()-14)/2),0)))</f>
        <v>#REF!</v>
      </c>
      <c r="M161" s="151" t="e">
        <f ca="1">IF(MOD(ROW()-13,2)=0,IF(ISBLANK(OFFSET(#REF!,INT((ROW()-13)/2),0)),"",OFFSET(#REF!,INT((ROW()-13)/2),0)),IF(ISBLANK(OFFSET('9. METAS'!$X$20,INT((ROW()-14)/2),0)),"",OFFSET('9. METAS'!$X$20,INT((ROW()-14)/2),0)))</f>
        <v>#REF!</v>
      </c>
      <c r="N161" s="869" t="str">
        <f t="shared" ref="N161" ca="1" si="144">IFERROR(J161/J162,"ND")</f>
        <v>ND</v>
      </c>
      <c r="O161" s="870" t="str">
        <f t="shared" ref="O161" ca="1" si="145">IFERROR(((J161+K161+L161)/H161),"ND")</f>
        <v>ND</v>
      </c>
      <c r="P161" s="910"/>
    </row>
    <row r="162" spans="3:16">
      <c r="C162" s="860"/>
      <c r="D162" s="907"/>
      <c r="E162" s="907"/>
      <c r="F162" s="908"/>
      <c r="G162" s="909"/>
      <c r="H162" s="944"/>
      <c r="I162" s="852"/>
      <c r="J162" s="149" t="str">
        <f ca="1">IF(MOD(ROW()-13,2)=0,IF(ISBLANK(OFFSET(#REF!,INT((ROW()-13)/2),0)),"",OFFSET(#REF!,INT((ROW()-13)/2),0)),IF(ISBLANK(OFFSET('9. METAS'!$U$20,INT((ROW()-14)/2),0)),"",OFFSET('9. METAS'!$U$20,INT((ROW()-14)/2),0)))</f>
        <v/>
      </c>
      <c r="K162" s="150" t="str">
        <f ca="1">IF(MOD(ROW()-13,2)=0,IF(ISBLANK(OFFSET(#REF!,INT((ROW()-13)/2),0)),"",OFFSET(#REF!,INT((ROW()-13)/2),0)),IF(ISBLANK(OFFSET('9. METAS'!$V$20,INT((ROW()-14)/2),0)),"",OFFSET('9. METAS'!$V$20,INT((ROW()-14)/2),0)))</f>
        <v/>
      </c>
      <c r="L162" s="150" t="str">
        <f ca="1">IF(MOD(ROW()-13,2)=0,IF(ISBLANK(OFFSET(#REF!,INT((ROW()-13)/2),0)),"",OFFSET(#REF!,INT((ROW()-13)/2),0)),IF(ISBLANK(OFFSET('9. METAS'!$W$20,INT((ROW()-14)/2),0)),"",OFFSET('9. METAS'!$W$20,INT((ROW()-14)/2),0)))</f>
        <v/>
      </c>
      <c r="M162" s="151" t="str">
        <f ca="1">IF(MOD(ROW()-13,2)=0,IF(ISBLANK(OFFSET(#REF!,INT((ROW()-13)/2),0)),"",OFFSET(#REF!,INT((ROW()-13)/2),0)),IF(ISBLANK(OFFSET('9. METAS'!$X$20,INT((ROW()-14)/2),0)),"",OFFSET('9. METAS'!$X$20,INT((ROW()-14)/2),0)))</f>
        <v/>
      </c>
      <c r="N162" s="854"/>
      <c r="O162" s="856"/>
      <c r="P162" s="913"/>
    </row>
    <row r="163" spans="3:16">
      <c r="C163" s="859"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8" t="str">
        <f ca="1">IF(ISBLANK(OFFSET('5. Pp (3 años)'!$K$46,INT((ROW()-13)/2),0)),"",OFFSET('5. Pp (3 años)'!$K$46,INT((ROW()-13)/2),0))</f>
        <v/>
      </c>
      <c r="G163" s="909" t="str">
        <f ca="1">IF(ISBLANK(OFFSET('5. Pp (3 años)'!$H$46,INT((ROW()-13)/2),0)),"",OFFSET('5. Pp (3 años)'!$H$46,INT((ROW()-13)/2),0))</f>
        <v/>
      </c>
      <c r="H163" s="944" t="str">
        <f ca="1">IF(ISBLANK(OFFSET('9. METAS'!$L$20,INT((ROW()-13)/2),0)),"",OFFSET('9. METAS'!$L$20,INT((ROW()-13)/2),0))</f>
        <v/>
      </c>
      <c r="I163" s="868"/>
      <c r="J163" s="149" t="e">
        <f ca="1">IF(MOD(ROW()-13,2)=0,IF(ISBLANK(OFFSET(#REF!,INT((ROW()-13)/2),0)),"",OFFSET(#REF!,INT((ROW()-13)/2),0)),IF(ISBLANK(OFFSET('9. METAS'!$U$20,INT((ROW()-14)/2),0)),"",OFFSET('9. METAS'!$U$20,INT((ROW()-14)/2),0)))</f>
        <v>#REF!</v>
      </c>
      <c r="K163" s="150" t="e">
        <f ca="1">IF(MOD(ROW()-13,2)=0,IF(ISBLANK(OFFSET(#REF!,INT((ROW()-13)/2),0)),"",OFFSET(#REF!,INT((ROW()-13)/2),0)),IF(ISBLANK(OFFSET('9. METAS'!$V$20,INT((ROW()-14)/2),0)),"",OFFSET('9. METAS'!$V$20,INT((ROW()-14)/2),0)))</f>
        <v>#REF!</v>
      </c>
      <c r="L163" s="150" t="e">
        <f ca="1">IF(MOD(ROW()-13,2)=0,IF(ISBLANK(OFFSET(#REF!,INT((ROW()-13)/2),0)),"",OFFSET(#REF!,INT((ROW()-13)/2),0)),IF(ISBLANK(OFFSET('9. METAS'!$W$20,INT((ROW()-14)/2),0)),"",OFFSET('9. METAS'!$W$20,INT((ROW()-14)/2),0)))</f>
        <v>#REF!</v>
      </c>
      <c r="M163" s="151" t="e">
        <f ca="1">IF(MOD(ROW()-13,2)=0,IF(ISBLANK(OFFSET(#REF!,INT((ROW()-13)/2),0)),"",OFFSET(#REF!,INT((ROW()-13)/2),0)),IF(ISBLANK(OFFSET('9. METAS'!$X$20,INT((ROW()-14)/2),0)),"",OFFSET('9. METAS'!$X$20,INT((ROW()-14)/2),0)))</f>
        <v>#REF!</v>
      </c>
      <c r="N163" s="869" t="str">
        <f t="shared" ref="N163" ca="1" si="146">IFERROR(J163/J164,"ND")</f>
        <v>ND</v>
      </c>
      <c r="O163" s="870" t="str">
        <f t="shared" ref="O163" ca="1" si="147">IFERROR(((J163+K163+L163)/H163),"ND")</f>
        <v>ND</v>
      </c>
      <c r="P163" s="910"/>
    </row>
    <row r="164" spans="3:16">
      <c r="C164" s="860"/>
      <c r="D164" s="907"/>
      <c r="E164" s="907"/>
      <c r="F164" s="908"/>
      <c r="G164" s="909"/>
      <c r="H164" s="944"/>
      <c r="I164" s="852"/>
      <c r="J164" s="149" t="str">
        <f ca="1">IF(MOD(ROW()-13,2)=0,IF(ISBLANK(OFFSET(#REF!,INT((ROW()-13)/2),0)),"",OFFSET(#REF!,INT((ROW()-13)/2),0)),IF(ISBLANK(OFFSET('9. METAS'!$U$20,INT((ROW()-14)/2),0)),"",OFFSET('9. METAS'!$U$20,INT((ROW()-14)/2),0)))</f>
        <v/>
      </c>
      <c r="K164" s="150" t="str">
        <f ca="1">IF(MOD(ROW()-13,2)=0,IF(ISBLANK(OFFSET(#REF!,INT((ROW()-13)/2),0)),"",OFFSET(#REF!,INT((ROW()-13)/2),0)),IF(ISBLANK(OFFSET('9. METAS'!$V$20,INT((ROW()-14)/2),0)),"",OFFSET('9. METAS'!$V$20,INT((ROW()-14)/2),0)))</f>
        <v/>
      </c>
      <c r="L164" s="150" t="str">
        <f ca="1">IF(MOD(ROW()-13,2)=0,IF(ISBLANK(OFFSET(#REF!,INT((ROW()-13)/2),0)),"",OFFSET(#REF!,INT((ROW()-13)/2),0)),IF(ISBLANK(OFFSET('9. METAS'!$W$20,INT((ROW()-14)/2),0)),"",OFFSET('9. METAS'!$W$20,INT((ROW()-14)/2),0)))</f>
        <v/>
      </c>
      <c r="M164" s="151" t="str">
        <f ca="1">IF(MOD(ROW()-13,2)=0,IF(ISBLANK(OFFSET(#REF!,INT((ROW()-13)/2),0)),"",OFFSET(#REF!,INT((ROW()-13)/2),0)),IF(ISBLANK(OFFSET('9. METAS'!$X$20,INT((ROW()-14)/2),0)),"",OFFSET('9. METAS'!$X$20,INT((ROW()-14)/2),0)))</f>
        <v/>
      </c>
      <c r="N164" s="854"/>
      <c r="O164" s="856"/>
      <c r="P164" s="913"/>
    </row>
    <row r="165" spans="3:16">
      <c r="C165" s="859"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8" t="str">
        <f ca="1">IF(ISBLANK(OFFSET('5. Pp (3 años)'!$K$46,INT((ROW()-13)/2),0)),"",OFFSET('5. Pp (3 años)'!$K$46,INT((ROW()-13)/2),0))</f>
        <v/>
      </c>
      <c r="G165" s="909" t="str">
        <f ca="1">IF(ISBLANK(OFFSET('5. Pp (3 años)'!$H$46,INT((ROW()-13)/2),0)),"",OFFSET('5. Pp (3 años)'!$H$46,INT((ROW()-13)/2),0))</f>
        <v/>
      </c>
      <c r="H165" s="944" t="str">
        <f ca="1">IF(ISBLANK(OFFSET('9. METAS'!$L$20,INT((ROW()-13)/2),0)),"",OFFSET('9. METAS'!$L$20,INT((ROW()-13)/2),0))</f>
        <v/>
      </c>
      <c r="I165" s="868"/>
      <c r="J165" s="149" t="e">
        <f ca="1">IF(MOD(ROW()-13,2)=0,IF(ISBLANK(OFFSET(#REF!,INT((ROW()-13)/2),0)),"",OFFSET(#REF!,INT((ROW()-13)/2),0)),IF(ISBLANK(OFFSET('9. METAS'!$U$20,INT((ROW()-14)/2),0)),"",OFFSET('9. METAS'!$U$20,INT((ROW()-14)/2),0)))</f>
        <v>#REF!</v>
      </c>
      <c r="K165" s="150" t="e">
        <f ca="1">IF(MOD(ROW()-13,2)=0,IF(ISBLANK(OFFSET(#REF!,INT((ROW()-13)/2),0)),"",OFFSET(#REF!,INT((ROW()-13)/2),0)),IF(ISBLANK(OFFSET('9. METAS'!$V$20,INT((ROW()-14)/2),0)),"",OFFSET('9. METAS'!$V$20,INT((ROW()-14)/2),0)))</f>
        <v>#REF!</v>
      </c>
      <c r="L165" s="150" t="e">
        <f ca="1">IF(MOD(ROW()-13,2)=0,IF(ISBLANK(OFFSET(#REF!,INT((ROW()-13)/2),0)),"",OFFSET(#REF!,INT((ROW()-13)/2),0)),IF(ISBLANK(OFFSET('9. METAS'!$W$20,INT((ROW()-14)/2),0)),"",OFFSET('9. METAS'!$W$20,INT((ROW()-14)/2),0)))</f>
        <v>#REF!</v>
      </c>
      <c r="M165" s="151" t="e">
        <f ca="1">IF(MOD(ROW()-13,2)=0,IF(ISBLANK(OFFSET(#REF!,INT((ROW()-13)/2),0)),"",OFFSET(#REF!,INT((ROW()-13)/2),0)),IF(ISBLANK(OFFSET('9. METAS'!$X$20,INT((ROW()-14)/2),0)),"",OFFSET('9. METAS'!$X$20,INT((ROW()-14)/2),0)))</f>
        <v>#REF!</v>
      </c>
      <c r="N165" s="869" t="str">
        <f t="shared" ref="N165" ca="1" si="148">IFERROR(J165/J166,"ND")</f>
        <v>ND</v>
      </c>
      <c r="O165" s="870" t="str">
        <f t="shared" ref="O165" ca="1" si="149">IFERROR(((J165+K165+L165)/H165),"ND")</f>
        <v>ND</v>
      </c>
      <c r="P165" s="910"/>
    </row>
    <row r="166" spans="3:16">
      <c r="C166" s="860"/>
      <c r="D166" s="907"/>
      <c r="E166" s="907"/>
      <c r="F166" s="908"/>
      <c r="G166" s="909"/>
      <c r="H166" s="944"/>
      <c r="I166" s="852"/>
      <c r="J166" s="149" t="str">
        <f ca="1">IF(MOD(ROW()-13,2)=0,IF(ISBLANK(OFFSET(#REF!,INT((ROW()-13)/2),0)),"",OFFSET(#REF!,INT((ROW()-13)/2),0)),IF(ISBLANK(OFFSET('9. METAS'!$U$20,INT((ROW()-14)/2),0)),"",OFFSET('9. METAS'!$U$20,INT((ROW()-14)/2),0)))</f>
        <v/>
      </c>
      <c r="K166" s="150" t="str">
        <f ca="1">IF(MOD(ROW()-13,2)=0,IF(ISBLANK(OFFSET(#REF!,INT((ROW()-13)/2),0)),"",OFFSET(#REF!,INT((ROW()-13)/2),0)),IF(ISBLANK(OFFSET('9. METAS'!$V$20,INT((ROW()-14)/2),0)),"",OFFSET('9. METAS'!$V$20,INT((ROW()-14)/2),0)))</f>
        <v/>
      </c>
      <c r="L166" s="150" t="str">
        <f ca="1">IF(MOD(ROW()-13,2)=0,IF(ISBLANK(OFFSET(#REF!,INT((ROW()-13)/2),0)),"",OFFSET(#REF!,INT((ROW()-13)/2),0)),IF(ISBLANK(OFFSET('9. METAS'!$W$20,INT((ROW()-14)/2),0)),"",OFFSET('9. METAS'!$W$20,INT((ROW()-14)/2),0)))</f>
        <v/>
      </c>
      <c r="M166" s="151" t="str">
        <f ca="1">IF(MOD(ROW()-13,2)=0,IF(ISBLANK(OFFSET(#REF!,INT((ROW()-13)/2),0)),"",OFFSET(#REF!,INT((ROW()-13)/2),0)),IF(ISBLANK(OFFSET('9. METAS'!$X$20,INT((ROW()-14)/2),0)),"",OFFSET('9. METAS'!$X$20,INT((ROW()-14)/2),0)))</f>
        <v/>
      </c>
      <c r="N166" s="854"/>
      <c r="O166" s="856"/>
      <c r="P166" s="913"/>
    </row>
    <row r="167" spans="3:16">
      <c r="C167" s="859"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8" t="str">
        <f ca="1">IF(ISBLANK(OFFSET('5. Pp (3 años)'!$K$46,INT((ROW()-13)/2),0)),"",OFFSET('5. Pp (3 años)'!$K$46,INT((ROW()-13)/2),0))</f>
        <v/>
      </c>
      <c r="G167" s="909" t="str">
        <f ca="1">IF(ISBLANK(OFFSET('5. Pp (3 años)'!$H$46,INT((ROW()-13)/2),0)),"",OFFSET('5. Pp (3 años)'!$H$46,INT((ROW()-13)/2),0))</f>
        <v/>
      </c>
      <c r="H167" s="944" t="str">
        <f ca="1">IF(ISBLANK(OFFSET('9. METAS'!$L$20,INT((ROW()-13)/2),0)),"",OFFSET('9. METAS'!$L$20,INT((ROW()-13)/2),0))</f>
        <v/>
      </c>
      <c r="I167" s="868"/>
      <c r="J167" s="149" t="e">
        <f ca="1">IF(MOD(ROW()-13,2)=0,IF(ISBLANK(OFFSET(#REF!,INT((ROW()-13)/2),0)),"",OFFSET(#REF!,INT((ROW()-13)/2),0)),IF(ISBLANK(OFFSET('9. METAS'!$U$20,INT((ROW()-14)/2),0)),"",OFFSET('9. METAS'!$U$20,INT((ROW()-14)/2),0)))</f>
        <v>#REF!</v>
      </c>
      <c r="K167" s="150" t="e">
        <f ca="1">IF(MOD(ROW()-13,2)=0,IF(ISBLANK(OFFSET(#REF!,INT((ROW()-13)/2),0)),"",OFFSET(#REF!,INT((ROW()-13)/2),0)),IF(ISBLANK(OFFSET('9. METAS'!$V$20,INT((ROW()-14)/2),0)),"",OFFSET('9. METAS'!$V$20,INT((ROW()-14)/2),0)))</f>
        <v>#REF!</v>
      </c>
      <c r="L167" s="150" t="e">
        <f ca="1">IF(MOD(ROW()-13,2)=0,IF(ISBLANK(OFFSET(#REF!,INT((ROW()-13)/2),0)),"",OFFSET(#REF!,INT((ROW()-13)/2),0)),IF(ISBLANK(OFFSET('9. METAS'!$W$20,INT((ROW()-14)/2),0)),"",OFFSET('9. METAS'!$W$20,INT((ROW()-14)/2),0)))</f>
        <v>#REF!</v>
      </c>
      <c r="M167" s="151" t="e">
        <f ca="1">IF(MOD(ROW()-13,2)=0,IF(ISBLANK(OFFSET(#REF!,INT((ROW()-13)/2),0)),"",OFFSET(#REF!,INT((ROW()-13)/2),0)),IF(ISBLANK(OFFSET('9. METAS'!$X$20,INT((ROW()-14)/2),0)),"",OFFSET('9. METAS'!$X$20,INT((ROW()-14)/2),0)))</f>
        <v>#REF!</v>
      </c>
      <c r="N167" s="869" t="str">
        <f t="shared" ref="N167" ca="1" si="150">IFERROR(J167/J168,"ND")</f>
        <v>ND</v>
      </c>
      <c r="O167" s="870" t="str">
        <f t="shared" ref="O167" ca="1" si="151">IFERROR(((J167+K167+L167)/H167),"ND")</f>
        <v>ND</v>
      </c>
      <c r="P167" s="910"/>
    </row>
    <row r="168" spans="3:16">
      <c r="C168" s="860"/>
      <c r="D168" s="907"/>
      <c r="E168" s="907"/>
      <c r="F168" s="908"/>
      <c r="G168" s="909"/>
      <c r="H168" s="944"/>
      <c r="I168" s="852"/>
      <c r="J168" s="149" t="str">
        <f ca="1">IF(MOD(ROW()-13,2)=0,IF(ISBLANK(OFFSET(#REF!,INT((ROW()-13)/2),0)),"",OFFSET(#REF!,INT((ROW()-13)/2),0)),IF(ISBLANK(OFFSET('9. METAS'!$U$20,INT((ROW()-14)/2),0)),"",OFFSET('9. METAS'!$U$20,INT((ROW()-14)/2),0)))</f>
        <v/>
      </c>
      <c r="K168" s="150" t="str">
        <f ca="1">IF(MOD(ROW()-13,2)=0,IF(ISBLANK(OFFSET(#REF!,INT((ROW()-13)/2),0)),"",OFFSET(#REF!,INT((ROW()-13)/2),0)),IF(ISBLANK(OFFSET('9. METAS'!$V$20,INT((ROW()-14)/2),0)),"",OFFSET('9. METAS'!$V$20,INT((ROW()-14)/2),0)))</f>
        <v/>
      </c>
      <c r="L168" s="150" t="str">
        <f ca="1">IF(MOD(ROW()-13,2)=0,IF(ISBLANK(OFFSET(#REF!,INT((ROW()-13)/2),0)),"",OFFSET(#REF!,INT((ROW()-13)/2),0)),IF(ISBLANK(OFFSET('9. METAS'!$W$20,INT((ROW()-14)/2),0)),"",OFFSET('9. METAS'!$W$20,INT((ROW()-14)/2),0)))</f>
        <v/>
      </c>
      <c r="M168" s="151" t="str">
        <f ca="1">IF(MOD(ROW()-13,2)=0,IF(ISBLANK(OFFSET(#REF!,INT((ROW()-13)/2),0)),"",OFFSET(#REF!,INT((ROW()-13)/2),0)),IF(ISBLANK(OFFSET('9. METAS'!$X$20,INT((ROW()-14)/2),0)),"",OFFSET('9. METAS'!$X$20,INT((ROW()-14)/2),0)))</f>
        <v/>
      </c>
      <c r="N168" s="854"/>
      <c r="O168" s="856"/>
      <c r="P168" s="913"/>
    </row>
    <row r="169" spans="3:16">
      <c r="C169" s="859"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8" t="str">
        <f ca="1">IF(ISBLANK(OFFSET('5. Pp (3 años)'!$K$46,INT((ROW()-13)/2),0)),"",OFFSET('5. Pp (3 años)'!$K$46,INT((ROW()-13)/2),0))</f>
        <v/>
      </c>
      <c r="G169" s="909" t="str">
        <f ca="1">IF(ISBLANK(OFFSET('5. Pp (3 años)'!$H$46,INT((ROW()-13)/2),0)),"",OFFSET('5. Pp (3 años)'!$H$46,INT((ROW()-13)/2),0))</f>
        <v/>
      </c>
      <c r="H169" s="944" t="str">
        <f ca="1">IF(ISBLANK(OFFSET('9. METAS'!$L$20,INT((ROW()-13)/2),0)),"",OFFSET('9. METAS'!$L$20,INT((ROW()-13)/2),0))</f>
        <v/>
      </c>
      <c r="I169" s="868"/>
      <c r="J169" s="149" t="e">
        <f ca="1">IF(MOD(ROW()-13,2)=0,IF(ISBLANK(OFFSET(#REF!,INT((ROW()-13)/2),0)),"",OFFSET(#REF!,INT((ROW()-13)/2),0)),IF(ISBLANK(OFFSET('9. METAS'!$U$20,INT((ROW()-14)/2),0)),"",OFFSET('9. METAS'!$U$20,INT((ROW()-14)/2),0)))</f>
        <v>#REF!</v>
      </c>
      <c r="K169" s="150" t="e">
        <f ca="1">IF(MOD(ROW()-13,2)=0,IF(ISBLANK(OFFSET(#REF!,INT((ROW()-13)/2),0)),"",OFFSET(#REF!,INT((ROW()-13)/2),0)),IF(ISBLANK(OFFSET('9. METAS'!$V$20,INT((ROW()-14)/2),0)),"",OFFSET('9. METAS'!$V$20,INT((ROW()-14)/2),0)))</f>
        <v>#REF!</v>
      </c>
      <c r="L169" s="150" t="e">
        <f ca="1">IF(MOD(ROW()-13,2)=0,IF(ISBLANK(OFFSET(#REF!,INT((ROW()-13)/2),0)),"",OFFSET(#REF!,INT((ROW()-13)/2),0)),IF(ISBLANK(OFFSET('9. METAS'!$W$20,INT((ROW()-14)/2),0)),"",OFFSET('9. METAS'!$W$20,INT((ROW()-14)/2),0)))</f>
        <v>#REF!</v>
      </c>
      <c r="M169" s="151" t="e">
        <f ca="1">IF(MOD(ROW()-13,2)=0,IF(ISBLANK(OFFSET(#REF!,INT((ROW()-13)/2),0)),"",OFFSET(#REF!,INT((ROW()-13)/2),0)),IF(ISBLANK(OFFSET('9. METAS'!$X$20,INT((ROW()-14)/2),0)),"",OFFSET('9. METAS'!$X$20,INT((ROW()-14)/2),0)))</f>
        <v>#REF!</v>
      </c>
      <c r="N169" s="869" t="str">
        <f t="shared" ref="N169" ca="1" si="152">IFERROR(J169/J170,"ND")</f>
        <v>ND</v>
      </c>
      <c r="O169" s="870" t="str">
        <f t="shared" ref="O169" ca="1" si="153">IFERROR(((J169+K169+L169)/H169),"ND")</f>
        <v>ND</v>
      </c>
      <c r="P169" s="910"/>
    </row>
    <row r="170" spans="3:16">
      <c r="C170" s="860"/>
      <c r="D170" s="907"/>
      <c r="E170" s="907"/>
      <c r="F170" s="908"/>
      <c r="G170" s="909"/>
      <c r="H170" s="944"/>
      <c r="I170" s="852"/>
      <c r="J170" s="149" t="str">
        <f ca="1">IF(MOD(ROW()-13,2)=0,IF(ISBLANK(OFFSET(#REF!,INT((ROW()-13)/2),0)),"",OFFSET(#REF!,INT((ROW()-13)/2),0)),IF(ISBLANK(OFFSET('9. METAS'!$U$20,INT((ROW()-14)/2),0)),"",OFFSET('9. METAS'!$U$20,INT((ROW()-14)/2),0)))</f>
        <v/>
      </c>
      <c r="K170" s="150" t="str">
        <f ca="1">IF(MOD(ROW()-13,2)=0,IF(ISBLANK(OFFSET(#REF!,INT((ROW()-13)/2),0)),"",OFFSET(#REF!,INT((ROW()-13)/2),0)),IF(ISBLANK(OFFSET('9. METAS'!$V$20,INT((ROW()-14)/2),0)),"",OFFSET('9. METAS'!$V$20,INT((ROW()-14)/2),0)))</f>
        <v/>
      </c>
      <c r="L170" s="150" t="str">
        <f ca="1">IF(MOD(ROW()-13,2)=0,IF(ISBLANK(OFFSET(#REF!,INT((ROW()-13)/2),0)),"",OFFSET(#REF!,INT((ROW()-13)/2),0)),IF(ISBLANK(OFFSET('9. METAS'!$W$20,INT((ROW()-14)/2),0)),"",OFFSET('9. METAS'!$W$20,INT((ROW()-14)/2),0)))</f>
        <v/>
      </c>
      <c r="M170" s="151" t="str">
        <f ca="1">IF(MOD(ROW()-13,2)=0,IF(ISBLANK(OFFSET(#REF!,INT((ROW()-13)/2),0)),"",OFFSET(#REF!,INT((ROW()-13)/2),0)),IF(ISBLANK(OFFSET('9. METAS'!$X$20,INT((ROW()-14)/2),0)),"",OFFSET('9. METAS'!$X$20,INT((ROW()-14)/2),0)))</f>
        <v/>
      </c>
      <c r="N170" s="854"/>
      <c r="O170" s="856"/>
      <c r="P170" s="913"/>
    </row>
    <row r="171" spans="3:16">
      <c r="C171" s="859"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8" t="str">
        <f ca="1">IF(ISBLANK(OFFSET('5. Pp (3 años)'!$K$46,INT((ROW()-13)/2),0)),"",OFFSET('5. Pp (3 años)'!$K$46,INT((ROW()-13)/2),0))</f>
        <v/>
      </c>
      <c r="G171" s="909" t="str">
        <f ca="1">IF(ISBLANK(OFFSET('5. Pp (3 años)'!$H$46,INT((ROW()-13)/2),0)),"",OFFSET('5. Pp (3 años)'!$H$46,INT((ROW()-13)/2),0))</f>
        <v/>
      </c>
      <c r="H171" s="944" t="str">
        <f ca="1">IF(ISBLANK(OFFSET('9. METAS'!$L$20,INT((ROW()-13)/2),0)),"",OFFSET('9. METAS'!$L$20,INT((ROW()-13)/2),0))</f>
        <v/>
      </c>
      <c r="I171" s="868"/>
      <c r="J171" s="149" t="e">
        <f ca="1">IF(MOD(ROW()-13,2)=0,IF(ISBLANK(OFFSET(#REF!,INT((ROW()-13)/2),0)),"",OFFSET(#REF!,INT((ROW()-13)/2),0)),IF(ISBLANK(OFFSET('9. METAS'!$U$20,INT((ROW()-14)/2),0)),"",OFFSET('9. METAS'!$U$20,INT((ROW()-14)/2),0)))</f>
        <v>#REF!</v>
      </c>
      <c r="K171" s="150" t="e">
        <f ca="1">IF(MOD(ROW()-13,2)=0,IF(ISBLANK(OFFSET(#REF!,INT((ROW()-13)/2),0)),"",OFFSET(#REF!,INT((ROW()-13)/2),0)),IF(ISBLANK(OFFSET('9. METAS'!$V$20,INT((ROW()-14)/2),0)),"",OFFSET('9. METAS'!$V$20,INT((ROW()-14)/2),0)))</f>
        <v>#REF!</v>
      </c>
      <c r="L171" s="150" t="e">
        <f ca="1">IF(MOD(ROW()-13,2)=0,IF(ISBLANK(OFFSET(#REF!,INT((ROW()-13)/2),0)),"",OFFSET(#REF!,INT((ROW()-13)/2),0)),IF(ISBLANK(OFFSET('9. METAS'!$W$20,INT((ROW()-14)/2),0)),"",OFFSET('9. METAS'!$W$20,INT((ROW()-14)/2),0)))</f>
        <v>#REF!</v>
      </c>
      <c r="M171" s="151" t="e">
        <f ca="1">IF(MOD(ROW()-13,2)=0,IF(ISBLANK(OFFSET(#REF!,INT((ROW()-13)/2),0)),"",OFFSET(#REF!,INT((ROW()-13)/2),0)),IF(ISBLANK(OFFSET('9. METAS'!$X$20,INT((ROW()-14)/2),0)),"",OFFSET('9. METAS'!$X$20,INT((ROW()-14)/2),0)))</f>
        <v>#REF!</v>
      </c>
      <c r="N171" s="869" t="str">
        <f t="shared" ref="N171" ca="1" si="154">IFERROR(J171/J172,"ND")</f>
        <v>ND</v>
      </c>
      <c r="O171" s="870" t="str">
        <f t="shared" ref="O171" ca="1" si="155">IFERROR(((J171+K171+L171)/H171),"ND")</f>
        <v>ND</v>
      </c>
      <c r="P171" s="910"/>
    </row>
    <row r="172" spans="3:16">
      <c r="C172" s="860"/>
      <c r="D172" s="907"/>
      <c r="E172" s="907"/>
      <c r="F172" s="908"/>
      <c r="G172" s="909"/>
      <c r="H172" s="944"/>
      <c r="I172" s="852"/>
      <c r="J172" s="149" t="str">
        <f ca="1">IF(MOD(ROW()-13,2)=0,IF(ISBLANK(OFFSET(#REF!,INT((ROW()-13)/2),0)),"",OFFSET(#REF!,INT((ROW()-13)/2),0)),IF(ISBLANK(OFFSET('9. METAS'!$U$20,INT((ROW()-14)/2),0)),"",OFFSET('9. METAS'!$U$20,INT((ROW()-14)/2),0)))</f>
        <v/>
      </c>
      <c r="K172" s="150" t="str">
        <f ca="1">IF(MOD(ROW()-13,2)=0,IF(ISBLANK(OFFSET(#REF!,INT((ROW()-13)/2),0)),"",OFFSET(#REF!,INT((ROW()-13)/2),0)),IF(ISBLANK(OFFSET('9. METAS'!$V$20,INT((ROW()-14)/2),0)),"",OFFSET('9. METAS'!$V$20,INT((ROW()-14)/2),0)))</f>
        <v/>
      </c>
      <c r="L172" s="150" t="str">
        <f ca="1">IF(MOD(ROW()-13,2)=0,IF(ISBLANK(OFFSET(#REF!,INT((ROW()-13)/2),0)),"",OFFSET(#REF!,INT((ROW()-13)/2),0)),IF(ISBLANK(OFFSET('9. METAS'!$W$20,INT((ROW()-14)/2),0)),"",OFFSET('9. METAS'!$W$20,INT((ROW()-14)/2),0)))</f>
        <v/>
      </c>
      <c r="M172" s="151" t="str">
        <f ca="1">IF(MOD(ROW()-13,2)=0,IF(ISBLANK(OFFSET(#REF!,INT((ROW()-13)/2),0)),"",OFFSET(#REF!,INT((ROW()-13)/2),0)),IF(ISBLANK(OFFSET('9. METAS'!$X$20,INT((ROW()-14)/2),0)),"",OFFSET('9. METAS'!$X$20,INT((ROW()-14)/2),0)))</f>
        <v/>
      </c>
      <c r="N172" s="854"/>
      <c r="O172" s="856"/>
      <c r="P172" s="913"/>
    </row>
    <row r="173" spans="3:16">
      <c r="C173" s="859"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8" t="str">
        <f ca="1">IF(ISBLANK(OFFSET('5. Pp (3 años)'!$K$46,INT((ROW()-13)/2),0)),"",OFFSET('5. Pp (3 años)'!$K$46,INT((ROW()-13)/2),0))</f>
        <v/>
      </c>
      <c r="G173" s="909" t="str">
        <f ca="1">IF(ISBLANK(OFFSET('5. Pp (3 años)'!$H$46,INT((ROW()-13)/2),0)),"",OFFSET('5. Pp (3 años)'!$H$46,INT((ROW()-13)/2),0))</f>
        <v/>
      </c>
      <c r="H173" s="944" t="str">
        <f ca="1">IF(ISBLANK(OFFSET('9. METAS'!$L$20,INT((ROW()-13)/2),0)),"",OFFSET('9. METAS'!$L$20,INT((ROW()-13)/2),0))</f>
        <v/>
      </c>
      <c r="I173" s="868"/>
      <c r="J173" s="149" t="e">
        <f ca="1">IF(MOD(ROW()-13,2)=0,IF(ISBLANK(OFFSET(#REF!,INT((ROW()-13)/2),0)),"",OFFSET(#REF!,INT((ROW()-13)/2),0)),IF(ISBLANK(OFFSET('9. METAS'!$U$20,INT((ROW()-14)/2),0)),"",OFFSET('9. METAS'!$U$20,INT((ROW()-14)/2),0)))</f>
        <v>#REF!</v>
      </c>
      <c r="K173" s="150" t="e">
        <f ca="1">IF(MOD(ROW()-13,2)=0,IF(ISBLANK(OFFSET(#REF!,INT((ROW()-13)/2),0)),"",OFFSET(#REF!,INT((ROW()-13)/2),0)),IF(ISBLANK(OFFSET('9. METAS'!$V$20,INT((ROW()-14)/2),0)),"",OFFSET('9. METAS'!$V$20,INT((ROW()-14)/2),0)))</f>
        <v>#REF!</v>
      </c>
      <c r="L173" s="150" t="e">
        <f ca="1">IF(MOD(ROW()-13,2)=0,IF(ISBLANK(OFFSET(#REF!,INT((ROW()-13)/2),0)),"",OFFSET(#REF!,INT((ROW()-13)/2),0)),IF(ISBLANK(OFFSET('9. METAS'!$W$20,INT((ROW()-14)/2),0)),"",OFFSET('9. METAS'!$W$20,INT((ROW()-14)/2),0)))</f>
        <v>#REF!</v>
      </c>
      <c r="M173" s="151" t="e">
        <f ca="1">IF(MOD(ROW()-13,2)=0,IF(ISBLANK(OFFSET(#REF!,INT((ROW()-13)/2),0)),"",OFFSET(#REF!,INT((ROW()-13)/2),0)),IF(ISBLANK(OFFSET('9. METAS'!$X$20,INT((ROW()-14)/2),0)),"",OFFSET('9. METAS'!$X$20,INT((ROW()-14)/2),0)))</f>
        <v>#REF!</v>
      </c>
      <c r="N173" s="869" t="str">
        <f t="shared" ref="N173" ca="1" si="156">IFERROR(J173/J174,"ND")</f>
        <v>ND</v>
      </c>
      <c r="O173" s="870" t="str">
        <f t="shared" ref="O173" ca="1" si="157">IFERROR(((J173+K173+L173)/H173),"ND")</f>
        <v>ND</v>
      </c>
      <c r="P173" s="910"/>
    </row>
    <row r="174" spans="3:16">
      <c r="C174" s="860"/>
      <c r="D174" s="907"/>
      <c r="E174" s="907"/>
      <c r="F174" s="908"/>
      <c r="G174" s="909"/>
      <c r="H174" s="944"/>
      <c r="I174" s="852"/>
      <c r="J174" s="149" t="str">
        <f ca="1">IF(MOD(ROW()-13,2)=0,IF(ISBLANK(OFFSET(#REF!,INT((ROW()-13)/2),0)),"",OFFSET(#REF!,INT((ROW()-13)/2),0)),IF(ISBLANK(OFFSET('9. METAS'!$U$20,INT((ROW()-14)/2),0)),"",OFFSET('9. METAS'!$U$20,INT((ROW()-14)/2),0)))</f>
        <v/>
      </c>
      <c r="K174" s="150" t="str">
        <f ca="1">IF(MOD(ROW()-13,2)=0,IF(ISBLANK(OFFSET(#REF!,INT((ROW()-13)/2),0)),"",OFFSET(#REF!,INT((ROW()-13)/2),0)),IF(ISBLANK(OFFSET('9. METAS'!$V$20,INT((ROW()-14)/2),0)),"",OFFSET('9. METAS'!$V$20,INT((ROW()-14)/2),0)))</f>
        <v/>
      </c>
      <c r="L174" s="150" t="str">
        <f ca="1">IF(MOD(ROW()-13,2)=0,IF(ISBLANK(OFFSET(#REF!,INT((ROW()-13)/2),0)),"",OFFSET(#REF!,INT((ROW()-13)/2),0)),IF(ISBLANK(OFFSET('9. METAS'!$W$20,INT((ROW()-14)/2),0)),"",OFFSET('9. METAS'!$W$20,INT((ROW()-14)/2),0)))</f>
        <v/>
      </c>
      <c r="M174" s="151" t="str">
        <f ca="1">IF(MOD(ROW()-13,2)=0,IF(ISBLANK(OFFSET(#REF!,INT((ROW()-13)/2),0)),"",OFFSET(#REF!,INT((ROW()-13)/2),0)),IF(ISBLANK(OFFSET('9. METAS'!$X$20,INT((ROW()-14)/2),0)),"",OFFSET('9. METAS'!$X$20,INT((ROW()-14)/2),0)))</f>
        <v/>
      </c>
      <c r="N174" s="854"/>
      <c r="O174" s="856"/>
      <c r="P174" s="913"/>
    </row>
    <row r="175" spans="3:16">
      <c r="C175" s="859"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8" t="str">
        <f ca="1">IF(ISBLANK(OFFSET('5. Pp (3 años)'!$K$46,INT((ROW()-13)/2),0)),"",OFFSET('5. Pp (3 años)'!$K$46,INT((ROW()-13)/2),0))</f>
        <v/>
      </c>
      <c r="G175" s="909" t="str">
        <f ca="1">IF(ISBLANK(OFFSET('5. Pp (3 años)'!$H$46,INT((ROW()-13)/2),0)),"",OFFSET('5. Pp (3 años)'!$H$46,INT((ROW()-13)/2),0))</f>
        <v/>
      </c>
      <c r="H175" s="944" t="str">
        <f ca="1">IF(ISBLANK(OFFSET('9. METAS'!$L$20,INT((ROW()-13)/2),0)),"",OFFSET('9. METAS'!$L$20,INT((ROW()-13)/2),0))</f>
        <v/>
      </c>
      <c r="I175" s="868"/>
      <c r="J175" s="149" t="e">
        <f ca="1">IF(MOD(ROW()-13,2)=0,IF(ISBLANK(OFFSET(#REF!,INT((ROW()-13)/2),0)),"",OFFSET(#REF!,INT((ROW()-13)/2),0)),IF(ISBLANK(OFFSET('9. METAS'!$U$20,INT((ROW()-14)/2),0)),"",OFFSET('9. METAS'!$U$20,INT((ROW()-14)/2),0)))</f>
        <v>#REF!</v>
      </c>
      <c r="K175" s="150" t="e">
        <f ca="1">IF(MOD(ROW()-13,2)=0,IF(ISBLANK(OFFSET(#REF!,INT((ROW()-13)/2),0)),"",OFFSET(#REF!,INT((ROW()-13)/2),0)),IF(ISBLANK(OFFSET('9. METAS'!$V$20,INT((ROW()-14)/2),0)),"",OFFSET('9. METAS'!$V$20,INT((ROW()-14)/2),0)))</f>
        <v>#REF!</v>
      </c>
      <c r="L175" s="150" t="e">
        <f ca="1">IF(MOD(ROW()-13,2)=0,IF(ISBLANK(OFFSET(#REF!,INT((ROW()-13)/2),0)),"",OFFSET(#REF!,INT((ROW()-13)/2),0)),IF(ISBLANK(OFFSET('9. METAS'!$W$20,INT((ROW()-14)/2),0)),"",OFFSET('9. METAS'!$W$20,INT((ROW()-14)/2),0)))</f>
        <v>#REF!</v>
      </c>
      <c r="M175" s="151" t="e">
        <f ca="1">IF(MOD(ROW()-13,2)=0,IF(ISBLANK(OFFSET(#REF!,INT((ROW()-13)/2),0)),"",OFFSET(#REF!,INT((ROW()-13)/2),0)),IF(ISBLANK(OFFSET('9. METAS'!$X$20,INT((ROW()-14)/2),0)),"",OFFSET('9. METAS'!$X$20,INT((ROW()-14)/2),0)))</f>
        <v>#REF!</v>
      </c>
      <c r="N175" s="869" t="str">
        <f t="shared" ref="N175" ca="1" si="158">IFERROR(J175/J176,"ND")</f>
        <v>ND</v>
      </c>
      <c r="O175" s="870" t="str">
        <f t="shared" ref="O175" ca="1" si="159">IFERROR(((J175+K175+L175)/H175),"ND")</f>
        <v>ND</v>
      </c>
      <c r="P175" s="910"/>
    </row>
    <row r="176" spans="3:16">
      <c r="C176" s="860"/>
      <c r="D176" s="907"/>
      <c r="E176" s="907"/>
      <c r="F176" s="908"/>
      <c r="G176" s="909"/>
      <c r="H176" s="944"/>
      <c r="I176" s="852"/>
      <c r="J176" s="149" t="str">
        <f ca="1">IF(MOD(ROW()-13,2)=0,IF(ISBLANK(OFFSET(#REF!,INT((ROW()-13)/2),0)),"",OFFSET(#REF!,INT((ROW()-13)/2),0)),IF(ISBLANK(OFFSET('9. METAS'!$U$20,INT((ROW()-14)/2),0)),"",OFFSET('9. METAS'!$U$20,INT((ROW()-14)/2),0)))</f>
        <v/>
      </c>
      <c r="K176" s="150" t="str">
        <f ca="1">IF(MOD(ROW()-13,2)=0,IF(ISBLANK(OFFSET(#REF!,INT((ROW()-13)/2),0)),"",OFFSET(#REF!,INT((ROW()-13)/2),0)),IF(ISBLANK(OFFSET('9. METAS'!$V$20,INT((ROW()-14)/2),0)),"",OFFSET('9. METAS'!$V$20,INT((ROW()-14)/2),0)))</f>
        <v/>
      </c>
      <c r="L176" s="150" t="str">
        <f ca="1">IF(MOD(ROW()-13,2)=0,IF(ISBLANK(OFFSET(#REF!,INT((ROW()-13)/2),0)),"",OFFSET(#REF!,INT((ROW()-13)/2),0)),IF(ISBLANK(OFFSET('9. METAS'!$W$20,INT((ROW()-14)/2),0)),"",OFFSET('9. METAS'!$W$20,INT((ROW()-14)/2),0)))</f>
        <v/>
      </c>
      <c r="M176" s="151" t="str">
        <f ca="1">IF(MOD(ROW()-13,2)=0,IF(ISBLANK(OFFSET(#REF!,INT((ROW()-13)/2),0)),"",OFFSET(#REF!,INT((ROW()-13)/2),0)),IF(ISBLANK(OFFSET('9. METAS'!$X$20,INT((ROW()-14)/2),0)),"",OFFSET('9. METAS'!$X$20,INT((ROW()-14)/2),0)))</f>
        <v/>
      </c>
      <c r="N176" s="854"/>
      <c r="O176" s="856"/>
      <c r="P176" s="913"/>
    </row>
    <row r="177" spans="3:16">
      <c r="C177" s="859"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8" t="str">
        <f ca="1">IF(ISBLANK(OFFSET('5. Pp (3 años)'!$K$46,INT((ROW()-13)/2),0)),"",OFFSET('5. Pp (3 años)'!$K$46,INT((ROW()-13)/2),0))</f>
        <v/>
      </c>
      <c r="G177" s="909" t="str">
        <f ca="1">IF(ISBLANK(OFFSET('5. Pp (3 años)'!$H$46,INT((ROW()-13)/2),0)),"",OFFSET('5. Pp (3 años)'!$H$46,INT((ROW()-13)/2),0))</f>
        <v/>
      </c>
      <c r="H177" s="944" t="str">
        <f ca="1">IF(ISBLANK(OFFSET('9. METAS'!$L$20,INT((ROW()-13)/2),0)),"",OFFSET('9. METAS'!$L$20,INT((ROW()-13)/2),0))</f>
        <v/>
      </c>
      <c r="I177" s="868"/>
      <c r="J177" s="149" t="e">
        <f ca="1">IF(MOD(ROW()-13,2)=0,IF(ISBLANK(OFFSET(#REF!,INT((ROW()-13)/2),0)),"",OFFSET(#REF!,INT((ROW()-13)/2),0)),IF(ISBLANK(OFFSET('9. METAS'!$U$20,INT((ROW()-14)/2),0)),"",OFFSET('9. METAS'!$U$20,INT((ROW()-14)/2),0)))</f>
        <v>#REF!</v>
      </c>
      <c r="K177" s="150" t="e">
        <f ca="1">IF(MOD(ROW()-13,2)=0,IF(ISBLANK(OFFSET(#REF!,INT((ROW()-13)/2),0)),"",OFFSET(#REF!,INT((ROW()-13)/2),0)),IF(ISBLANK(OFFSET('9. METAS'!$V$20,INT((ROW()-14)/2),0)),"",OFFSET('9. METAS'!$V$20,INT((ROW()-14)/2),0)))</f>
        <v>#REF!</v>
      </c>
      <c r="L177" s="150" t="e">
        <f ca="1">IF(MOD(ROW()-13,2)=0,IF(ISBLANK(OFFSET(#REF!,INT((ROW()-13)/2),0)),"",OFFSET(#REF!,INT((ROW()-13)/2),0)),IF(ISBLANK(OFFSET('9. METAS'!$W$20,INT((ROW()-14)/2),0)),"",OFFSET('9. METAS'!$W$20,INT((ROW()-14)/2),0)))</f>
        <v>#REF!</v>
      </c>
      <c r="M177" s="151" t="e">
        <f ca="1">IF(MOD(ROW()-13,2)=0,IF(ISBLANK(OFFSET(#REF!,INT((ROW()-13)/2),0)),"",OFFSET(#REF!,INT((ROW()-13)/2),0)),IF(ISBLANK(OFFSET('9. METAS'!$X$20,INT((ROW()-14)/2),0)),"",OFFSET('9. METAS'!$X$20,INT((ROW()-14)/2),0)))</f>
        <v>#REF!</v>
      </c>
      <c r="N177" s="869" t="str">
        <f t="shared" ref="N177" ca="1" si="160">IFERROR(J177/J178,"ND")</f>
        <v>ND</v>
      </c>
      <c r="O177" s="870" t="str">
        <f t="shared" ref="O177" ca="1" si="161">IFERROR(((J177+K177+L177)/H177),"ND")</f>
        <v>ND</v>
      </c>
      <c r="P177" s="910"/>
    </row>
    <row r="178" spans="3:16">
      <c r="C178" s="860"/>
      <c r="D178" s="907"/>
      <c r="E178" s="907"/>
      <c r="F178" s="908"/>
      <c r="G178" s="909"/>
      <c r="H178" s="944"/>
      <c r="I178" s="852"/>
      <c r="J178" s="149" t="str">
        <f ca="1">IF(MOD(ROW()-13,2)=0,IF(ISBLANK(OFFSET(#REF!,INT((ROW()-13)/2),0)),"",OFFSET(#REF!,INT((ROW()-13)/2),0)),IF(ISBLANK(OFFSET('9. METAS'!$U$20,INT((ROW()-14)/2),0)),"",OFFSET('9. METAS'!$U$20,INT((ROW()-14)/2),0)))</f>
        <v/>
      </c>
      <c r="K178" s="150" t="str">
        <f ca="1">IF(MOD(ROW()-13,2)=0,IF(ISBLANK(OFFSET(#REF!,INT((ROW()-13)/2),0)),"",OFFSET(#REF!,INT((ROW()-13)/2),0)),IF(ISBLANK(OFFSET('9. METAS'!$V$20,INT((ROW()-14)/2),0)),"",OFFSET('9. METAS'!$V$20,INT((ROW()-14)/2),0)))</f>
        <v/>
      </c>
      <c r="L178" s="150" t="str">
        <f ca="1">IF(MOD(ROW()-13,2)=0,IF(ISBLANK(OFFSET(#REF!,INT((ROW()-13)/2),0)),"",OFFSET(#REF!,INT((ROW()-13)/2),0)),IF(ISBLANK(OFFSET('9. METAS'!$W$20,INT((ROW()-14)/2),0)),"",OFFSET('9. METAS'!$W$20,INT((ROW()-14)/2),0)))</f>
        <v/>
      </c>
      <c r="M178" s="151" t="str">
        <f ca="1">IF(MOD(ROW()-13,2)=0,IF(ISBLANK(OFFSET(#REF!,INT((ROW()-13)/2),0)),"",OFFSET(#REF!,INT((ROW()-13)/2),0)),IF(ISBLANK(OFFSET('9. METAS'!$X$20,INT((ROW()-14)/2),0)),"",OFFSET('9. METAS'!$X$20,INT((ROW()-14)/2),0)))</f>
        <v/>
      </c>
      <c r="N178" s="854"/>
      <c r="O178" s="856"/>
      <c r="P178" s="913"/>
    </row>
    <row r="179" spans="3:16">
      <c r="C179" s="859"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8" t="str">
        <f ca="1">IF(ISBLANK(OFFSET('5. Pp (3 años)'!$K$46,INT((ROW()-13)/2),0)),"",OFFSET('5. Pp (3 años)'!$K$46,INT((ROW()-13)/2),0))</f>
        <v/>
      </c>
      <c r="G179" s="909" t="str">
        <f ca="1">IF(ISBLANK(OFFSET('5. Pp (3 años)'!$H$46,INT((ROW()-13)/2),0)),"",OFFSET('5. Pp (3 años)'!$H$46,INT((ROW()-13)/2),0))</f>
        <v/>
      </c>
      <c r="H179" s="944" t="str">
        <f ca="1">IF(ISBLANK(OFFSET('9. METAS'!$L$20,INT((ROW()-13)/2),0)),"",OFFSET('9. METAS'!$L$20,INT((ROW()-13)/2),0))</f>
        <v/>
      </c>
      <c r="I179" s="868"/>
      <c r="J179" s="149" t="e">
        <f ca="1">IF(MOD(ROW()-13,2)=0,IF(ISBLANK(OFFSET(#REF!,INT((ROW()-13)/2),0)),"",OFFSET(#REF!,INT((ROW()-13)/2),0)),IF(ISBLANK(OFFSET('9. METAS'!$U$20,INT((ROW()-14)/2),0)),"",OFFSET('9. METAS'!$U$20,INT((ROW()-14)/2),0)))</f>
        <v>#REF!</v>
      </c>
      <c r="K179" s="150" t="e">
        <f ca="1">IF(MOD(ROW()-13,2)=0,IF(ISBLANK(OFFSET(#REF!,INT((ROW()-13)/2),0)),"",OFFSET(#REF!,INT((ROW()-13)/2),0)),IF(ISBLANK(OFFSET('9. METAS'!$V$20,INT((ROW()-14)/2),0)),"",OFFSET('9. METAS'!$V$20,INT((ROW()-14)/2),0)))</f>
        <v>#REF!</v>
      </c>
      <c r="L179" s="150" t="e">
        <f ca="1">IF(MOD(ROW()-13,2)=0,IF(ISBLANK(OFFSET(#REF!,INT((ROW()-13)/2),0)),"",OFFSET(#REF!,INT((ROW()-13)/2),0)),IF(ISBLANK(OFFSET('9. METAS'!$W$20,INT((ROW()-14)/2),0)),"",OFFSET('9. METAS'!$W$20,INT((ROW()-14)/2),0)))</f>
        <v>#REF!</v>
      </c>
      <c r="M179" s="151" t="e">
        <f ca="1">IF(MOD(ROW()-13,2)=0,IF(ISBLANK(OFFSET(#REF!,INT((ROW()-13)/2),0)),"",OFFSET(#REF!,INT((ROW()-13)/2),0)),IF(ISBLANK(OFFSET('9. METAS'!$X$20,INT((ROW()-14)/2),0)),"",OFFSET('9. METAS'!$X$20,INT((ROW()-14)/2),0)))</f>
        <v>#REF!</v>
      </c>
      <c r="N179" s="869" t="str">
        <f t="shared" ref="N179" ca="1" si="162">IFERROR(J179/J180,"ND")</f>
        <v>ND</v>
      </c>
      <c r="O179" s="870" t="str">
        <f t="shared" ref="O179" ca="1" si="163">IFERROR(((J179+K179+L179)/H179),"ND")</f>
        <v>ND</v>
      </c>
      <c r="P179" s="910"/>
    </row>
    <row r="180" spans="3:16">
      <c r="C180" s="860"/>
      <c r="D180" s="907"/>
      <c r="E180" s="907"/>
      <c r="F180" s="908"/>
      <c r="G180" s="909"/>
      <c r="H180" s="944"/>
      <c r="I180" s="852"/>
      <c r="J180" s="149" t="str">
        <f ca="1">IF(MOD(ROW()-13,2)=0,IF(ISBLANK(OFFSET(#REF!,INT((ROW()-13)/2),0)),"",OFFSET(#REF!,INT((ROW()-13)/2),0)),IF(ISBLANK(OFFSET('9. METAS'!$U$20,INT((ROW()-14)/2),0)),"",OFFSET('9. METAS'!$U$20,INT((ROW()-14)/2),0)))</f>
        <v/>
      </c>
      <c r="K180" s="150" t="str">
        <f ca="1">IF(MOD(ROW()-13,2)=0,IF(ISBLANK(OFFSET(#REF!,INT((ROW()-13)/2),0)),"",OFFSET(#REF!,INT((ROW()-13)/2),0)),IF(ISBLANK(OFFSET('9. METAS'!$V$20,INT((ROW()-14)/2),0)),"",OFFSET('9. METAS'!$V$20,INT((ROW()-14)/2),0)))</f>
        <v/>
      </c>
      <c r="L180" s="150" t="str">
        <f ca="1">IF(MOD(ROW()-13,2)=0,IF(ISBLANK(OFFSET(#REF!,INT((ROW()-13)/2),0)),"",OFFSET(#REF!,INT((ROW()-13)/2),0)),IF(ISBLANK(OFFSET('9. METAS'!$W$20,INT((ROW()-14)/2),0)),"",OFFSET('9. METAS'!$W$20,INT((ROW()-14)/2),0)))</f>
        <v/>
      </c>
      <c r="M180" s="151" t="str">
        <f ca="1">IF(MOD(ROW()-13,2)=0,IF(ISBLANK(OFFSET(#REF!,INT((ROW()-13)/2),0)),"",OFFSET(#REF!,INT((ROW()-13)/2),0)),IF(ISBLANK(OFFSET('9. METAS'!$X$20,INT((ROW()-14)/2),0)),"",OFFSET('9. METAS'!$X$20,INT((ROW()-14)/2),0)))</f>
        <v/>
      </c>
      <c r="N180" s="854"/>
      <c r="O180" s="856"/>
      <c r="P180" s="913"/>
    </row>
    <row r="181" spans="3:16">
      <c r="C181" s="859"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8" t="str">
        <f ca="1">IF(ISBLANK(OFFSET('5. Pp (3 años)'!$K$46,INT((ROW()-13)/2),0)),"",OFFSET('5. Pp (3 años)'!$K$46,INT((ROW()-13)/2),0))</f>
        <v/>
      </c>
      <c r="G181" s="909" t="str">
        <f ca="1">IF(ISBLANK(OFFSET('5. Pp (3 años)'!$H$46,INT((ROW()-13)/2),0)),"",OFFSET('5. Pp (3 años)'!$H$46,INT((ROW()-13)/2),0))</f>
        <v/>
      </c>
      <c r="H181" s="944" t="str">
        <f ca="1">IF(ISBLANK(OFFSET('9. METAS'!$L$20,INT((ROW()-13)/2),0)),"",OFFSET('9. METAS'!$L$20,INT((ROW()-13)/2),0))</f>
        <v/>
      </c>
      <c r="I181" s="868"/>
      <c r="J181" s="149" t="e">
        <f ca="1">IF(MOD(ROW()-13,2)=0,IF(ISBLANK(OFFSET(#REF!,INT((ROW()-13)/2),0)),"",OFFSET(#REF!,INT((ROW()-13)/2),0)),IF(ISBLANK(OFFSET('9. METAS'!$U$20,INT((ROW()-14)/2),0)),"",OFFSET('9. METAS'!$U$20,INT((ROW()-14)/2),0)))</f>
        <v>#REF!</v>
      </c>
      <c r="K181" s="150" t="e">
        <f ca="1">IF(MOD(ROW()-13,2)=0,IF(ISBLANK(OFFSET(#REF!,INT((ROW()-13)/2),0)),"",OFFSET(#REF!,INT((ROW()-13)/2),0)),IF(ISBLANK(OFFSET('9. METAS'!$V$20,INT((ROW()-14)/2),0)),"",OFFSET('9. METAS'!$V$20,INT((ROW()-14)/2),0)))</f>
        <v>#REF!</v>
      </c>
      <c r="L181" s="150" t="e">
        <f ca="1">IF(MOD(ROW()-13,2)=0,IF(ISBLANK(OFFSET(#REF!,INT((ROW()-13)/2),0)),"",OFFSET(#REF!,INT((ROW()-13)/2),0)),IF(ISBLANK(OFFSET('9. METAS'!$W$20,INT((ROW()-14)/2),0)),"",OFFSET('9. METAS'!$W$20,INT((ROW()-14)/2),0)))</f>
        <v>#REF!</v>
      </c>
      <c r="M181" s="151" t="e">
        <f ca="1">IF(MOD(ROW()-13,2)=0,IF(ISBLANK(OFFSET(#REF!,INT((ROW()-13)/2),0)),"",OFFSET(#REF!,INT((ROW()-13)/2),0)),IF(ISBLANK(OFFSET('9. METAS'!$X$20,INT((ROW()-14)/2),0)),"",OFFSET('9. METAS'!$X$20,INT((ROW()-14)/2),0)))</f>
        <v>#REF!</v>
      </c>
      <c r="N181" s="869" t="str">
        <f t="shared" ref="N181" ca="1" si="164">IFERROR(J181/J182,"ND")</f>
        <v>ND</v>
      </c>
      <c r="O181" s="870" t="str">
        <f t="shared" ref="O181" ca="1" si="165">IFERROR(((J181+K181+L181)/H181),"ND")</f>
        <v>ND</v>
      </c>
      <c r="P181" s="910"/>
    </row>
    <row r="182" spans="3:16">
      <c r="C182" s="860"/>
      <c r="D182" s="907"/>
      <c r="E182" s="907"/>
      <c r="F182" s="908"/>
      <c r="G182" s="909"/>
      <c r="H182" s="944"/>
      <c r="I182" s="852"/>
      <c r="J182" s="149" t="str">
        <f ca="1">IF(MOD(ROW()-13,2)=0,IF(ISBLANK(OFFSET(#REF!,INT((ROW()-13)/2),0)),"",OFFSET(#REF!,INT((ROW()-13)/2),0)),IF(ISBLANK(OFFSET('9. METAS'!$U$20,INT((ROW()-14)/2),0)),"",OFFSET('9. METAS'!$U$20,INT((ROW()-14)/2),0)))</f>
        <v/>
      </c>
      <c r="K182" s="150" t="str">
        <f ca="1">IF(MOD(ROW()-13,2)=0,IF(ISBLANK(OFFSET(#REF!,INT((ROW()-13)/2),0)),"",OFFSET(#REF!,INT((ROW()-13)/2),0)),IF(ISBLANK(OFFSET('9. METAS'!$V$20,INT((ROW()-14)/2),0)),"",OFFSET('9. METAS'!$V$20,INT((ROW()-14)/2),0)))</f>
        <v/>
      </c>
      <c r="L182" s="150" t="str">
        <f ca="1">IF(MOD(ROW()-13,2)=0,IF(ISBLANK(OFFSET(#REF!,INT((ROW()-13)/2),0)),"",OFFSET(#REF!,INT((ROW()-13)/2),0)),IF(ISBLANK(OFFSET('9. METAS'!$W$20,INT((ROW()-14)/2),0)),"",OFFSET('9. METAS'!$W$20,INT((ROW()-14)/2),0)))</f>
        <v/>
      </c>
      <c r="M182" s="151" t="str">
        <f ca="1">IF(MOD(ROW()-13,2)=0,IF(ISBLANK(OFFSET(#REF!,INT((ROW()-13)/2),0)),"",OFFSET(#REF!,INT((ROW()-13)/2),0)),IF(ISBLANK(OFFSET('9. METAS'!$X$20,INT((ROW()-14)/2),0)),"",OFFSET('9. METAS'!$X$20,INT((ROW()-14)/2),0)))</f>
        <v/>
      </c>
      <c r="N182" s="854"/>
      <c r="O182" s="856"/>
      <c r="P182" s="913"/>
    </row>
    <row r="183" spans="3:16">
      <c r="C183" s="859"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8" t="str">
        <f ca="1">IF(ISBLANK(OFFSET('5. Pp (3 años)'!$K$46,INT((ROW()-13)/2),0)),"",OFFSET('5. Pp (3 años)'!$K$46,INT((ROW()-13)/2),0))</f>
        <v/>
      </c>
      <c r="G183" s="909" t="str">
        <f ca="1">IF(ISBLANK(OFFSET('5. Pp (3 años)'!$H$46,INT((ROW()-13)/2),0)),"",OFFSET('5. Pp (3 años)'!$H$46,INT((ROW()-13)/2),0))</f>
        <v/>
      </c>
      <c r="H183" s="944" t="str">
        <f ca="1">IF(ISBLANK(OFFSET('9. METAS'!$L$20,INT((ROW()-13)/2),0)),"",OFFSET('9. METAS'!$L$20,INT((ROW()-13)/2),0))</f>
        <v/>
      </c>
      <c r="I183" s="868"/>
      <c r="J183" s="149" t="e">
        <f ca="1">IF(MOD(ROW()-13,2)=0,IF(ISBLANK(OFFSET(#REF!,INT((ROW()-13)/2),0)),"",OFFSET(#REF!,INT((ROW()-13)/2),0)),IF(ISBLANK(OFFSET('9. METAS'!$U$20,INT((ROW()-14)/2),0)),"",OFFSET('9. METAS'!$U$20,INT((ROW()-14)/2),0)))</f>
        <v>#REF!</v>
      </c>
      <c r="K183" s="150" t="e">
        <f ca="1">IF(MOD(ROW()-13,2)=0,IF(ISBLANK(OFFSET(#REF!,INT((ROW()-13)/2),0)),"",OFFSET(#REF!,INT((ROW()-13)/2),0)),IF(ISBLANK(OFFSET('9. METAS'!$V$20,INT((ROW()-14)/2),0)),"",OFFSET('9. METAS'!$V$20,INT((ROW()-14)/2),0)))</f>
        <v>#REF!</v>
      </c>
      <c r="L183" s="150" t="e">
        <f ca="1">IF(MOD(ROW()-13,2)=0,IF(ISBLANK(OFFSET(#REF!,INT((ROW()-13)/2),0)),"",OFFSET(#REF!,INT((ROW()-13)/2),0)),IF(ISBLANK(OFFSET('9. METAS'!$W$20,INT((ROW()-14)/2),0)),"",OFFSET('9. METAS'!$W$20,INT((ROW()-14)/2),0)))</f>
        <v>#REF!</v>
      </c>
      <c r="M183" s="151" t="e">
        <f ca="1">IF(MOD(ROW()-13,2)=0,IF(ISBLANK(OFFSET(#REF!,INT((ROW()-13)/2),0)),"",OFFSET(#REF!,INT((ROW()-13)/2),0)),IF(ISBLANK(OFFSET('9. METAS'!$X$20,INT((ROW()-14)/2),0)),"",OFFSET('9. METAS'!$X$20,INT((ROW()-14)/2),0)))</f>
        <v>#REF!</v>
      </c>
      <c r="N183" s="869" t="str">
        <f t="shared" ref="N183" ca="1" si="166">IFERROR(J183/J184,"ND")</f>
        <v>ND</v>
      </c>
      <c r="O183" s="870" t="str">
        <f t="shared" ref="O183" ca="1" si="167">IFERROR(((J183+K183+L183)/H183),"ND")</f>
        <v>ND</v>
      </c>
      <c r="P183" s="910"/>
    </row>
    <row r="184" spans="3:16">
      <c r="C184" s="860"/>
      <c r="D184" s="907"/>
      <c r="E184" s="907"/>
      <c r="F184" s="908"/>
      <c r="G184" s="909"/>
      <c r="H184" s="944"/>
      <c r="I184" s="852"/>
      <c r="J184" s="149" t="str">
        <f ca="1">IF(MOD(ROW()-13,2)=0,IF(ISBLANK(OFFSET(#REF!,INT((ROW()-13)/2),0)),"",OFFSET(#REF!,INT((ROW()-13)/2),0)),IF(ISBLANK(OFFSET('9. METAS'!$U$20,INT((ROW()-14)/2),0)),"",OFFSET('9. METAS'!$U$20,INT((ROW()-14)/2),0)))</f>
        <v/>
      </c>
      <c r="K184" s="150" t="str">
        <f ca="1">IF(MOD(ROW()-13,2)=0,IF(ISBLANK(OFFSET(#REF!,INT((ROW()-13)/2),0)),"",OFFSET(#REF!,INT((ROW()-13)/2),0)),IF(ISBLANK(OFFSET('9. METAS'!$V$20,INT((ROW()-14)/2),0)),"",OFFSET('9. METAS'!$V$20,INT((ROW()-14)/2),0)))</f>
        <v/>
      </c>
      <c r="L184" s="150" t="str">
        <f ca="1">IF(MOD(ROW()-13,2)=0,IF(ISBLANK(OFFSET(#REF!,INT((ROW()-13)/2),0)),"",OFFSET(#REF!,INT((ROW()-13)/2),0)),IF(ISBLANK(OFFSET('9. METAS'!$W$20,INT((ROW()-14)/2),0)),"",OFFSET('9. METAS'!$W$20,INT((ROW()-14)/2),0)))</f>
        <v/>
      </c>
      <c r="M184" s="151" t="str">
        <f ca="1">IF(MOD(ROW()-13,2)=0,IF(ISBLANK(OFFSET(#REF!,INT((ROW()-13)/2),0)),"",OFFSET(#REF!,INT((ROW()-13)/2),0)),IF(ISBLANK(OFFSET('9. METAS'!$X$20,INT((ROW()-14)/2),0)),"",OFFSET('9. METAS'!$X$20,INT((ROW()-14)/2),0)))</f>
        <v/>
      </c>
      <c r="N184" s="854"/>
      <c r="O184" s="856"/>
      <c r="P184" s="913"/>
    </row>
    <row r="185" spans="3:16">
      <c r="C185" s="859"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8" t="str">
        <f ca="1">IF(ISBLANK(OFFSET('5. Pp (3 años)'!$K$46,INT((ROW()-13)/2),0)),"",OFFSET('5. Pp (3 años)'!$K$46,INT((ROW()-13)/2),0))</f>
        <v/>
      </c>
      <c r="G185" s="909" t="str">
        <f ca="1">IF(ISBLANK(OFFSET('5. Pp (3 años)'!$H$46,INT((ROW()-13)/2),0)),"",OFFSET('5. Pp (3 años)'!$H$46,INT((ROW()-13)/2),0))</f>
        <v/>
      </c>
      <c r="H185" s="944" t="str">
        <f ca="1">IF(ISBLANK(OFFSET('9. METAS'!$L$20,INT((ROW()-13)/2),0)),"",OFFSET('9. METAS'!$L$20,INT((ROW()-13)/2),0))</f>
        <v/>
      </c>
      <c r="I185" s="868"/>
      <c r="J185" s="149" t="e">
        <f ca="1">IF(MOD(ROW()-13,2)=0,IF(ISBLANK(OFFSET(#REF!,INT((ROW()-13)/2),0)),"",OFFSET(#REF!,INT((ROW()-13)/2),0)),IF(ISBLANK(OFFSET('9. METAS'!$U$20,INT((ROW()-14)/2),0)),"",OFFSET('9. METAS'!$U$20,INT((ROW()-14)/2),0)))</f>
        <v>#REF!</v>
      </c>
      <c r="K185" s="150" t="e">
        <f ca="1">IF(MOD(ROW()-13,2)=0,IF(ISBLANK(OFFSET(#REF!,INT((ROW()-13)/2),0)),"",OFFSET(#REF!,INT((ROW()-13)/2),0)),IF(ISBLANK(OFFSET('9. METAS'!$V$20,INT((ROW()-14)/2),0)),"",OFFSET('9. METAS'!$V$20,INT((ROW()-14)/2),0)))</f>
        <v>#REF!</v>
      </c>
      <c r="L185" s="150" t="e">
        <f ca="1">IF(MOD(ROW()-13,2)=0,IF(ISBLANK(OFFSET(#REF!,INT((ROW()-13)/2),0)),"",OFFSET(#REF!,INT((ROW()-13)/2),0)),IF(ISBLANK(OFFSET('9. METAS'!$W$20,INT((ROW()-14)/2),0)),"",OFFSET('9. METAS'!$W$20,INT((ROW()-14)/2),0)))</f>
        <v>#REF!</v>
      </c>
      <c r="M185" s="151" t="e">
        <f ca="1">IF(MOD(ROW()-13,2)=0,IF(ISBLANK(OFFSET(#REF!,INT((ROW()-13)/2),0)),"",OFFSET(#REF!,INT((ROW()-13)/2),0)),IF(ISBLANK(OFFSET('9. METAS'!$X$20,INT((ROW()-14)/2),0)),"",OFFSET('9. METAS'!$X$20,INT((ROW()-14)/2),0)))</f>
        <v>#REF!</v>
      </c>
      <c r="N185" s="869" t="str">
        <f t="shared" ref="N185" ca="1" si="168">IFERROR(J185/J186,"ND")</f>
        <v>ND</v>
      </c>
      <c r="O185" s="870" t="str">
        <f t="shared" ref="O185" ca="1" si="169">IFERROR(((J185+K185+L185)/H185),"ND")</f>
        <v>ND</v>
      </c>
      <c r="P185" s="910"/>
    </row>
    <row r="186" spans="3:16">
      <c r="C186" s="860"/>
      <c r="D186" s="907"/>
      <c r="E186" s="907"/>
      <c r="F186" s="908"/>
      <c r="G186" s="909"/>
      <c r="H186" s="944"/>
      <c r="I186" s="852"/>
      <c r="J186" s="149" t="str">
        <f ca="1">IF(MOD(ROW()-13,2)=0,IF(ISBLANK(OFFSET(#REF!,INT((ROW()-13)/2),0)),"",OFFSET(#REF!,INT((ROW()-13)/2),0)),IF(ISBLANK(OFFSET('9. METAS'!$U$20,INT((ROW()-14)/2),0)),"",OFFSET('9. METAS'!$U$20,INT((ROW()-14)/2),0)))</f>
        <v/>
      </c>
      <c r="K186" s="150" t="str">
        <f ca="1">IF(MOD(ROW()-13,2)=0,IF(ISBLANK(OFFSET(#REF!,INT((ROW()-13)/2),0)),"",OFFSET(#REF!,INT((ROW()-13)/2),0)),IF(ISBLANK(OFFSET('9. METAS'!$V$20,INT((ROW()-14)/2),0)),"",OFFSET('9. METAS'!$V$20,INT((ROW()-14)/2),0)))</f>
        <v/>
      </c>
      <c r="L186" s="150" t="str">
        <f ca="1">IF(MOD(ROW()-13,2)=0,IF(ISBLANK(OFFSET(#REF!,INT((ROW()-13)/2),0)),"",OFFSET(#REF!,INT((ROW()-13)/2),0)),IF(ISBLANK(OFFSET('9. METAS'!$W$20,INT((ROW()-14)/2),0)),"",OFFSET('9. METAS'!$W$20,INT((ROW()-14)/2),0)))</f>
        <v/>
      </c>
      <c r="M186" s="151" t="str">
        <f ca="1">IF(MOD(ROW()-13,2)=0,IF(ISBLANK(OFFSET(#REF!,INT((ROW()-13)/2),0)),"",OFFSET(#REF!,INT((ROW()-13)/2),0)),IF(ISBLANK(OFFSET('9. METAS'!$X$20,INT((ROW()-14)/2),0)),"",OFFSET('9. METAS'!$X$20,INT((ROW()-14)/2),0)))</f>
        <v/>
      </c>
      <c r="N186" s="854"/>
      <c r="O186" s="856"/>
      <c r="P186" s="913"/>
    </row>
    <row r="187" spans="3:16">
      <c r="C187" s="859"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8" t="str">
        <f ca="1">IF(ISBLANK(OFFSET('5. Pp (3 años)'!$K$46,INT((ROW()-13)/2),0)),"",OFFSET('5. Pp (3 años)'!$K$46,INT((ROW()-13)/2),0))</f>
        <v/>
      </c>
      <c r="G187" s="909" t="str">
        <f ca="1">IF(ISBLANK(OFFSET('5. Pp (3 años)'!$H$46,INT((ROW()-13)/2),0)),"",OFFSET('5. Pp (3 años)'!$H$46,INT((ROW()-13)/2),0))</f>
        <v/>
      </c>
      <c r="H187" s="944" t="str">
        <f ca="1">IF(ISBLANK(OFFSET('9. METAS'!$L$20,INT((ROW()-13)/2),0)),"",OFFSET('9. METAS'!$L$20,INT((ROW()-13)/2),0))</f>
        <v/>
      </c>
      <c r="I187" s="868"/>
      <c r="J187" s="149" t="e">
        <f ca="1">IF(MOD(ROW()-13,2)=0,IF(ISBLANK(OFFSET(#REF!,INT((ROW()-13)/2),0)),"",OFFSET(#REF!,INT((ROW()-13)/2),0)),IF(ISBLANK(OFFSET('9. METAS'!$U$20,INT((ROW()-14)/2),0)),"",OFFSET('9. METAS'!$U$20,INT((ROW()-14)/2),0)))</f>
        <v>#REF!</v>
      </c>
      <c r="K187" s="150" t="e">
        <f ca="1">IF(MOD(ROW()-13,2)=0,IF(ISBLANK(OFFSET(#REF!,INT((ROW()-13)/2),0)),"",OFFSET(#REF!,INT((ROW()-13)/2),0)),IF(ISBLANK(OFFSET('9. METAS'!$V$20,INT((ROW()-14)/2),0)),"",OFFSET('9. METAS'!$V$20,INT((ROW()-14)/2),0)))</f>
        <v>#REF!</v>
      </c>
      <c r="L187" s="150" t="e">
        <f ca="1">IF(MOD(ROW()-13,2)=0,IF(ISBLANK(OFFSET(#REF!,INT((ROW()-13)/2),0)),"",OFFSET(#REF!,INT((ROW()-13)/2),0)),IF(ISBLANK(OFFSET('9. METAS'!$W$20,INT((ROW()-14)/2),0)),"",OFFSET('9. METAS'!$W$20,INT((ROW()-14)/2),0)))</f>
        <v>#REF!</v>
      </c>
      <c r="M187" s="151" t="e">
        <f ca="1">IF(MOD(ROW()-13,2)=0,IF(ISBLANK(OFFSET(#REF!,INT((ROW()-13)/2),0)),"",OFFSET(#REF!,INT((ROW()-13)/2),0)),IF(ISBLANK(OFFSET('9. METAS'!$X$20,INT((ROW()-14)/2),0)),"",OFFSET('9. METAS'!$X$20,INT((ROW()-14)/2),0)))</f>
        <v>#REF!</v>
      </c>
      <c r="N187" s="869" t="str">
        <f t="shared" ref="N187" ca="1" si="170">IFERROR(J187/J188,"ND")</f>
        <v>ND</v>
      </c>
      <c r="O187" s="870" t="str">
        <f t="shared" ref="O187" ca="1" si="171">IFERROR(((J187+K187+L187)/H187),"ND")</f>
        <v>ND</v>
      </c>
      <c r="P187" s="910"/>
    </row>
    <row r="188" spans="3:16">
      <c r="C188" s="860"/>
      <c r="D188" s="907"/>
      <c r="E188" s="907"/>
      <c r="F188" s="908"/>
      <c r="G188" s="909"/>
      <c r="H188" s="944"/>
      <c r="I188" s="852"/>
      <c r="J188" s="149" t="str">
        <f ca="1">IF(MOD(ROW()-13,2)=0,IF(ISBLANK(OFFSET(#REF!,INT((ROW()-13)/2),0)),"",OFFSET(#REF!,INT((ROW()-13)/2),0)),IF(ISBLANK(OFFSET('9. METAS'!$U$20,INT((ROW()-14)/2),0)),"",OFFSET('9. METAS'!$U$20,INT((ROW()-14)/2),0)))</f>
        <v/>
      </c>
      <c r="K188" s="150" t="str">
        <f ca="1">IF(MOD(ROW()-13,2)=0,IF(ISBLANK(OFFSET(#REF!,INT((ROW()-13)/2),0)),"",OFFSET(#REF!,INT((ROW()-13)/2),0)),IF(ISBLANK(OFFSET('9. METAS'!$V$20,INT((ROW()-14)/2),0)),"",OFFSET('9. METAS'!$V$20,INT((ROW()-14)/2),0)))</f>
        <v/>
      </c>
      <c r="L188" s="150" t="str">
        <f ca="1">IF(MOD(ROW()-13,2)=0,IF(ISBLANK(OFFSET(#REF!,INT((ROW()-13)/2),0)),"",OFFSET(#REF!,INT((ROW()-13)/2),0)),IF(ISBLANK(OFFSET('9. METAS'!$W$20,INT((ROW()-14)/2),0)),"",OFFSET('9. METAS'!$W$20,INT((ROW()-14)/2),0)))</f>
        <v/>
      </c>
      <c r="M188" s="151" t="str">
        <f ca="1">IF(MOD(ROW()-13,2)=0,IF(ISBLANK(OFFSET(#REF!,INT((ROW()-13)/2),0)),"",OFFSET(#REF!,INT((ROW()-13)/2),0)),IF(ISBLANK(OFFSET('9. METAS'!$X$20,INT((ROW()-14)/2),0)),"",OFFSET('9. METAS'!$X$20,INT((ROW()-14)/2),0)))</f>
        <v/>
      </c>
      <c r="N188" s="854"/>
      <c r="O188" s="856"/>
      <c r="P188" s="913"/>
    </row>
    <row r="189" spans="3:16">
      <c r="C189" s="859"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8" t="str">
        <f ca="1">IF(ISBLANK(OFFSET('5. Pp (3 años)'!$K$46,INT((ROW()-13)/2),0)),"",OFFSET('5. Pp (3 años)'!$K$46,INT((ROW()-13)/2),0))</f>
        <v/>
      </c>
      <c r="G189" s="909" t="str">
        <f ca="1">IF(ISBLANK(OFFSET('5. Pp (3 años)'!$H$46,INT((ROW()-13)/2),0)),"",OFFSET('5. Pp (3 años)'!$H$46,INT((ROW()-13)/2),0))</f>
        <v/>
      </c>
      <c r="H189" s="944" t="str">
        <f ca="1">IF(ISBLANK(OFFSET('9. METAS'!$L$20,INT((ROW()-13)/2),0)),"",OFFSET('9. METAS'!$L$20,INT((ROW()-13)/2),0))</f>
        <v/>
      </c>
      <c r="I189" s="868"/>
      <c r="J189" s="149" t="e">
        <f ca="1">IF(MOD(ROW()-13,2)=0,IF(ISBLANK(OFFSET(#REF!,INT((ROW()-13)/2),0)),"",OFFSET(#REF!,INT((ROW()-13)/2),0)),IF(ISBLANK(OFFSET('9. METAS'!$U$20,INT((ROW()-14)/2),0)),"",OFFSET('9. METAS'!$U$20,INT((ROW()-14)/2),0)))</f>
        <v>#REF!</v>
      </c>
      <c r="K189" s="150" t="e">
        <f ca="1">IF(MOD(ROW()-13,2)=0,IF(ISBLANK(OFFSET(#REF!,INT((ROW()-13)/2),0)),"",OFFSET(#REF!,INT((ROW()-13)/2),0)),IF(ISBLANK(OFFSET('9. METAS'!$V$20,INT((ROW()-14)/2),0)),"",OFFSET('9. METAS'!$V$20,INT((ROW()-14)/2),0)))</f>
        <v>#REF!</v>
      </c>
      <c r="L189" s="150" t="e">
        <f ca="1">IF(MOD(ROW()-13,2)=0,IF(ISBLANK(OFFSET(#REF!,INT((ROW()-13)/2),0)),"",OFFSET(#REF!,INT((ROW()-13)/2),0)),IF(ISBLANK(OFFSET('9. METAS'!$W$20,INT((ROW()-14)/2),0)),"",OFFSET('9. METAS'!$W$20,INT((ROW()-14)/2),0)))</f>
        <v>#REF!</v>
      </c>
      <c r="M189" s="151" t="e">
        <f ca="1">IF(MOD(ROW()-13,2)=0,IF(ISBLANK(OFFSET(#REF!,INT((ROW()-13)/2),0)),"",OFFSET(#REF!,INT((ROW()-13)/2),0)),IF(ISBLANK(OFFSET('9. METAS'!$X$20,INT((ROW()-14)/2),0)),"",OFFSET('9. METAS'!$X$20,INT((ROW()-14)/2),0)))</f>
        <v>#REF!</v>
      </c>
      <c r="N189" s="869" t="str">
        <f t="shared" ref="N189" ca="1" si="172">IFERROR(J189/J190,"ND")</f>
        <v>ND</v>
      </c>
      <c r="O189" s="870" t="str">
        <f t="shared" ref="O189" ca="1" si="173">IFERROR(((J189+K189+L189)/H189),"ND")</f>
        <v>ND</v>
      </c>
      <c r="P189" s="910"/>
    </row>
    <row r="190" spans="3:16">
      <c r="C190" s="860"/>
      <c r="D190" s="907"/>
      <c r="E190" s="907"/>
      <c r="F190" s="908"/>
      <c r="G190" s="909"/>
      <c r="H190" s="944"/>
      <c r="I190" s="852"/>
      <c r="J190" s="149" t="str">
        <f ca="1">IF(MOD(ROW()-13,2)=0,IF(ISBLANK(OFFSET(#REF!,INT((ROW()-13)/2),0)),"",OFFSET(#REF!,INT((ROW()-13)/2),0)),IF(ISBLANK(OFFSET('9. METAS'!$U$20,INT((ROW()-14)/2),0)),"",OFFSET('9. METAS'!$U$20,INT((ROW()-14)/2),0)))</f>
        <v/>
      </c>
      <c r="K190" s="150" t="str">
        <f ca="1">IF(MOD(ROW()-13,2)=0,IF(ISBLANK(OFFSET(#REF!,INT((ROW()-13)/2),0)),"",OFFSET(#REF!,INT((ROW()-13)/2),0)),IF(ISBLANK(OFFSET('9. METAS'!$V$20,INT((ROW()-14)/2),0)),"",OFFSET('9. METAS'!$V$20,INT((ROW()-14)/2),0)))</f>
        <v/>
      </c>
      <c r="L190" s="150" t="str">
        <f ca="1">IF(MOD(ROW()-13,2)=0,IF(ISBLANK(OFFSET(#REF!,INT((ROW()-13)/2),0)),"",OFFSET(#REF!,INT((ROW()-13)/2),0)),IF(ISBLANK(OFFSET('9. METAS'!$W$20,INT((ROW()-14)/2),0)),"",OFFSET('9. METAS'!$W$20,INT((ROW()-14)/2),0)))</f>
        <v/>
      </c>
      <c r="M190" s="151" t="str">
        <f ca="1">IF(MOD(ROW()-13,2)=0,IF(ISBLANK(OFFSET(#REF!,INT((ROW()-13)/2),0)),"",OFFSET(#REF!,INT((ROW()-13)/2),0)),IF(ISBLANK(OFFSET('9. METAS'!$X$20,INT((ROW()-14)/2),0)),"",OFFSET('9. METAS'!$X$20,INT((ROW()-14)/2),0)))</f>
        <v/>
      </c>
      <c r="N190" s="854"/>
      <c r="O190" s="856"/>
      <c r="P190" s="913"/>
    </row>
    <row r="191" spans="3:16">
      <c r="C191" s="859"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8" t="str">
        <f ca="1">IF(ISBLANK(OFFSET('5. Pp (3 años)'!$K$46,INT((ROW()-13)/2),0)),"",OFFSET('5. Pp (3 años)'!$K$46,INT((ROW()-13)/2),0))</f>
        <v/>
      </c>
      <c r="G191" s="909" t="str">
        <f ca="1">IF(ISBLANK(OFFSET('5. Pp (3 años)'!$H$46,INT((ROW()-13)/2),0)),"",OFFSET('5. Pp (3 años)'!$H$46,INT((ROW()-13)/2),0))</f>
        <v/>
      </c>
      <c r="H191" s="944" t="str">
        <f ca="1">IF(ISBLANK(OFFSET('9. METAS'!$L$20,INT((ROW()-13)/2),0)),"",OFFSET('9. METAS'!$L$20,INT((ROW()-13)/2),0))</f>
        <v/>
      </c>
      <c r="I191" s="868"/>
      <c r="J191" s="149" t="e">
        <f ca="1">IF(MOD(ROW()-13,2)=0,IF(ISBLANK(OFFSET(#REF!,INT((ROW()-13)/2),0)),"",OFFSET(#REF!,INT((ROW()-13)/2),0)),IF(ISBLANK(OFFSET('9. METAS'!$U$20,INT((ROW()-14)/2),0)),"",OFFSET('9. METAS'!$U$20,INT((ROW()-14)/2),0)))</f>
        <v>#REF!</v>
      </c>
      <c r="K191" s="150" t="e">
        <f ca="1">IF(MOD(ROW()-13,2)=0,IF(ISBLANK(OFFSET(#REF!,INT((ROW()-13)/2),0)),"",OFFSET(#REF!,INT((ROW()-13)/2),0)),IF(ISBLANK(OFFSET('9. METAS'!$V$20,INT((ROW()-14)/2),0)),"",OFFSET('9. METAS'!$V$20,INT((ROW()-14)/2),0)))</f>
        <v>#REF!</v>
      </c>
      <c r="L191" s="150" t="e">
        <f ca="1">IF(MOD(ROW()-13,2)=0,IF(ISBLANK(OFFSET(#REF!,INT((ROW()-13)/2),0)),"",OFFSET(#REF!,INT((ROW()-13)/2),0)),IF(ISBLANK(OFFSET('9. METAS'!$W$20,INT((ROW()-14)/2),0)),"",OFFSET('9. METAS'!$W$20,INT((ROW()-14)/2),0)))</f>
        <v>#REF!</v>
      </c>
      <c r="M191" s="151" t="e">
        <f ca="1">IF(MOD(ROW()-13,2)=0,IF(ISBLANK(OFFSET(#REF!,INT((ROW()-13)/2),0)),"",OFFSET(#REF!,INT((ROW()-13)/2),0)),IF(ISBLANK(OFFSET('9. METAS'!$X$20,INT((ROW()-14)/2),0)),"",OFFSET('9. METAS'!$X$20,INT((ROW()-14)/2),0)))</f>
        <v>#REF!</v>
      </c>
      <c r="N191" s="869" t="str">
        <f t="shared" ref="N191" ca="1" si="174">IFERROR(J191/J192,"ND")</f>
        <v>ND</v>
      </c>
      <c r="O191" s="870" t="str">
        <f t="shared" ref="O191" ca="1" si="175">IFERROR(((J191+K191+L191)/H191),"ND")</f>
        <v>ND</v>
      </c>
      <c r="P191" s="910"/>
    </row>
    <row r="192" spans="3:16">
      <c r="C192" s="860"/>
      <c r="D192" s="907"/>
      <c r="E192" s="907"/>
      <c r="F192" s="908"/>
      <c r="G192" s="909"/>
      <c r="H192" s="944"/>
      <c r="I192" s="852"/>
      <c r="J192" s="149" t="str">
        <f ca="1">IF(MOD(ROW()-13,2)=0,IF(ISBLANK(OFFSET(#REF!,INT((ROW()-13)/2),0)),"",OFFSET(#REF!,INT((ROW()-13)/2),0)),IF(ISBLANK(OFFSET('9. METAS'!$U$20,INT((ROW()-14)/2),0)),"",OFFSET('9. METAS'!$U$20,INT((ROW()-14)/2),0)))</f>
        <v/>
      </c>
      <c r="K192" s="150" t="str">
        <f ca="1">IF(MOD(ROW()-13,2)=0,IF(ISBLANK(OFFSET(#REF!,INT((ROW()-13)/2),0)),"",OFFSET(#REF!,INT((ROW()-13)/2),0)),IF(ISBLANK(OFFSET('9. METAS'!$V$20,INT((ROW()-14)/2),0)),"",OFFSET('9. METAS'!$V$20,INT((ROW()-14)/2),0)))</f>
        <v/>
      </c>
      <c r="L192" s="150" t="str">
        <f ca="1">IF(MOD(ROW()-13,2)=0,IF(ISBLANK(OFFSET(#REF!,INT((ROW()-13)/2),0)),"",OFFSET(#REF!,INT((ROW()-13)/2),0)),IF(ISBLANK(OFFSET('9. METAS'!$W$20,INT((ROW()-14)/2),0)),"",OFFSET('9. METAS'!$W$20,INT((ROW()-14)/2),0)))</f>
        <v/>
      </c>
      <c r="M192" s="151" t="str">
        <f ca="1">IF(MOD(ROW()-13,2)=0,IF(ISBLANK(OFFSET(#REF!,INT((ROW()-13)/2),0)),"",OFFSET(#REF!,INT((ROW()-13)/2),0)),IF(ISBLANK(OFFSET('9. METAS'!$X$20,INT((ROW()-14)/2),0)),"",OFFSET('9. METAS'!$X$20,INT((ROW()-14)/2),0)))</f>
        <v/>
      </c>
      <c r="N192" s="854"/>
      <c r="O192" s="856"/>
      <c r="P192" s="913"/>
    </row>
    <row r="193" spans="3:16">
      <c r="C193" s="859"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8" t="str">
        <f ca="1">IF(ISBLANK(OFFSET('5. Pp (3 años)'!$K$46,INT((ROW()-13)/2),0)),"",OFFSET('5. Pp (3 años)'!$K$46,INT((ROW()-13)/2),0))</f>
        <v/>
      </c>
      <c r="G193" s="909" t="str">
        <f ca="1">IF(ISBLANK(OFFSET('5. Pp (3 años)'!$H$46,INT((ROW()-13)/2),0)),"",OFFSET('5. Pp (3 años)'!$H$46,INT((ROW()-13)/2),0))</f>
        <v/>
      </c>
      <c r="H193" s="944" t="str">
        <f ca="1">IF(ISBLANK(OFFSET('9. METAS'!$L$20,INT((ROW()-13)/2),0)),"",OFFSET('9. METAS'!$L$20,INT((ROW()-13)/2),0))</f>
        <v/>
      </c>
      <c r="I193" s="868"/>
      <c r="J193" s="149" t="e">
        <f ca="1">IF(MOD(ROW()-13,2)=0,IF(ISBLANK(OFFSET(#REF!,INT((ROW()-13)/2),0)),"",OFFSET(#REF!,INT((ROW()-13)/2),0)),IF(ISBLANK(OFFSET('9. METAS'!$U$20,INT((ROW()-14)/2),0)),"",OFFSET('9. METAS'!$U$20,INT((ROW()-14)/2),0)))</f>
        <v>#REF!</v>
      </c>
      <c r="K193" s="150" t="e">
        <f ca="1">IF(MOD(ROW()-13,2)=0,IF(ISBLANK(OFFSET(#REF!,INT((ROW()-13)/2),0)),"",OFFSET(#REF!,INT((ROW()-13)/2),0)),IF(ISBLANK(OFFSET('9. METAS'!$V$20,INT((ROW()-14)/2),0)),"",OFFSET('9. METAS'!$V$20,INT((ROW()-14)/2),0)))</f>
        <v>#REF!</v>
      </c>
      <c r="L193" s="150" t="e">
        <f ca="1">IF(MOD(ROW()-13,2)=0,IF(ISBLANK(OFFSET(#REF!,INT((ROW()-13)/2),0)),"",OFFSET(#REF!,INT((ROW()-13)/2),0)),IF(ISBLANK(OFFSET('9. METAS'!$W$20,INT((ROW()-14)/2),0)),"",OFFSET('9. METAS'!$W$20,INT((ROW()-14)/2),0)))</f>
        <v>#REF!</v>
      </c>
      <c r="M193" s="151" t="e">
        <f ca="1">IF(MOD(ROW()-13,2)=0,IF(ISBLANK(OFFSET(#REF!,INT((ROW()-13)/2),0)),"",OFFSET(#REF!,INT((ROW()-13)/2),0)),IF(ISBLANK(OFFSET('9. METAS'!$X$20,INT((ROW()-14)/2),0)),"",OFFSET('9. METAS'!$X$20,INT((ROW()-14)/2),0)))</f>
        <v>#REF!</v>
      </c>
      <c r="N193" s="869" t="str">
        <f t="shared" ref="N193" ca="1" si="176">IFERROR(J193/J194,"ND")</f>
        <v>ND</v>
      </c>
      <c r="O193" s="870" t="str">
        <f t="shared" ref="O193" ca="1" si="177">IFERROR(((J193+K193+L193)/H193),"ND")</f>
        <v>ND</v>
      </c>
      <c r="P193" s="910"/>
    </row>
    <row r="194" spans="3:16">
      <c r="C194" s="860"/>
      <c r="D194" s="907"/>
      <c r="E194" s="907"/>
      <c r="F194" s="908"/>
      <c r="G194" s="909"/>
      <c r="H194" s="944"/>
      <c r="I194" s="852"/>
      <c r="J194" s="149" t="str">
        <f ca="1">IF(MOD(ROW()-13,2)=0,IF(ISBLANK(OFFSET(#REF!,INT((ROW()-13)/2),0)),"",OFFSET(#REF!,INT((ROW()-13)/2),0)),IF(ISBLANK(OFFSET('9. METAS'!$U$20,INT((ROW()-14)/2),0)),"",OFFSET('9. METAS'!$U$20,INT((ROW()-14)/2),0)))</f>
        <v/>
      </c>
      <c r="K194" s="150" t="str">
        <f ca="1">IF(MOD(ROW()-13,2)=0,IF(ISBLANK(OFFSET(#REF!,INT((ROW()-13)/2),0)),"",OFFSET(#REF!,INT((ROW()-13)/2),0)),IF(ISBLANK(OFFSET('9. METAS'!$V$20,INT((ROW()-14)/2),0)),"",OFFSET('9. METAS'!$V$20,INT((ROW()-14)/2),0)))</f>
        <v/>
      </c>
      <c r="L194" s="150" t="str">
        <f ca="1">IF(MOD(ROW()-13,2)=0,IF(ISBLANK(OFFSET(#REF!,INT((ROW()-13)/2),0)),"",OFFSET(#REF!,INT((ROW()-13)/2),0)),IF(ISBLANK(OFFSET('9. METAS'!$W$20,INT((ROW()-14)/2),0)),"",OFFSET('9. METAS'!$W$20,INT((ROW()-14)/2),0)))</f>
        <v/>
      </c>
      <c r="M194" s="151" t="str">
        <f ca="1">IF(MOD(ROW()-13,2)=0,IF(ISBLANK(OFFSET(#REF!,INT((ROW()-13)/2),0)),"",OFFSET(#REF!,INT((ROW()-13)/2),0)),IF(ISBLANK(OFFSET('9. METAS'!$X$20,INT((ROW()-14)/2),0)),"",OFFSET('9. METAS'!$X$20,INT((ROW()-14)/2),0)))</f>
        <v/>
      </c>
      <c r="N194" s="854"/>
      <c r="O194" s="856"/>
      <c r="P194" s="913"/>
    </row>
    <row r="195" spans="3:16">
      <c r="C195" s="859"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8" t="str">
        <f ca="1">IF(ISBLANK(OFFSET('5. Pp (3 años)'!$K$46,INT((ROW()-13)/2),0)),"",OFFSET('5. Pp (3 años)'!$K$46,INT((ROW()-13)/2),0))</f>
        <v/>
      </c>
      <c r="G195" s="909" t="str">
        <f ca="1">IF(ISBLANK(OFFSET('5. Pp (3 años)'!$H$46,INT((ROW()-13)/2),0)),"",OFFSET('5. Pp (3 años)'!$H$46,INT((ROW()-13)/2),0))</f>
        <v/>
      </c>
      <c r="H195" s="944" t="str">
        <f ca="1">IF(ISBLANK(OFFSET('9. METAS'!$L$20,INT((ROW()-13)/2),0)),"",OFFSET('9. METAS'!$L$20,INT((ROW()-13)/2),0))</f>
        <v/>
      </c>
      <c r="I195" s="868"/>
      <c r="J195" s="149" t="e">
        <f ca="1">IF(MOD(ROW()-13,2)=0,IF(ISBLANK(OFFSET(#REF!,INT((ROW()-13)/2),0)),"",OFFSET(#REF!,INT((ROW()-13)/2),0)),IF(ISBLANK(OFFSET('9. METAS'!$U$20,INT((ROW()-14)/2),0)),"",OFFSET('9. METAS'!$U$20,INT((ROW()-14)/2),0)))</f>
        <v>#REF!</v>
      </c>
      <c r="K195" s="150" t="e">
        <f ca="1">IF(MOD(ROW()-13,2)=0,IF(ISBLANK(OFFSET(#REF!,INT((ROW()-13)/2),0)),"",OFFSET(#REF!,INT((ROW()-13)/2),0)),IF(ISBLANK(OFFSET('9. METAS'!$V$20,INT((ROW()-14)/2),0)),"",OFFSET('9. METAS'!$V$20,INT((ROW()-14)/2),0)))</f>
        <v>#REF!</v>
      </c>
      <c r="L195" s="150" t="e">
        <f ca="1">IF(MOD(ROW()-13,2)=0,IF(ISBLANK(OFFSET(#REF!,INT((ROW()-13)/2),0)),"",OFFSET(#REF!,INT((ROW()-13)/2),0)),IF(ISBLANK(OFFSET('9. METAS'!$W$20,INT((ROW()-14)/2),0)),"",OFFSET('9. METAS'!$W$20,INT((ROW()-14)/2),0)))</f>
        <v>#REF!</v>
      </c>
      <c r="M195" s="151" t="e">
        <f ca="1">IF(MOD(ROW()-13,2)=0,IF(ISBLANK(OFFSET(#REF!,INT((ROW()-13)/2),0)),"",OFFSET(#REF!,INT((ROW()-13)/2),0)),IF(ISBLANK(OFFSET('9. METAS'!$X$20,INT((ROW()-14)/2),0)),"",OFFSET('9. METAS'!$X$20,INT((ROW()-14)/2),0)))</f>
        <v>#REF!</v>
      </c>
      <c r="N195" s="869" t="str">
        <f t="shared" ref="N195" ca="1" si="178">IFERROR(J195/J196,"ND")</f>
        <v>ND</v>
      </c>
      <c r="O195" s="870" t="str">
        <f t="shared" ref="O195" ca="1" si="179">IFERROR(((J195+K195+L195)/H195),"ND")</f>
        <v>ND</v>
      </c>
      <c r="P195" s="910"/>
    </row>
    <row r="196" spans="3:16">
      <c r="C196" s="860"/>
      <c r="D196" s="907"/>
      <c r="E196" s="907"/>
      <c r="F196" s="908"/>
      <c r="G196" s="909"/>
      <c r="H196" s="944"/>
      <c r="I196" s="852"/>
      <c r="J196" s="149" t="str">
        <f ca="1">IF(MOD(ROW()-13,2)=0,IF(ISBLANK(OFFSET(#REF!,INT((ROW()-13)/2),0)),"",OFFSET(#REF!,INT((ROW()-13)/2),0)),IF(ISBLANK(OFFSET('9. METAS'!$U$20,INT((ROW()-14)/2),0)),"",OFFSET('9. METAS'!$U$20,INT((ROW()-14)/2),0)))</f>
        <v/>
      </c>
      <c r="K196" s="150" t="str">
        <f ca="1">IF(MOD(ROW()-13,2)=0,IF(ISBLANK(OFFSET(#REF!,INT((ROW()-13)/2),0)),"",OFFSET(#REF!,INT((ROW()-13)/2),0)),IF(ISBLANK(OFFSET('9. METAS'!$V$20,INT((ROW()-14)/2),0)),"",OFFSET('9. METAS'!$V$20,INT((ROW()-14)/2),0)))</f>
        <v/>
      </c>
      <c r="L196" s="150" t="str">
        <f ca="1">IF(MOD(ROW()-13,2)=0,IF(ISBLANK(OFFSET(#REF!,INT((ROW()-13)/2),0)),"",OFFSET(#REF!,INT((ROW()-13)/2),0)),IF(ISBLANK(OFFSET('9. METAS'!$W$20,INT((ROW()-14)/2),0)),"",OFFSET('9. METAS'!$W$20,INT((ROW()-14)/2),0)))</f>
        <v/>
      </c>
      <c r="M196" s="151" t="str">
        <f ca="1">IF(MOD(ROW()-13,2)=0,IF(ISBLANK(OFFSET(#REF!,INT((ROW()-13)/2),0)),"",OFFSET(#REF!,INT((ROW()-13)/2),0)),IF(ISBLANK(OFFSET('9. METAS'!$X$20,INT((ROW()-14)/2),0)),"",OFFSET('9. METAS'!$X$20,INT((ROW()-14)/2),0)))</f>
        <v/>
      </c>
      <c r="N196" s="854"/>
      <c r="O196" s="856"/>
      <c r="P196" s="913"/>
    </row>
    <row r="197" spans="3:16">
      <c r="C197" s="859"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8" t="str">
        <f ca="1">IF(ISBLANK(OFFSET('5. Pp (3 años)'!$K$46,INT((ROW()-13)/2),0)),"",OFFSET('5. Pp (3 años)'!$K$46,INT((ROW()-13)/2),0))</f>
        <v/>
      </c>
      <c r="G197" s="909" t="str">
        <f ca="1">IF(ISBLANK(OFFSET('5. Pp (3 años)'!$H$46,INT((ROW()-13)/2),0)),"",OFFSET('5. Pp (3 años)'!$H$46,INT((ROW()-13)/2),0))</f>
        <v/>
      </c>
      <c r="H197" s="944" t="str">
        <f ca="1">IF(ISBLANK(OFFSET('9. METAS'!$L$20,INT((ROW()-13)/2),0)),"",OFFSET('9. METAS'!$L$20,INT((ROW()-13)/2),0))</f>
        <v/>
      </c>
      <c r="I197" s="868"/>
      <c r="J197" s="149" t="e">
        <f ca="1">IF(MOD(ROW()-13,2)=0,IF(ISBLANK(OFFSET(#REF!,INT((ROW()-13)/2),0)),"",OFFSET(#REF!,INT((ROW()-13)/2),0)),IF(ISBLANK(OFFSET('9. METAS'!$U$20,INT((ROW()-14)/2),0)),"",OFFSET('9. METAS'!$U$20,INT((ROW()-14)/2),0)))</f>
        <v>#REF!</v>
      </c>
      <c r="K197" s="150" t="e">
        <f ca="1">IF(MOD(ROW()-13,2)=0,IF(ISBLANK(OFFSET(#REF!,INT((ROW()-13)/2),0)),"",OFFSET(#REF!,INT((ROW()-13)/2),0)),IF(ISBLANK(OFFSET('9. METAS'!$V$20,INT((ROW()-14)/2),0)),"",OFFSET('9. METAS'!$V$20,INT((ROW()-14)/2),0)))</f>
        <v>#REF!</v>
      </c>
      <c r="L197" s="150" t="e">
        <f ca="1">IF(MOD(ROW()-13,2)=0,IF(ISBLANK(OFFSET(#REF!,INT((ROW()-13)/2),0)),"",OFFSET(#REF!,INT((ROW()-13)/2),0)),IF(ISBLANK(OFFSET('9. METAS'!$W$20,INT((ROW()-14)/2),0)),"",OFFSET('9. METAS'!$W$20,INT((ROW()-14)/2),0)))</f>
        <v>#REF!</v>
      </c>
      <c r="M197" s="151" t="e">
        <f ca="1">IF(MOD(ROW()-13,2)=0,IF(ISBLANK(OFFSET(#REF!,INT((ROW()-13)/2),0)),"",OFFSET(#REF!,INT((ROW()-13)/2),0)),IF(ISBLANK(OFFSET('9. METAS'!$X$20,INT((ROW()-14)/2),0)),"",OFFSET('9. METAS'!$X$20,INT((ROW()-14)/2),0)))</f>
        <v>#REF!</v>
      </c>
      <c r="N197" s="869" t="str">
        <f t="shared" ref="N197" ca="1" si="180">IFERROR(J197/J198,"ND")</f>
        <v>ND</v>
      </c>
      <c r="O197" s="870" t="str">
        <f t="shared" ref="O197" ca="1" si="181">IFERROR(((J197+K197+L197)/H197),"ND")</f>
        <v>ND</v>
      </c>
      <c r="P197" s="910"/>
    </row>
    <row r="198" spans="3:16">
      <c r="C198" s="860"/>
      <c r="D198" s="907"/>
      <c r="E198" s="907"/>
      <c r="F198" s="908"/>
      <c r="G198" s="909"/>
      <c r="H198" s="944"/>
      <c r="I198" s="852"/>
      <c r="J198" s="149" t="str">
        <f ca="1">IF(MOD(ROW()-13,2)=0,IF(ISBLANK(OFFSET(#REF!,INT((ROW()-13)/2),0)),"",OFFSET(#REF!,INT((ROW()-13)/2),0)),IF(ISBLANK(OFFSET('9. METAS'!$U$20,INT((ROW()-14)/2),0)),"",OFFSET('9. METAS'!$U$20,INT((ROW()-14)/2),0)))</f>
        <v/>
      </c>
      <c r="K198" s="150" t="str">
        <f ca="1">IF(MOD(ROW()-13,2)=0,IF(ISBLANK(OFFSET(#REF!,INT((ROW()-13)/2),0)),"",OFFSET(#REF!,INT((ROW()-13)/2),0)),IF(ISBLANK(OFFSET('9. METAS'!$V$20,INT((ROW()-14)/2),0)),"",OFFSET('9. METAS'!$V$20,INT((ROW()-14)/2),0)))</f>
        <v/>
      </c>
      <c r="L198" s="150" t="str">
        <f ca="1">IF(MOD(ROW()-13,2)=0,IF(ISBLANK(OFFSET(#REF!,INT((ROW()-13)/2),0)),"",OFFSET(#REF!,INT((ROW()-13)/2),0)),IF(ISBLANK(OFFSET('9. METAS'!$W$20,INT((ROW()-14)/2),0)),"",OFFSET('9. METAS'!$W$20,INT((ROW()-14)/2),0)))</f>
        <v/>
      </c>
      <c r="M198" s="151" t="str">
        <f ca="1">IF(MOD(ROW()-13,2)=0,IF(ISBLANK(OFFSET(#REF!,INT((ROW()-13)/2),0)),"",OFFSET(#REF!,INT((ROW()-13)/2),0)),IF(ISBLANK(OFFSET('9. METAS'!$X$20,INT((ROW()-14)/2),0)),"",OFFSET('9. METAS'!$X$20,INT((ROW()-14)/2),0)))</f>
        <v/>
      </c>
      <c r="N198" s="854"/>
      <c r="O198" s="856"/>
      <c r="P198" s="913"/>
    </row>
    <row r="199" spans="3:16">
      <c r="C199" s="859"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8" t="str">
        <f ca="1">IF(ISBLANK(OFFSET('5. Pp (3 años)'!$K$46,INT((ROW()-13)/2),0)),"",OFFSET('5. Pp (3 años)'!$K$46,INT((ROW()-13)/2),0))</f>
        <v/>
      </c>
      <c r="G199" s="909" t="str">
        <f ca="1">IF(ISBLANK(OFFSET('5. Pp (3 años)'!$H$46,INT((ROW()-13)/2),0)),"",OFFSET('5. Pp (3 años)'!$H$46,INT((ROW()-13)/2),0))</f>
        <v/>
      </c>
      <c r="H199" s="944" t="str">
        <f ca="1">IF(ISBLANK(OFFSET('9. METAS'!$L$20,INT((ROW()-13)/2),0)),"",OFFSET('9. METAS'!$L$20,INT((ROW()-13)/2),0))</f>
        <v/>
      </c>
      <c r="I199" s="868"/>
      <c r="J199" s="149" t="e">
        <f ca="1">IF(MOD(ROW()-13,2)=0,IF(ISBLANK(OFFSET(#REF!,INT((ROW()-13)/2),0)),"",OFFSET(#REF!,INT((ROW()-13)/2),0)),IF(ISBLANK(OFFSET('9. METAS'!$U$20,INT((ROW()-14)/2),0)),"",OFFSET('9. METAS'!$U$20,INT((ROW()-14)/2),0)))</f>
        <v>#REF!</v>
      </c>
      <c r="K199" s="150" t="e">
        <f ca="1">IF(MOD(ROW()-13,2)=0,IF(ISBLANK(OFFSET(#REF!,INT((ROW()-13)/2),0)),"",OFFSET(#REF!,INT((ROW()-13)/2),0)),IF(ISBLANK(OFFSET('9. METAS'!$V$20,INT((ROW()-14)/2),0)),"",OFFSET('9. METAS'!$V$20,INT((ROW()-14)/2),0)))</f>
        <v>#REF!</v>
      </c>
      <c r="L199" s="150" t="e">
        <f ca="1">IF(MOD(ROW()-13,2)=0,IF(ISBLANK(OFFSET(#REF!,INT((ROW()-13)/2),0)),"",OFFSET(#REF!,INT((ROW()-13)/2),0)),IF(ISBLANK(OFFSET('9. METAS'!$W$20,INT((ROW()-14)/2),0)),"",OFFSET('9. METAS'!$W$20,INT((ROW()-14)/2),0)))</f>
        <v>#REF!</v>
      </c>
      <c r="M199" s="151" t="e">
        <f ca="1">IF(MOD(ROW()-13,2)=0,IF(ISBLANK(OFFSET(#REF!,INT((ROW()-13)/2),0)),"",OFFSET(#REF!,INT((ROW()-13)/2),0)),IF(ISBLANK(OFFSET('9. METAS'!$X$20,INT((ROW()-14)/2),0)),"",OFFSET('9. METAS'!$X$20,INT((ROW()-14)/2),0)))</f>
        <v>#REF!</v>
      </c>
      <c r="N199" s="869" t="str">
        <f t="shared" ref="N199" ca="1" si="182">IFERROR(J199/J200,"ND")</f>
        <v>ND</v>
      </c>
      <c r="O199" s="870" t="str">
        <f t="shared" ref="O199" ca="1" si="183">IFERROR(((J199+K199+L199)/H199),"ND")</f>
        <v>ND</v>
      </c>
      <c r="P199" s="910"/>
    </row>
    <row r="200" spans="3:16">
      <c r="C200" s="860"/>
      <c r="D200" s="907"/>
      <c r="E200" s="907"/>
      <c r="F200" s="908"/>
      <c r="G200" s="909"/>
      <c r="H200" s="944"/>
      <c r="I200" s="852"/>
      <c r="J200" s="149" t="str">
        <f ca="1">IF(MOD(ROW()-13,2)=0,IF(ISBLANK(OFFSET(#REF!,INT((ROW()-13)/2),0)),"",OFFSET(#REF!,INT((ROW()-13)/2),0)),IF(ISBLANK(OFFSET('9. METAS'!$U$20,INT((ROW()-14)/2),0)),"",OFFSET('9. METAS'!$U$20,INT((ROW()-14)/2),0)))</f>
        <v/>
      </c>
      <c r="K200" s="150" t="str">
        <f ca="1">IF(MOD(ROW()-13,2)=0,IF(ISBLANK(OFFSET(#REF!,INT((ROW()-13)/2),0)),"",OFFSET(#REF!,INT((ROW()-13)/2),0)),IF(ISBLANK(OFFSET('9. METAS'!$V$20,INT((ROW()-14)/2),0)),"",OFFSET('9. METAS'!$V$20,INT((ROW()-14)/2),0)))</f>
        <v/>
      </c>
      <c r="L200" s="150" t="str">
        <f ca="1">IF(MOD(ROW()-13,2)=0,IF(ISBLANK(OFFSET(#REF!,INT((ROW()-13)/2),0)),"",OFFSET(#REF!,INT((ROW()-13)/2),0)),IF(ISBLANK(OFFSET('9. METAS'!$W$20,INT((ROW()-14)/2),0)),"",OFFSET('9. METAS'!$W$20,INT((ROW()-14)/2),0)))</f>
        <v/>
      </c>
      <c r="M200" s="151" t="str">
        <f ca="1">IF(MOD(ROW()-13,2)=0,IF(ISBLANK(OFFSET(#REF!,INT((ROW()-13)/2),0)),"",OFFSET(#REF!,INT((ROW()-13)/2),0)),IF(ISBLANK(OFFSET('9. METAS'!$X$20,INT((ROW()-14)/2),0)),"",OFFSET('9. METAS'!$X$20,INT((ROW()-14)/2),0)))</f>
        <v/>
      </c>
      <c r="N200" s="854"/>
      <c r="O200" s="856"/>
      <c r="P200" s="913"/>
    </row>
    <row r="201" spans="3:16">
      <c r="C201" s="859"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8" t="str">
        <f ca="1">IF(ISBLANK(OFFSET('5. Pp (3 años)'!$K$46,INT((ROW()-13)/2),0)),"",OFFSET('5. Pp (3 años)'!$K$46,INT((ROW()-13)/2),0))</f>
        <v/>
      </c>
      <c r="G201" s="909" t="str">
        <f ca="1">IF(ISBLANK(OFFSET('5. Pp (3 años)'!$H$46,INT((ROW()-13)/2),0)),"",OFFSET('5. Pp (3 años)'!$H$46,INT((ROW()-13)/2),0))</f>
        <v/>
      </c>
      <c r="H201" s="944" t="str">
        <f ca="1">IF(ISBLANK(OFFSET('9. METAS'!$L$20,INT((ROW()-13)/2),0)),"",OFFSET('9. METAS'!$L$20,INT((ROW()-13)/2),0))</f>
        <v/>
      </c>
      <c r="I201" s="868"/>
      <c r="J201" s="149" t="e">
        <f ca="1">IF(MOD(ROW()-13,2)=0,IF(ISBLANK(OFFSET(#REF!,INT((ROW()-13)/2),0)),"",OFFSET(#REF!,INT((ROW()-13)/2),0)),IF(ISBLANK(OFFSET('9. METAS'!$U$20,INT((ROW()-14)/2),0)),"",OFFSET('9. METAS'!$U$20,INT((ROW()-14)/2),0)))</f>
        <v>#REF!</v>
      </c>
      <c r="K201" s="150" t="e">
        <f ca="1">IF(MOD(ROW()-13,2)=0,IF(ISBLANK(OFFSET(#REF!,INT((ROW()-13)/2),0)),"",OFFSET(#REF!,INT((ROW()-13)/2),0)),IF(ISBLANK(OFFSET('9. METAS'!$V$20,INT((ROW()-14)/2),0)),"",OFFSET('9. METAS'!$V$20,INT((ROW()-14)/2),0)))</f>
        <v>#REF!</v>
      </c>
      <c r="L201" s="150" t="e">
        <f ca="1">IF(MOD(ROW()-13,2)=0,IF(ISBLANK(OFFSET(#REF!,INT((ROW()-13)/2),0)),"",OFFSET(#REF!,INT((ROW()-13)/2),0)),IF(ISBLANK(OFFSET('9. METAS'!$W$20,INT((ROW()-14)/2),0)),"",OFFSET('9. METAS'!$W$20,INT((ROW()-14)/2),0)))</f>
        <v>#REF!</v>
      </c>
      <c r="M201" s="151" t="e">
        <f ca="1">IF(MOD(ROW()-13,2)=0,IF(ISBLANK(OFFSET(#REF!,INT((ROW()-13)/2),0)),"",OFFSET(#REF!,INT((ROW()-13)/2),0)),IF(ISBLANK(OFFSET('9. METAS'!$X$20,INT((ROW()-14)/2),0)),"",OFFSET('9. METAS'!$X$20,INT((ROW()-14)/2),0)))</f>
        <v>#REF!</v>
      </c>
      <c r="N201" s="869" t="str">
        <f t="shared" ref="N201" ca="1" si="184">IFERROR(J201/J202,"ND")</f>
        <v>ND</v>
      </c>
      <c r="O201" s="870" t="str">
        <f t="shared" ref="O201" ca="1" si="185">IFERROR(((J201+K201+L201)/H201),"ND")</f>
        <v>ND</v>
      </c>
      <c r="P201" s="910"/>
    </row>
    <row r="202" spans="3:16">
      <c r="C202" s="860"/>
      <c r="D202" s="907"/>
      <c r="E202" s="907"/>
      <c r="F202" s="908"/>
      <c r="G202" s="909"/>
      <c r="H202" s="944"/>
      <c r="I202" s="852"/>
      <c r="J202" s="149" t="str">
        <f ca="1">IF(MOD(ROW()-13,2)=0,IF(ISBLANK(OFFSET(#REF!,INT((ROW()-13)/2),0)),"",OFFSET(#REF!,INT((ROW()-13)/2),0)),IF(ISBLANK(OFFSET('9. METAS'!$U$20,INT((ROW()-14)/2),0)),"",OFFSET('9. METAS'!$U$20,INT((ROW()-14)/2),0)))</f>
        <v/>
      </c>
      <c r="K202" s="150" t="str">
        <f ca="1">IF(MOD(ROW()-13,2)=0,IF(ISBLANK(OFFSET(#REF!,INT((ROW()-13)/2),0)),"",OFFSET(#REF!,INT((ROW()-13)/2),0)),IF(ISBLANK(OFFSET('9. METAS'!$V$20,INT((ROW()-14)/2),0)),"",OFFSET('9. METAS'!$V$20,INT((ROW()-14)/2),0)))</f>
        <v/>
      </c>
      <c r="L202" s="150" t="str">
        <f ca="1">IF(MOD(ROW()-13,2)=0,IF(ISBLANK(OFFSET(#REF!,INT((ROW()-13)/2),0)),"",OFFSET(#REF!,INT((ROW()-13)/2),0)),IF(ISBLANK(OFFSET('9. METAS'!$W$20,INT((ROW()-14)/2),0)),"",OFFSET('9. METAS'!$W$20,INT((ROW()-14)/2),0)))</f>
        <v/>
      </c>
      <c r="M202" s="151" t="str">
        <f ca="1">IF(MOD(ROW()-13,2)=0,IF(ISBLANK(OFFSET(#REF!,INT((ROW()-13)/2),0)),"",OFFSET(#REF!,INT((ROW()-13)/2),0)),IF(ISBLANK(OFFSET('9. METAS'!$X$20,INT((ROW()-14)/2),0)),"",OFFSET('9. METAS'!$X$20,INT((ROW()-14)/2),0)))</f>
        <v/>
      </c>
      <c r="N202" s="854"/>
      <c r="O202" s="856"/>
      <c r="P202" s="913"/>
    </row>
    <row r="203" spans="3:16">
      <c r="C203" s="859"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8" t="str">
        <f ca="1">IF(ISBLANK(OFFSET('5. Pp (3 años)'!$K$46,INT((ROW()-13)/2),0)),"",OFFSET('5. Pp (3 años)'!$K$46,INT((ROW()-13)/2),0))</f>
        <v/>
      </c>
      <c r="G203" s="909" t="str">
        <f ca="1">IF(ISBLANK(OFFSET('5. Pp (3 años)'!$H$46,INT((ROW()-13)/2),0)),"",OFFSET('5. Pp (3 años)'!$H$46,INT((ROW()-13)/2),0))</f>
        <v/>
      </c>
      <c r="H203" s="944" t="str">
        <f ca="1">IF(ISBLANK(OFFSET('9. METAS'!$L$20,INT((ROW()-13)/2),0)),"",OFFSET('9. METAS'!$L$20,INT((ROW()-13)/2),0))</f>
        <v/>
      </c>
      <c r="I203" s="868"/>
      <c r="J203" s="149" t="e">
        <f ca="1">IF(MOD(ROW()-13,2)=0,IF(ISBLANK(OFFSET(#REF!,INT((ROW()-13)/2),0)),"",OFFSET(#REF!,INT((ROW()-13)/2),0)),IF(ISBLANK(OFFSET('9. METAS'!$U$20,INT((ROW()-14)/2),0)),"",OFFSET('9. METAS'!$U$20,INT((ROW()-14)/2),0)))</f>
        <v>#REF!</v>
      </c>
      <c r="K203" s="150" t="e">
        <f ca="1">IF(MOD(ROW()-13,2)=0,IF(ISBLANK(OFFSET(#REF!,INT((ROW()-13)/2),0)),"",OFFSET(#REF!,INT((ROW()-13)/2),0)),IF(ISBLANK(OFFSET('9. METAS'!$V$20,INT((ROW()-14)/2),0)),"",OFFSET('9. METAS'!$V$20,INT((ROW()-14)/2),0)))</f>
        <v>#REF!</v>
      </c>
      <c r="L203" s="150" t="e">
        <f ca="1">IF(MOD(ROW()-13,2)=0,IF(ISBLANK(OFFSET(#REF!,INT((ROW()-13)/2),0)),"",OFFSET(#REF!,INT((ROW()-13)/2),0)),IF(ISBLANK(OFFSET('9. METAS'!$W$20,INT((ROW()-14)/2),0)),"",OFFSET('9. METAS'!$W$20,INT((ROW()-14)/2),0)))</f>
        <v>#REF!</v>
      </c>
      <c r="M203" s="151" t="e">
        <f ca="1">IF(MOD(ROW()-13,2)=0,IF(ISBLANK(OFFSET(#REF!,INT((ROW()-13)/2),0)),"",OFFSET(#REF!,INT((ROW()-13)/2),0)),IF(ISBLANK(OFFSET('9. METAS'!$X$20,INT((ROW()-14)/2),0)),"",OFFSET('9. METAS'!$X$20,INT((ROW()-14)/2),0)))</f>
        <v>#REF!</v>
      </c>
      <c r="N203" s="869" t="str">
        <f t="shared" ref="N203" ca="1" si="186">IFERROR(J203/J204,"ND")</f>
        <v>ND</v>
      </c>
      <c r="O203" s="870" t="str">
        <f t="shared" ref="O203" ca="1" si="187">IFERROR(((J203+K203+L203)/H203),"ND")</f>
        <v>ND</v>
      </c>
      <c r="P203" s="910"/>
    </row>
    <row r="204" spans="3:16">
      <c r="C204" s="860"/>
      <c r="D204" s="907"/>
      <c r="E204" s="907"/>
      <c r="F204" s="908"/>
      <c r="G204" s="909"/>
      <c r="H204" s="944"/>
      <c r="I204" s="852"/>
      <c r="J204" s="149" t="str">
        <f ca="1">IF(MOD(ROW()-13,2)=0,IF(ISBLANK(OFFSET(#REF!,INT((ROW()-13)/2),0)),"",OFFSET(#REF!,INT((ROW()-13)/2),0)),IF(ISBLANK(OFFSET('9. METAS'!$U$20,INT((ROW()-14)/2),0)),"",OFFSET('9. METAS'!$U$20,INT((ROW()-14)/2),0)))</f>
        <v/>
      </c>
      <c r="K204" s="150" t="str">
        <f ca="1">IF(MOD(ROW()-13,2)=0,IF(ISBLANK(OFFSET(#REF!,INT((ROW()-13)/2),0)),"",OFFSET(#REF!,INT((ROW()-13)/2),0)),IF(ISBLANK(OFFSET('9. METAS'!$V$20,INT((ROW()-14)/2),0)),"",OFFSET('9. METAS'!$V$20,INT((ROW()-14)/2),0)))</f>
        <v/>
      </c>
      <c r="L204" s="150" t="str">
        <f ca="1">IF(MOD(ROW()-13,2)=0,IF(ISBLANK(OFFSET(#REF!,INT((ROW()-13)/2),0)),"",OFFSET(#REF!,INT((ROW()-13)/2),0)),IF(ISBLANK(OFFSET('9. METAS'!$W$20,INT((ROW()-14)/2),0)),"",OFFSET('9. METAS'!$W$20,INT((ROW()-14)/2),0)))</f>
        <v/>
      </c>
      <c r="M204" s="151" t="str">
        <f ca="1">IF(MOD(ROW()-13,2)=0,IF(ISBLANK(OFFSET(#REF!,INT((ROW()-13)/2),0)),"",OFFSET(#REF!,INT((ROW()-13)/2),0)),IF(ISBLANK(OFFSET('9. METAS'!$X$20,INT((ROW()-14)/2),0)),"",OFFSET('9. METAS'!$X$20,INT((ROW()-14)/2),0)))</f>
        <v/>
      </c>
      <c r="N204" s="854"/>
      <c r="O204" s="856"/>
      <c r="P204" s="913"/>
    </row>
    <row r="205" spans="3:16">
      <c r="C205" s="859"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8" t="str">
        <f ca="1">IF(ISBLANK(OFFSET('5. Pp (3 años)'!$K$46,INT((ROW()-13)/2),0)),"",OFFSET('5. Pp (3 años)'!$K$46,INT((ROW()-13)/2),0))</f>
        <v/>
      </c>
      <c r="G205" s="909" t="str">
        <f ca="1">IF(ISBLANK(OFFSET('5. Pp (3 años)'!$H$46,INT((ROW()-13)/2),0)),"",OFFSET('5. Pp (3 años)'!$H$46,INT((ROW()-13)/2),0))</f>
        <v/>
      </c>
      <c r="H205" s="944" t="str">
        <f ca="1">IF(ISBLANK(OFFSET('9. METAS'!$L$20,INT((ROW()-13)/2),0)),"",OFFSET('9. METAS'!$L$20,INT((ROW()-13)/2),0))</f>
        <v/>
      </c>
      <c r="I205" s="868"/>
      <c r="J205" s="149" t="e">
        <f ca="1">IF(MOD(ROW()-13,2)=0,IF(ISBLANK(OFFSET(#REF!,INT((ROW()-13)/2),0)),"",OFFSET(#REF!,INT((ROW()-13)/2),0)),IF(ISBLANK(OFFSET('9. METAS'!$U$20,INT((ROW()-14)/2),0)),"",OFFSET('9. METAS'!$U$20,INT((ROW()-14)/2),0)))</f>
        <v>#REF!</v>
      </c>
      <c r="K205" s="150" t="e">
        <f ca="1">IF(MOD(ROW()-13,2)=0,IF(ISBLANK(OFFSET(#REF!,INT((ROW()-13)/2),0)),"",OFFSET(#REF!,INT((ROW()-13)/2),0)),IF(ISBLANK(OFFSET('9. METAS'!$V$20,INT((ROW()-14)/2),0)),"",OFFSET('9. METAS'!$V$20,INT((ROW()-14)/2),0)))</f>
        <v>#REF!</v>
      </c>
      <c r="L205" s="150" t="e">
        <f ca="1">IF(MOD(ROW()-13,2)=0,IF(ISBLANK(OFFSET(#REF!,INT((ROW()-13)/2),0)),"",OFFSET(#REF!,INT((ROW()-13)/2),0)),IF(ISBLANK(OFFSET('9. METAS'!$W$20,INT((ROW()-14)/2),0)),"",OFFSET('9. METAS'!$W$20,INT((ROW()-14)/2),0)))</f>
        <v>#REF!</v>
      </c>
      <c r="M205" s="151" t="e">
        <f ca="1">IF(MOD(ROW()-13,2)=0,IF(ISBLANK(OFFSET(#REF!,INT((ROW()-13)/2),0)),"",OFFSET(#REF!,INT((ROW()-13)/2),0)),IF(ISBLANK(OFFSET('9. METAS'!$X$20,INT((ROW()-14)/2),0)),"",OFFSET('9. METAS'!$X$20,INT((ROW()-14)/2),0)))</f>
        <v>#REF!</v>
      </c>
      <c r="N205" s="869" t="str">
        <f t="shared" ref="N205" ca="1" si="188">IFERROR(J205/J206,"ND")</f>
        <v>ND</v>
      </c>
      <c r="O205" s="870" t="str">
        <f t="shared" ref="O205" ca="1" si="189">IFERROR(((J205+K205+L205)/H205),"ND")</f>
        <v>ND</v>
      </c>
      <c r="P205" s="910"/>
    </row>
    <row r="206" spans="3:16">
      <c r="C206" s="860"/>
      <c r="D206" s="907"/>
      <c r="E206" s="907"/>
      <c r="F206" s="908"/>
      <c r="G206" s="909"/>
      <c r="H206" s="944"/>
      <c r="I206" s="852"/>
      <c r="J206" s="149" t="str">
        <f ca="1">IF(MOD(ROW()-13,2)=0,IF(ISBLANK(OFFSET(#REF!,INT((ROW()-13)/2),0)),"",OFFSET(#REF!,INT((ROW()-13)/2),0)),IF(ISBLANK(OFFSET('9. METAS'!$U$20,INT((ROW()-14)/2),0)),"",OFFSET('9. METAS'!$U$20,INT((ROW()-14)/2),0)))</f>
        <v/>
      </c>
      <c r="K206" s="150" t="str">
        <f ca="1">IF(MOD(ROW()-13,2)=0,IF(ISBLANK(OFFSET(#REF!,INT((ROW()-13)/2),0)),"",OFFSET(#REF!,INT((ROW()-13)/2),0)),IF(ISBLANK(OFFSET('9. METAS'!$V$20,INT((ROW()-14)/2),0)),"",OFFSET('9. METAS'!$V$20,INT((ROW()-14)/2),0)))</f>
        <v/>
      </c>
      <c r="L206" s="150" t="str">
        <f ca="1">IF(MOD(ROW()-13,2)=0,IF(ISBLANK(OFFSET(#REF!,INT((ROW()-13)/2),0)),"",OFFSET(#REF!,INT((ROW()-13)/2),0)),IF(ISBLANK(OFFSET('9. METAS'!$W$20,INT((ROW()-14)/2),0)),"",OFFSET('9. METAS'!$W$20,INT((ROW()-14)/2),0)))</f>
        <v/>
      </c>
      <c r="M206" s="151" t="str">
        <f ca="1">IF(MOD(ROW()-13,2)=0,IF(ISBLANK(OFFSET(#REF!,INT((ROW()-13)/2),0)),"",OFFSET(#REF!,INT((ROW()-13)/2),0)),IF(ISBLANK(OFFSET('9. METAS'!$X$20,INT((ROW()-14)/2),0)),"",OFFSET('9. METAS'!$X$20,INT((ROW()-14)/2),0)))</f>
        <v/>
      </c>
      <c r="N206" s="854"/>
      <c r="O206" s="856"/>
      <c r="P206" s="913"/>
    </row>
    <row r="207" spans="3:16">
      <c r="C207" s="859"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8" t="str">
        <f ca="1">IF(ISBLANK(OFFSET('5. Pp (3 años)'!$K$46,INT((ROW()-13)/2),0)),"",OFFSET('5. Pp (3 años)'!$K$46,INT((ROW()-13)/2),0))</f>
        <v/>
      </c>
      <c r="G207" s="909" t="str">
        <f ca="1">IF(ISBLANK(OFFSET('5. Pp (3 años)'!$H$46,INT((ROW()-13)/2),0)),"",OFFSET('5. Pp (3 años)'!$H$46,INT((ROW()-13)/2),0))</f>
        <v/>
      </c>
      <c r="H207" s="944" t="str">
        <f ca="1">IF(ISBLANK(OFFSET('9. METAS'!$L$20,INT((ROW()-13)/2),0)),"",OFFSET('9. METAS'!$L$20,INT((ROW()-13)/2),0))</f>
        <v/>
      </c>
      <c r="I207" s="868"/>
      <c r="J207" s="149" t="e">
        <f ca="1">IF(MOD(ROW()-13,2)=0,IF(ISBLANK(OFFSET(#REF!,INT((ROW()-13)/2),0)),"",OFFSET(#REF!,INT((ROW()-13)/2),0)),IF(ISBLANK(OFFSET('9. METAS'!$U$20,INT((ROW()-14)/2),0)),"",OFFSET('9. METAS'!$U$20,INT((ROW()-14)/2),0)))</f>
        <v>#REF!</v>
      </c>
      <c r="K207" s="150" t="e">
        <f ca="1">IF(MOD(ROW()-13,2)=0,IF(ISBLANK(OFFSET(#REF!,INT((ROW()-13)/2),0)),"",OFFSET(#REF!,INT((ROW()-13)/2),0)),IF(ISBLANK(OFFSET('9. METAS'!$V$20,INT((ROW()-14)/2),0)),"",OFFSET('9. METAS'!$V$20,INT((ROW()-14)/2),0)))</f>
        <v>#REF!</v>
      </c>
      <c r="L207" s="150" t="e">
        <f ca="1">IF(MOD(ROW()-13,2)=0,IF(ISBLANK(OFFSET(#REF!,INT((ROW()-13)/2),0)),"",OFFSET(#REF!,INT((ROW()-13)/2),0)),IF(ISBLANK(OFFSET('9. METAS'!$W$20,INT((ROW()-14)/2),0)),"",OFFSET('9. METAS'!$W$20,INT((ROW()-14)/2),0)))</f>
        <v>#REF!</v>
      </c>
      <c r="M207" s="151" t="e">
        <f ca="1">IF(MOD(ROW()-13,2)=0,IF(ISBLANK(OFFSET(#REF!,INT((ROW()-13)/2),0)),"",OFFSET(#REF!,INT((ROW()-13)/2),0)),IF(ISBLANK(OFFSET('9. METAS'!$X$20,INT((ROW()-14)/2),0)),"",OFFSET('9. METAS'!$X$20,INT((ROW()-14)/2),0)))</f>
        <v>#REF!</v>
      </c>
      <c r="N207" s="869" t="str">
        <f t="shared" ref="N207" ca="1" si="190">IFERROR(J207/J208,"ND")</f>
        <v>ND</v>
      </c>
      <c r="O207" s="870" t="str">
        <f t="shared" ref="O207" ca="1" si="191">IFERROR(((J207+K207+L207)/H207),"ND")</f>
        <v>ND</v>
      </c>
      <c r="P207" s="910"/>
    </row>
    <row r="208" spans="3:16">
      <c r="C208" s="860"/>
      <c r="D208" s="907"/>
      <c r="E208" s="907"/>
      <c r="F208" s="908"/>
      <c r="G208" s="909"/>
      <c r="H208" s="944"/>
      <c r="I208" s="852"/>
      <c r="J208" s="149" t="str">
        <f ca="1">IF(MOD(ROW()-13,2)=0,IF(ISBLANK(OFFSET(#REF!,INT((ROW()-13)/2),0)),"",OFFSET(#REF!,INT((ROW()-13)/2),0)),IF(ISBLANK(OFFSET('9. METAS'!$U$20,INT((ROW()-14)/2),0)),"",OFFSET('9. METAS'!$U$20,INT((ROW()-14)/2),0)))</f>
        <v/>
      </c>
      <c r="K208" s="150" t="str">
        <f ca="1">IF(MOD(ROW()-13,2)=0,IF(ISBLANK(OFFSET(#REF!,INT((ROW()-13)/2),0)),"",OFFSET(#REF!,INT((ROW()-13)/2),0)),IF(ISBLANK(OFFSET('9. METAS'!$V$20,INT((ROW()-14)/2),0)),"",OFFSET('9. METAS'!$V$20,INT((ROW()-14)/2),0)))</f>
        <v/>
      </c>
      <c r="L208" s="150" t="str">
        <f ca="1">IF(MOD(ROW()-13,2)=0,IF(ISBLANK(OFFSET(#REF!,INT((ROW()-13)/2),0)),"",OFFSET(#REF!,INT((ROW()-13)/2),0)),IF(ISBLANK(OFFSET('9. METAS'!$W$20,INT((ROW()-14)/2),0)),"",OFFSET('9. METAS'!$W$20,INT((ROW()-14)/2),0)))</f>
        <v/>
      </c>
      <c r="M208" s="151" t="str">
        <f ca="1">IF(MOD(ROW()-13,2)=0,IF(ISBLANK(OFFSET(#REF!,INT((ROW()-13)/2),0)),"",OFFSET(#REF!,INT((ROW()-13)/2),0)),IF(ISBLANK(OFFSET('9. METAS'!$X$20,INT((ROW()-14)/2),0)),"",OFFSET('9. METAS'!$X$20,INT((ROW()-14)/2),0)))</f>
        <v/>
      </c>
      <c r="N208" s="854"/>
      <c r="O208" s="856"/>
      <c r="P208" s="913"/>
    </row>
    <row r="209" spans="3:16">
      <c r="C209" s="859"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8" t="str">
        <f ca="1">IF(ISBLANK(OFFSET('5. Pp (3 años)'!$K$46,INT((ROW()-13)/2),0)),"",OFFSET('5. Pp (3 años)'!$K$46,INT((ROW()-13)/2),0))</f>
        <v/>
      </c>
      <c r="G209" s="909" t="str">
        <f ca="1">IF(ISBLANK(OFFSET('5. Pp (3 años)'!$H$46,INT((ROW()-13)/2),0)),"",OFFSET('5. Pp (3 años)'!$H$46,INT((ROW()-13)/2),0))</f>
        <v/>
      </c>
      <c r="H209" s="944" t="str">
        <f ca="1">IF(ISBLANK(OFFSET('9. METAS'!$L$20,INT((ROW()-13)/2),0)),"",OFFSET('9. METAS'!$L$20,INT((ROW()-13)/2),0))</f>
        <v/>
      </c>
      <c r="I209" s="868"/>
      <c r="J209" s="149" t="e">
        <f ca="1">IF(MOD(ROW()-13,2)=0,IF(ISBLANK(OFFSET(#REF!,INT((ROW()-13)/2),0)),"",OFFSET(#REF!,INT((ROW()-13)/2),0)),IF(ISBLANK(OFFSET('9. METAS'!$U$20,INT((ROW()-14)/2),0)),"",OFFSET('9. METAS'!$U$20,INT((ROW()-14)/2),0)))</f>
        <v>#REF!</v>
      </c>
      <c r="K209" s="150" t="e">
        <f ca="1">IF(MOD(ROW()-13,2)=0,IF(ISBLANK(OFFSET(#REF!,INT((ROW()-13)/2),0)),"",OFFSET(#REF!,INT((ROW()-13)/2),0)),IF(ISBLANK(OFFSET('9. METAS'!$V$20,INT((ROW()-14)/2),0)),"",OFFSET('9. METAS'!$V$20,INT((ROW()-14)/2),0)))</f>
        <v>#REF!</v>
      </c>
      <c r="L209" s="150" t="e">
        <f ca="1">IF(MOD(ROW()-13,2)=0,IF(ISBLANK(OFFSET(#REF!,INT((ROW()-13)/2),0)),"",OFFSET(#REF!,INT((ROW()-13)/2),0)),IF(ISBLANK(OFFSET('9. METAS'!$W$20,INT((ROW()-14)/2),0)),"",OFFSET('9. METAS'!$W$20,INT((ROW()-14)/2),0)))</f>
        <v>#REF!</v>
      </c>
      <c r="M209" s="151" t="e">
        <f ca="1">IF(MOD(ROW()-13,2)=0,IF(ISBLANK(OFFSET(#REF!,INT((ROW()-13)/2),0)),"",OFFSET(#REF!,INT((ROW()-13)/2),0)),IF(ISBLANK(OFFSET('9. METAS'!$X$20,INT((ROW()-14)/2),0)),"",OFFSET('9. METAS'!$X$20,INT((ROW()-14)/2),0)))</f>
        <v>#REF!</v>
      </c>
      <c r="N209" s="869" t="str">
        <f t="shared" ref="N209" ca="1" si="192">IFERROR(J209/J210,"ND")</f>
        <v>ND</v>
      </c>
      <c r="O209" s="870" t="str">
        <f t="shared" ref="O209" ca="1" si="193">IFERROR(((J209+K209+L209)/H209),"ND")</f>
        <v>ND</v>
      </c>
      <c r="P209" s="910"/>
    </row>
    <row r="210" spans="3:16">
      <c r="C210" s="860"/>
      <c r="D210" s="907"/>
      <c r="E210" s="907"/>
      <c r="F210" s="908"/>
      <c r="G210" s="909"/>
      <c r="H210" s="944"/>
      <c r="I210" s="852"/>
      <c r="J210" s="149" t="str">
        <f ca="1">IF(MOD(ROW()-13,2)=0,IF(ISBLANK(OFFSET(#REF!,INT((ROW()-13)/2),0)),"",OFFSET(#REF!,INT((ROW()-13)/2),0)),IF(ISBLANK(OFFSET('9. METAS'!$U$20,INT((ROW()-14)/2),0)),"",OFFSET('9. METAS'!$U$20,INT((ROW()-14)/2),0)))</f>
        <v/>
      </c>
      <c r="K210" s="150" t="str">
        <f ca="1">IF(MOD(ROW()-13,2)=0,IF(ISBLANK(OFFSET(#REF!,INT((ROW()-13)/2),0)),"",OFFSET(#REF!,INT((ROW()-13)/2),0)),IF(ISBLANK(OFFSET('9. METAS'!$V$20,INT((ROW()-14)/2),0)),"",OFFSET('9. METAS'!$V$20,INT((ROW()-14)/2),0)))</f>
        <v/>
      </c>
      <c r="L210" s="150" t="str">
        <f ca="1">IF(MOD(ROW()-13,2)=0,IF(ISBLANK(OFFSET(#REF!,INT((ROW()-13)/2),0)),"",OFFSET(#REF!,INT((ROW()-13)/2),0)),IF(ISBLANK(OFFSET('9. METAS'!$W$20,INT((ROW()-14)/2),0)),"",OFFSET('9. METAS'!$W$20,INT((ROW()-14)/2),0)))</f>
        <v/>
      </c>
      <c r="M210" s="151" t="str">
        <f ca="1">IF(MOD(ROW()-13,2)=0,IF(ISBLANK(OFFSET(#REF!,INT((ROW()-13)/2),0)),"",OFFSET(#REF!,INT((ROW()-13)/2),0)),IF(ISBLANK(OFFSET('9. METAS'!$X$20,INT((ROW()-14)/2),0)),"",OFFSET('9. METAS'!$X$20,INT((ROW()-14)/2),0)))</f>
        <v/>
      </c>
      <c r="N210" s="854"/>
      <c r="O210" s="856"/>
      <c r="P210" s="913"/>
    </row>
    <row r="211" spans="3:16">
      <c r="C211" s="859"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8" t="str">
        <f ca="1">IF(ISBLANK(OFFSET('5. Pp (3 años)'!$K$46,INT((ROW()-13)/2),0)),"",OFFSET('5. Pp (3 años)'!$K$46,INT((ROW()-13)/2),0))</f>
        <v/>
      </c>
      <c r="G211" s="909" t="str">
        <f ca="1">IF(ISBLANK(OFFSET('5. Pp (3 años)'!$H$46,INT((ROW()-13)/2),0)),"",OFFSET('5. Pp (3 años)'!$H$46,INT((ROW()-13)/2),0))</f>
        <v/>
      </c>
      <c r="H211" s="944" t="str">
        <f ca="1">IF(ISBLANK(OFFSET('9. METAS'!$L$20,INT((ROW()-13)/2),0)),"",OFFSET('9. METAS'!$L$20,INT((ROW()-13)/2),0))</f>
        <v/>
      </c>
      <c r="I211" s="868"/>
      <c r="J211" s="149" t="e">
        <f ca="1">IF(MOD(ROW()-13,2)=0,IF(ISBLANK(OFFSET(#REF!,INT((ROW()-13)/2),0)),"",OFFSET(#REF!,INT((ROW()-13)/2),0)),IF(ISBLANK(OFFSET('9. METAS'!$U$20,INT((ROW()-14)/2),0)),"",OFFSET('9. METAS'!$U$20,INT((ROW()-14)/2),0)))</f>
        <v>#REF!</v>
      </c>
      <c r="K211" s="150" t="e">
        <f ca="1">IF(MOD(ROW()-13,2)=0,IF(ISBLANK(OFFSET(#REF!,INT((ROW()-13)/2),0)),"",OFFSET(#REF!,INT((ROW()-13)/2),0)),IF(ISBLANK(OFFSET('9. METAS'!$V$20,INT((ROW()-14)/2),0)),"",OFFSET('9. METAS'!$V$20,INT((ROW()-14)/2),0)))</f>
        <v>#REF!</v>
      </c>
      <c r="L211" s="150" t="e">
        <f ca="1">IF(MOD(ROW()-13,2)=0,IF(ISBLANK(OFFSET(#REF!,INT((ROW()-13)/2),0)),"",OFFSET(#REF!,INT((ROW()-13)/2),0)),IF(ISBLANK(OFFSET('9. METAS'!$W$20,INT((ROW()-14)/2),0)),"",OFFSET('9. METAS'!$W$20,INT((ROW()-14)/2),0)))</f>
        <v>#REF!</v>
      </c>
      <c r="M211" s="151" t="e">
        <f ca="1">IF(MOD(ROW()-13,2)=0,IF(ISBLANK(OFFSET(#REF!,INT((ROW()-13)/2),0)),"",OFFSET(#REF!,INT((ROW()-13)/2),0)),IF(ISBLANK(OFFSET('9. METAS'!$X$20,INT((ROW()-14)/2),0)),"",OFFSET('9. METAS'!$X$20,INT((ROW()-14)/2),0)))</f>
        <v>#REF!</v>
      </c>
      <c r="N211" s="869" t="str">
        <f t="shared" ref="N211" ca="1" si="194">IFERROR(J211/J212,"ND")</f>
        <v>ND</v>
      </c>
      <c r="O211" s="870" t="str">
        <f t="shared" ref="O211" ca="1" si="195">IFERROR(((J211+K211+L211)/H211),"ND")</f>
        <v>ND</v>
      </c>
      <c r="P211" s="910"/>
    </row>
    <row r="212" spans="3:16">
      <c r="C212" s="860"/>
      <c r="D212" s="907"/>
      <c r="E212" s="907"/>
      <c r="F212" s="908"/>
      <c r="G212" s="909"/>
      <c r="H212" s="944"/>
      <c r="I212" s="852"/>
      <c r="J212" s="149" t="str">
        <f ca="1">IF(MOD(ROW()-13,2)=0,IF(ISBLANK(OFFSET(#REF!,INT((ROW()-13)/2),0)),"",OFFSET(#REF!,INT((ROW()-13)/2),0)),IF(ISBLANK(OFFSET('9. METAS'!$U$20,INT((ROW()-14)/2),0)),"",OFFSET('9. METAS'!$U$20,INT((ROW()-14)/2),0)))</f>
        <v/>
      </c>
      <c r="K212" s="150" t="str">
        <f ca="1">IF(MOD(ROW()-13,2)=0,IF(ISBLANK(OFFSET(#REF!,INT((ROW()-13)/2),0)),"",OFFSET(#REF!,INT((ROW()-13)/2),0)),IF(ISBLANK(OFFSET('9. METAS'!$V$20,INT((ROW()-14)/2),0)),"",OFFSET('9. METAS'!$V$20,INT((ROW()-14)/2),0)))</f>
        <v/>
      </c>
      <c r="L212" s="150" t="str">
        <f ca="1">IF(MOD(ROW()-13,2)=0,IF(ISBLANK(OFFSET(#REF!,INT((ROW()-13)/2),0)),"",OFFSET(#REF!,INT((ROW()-13)/2),0)),IF(ISBLANK(OFFSET('9. METAS'!$W$20,INT((ROW()-14)/2),0)),"",OFFSET('9. METAS'!$W$20,INT((ROW()-14)/2),0)))</f>
        <v/>
      </c>
      <c r="M212" s="151" t="str">
        <f ca="1">IF(MOD(ROW()-13,2)=0,IF(ISBLANK(OFFSET(#REF!,INT((ROW()-13)/2),0)),"",OFFSET(#REF!,INT((ROW()-13)/2),0)),IF(ISBLANK(OFFSET('9. METAS'!$X$20,INT((ROW()-14)/2),0)),"",OFFSET('9. METAS'!$X$20,INT((ROW()-14)/2),0)))</f>
        <v/>
      </c>
      <c r="N212" s="854"/>
      <c r="O212" s="856"/>
      <c r="P212" s="913"/>
    </row>
    <row r="213" spans="3:16">
      <c r="C213" s="859"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8" t="str">
        <f ca="1">IF(ISBLANK(OFFSET('5. Pp (3 años)'!$K$46,INT((ROW()-13)/2),0)),"",OFFSET('5. Pp (3 años)'!$K$46,INT((ROW()-13)/2),0))</f>
        <v/>
      </c>
      <c r="G213" s="909" t="str">
        <f ca="1">IF(ISBLANK(OFFSET('5. Pp (3 años)'!$H$46,INT((ROW()-13)/2),0)),"",OFFSET('5. Pp (3 años)'!$H$46,INT((ROW()-13)/2),0))</f>
        <v/>
      </c>
      <c r="H213" s="944" t="str">
        <f ca="1">IF(ISBLANK(OFFSET('9. METAS'!$L$20,INT((ROW()-13)/2),0)),"",OFFSET('9. METAS'!$L$20,INT((ROW()-13)/2),0))</f>
        <v/>
      </c>
      <c r="I213" s="868"/>
      <c r="J213" s="149" t="e">
        <f ca="1">IF(MOD(ROW()-13,2)=0,IF(ISBLANK(OFFSET(#REF!,INT((ROW()-13)/2),0)),"",OFFSET(#REF!,INT((ROW()-13)/2),0)),IF(ISBLANK(OFFSET('9. METAS'!$U$20,INT((ROW()-14)/2),0)),"",OFFSET('9. METAS'!$U$20,INT((ROW()-14)/2),0)))</f>
        <v>#REF!</v>
      </c>
      <c r="K213" s="150" t="e">
        <f ca="1">IF(MOD(ROW()-13,2)=0,IF(ISBLANK(OFFSET(#REF!,INT((ROW()-13)/2),0)),"",OFFSET(#REF!,INT((ROW()-13)/2),0)),IF(ISBLANK(OFFSET('9. METAS'!$V$20,INT((ROW()-14)/2),0)),"",OFFSET('9. METAS'!$V$20,INT((ROW()-14)/2),0)))</f>
        <v>#REF!</v>
      </c>
      <c r="L213" s="150" t="e">
        <f ca="1">IF(MOD(ROW()-13,2)=0,IF(ISBLANK(OFFSET(#REF!,INT((ROW()-13)/2),0)),"",OFFSET(#REF!,INT((ROW()-13)/2),0)),IF(ISBLANK(OFFSET('9. METAS'!$W$20,INT((ROW()-14)/2),0)),"",OFFSET('9. METAS'!$W$20,INT((ROW()-14)/2),0)))</f>
        <v>#REF!</v>
      </c>
      <c r="M213" s="151" t="e">
        <f ca="1">IF(MOD(ROW()-13,2)=0,IF(ISBLANK(OFFSET(#REF!,INT((ROW()-13)/2),0)),"",OFFSET(#REF!,INT((ROW()-13)/2),0)),IF(ISBLANK(OFFSET('9. METAS'!$X$20,INT((ROW()-14)/2),0)),"",OFFSET('9. METAS'!$X$20,INT((ROW()-14)/2),0)))</f>
        <v>#REF!</v>
      </c>
      <c r="N213" s="869" t="str">
        <f t="shared" ref="N213" ca="1" si="196">IFERROR(J213/J214,"ND")</f>
        <v>ND</v>
      </c>
      <c r="O213" s="870" t="str">
        <f t="shared" ref="O213" ca="1" si="197">IFERROR(((J213+K213+L213)/H213),"ND")</f>
        <v>ND</v>
      </c>
      <c r="P213" s="910"/>
    </row>
    <row r="214" spans="3:16">
      <c r="C214" s="860"/>
      <c r="D214" s="907"/>
      <c r="E214" s="907"/>
      <c r="F214" s="908"/>
      <c r="G214" s="909"/>
      <c r="H214" s="944"/>
      <c r="I214" s="852"/>
      <c r="J214" s="149" t="str">
        <f ca="1">IF(MOD(ROW()-13,2)=0,IF(ISBLANK(OFFSET(#REF!,INT((ROW()-13)/2),0)),"",OFFSET(#REF!,INT((ROW()-13)/2),0)),IF(ISBLANK(OFFSET('9. METAS'!$U$20,INT((ROW()-14)/2),0)),"",OFFSET('9. METAS'!$U$20,INT((ROW()-14)/2),0)))</f>
        <v/>
      </c>
      <c r="K214" s="150" t="str">
        <f ca="1">IF(MOD(ROW()-13,2)=0,IF(ISBLANK(OFFSET(#REF!,INT((ROW()-13)/2),0)),"",OFFSET(#REF!,INT((ROW()-13)/2),0)),IF(ISBLANK(OFFSET('9. METAS'!$V$20,INT((ROW()-14)/2),0)),"",OFFSET('9. METAS'!$V$20,INT((ROW()-14)/2),0)))</f>
        <v/>
      </c>
      <c r="L214" s="150" t="str">
        <f ca="1">IF(MOD(ROW()-13,2)=0,IF(ISBLANK(OFFSET(#REF!,INT((ROW()-13)/2),0)),"",OFFSET(#REF!,INT((ROW()-13)/2),0)),IF(ISBLANK(OFFSET('9. METAS'!$W$20,INT((ROW()-14)/2),0)),"",OFFSET('9. METAS'!$W$20,INT((ROW()-14)/2),0)))</f>
        <v/>
      </c>
      <c r="M214" s="151" t="str">
        <f ca="1">IF(MOD(ROW()-13,2)=0,IF(ISBLANK(OFFSET(#REF!,INT((ROW()-13)/2),0)),"",OFFSET(#REF!,INT((ROW()-13)/2),0)),IF(ISBLANK(OFFSET('9. METAS'!$X$20,INT((ROW()-14)/2),0)),"",OFFSET('9. METAS'!$X$20,INT((ROW()-14)/2),0)))</f>
        <v/>
      </c>
      <c r="N214" s="854"/>
      <c r="O214" s="856"/>
      <c r="P214" s="913"/>
    </row>
    <row r="215" spans="3:16">
      <c r="C215" s="859"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8" t="str">
        <f ca="1">IF(ISBLANK(OFFSET('5. Pp (3 años)'!$K$46,INT((ROW()-13)/2),0)),"",OFFSET('5. Pp (3 años)'!$K$46,INT((ROW()-13)/2),0))</f>
        <v/>
      </c>
      <c r="G215" s="909" t="str">
        <f ca="1">IF(ISBLANK(OFFSET('5. Pp (3 años)'!$H$46,INT((ROW()-13)/2),0)),"",OFFSET('5. Pp (3 años)'!$H$46,INT((ROW()-13)/2),0))</f>
        <v/>
      </c>
      <c r="H215" s="944" t="str">
        <f ca="1">IF(ISBLANK(OFFSET('9. METAS'!$L$20,INT((ROW()-13)/2),0)),"",OFFSET('9. METAS'!$L$20,INT((ROW()-13)/2),0))</f>
        <v/>
      </c>
      <c r="I215" s="868"/>
      <c r="J215" s="149" t="e">
        <f ca="1">IF(MOD(ROW()-13,2)=0,IF(ISBLANK(OFFSET(#REF!,INT((ROW()-13)/2),0)),"",OFFSET(#REF!,INT((ROW()-13)/2),0)),IF(ISBLANK(OFFSET('9. METAS'!$U$20,INT((ROW()-14)/2),0)),"",OFFSET('9. METAS'!$U$20,INT((ROW()-14)/2),0)))</f>
        <v>#REF!</v>
      </c>
      <c r="K215" s="150" t="e">
        <f ca="1">IF(MOD(ROW()-13,2)=0,IF(ISBLANK(OFFSET(#REF!,INT((ROW()-13)/2),0)),"",OFFSET(#REF!,INT((ROW()-13)/2),0)),IF(ISBLANK(OFFSET('9. METAS'!$V$20,INT((ROW()-14)/2),0)),"",OFFSET('9. METAS'!$V$20,INT((ROW()-14)/2),0)))</f>
        <v>#REF!</v>
      </c>
      <c r="L215" s="150" t="e">
        <f ca="1">IF(MOD(ROW()-13,2)=0,IF(ISBLANK(OFFSET(#REF!,INT((ROW()-13)/2),0)),"",OFFSET(#REF!,INT((ROW()-13)/2),0)),IF(ISBLANK(OFFSET('9. METAS'!$W$20,INT((ROW()-14)/2),0)),"",OFFSET('9. METAS'!$W$20,INT((ROW()-14)/2),0)))</f>
        <v>#REF!</v>
      </c>
      <c r="M215" s="151" t="e">
        <f ca="1">IF(MOD(ROW()-13,2)=0,IF(ISBLANK(OFFSET(#REF!,INT((ROW()-13)/2),0)),"",OFFSET(#REF!,INT((ROW()-13)/2),0)),IF(ISBLANK(OFFSET('9. METAS'!$X$20,INT((ROW()-14)/2),0)),"",OFFSET('9. METAS'!$X$20,INT((ROW()-14)/2),0)))</f>
        <v>#REF!</v>
      </c>
      <c r="N215" s="869" t="str">
        <f t="shared" ref="N215" ca="1" si="198">IFERROR(J215/J216,"ND")</f>
        <v>ND</v>
      </c>
      <c r="O215" s="870" t="str">
        <f t="shared" ref="O215" ca="1" si="199">IFERROR(((J215+K215+L215)/H215),"ND")</f>
        <v>ND</v>
      </c>
      <c r="P215" s="910"/>
    </row>
    <row r="216" spans="3:16">
      <c r="C216" s="860"/>
      <c r="D216" s="907"/>
      <c r="E216" s="907"/>
      <c r="F216" s="908"/>
      <c r="G216" s="909"/>
      <c r="H216" s="944"/>
      <c r="I216" s="852"/>
      <c r="J216" s="149" t="str">
        <f ca="1">IF(MOD(ROW()-13,2)=0,IF(ISBLANK(OFFSET(#REF!,INT((ROW()-13)/2),0)),"",OFFSET(#REF!,INT((ROW()-13)/2),0)),IF(ISBLANK(OFFSET('9. METAS'!$U$20,INT((ROW()-14)/2),0)),"",OFFSET('9. METAS'!$U$20,INT((ROW()-14)/2),0)))</f>
        <v/>
      </c>
      <c r="K216" s="150" t="str">
        <f ca="1">IF(MOD(ROW()-13,2)=0,IF(ISBLANK(OFFSET(#REF!,INT((ROW()-13)/2),0)),"",OFFSET(#REF!,INT((ROW()-13)/2),0)),IF(ISBLANK(OFFSET('9. METAS'!$V$20,INT((ROW()-14)/2),0)),"",OFFSET('9. METAS'!$V$20,INT((ROW()-14)/2),0)))</f>
        <v/>
      </c>
      <c r="L216" s="150" t="str">
        <f ca="1">IF(MOD(ROW()-13,2)=0,IF(ISBLANK(OFFSET(#REF!,INT((ROW()-13)/2),0)),"",OFFSET(#REF!,INT((ROW()-13)/2),0)),IF(ISBLANK(OFFSET('9. METAS'!$W$20,INT((ROW()-14)/2),0)),"",OFFSET('9. METAS'!$W$20,INT((ROW()-14)/2),0)))</f>
        <v/>
      </c>
      <c r="M216" s="151" t="str">
        <f ca="1">IF(MOD(ROW()-13,2)=0,IF(ISBLANK(OFFSET(#REF!,INT((ROW()-13)/2),0)),"",OFFSET(#REF!,INT((ROW()-13)/2),0)),IF(ISBLANK(OFFSET('9. METAS'!$X$20,INT((ROW()-14)/2),0)),"",OFFSET('9. METAS'!$X$20,INT((ROW()-14)/2),0)))</f>
        <v/>
      </c>
      <c r="N216" s="854"/>
      <c r="O216" s="856"/>
      <c r="P216" s="913"/>
    </row>
    <row r="217" spans="3:16">
      <c r="C217" s="859"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8" t="str">
        <f ca="1">IF(ISBLANK(OFFSET('5. Pp (3 años)'!$K$46,INT((ROW()-13)/2),0)),"",OFFSET('5. Pp (3 años)'!$K$46,INT((ROW()-13)/2),0))</f>
        <v/>
      </c>
      <c r="G217" s="909" t="str">
        <f ca="1">IF(ISBLANK(OFFSET('5. Pp (3 años)'!$H$46,INT((ROW()-13)/2),0)),"",OFFSET('5. Pp (3 años)'!$H$46,INT((ROW()-13)/2),0))</f>
        <v/>
      </c>
      <c r="H217" s="944" t="str">
        <f ca="1">IF(ISBLANK(OFFSET('9. METAS'!$L$20,INT((ROW()-13)/2),0)),"",OFFSET('9. METAS'!$L$20,INT((ROW()-13)/2),0))</f>
        <v/>
      </c>
      <c r="I217" s="868"/>
      <c r="J217" s="149" t="e">
        <f ca="1">IF(MOD(ROW()-13,2)=0,IF(ISBLANK(OFFSET(#REF!,INT((ROW()-13)/2),0)),"",OFFSET(#REF!,INT((ROW()-13)/2),0)),IF(ISBLANK(OFFSET('9. METAS'!$U$20,INT((ROW()-14)/2),0)),"",OFFSET('9. METAS'!$U$20,INT((ROW()-14)/2),0)))</f>
        <v>#REF!</v>
      </c>
      <c r="K217" s="150" t="e">
        <f ca="1">IF(MOD(ROW()-13,2)=0,IF(ISBLANK(OFFSET(#REF!,INT((ROW()-13)/2),0)),"",OFFSET(#REF!,INT((ROW()-13)/2),0)),IF(ISBLANK(OFFSET('9. METAS'!$V$20,INT((ROW()-14)/2),0)),"",OFFSET('9. METAS'!$V$20,INT((ROW()-14)/2),0)))</f>
        <v>#REF!</v>
      </c>
      <c r="L217" s="150" t="e">
        <f ca="1">IF(MOD(ROW()-13,2)=0,IF(ISBLANK(OFFSET(#REF!,INT((ROW()-13)/2),0)),"",OFFSET(#REF!,INT((ROW()-13)/2),0)),IF(ISBLANK(OFFSET('9. METAS'!$W$20,INT((ROW()-14)/2),0)),"",OFFSET('9. METAS'!$W$20,INT((ROW()-14)/2),0)))</f>
        <v>#REF!</v>
      </c>
      <c r="M217" s="151" t="e">
        <f ca="1">IF(MOD(ROW()-13,2)=0,IF(ISBLANK(OFFSET(#REF!,INT((ROW()-13)/2),0)),"",OFFSET(#REF!,INT((ROW()-13)/2),0)),IF(ISBLANK(OFFSET('9. METAS'!$X$20,INT((ROW()-14)/2),0)),"",OFFSET('9. METAS'!$X$20,INT((ROW()-14)/2),0)))</f>
        <v>#REF!</v>
      </c>
      <c r="N217" s="869" t="str">
        <f t="shared" ref="N217" ca="1" si="200">IFERROR(J217/J218,"ND")</f>
        <v>ND</v>
      </c>
      <c r="O217" s="870" t="str">
        <f t="shared" ref="O217" ca="1" si="201">IFERROR(((J217+K217+L217)/H217),"ND")</f>
        <v>ND</v>
      </c>
      <c r="P217" s="910"/>
    </row>
    <row r="218" spans="3:16">
      <c r="C218" s="860"/>
      <c r="D218" s="907"/>
      <c r="E218" s="907"/>
      <c r="F218" s="908"/>
      <c r="G218" s="909"/>
      <c r="H218" s="944"/>
      <c r="I218" s="852"/>
      <c r="J218" s="149" t="str">
        <f ca="1">IF(MOD(ROW()-13,2)=0,IF(ISBLANK(OFFSET(#REF!,INT((ROW()-13)/2),0)),"",OFFSET(#REF!,INT((ROW()-13)/2),0)),IF(ISBLANK(OFFSET('9. METAS'!$U$20,INT((ROW()-14)/2),0)),"",OFFSET('9. METAS'!$U$20,INT((ROW()-14)/2),0)))</f>
        <v/>
      </c>
      <c r="K218" s="150" t="str">
        <f ca="1">IF(MOD(ROW()-13,2)=0,IF(ISBLANK(OFFSET(#REF!,INT((ROW()-13)/2),0)),"",OFFSET(#REF!,INT((ROW()-13)/2),0)),IF(ISBLANK(OFFSET('9. METAS'!$V$20,INT((ROW()-14)/2),0)),"",OFFSET('9. METAS'!$V$20,INT((ROW()-14)/2),0)))</f>
        <v/>
      </c>
      <c r="L218" s="150" t="str">
        <f ca="1">IF(MOD(ROW()-13,2)=0,IF(ISBLANK(OFFSET(#REF!,INT((ROW()-13)/2),0)),"",OFFSET(#REF!,INT((ROW()-13)/2),0)),IF(ISBLANK(OFFSET('9. METAS'!$W$20,INT((ROW()-14)/2),0)),"",OFFSET('9. METAS'!$W$20,INT((ROW()-14)/2),0)))</f>
        <v/>
      </c>
      <c r="M218" s="151" t="str">
        <f ca="1">IF(MOD(ROW()-13,2)=0,IF(ISBLANK(OFFSET(#REF!,INT((ROW()-13)/2),0)),"",OFFSET(#REF!,INT((ROW()-13)/2),0)),IF(ISBLANK(OFFSET('9. METAS'!$X$20,INT((ROW()-14)/2),0)),"",OFFSET('9. METAS'!$X$20,INT((ROW()-14)/2),0)))</f>
        <v/>
      </c>
      <c r="N218" s="854"/>
      <c r="O218" s="856"/>
      <c r="P218" s="913"/>
    </row>
    <row r="219" spans="3:16">
      <c r="C219" s="859"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8" t="str">
        <f ca="1">IF(ISBLANK(OFFSET('5. Pp (3 años)'!$K$46,INT((ROW()-13)/2),0)),"",OFFSET('5. Pp (3 años)'!$K$46,INT((ROW()-13)/2),0))</f>
        <v/>
      </c>
      <c r="G219" s="909" t="str">
        <f ca="1">IF(ISBLANK(OFFSET('5. Pp (3 años)'!$H$46,INT((ROW()-13)/2),0)),"",OFFSET('5. Pp (3 años)'!$H$46,INT((ROW()-13)/2),0))</f>
        <v/>
      </c>
      <c r="H219" s="944" t="str">
        <f ca="1">IF(ISBLANK(OFFSET('9. METAS'!$L$20,INT((ROW()-13)/2),0)),"",OFFSET('9. METAS'!$L$20,INT((ROW()-13)/2),0))</f>
        <v/>
      </c>
      <c r="I219" s="868"/>
      <c r="J219" s="149" t="e">
        <f ca="1">IF(MOD(ROW()-13,2)=0,IF(ISBLANK(OFFSET(#REF!,INT((ROW()-13)/2),0)),"",OFFSET(#REF!,INT((ROW()-13)/2),0)),IF(ISBLANK(OFFSET('9. METAS'!$U$20,INT((ROW()-14)/2),0)),"",OFFSET('9. METAS'!$U$20,INT((ROW()-14)/2),0)))</f>
        <v>#REF!</v>
      </c>
      <c r="K219" s="150" t="e">
        <f ca="1">IF(MOD(ROW()-13,2)=0,IF(ISBLANK(OFFSET(#REF!,INT((ROW()-13)/2),0)),"",OFFSET(#REF!,INT((ROW()-13)/2),0)),IF(ISBLANK(OFFSET('9. METAS'!$V$20,INT((ROW()-14)/2),0)),"",OFFSET('9. METAS'!$V$20,INT((ROW()-14)/2),0)))</f>
        <v>#REF!</v>
      </c>
      <c r="L219" s="150" t="e">
        <f ca="1">IF(MOD(ROW()-13,2)=0,IF(ISBLANK(OFFSET(#REF!,INT((ROW()-13)/2),0)),"",OFFSET(#REF!,INT((ROW()-13)/2),0)),IF(ISBLANK(OFFSET('9. METAS'!$W$20,INT((ROW()-14)/2),0)),"",OFFSET('9. METAS'!$W$20,INT((ROW()-14)/2),0)))</f>
        <v>#REF!</v>
      </c>
      <c r="M219" s="151" t="e">
        <f ca="1">IF(MOD(ROW()-13,2)=0,IF(ISBLANK(OFFSET(#REF!,INT((ROW()-13)/2),0)),"",OFFSET(#REF!,INT((ROW()-13)/2),0)),IF(ISBLANK(OFFSET('9. METAS'!$X$20,INT((ROW()-14)/2),0)),"",OFFSET('9. METAS'!$X$20,INT((ROW()-14)/2),0)))</f>
        <v>#REF!</v>
      </c>
      <c r="N219" s="869" t="str">
        <f t="shared" ref="N219" ca="1" si="202">IFERROR(J219/J220,"ND")</f>
        <v>ND</v>
      </c>
      <c r="O219" s="870" t="str">
        <f t="shared" ref="O219" ca="1" si="203">IFERROR(((J219+K219+L219)/H219),"ND")</f>
        <v>ND</v>
      </c>
      <c r="P219" s="910"/>
    </row>
    <row r="220" spans="3:16">
      <c r="C220" s="860"/>
      <c r="D220" s="907"/>
      <c r="E220" s="907"/>
      <c r="F220" s="908"/>
      <c r="G220" s="909"/>
      <c r="H220" s="944"/>
      <c r="I220" s="852"/>
      <c r="J220" s="149" t="str">
        <f ca="1">IF(MOD(ROW()-13,2)=0,IF(ISBLANK(OFFSET(#REF!,INT((ROW()-13)/2),0)),"",OFFSET(#REF!,INT((ROW()-13)/2),0)),IF(ISBLANK(OFFSET('9. METAS'!$U$20,INT((ROW()-14)/2),0)),"",OFFSET('9. METAS'!$U$20,INT((ROW()-14)/2),0)))</f>
        <v/>
      </c>
      <c r="K220" s="150" t="str">
        <f ca="1">IF(MOD(ROW()-13,2)=0,IF(ISBLANK(OFFSET(#REF!,INT((ROW()-13)/2),0)),"",OFFSET(#REF!,INT((ROW()-13)/2),0)),IF(ISBLANK(OFFSET('9. METAS'!$V$20,INT((ROW()-14)/2),0)),"",OFFSET('9. METAS'!$V$20,INT((ROW()-14)/2),0)))</f>
        <v/>
      </c>
      <c r="L220" s="150" t="str">
        <f ca="1">IF(MOD(ROW()-13,2)=0,IF(ISBLANK(OFFSET(#REF!,INT((ROW()-13)/2),0)),"",OFFSET(#REF!,INT((ROW()-13)/2),0)),IF(ISBLANK(OFFSET('9. METAS'!$W$20,INT((ROW()-14)/2),0)),"",OFFSET('9. METAS'!$W$20,INT((ROW()-14)/2),0)))</f>
        <v/>
      </c>
      <c r="M220" s="151" t="str">
        <f ca="1">IF(MOD(ROW()-13,2)=0,IF(ISBLANK(OFFSET(#REF!,INT((ROW()-13)/2),0)),"",OFFSET(#REF!,INT((ROW()-13)/2),0)),IF(ISBLANK(OFFSET('9. METAS'!$X$20,INT((ROW()-14)/2),0)),"",OFFSET('9. METAS'!$X$20,INT((ROW()-14)/2),0)))</f>
        <v/>
      </c>
      <c r="N220" s="854"/>
      <c r="O220" s="856"/>
      <c r="P220" s="913"/>
    </row>
    <row r="221" spans="3:16">
      <c r="C221" s="859"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8" t="str">
        <f ca="1">IF(ISBLANK(OFFSET('5. Pp (3 años)'!$K$46,INT((ROW()-13)/2),0)),"",OFFSET('5. Pp (3 años)'!$K$46,INT((ROW()-13)/2),0))</f>
        <v/>
      </c>
      <c r="G221" s="909" t="str">
        <f ca="1">IF(ISBLANK(OFFSET('5. Pp (3 años)'!$H$46,INT((ROW()-13)/2),0)),"",OFFSET('5. Pp (3 años)'!$H$46,INT((ROW()-13)/2),0))</f>
        <v/>
      </c>
      <c r="H221" s="944" t="str">
        <f ca="1">IF(ISBLANK(OFFSET('9. METAS'!$L$20,INT((ROW()-13)/2),0)),"",OFFSET('9. METAS'!$L$20,INT((ROW()-13)/2),0))</f>
        <v/>
      </c>
      <c r="I221" s="868"/>
      <c r="J221" s="149" t="e">
        <f ca="1">IF(MOD(ROW()-13,2)=0,IF(ISBLANK(OFFSET(#REF!,INT((ROW()-13)/2),0)),"",OFFSET(#REF!,INT((ROW()-13)/2),0)),IF(ISBLANK(OFFSET('9. METAS'!$U$20,INT((ROW()-14)/2),0)),"",OFFSET('9. METAS'!$U$20,INT((ROW()-14)/2),0)))</f>
        <v>#REF!</v>
      </c>
      <c r="K221" s="150" t="e">
        <f ca="1">IF(MOD(ROW()-13,2)=0,IF(ISBLANK(OFFSET(#REF!,INT((ROW()-13)/2),0)),"",OFFSET(#REF!,INT((ROW()-13)/2),0)),IF(ISBLANK(OFFSET('9. METAS'!$V$20,INT((ROW()-14)/2),0)),"",OFFSET('9. METAS'!$V$20,INT((ROW()-14)/2),0)))</f>
        <v>#REF!</v>
      </c>
      <c r="L221" s="150" t="e">
        <f ca="1">IF(MOD(ROW()-13,2)=0,IF(ISBLANK(OFFSET(#REF!,INT((ROW()-13)/2),0)),"",OFFSET(#REF!,INT((ROW()-13)/2),0)),IF(ISBLANK(OFFSET('9. METAS'!$W$20,INT((ROW()-14)/2),0)),"",OFFSET('9. METAS'!$W$20,INT((ROW()-14)/2),0)))</f>
        <v>#REF!</v>
      </c>
      <c r="M221" s="151" t="e">
        <f ca="1">IF(MOD(ROW()-13,2)=0,IF(ISBLANK(OFFSET(#REF!,INT((ROW()-13)/2),0)),"",OFFSET(#REF!,INT((ROW()-13)/2),0)),IF(ISBLANK(OFFSET('9. METAS'!$X$20,INT((ROW()-14)/2),0)),"",OFFSET('9. METAS'!$X$20,INT((ROW()-14)/2),0)))</f>
        <v>#REF!</v>
      </c>
      <c r="N221" s="869" t="str">
        <f t="shared" ref="N221" ca="1" si="204">IFERROR(J221/J222,"ND")</f>
        <v>ND</v>
      </c>
      <c r="O221" s="870" t="str">
        <f t="shared" ref="O221" ca="1" si="205">IFERROR(((J221+K221+L221)/H221),"ND")</f>
        <v>ND</v>
      </c>
      <c r="P221" s="910"/>
    </row>
    <row r="222" spans="3:16">
      <c r="C222" s="860"/>
      <c r="D222" s="907"/>
      <c r="E222" s="907"/>
      <c r="F222" s="908"/>
      <c r="G222" s="909"/>
      <c r="H222" s="944"/>
      <c r="I222" s="852"/>
      <c r="J222" s="149" t="str">
        <f ca="1">IF(MOD(ROW()-13,2)=0,IF(ISBLANK(OFFSET(#REF!,INT((ROW()-13)/2),0)),"",OFFSET(#REF!,INT((ROW()-13)/2),0)),IF(ISBLANK(OFFSET('9. METAS'!$U$20,INT((ROW()-14)/2),0)),"",OFFSET('9. METAS'!$U$20,INT((ROW()-14)/2),0)))</f>
        <v/>
      </c>
      <c r="K222" s="150" t="str">
        <f ca="1">IF(MOD(ROW()-13,2)=0,IF(ISBLANK(OFFSET(#REF!,INT((ROW()-13)/2),0)),"",OFFSET(#REF!,INT((ROW()-13)/2),0)),IF(ISBLANK(OFFSET('9. METAS'!$V$20,INT((ROW()-14)/2),0)),"",OFFSET('9. METAS'!$V$20,INT((ROW()-14)/2),0)))</f>
        <v/>
      </c>
      <c r="L222" s="150" t="str">
        <f ca="1">IF(MOD(ROW()-13,2)=0,IF(ISBLANK(OFFSET(#REF!,INT((ROW()-13)/2),0)),"",OFFSET(#REF!,INT((ROW()-13)/2),0)),IF(ISBLANK(OFFSET('9. METAS'!$W$20,INT((ROW()-14)/2),0)),"",OFFSET('9. METAS'!$W$20,INT((ROW()-14)/2),0)))</f>
        <v/>
      </c>
      <c r="M222" s="151" t="str">
        <f ca="1">IF(MOD(ROW()-13,2)=0,IF(ISBLANK(OFFSET(#REF!,INT((ROW()-13)/2),0)),"",OFFSET(#REF!,INT((ROW()-13)/2),0)),IF(ISBLANK(OFFSET('9. METAS'!$X$20,INT((ROW()-14)/2),0)),"",OFFSET('9. METAS'!$X$20,INT((ROW()-14)/2),0)))</f>
        <v/>
      </c>
      <c r="N222" s="854"/>
      <c r="O222" s="856"/>
      <c r="P222" s="913"/>
    </row>
    <row r="223" spans="3:16">
      <c r="C223" s="859"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8" t="str">
        <f ca="1">IF(ISBLANK(OFFSET('5. Pp (3 años)'!$K$46,INT((ROW()-13)/2),0)),"",OFFSET('5. Pp (3 años)'!$K$46,INT((ROW()-13)/2),0))</f>
        <v/>
      </c>
      <c r="G223" s="909" t="str">
        <f ca="1">IF(ISBLANK(OFFSET('5. Pp (3 años)'!$H$46,INT((ROW()-13)/2),0)),"",OFFSET('5. Pp (3 años)'!$H$46,INT((ROW()-13)/2),0))</f>
        <v/>
      </c>
      <c r="H223" s="944" t="str">
        <f ca="1">IF(ISBLANK(OFFSET('9. METAS'!$L$20,INT((ROW()-13)/2),0)),"",OFFSET('9. METAS'!$L$20,INT((ROW()-13)/2),0))</f>
        <v/>
      </c>
      <c r="I223" s="868"/>
      <c r="J223" s="149" t="e">
        <f ca="1">IF(MOD(ROW()-13,2)=0,IF(ISBLANK(OFFSET(#REF!,INT((ROW()-13)/2),0)),"",OFFSET(#REF!,INT((ROW()-13)/2),0)),IF(ISBLANK(OFFSET('9. METAS'!$U$20,INT((ROW()-14)/2),0)),"",OFFSET('9. METAS'!$U$20,INT((ROW()-14)/2),0)))</f>
        <v>#REF!</v>
      </c>
      <c r="K223" s="150" t="e">
        <f ca="1">IF(MOD(ROW()-13,2)=0,IF(ISBLANK(OFFSET(#REF!,INT((ROW()-13)/2),0)),"",OFFSET(#REF!,INT((ROW()-13)/2),0)),IF(ISBLANK(OFFSET('9. METAS'!$V$20,INT((ROW()-14)/2),0)),"",OFFSET('9. METAS'!$V$20,INT((ROW()-14)/2),0)))</f>
        <v>#REF!</v>
      </c>
      <c r="L223" s="150" t="e">
        <f ca="1">IF(MOD(ROW()-13,2)=0,IF(ISBLANK(OFFSET(#REF!,INT((ROW()-13)/2),0)),"",OFFSET(#REF!,INT((ROW()-13)/2),0)),IF(ISBLANK(OFFSET('9. METAS'!$W$20,INT((ROW()-14)/2),0)),"",OFFSET('9. METAS'!$W$20,INT((ROW()-14)/2),0)))</f>
        <v>#REF!</v>
      </c>
      <c r="M223" s="151" t="e">
        <f ca="1">IF(MOD(ROW()-13,2)=0,IF(ISBLANK(OFFSET(#REF!,INT((ROW()-13)/2),0)),"",OFFSET(#REF!,INT((ROW()-13)/2),0)),IF(ISBLANK(OFFSET('9. METAS'!$X$20,INT((ROW()-14)/2),0)),"",OFFSET('9. METAS'!$X$20,INT((ROW()-14)/2),0)))</f>
        <v>#REF!</v>
      </c>
      <c r="N223" s="869" t="str">
        <f t="shared" ref="N223" ca="1" si="206">IFERROR(J223/J224,"ND")</f>
        <v>ND</v>
      </c>
      <c r="O223" s="870" t="str">
        <f t="shared" ref="O223" ca="1" si="207">IFERROR(((J223+K223+L223)/H223),"ND")</f>
        <v>ND</v>
      </c>
      <c r="P223" s="910"/>
    </row>
    <row r="224" spans="3:16">
      <c r="C224" s="860"/>
      <c r="D224" s="907"/>
      <c r="E224" s="907"/>
      <c r="F224" s="908"/>
      <c r="G224" s="909"/>
      <c r="H224" s="944"/>
      <c r="I224" s="852"/>
      <c r="J224" s="149" t="str">
        <f ca="1">IF(MOD(ROW()-13,2)=0,IF(ISBLANK(OFFSET(#REF!,INT((ROW()-13)/2),0)),"",OFFSET(#REF!,INT((ROW()-13)/2),0)),IF(ISBLANK(OFFSET('9. METAS'!$U$20,INT((ROW()-14)/2),0)),"",OFFSET('9. METAS'!$U$20,INT((ROW()-14)/2),0)))</f>
        <v/>
      </c>
      <c r="K224" s="150" t="str">
        <f ca="1">IF(MOD(ROW()-13,2)=0,IF(ISBLANK(OFFSET(#REF!,INT((ROW()-13)/2),0)),"",OFFSET(#REF!,INT((ROW()-13)/2),0)),IF(ISBLANK(OFFSET('9. METAS'!$V$20,INT((ROW()-14)/2),0)),"",OFFSET('9. METAS'!$V$20,INT((ROW()-14)/2),0)))</f>
        <v/>
      </c>
      <c r="L224" s="150" t="str">
        <f ca="1">IF(MOD(ROW()-13,2)=0,IF(ISBLANK(OFFSET(#REF!,INT((ROW()-13)/2),0)),"",OFFSET(#REF!,INT((ROW()-13)/2),0)),IF(ISBLANK(OFFSET('9. METAS'!$W$20,INT((ROW()-14)/2),0)),"",OFFSET('9. METAS'!$W$20,INT((ROW()-14)/2),0)))</f>
        <v/>
      </c>
      <c r="M224" s="151" t="str">
        <f ca="1">IF(MOD(ROW()-13,2)=0,IF(ISBLANK(OFFSET(#REF!,INT((ROW()-13)/2),0)),"",OFFSET(#REF!,INT((ROW()-13)/2),0)),IF(ISBLANK(OFFSET('9. METAS'!$X$20,INT((ROW()-14)/2),0)),"",OFFSET('9. METAS'!$X$20,INT((ROW()-14)/2),0)))</f>
        <v/>
      </c>
      <c r="N224" s="854"/>
      <c r="O224" s="856"/>
      <c r="P224" s="913"/>
    </row>
    <row r="225" spans="3:16">
      <c r="C225" s="859"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8" t="str">
        <f ca="1">IF(ISBLANK(OFFSET('5. Pp (3 años)'!$K$46,INT((ROW()-13)/2),0)),"",OFFSET('5. Pp (3 años)'!$K$46,INT((ROW()-13)/2),0))</f>
        <v/>
      </c>
      <c r="G225" s="909" t="str">
        <f ca="1">IF(ISBLANK(OFFSET('5. Pp (3 años)'!$H$46,INT((ROW()-13)/2),0)),"",OFFSET('5. Pp (3 años)'!$H$46,INT((ROW()-13)/2),0))</f>
        <v/>
      </c>
      <c r="H225" s="944" t="str">
        <f ca="1">IF(ISBLANK(OFFSET('9. METAS'!$L$20,INT((ROW()-13)/2),0)),"",OFFSET('9. METAS'!$L$20,INT((ROW()-13)/2),0))</f>
        <v/>
      </c>
      <c r="I225" s="868"/>
      <c r="J225" s="149" t="e">
        <f ca="1">IF(MOD(ROW()-13,2)=0,IF(ISBLANK(OFFSET(#REF!,INT((ROW()-13)/2),0)),"",OFFSET(#REF!,INT((ROW()-13)/2),0)),IF(ISBLANK(OFFSET('9. METAS'!$U$20,INT((ROW()-14)/2),0)),"",OFFSET('9. METAS'!$U$20,INT((ROW()-14)/2),0)))</f>
        <v>#REF!</v>
      </c>
      <c r="K225" s="150" t="e">
        <f ca="1">IF(MOD(ROW()-13,2)=0,IF(ISBLANK(OFFSET(#REF!,INT((ROW()-13)/2),0)),"",OFFSET(#REF!,INT((ROW()-13)/2),0)),IF(ISBLANK(OFFSET('9. METAS'!$V$20,INT((ROW()-14)/2),0)),"",OFFSET('9. METAS'!$V$20,INT((ROW()-14)/2),0)))</f>
        <v>#REF!</v>
      </c>
      <c r="L225" s="150" t="e">
        <f ca="1">IF(MOD(ROW()-13,2)=0,IF(ISBLANK(OFFSET(#REF!,INT((ROW()-13)/2),0)),"",OFFSET(#REF!,INT((ROW()-13)/2),0)),IF(ISBLANK(OFFSET('9. METAS'!$W$20,INT((ROW()-14)/2),0)),"",OFFSET('9. METAS'!$W$20,INT((ROW()-14)/2),0)))</f>
        <v>#REF!</v>
      </c>
      <c r="M225" s="151" t="e">
        <f ca="1">IF(MOD(ROW()-13,2)=0,IF(ISBLANK(OFFSET(#REF!,INT((ROW()-13)/2),0)),"",OFFSET(#REF!,INT((ROW()-13)/2),0)),IF(ISBLANK(OFFSET('9. METAS'!$X$20,INT((ROW()-14)/2),0)),"",OFFSET('9. METAS'!$X$20,INT((ROW()-14)/2),0)))</f>
        <v>#REF!</v>
      </c>
      <c r="N225" s="869" t="str">
        <f t="shared" ref="N225" ca="1" si="208">IFERROR(J225/J226,"ND")</f>
        <v>ND</v>
      </c>
      <c r="O225" s="870" t="str">
        <f t="shared" ref="O225" ca="1" si="209">IFERROR(((J225+K225+L225)/H225),"ND")</f>
        <v>ND</v>
      </c>
      <c r="P225" s="910"/>
    </row>
    <row r="226" spans="3:16">
      <c r="C226" s="860"/>
      <c r="D226" s="907"/>
      <c r="E226" s="907"/>
      <c r="F226" s="908"/>
      <c r="G226" s="909"/>
      <c r="H226" s="944"/>
      <c r="I226" s="852"/>
      <c r="J226" s="149" t="str">
        <f ca="1">IF(MOD(ROW()-13,2)=0,IF(ISBLANK(OFFSET(#REF!,INT((ROW()-13)/2),0)),"",OFFSET(#REF!,INT((ROW()-13)/2),0)),IF(ISBLANK(OFFSET('9. METAS'!$U$20,INT((ROW()-14)/2),0)),"",OFFSET('9. METAS'!$U$20,INT((ROW()-14)/2),0)))</f>
        <v/>
      </c>
      <c r="K226" s="150" t="str">
        <f ca="1">IF(MOD(ROW()-13,2)=0,IF(ISBLANK(OFFSET(#REF!,INT((ROW()-13)/2),0)),"",OFFSET(#REF!,INT((ROW()-13)/2),0)),IF(ISBLANK(OFFSET('9. METAS'!$V$20,INT((ROW()-14)/2),0)),"",OFFSET('9. METAS'!$V$20,INT((ROW()-14)/2),0)))</f>
        <v/>
      </c>
      <c r="L226" s="150" t="str">
        <f ca="1">IF(MOD(ROW()-13,2)=0,IF(ISBLANK(OFFSET(#REF!,INT((ROW()-13)/2),0)),"",OFFSET(#REF!,INT((ROW()-13)/2),0)),IF(ISBLANK(OFFSET('9. METAS'!$W$20,INT((ROW()-14)/2),0)),"",OFFSET('9. METAS'!$W$20,INT((ROW()-14)/2),0)))</f>
        <v/>
      </c>
      <c r="M226" s="151" t="str">
        <f ca="1">IF(MOD(ROW()-13,2)=0,IF(ISBLANK(OFFSET(#REF!,INT((ROW()-13)/2),0)),"",OFFSET(#REF!,INT((ROW()-13)/2),0)),IF(ISBLANK(OFFSET('9. METAS'!$X$20,INT((ROW()-14)/2),0)),"",OFFSET('9. METAS'!$X$20,INT((ROW()-14)/2),0)))</f>
        <v/>
      </c>
      <c r="N226" s="854"/>
      <c r="O226" s="856"/>
      <c r="P226" s="913"/>
    </row>
    <row r="227" spans="3:16">
      <c r="C227" s="859"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8" t="str">
        <f ca="1">IF(ISBLANK(OFFSET('5. Pp (3 años)'!$K$46,INT((ROW()-13)/2),0)),"",OFFSET('5. Pp (3 años)'!$K$46,INT((ROW()-13)/2),0))</f>
        <v/>
      </c>
      <c r="G227" s="909" t="str">
        <f ca="1">IF(ISBLANK(OFFSET('5. Pp (3 años)'!$H$46,INT((ROW()-13)/2),0)),"",OFFSET('5. Pp (3 años)'!$H$46,INT((ROW()-13)/2),0))</f>
        <v/>
      </c>
      <c r="H227" s="944" t="str">
        <f ca="1">IF(ISBLANK(OFFSET('9. METAS'!$L$20,INT((ROW()-13)/2),0)),"",OFFSET('9. METAS'!$L$20,INT((ROW()-13)/2),0))</f>
        <v/>
      </c>
      <c r="I227" s="868"/>
      <c r="J227" s="149" t="e">
        <f ca="1">IF(MOD(ROW()-13,2)=0,IF(ISBLANK(OFFSET(#REF!,INT((ROW()-13)/2),0)),"",OFFSET(#REF!,INT((ROW()-13)/2),0)),IF(ISBLANK(OFFSET('9. METAS'!$U$20,INT((ROW()-14)/2),0)),"",OFFSET('9. METAS'!$U$20,INT((ROW()-14)/2),0)))</f>
        <v>#REF!</v>
      </c>
      <c r="K227" s="150" t="e">
        <f ca="1">IF(MOD(ROW()-13,2)=0,IF(ISBLANK(OFFSET(#REF!,INT((ROW()-13)/2),0)),"",OFFSET(#REF!,INT((ROW()-13)/2),0)),IF(ISBLANK(OFFSET('9. METAS'!$V$20,INT((ROW()-14)/2),0)),"",OFFSET('9. METAS'!$V$20,INT((ROW()-14)/2),0)))</f>
        <v>#REF!</v>
      </c>
      <c r="L227" s="150" t="e">
        <f ca="1">IF(MOD(ROW()-13,2)=0,IF(ISBLANK(OFFSET(#REF!,INT((ROW()-13)/2),0)),"",OFFSET(#REF!,INT((ROW()-13)/2),0)),IF(ISBLANK(OFFSET('9. METAS'!$W$20,INT((ROW()-14)/2),0)),"",OFFSET('9. METAS'!$W$20,INT((ROW()-14)/2),0)))</f>
        <v>#REF!</v>
      </c>
      <c r="M227" s="151" t="e">
        <f ca="1">IF(MOD(ROW()-13,2)=0,IF(ISBLANK(OFFSET(#REF!,INT((ROW()-13)/2),0)),"",OFFSET(#REF!,INT((ROW()-13)/2),0)),IF(ISBLANK(OFFSET('9. METAS'!$X$20,INT((ROW()-14)/2),0)),"",OFFSET('9. METAS'!$X$20,INT((ROW()-14)/2),0)))</f>
        <v>#REF!</v>
      </c>
      <c r="N227" s="869" t="str">
        <f t="shared" ref="N227" ca="1" si="210">IFERROR(J227/J228,"ND")</f>
        <v>ND</v>
      </c>
      <c r="O227" s="870" t="str">
        <f t="shared" ref="O227" ca="1" si="211">IFERROR(((J227+K227+L227)/H227),"ND")</f>
        <v>ND</v>
      </c>
      <c r="P227" s="910"/>
    </row>
    <row r="228" spans="3:16">
      <c r="C228" s="860"/>
      <c r="D228" s="907"/>
      <c r="E228" s="907"/>
      <c r="F228" s="908"/>
      <c r="G228" s="909"/>
      <c r="H228" s="944"/>
      <c r="I228" s="852"/>
      <c r="J228" s="149" t="str">
        <f ca="1">IF(MOD(ROW()-13,2)=0,IF(ISBLANK(OFFSET(#REF!,INT((ROW()-13)/2),0)),"",OFFSET(#REF!,INT((ROW()-13)/2),0)),IF(ISBLANK(OFFSET('9. METAS'!$U$20,INT((ROW()-14)/2),0)),"",OFFSET('9. METAS'!$U$20,INT((ROW()-14)/2),0)))</f>
        <v/>
      </c>
      <c r="K228" s="150" t="str">
        <f ca="1">IF(MOD(ROW()-13,2)=0,IF(ISBLANK(OFFSET(#REF!,INT((ROW()-13)/2),0)),"",OFFSET(#REF!,INT((ROW()-13)/2),0)),IF(ISBLANK(OFFSET('9. METAS'!$V$20,INT((ROW()-14)/2),0)),"",OFFSET('9. METAS'!$V$20,INT((ROW()-14)/2),0)))</f>
        <v/>
      </c>
      <c r="L228" s="150" t="str">
        <f ca="1">IF(MOD(ROW()-13,2)=0,IF(ISBLANK(OFFSET(#REF!,INT((ROW()-13)/2),0)),"",OFFSET(#REF!,INT((ROW()-13)/2),0)),IF(ISBLANK(OFFSET('9. METAS'!$W$20,INT((ROW()-14)/2),0)),"",OFFSET('9. METAS'!$W$20,INT((ROW()-14)/2),0)))</f>
        <v/>
      </c>
      <c r="M228" s="151" t="str">
        <f ca="1">IF(MOD(ROW()-13,2)=0,IF(ISBLANK(OFFSET(#REF!,INT((ROW()-13)/2),0)),"",OFFSET(#REF!,INT((ROW()-13)/2),0)),IF(ISBLANK(OFFSET('9. METAS'!$X$20,INT((ROW()-14)/2),0)),"",OFFSET('9. METAS'!$X$20,INT((ROW()-14)/2),0)))</f>
        <v/>
      </c>
      <c r="N228" s="854"/>
      <c r="O228" s="856"/>
      <c r="P228" s="913"/>
    </row>
    <row r="229" spans="3:16">
      <c r="C229" s="859"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8" t="str">
        <f ca="1">IF(ISBLANK(OFFSET('5. Pp (3 años)'!$K$46,INT((ROW()-13)/2),0)),"",OFFSET('5. Pp (3 años)'!$K$46,INT((ROW()-13)/2),0))</f>
        <v/>
      </c>
      <c r="G229" s="909" t="str">
        <f ca="1">IF(ISBLANK(OFFSET('5. Pp (3 años)'!$H$46,INT((ROW()-13)/2),0)),"",OFFSET('5. Pp (3 años)'!$H$46,INT((ROW()-13)/2),0))</f>
        <v/>
      </c>
      <c r="H229" s="944" t="str">
        <f ca="1">IF(ISBLANK(OFFSET('9. METAS'!$L$20,INT((ROW()-13)/2),0)),"",OFFSET('9. METAS'!$L$20,INT((ROW()-13)/2),0))</f>
        <v/>
      </c>
      <c r="I229" s="868"/>
      <c r="J229" s="149" t="e">
        <f ca="1">IF(MOD(ROW()-13,2)=0,IF(ISBLANK(OFFSET(#REF!,INT((ROW()-13)/2),0)),"",OFFSET(#REF!,INT((ROW()-13)/2),0)),IF(ISBLANK(OFFSET('9. METAS'!$U$20,INT((ROW()-14)/2),0)),"",OFFSET('9. METAS'!$U$20,INT((ROW()-14)/2),0)))</f>
        <v>#REF!</v>
      </c>
      <c r="K229" s="150" t="e">
        <f ca="1">IF(MOD(ROW()-13,2)=0,IF(ISBLANK(OFFSET(#REF!,INT((ROW()-13)/2),0)),"",OFFSET(#REF!,INT((ROW()-13)/2),0)),IF(ISBLANK(OFFSET('9. METAS'!$V$20,INT((ROW()-14)/2),0)),"",OFFSET('9. METAS'!$V$20,INT((ROW()-14)/2),0)))</f>
        <v>#REF!</v>
      </c>
      <c r="L229" s="150" t="e">
        <f ca="1">IF(MOD(ROW()-13,2)=0,IF(ISBLANK(OFFSET(#REF!,INT((ROW()-13)/2),0)),"",OFFSET(#REF!,INT((ROW()-13)/2),0)),IF(ISBLANK(OFFSET('9. METAS'!$W$20,INT((ROW()-14)/2),0)),"",OFFSET('9. METAS'!$W$20,INT((ROW()-14)/2),0)))</f>
        <v>#REF!</v>
      </c>
      <c r="M229" s="151" t="e">
        <f ca="1">IF(MOD(ROW()-13,2)=0,IF(ISBLANK(OFFSET(#REF!,INT((ROW()-13)/2),0)),"",OFFSET(#REF!,INT((ROW()-13)/2),0)),IF(ISBLANK(OFFSET('9. METAS'!$X$20,INT((ROW()-14)/2),0)),"",OFFSET('9. METAS'!$X$20,INT((ROW()-14)/2),0)))</f>
        <v>#REF!</v>
      </c>
      <c r="N229" s="869" t="str">
        <f t="shared" ref="N229" ca="1" si="212">IFERROR(J229/J230,"ND")</f>
        <v>ND</v>
      </c>
      <c r="O229" s="870" t="str">
        <f t="shared" ref="O229" ca="1" si="213">IFERROR(((J229+K229+L229)/H229),"ND")</f>
        <v>ND</v>
      </c>
      <c r="P229" s="910"/>
    </row>
    <row r="230" spans="3:16">
      <c r="C230" s="860"/>
      <c r="D230" s="907"/>
      <c r="E230" s="907"/>
      <c r="F230" s="908"/>
      <c r="G230" s="909"/>
      <c r="H230" s="944"/>
      <c r="I230" s="852"/>
      <c r="J230" s="149" t="str">
        <f ca="1">IF(MOD(ROW()-13,2)=0,IF(ISBLANK(OFFSET(#REF!,INT((ROW()-13)/2),0)),"",OFFSET(#REF!,INT((ROW()-13)/2),0)),IF(ISBLANK(OFFSET('9. METAS'!$U$20,INT((ROW()-14)/2),0)),"",OFFSET('9. METAS'!$U$20,INT((ROW()-14)/2),0)))</f>
        <v/>
      </c>
      <c r="K230" s="150" t="str">
        <f ca="1">IF(MOD(ROW()-13,2)=0,IF(ISBLANK(OFFSET(#REF!,INT((ROW()-13)/2),0)),"",OFFSET(#REF!,INT((ROW()-13)/2),0)),IF(ISBLANK(OFFSET('9. METAS'!$V$20,INT((ROW()-14)/2),0)),"",OFFSET('9. METAS'!$V$20,INT((ROW()-14)/2),0)))</f>
        <v/>
      </c>
      <c r="L230" s="150" t="str">
        <f ca="1">IF(MOD(ROW()-13,2)=0,IF(ISBLANK(OFFSET(#REF!,INT((ROW()-13)/2),0)),"",OFFSET(#REF!,INT((ROW()-13)/2),0)),IF(ISBLANK(OFFSET('9. METAS'!$W$20,INT((ROW()-14)/2),0)),"",OFFSET('9. METAS'!$W$20,INT((ROW()-14)/2),0)))</f>
        <v/>
      </c>
      <c r="M230" s="151" t="str">
        <f ca="1">IF(MOD(ROW()-13,2)=0,IF(ISBLANK(OFFSET(#REF!,INT((ROW()-13)/2),0)),"",OFFSET(#REF!,INT((ROW()-13)/2),0)),IF(ISBLANK(OFFSET('9. METAS'!$X$20,INT((ROW()-14)/2),0)),"",OFFSET('9. METAS'!$X$20,INT((ROW()-14)/2),0)))</f>
        <v/>
      </c>
      <c r="N230" s="854"/>
      <c r="O230" s="856"/>
      <c r="P230" s="913"/>
    </row>
    <row r="231" spans="3:16">
      <c r="C231" s="859"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8" t="str">
        <f ca="1">IF(ISBLANK(OFFSET('5. Pp (3 años)'!$K$46,INT((ROW()-13)/2),0)),"",OFFSET('5. Pp (3 años)'!$K$46,INT((ROW()-13)/2),0))</f>
        <v/>
      </c>
      <c r="G231" s="909" t="str">
        <f ca="1">IF(ISBLANK(OFFSET('5. Pp (3 años)'!$H$46,INT((ROW()-13)/2),0)),"",OFFSET('5. Pp (3 años)'!$H$46,INT((ROW()-13)/2),0))</f>
        <v/>
      </c>
      <c r="H231" s="944" t="str">
        <f ca="1">IF(ISBLANK(OFFSET('9. METAS'!$L$20,INT((ROW()-13)/2),0)),"",OFFSET('9. METAS'!$L$20,INT((ROW()-13)/2),0))</f>
        <v/>
      </c>
      <c r="I231" s="868"/>
      <c r="J231" s="149" t="e">
        <f ca="1">IF(MOD(ROW()-13,2)=0,IF(ISBLANK(OFFSET(#REF!,INT((ROW()-13)/2),0)),"",OFFSET(#REF!,INT((ROW()-13)/2),0)),IF(ISBLANK(OFFSET('9. METAS'!$U$20,INT((ROW()-14)/2),0)),"",OFFSET('9. METAS'!$U$20,INT((ROW()-14)/2),0)))</f>
        <v>#REF!</v>
      </c>
      <c r="K231" s="150" t="e">
        <f ca="1">IF(MOD(ROW()-13,2)=0,IF(ISBLANK(OFFSET(#REF!,INT((ROW()-13)/2),0)),"",OFFSET(#REF!,INT((ROW()-13)/2),0)),IF(ISBLANK(OFFSET('9. METAS'!$V$20,INT((ROW()-14)/2),0)),"",OFFSET('9. METAS'!$V$20,INT((ROW()-14)/2),0)))</f>
        <v>#REF!</v>
      </c>
      <c r="L231" s="150" t="e">
        <f ca="1">IF(MOD(ROW()-13,2)=0,IF(ISBLANK(OFFSET(#REF!,INT((ROW()-13)/2),0)),"",OFFSET(#REF!,INT((ROW()-13)/2),0)),IF(ISBLANK(OFFSET('9. METAS'!$W$20,INT((ROW()-14)/2),0)),"",OFFSET('9. METAS'!$W$20,INT((ROW()-14)/2),0)))</f>
        <v>#REF!</v>
      </c>
      <c r="M231" s="151" t="e">
        <f ca="1">IF(MOD(ROW()-13,2)=0,IF(ISBLANK(OFFSET(#REF!,INT((ROW()-13)/2),0)),"",OFFSET(#REF!,INT((ROW()-13)/2),0)),IF(ISBLANK(OFFSET('9. METAS'!$X$20,INT((ROW()-14)/2),0)),"",OFFSET('9. METAS'!$X$20,INT((ROW()-14)/2),0)))</f>
        <v>#REF!</v>
      </c>
      <c r="N231" s="869" t="str">
        <f t="shared" ref="N231" ca="1" si="214">IFERROR(J231/J232,"ND")</f>
        <v>ND</v>
      </c>
      <c r="O231" s="870" t="str">
        <f t="shared" ref="O231" ca="1" si="215">IFERROR(((J231+K231+L231)/H231),"ND")</f>
        <v>ND</v>
      </c>
      <c r="P231" s="910"/>
    </row>
    <row r="232" spans="3:16">
      <c r="C232" s="860"/>
      <c r="D232" s="907"/>
      <c r="E232" s="907"/>
      <c r="F232" s="908"/>
      <c r="G232" s="909"/>
      <c r="H232" s="944"/>
      <c r="I232" s="852"/>
      <c r="J232" s="149" t="str">
        <f ca="1">IF(MOD(ROW()-13,2)=0,IF(ISBLANK(OFFSET(#REF!,INT((ROW()-13)/2),0)),"",OFFSET(#REF!,INT((ROW()-13)/2),0)),IF(ISBLANK(OFFSET('9. METAS'!$U$20,INT((ROW()-14)/2),0)),"",OFFSET('9. METAS'!$U$20,INT((ROW()-14)/2),0)))</f>
        <v/>
      </c>
      <c r="K232" s="150" t="str">
        <f ca="1">IF(MOD(ROW()-13,2)=0,IF(ISBLANK(OFFSET(#REF!,INT((ROW()-13)/2),0)),"",OFFSET(#REF!,INT((ROW()-13)/2),0)),IF(ISBLANK(OFFSET('9. METAS'!$V$20,INT((ROW()-14)/2),0)),"",OFFSET('9. METAS'!$V$20,INT((ROW()-14)/2),0)))</f>
        <v/>
      </c>
      <c r="L232" s="150" t="str">
        <f ca="1">IF(MOD(ROW()-13,2)=0,IF(ISBLANK(OFFSET(#REF!,INT((ROW()-13)/2),0)),"",OFFSET(#REF!,INT((ROW()-13)/2),0)),IF(ISBLANK(OFFSET('9. METAS'!$W$20,INT((ROW()-14)/2),0)),"",OFFSET('9. METAS'!$W$20,INT((ROW()-14)/2),0)))</f>
        <v/>
      </c>
      <c r="M232" s="151" t="str">
        <f ca="1">IF(MOD(ROW()-13,2)=0,IF(ISBLANK(OFFSET(#REF!,INT((ROW()-13)/2),0)),"",OFFSET(#REF!,INT((ROW()-13)/2),0)),IF(ISBLANK(OFFSET('9. METAS'!$X$20,INT((ROW()-14)/2),0)),"",OFFSET('9. METAS'!$X$20,INT((ROW()-14)/2),0)))</f>
        <v/>
      </c>
      <c r="N232" s="854"/>
      <c r="O232" s="856"/>
      <c r="P232" s="913"/>
    </row>
    <row r="233" spans="3:16">
      <c r="C233" s="859"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8" t="str">
        <f ca="1">IF(ISBLANK(OFFSET('5. Pp (3 años)'!$K$46,INT((ROW()-13)/2),0)),"",OFFSET('5. Pp (3 años)'!$K$46,INT((ROW()-13)/2),0))</f>
        <v/>
      </c>
      <c r="G233" s="909" t="str">
        <f ca="1">IF(ISBLANK(OFFSET('5. Pp (3 años)'!$H$46,INT((ROW()-13)/2),0)),"",OFFSET('5. Pp (3 años)'!$H$46,INT((ROW()-13)/2),0))</f>
        <v/>
      </c>
      <c r="H233" s="944" t="str">
        <f ca="1">IF(ISBLANK(OFFSET('9. METAS'!$L$20,INT((ROW()-13)/2),0)),"",OFFSET('9. METAS'!$L$20,INT((ROW()-13)/2),0))</f>
        <v/>
      </c>
      <c r="I233" s="868"/>
      <c r="J233" s="149" t="e">
        <f ca="1">IF(MOD(ROW()-13,2)=0,IF(ISBLANK(OFFSET(#REF!,INT((ROW()-13)/2),0)),"",OFFSET(#REF!,INT((ROW()-13)/2),0)),IF(ISBLANK(OFFSET('9. METAS'!$U$20,INT((ROW()-14)/2),0)),"",OFFSET('9. METAS'!$U$20,INT((ROW()-14)/2),0)))</f>
        <v>#REF!</v>
      </c>
      <c r="K233" s="150" t="e">
        <f ca="1">IF(MOD(ROW()-13,2)=0,IF(ISBLANK(OFFSET(#REF!,INT((ROW()-13)/2),0)),"",OFFSET(#REF!,INT((ROW()-13)/2),0)),IF(ISBLANK(OFFSET('9. METAS'!$V$20,INT((ROW()-14)/2),0)),"",OFFSET('9. METAS'!$V$20,INT((ROW()-14)/2),0)))</f>
        <v>#REF!</v>
      </c>
      <c r="L233" s="150" t="e">
        <f ca="1">IF(MOD(ROW()-13,2)=0,IF(ISBLANK(OFFSET(#REF!,INT((ROW()-13)/2),0)),"",OFFSET(#REF!,INT((ROW()-13)/2),0)),IF(ISBLANK(OFFSET('9. METAS'!$W$20,INT((ROW()-14)/2),0)),"",OFFSET('9. METAS'!$W$20,INT((ROW()-14)/2),0)))</f>
        <v>#REF!</v>
      </c>
      <c r="M233" s="151" t="e">
        <f ca="1">IF(MOD(ROW()-13,2)=0,IF(ISBLANK(OFFSET(#REF!,INT((ROW()-13)/2),0)),"",OFFSET(#REF!,INT((ROW()-13)/2),0)),IF(ISBLANK(OFFSET('9. METAS'!$X$20,INT((ROW()-14)/2),0)),"",OFFSET('9. METAS'!$X$20,INT((ROW()-14)/2),0)))</f>
        <v>#REF!</v>
      </c>
      <c r="N233" s="869" t="str">
        <f t="shared" ref="N233" ca="1" si="216">IFERROR(J233/J234,"ND")</f>
        <v>ND</v>
      </c>
      <c r="O233" s="870" t="str">
        <f t="shared" ref="O233" ca="1" si="217">IFERROR(((J233+K233+L233)/H233),"ND")</f>
        <v>ND</v>
      </c>
      <c r="P233" s="910"/>
    </row>
    <row r="234" spans="3:16">
      <c r="C234" s="860"/>
      <c r="D234" s="907"/>
      <c r="E234" s="907"/>
      <c r="F234" s="908"/>
      <c r="G234" s="909"/>
      <c r="H234" s="944"/>
      <c r="I234" s="852"/>
      <c r="J234" s="149" t="str">
        <f ca="1">IF(MOD(ROW()-13,2)=0,IF(ISBLANK(OFFSET(#REF!,INT((ROW()-13)/2),0)),"",OFFSET(#REF!,INT((ROW()-13)/2),0)),IF(ISBLANK(OFFSET('9. METAS'!$U$20,INT((ROW()-14)/2),0)),"",OFFSET('9. METAS'!$U$20,INT((ROW()-14)/2),0)))</f>
        <v/>
      </c>
      <c r="K234" s="150" t="str">
        <f ca="1">IF(MOD(ROW()-13,2)=0,IF(ISBLANK(OFFSET(#REF!,INT((ROW()-13)/2),0)),"",OFFSET(#REF!,INT((ROW()-13)/2),0)),IF(ISBLANK(OFFSET('9. METAS'!$V$20,INT((ROW()-14)/2),0)),"",OFFSET('9. METAS'!$V$20,INT((ROW()-14)/2),0)))</f>
        <v/>
      </c>
      <c r="L234" s="150" t="str">
        <f ca="1">IF(MOD(ROW()-13,2)=0,IF(ISBLANK(OFFSET(#REF!,INT((ROW()-13)/2),0)),"",OFFSET(#REF!,INT((ROW()-13)/2),0)),IF(ISBLANK(OFFSET('9. METAS'!$W$20,INT((ROW()-14)/2),0)),"",OFFSET('9. METAS'!$W$20,INT((ROW()-14)/2),0)))</f>
        <v/>
      </c>
      <c r="M234" s="151" t="str">
        <f ca="1">IF(MOD(ROW()-13,2)=0,IF(ISBLANK(OFFSET(#REF!,INT((ROW()-13)/2),0)),"",OFFSET(#REF!,INT((ROW()-13)/2),0)),IF(ISBLANK(OFFSET('9. METAS'!$X$20,INT((ROW()-14)/2),0)),"",OFFSET('9. METAS'!$X$20,INT((ROW()-14)/2),0)))</f>
        <v/>
      </c>
      <c r="N234" s="854"/>
      <c r="O234" s="856"/>
      <c r="P234" s="913"/>
    </row>
    <row r="235" spans="3:16">
      <c r="C235" s="859"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8" t="str">
        <f ca="1">IF(ISBLANK(OFFSET('5. Pp (3 años)'!$K$46,INT((ROW()-13)/2),0)),"",OFFSET('5. Pp (3 años)'!$K$46,INT((ROW()-13)/2),0))</f>
        <v/>
      </c>
      <c r="G235" s="909" t="str">
        <f ca="1">IF(ISBLANK(OFFSET('5. Pp (3 años)'!$H$46,INT((ROW()-13)/2),0)),"",OFFSET('5. Pp (3 años)'!$H$46,INT((ROW()-13)/2),0))</f>
        <v/>
      </c>
      <c r="H235" s="944" t="str">
        <f ca="1">IF(ISBLANK(OFFSET('9. METAS'!$L$20,INT((ROW()-13)/2),0)),"",OFFSET('9. METAS'!$L$20,INT((ROW()-13)/2),0))</f>
        <v/>
      </c>
      <c r="I235" s="868"/>
      <c r="J235" s="149" t="e">
        <f ca="1">IF(MOD(ROW()-13,2)=0,IF(ISBLANK(OFFSET(#REF!,INT((ROW()-13)/2),0)),"",OFFSET(#REF!,INT((ROW()-13)/2),0)),IF(ISBLANK(OFFSET('9. METAS'!$U$20,INT((ROW()-14)/2),0)),"",OFFSET('9. METAS'!$U$20,INT((ROW()-14)/2),0)))</f>
        <v>#REF!</v>
      </c>
      <c r="K235" s="150" t="e">
        <f ca="1">IF(MOD(ROW()-13,2)=0,IF(ISBLANK(OFFSET(#REF!,INT((ROW()-13)/2),0)),"",OFFSET(#REF!,INT((ROW()-13)/2),0)),IF(ISBLANK(OFFSET('9. METAS'!$V$20,INT((ROW()-14)/2),0)),"",OFFSET('9. METAS'!$V$20,INT((ROW()-14)/2),0)))</f>
        <v>#REF!</v>
      </c>
      <c r="L235" s="150" t="e">
        <f ca="1">IF(MOD(ROW()-13,2)=0,IF(ISBLANK(OFFSET(#REF!,INT((ROW()-13)/2),0)),"",OFFSET(#REF!,INT((ROW()-13)/2),0)),IF(ISBLANK(OFFSET('9. METAS'!$W$20,INT((ROW()-14)/2),0)),"",OFFSET('9. METAS'!$W$20,INT((ROW()-14)/2),0)))</f>
        <v>#REF!</v>
      </c>
      <c r="M235" s="151" t="e">
        <f ca="1">IF(MOD(ROW()-13,2)=0,IF(ISBLANK(OFFSET(#REF!,INT((ROW()-13)/2),0)),"",OFFSET(#REF!,INT((ROW()-13)/2),0)),IF(ISBLANK(OFFSET('9. METAS'!$X$20,INT((ROW()-14)/2),0)),"",OFFSET('9. METAS'!$X$20,INT((ROW()-14)/2),0)))</f>
        <v>#REF!</v>
      </c>
      <c r="N235" s="869" t="str">
        <f t="shared" ref="N235" ca="1" si="218">IFERROR(J235/J236,"ND")</f>
        <v>ND</v>
      </c>
      <c r="O235" s="870" t="str">
        <f t="shared" ref="O235" ca="1" si="219">IFERROR(((J235+K235+L235)/H235),"ND")</f>
        <v>ND</v>
      </c>
      <c r="P235" s="910"/>
    </row>
    <row r="236" spans="3:16">
      <c r="C236" s="860"/>
      <c r="D236" s="907"/>
      <c r="E236" s="907"/>
      <c r="F236" s="908"/>
      <c r="G236" s="909"/>
      <c r="H236" s="944"/>
      <c r="I236" s="852"/>
      <c r="J236" s="149" t="str">
        <f ca="1">IF(MOD(ROW()-13,2)=0,IF(ISBLANK(OFFSET(#REF!,INT((ROW()-13)/2),0)),"",OFFSET(#REF!,INT((ROW()-13)/2),0)),IF(ISBLANK(OFFSET('9. METAS'!$U$20,INT((ROW()-14)/2),0)),"",OFFSET('9. METAS'!$U$20,INT((ROW()-14)/2),0)))</f>
        <v/>
      </c>
      <c r="K236" s="150" t="str">
        <f ca="1">IF(MOD(ROW()-13,2)=0,IF(ISBLANK(OFFSET(#REF!,INT((ROW()-13)/2),0)),"",OFFSET(#REF!,INT((ROW()-13)/2),0)),IF(ISBLANK(OFFSET('9. METAS'!$V$20,INT((ROW()-14)/2),0)),"",OFFSET('9. METAS'!$V$20,INT((ROW()-14)/2),0)))</f>
        <v/>
      </c>
      <c r="L236" s="150" t="str">
        <f ca="1">IF(MOD(ROW()-13,2)=0,IF(ISBLANK(OFFSET(#REF!,INT((ROW()-13)/2),0)),"",OFFSET(#REF!,INT((ROW()-13)/2),0)),IF(ISBLANK(OFFSET('9. METAS'!$W$20,INT((ROW()-14)/2),0)),"",OFFSET('9. METAS'!$W$20,INT((ROW()-14)/2),0)))</f>
        <v/>
      </c>
      <c r="M236" s="151" t="str">
        <f ca="1">IF(MOD(ROW()-13,2)=0,IF(ISBLANK(OFFSET(#REF!,INT((ROW()-13)/2),0)),"",OFFSET(#REF!,INT((ROW()-13)/2),0)),IF(ISBLANK(OFFSET('9. METAS'!$X$20,INT((ROW()-14)/2),0)),"",OFFSET('9. METAS'!$X$20,INT((ROW()-14)/2),0)))</f>
        <v/>
      </c>
      <c r="N236" s="854"/>
      <c r="O236" s="856"/>
      <c r="P236" s="913"/>
    </row>
    <row r="237" spans="3:16">
      <c r="C237" s="859"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8" t="str">
        <f ca="1">IF(ISBLANK(OFFSET('5. Pp (3 años)'!$K$46,INT((ROW()-13)/2),0)),"",OFFSET('5. Pp (3 años)'!$K$46,INT((ROW()-13)/2),0))</f>
        <v/>
      </c>
      <c r="G237" s="909" t="str">
        <f ca="1">IF(ISBLANK(OFFSET('5. Pp (3 años)'!$H$46,INT((ROW()-13)/2),0)),"",OFFSET('5. Pp (3 años)'!$H$46,INT((ROW()-13)/2),0))</f>
        <v/>
      </c>
      <c r="H237" s="944" t="str">
        <f ca="1">IF(ISBLANK(OFFSET('9. METAS'!$L$20,INT((ROW()-13)/2),0)),"",OFFSET('9. METAS'!$L$20,INT((ROW()-13)/2),0))</f>
        <v/>
      </c>
      <c r="I237" s="868"/>
      <c r="J237" s="149" t="e">
        <f ca="1">IF(MOD(ROW()-13,2)=0,IF(ISBLANK(OFFSET(#REF!,INT((ROW()-13)/2),0)),"",OFFSET(#REF!,INT((ROW()-13)/2),0)),IF(ISBLANK(OFFSET('9. METAS'!$U$20,INT((ROW()-14)/2),0)),"",OFFSET('9. METAS'!$U$20,INT((ROW()-14)/2),0)))</f>
        <v>#REF!</v>
      </c>
      <c r="K237" s="150" t="e">
        <f ca="1">IF(MOD(ROW()-13,2)=0,IF(ISBLANK(OFFSET(#REF!,INT((ROW()-13)/2),0)),"",OFFSET(#REF!,INT((ROW()-13)/2),0)),IF(ISBLANK(OFFSET('9. METAS'!$V$20,INT((ROW()-14)/2),0)),"",OFFSET('9. METAS'!$V$20,INT((ROW()-14)/2),0)))</f>
        <v>#REF!</v>
      </c>
      <c r="L237" s="150" t="e">
        <f ca="1">IF(MOD(ROW()-13,2)=0,IF(ISBLANK(OFFSET(#REF!,INT((ROW()-13)/2),0)),"",OFFSET(#REF!,INT((ROW()-13)/2),0)),IF(ISBLANK(OFFSET('9. METAS'!$W$20,INT((ROW()-14)/2),0)),"",OFFSET('9. METAS'!$W$20,INT((ROW()-14)/2),0)))</f>
        <v>#REF!</v>
      </c>
      <c r="M237" s="151" t="e">
        <f ca="1">IF(MOD(ROW()-13,2)=0,IF(ISBLANK(OFFSET(#REF!,INT((ROW()-13)/2),0)),"",OFFSET(#REF!,INT((ROW()-13)/2),0)),IF(ISBLANK(OFFSET('9. METAS'!$X$20,INT((ROW()-14)/2),0)),"",OFFSET('9. METAS'!$X$20,INT((ROW()-14)/2),0)))</f>
        <v>#REF!</v>
      </c>
      <c r="N237" s="869" t="str">
        <f t="shared" ref="N237" ca="1" si="220">IFERROR(J237/J238,"ND")</f>
        <v>ND</v>
      </c>
      <c r="O237" s="870" t="str">
        <f t="shared" ref="O237" ca="1" si="221">IFERROR(((J237+K237+L237)/H237),"ND")</f>
        <v>ND</v>
      </c>
      <c r="P237" s="910"/>
    </row>
    <row r="238" spans="3:16">
      <c r="C238" s="860"/>
      <c r="D238" s="907"/>
      <c r="E238" s="907"/>
      <c r="F238" s="908"/>
      <c r="G238" s="909"/>
      <c r="H238" s="944"/>
      <c r="I238" s="852"/>
      <c r="J238" s="149" t="str">
        <f ca="1">IF(MOD(ROW()-13,2)=0,IF(ISBLANK(OFFSET(#REF!,INT((ROW()-13)/2),0)),"",OFFSET(#REF!,INT((ROW()-13)/2),0)),IF(ISBLANK(OFFSET('9. METAS'!$U$20,INT((ROW()-14)/2),0)),"",OFFSET('9. METAS'!$U$20,INT((ROW()-14)/2),0)))</f>
        <v/>
      </c>
      <c r="K238" s="150" t="str">
        <f ca="1">IF(MOD(ROW()-13,2)=0,IF(ISBLANK(OFFSET(#REF!,INT((ROW()-13)/2),0)),"",OFFSET(#REF!,INT((ROW()-13)/2),0)),IF(ISBLANK(OFFSET('9. METAS'!$V$20,INT((ROW()-14)/2),0)),"",OFFSET('9. METAS'!$V$20,INT((ROW()-14)/2),0)))</f>
        <v/>
      </c>
      <c r="L238" s="150" t="str">
        <f ca="1">IF(MOD(ROW()-13,2)=0,IF(ISBLANK(OFFSET(#REF!,INT((ROW()-13)/2),0)),"",OFFSET(#REF!,INT((ROW()-13)/2),0)),IF(ISBLANK(OFFSET('9. METAS'!$W$20,INT((ROW()-14)/2),0)),"",OFFSET('9. METAS'!$W$20,INT((ROW()-14)/2),0)))</f>
        <v/>
      </c>
      <c r="M238" s="151" t="str">
        <f ca="1">IF(MOD(ROW()-13,2)=0,IF(ISBLANK(OFFSET(#REF!,INT((ROW()-13)/2),0)),"",OFFSET(#REF!,INT((ROW()-13)/2),0)),IF(ISBLANK(OFFSET('9. METAS'!$X$20,INT((ROW()-14)/2),0)),"",OFFSET('9. METAS'!$X$20,INT((ROW()-14)/2),0)))</f>
        <v/>
      </c>
      <c r="N238" s="854"/>
      <c r="O238" s="856"/>
      <c r="P238" s="913"/>
    </row>
    <row r="239" spans="3:16">
      <c r="C239" s="859"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8" t="str">
        <f ca="1">IF(ISBLANK(OFFSET('5. Pp (3 años)'!$K$46,INT((ROW()-13)/2),0)),"",OFFSET('5. Pp (3 años)'!$K$46,INT((ROW()-13)/2),0))</f>
        <v/>
      </c>
      <c r="G239" s="909" t="str">
        <f ca="1">IF(ISBLANK(OFFSET('5. Pp (3 años)'!$H$46,INT((ROW()-13)/2),0)),"",OFFSET('5. Pp (3 años)'!$H$46,INT((ROW()-13)/2),0))</f>
        <v/>
      </c>
      <c r="H239" s="944" t="str">
        <f ca="1">IF(ISBLANK(OFFSET('9. METAS'!$L$20,INT((ROW()-13)/2),0)),"",OFFSET('9. METAS'!$L$20,INT((ROW()-13)/2),0))</f>
        <v/>
      </c>
      <c r="I239" s="868"/>
      <c r="J239" s="149" t="e">
        <f ca="1">IF(MOD(ROW()-13,2)=0,IF(ISBLANK(OFFSET(#REF!,INT((ROW()-13)/2),0)),"",OFFSET(#REF!,INT((ROW()-13)/2),0)),IF(ISBLANK(OFFSET('9. METAS'!$U$20,INT((ROW()-14)/2),0)),"",OFFSET('9. METAS'!$U$20,INT((ROW()-14)/2),0)))</f>
        <v>#REF!</v>
      </c>
      <c r="K239" s="150" t="e">
        <f ca="1">IF(MOD(ROW()-13,2)=0,IF(ISBLANK(OFFSET(#REF!,INT((ROW()-13)/2),0)),"",OFFSET(#REF!,INT((ROW()-13)/2),0)),IF(ISBLANK(OFFSET('9. METAS'!$V$20,INT((ROW()-14)/2),0)),"",OFFSET('9. METAS'!$V$20,INT((ROW()-14)/2),0)))</f>
        <v>#REF!</v>
      </c>
      <c r="L239" s="150" t="e">
        <f ca="1">IF(MOD(ROW()-13,2)=0,IF(ISBLANK(OFFSET(#REF!,INT((ROW()-13)/2),0)),"",OFFSET(#REF!,INT((ROW()-13)/2),0)),IF(ISBLANK(OFFSET('9. METAS'!$W$20,INT((ROW()-14)/2),0)),"",OFFSET('9. METAS'!$W$20,INT((ROW()-14)/2),0)))</f>
        <v>#REF!</v>
      </c>
      <c r="M239" s="151" t="e">
        <f ca="1">IF(MOD(ROW()-13,2)=0,IF(ISBLANK(OFFSET(#REF!,INT((ROW()-13)/2),0)),"",OFFSET(#REF!,INT((ROW()-13)/2),0)),IF(ISBLANK(OFFSET('9. METAS'!$X$20,INT((ROW()-14)/2),0)),"",OFFSET('9. METAS'!$X$20,INT((ROW()-14)/2),0)))</f>
        <v>#REF!</v>
      </c>
      <c r="N239" s="869" t="str">
        <f t="shared" ref="N239" ca="1" si="222">IFERROR(J239/J240,"ND")</f>
        <v>ND</v>
      </c>
      <c r="O239" s="870" t="str">
        <f t="shared" ref="O239" ca="1" si="223">IFERROR(((J239+K239+L239)/H239),"ND")</f>
        <v>ND</v>
      </c>
      <c r="P239" s="910"/>
    </row>
    <row r="240" spans="3:16">
      <c r="C240" s="860"/>
      <c r="D240" s="907"/>
      <c r="E240" s="907"/>
      <c r="F240" s="908"/>
      <c r="G240" s="909"/>
      <c r="H240" s="944"/>
      <c r="I240" s="852"/>
      <c r="J240" s="149" t="str">
        <f ca="1">IF(MOD(ROW()-13,2)=0,IF(ISBLANK(OFFSET(#REF!,INT((ROW()-13)/2),0)),"",OFFSET(#REF!,INT((ROW()-13)/2),0)),IF(ISBLANK(OFFSET('9. METAS'!$U$20,INT((ROW()-14)/2),0)),"",OFFSET('9. METAS'!$U$20,INT((ROW()-14)/2),0)))</f>
        <v/>
      </c>
      <c r="K240" s="150" t="str">
        <f ca="1">IF(MOD(ROW()-13,2)=0,IF(ISBLANK(OFFSET(#REF!,INT((ROW()-13)/2),0)),"",OFFSET(#REF!,INT((ROW()-13)/2),0)),IF(ISBLANK(OFFSET('9. METAS'!$V$20,INT((ROW()-14)/2),0)),"",OFFSET('9. METAS'!$V$20,INT((ROW()-14)/2),0)))</f>
        <v/>
      </c>
      <c r="L240" s="150" t="str">
        <f ca="1">IF(MOD(ROW()-13,2)=0,IF(ISBLANK(OFFSET(#REF!,INT((ROW()-13)/2),0)),"",OFFSET(#REF!,INT((ROW()-13)/2),0)),IF(ISBLANK(OFFSET('9. METAS'!$W$20,INT((ROW()-14)/2),0)),"",OFFSET('9. METAS'!$W$20,INT((ROW()-14)/2),0)))</f>
        <v/>
      </c>
      <c r="M240" s="151" t="str">
        <f ca="1">IF(MOD(ROW()-13,2)=0,IF(ISBLANK(OFFSET(#REF!,INT((ROW()-13)/2),0)),"",OFFSET(#REF!,INT((ROW()-13)/2),0)),IF(ISBLANK(OFFSET('9. METAS'!$X$20,INT((ROW()-14)/2),0)),"",OFFSET('9. METAS'!$X$20,INT((ROW()-14)/2),0)))</f>
        <v/>
      </c>
      <c r="N240" s="854"/>
      <c r="O240" s="856"/>
      <c r="P240" s="913"/>
    </row>
    <row r="241" spans="3:16">
      <c r="C241" s="859"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8" t="str">
        <f ca="1">IF(ISBLANK(OFFSET('5. Pp (3 años)'!$K$46,INT((ROW()-13)/2),0)),"",OFFSET('5. Pp (3 años)'!$K$46,INT((ROW()-13)/2),0))</f>
        <v/>
      </c>
      <c r="G241" s="909" t="str">
        <f ca="1">IF(ISBLANK(OFFSET('5. Pp (3 años)'!$H$46,INT((ROW()-13)/2),0)),"",OFFSET('5. Pp (3 años)'!$H$46,INT((ROW()-13)/2),0))</f>
        <v/>
      </c>
      <c r="H241" s="944" t="str">
        <f ca="1">IF(ISBLANK(OFFSET('9. METAS'!$L$20,INT((ROW()-13)/2),0)),"",OFFSET('9. METAS'!$L$20,INT((ROW()-13)/2),0))</f>
        <v/>
      </c>
      <c r="I241" s="868"/>
      <c r="J241" s="149" t="e">
        <f ca="1">IF(MOD(ROW()-13,2)=0,IF(ISBLANK(OFFSET(#REF!,INT((ROW()-13)/2),0)),"",OFFSET(#REF!,INT((ROW()-13)/2),0)),IF(ISBLANK(OFFSET('9. METAS'!$U$20,INT((ROW()-14)/2),0)),"",OFFSET('9. METAS'!$U$20,INT((ROW()-14)/2),0)))</f>
        <v>#REF!</v>
      </c>
      <c r="K241" s="150" t="e">
        <f ca="1">IF(MOD(ROW()-13,2)=0,IF(ISBLANK(OFFSET(#REF!,INT((ROW()-13)/2),0)),"",OFFSET(#REF!,INT((ROW()-13)/2),0)),IF(ISBLANK(OFFSET('9. METAS'!$V$20,INT((ROW()-14)/2),0)),"",OFFSET('9. METAS'!$V$20,INT((ROW()-14)/2),0)))</f>
        <v>#REF!</v>
      </c>
      <c r="L241" s="150" t="e">
        <f ca="1">IF(MOD(ROW()-13,2)=0,IF(ISBLANK(OFFSET(#REF!,INT((ROW()-13)/2),0)),"",OFFSET(#REF!,INT((ROW()-13)/2),0)),IF(ISBLANK(OFFSET('9. METAS'!$W$20,INT((ROW()-14)/2),0)),"",OFFSET('9. METAS'!$W$20,INT((ROW()-14)/2),0)))</f>
        <v>#REF!</v>
      </c>
      <c r="M241" s="151" t="e">
        <f ca="1">IF(MOD(ROW()-13,2)=0,IF(ISBLANK(OFFSET(#REF!,INT((ROW()-13)/2),0)),"",OFFSET(#REF!,INT((ROW()-13)/2),0)),IF(ISBLANK(OFFSET('9. METAS'!$X$20,INT((ROW()-14)/2),0)),"",OFFSET('9. METAS'!$X$20,INT((ROW()-14)/2),0)))</f>
        <v>#REF!</v>
      </c>
      <c r="N241" s="869" t="str">
        <f t="shared" ref="N241" ca="1" si="224">IFERROR(J241/J242,"ND")</f>
        <v>ND</v>
      </c>
      <c r="O241" s="870" t="str">
        <f t="shared" ref="O241" ca="1" si="225">IFERROR(((J241+K241+L241)/H241),"ND")</f>
        <v>ND</v>
      </c>
      <c r="P241" s="910"/>
    </row>
    <row r="242" spans="3:16">
      <c r="C242" s="860"/>
      <c r="D242" s="907"/>
      <c r="E242" s="907"/>
      <c r="F242" s="908"/>
      <c r="G242" s="909"/>
      <c r="H242" s="944"/>
      <c r="I242" s="852"/>
      <c r="J242" s="149" t="str">
        <f ca="1">IF(MOD(ROW()-13,2)=0,IF(ISBLANK(OFFSET(#REF!,INT((ROW()-13)/2),0)),"",OFFSET(#REF!,INT((ROW()-13)/2),0)),IF(ISBLANK(OFFSET('9. METAS'!$U$20,INT((ROW()-14)/2),0)),"",OFFSET('9. METAS'!$U$20,INT((ROW()-14)/2),0)))</f>
        <v/>
      </c>
      <c r="K242" s="150" t="str">
        <f ca="1">IF(MOD(ROW()-13,2)=0,IF(ISBLANK(OFFSET(#REF!,INT((ROW()-13)/2),0)),"",OFFSET(#REF!,INT((ROW()-13)/2),0)),IF(ISBLANK(OFFSET('9. METAS'!$V$20,INT((ROW()-14)/2),0)),"",OFFSET('9. METAS'!$V$20,INT((ROW()-14)/2),0)))</f>
        <v/>
      </c>
      <c r="L242" s="150" t="str">
        <f ca="1">IF(MOD(ROW()-13,2)=0,IF(ISBLANK(OFFSET(#REF!,INT((ROW()-13)/2),0)),"",OFFSET(#REF!,INT((ROW()-13)/2),0)),IF(ISBLANK(OFFSET('9. METAS'!$W$20,INT((ROW()-14)/2),0)),"",OFFSET('9. METAS'!$W$20,INT((ROW()-14)/2),0)))</f>
        <v/>
      </c>
      <c r="M242" s="151" t="str">
        <f ca="1">IF(MOD(ROW()-13,2)=0,IF(ISBLANK(OFFSET(#REF!,INT((ROW()-13)/2),0)),"",OFFSET(#REF!,INT((ROW()-13)/2),0)),IF(ISBLANK(OFFSET('9. METAS'!$X$20,INT((ROW()-14)/2),0)),"",OFFSET('9. METAS'!$X$20,INT((ROW()-14)/2),0)))</f>
        <v/>
      </c>
      <c r="N242" s="854"/>
      <c r="O242" s="856"/>
      <c r="P242" s="913"/>
    </row>
    <row r="243" spans="3:16">
      <c r="C243" s="859"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8" t="str">
        <f ca="1">IF(ISBLANK(OFFSET('5. Pp (3 años)'!$K$46,INT((ROW()-13)/2),0)),"",OFFSET('5. Pp (3 años)'!$K$46,INT((ROW()-13)/2),0))</f>
        <v/>
      </c>
      <c r="G243" s="909" t="str">
        <f ca="1">IF(ISBLANK(OFFSET('5. Pp (3 años)'!$H$46,INT((ROW()-13)/2),0)),"",OFFSET('5. Pp (3 años)'!$H$46,INT((ROW()-13)/2),0))</f>
        <v/>
      </c>
      <c r="H243" s="944" t="str">
        <f ca="1">IF(ISBLANK(OFFSET('9. METAS'!$L$20,INT((ROW()-13)/2),0)),"",OFFSET('9. METAS'!$L$20,INT((ROW()-13)/2),0))</f>
        <v/>
      </c>
      <c r="I243" s="868"/>
      <c r="J243" s="149" t="e">
        <f ca="1">IF(MOD(ROW()-13,2)=0,IF(ISBLANK(OFFSET(#REF!,INT((ROW()-13)/2),0)),"",OFFSET(#REF!,INT((ROW()-13)/2),0)),IF(ISBLANK(OFFSET('9. METAS'!$U$20,INT((ROW()-14)/2),0)),"",OFFSET('9. METAS'!$U$20,INT((ROW()-14)/2),0)))</f>
        <v>#REF!</v>
      </c>
      <c r="K243" s="150" t="e">
        <f ca="1">IF(MOD(ROW()-13,2)=0,IF(ISBLANK(OFFSET(#REF!,INT((ROW()-13)/2),0)),"",OFFSET(#REF!,INT((ROW()-13)/2),0)),IF(ISBLANK(OFFSET('9. METAS'!$V$20,INT((ROW()-14)/2),0)),"",OFFSET('9. METAS'!$V$20,INT((ROW()-14)/2),0)))</f>
        <v>#REF!</v>
      </c>
      <c r="L243" s="150" t="e">
        <f ca="1">IF(MOD(ROW()-13,2)=0,IF(ISBLANK(OFFSET(#REF!,INT((ROW()-13)/2),0)),"",OFFSET(#REF!,INT((ROW()-13)/2),0)),IF(ISBLANK(OFFSET('9. METAS'!$W$20,INT((ROW()-14)/2),0)),"",OFFSET('9. METAS'!$W$20,INT((ROW()-14)/2),0)))</f>
        <v>#REF!</v>
      </c>
      <c r="M243" s="151" t="e">
        <f ca="1">IF(MOD(ROW()-13,2)=0,IF(ISBLANK(OFFSET(#REF!,INT((ROW()-13)/2),0)),"",OFFSET(#REF!,INT((ROW()-13)/2),0)),IF(ISBLANK(OFFSET('9. METAS'!$X$20,INT((ROW()-14)/2),0)),"",OFFSET('9. METAS'!$X$20,INT((ROW()-14)/2),0)))</f>
        <v>#REF!</v>
      </c>
      <c r="N243" s="869" t="str">
        <f t="shared" ref="N243" ca="1" si="226">IFERROR(J243/J244,"ND")</f>
        <v>ND</v>
      </c>
      <c r="O243" s="870" t="str">
        <f t="shared" ref="O243" ca="1" si="227">IFERROR(((J243+K243+L243)/H243),"ND")</f>
        <v>ND</v>
      </c>
      <c r="P243" s="910"/>
    </row>
    <row r="244" spans="3:16">
      <c r="C244" s="860"/>
      <c r="D244" s="907"/>
      <c r="E244" s="907"/>
      <c r="F244" s="908"/>
      <c r="G244" s="909"/>
      <c r="H244" s="944"/>
      <c r="I244" s="852"/>
      <c r="J244" s="149" t="str">
        <f ca="1">IF(MOD(ROW()-13,2)=0,IF(ISBLANK(OFFSET(#REF!,INT((ROW()-13)/2),0)),"",OFFSET(#REF!,INT((ROW()-13)/2),0)),IF(ISBLANK(OFFSET('9. METAS'!$U$20,INT((ROW()-14)/2),0)),"",OFFSET('9. METAS'!$U$20,INT((ROW()-14)/2),0)))</f>
        <v/>
      </c>
      <c r="K244" s="150" t="str">
        <f ca="1">IF(MOD(ROW()-13,2)=0,IF(ISBLANK(OFFSET(#REF!,INT((ROW()-13)/2),0)),"",OFFSET(#REF!,INT((ROW()-13)/2),0)),IF(ISBLANK(OFFSET('9. METAS'!$V$20,INT((ROW()-14)/2),0)),"",OFFSET('9. METAS'!$V$20,INT((ROW()-14)/2),0)))</f>
        <v/>
      </c>
      <c r="L244" s="150" t="str">
        <f ca="1">IF(MOD(ROW()-13,2)=0,IF(ISBLANK(OFFSET(#REF!,INT((ROW()-13)/2),0)),"",OFFSET(#REF!,INT((ROW()-13)/2),0)),IF(ISBLANK(OFFSET('9. METAS'!$W$20,INT((ROW()-14)/2),0)),"",OFFSET('9. METAS'!$W$20,INT((ROW()-14)/2),0)))</f>
        <v/>
      </c>
      <c r="M244" s="151" t="str">
        <f ca="1">IF(MOD(ROW()-13,2)=0,IF(ISBLANK(OFFSET(#REF!,INT((ROW()-13)/2),0)),"",OFFSET(#REF!,INT((ROW()-13)/2),0)),IF(ISBLANK(OFFSET('9. METAS'!$X$20,INT((ROW()-14)/2),0)),"",OFFSET('9. METAS'!$X$20,INT((ROW()-14)/2),0)))</f>
        <v/>
      </c>
      <c r="N244" s="854"/>
      <c r="O244" s="856"/>
      <c r="P244" s="913"/>
    </row>
    <row r="245" spans="3:16">
      <c r="C245" s="859"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8" t="str">
        <f ca="1">IF(ISBLANK(OFFSET('5. Pp (3 años)'!$K$46,INT((ROW()-13)/2),0)),"",OFFSET('5. Pp (3 años)'!$K$46,INT((ROW()-13)/2),0))</f>
        <v/>
      </c>
      <c r="G245" s="909" t="str">
        <f ca="1">IF(ISBLANK(OFFSET('5. Pp (3 años)'!$H$46,INT((ROW()-13)/2),0)),"",OFFSET('5. Pp (3 años)'!$H$46,INT((ROW()-13)/2),0))</f>
        <v/>
      </c>
      <c r="H245" s="944" t="str">
        <f ca="1">IF(ISBLANK(OFFSET('9. METAS'!$L$20,INT((ROW()-13)/2),0)),"",OFFSET('9. METAS'!$L$20,INT((ROW()-13)/2),0))</f>
        <v/>
      </c>
      <c r="I245" s="868"/>
      <c r="J245" s="149" t="e">
        <f ca="1">IF(MOD(ROW()-13,2)=0,IF(ISBLANK(OFFSET(#REF!,INT((ROW()-13)/2),0)),"",OFFSET(#REF!,INT((ROW()-13)/2),0)),IF(ISBLANK(OFFSET('9. METAS'!$U$20,INT((ROW()-14)/2),0)),"",OFFSET('9. METAS'!$U$20,INT((ROW()-14)/2),0)))</f>
        <v>#REF!</v>
      </c>
      <c r="K245" s="150" t="e">
        <f ca="1">IF(MOD(ROW()-13,2)=0,IF(ISBLANK(OFFSET(#REF!,INT((ROW()-13)/2),0)),"",OFFSET(#REF!,INT((ROW()-13)/2),0)),IF(ISBLANK(OFFSET('9. METAS'!$V$20,INT((ROW()-14)/2),0)),"",OFFSET('9. METAS'!$V$20,INT((ROW()-14)/2),0)))</f>
        <v>#REF!</v>
      </c>
      <c r="L245" s="150" t="e">
        <f ca="1">IF(MOD(ROW()-13,2)=0,IF(ISBLANK(OFFSET(#REF!,INT((ROW()-13)/2),0)),"",OFFSET(#REF!,INT((ROW()-13)/2),0)),IF(ISBLANK(OFFSET('9. METAS'!$W$20,INT((ROW()-14)/2),0)),"",OFFSET('9. METAS'!$W$20,INT((ROW()-14)/2),0)))</f>
        <v>#REF!</v>
      </c>
      <c r="M245" s="151" t="e">
        <f ca="1">IF(MOD(ROW()-13,2)=0,IF(ISBLANK(OFFSET(#REF!,INT((ROW()-13)/2),0)),"",OFFSET(#REF!,INT((ROW()-13)/2),0)),IF(ISBLANK(OFFSET('9. METAS'!$X$20,INT((ROW()-14)/2),0)),"",OFFSET('9. METAS'!$X$20,INT((ROW()-14)/2),0)))</f>
        <v>#REF!</v>
      </c>
      <c r="N245" s="869" t="str">
        <f t="shared" ref="N245" ca="1" si="228">IFERROR(J245/J246,"ND")</f>
        <v>ND</v>
      </c>
      <c r="O245" s="870" t="str">
        <f t="shared" ref="O245" ca="1" si="229">IFERROR(((J245+K245+L245)/H245),"ND")</f>
        <v>ND</v>
      </c>
      <c r="P245" s="910"/>
    </row>
    <row r="246" spans="3:16">
      <c r="C246" s="860"/>
      <c r="D246" s="907"/>
      <c r="E246" s="907"/>
      <c r="F246" s="908"/>
      <c r="G246" s="909"/>
      <c r="H246" s="944"/>
      <c r="I246" s="852"/>
      <c r="J246" s="149" t="str">
        <f ca="1">IF(MOD(ROW()-13,2)=0,IF(ISBLANK(OFFSET(#REF!,INT((ROW()-13)/2),0)),"",OFFSET(#REF!,INT((ROW()-13)/2),0)),IF(ISBLANK(OFFSET('9. METAS'!$U$20,INT((ROW()-14)/2),0)),"",OFFSET('9. METAS'!$U$20,INT((ROW()-14)/2),0)))</f>
        <v/>
      </c>
      <c r="K246" s="150" t="str">
        <f ca="1">IF(MOD(ROW()-13,2)=0,IF(ISBLANK(OFFSET(#REF!,INT((ROW()-13)/2),0)),"",OFFSET(#REF!,INT((ROW()-13)/2),0)),IF(ISBLANK(OFFSET('9. METAS'!$V$20,INT((ROW()-14)/2),0)),"",OFFSET('9. METAS'!$V$20,INT((ROW()-14)/2),0)))</f>
        <v/>
      </c>
      <c r="L246" s="150" t="str">
        <f ca="1">IF(MOD(ROW()-13,2)=0,IF(ISBLANK(OFFSET(#REF!,INT((ROW()-13)/2),0)),"",OFFSET(#REF!,INT((ROW()-13)/2),0)),IF(ISBLANK(OFFSET('9. METAS'!$W$20,INT((ROW()-14)/2),0)),"",OFFSET('9. METAS'!$W$20,INT((ROW()-14)/2),0)))</f>
        <v/>
      </c>
      <c r="M246" s="151" t="str">
        <f ca="1">IF(MOD(ROW()-13,2)=0,IF(ISBLANK(OFFSET(#REF!,INT((ROW()-13)/2),0)),"",OFFSET(#REF!,INT((ROW()-13)/2),0)),IF(ISBLANK(OFFSET('9. METAS'!$X$20,INT((ROW()-14)/2),0)),"",OFFSET('9. METAS'!$X$20,INT((ROW()-14)/2),0)))</f>
        <v/>
      </c>
      <c r="N246" s="854"/>
      <c r="O246" s="856"/>
      <c r="P246" s="913"/>
    </row>
    <row r="247" spans="3:16">
      <c r="C247" s="859"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8" t="str">
        <f ca="1">IF(ISBLANK(OFFSET('5. Pp (3 años)'!$K$46,INT((ROW()-13)/2),0)),"",OFFSET('5. Pp (3 años)'!$K$46,INT((ROW()-13)/2),0))</f>
        <v/>
      </c>
      <c r="G247" s="909" t="str">
        <f ca="1">IF(ISBLANK(OFFSET('5. Pp (3 años)'!$H$46,INT((ROW()-13)/2),0)),"",OFFSET('5. Pp (3 años)'!$H$46,INT((ROW()-13)/2),0))</f>
        <v/>
      </c>
      <c r="H247" s="944" t="str">
        <f ca="1">IF(ISBLANK(OFFSET('9. METAS'!$L$20,INT((ROW()-13)/2),0)),"",OFFSET('9. METAS'!$L$20,INT((ROW()-13)/2),0))</f>
        <v/>
      </c>
      <c r="I247" s="868"/>
      <c r="J247" s="149" t="e">
        <f ca="1">IF(MOD(ROW()-13,2)=0,IF(ISBLANK(OFFSET(#REF!,INT((ROW()-13)/2),0)),"",OFFSET(#REF!,INT((ROW()-13)/2),0)),IF(ISBLANK(OFFSET('9. METAS'!$U$20,INT((ROW()-14)/2),0)),"",OFFSET('9. METAS'!$U$20,INT((ROW()-14)/2),0)))</f>
        <v>#REF!</v>
      </c>
      <c r="K247" s="150" t="e">
        <f ca="1">IF(MOD(ROW()-13,2)=0,IF(ISBLANK(OFFSET(#REF!,INT((ROW()-13)/2),0)),"",OFFSET(#REF!,INT((ROW()-13)/2),0)),IF(ISBLANK(OFFSET('9. METAS'!$V$20,INT((ROW()-14)/2),0)),"",OFFSET('9. METAS'!$V$20,INT((ROW()-14)/2),0)))</f>
        <v>#REF!</v>
      </c>
      <c r="L247" s="150" t="e">
        <f ca="1">IF(MOD(ROW()-13,2)=0,IF(ISBLANK(OFFSET(#REF!,INT((ROW()-13)/2),0)),"",OFFSET(#REF!,INT((ROW()-13)/2),0)),IF(ISBLANK(OFFSET('9. METAS'!$W$20,INT((ROW()-14)/2),0)),"",OFFSET('9. METAS'!$W$20,INT((ROW()-14)/2),0)))</f>
        <v>#REF!</v>
      </c>
      <c r="M247" s="151" t="e">
        <f ca="1">IF(MOD(ROW()-13,2)=0,IF(ISBLANK(OFFSET(#REF!,INT((ROW()-13)/2),0)),"",OFFSET(#REF!,INT((ROW()-13)/2),0)),IF(ISBLANK(OFFSET('9. METAS'!$X$20,INT((ROW()-14)/2),0)),"",OFFSET('9. METAS'!$X$20,INT((ROW()-14)/2),0)))</f>
        <v>#REF!</v>
      </c>
      <c r="N247" s="869" t="str">
        <f t="shared" ref="N247" ca="1" si="230">IFERROR(J247/J248,"ND")</f>
        <v>ND</v>
      </c>
      <c r="O247" s="870" t="str">
        <f t="shared" ref="O247" ca="1" si="231">IFERROR(((J247+K247+L247)/H247),"ND")</f>
        <v>ND</v>
      </c>
      <c r="P247" s="910"/>
    </row>
    <row r="248" spans="3:16">
      <c r="C248" s="860"/>
      <c r="D248" s="907"/>
      <c r="E248" s="907"/>
      <c r="F248" s="908"/>
      <c r="G248" s="909"/>
      <c r="H248" s="944"/>
      <c r="I248" s="852"/>
      <c r="J248" s="149" t="str">
        <f ca="1">IF(MOD(ROW()-13,2)=0,IF(ISBLANK(OFFSET(#REF!,INT((ROW()-13)/2),0)),"",OFFSET(#REF!,INT((ROW()-13)/2),0)),IF(ISBLANK(OFFSET('9. METAS'!$U$20,INT((ROW()-14)/2),0)),"",OFFSET('9. METAS'!$U$20,INT((ROW()-14)/2),0)))</f>
        <v/>
      </c>
      <c r="K248" s="150" t="str">
        <f ca="1">IF(MOD(ROW()-13,2)=0,IF(ISBLANK(OFFSET(#REF!,INT((ROW()-13)/2),0)),"",OFFSET(#REF!,INT((ROW()-13)/2),0)),IF(ISBLANK(OFFSET('9. METAS'!$V$20,INT((ROW()-14)/2),0)),"",OFFSET('9. METAS'!$V$20,INT((ROW()-14)/2),0)))</f>
        <v/>
      </c>
      <c r="L248" s="150" t="str">
        <f ca="1">IF(MOD(ROW()-13,2)=0,IF(ISBLANK(OFFSET(#REF!,INT((ROW()-13)/2),0)),"",OFFSET(#REF!,INT((ROW()-13)/2),0)),IF(ISBLANK(OFFSET('9. METAS'!$W$20,INT((ROW()-14)/2),0)),"",OFFSET('9. METAS'!$W$20,INT((ROW()-14)/2),0)))</f>
        <v/>
      </c>
      <c r="M248" s="151" t="str">
        <f ca="1">IF(MOD(ROW()-13,2)=0,IF(ISBLANK(OFFSET(#REF!,INT((ROW()-13)/2),0)),"",OFFSET(#REF!,INT((ROW()-13)/2),0)),IF(ISBLANK(OFFSET('9. METAS'!$X$20,INT((ROW()-14)/2),0)),"",OFFSET('9. METAS'!$X$20,INT((ROW()-14)/2),0)))</f>
        <v/>
      </c>
      <c r="N248" s="854"/>
      <c r="O248" s="856"/>
      <c r="P248" s="913"/>
    </row>
    <row r="249" spans="3:16">
      <c r="C249" s="859"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8" t="str">
        <f ca="1">IF(ISBLANK(OFFSET('5. Pp (3 años)'!$K$46,INT((ROW()-13)/2),0)),"",OFFSET('5. Pp (3 años)'!$K$46,INT((ROW()-13)/2),0))</f>
        <v/>
      </c>
      <c r="G249" s="909" t="str">
        <f ca="1">IF(ISBLANK(OFFSET('5. Pp (3 años)'!$H$46,INT((ROW()-13)/2),0)),"",OFFSET('5. Pp (3 años)'!$H$46,INT((ROW()-13)/2),0))</f>
        <v/>
      </c>
      <c r="H249" s="944" t="str">
        <f ca="1">IF(ISBLANK(OFFSET('9. METAS'!$L$20,INT((ROW()-13)/2),0)),"",OFFSET('9. METAS'!$L$20,INT((ROW()-13)/2),0))</f>
        <v/>
      </c>
      <c r="I249" s="868"/>
      <c r="J249" s="149" t="e">
        <f ca="1">IF(MOD(ROW()-13,2)=0,IF(ISBLANK(OFFSET(#REF!,INT((ROW()-13)/2),0)),"",OFFSET(#REF!,INT((ROW()-13)/2),0)),IF(ISBLANK(OFFSET('9. METAS'!$U$20,INT((ROW()-14)/2),0)),"",OFFSET('9. METAS'!$U$20,INT((ROW()-14)/2),0)))</f>
        <v>#REF!</v>
      </c>
      <c r="K249" s="150" t="e">
        <f ca="1">IF(MOD(ROW()-13,2)=0,IF(ISBLANK(OFFSET(#REF!,INT((ROW()-13)/2),0)),"",OFFSET(#REF!,INT((ROW()-13)/2),0)),IF(ISBLANK(OFFSET('9. METAS'!$V$20,INT((ROW()-14)/2),0)),"",OFFSET('9. METAS'!$V$20,INT((ROW()-14)/2),0)))</f>
        <v>#REF!</v>
      </c>
      <c r="L249" s="150" t="e">
        <f ca="1">IF(MOD(ROW()-13,2)=0,IF(ISBLANK(OFFSET(#REF!,INT((ROW()-13)/2),0)),"",OFFSET(#REF!,INT((ROW()-13)/2),0)),IF(ISBLANK(OFFSET('9. METAS'!$W$20,INT((ROW()-14)/2),0)),"",OFFSET('9. METAS'!$W$20,INT((ROW()-14)/2),0)))</f>
        <v>#REF!</v>
      </c>
      <c r="M249" s="151" t="e">
        <f ca="1">IF(MOD(ROW()-13,2)=0,IF(ISBLANK(OFFSET(#REF!,INT((ROW()-13)/2),0)),"",OFFSET(#REF!,INT((ROW()-13)/2),0)),IF(ISBLANK(OFFSET('9. METAS'!$X$20,INT((ROW()-14)/2),0)),"",OFFSET('9. METAS'!$X$20,INT((ROW()-14)/2),0)))</f>
        <v>#REF!</v>
      </c>
      <c r="N249" s="869" t="str">
        <f t="shared" ref="N249" ca="1" si="232">IFERROR(J249/J250,"ND")</f>
        <v>ND</v>
      </c>
      <c r="O249" s="870" t="str">
        <f t="shared" ref="O249" ca="1" si="233">IFERROR(((J249+K249+L249)/H249),"ND")</f>
        <v>ND</v>
      </c>
      <c r="P249" s="910"/>
    </row>
    <row r="250" spans="3:16">
      <c r="C250" s="860"/>
      <c r="D250" s="907"/>
      <c r="E250" s="907"/>
      <c r="F250" s="908"/>
      <c r="G250" s="909"/>
      <c r="H250" s="944"/>
      <c r="I250" s="852"/>
      <c r="J250" s="149" t="str">
        <f ca="1">IF(MOD(ROW()-13,2)=0,IF(ISBLANK(OFFSET(#REF!,INT((ROW()-13)/2),0)),"",OFFSET(#REF!,INT((ROW()-13)/2),0)),IF(ISBLANK(OFFSET('9. METAS'!$U$20,INT((ROW()-14)/2),0)),"",OFFSET('9. METAS'!$U$20,INT((ROW()-14)/2),0)))</f>
        <v/>
      </c>
      <c r="K250" s="150" t="str">
        <f ca="1">IF(MOD(ROW()-13,2)=0,IF(ISBLANK(OFFSET(#REF!,INT((ROW()-13)/2),0)),"",OFFSET(#REF!,INT((ROW()-13)/2),0)),IF(ISBLANK(OFFSET('9. METAS'!$V$20,INT((ROW()-14)/2),0)),"",OFFSET('9. METAS'!$V$20,INT((ROW()-14)/2),0)))</f>
        <v/>
      </c>
      <c r="L250" s="150" t="str">
        <f ca="1">IF(MOD(ROW()-13,2)=0,IF(ISBLANK(OFFSET(#REF!,INT((ROW()-13)/2),0)),"",OFFSET(#REF!,INT((ROW()-13)/2),0)),IF(ISBLANK(OFFSET('9. METAS'!$W$20,INT((ROW()-14)/2),0)),"",OFFSET('9. METAS'!$W$20,INT((ROW()-14)/2),0)))</f>
        <v/>
      </c>
      <c r="M250" s="151" t="str">
        <f ca="1">IF(MOD(ROW()-13,2)=0,IF(ISBLANK(OFFSET(#REF!,INT((ROW()-13)/2),0)),"",OFFSET(#REF!,INT((ROW()-13)/2),0)),IF(ISBLANK(OFFSET('9. METAS'!$X$20,INT((ROW()-14)/2),0)),"",OFFSET('9. METAS'!$X$20,INT((ROW()-14)/2),0)))</f>
        <v/>
      </c>
      <c r="N250" s="854"/>
      <c r="O250" s="856"/>
      <c r="P250" s="913"/>
    </row>
    <row r="251" spans="3:16">
      <c r="C251" s="859"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8" t="str">
        <f ca="1">IF(ISBLANK(OFFSET('5. Pp (3 años)'!$K$46,INT((ROW()-13)/2),0)),"",OFFSET('5. Pp (3 años)'!$K$46,INT((ROW()-13)/2),0))</f>
        <v/>
      </c>
      <c r="G251" s="909" t="str">
        <f ca="1">IF(ISBLANK(OFFSET('5. Pp (3 años)'!$H$46,INT((ROW()-13)/2),0)),"",OFFSET('5. Pp (3 años)'!$H$46,INT((ROW()-13)/2),0))</f>
        <v/>
      </c>
      <c r="H251" s="944" t="str">
        <f ca="1">IF(ISBLANK(OFFSET('9. METAS'!$L$20,INT((ROW()-13)/2),0)),"",OFFSET('9. METAS'!$L$20,INT((ROW()-13)/2),0))</f>
        <v/>
      </c>
      <c r="I251" s="868"/>
      <c r="J251" s="149" t="e">
        <f ca="1">IF(MOD(ROW()-13,2)=0,IF(ISBLANK(OFFSET(#REF!,INT((ROW()-13)/2),0)),"",OFFSET(#REF!,INT((ROW()-13)/2),0)),IF(ISBLANK(OFFSET('9. METAS'!$U$20,INT((ROW()-14)/2),0)),"",OFFSET('9. METAS'!$U$20,INT((ROW()-14)/2),0)))</f>
        <v>#REF!</v>
      </c>
      <c r="K251" s="150" t="e">
        <f ca="1">IF(MOD(ROW()-13,2)=0,IF(ISBLANK(OFFSET(#REF!,INT((ROW()-13)/2),0)),"",OFFSET(#REF!,INT((ROW()-13)/2),0)),IF(ISBLANK(OFFSET('9. METAS'!$V$20,INT((ROW()-14)/2),0)),"",OFFSET('9. METAS'!$V$20,INT((ROW()-14)/2),0)))</f>
        <v>#REF!</v>
      </c>
      <c r="L251" s="150" t="e">
        <f ca="1">IF(MOD(ROW()-13,2)=0,IF(ISBLANK(OFFSET(#REF!,INT((ROW()-13)/2),0)),"",OFFSET(#REF!,INT((ROW()-13)/2),0)),IF(ISBLANK(OFFSET('9. METAS'!$W$20,INT((ROW()-14)/2),0)),"",OFFSET('9. METAS'!$W$20,INT((ROW()-14)/2),0)))</f>
        <v>#REF!</v>
      </c>
      <c r="M251" s="151" t="e">
        <f ca="1">IF(MOD(ROW()-13,2)=0,IF(ISBLANK(OFFSET(#REF!,INT((ROW()-13)/2),0)),"",OFFSET(#REF!,INT((ROW()-13)/2),0)),IF(ISBLANK(OFFSET('9. METAS'!$X$20,INT((ROW()-14)/2),0)),"",OFFSET('9. METAS'!$X$20,INT((ROW()-14)/2),0)))</f>
        <v>#REF!</v>
      </c>
      <c r="N251" s="869" t="str">
        <f t="shared" ref="N251" ca="1" si="234">IFERROR(J251/J252,"ND")</f>
        <v>ND</v>
      </c>
      <c r="O251" s="870" t="str">
        <f t="shared" ref="O251" ca="1" si="235">IFERROR(((J251+K251+L251)/H251),"ND")</f>
        <v>ND</v>
      </c>
      <c r="P251" s="910"/>
    </row>
    <row r="252" spans="3:16">
      <c r="C252" s="860"/>
      <c r="D252" s="907"/>
      <c r="E252" s="907"/>
      <c r="F252" s="908"/>
      <c r="G252" s="909"/>
      <c r="H252" s="944"/>
      <c r="I252" s="852"/>
      <c r="J252" s="149" t="str">
        <f ca="1">IF(MOD(ROW()-13,2)=0,IF(ISBLANK(OFFSET(#REF!,INT((ROW()-13)/2),0)),"",OFFSET(#REF!,INT((ROW()-13)/2),0)),IF(ISBLANK(OFFSET('9. METAS'!$U$20,INT((ROW()-14)/2),0)),"",OFFSET('9. METAS'!$U$20,INT((ROW()-14)/2),0)))</f>
        <v/>
      </c>
      <c r="K252" s="150" t="str">
        <f ca="1">IF(MOD(ROW()-13,2)=0,IF(ISBLANK(OFFSET(#REF!,INT((ROW()-13)/2),0)),"",OFFSET(#REF!,INT((ROW()-13)/2),0)),IF(ISBLANK(OFFSET('9. METAS'!$V$20,INT((ROW()-14)/2),0)),"",OFFSET('9. METAS'!$V$20,INT((ROW()-14)/2),0)))</f>
        <v/>
      </c>
      <c r="L252" s="150" t="str">
        <f ca="1">IF(MOD(ROW()-13,2)=0,IF(ISBLANK(OFFSET(#REF!,INT((ROW()-13)/2),0)),"",OFFSET(#REF!,INT((ROW()-13)/2),0)),IF(ISBLANK(OFFSET('9. METAS'!$W$20,INT((ROW()-14)/2),0)),"",OFFSET('9. METAS'!$W$20,INT((ROW()-14)/2),0)))</f>
        <v/>
      </c>
      <c r="M252" s="151" t="str">
        <f ca="1">IF(MOD(ROW()-13,2)=0,IF(ISBLANK(OFFSET(#REF!,INT((ROW()-13)/2),0)),"",OFFSET(#REF!,INT((ROW()-13)/2),0)),IF(ISBLANK(OFFSET('9. METAS'!$X$20,INT((ROW()-14)/2),0)),"",OFFSET('9. METAS'!$X$20,INT((ROW()-14)/2),0)))</f>
        <v/>
      </c>
      <c r="N252" s="854"/>
      <c r="O252" s="856"/>
      <c r="P252" s="913"/>
    </row>
    <row r="253" spans="3:16">
      <c r="C253" s="859"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8" t="str">
        <f ca="1">IF(ISBLANK(OFFSET('5. Pp (3 años)'!$K$46,INT((ROW()-13)/2),0)),"",OFFSET('5. Pp (3 años)'!$K$46,INT((ROW()-13)/2),0))</f>
        <v/>
      </c>
      <c r="G253" s="909" t="str">
        <f ca="1">IF(ISBLANK(OFFSET('5. Pp (3 años)'!$H$46,INT((ROW()-13)/2),0)),"",OFFSET('5. Pp (3 años)'!$H$46,INT((ROW()-13)/2),0))</f>
        <v/>
      </c>
      <c r="H253" s="944" t="str">
        <f ca="1">IF(ISBLANK(OFFSET('9. METAS'!$L$20,INT((ROW()-13)/2),0)),"",OFFSET('9. METAS'!$L$20,INT((ROW()-13)/2),0))</f>
        <v/>
      </c>
      <c r="I253" s="868"/>
      <c r="J253" s="149" t="e">
        <f ca="1">IF(MOD(ROW()-13,2)=0,IF(ISBLANK(OFFSET(#REF!,INT((ROW()-13)/2),0)),"",OFFSET(#REF!,INT((ROW()-13)/2),0)),IF(ISBLANK(OFFSET('9. METAS'!$U$20,INT((ROW()-14)/2),0)),"",OFFSET('9. METAS'!$U$20,INT((ROW()-14)/2),0)))</f>
        <v>#REF!</v>
      </c>
      <c r="K253" s="150" t="e">
        <f ca="1">IF(MOD(ROW()-13,2)=0,IF(ISBLANK(OFFSET(#REF!,INT((ROW()-13)/2),0)),"",OFFSET(#REF!,INT((ROW()-13)/2),0)),IF(ISBLANK(OFFSET('9. METAS'!$V$20,INT((ROW()-14)/2),0)),"",OFFSET('9. METAS'!$V$20,INT((ROW()-14)/2),0)))</f>
        <v>#REF!</v>
      </c>
      <c r="L253" s="150" t="e">
        <f ca="1">IF(MOD(ROW()-13,2)=0,IF(ISBLANK(OFFSET(#REF!,INT((ROW()-13)/2),0)),"",OFFSET(#REF!,INT((ROW()-13)/2),0)),IF(ISBLANK(OFFSET('9. METAS'!$W$20,INT((ROW()-14)/2),0)),"",OFFSET('9. METAS'!$W$20,INT((ROW()-14)/2),0)))</f>
        <v>#REF!</v>
      </c>
      <c r="M253" s="151" t="e">
        <f ca="1">IF(MOD(ROW()-13,2)=0,IF(ISBLANK(OFFSET(#REF!,INT((ROW()-13)/2),0)),"",OFFSET(#REF!,INT((ROW()-13)/2),0)),IF(ISBLANK(OFFSET('9. METAS'!$X$20,INT((ROW()-14)/2),0)),"",OFFSET('9. METAS'!$X$20,INT((ROW()-14)/2),0)))</f>
        <v>#REF!</v>
      </c>
      <c r="N253" s="869" t="str">
        <f t="shared" ref="N253" ca="1" si="236">IFERROR(J253/J254,"ND")</f>
        <v>ND</v>
      </c>
      <c r="O253" s="870" t="str">
        <f t="shared" ref="O253" ca="1" si="237">IFERROR(((J253+K253+L253)/H253),"ND")</f>
        <v>ND</v>
      </c>
      <c r="P253" s="910"/>
    </row>
    <row r="254" spans="3:16">
      <c r="C254" s="860"/>
      <c r="D254" s="907"/>
      <c r="E254" s="907"/>
      <c r="F254" s="908"/>
      <c r="G254" s="909"/>
      <c r="H254" s="944"/>
      <c r="I254" s="852"/>
      <c r="J254" s="149" t="str">
        <f ca="1">IF(MOD(ROW()-13,2)=0,IF(ISBLANK(OFFSET(#REF!,INT((ROW()-13)/2),0)),"",OFFSET(#REF!,INT((ROW()-13)/2),0)),IF(ISBLANK(OFFSET('9. METAS'!$U$20,INT((ROW()-14)/2),0)),"",OFFSET('9. METAS'!$U$20,INT((ROW()-14)/2),0)))</f>
        <v/>
      </c>
      <c r="K254" s="150" t="str">
        <f ca="1">IF(MOD(ROW()-13,2)=0,IF(ISBLANK(OFFSET(#REF!,INT((ROW()-13)/2),0)),"",OFFSET(#REF!,INT((ROW()-13)/2),0)),IF(ISBLANK(OFFSET('9. METAS'!$V$20,INT((ROW()-14)/2),0)),"",OFFSET('9. METAS'!$V$20,INT((ROW()-14)/2),0)))</f>
        <v/>
      </c>
      <c r="L254" s="150" t="str">
        <f ca="1">IF(MOD(ROW()-13,2)=0,IF(ISBLANK(OFFSET(#REF!,INT((ROW()-13)/2),0)),"",OFFSET(#REF!,INT((ROW()-13)/2),0)),IF(ISBLANK(OFFSET('9. METAS'!$W$20,INT((ROW()-14)/2),0)),"",OFFSET('9. METAS'!$W$20,INT((ROW()-14)/2),0)))</f>
        <v/>
      </c>
      <c r="M254" s="151" t="str">
        <f ca="1">IF(MOD(ROW()-13,2)=0,IF(ISBLANK(OFFSET(#REF!,INT((ROW()-13)/2),0)),"",OFFSET(#REF!,INT((ROW()-13)/2),0)),IF(ISBLANK(OFFSET('9. METAS'!$X$20,INT((ROW()-14)/2),0)),"",OFFSET('9. METAS'!$X$20,INT((ROW()-14)/2),0)))</f>
        <v/>
      </c>
      <c r="N254" s="854"/>
      <c r="O254" s="856"/>
      <c r="P254" s="913"/>
    </row>
    <row r="255" spans="3:16">
      <c r="C255" s="859"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8" t="str">
        <f ca="1">IF(ISBLANK(OFFSET('5. Pp (3 años)'!$K$46,INT((ROW()-13)/2),0)),"",OFFSET('5. Pp (3 años)'!$K$46,INT((ROW()-13)/2),0))</f>
        <v/>
      </c>
      <c r="G255" s="909" t="str">
        <f ca="1">IF(ISBLANK(OFFSET('5. Pp (3 años)'!$H$46,INT((ROW()-13)/2),0)),"",OFFSET('5. Pp (3 años)'!$H$46,INT((ROW()-13)/2),0))</f>
        <v/>
      </c>
      <c r="H255" s="944" t="str">
        <f ca="1">IF(ISBLANK(OFFSET('9. METAS'!$L$20,INT((ROW()-13)/2),0)),"",OFFSET('9. METAS'!$L$20,INT((ROW()-13)/2),0))</f>
        <v/>
      </c>
      <c r="I255" s="868"/>
      <c r="J255" s="149" t="e">
        <f ca="1">IF(MOD(ROW()-13,2)=0,IF(ISBLANK(OFFSET(#REF!,INT((ROW()-13)/2),0)),"",OFFSET(#REF!,INT((ROW()-13)/2),0)),IF(ISBLANK(OFFSET('9. METAS'!$U$20,INT((ROW()-14)/2),0)),"",OFFSET('9. METAS'!$U$20,INT((ROW()-14)/2),0)))</f>
        <v>#REF!</v>
      </c>
      <c r="K255" s="150" t="e">
        <f ca="1">IF(MOD(ROW()-13,2)=0,IF(ISBLANK(OFFSET(#REF!,INT((ROW()-13)/2),0)),"",OFFSET(#REF!,INT((ROW()-13)/2),0)),IF(ISBLANK(OFFSET('9. METAS'!$V$20,INT((ROW()-14)/2),0)),"",OFFSET('9. METAS'!$V$20,INT((ROW()-14)/2),0)))</f>
        <v>#REF!</v>
      </c>
      <c r="L255" s="150" t="e">
        <f ca="1">IF(MOD(ROW()-13,2)=0,IF(ISBLANK(OFFSET(#REF!,INT((ROW()-13)/2),0)),"",OFFSET(#REF!,INT((ROW()-13)/2),0)),IF(ISBLANK(OFFSET('9. METAS'!$W$20,INT((ROW()-14)/2),0)),"",OFFSET('9. METAS'!$W$20,INT((ROW()-14)/2),0)))</f>
        <v>#REF!</v>
      </c>
      <c r="M255" s="151" t="e">
        <f ca="1">IF(MOD(ROW()-13,2)=0,IF(ISBLANK(OFFSET(#REF!,INT((ROW()-13)/2),0)),"",OFFSET(#REF!,INT((ROW()-13)/2),0)),IF(ISBLANK(OFFSET('9. METAS'!$X$20,INT((ROW()-14)/2),0)),"",OFFSET('9. METAS'!$X$20,INT((ROW()-14)/2),0)))</f>
        <v>#REF!</v>
      </c>
      <c r="N255" s="869" t="str">
        <f t="shared" ref="N255" ca="1" si="238">IFERROR(J255/J256,"ND")</f>
        <v>ND</v>
      </c>
      <c r="O255" s="870" t="str">
        <f t="shared" ref="O255" ca="1" si="239">IFERROR(((J255+K255+L255)/H255),"ND")</f>
        <v>ND</v>
      </c>
      <c r="P255" s="910"/>
    </row>
    <row r="256" spans="3:16">
      <c r="C256" s="860"/>
      <c r="D256" s="907"/>
      <c r="E256" s="907"/>
      <c r="F256" s="908"/>
      <c r="G256" s="909"/>
      <c r="H256" s="944"/>
      <c r="I256" s="852"/>
      <c r="J256" s="149" t="str">
        <f ca="1">IF(MOD(ROW()-13,2)=0,IF(ISBLANK(OFFSET(#REF!,INT((ROW()-13)/2),0)),"",OFFSET(#REF!,INT((ROW()-13)/2),0)),IF(ISBLANK(OFFSET('9. METAS'!$U$20,INT((ROW()-14)/2),0)),"",OFFSET('9. METAS'!$U$20,INT((ROW()-14)/2),0)))</f>
        <v/>
      </c>
      <c r="K256" s="150" t="str">
        <f ca="1">IF(MOD(ROW()-13,2)=0,IF(ISBLANK(OFFSET(#REF!,INT((ROW()-13)/2),0)),"",OFFSET(#REF!,INT((ROW()-13)/2),0)),IF(ISBLANK(OFFSET('9. METAS'!$V$20,INT((ROW()-14)/2),0)),"",OFFSET('9. METAS'!$V$20,INT((ROW()-14)/2),0)))</f>
        <v/>
      </c>
      <c r="L256" s="150" t="str">
        <f ca="1">IF(MOD(ROW()-13,2)=0,IF(ISBLANK(OFFSET(#REF!,INT((ROW()-13)/2),0)),"",OFFSET(#REF!,INT((ROW()-13)/2),0)),IF(ISBLANK(OFFSET('9. METAS'!$W$20,INT((ROW()-14)/2),0)),"",OFFSET('9. METAS'!$W$20,INT((ROW()-14)/2),0)))</f>
        <v/>
      </c>
      <c r="M256" s="151" t="str">
        <f ca="1">IF(MOD(ROW()-13,2)=0,IF(ISBLANK(OFFSET(#REF!,INT((ROW()-13)/2),0)),"",OFFSET(#REF!,INT((ROW()-13)/2),0)),IF(ISBLANK(OFFSET('9. METAS'!$X$20,INT((ROW()-14)/2),0)),"",OFFSET('9. METAS'!$X$20,INT((ROW()-14)/2),0)))</f>
        <v/>
      </c>
      <c r="N256" s="854"/>
      <c r="O256" s="856"/>
      <c r="P256" s="913"/>
    </row>
    <row r="257" spans="3:16">
      <c r="C257" s="859"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8" t="str">
        <f ca="1">IF(ISBLANK(OFFSET('5. Pp (3 años)'!$K$46,INT((ROW()-13)/2),0)),"",OFFSET('5. Pp (3 años)'!$K$46,INT((ROW()-13)/2),0))</f>
        <v/>
      </c>
      <c r="G257" s="909" t="str">
        <f ca="1">IF(ISBLANK(OFFSET('5. Pp (3 años)'!$H$46,INT((ROW()-13)/2),0)),"",OFFSET('5. Pp (3 años)'!$H$46,INT((ROW()-13)/2),0))</f>
        <v/>
      </c>
      <c r="H257" s="944" t="str">
        <f ca="1">IF(ISBLANK(OFFSET('9. METAS'!$L$20,INT((ROW()-13)/2),0)),"",OFFSET('9. METAS'!$L$20,INT((ROW()-13)/2),0))</f>
        <v/>
      </c>
      <c r="I257" s="868"/>
      <c r="J257" s="149" t="e">
        <f ca="1">IF(MOD(ROW()-13,2)=0,IF(ISBLANK(OFFSET(#REF!,INT((ROW()-13)/2),0)),"",OFFSET(#REF!,INT((ROW()-13)/2),0)),IF(ISBLANK(OFFSET('9. METAS'!$U$20,INT((ROW()-14)/2),0)),"",OFFSET('9. METAS'!$U$20,INT((ROW()-14)/2),0)))</f>
        <v>#REF!</v>
      </c>
      <c r="K257" s="150" t="e">
        <f ca="1">IF(MOD(ROW()-13,2)=0,IF(ISBLANK(OFFSET(#REF!,INT((ROW()-13)/2),0)),"",OFFSET(#REF!,INT((ROW()-13)/2),0)),IF(ISBLANK(OFFSET('9. METAS'!$V$20,INT((ROW()-14)/2),0)),"",OFFSET('9. METAS'!$V$20,INT((ROW()-14)/2),0)))</f>
        <v>#REF!</v>
      </c>
      <c r="L257" s="150" t="e">
        <f ca="1">IF(MOD(ROW()-13,2)=0,IF(ISBLANK(OFFSET(#REF!,INT((ROW()-13)/2),0)),"",OFFSET(#REF!,INT((ROW()-13)/2),0)),IF(ISBLANK(OFFSET('9. METAS'!$W$20,INT((ROW()-14)/2),0)),"",OFFSET('9. METAS'!$W$20,INT((ROW()-14)/2),0)))</f>
        <v>#REF!</v>
      </c>
      <c r="M257" s="151" t="e">
        <f ca="1">IF(MOD(ROW()-13,2)=0,IF(ISBLANK(OFFSET(#REF!,INT((ROW()-13)/2),0)),"",OFFSET(#REF!,INT((ROW()-13)/2),0)),IF(ISBLANK(OFFSET('9. METAS'!$X$20,INT((ROW()-14)/2),0)),"",OFFSET('9. METAS'!$X$20,INT((ROW()-14)/2),0)))</f>
        <v>#REF!</v>
      </c>
      <c r="N257" s="869" t="str">
        <f t="shared" ref="N257" ca="1" si="240">IFERROR(J257/J258,"ND")</f>
        <v>ND</v>
      </c>
      <c r="O257" s="870" t="str">
        <f t="shared" ref="O257" ca="1" si="241">IFERROR(((J257+K257+L257)/H257),"ND")</f>
        <v>ND</v>
      </c>
      <c r="P257" s="910"/>
    </row>
    <row r="258" spans="3:16">
      <c r="C258" s="860"/>
      <c r="D258" s="907"/>
      <c r="E258" s="907"/>
      <c r="F258" s="908"/>
      <c r="G258" s="909"/>
      <c r="H258" s="944"/>
      <c r="I258" s="852"/>
      <c r="J258" s="149" t="str">
        <f ca="1">IF(MOD(ROW()-13,2)=0,IF(ISBLANK(OFFSET(#REF!,INT((ROW()-13)/2),0)),"",OFFSET(#REF!,INT((ROW()-13)/2),0)),IF(ISBLANK(OFFSET('9. METAS'!$U$20,INT((ROW()-14)/2),0)),"",OFFSET('9. METAS'!$U$20,INT((ROW()-14)/2),0)))</f>
        <v/>
      </c>
      <c r="K258" s="150" t="str">
        <f ca="1">IF(MOD(ROW()-13,2)=0,IF(ISBLANK(OFFSET(#REF!,INT((ROW()-13)/2),0)),"",OFFSET(#REF!,INT((ROW()-13)/2),0)),IF(ISBLANK(OFFSET('9. METAS'!$V$20,INT((ROW()-14)/2),0)),"",OFFSET('9. METAS'!$V$20,INT((ROW()-14)/2),0)))</f>
        <v/>
      </c>
      <c r="L258" s="150" t="str">
        <f ca="1">IF(MOD(ROW()-13,2)=0,IF(ISBLANK(OFFSET(#REF!,INT((ROW()-13)/2),0)),"",OFFSET(#REF!,INT((ROW()-13)/2),0)),IF(ISBLANK(OFFSET('9. METAS'!$W$20,INT((ROW()-14)/2),0)),"",OFFSET('9. METAS'!$W$20,INT((ROW()-14)/2),0)))</f>
        <v/>
      </c>
      <c r="M258" s="151" t="str">
        <f ca="1">IF(MOD(ROW()-13,2)=0,IF(ISBLANK(OFFSET(#REF!,INT((ROW()-13)/2),0)),"",OFFSET(#REF!,INT((ROW()-13)/2),0)),IF(ISBLANK(OFFSET('9. METAS'!$X$20,INT((ROW()-14)/2),0)),"",OFFSET('9. METAS'!$X$20,INT((ROW()-14)/2),0)))</f>
        <v/>
      </c>
      <c r="N258" s="854"/>
      <c r="O258" s="856"/>
      <c r="P258" s="913"/>
    </row>
    <row r="259" spans="3:16">
      <c r="C259" s="859"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8" t="str">
        <f ca="1">IF(ISBLANK(OFFSET('5. Pp (3 años)'!$K$46,INT((ROW()-13)/2),0)),"",OFFSET('5. Pp (3 años)'!$K$46,INT((ROW()-13)/2),0))</f>
        <v/>
      </c>
      <c r="G259" s="909" t="str">
        <f ca="1">IF(ISBLANK(OFFSET('5. Pp (3 años)'!$H$46,INT((ROW()-13)/2),0)),"",OFFSET('5. Pp (3 años)'!$H$46,INT((ROW()-13)/2),0))</f>
        <v/>
      </c>
      <c r="H259" s="944" t="str">
        <f ca="1">IF(ISBLANK(OFFSET('9. METAS'!$L$20,INT((ROW()-13)/2),0)),"",OFFSET('9. METAS'!$L$20,INT((ROW()-13)/2),0))</f>
        <v/>
      </c>
      <c r="I259" s="868"/>
      <c r="J259" s="149" t="e">
        <f ca="1">IF(MOD(ROW()-13,2)=0,IF(ISBLANK(OFFSET(#REF!,INT((ROW()-13)/2),0)),"",OFFSET(#REF!,INT((ROW()-13)/2),0)),IF(ISBLANK(OFFSET('9. METAS'!$U$20,INT((ROW()-14)/2),0)),"",OFFSET('9. METAS'!$U$20,INT((ROW()-14)/2),0)))</f>
        <v>#REF!</v>
      </c>
      <c r="K259" s="150" t="e">
        <f ca="1">IF(MOD(ROW()-13,2)=0,IF(ISBLANK(OFFSET(#REF!,INT((ROW()-13)/2),0)),"",OFFSET(#REF!,INT((ROW()-13)/2),0)),IF(ISBLANK(OFFSET('9. METAS'!$V$20,INT((ROW()-14)/2),0)),"",OFFSET('9. METAS'!$V$20,INT((ROW()-14)/2),0)))</f>
        <v>#REF!</v>
      </c>
      <c r="L259" s="150" t="e">
        <f ca="1">IF(MOD(ROW()-13,2)=0,IF(ISBLANK(OFFSET(#REF!,INT((ROW()-13)/2),0)),"",OFFSET(#REF!,INT((ROW()-13)/2),0)),IF(ISBLANK(OFFSET('9. METAS'!$W$20,INT((ROW()-14)/2),0)),"",OFFSET('9. METAS'!$W$20,INT((ROW()-14)/2),0)))</f>
        <v>#REF!</v>
      </c>
      <c r="M259" s="151" t="e">
        <f ca="1">IF(MOD(ROW()-13,2)=0,IF(ISBLANK(OFFSET(#REF!,INT((ROW()-13)/2),0)),"",OFFSET(#REF!,INT((ROW()-13)/2),0)),IF(ISBLANK(OFFSET('9. METAS'!$X$20,INT((ROW()-14)/2),0)),"",OFFSET('9. METAS'!$X$20,INT((ROW()-14)/2),0)))</f>
        <v>#REF!</v>
      </c>
      <c r="N259" s="869" t="str">
        <f t="shared" ref="N259" ca="1" si="242">IFERROR(J259/J260,"ND")</f>
        <v>ND</v>
      </c>
      <c r="O259" s="870" t="str">
        <f t="shared" ref="O259" ca="1" si="243">IFERROR(((J259+K259+L259)/H259),"ND")</f>
        <v>ND</v>
      </c>
      <c r="P259" s="910"/>
    </row>
    <row r="260" spans="3:16">
      <c r="C260" s="860"/>
      <c r="D260" s="907"/>
      <c r="E260" s="907"/>
      <c r="F260" s="908"/>
      <c r="G260" s="909"/>
      <c r="H260" s="944"/>
      <c r="I260" s="852"/>
      <c r="J260" s="149" t="str">
        <f ca="1">IF(MOD(ROW()-13,2)=0,IF(ISBLANK(OFFSET(#REF!,INT((ROW()-13)/2),0)),"",OFFSET(#REF!,INT((ROW()-13)/2),0)),IF(ISBLANK(OFFSET('9. METAS'!$U$20,INT((ROW()-14)/2),0)),"",OFFSET('9. METAS'!$U$20,INT((ROW()-14)/2),0)))</f>
        <v/>
      </c>
      <c r="K260" s="150" t="str">
        <f ca="1">IF(MOD(ROW()-13,2)=0,IF(ISBLANK(OFFSET(#REF!,INT((ROW()-13)/2),0)),"",OFFSET(#REF!,INT((ROW()-13)/2),0)),IF(ISBLANK(OFFSET('9. METAS'!$V$20,INT((ROW()-14)/2),0)),"",OFFSET('9. METAS'!$V$20,INT((ROW()-14)/2),0)))</f>
        <v/>
      </c>
      <c r="L260" s="150" t="str">
        <f ca="1">IF(MOD(ROW()-13,2)=0,IF(ISBLANK(OFFSET(#REF!,INT((ROW()-13)/2),0)),"",OFFSET(#REF!,INT((ROW()-13)/2),0)),IF(ISBLANK(OFFSET('9. METAS'!$W$20,INT((ROW()-14)/2),0)),"",OFFSET('9. METAS'!$W$20,INT((ROW()-14)/2),0)))</f>
        <v/>
      </c>
      <c r="M260" s="151" t="str">
        <f ca="1">IF(MOD(ROW()-13,2)=0,IF(ISBLANK(OFFSET(#REF!,INT((ROW()-13)/2),0)),"",OFFSET(#REF!,INT((ROW()-13)/2),0)),IF(ISBLANK(OFFSET('9. METAS'!$X$20,INT((ROW()-14)/2),0)),"",OFFSET('9. METAS'!$X$20,INT((ROW()-14)/2),0)))</f>
        <v/>
      </c>
      <c r="N260" s="854"/>
      <c r="O260" s="856"/>
      <c r="P260" s="913"/>
    </row>
    <row r="261" spans="3:16">
      <c r="C261" s="859"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8" t="str">
        <f ca="1">IF(ISBLANK(OFFSET('5. Pp (3 años)'!$K$46,INT((ROW()-13)/2),0)),"",OFFSET('5. Pp (3 años)'!$K$46,INT((ROW()-13)/2),0))</f>
        <v/>
      </c>
      <c r="G261" s="909" t="str">
        <f ca="1">IF(ISBLANK(OFFSET('5. Pp (3 años)'!$H$46,INT((ROW()-13)/2),0)),"",OFFSET('5. Pp (3 años)'!$H$46,INT((ROW()-13)/2),0))</f>
        <v/>
      </c>
      <c r="H261" s="944" t="str">
        <f ca="1">IF(ISBLANK(OFFSET('9. METAS'!$L$20,INT((ROW()-13)/2),0)),"",OFFSET('9. METAS'!$L$20,INT((ROW()-13)/2),0))</f>
        <v/>
      </c>
      <c r="I261" s="868"/>
      <c r="J261" s="149" t="e">
        <f ca="1">IF(MOD(ROW()-13,2)=0,IF(ISBLANK(OFFSET(#REF!,INT((ROW()-13)/2),0)),"",OFFSET(#REF!,INT((ROW()-13)/2),0)),IF(ISBLANK(OFFSET('9. METAS'!$U$20,INT((ROW()-14)/2),0)),"",OFFSET('9. METAS'!$U$20,INT((ROW()-14)/2),0)))</f>
        <v>#REF!</v>
      </c>
      <c r="K261" s="150" t="e">
        <f ca="1">IF(MOD(ROW()-13,2)=0,IF(ISBLANK(OFFSET(#REF!,INT((ROW()-13)/2),0)),"",OFFSET(#REF!,INT((ROW()-13)/2),0)),IF(ISBLANK(OFFSET('9. METAS'!$V$20,INT((ROW()-14)/2),0)),"",OFFSET('9. METAS'!$V$20,INT((ROW()-14)/2),0)))</f>
        <v>#REF!</v>
      </c>
      <c r="L261" s="150" t="e">
        <f ca="1">IF(MOD(ROW()-13,2)=0,IF(ISBLANK(OFFSET(#REF!,INT((ROW()-13)/2),0)),"",OFFSET(#REF!,INT((ROW()-13)/2),0)),IF(ISBLANK(OFFSET('9. METAS'!$W$20,INT((ROW()-14)/2),0)),"",OFFSET('9. METAS'!$W$20,INT((ROW()-14)/2),0)))</f>
        <v>#REF!</v>
      </c>
      <c r="M261" s="151" t="e">
        <f ca="1">IF(MOD(ROW()-13,2)=0,IF(ISBLANK(OFFSET(#REF!,INT((ROW()-13)/2),0)),"",OFFSET(#REF!,INT((ROW()-13)/2),0)),IF(ISBLANK(OFFSET('9. METAS'!$X$20,INT((ROW()-14)/2),0)),"",OFFSET('9. METAS'!$X$20,INT((ROW()-14)/2),0)))</f>
        <v>#REF!</v>
      </c>
      <c r="N261" s="869" t="str">
        <f t="shared" ref="N261" ca="1" si="244">IFERROR(J261/J262,"ND")</f>
        <v>ND</v>
      </c>
      <c r="O261" s="870" t="str">
        <f t="shared" ref="O261" ca="1" si="245">IFERROR(((J261+K261+L261)/H261),"ND")</f>
        <v>ND</v>
      </c>
      <c r="P261" s="910"/>
    </row>
    <row r="262" spans="3:16">
      <c r="C262" s="860"/>
      <c r="D262" s="907"/>
      <c r="E262" s="907"/>
      <c r="F262" s="908"/>
      <c r="G262" s="909"/>
      <c r="H262" s="944"/>
      <c r="I262" s="852"/>
      <c r="J262" s="149" t="str">
        <f ca="1">IF(MOD(ROW()-13,2)=0,IF(ISBLANK(OFFSET(#REF!,INT((ROW()-13)/2),0)),"",OFFSET(#REF!,INT((ROW()-13)/2),0)),IF(ISBLANK(OFFSET('9. METAS'!$U$20,INT((ROW()-14)/2),0)),"",OFFSET('9. METAS'!$U$20,INT((ROW()-14)/2),0)))</f>
        <v/>
      </c>
      <c r="K262" s="150" t="str">
        <f ca="1">IF(MOD(ROW()-13,2)=0,IF(ISBLANK(OFFSET(#REF!,INT((ROW()-13)/2),0)),"",OFFSET(#REF!,INT((ROW()-13)/2),0)),IF(ISBLANK(OFFSET('9. METAS'!$V$20,INT((ROW()-14)/2),0)),"",OFFSET('9. METAS'!$V$20,INT((ROW()-14)/2),0)))</f>
        <v/>
      </c>
      <c r="L262" s="150" t="str">
        <f ca="1">IF(MOD(ROW()-13,2)=0,IF(ISBLANK(OFFSET(#REF!,INT((ROW()-13)/2),0)),"",OFFSET(#REF!,INT((ROW()-13)/2),0)),IF(ISBLANK(OFFSET('9. METAS'!$W$20,INT((ROW()-14)/2),0)),"",OFFSET('9. METAS'!$W$20,INT((ROW()-14)/2),0)))</f>
        <v/>
      </c>
      <c r="M262" s="151" t="str">
        <f ca="1">IF(MOD(ROW()-13,2)=0,IF(ISBLANK(OFFSET(#REF!,INT((ROW()-13)/2),0)),"",OFFSET(#REF!,INT((ROW()-13)/2),0)),IF(ISBLANK(OFFSET('9. METAS'!$X$20,INT((ROW()-14)/2),0)),"",OFFSET('9. METAS'!$X$20,INT((ROW()-14)/2),0)))</f>
        <v/>
      </c>
      <c r="N262" s="854"/>
      <c r="O262" s="856"/>
      <c r="P262" s="913"/>
    </row>
    <row r="263" spans="3:16">
      <c r="C263" s="859"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8" t="str">
        <f ca="1">IF(ISBLANK(OFFSET('5. Pp (3 años)'!$K$46,INT((ROW()-13)/2),0)),"",OFFSET('5. Pp (3 años)'!$K$46,INT((ROW()-13)/2),0))</f>
        <v/>
      </c>
      <c r="G263" s="909" t="str">
        <f ca="1">IF(ISBLANK(OFFSET('5. Pp (3 años)'!$H$46,INT((ROW()-13)/2),0)),"",OFFSET('5. Pp (3 años)'!$H$46,INT((ROW()-13)/2),0))</f>
        <v/>
      </c>
      <c r="H263" s="944" t="str">
        <f ca="1">IF(ISBLANK(OFFSET('9. METAS'!$L$20,INT((ROW()-13)/2),0)),"",OFFSET('9. METAS'!$L$20,INT((ROW()-13)/2),0))</f>
        <v/>
      </c>
      <c r="I263" s="868"/>
      <c r="J263" s="149" t="e">
        <f ca="1">IF(MOD(ROW()-13,2)=0,IF(ISBLANK(OFFSET(#REF!,INT((ROW()-13)/2),0)),"",OFFSET(#REF!,INT((ROW()-13)/2),0)),IF(ISBLANK(OFFSET('9. METAS'!$U$20,INT((ROW()-14)/2),0)),"",OFFSET('9. METAS'!$U$20,INT((ROW()-14)/2),0)))</f>
        <v>#REF!</v>
      </c>
      <c r="K263" s="150" t="e">
        <f ca="1">IF(MOD(ROW()-13,2)=0,IF(ISBLANK(OFFSET(#REF!,INT((ROW()-13)/2),0)),"",OFFSET(#REF!,INT((ROW()-13)/2),0)),IF(ISBLANK(OFFSET('9. METAS'!$V$20,INT((ROW()-14)/2),0)),"",OFFSET('9. METAS'!$V$20,INT((ROW()-14)/2),0)))</f>
        <v>#REF!</v>
      </c>
      <c r="L263" s="150" t="e">
        <f ca="1">IF(MOD(ROW()-13,2)=0,IF(ISBLANK(OFFSET(#REF!,INT((ROW()-13)/2),0)),"",OFFSET(#REF!,INT((ROW()-13)/2),0)),IF(ISBLANK(OFFSET('9. METAS'!$W$20,INT((ROW()-14)/2),0)),"",OFFSET('9. METAS'!$W$20,INT((ROW()-14)/2),0)))</f>
        <v>#REF!</v>
      </c>
      <c r="M263" s="151" t="e">
        <f ca="1">IF(MOD(ROW()-13,2)=0,IF(ISBLANK(OFFSET(#REF!,INT((ROW()-13)/2),0)),"",OFFSET(#REF!,INT((ROW()-13)/2),0)),IF(ISBLANK(OFFSET('9. METAS'!$X$20,INT((ROW()-14)/2),0)),"",OFFSET('9. METAS'!$X$20,INT((ROW()-14)/2),0)))</f>
        <v>#REF!</v>
      </c>
      <c r="N263" s="869" t="str">
        <f t="shared" ref="N263" ca="1" si="246">IFERROR(J263/J264,"ND")</f>
        <v>ND</v>
      </c>
      <c r="O263" s="870" t="str">
        <f t="shared" ref="O263" ca="1" si="247">IFERROR(((J263+K263+L263)/H263),"ND")</f>
        <v>ND</v>
      </c>
      <c r="P263" s="910"/>
    </row>
    <row r="264" spans="3:16">
      <c r="C264" s="860"/>
      <c r="D264" s="907"/>
      <c r="E264" s="907"/>
      <c r="F264" s="908"/>
      <c r="G264" s="909"/>
      <c r="H264" s="944"/>
      <c r="I264" s="852"/>
      <c r="J264" s="149" t="str">
        <f ca="1">IF(MOD(ROW()-13,2)=0,IF(ISBLANK(OFFSET(#REF!,INT((ROW()-13)/2),0)),"",OFFSET(#REF!,INT((ROW()-13)/2),0)),IF(ISBLANK(OFFSET('9. METAS'!$U$20,INT((ROW()-14)/2),0)),"",OFFSET('9. METAS'!$U$20,INT((ROW()-14)/2),0)))</f>
        <v/>
      </c>
      <c r="K264" s="150" t="str">
        <f ca="1">IF(MOD(ROW()-13,2)=0,IF(ISBLANK(OFFSET(#REF!,INT((ROW()-13)/2),0)),"",OFFSET(#REF!,INT((ROW()-13)/2),0)),IF(ISBLANK(OFFSET('9. METAS'!$V$20,INT((ROW()-14)/2),0)),"",OFFSET('9. METAS'!$V$20,INT((ROW()-14)/2),0)))</f>
        <v/>
      </c>
      <c r="L264" s="150" t="str">
        <f ca="1">IF(MOD(ROW()-13,2)=0,IF(ISBLANK(OFFSET(#REF!,INT((ROW()-13)/2),0)),"",OFFSET(#REF!,INT((ROW()-13)/2),0)),IF(ISBLANK(OFFSET('9. METAS'!$W$20,INT((ROW()-14)/2),0)),"",OFFSET('9. METAS'!$W$20,INT((ROW()-14)/2),0)))</f>
        <v/>
      </c>
      <c r="M264" s="151" t="str">
        <f ca="1">IF(MOD(ROW()-13,2)=0,IF(ISBLANK(OFFSET(#REF!,INT((ROW()-13)/2),0)),"",OFFSET(#REF!,INT((ROW()-13)/2),0)),IF(ISBLANK(OFFSET('9. METAS'!$X$20,INT((ROW()-14)/2),0)),"",OFFSET('9. METAS'!$X$20,INT((ROW()-14)/2),0)))</f>
        <v/>
      </c>
      <c r="N264" s="854"/>
      <c r="O264" s="856"/>
      <c r="P264" s="913"/>
    </row>
    <row r="265" spans="3:16">
      <c r="C265" s="859"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8" t="str">
        <f ca="1">IF(ISBLANK(OFFSET('5. Pp (3 años)'!$K$46,INT((ROW()-13)/2),0)),"",OFFSET('5. Pp (3 años)'!$K$46,INT((ROW()-13)/2),0))</f>
        <v/>
      </c>
      <c r="G265" s="909" t="str">
        <f ca="1">IF(ISBLANK(OFFSET('5. Pp (3 años)'!$H$46,INT((ROW()-13)/2),0)),"",OFFSET('5. Pp (3 años)'!$H$46,INT((ROW()-13)/2),0))</f>
        <v/>
      </c>
      <c r="H265" s="944" t="str">
        <f ca="1">IF(ISBLANK(OFFSET('9. METAS'!$L$20,INT((ROW()-13)/2),0)),"",OFFSET('9. METAS'!$L$20,INT((ROW()-13)/2),0))</f>
        <v/>
      </c>
      <c r="I265" s="868"/>
      <c r="J265" s="149" t="e">
        <f ca="1">IF(MOD(ROW()-13,2)=0,IF(ISBLANK(OFFSET(#REF!,INT((ROW()-13)/2),0)),"",OFFSET(#REF!,INT((ROW()-13)/2),0)),IF(ISBLANK(OFFSET('9. METAS'!$U$20,INT((ROW()-14)/2),0)),"",OFFSET('9. METAS'!$U$20,INT((ROW()-14)/2),0)))</f>
        <v>#REF!</v>
      </c>
      <c r="K265" s="150" t="e">
        <f ca="1">IF(MOD(ROW()-13,2)=0,IF(ISBLANK(OFFSET(#REF!,INT((ROW()-13)/2),0)),"",OFFSET(#REF!,INT((ROW()-13)/2),0)),IF(ISBLANK(OFFSET('9. METAS'!$V$20,INT((ROW()-14)/2),0)),"",OFFSET('9. METAS'!$V$20,INT((ROW()-14)/2),0)))</f>
        <v>#REF!</v>
      </c>
      <c r="L265" s="150" t="e">
        <f ca="1">IF(MOD(ROW()-13,2)=0,IF(ISBLANK(OFFSET(#REF!,INT((ROW()-13)/2),0)),"",OFFSET(#REF!,INT((ROW()-13)/2),0)),IF(ISBLANK(OFFSET('9. METAS'!$W$20,INT((ROW()-14)/2),0)),"",OFFSET('9. METAS'!$W$20,INT((ROW()-14)/2),0)))</f>
        <v>#REF!</v>
      </c>
      <c r="M265" s="151" t="e">
        <f ca="1">IF(MOD(ROW()-13,2)=0,IF(ISBLANK(OFFSET(#REF!,INT((ROW()-13)/2),0)),"",OFFSET(#REF!,INT((ROW()-13)/2),0)),IF(ISBLANK(OFFSET('9. METAS'!$X$20,INT((ROW()-14)/2),0)),"",OFFSET('9. METAS'!$X$20,INT((ROW()-14)/2),0)))</f>
        <v>#REF!</v>
      </c>
      <c r="N265" s="869" t="str">
        <f t="shared" ref="N265" ca="1" si="248">IFERROR(J265/J266,"ND")</f>
        <v>ND</v>
      </c>
      <c r="O265" s="870" t="str">
        <f t="shared" ref="O265" ca="1" si="249">IFERROR(((J265+K265+L265)/H265),"ND")</f>
        <v>ND</v>
      </c>
      <c r="P265" s="910"/>
    </row>
    <row r="266" spans="3:16">
      <c r="C266" s="860"/>
      <c r="D266" s="907"/>
      <c r="E266" s="907"/>
      <c r="F266" s="908"/>
      <c r="G266" s="909"/>
      <c r="H266" s="944"/>
      <c r="I266" s="852"/>
      <c r="J266" s="149" t="str">
        <f ca="1">IF(MOD(ROW()-13,2)=0,IF(ISBLANK(OFFSET(#REF!,INT((ROW()-13)/2),0)),"",OFFSET(#REF!,INT((ROW()-13)/2),0)),IF(ISBLANK(OFFSET('9. METAS'!$U$20,INT((ROW()-14)/2),0)),"",OFFSET('9. METAS'!$U$20,INT((ROW()-14)/2),0)))</f>
        <v/>
      </c>
      <c r="K266" s="150" t="str">
        <f ca="1">IF(MOD(ROW()-13,2)=0,IF(ISBLANK(OFFSET(#REF!,INT((ROW()-13)/2),0)),"",OFFSET(#REF!,INT((ROW()-13)/2),0)),IF(ISBLANK(OFFSET('9. METAS'!$V$20,INT((ROW()-14)/2),0)),"",OFFSET('9. METAS'!$V$20,INT((ROW()-14)/2),0)))</f>
        <v/>
      </c>
      <c r="L266" s="150" t="str">
        <f ca="1">IF(MOD(ROW()-13,2)=0,IF(ISBLANK(OFFSET(#REF!,INT((ROW()-13)/2),0)),"",OFFSET(#REF!,INT((ROW()-13)/2),0)),IF(ISBLANK(OFFSET('9. METAS'!$W$20,INT((ROW()-14)/2),0)),"",OFFSET('9. METAS'!$W$20,INT((ROW()-14)/2),0)))</f>
        <v/>
      </c>
      <c r="M266" s="151" t="str">
        <f ca="1">IF(MOD(ROW()-13,2)=0,IF(ISBLANK(OFFSET(#REF!,INT((ROW()-13)/2),0)),"",OFFSET(#REF!,INT((ROW()-13)/2),0)),IF(ISBLANK(OFFSET('9. METAS'!$X$20,INT((ROW()-14)/2),0)),"",OFFSET('9. METAS'!$X$20,INT((ROW()-14)/2),0)))</f>
        <v/>
      </c>
      <c r="N266" s="854"/>
      <c r="O266" s="856"/>
      <c r="P266" s="913"/>
    </row>
    <row r="267" spans="3:16">
      <c r="C267" s="859"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8" t="str">
        <f ca="1">IF(ISBLANK(OFFSET('5. Pp (3 años)'!$K$46,INT((ROW()-13)/2),0)),"",OFFSET('5. Pp (3 años)'!$K$46,INT((ROW()-13)/2),0))</f>
        <v/>
      </c>
      <c r="G267" s="909" t="str">
        <f ca="1">IF(ISBLANK(OFFSET('5. Pp (3 años)'!$H$46,INT((ROW()-13)/2),0)),"",OFFSET('5. Pp (3 años)'!$H$46,INT((ROW()-13)/2),0))</f>
        <v/>
      </c>
      <c r="H267" s="944" t="str">
        <f ca="1">IF(ISBLANK(OFFSET('9. METAS'!$L$20,INT((ROW()-13)/2),0)),"",OFFSET('9. METAS'!$L$20,INT((ROW()-13)/2),0))</f>
        <v/>
      </c>
      <c r="I267" s="868"/>
      <c r="J267" s="149" t="e">
        <f ca="1">IF(MOD(ROW()-13,2)=0,IF(ISBLANK(OFFSET(#REF!,INT((ROW()-13)/2),0)),"",OFFSET(#REF!,INT((ROW()-13)/2),0)),IF(ISBLANK(OFFSET('9. METAS'!$U$20,INT((ROW()-14)/2),0)),"",OFFSET('9. METAS'!$U$20,INT((ROW()-14)/2),0)))</f>
        <v>#REF!</v>
      </c>
      <c r="K267" s="150" t="e">
        <f ca="1">IF(MOD(ROW()-13,2)=0,IF(ISBLANK(OFFSET(#REF!,INT((ROW()-13)/2),0)),"",OFFSET(#REF!,INT((ROW()-13)/2),0)),IF(ISBLANK(OFFSET('9. METAS'!$V$20,INT((ROW()-14)/2),0)),"",OFFSET('9. METAS'!$V$20,INT((ROW()-14)/2),0)))</f>
        <v>#REF!</v>
      </c>
      <c r="L267" s="150" t="e">
        <f ca="1">IF(MOD(ROW()-13,2)=0,IF(ISBLANK(OFFSET(#REF!,INT((ROW()-13)/2),0)),"",OFFSET(#REF!,INT((ROW()-13)/2),0)),IF(ISBLANK(OFFSET('9. METAS'!$W$20,INT((ROW()-14)/2),0)),"",OFFSET('9. METAS'!$W$20,INT((ROW()-14)/2),0)))</f>
        <v>#REF!</v>
      </c>
      <c r="M267" s="151" t="e">
        <f ca="1">IF(MOD(ROW()-13,2)=0,IF(ISBLANK(OFFSET(#REF!,INT((ROW()-13)/2),0)),"",OFFSET(#REF!,INT((ROW()-13)/2),0)),IF(ISBLANK(OFFSET('9. METAS'!$X$20,INT((ROW()-14)/2),0)),"",OFFSET('9. METAS'!$X$20,INT((ROW()-14)/2),0)))</f>
        <v>#REF!</v>
      </c>
      <c r="N267" s="869" t="str">
        <f t="shared" ref="N267" ca="1" si="250">IFERROR(J267/J268,"ND")</f>
        <v>ND</v>
      </c>
      <c r="O267" s="870" t="str">
        <f t="shared" ref="O267" ca="1" si="251">IFERROR(((J267+K267+L267)/H267),"ND")</f>
        <v>ND</v>
      </c>
      <c r="P267" s="910"/>
    </row>
    <row r="268" spans="3:16">
      <c r="C268" s="860"/>
      <c r="D268" s="907"/>
      <c r="E268" s="907"/>
      <c r="F268" s="908"/>
      <c r="G268" s="909"/>
      <c r="H268" s="944"/>
      <c r="I268" s="852"/>
      <c r="J268" s="149" t="str">
        <f ca="1">IF(MOD(ROW()-13,2)=0,IF(ISBLANK(OFFSET(#REF!,INT((ROW()-13)/2),0)),"",OFFSET(#REF!,INT((ROW()-13)/2),0)),IF(ISBLANK(OFFSET('9. METAS'!$U$20,INT((ROW()-14)/2),0)),"",OFFSET('9. METAS'!$U$20,INT((ROW()-14)/2),0)))</f>
        <v/>
      </c>
      <c r="K268" s="150" t="str">
        <f ca="1">IF(MOD(ROW()-13,2)=0,IF(ISBLANK(OFFSET(#REF!,INT((ROW()-13)/2),0)),"",OFFSET(#REF!,INT((ROW()-13)/2),0)),IF(ISBLANK(OFFSET('9. METAS'!$V$20,INT((ROW()-14)/2),0)),"",OFFSET('9. METAS'!$V$20,INT((ROW()-14)/2),0)))</f>
        <v/>
      </c>
      <c r="L268" s="150" t="str">
        <f ca="1">IF(MOD(ROW()-13,2)=0,IF(ISBLANK(OFFSET(#REF!,INT((ROW()-13)/2),0)),"",OFFSET(#REF!,INT((ROW()-13)/2),0)),IF(ISBLANK(OFFSET('9. METAS'!$W$20,INT((ROW()-14)/2),0)),"",OFFSET('9. METAS'!$W$20,INT((ROW()-14)/2),0)))</f>
        <v/>
      </c>
      <c r="M268" s="151" t="str">
        <f ca="1">IF(MOD(ROW()-13,2)=0,IF(ISBLANK(OFFSET(#REF!,INT((ROW()-13)/2),0)),"",OFFSET(#REF!,INT((ROW()-13)/2),0)),IF(ISBLANK(OFFSET('9. METAS'!$X$20,INT((ROW()-14)/2),0)),"",OFFSET('9. METAS'!$X$20,INT((ROW()-14)/2),0)))</f>
        <v/>
      </c>
      <c r="N268" s="854"/>
      <c r="O268" s="856"/>
      <c r="P268" s="913"/>
    </row>
    <row r="269" spans="3:16">
      <c r="C269" s="859"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8" t="str">
        <f ca="1">IF(ISBLANK(OFFSET('5. Pp (3 años)'!$K$46,INT((ROW()-13)/2),0)),"",OFFSET('5. Pp (3 años)'!$K$46,INT((ROW()-13)/2),0))</f>
        <v/>
      </c>
      <c r="G269" s="909" t="str">
        <f ca="1">IF(ISBLANK(OFFSET('5. Pp (3 años)'!$H$46,INT((ROW()-13)/2),0)),"",OFFSET('5. Pp (3 años)'!$H$46,INT((ROW()-13)/2),0))</f>
        <v/>
      </c>
      <c r="H269" s="944" t="str">
        <f ca="1">IF(ISBLANK(OFFSET('9. METAS'!$L$20,INT((ROW()-13)/2),0)),"",OFFSET('9. METAS'!$L$20,INT((ROW()-13)/2),0))</f>
        <v/>
      </c>
      <c r="I269" s="868"/>
      <c r="J269" s="149" t="e">
        <f ca="1">IF(MOD(ROW()-13,2)=0,IF(ISBLANK(OFFSET(#REF!,INT((ROW()-13)/2),0)),"",OFFSET(#REF!,INT((ROW()-13)/2),0)),IF(ISBLANK(OFFSET('9. METAS'!$U$20,INT((ROW()-14)/2),0)),"",OFFSET('9. METAS'!$U$20,INT((ROW()-14)/2),0)))</f>
        <v>#REF!</v>
      </c>
      <c r="K269" s="150" t="e">
        <f ca="1">IF(MOD(ROW()-13,2)=0,IF(ISBLANK(OFFSET(#REF!,INT((ROW()-13)/2),0)),"",OFFSET(#REF!,INT((ROW()-13)/2),0)),IF(ISBLANK(OFFSET('9. METAS'!$V$20,INT((ROW()-14)/2),0)),"",OFFSET('9. METAS'!$V$20,INT((ROW()-14)/2),0)))</f>
        <v>#REF!</v>
      </c>
      <c r="L269" s="150" t="e">
        <f ca="1">IF(MOD(ROW()-13,2)=0,IF(ISBLANK(OFFSET(#REF!,INT((ROW()-13)/2),0)),"",OFFSET(#REF!,INT((ROW()-13)/2),0)),IF(ISBLANK(OFFSET('9. METAS'!$W$20,INT((ROW()-14)/2),0)),"",OFFSET('9. METAS'!$W$20,INT((ROW()-14)/2),0)))</f>
        <v>#REF!</v>
      </c>
      <c r="M269" s="151" t="e">
        <f ca="1">IF(MOD(ROW()-13,2)=0,IF(ISBLANK(OFFSET(#REF!,INT((ROW()-13)/2),0)),"",OFFSET(#REF!,INT((ROW()-13)/2),0)),IF(ISBLANK(OFFSET('9. METAS'!$X$20,INT((ROW()-14)/2),0)),"",OFFSET('9. METAS'!$X$20,INT((ROW()-14)/2),0)))</f>
        <v>#REF!</v>
      </c>
      <c r="N269" s="869" t="str">
        <f t="shared" ref="N269" ca="1" si="252">IFERROR(J269/J270,"ND")</f>
        <v>ND</v>
      </c>
      <c r="O269" s="870" t="str">
        <f t="shared" ref="O269" ca="1" si="253">IFERROR(((J269+K269+L269)/H269),"ND")</f>
        <v>ND</v>
      </c>
      <c r="P269" s="910"/>
    </row>
    <row r="270" spans="3:16">
      <c r="C270" s="860"/>
      <c r="D270" s="907"/>
      <c r="E270" s="907"/>
      <c r="F270" s="908"/>
      <c r="G270" s="909"/>
      <c r="H270" s="944"/>
      <c r="I270" s="852"/>
      <c r="J270" s="149" t="str">
        <f ca="1">IF(MOD(ROW()-13,2)=0,IF(ISBLANK(OFFSET(#REF!,INT((ROW()-13)/2),0)),"",OFFSET(#REF!,INT((ROW()-13)/2),0)),IF(ISBLANK(OFFSET('9. METAS'!$U$20,INT((ROW()-14)/2),0)),"",OFFSET('9. METAS'!$U$20,INT((ROW()-14)/2),0)))</f>
        <v/>
      </c>
      <c r="K270" s="150" t="str">
        <f ca="1">IF(MOD(ROW()-13,2)=0,IF(ISBLANK(OFFSET(#REF!,INT((ROW()-13)/2),0)),"",OFFSET(#REF!,INT((ROW()-13)/2),0)),IF(ISBLANK(OFFSET('9. METAS'!$V$20,INT((ROW()-14)/2),0)),"",OFFSET('9. METAS'!$V$20,INT((ROW()-14)/2),0)))</f>
        <v/>
      </c>
      <c r="L270" s="150" t="str">
        <f ca="1">IF(MOD(ROW()-13,2)=0,IF(ISBLANK(OFFSET(#REF!,INT((ROW()-13)/2),0)),"",OFFSET(#REF!,INT((ROW()-13)/2),0)),IF(ISBLANK(OFFSET('9. METAS'!$W$20,INT((ROW()-14)/2),0)),"",OFFSET('9. METAS'!$W$20,INT((ROW()-14)/2),0)))</f>
        <v/>
      </c>
      <c r="M270" s="151" t="str">
        <f ca="1">IF(MOD(ROW()-13,2)=0,IF(ISBLANK(OFFSET(#REF!,INT((ROW()-13)/2),0)),"",OFFSET(#REF!,INT((ROW()-13)/2),0)),IF(ISBLANK(OFFSET('9. METAS'!$X$20,INT((ROW()-14)/2),0)),"",OFFSET('9. METAS'!$X$20,INT((ROW()-14)/2),0)))</f>
        <v/>
      </c>
      <c r="N270" s="854"/>
      <c r="O270" s="856"/>
      <c r="P270" s="913"/>
    </row>
    <row r="271" spans="3:16">
      <c r="C271" s="859"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8" t="str">
        <f ca="1">IF(ISBLANK(OFFSET('5. Pp (3 años)'!$K$46,INT((ROW()-13)/2),0)),"",OFFSET('5. Pp (3 años)'!$K$46,INT((ROW()-13)/2),0))</f>
        <v/>
      </c>
      <c r="G271" s="909" t="str">
        <f ca="1">IF(ISBLANK(OFFSET('5. Pp (3 años)'!$H$46,INT((ROW()-13)/2),0)),"",OFFSET('5. Pp (3 años)'!$H$46,INT((ROW()-13)/2),0))</f>
        <v/>
      </c>
      <c r="H271" s="944" t="str">
        <f ca="1">IF(ISBLANK(OFFSET('9. METAS'!$L$20,INT((ROW()-13)/2),0)),"",OFFSET('9. METAS'!$L$20,INT((ROW()-13)/2),0))</f>
        <v/>
      </c>
      <c r="I271" s="868"/>
      <c r="J271" s="149" t="e">
        <f ca="1">IF(MOD(ROW()-13,2)=0,IF(ISBLANK(OFFSET(#REF!,INT((ROW()-13)/2),0)),"",OFFSET(#REF!,INT((ROW()-13)/2),0)),IF(ISBLANK(OFFSET('9. METAS'!$U$20,INT((ROW()-14)/2),0)),"",OFFSET('9. METAS'!$U$20,INT((ROW()-14)/2),0)))</f>
        <v>#REF!</v>
      </c>
      <c r="K271" s="150" t="e">
        <f ca="1">IF(MOD(ROW()-13,2)=0,IF(ISBLANK(OFFSET(#REF!,INT((ROW()-13)/2),0)),"",OFFSET(#REF!,INT((ROW()-13)/2),0)),IF(ISBLANK(OFFSET('9. METAS'!$V$20,INT((ROW()-14)/2),0)),"",OFFSET('9. METAS'!$V$20,INT((ROW()-14)/2),0)))</f>
        <v>#REF!</v>
      </c>
      <c r="L271" s="150" t="e">
        <f ca="1">IF(MOD(ROW()-13,2)=0,IF(ISBLANK(OFFSET(#REF!,INT((ROW()-13)/2),0)),"",OFFSET(#REF!,INT((ROW()-13)/2),0)),IF(ISBLANK(OFFSET('9. METAS'!$W$20,INT((ROW()-14)/2),0)),"",OFFSET('9. METAS'!$W$20,INT((ROW()-14)/2),0)))</f>
        <v>#REF!</v>
      </c>
      <c r="M271" s="151" t="e">
        <f ca="1">IF(MOD(ROW()-13,2)=0,IF(ISBLANK(OFFSET(#REF!,INT((ROW()-13)/2),0)),"",OFFSET(#REF!,INT((ROW()-13)/2),0)),IF(ISBLANK(OFFSET('9. METAS'!$X$20,INT((ROW()-14)/2),0)),"",OFFSET('9. METAS'!$X$20,INT((ROW()-14)/2),0)))</f>
        <v>#REF!</v>
      </c>
      <c r="N271" s="869" t="str">
        <f t="shared" ref="N271" ca="1" si="254">IFERROR(J271/J272,"ND")</f>
        <v>ND</v>
      </c>
      <c r="O271" s="870" t="str">
        <f t="shared" ref="O271" ca="1" si="255">IFERROR(((J271+K271+L271)/H271),"ND")</f>
        <v>ND</v>
      </c>
      <c r="P271" s="910"/>
    </row>
    <row r="272" spans="3:16">
      <c r="C272" s="860"/>
      <c r="D272" s="907"/>
      <c r="E272" s="907"/>
      <c r="F272" s="908"/>
      <c r="G272" s="909"/>
      <c r="H272" s="944"/>
      <c r="I272" s="852"/>
      <c r="J272" s="149" t="str">
        <f ca="1">IF(MOD(ROW()-13,2)=0,IF(ISBLANK(OFFSET(#REF!,INT((ROW()-13)/2),0)),"",OFFSET(#REF!,INT((ROW()-13)/2),0)),IF(ISBLANK(OFFSET('9. METAS'!$U$20,INT((ROW()-14)/2),0)),"",OFFSET('9. METAS'!$U$20,INT((ROW()-14)/2),0)))</f>
        <v/>
      </c>
      <c r="K272" s="150" t="str">
        <f ca="1">IF(MOD(ROW()-13,2)=0,IF(ISBLANK(OFFSET(#REF!,INT((ROW()-13)/2),0)),"",OFFSET(#REF!,INT((ROW()-13)/2),0)),IF(ISBLANK(OFFSET('9. METAS'!$V$20,INT((ROW()-14)/2),0)),"",OFFSET('9. METAS'!$V$20,INT((ROW()-14)/2),0)))</f>
        <v/>
      </c>
      <c r="L272" s="150" t="str">
        <f ca="1">IF(MOD(ROW()-13,2)=0,IF(ISBLANK(OFFSET(#REF!,INT((ROW()-13)/2),0)),"",OFFSET(#REF!,INT((ROW()-13)/2),0)),IF(ISBLANK(OFFSET('9. METAS'!$W$20,INT((ROW()-14)/2),0)),"",OFFSET('9. METAS'!$W$20,INT((ROW()-14)/2),0)))</f>
        <v/>
      </c>
      <c r="M272" s="151" t="str">
        <f ca="1">IF(MOD(ROW()-13,2)=0,IF(ISBLANK(OFFSET(#REF!,INT((ROW()-13)/2),0)),"",OFFSET(#REF!,INT((ROW()-13)/2),0)),IF(ISBLANK(OFFSET('9. METAS'!$X$20,INT((ROW()-14)/2),0)),"",OFFSET('9. METAS'!$X$20,INT((ROW()-14)/2),0)))</f>
        <v/>
      </c>
      <c r="N272" s="854"/>
      <c r="O272" s="856"/>
      <c r="P272" s="913"/>
    </row>
    <row r="273" spans="3:16">
      <c r="C273" s="859"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8" t="str">
        <f ca="1">IF(ISBLANK(OFFSET('5. Pp (3 años)'!$K$46,INT((ROW()-13)/2),0)),"",OFFSET('5. Pp (3 años)'!$K$46,INT((ROW()-13)/2),0))</f>
        <v/>
      </c>
      <c r="G273" s="909" t="str">
        <f ca="1">IF(ISBLANK(OFFSET('5. Pp (3 años)'!$H$46,INT((ROW()-13)/2),0)),"",OFFSET('5. Pp (3 años)'!$H$46,INT((ROW()-13)/2),0))</f>
        <v/>
      </c>
      <c r="H273" s="944" t="str">
        <f ca="1">IF(ISBLANK(OFFSET('9. METAS'!$L$20,INT((ROW()-13)/2),0)),"",OFFSET('9. METAS'!$L$20,INT((ROW()-13)/2),0))</f>
        <v/>
      </c>
      <c r="I273" s="868"/>
      <c r="J273" s="149" t="e">
        <f ca="1">IF(MOD(ROW()-13,2)=0,IF(ISBLANK(OFFSET(#REF!,INT((ROW()-13)/2),0)),"",OFFSET(#REF!,INT((ROW()-13)/2),0)),IF(ISBLANK(OFFSET('9. METAS'!$U$20,INT((ROW()-14)/2),0)),"",OFFSET('9. METAS'!$U$20,INT((ROW()-14)/2),0)))</f>
        <v>#REF!</v>
      </c>
      <c r="K273" s="150" t="e">
        <f ca="1">IF(MOD(ROW()-13,2)=0,IF(ISBLANK(OFFSET(#REF!,INT((ROW()-13)/2),0)),"",OFFSET(#REF!,INT((ROW()-13)/2),0)),IF(ISBLANK(OFFSET('9. METAS'!$V$20,INT((ROW()-14)/2),0)),"",OFFSET('9. METAS'!$V$20,INT((ROW()-14)/2),0)))</f>
        <v>#REF!</v>
      </c>
      <c r="L273" s="150" t="e">
        <f ca="1">IF(MOD(ROW()-13,2)=0,IF(ISBLANK(OFFSET(#REF!,INT((ROW()-13)/2),0)),"",OFFSET(#REF!,INT((ROW()-13)/2),0)),IF(ISBLANK(OFFSET('9. METAS'!$W$20,INT((ROW()-14)/2),0)),"",OFFSET('9. METAS'!$W$20,INT((ROW()-14)/2),0)))</f>
        <v>#REF!</v>
      </c>
      <c r="M273" s="151" t="e">
        <f ca="1">IF(MOD(ROW()-13,2)=0,IF(ISBLANK(OFFSET(#REF!,INT((ROW()-13)/2),0)),"",OFFSET(#REF!,INT((ROW()-13)/2),0)),IF(ISBLANK(OFFSET('9. METAS'!$X$20,INT((ROW()-14)/2),0)),"",OFFSET('9. METAS'!$X$20,INT((ROW()-14)/2),0)))</f>
        <v>#REF!</v>
      </c>
      <c r="N273" s="869" t="str">
        <f t="shared" ref="N273" ca="1" si="256">IFERROR(J273/J274,"ND")</f>
        <v>ND</v>
      </c>
      <c r="O273" s="870" t="str">
        <f t="shared" ref="O273" ca="1" si="257">IFERROR(((J273+K273+L273)/H273),"ND")</f>
        <v>ND</v>
      </c>
      <c r="P273" s="910"/>
    </row>
    <row r="274" spans="3:16">
      <c r="C274" s="860"/>
      <c r="D274" s="907"/>
      <c r="E274" s="907"/>
      <c r="F274" s="908"/>
      <c r="G274" s="909"/>
      <c r="H274" s="944"/>
      <c r="I274" s="852"/>
      <c r="J274" s="149" t="str">
        <f ca="1">IF(MOD(ROW()-13,2)=0,IF(ISBLANK(OFFSET(#REF!,INT((ROW()-13)/2),0)),"",OFFSET(#REF!,INT((ROW()-13)/2),0)),IF(ISBLANK(OFFSET('9. METAS'!$U$20,INT((ROW()-14)/2),0)),"",OFFSET('9. METAS'!$U$20,INT((ROW()-14)/2),0)))</f>
        <v/>
      </c>
      <c r="K274" s="150" t="str">
        <f ca="1">IF(MOD(ROW()-13,2)=0,IF(ISBLANK(OFFSET(#REF!,INT((ROW()-13)/2),0)),"",OFFSET(#REF!,INT((ROW()-13)/2),0)),IF(ISBLANK(OFFSET('9. METAS'!$V$20,INT((ROW()-14)/2),0)),"",OFFSET('9. METAS'!$V$20,INT((ROW()-14)/2),0)))</f>
        <v/>
      </c>
      <c r="L274" s="150" t="str">
        <f ca="1">IF(MOD(ROW()-13,2)=0,IF(ISBLANK(OFFSET(#REF!,INT((ROW()-13)/2),0)),"",OFFSET(#REF!,INT((ROW()-13)/2),0)),IF(ISBLANK(OFFSET('9. METAS'!$W$20,INT((ROW()-14)/2),0)),"",OFFSET('9. METAS'!$W$20,INT((ROW()-14)/2),0)))</f>
        <v/>
      </c>
      <c r="M274" s="151" t="str">
        <f ca="1">IF(MOD(ROW()-13,2)=0,IF(ISBLANK(OFFSET(#REF!,INT((ROW()-13)/2),0)),"",OFFSET(#REF!,INT((ROW()-13)/2),0)),IF(ISBLANK(OFFSET('9. METAS'!$X$20,INT((ROW()-14)/2),0)),"",OFFSET('9. METAS'!$X$20,INT((ROW()-14)/2),0)))</f>
        <v/>
      </c>
      <c r="N274" s="854"/>
      <c r="O274" s="856"/>
      <c r="P274" s="913"/>
    </row>
    <row r="275" spans="3:16">
      <c r="C275" s="859"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8" t="str">
        <f ca="1">IF(ISBLANK(OFFSET('5. Pp (3 años)'!$K$46,INT((ROW()-13)/2),0)),"",OFFSET('5. Pp (3 años)'!$K$46,INT((ROW()-13)/2),0))</f>
        <v/>
      </c>
      <c r="G275" s="909" t="str">
        <f ca="1">IF(ISBLANK(OFFSET('5. Pp (3 años)'!$H$46,INT((ROW()-13)/2),0)),"",OFFSET('5. Pp (3 años)'!$H$46,INT((ROW()-13)/2),0))</f>
        <v/>
      </c>
      <c r="H275" s="944" t="str">
        <f ca="1">IF(ISBLANK(OFFSET('9. METAS'!$L$20,INT((ROW()-13)/2),0)),"",OFFSET('9. METAS'!$L$20,INT((ROW()-13)/2),0))</f>
        <v/>
      </c>
      <c r="I275" s="868"/>
      <c r="J275" s="149" t="e">
        <f ca="1">IF(MOD(ROW()-13,2)=0,IF(ISBLANK(OFFSET(#REF!,INT((ROW()-13)/2),0)),"",OFFSET(#REF!,INT((ROW()-13)/2),0)),IF(ISBLANK(OFFSET('9. METAS'!$U$20,INT((ROW()-14)/2),0)),"",OFFSET('9. METAS'!$U$20,INT((ROW()-14)/2),0)))</f>
        <v>#REF!</v>
      </c>
      <c r="K275" s="150" t="e">
        <f ca="1">IF(MOD(ROW()-13,2)=0,IF(ISBLANK(OFFSET(#REF!,INT((ROW()-13)/2),0)),"",OFFSET(#REF!,INT((ROW()-13)/2),0)),IF(ISBLANK(OFFSET('9. METAS'!$V$20,INT((ROW()-14)/2),0)),"",OFFSET('9. METAS'!$V$20,INT((ROW()-14)/2),0)))</f>
        <v>#REF!</v>
      </c>
      <c r="L275" s="150" t="e">
        <f ca="1">IF(MOD(ROW()-13,2)=0,IF(ISBLANK(OFFSET(#REF!,INT((ROW()-13)/2),0)),"",OFFSET(#REF!,INT((ROW()-13)/2),0)),IF(ISBLANK(OFFSET('9. METAS'!$W$20,INT((ROW()-14)/2),0)),"",OFFSET('9. METAS'!$W$20,INT((ROW()-14)/2),0)))</f>
        <v>#REF!</v>
      </c>
      <c r="M275" s="151" t="e">
        <f ca="1">IF(MOD(ROW()-13,2)=0,IF(ISBLANK(OFFSET(#REF!,INT((ROW()-13)/2),0)),"",OFFSET(#REF!,INT((ROW()-13)/2),0)),IF(ISBLANK(OFFSET('9. METAS'!$X$20,INT((ROW()-14)/2),0)),"",OFFSET('9. METAS'!$X$20,INT((ROW()-14)/2),0)))</f>
        <v>#REF!</v>
      </c>
      <c r="N275" s="869" t="str">
        <f t="shared" ref="N275" ca="1" si="258">IFERROR(J275/J276,"ND")</f>
        <v>ND</v>
      </c>
      <c r="O275" s="870" t="str">
        <f t="shared" ref="O275" ca="1" si="259">IFERROR(((J275+K275+L275)/H275),"ND")</f>
        <v>ND</v>
      </c>
      <c r="P275" s="910"/>
    </row>
    <row r="276" spans="3:16">
      <c r="C276" s="860"/>
      <c r="D276" s="907"/>
      <c r="E276" s="907"/>
      <c r="F276" s="908"/>
      <c r="G276" s="909"/>
      <c r="H276" s="944"/>
      <c r="I276" s="852"/>
      <c r="J276" s="149" t="str">
        <f ca="1">IF(MOD(ROW()-13,2)=0,IF(ISBLANK(OFFSET(#REF!,INT((ROW()-13)/2),0)),"",OFFSET(#REF!,INT((ROW()-13)/2),0)),IF(ISBLANK(OFFSET('9. METAS'!$U$20,INT((ROW()-14)/2),0)),"",OFFSET('9. METAS'!$U$20,INT((ROW()-14)/2),0)))</f>
        <v/>
      </c>
      <c r="K276" s="150" t="str">
        <f ca="1">IF(MOD(ROW()-13,2)=0,IF(ISBLANK(OFFSET(#REF!,INT((ROW()-13)/2),0)),"",OFFSET(#REF!,INT((ROW()-13)/2),0)),IF(ISBLANK(OFFSET('9. METAS'!$V$20,INT((ROW()-14)/2),0)),"",OFFSET('9. METAS'!$V$20,INT((ROW()-14)/2),0)))</f>
        <v/>
      </c>
      <c r="L276" s="150" t="str">
        <f ca="1">IF(MOD(ROW()-13,2)=0,IF(ISBLANK(OFFSET(#REF!,INT((ROW()-13)/2),0)),"",OFFSET(#REF!,INT((ROW()-13)/2),0)),IF(ISBLANK(OFFSET('9. METAS'!$W$20,INT((ROW()-14)/2),0)),"",OFFSET('9. METAS'!$W$20,INT((ROW()-14)/2),0)))</f>
        <v/>
      </c>
      <c r="M276" s="151" t="str">
        <f ca="1">IF(MOD(ROW()-13,2)=0,IF(ISBLANK(OFFSET(#REF!,INT((ROW()-13)/2),0)),"",OFFSET(#REF!,INT((ROW()-13)/2),0)),IF(ISBLANK(OFFSET('9. METAS'!$X$20,INT((ROW()-14)/2),0)),"",OFFSET('9. METAS'!$X$20,INT((ROW()-14)/2),0)))</f>
        <v/>
      </c>
      <c r="N276" s="854"/>
      <c r="O276" s="856"/>
      <c r="P276" s="913"/>
    </row>
    <row r="277" spans="3:16">
      <c r="C277" s="859"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8" t="str">
        <f ca="1">IF(ISBLANK(OFFSET('5. Pp (3 años)'!$K$46,INT((ROW()-13)/2),0)),"",OFFSET('5. Pp (3 años)'!$K$46,INT((ROW()-13)/2),0))</f>
        <v/>
      </c>
      <c r="G277" s="909" t="str">
        <f ca="1">IF(ISBLANK(OFFSET('5. Pp (3 años)'!$H$46,INT((ROW()-13)/2),0)),"",OFFSET('5. Pp (3 años)'!$H$46,INT((ROW()-13)/2),0))</f>
        <v/>
      </c>
      <c r="H277" s="944" t="str">
        <f ca="1">IF(ISBLANK(OFFSET('9. METAS'!$L$20,INT((ROW()-13)/2),0)),"",OFFSET('9. METAS'!$L$20,INT((ROW()-13)/2),0))</f>
        <v/>
      </c>
      <c r="I277" s="868"/>
      <c r="J277" s="149" t="e">
        <f ca="1">IF(MOD(ROW()-13,2)=0,IF(ISBLANK(OFFSET(#REF!,INT((ROW()-13)/2),0)),"",OFFSET(#REF!,INT((ROW()-13)/2),0)),IF(ISBLANK(OFFSET('9. METAS'!$U$20,INT((ROW()-14)/2),0)),"",OFFSET('9. METAS'!$U$20,INT((ROW()-14)/2),0)))</f>
        <v>#REF!</v>
      </c>
      <c r="K277" s="150" t="e">
        <f ca="1">IF(MOD(ROW()-13,2)=0,IF(ISBLANK(OFFSET(#REF!,INT((ROW()-13)/2),0)),"",OFFSET(#REF!,INT((ROW()-13)/2),0)),IF(ISBLANK(OFFSET('9. METAS'!$V$20,INT((ROW()-14)/2),0)),"",OFFSET('9. METAS'!$V$20,INT((ROW()-14)/2),0)))</f>
        <v>#REF!</v>
      </c>
      <c r="L277" s="150" t="e">
        <f ca="1">IF(MOD(ROW()-13,2)=0,IF(ISBLANK(OFFSET(#REF!,INT((ROW()-13)/2),0)),"",OFFSET(#REF!,INT((ROW()-13)/2),0)),IF(ISBLANK(OFFSET('9. METAS'!$W$20,INT((ROW()-14)/2),0)),"",OFFSET('9. METAS'!$W$20,INT((ROW()-14)/2),0)))</f>
        <v>#REF!</v>
      </c>
      <c r="M277" s="151" t="e">
        <f ca="1">IF(MOD(ROW()-13,2)=0,IF(ISBLANK(OFFSET(#REF!,INT((ROW()-13)/2),0)),"",OFFSET(#REF!,INT((ROW()-13)/2),0)),IF(ISBLANK(OFFSET('9. METAS'!$X$20,INT((ROW()-14)/2),0)),"",OFFSET('9. METAS'!$X$20,INT((ROW()-14)/2),0)))</f>
        <v>#REF!</v>
      </c>
      <c r="N277" s="869" t="str">
        <f t="shared" ref="N277" ca="1" si="260">IFERROR(J277/J278,"ND")</f>
        <v>ND</v>
      </c>
      <c r="O277" s="870" t="str">
        <f t="shared" ref="O277" ca="1" si="261">IFERROR(((J277+K277+L277)/H277),"ND")</f>
        <v>ND</v>
      </c>
      <c r="P277" s="910"/>
    </row>
    <row r="278" spans="3:16">
      <c r="C278" s="860"/>
      <c r="D278" s="907"/>
      <c r="E278" s="907"/>
      <c r="F278" s="908"/>
      <c r="G278" s="909"/>
      <c r="H278" s="944"/>
      <c r="I278" s="852"/>
      <c r="J278" s="149" t="str">
        <f ca="1">IF(MOD(ROW()-13,2)=0,IF(ISBLANK(OFFSET(#REF!,INT((ROW()-13)/2),0)),"",OFFSET(#REF!,INT((ROW()-13)/2),0)),IF(ISBLANK(OFFSET('9. METAS'!$U$20,INT((ROW()-14)/2),0)),"",OFFSET('9. METAS'!$U$20,INT((ROW()-14)/2),0)))</f>
        <v/>
      </c>
      <c r="K278" s="150" t="str">
        <f ca="1">IF(MOD(ROW()-13,2)=0,IF(ISBLANK(OFFSET(#REF!,INT((ROW()-13)/2),0)),"",OFFSET(#REF!,INT((ROW()-13)/2),0)),IF(ISBLANK(OFFSET('9. METAS'!$V$20,INT((ROW()-14)/2),0)),"",OFFSET('9. METAS'!$V$20,INT((ROW()-14)/2),0)))</f>
        <v/>
      </c>
      <c r="L278" s="150" t="str">
        <f ca="1">IF(MOD(ROW()-13,2)=0,IF(ISBLANK(OFFSET(#REF!,INT((ROW()-13)/2),0)),"",OFFSET(#REF!,INT((ROW()-13)/2),0)),IF(ISBLANK(OFFSET('9. METAS'!$W$20,INT((ROW()-14)/2),0)),"",OFFSET('9. METAS'!$W$20,INT((ROW()-14)/2),0)))</f>
        <v/>
      </c>
      <c r="M278" s="151" t="str">
        <f ca="1">IF(MOD(ROW()-13,2)=0,IF(ISBLANK(OFFSET(#REF!,INT((ROW()-13)/2),0)),"",OFFSET(#REF!,INT((ROW()-13)/2),0)),IF(ISBLANK(OFFSET('9. METAS'!$X$20,INT((ROW()-14)/2),0)),"",OFFSET('9. METAS'!$X$20,INT((ROW()-14)/2),0)))</f>
        <v/>
      </c>
      <c r="N278" s="854"/>
      <c r="O278" s="856"/>
      <c r="P278" s="913"/>
    </row>
    <row r="279" spans="3:16">
      <c r="C279" s="859"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8" t="str">
        <f ca="1">IF(ISBLANK(OFFSET('5. Pp (3 años)'!$K$46,INT((ROW()-13)/2),0)),"",OFFSET('5. Pp (3 años)'!$K$46,INT((ROW()-13)/2),0))</f>
        <v/>
      </c>
      <c r="G279" s="909" t="str">
        <f ca="1">IF(ISBLANK(OFFSET('5. Pp (3 años)'!$H$46,INT((ROW()-13)/2),0)),"",OFFSET('5. Pp (3 años)'!$H$46,INT((ROW()-13)/2),0))</f>
        <v/>
      </c>
      <c r="H279" s="944" t="str">
        <f ca="1">IF(ISBLANK(OFFSET('9. METAS'!$L$20,INT((ROW()-13)/2),0)),"",OFFSET('9. METAS'!$L$20,INT((ROW()-13)/2),0))</f>
        <v/>
      </c>
      <c r="I279" s="868"/>
      <c r="J279" s="149" t="e">
        <f ca="1">IF(MOD(ROW()-13,2)=0,IF(ISBLANK(OFFSET(#REF!,INT((ROW()-13)/2),0)),"",OFFSET(#REF!,INT((ROW()-13)/2),0)),IF(ISBLANK(OFFSET('9. METAS'!$U$20,INT((ROW()-14)/2),0)),"",OFFSET('9. METAS'!$U$20,INT((ROW()-14)/2),0)))</f>
        <v>#REF!</v>
      </c>
      <c r="K279" s="150" t="e">
        <f ca="1">IF(MOD(ROW()-13,2)=0,IF(ISBLANK(OFFSET(#REF!,INT((ROW()-13)/2),0)),"",OFFSET(#REF!,INT((ROW()-13)/2),0)),IF(ISBLANK(OFFSET('9. METAS'!$V$20,INT((ROW()-14)/2),0)),"",OFFSET('9. METAS'!$V$20,INT((ROW()-14)/2),0)))</f>
        <v>#REF!</v>
      </c>
      <c r="L279" s="150" t="e">
        <f ca="1">IF(MOD(ROW()-13,2)=0,IF(ISBLANK(OFFSET(#REF!,INT((ROW()-13)/2),0)),"",OFFSET(#REF!,INT((ROW()-13)/2),0)),IF(ISBLANK(OFFSET('9. METAS'!$W$20,INT((ROW()-14)/2),0)),"",OFFSET('9. METAS'!$W$20,INT((ROW()-14)/2),0)))</f>
        <v>#REF!</v>
      </c>
      <c r="M279" s="151" t="e">
        <f ca="1">IF(MOD(ROW()-13,2)=0,IF(ISBLANK(OFFSET(#REF!,INT((ROW()-13)/2),0)),"",OFFSET(#REF!,INT((ROW()-13)/2),0)),IF(ISBLANK(OFFSET('9. METAS'!$X$20,INT((ROW()-14)/2),0)),"",OFFSET('9. METAS'!$X$20,INT((ROW()-14)/2),0)))</f>
        <v>#REF!</v>
      </c>
      <c r="N279" s="869" t="str">
        <f t="shared" ref="N279" ca="1" si="262">IFERROR(J279/J280,"ND")</f>
        <v>ND</v>
      </c>
      <c r="O279" s="870" t="str">
        <f t="shared" ref="O279" ca="1" si="263">IFERROR(((J279+K279+L279)/H279),"ND")</f>
        <v>ND</v>
      </c>
      <c r="P279" s="910"/>
    </row>
    <row r="280" spans="3:16">
      <c r="C280" s="860"/>
      <c r="D280" s="907"/>
      <c r="E280" s="907"/>
      <c r="F280" s="908"/>
      <c r="G280" s="909"/>
      <c r="H280" s="944"/>
      <c r="I280" s="852"/>
      <c r="J280" s="149" t="str">
        <f ca="1">IF(MOD(ROW()-13,2)=0,IF(ISBLANK(OFFSET(#REF!,INT((ROW()-13)/2),0)),"",OFFSET(#REF!,INT((ROW()-13)/2),0)),IF(ISBLANK(OFFSET('9. METAS'!$U$20,INT((ROW()-14)/2),0)),"",OFFSET('9. METAS'!$U$20,INT((ROW()-14)/2),0)))</f>
        <v/>
      </c>
      <c r="K280" s="150" t="str">
        <f ca="1">IF(MOD(ROW()-13,2)=0,IF(ISBLANK(OFFSET(#REF!,INT((ROW()-13)/2),0)),"",OFFSET(#REF!,INT((ROW()-13)/2),0)),IF(ISBLANK(OFFSET('9. METAS'!$V$20,INT((ROW()-14)/2),0)),"",OFFSET('9. METAS'!$V$20,INT((ROW()-14)/2),0)))</f>
        <v/>
      </c>
      <c r="L280" s="150" t="str">
        <f ca="1">IF(MOD(ROW()-13,2)=0,IF(ISBLANK(OFFSET(#REF!,INT((ROW()-13)/2),0)),"",OFFSET(#REF!,INT((ROW()-13)/2),0)),IF(ISBLANK(OFFSET('9. METAS'!$W$20,INT((ROW()-14)/2),0)),"",OFFSET('9. METAS'!$W$20,INT((ROW()-14)/2),0)))</f>
        <v/>
      </c>
      <c r="M280" s="151" t="str">
        <f ca="1">IF(MOD(ROW()-13,2)=0,IF(ISBLANK(OFFSET(#REF!,INT((ROW()-13)/2),0)),"",OFFSET(#REF!,INT((ROW()-13)/2),0)),IF(ISBLANK(OFFSET('9. METAS'!$X$20,INT((ROW()-14)/2),0)),"",OFFSET('9. METAS'!$X$20,INT((ROW()-14)/2),0)))</f>
        <v/>
      </c>
      <c r="N280" s="854"/>
      <c r="O280" s="856"/>
      <c r="P280" s="913"/>
    </row>
    <row r="281" spans="3:16">
      <c r="C281" s="859"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8" t="str">
        <f ca="1">IF(ISBLANK(OFFSET('5. Pp (3 años)'!$K$46,INT((ROW()-13)/2),0)),"",OFFSET('5. Pp (3 años)'!$K$46,INT((ROW()-13)/2),0))</f>
        <v/>
      </c>
      <c r="G281" s="909" t="str">
        <f ca="1">IF(ISBLANK(OFFSET('5. Pp (3 años)'!$H$46,INT((ROW()-13)/2),0)),"",OFFSET('5. Pp (3 años)'!$H$46,INT((ROW()-13)/2),0))</f>
        <v/>
      </c>
      <c r="H281" s="944" t="str">
        <f ca="1">IF(ISBLANK(OFFSET('9. METAS'!$L$20,INT((ROW()-13)/2),0)),"",OFFSET('9. METAS'!$L$20,INT((ROW()-13)/2),0))</f>
        <v/>
      </c>
      <c r="I281" s="868"/>
      <c r="J281" s="149" t="e">
        <f ca="1">IF(MOD(ROW()-13,2)=0,IF(ISBLANK(OFFSET(#REF!,INT((ROW()-13)/2),0)),"",OFFSET(#REF!,INT((ROW()-13)/2),0)),IF(ISBLANK(OFFSET('9. METAS'!$U$20,INT((ROW()-14)/2),0)),"",OFFSET('9. METAS'!$U$20,INT((ROW()-14)/2),0)))</f>
        <v>#REF!</v>
      </c>
      <c r="K281" s="150" t="e">
        <f ca="1">IF(MOD(ROW()-13,2)=0,IF(ISBLANK(OFFSET(#REF!,INT((ROW()-13)/2),0)),"",OFFSET(#REF!,INT((ROW()-13)/2),0)),IF(ISBLANK(OFFSET('9. METAS'!$V$20,INT((ROW()-14)/2),0)),"",OFFSET('9. METAS'!$V$20,INT((ROW()-14)/2),0)))</f>
        <v>#REF!</v>
      </c>
      <c r="L281" s="150" t="e">
        <f ca="1">IF(MOD(ROW()-13,2)=0,IF(ISBLANK(OFFSET(#REF!,INT((ROW()-13)/2),0)),"",OFFSET(#REF!,INT((ROW()-13)/2),0)),IF(ISBLANK(OFFSET('9. METAS'!$W$20,INT((ROW()-14)/2),0)),"",OFFSET('9. METAS'!$W$20,INT((ROW()-14)/2),0)))</f>
        <v>#REF!</v>
      </c>
      <c r="M281" s="151" t="e">
        <f ca="1">IF(MOD(ROW()-13,2)=0,IF(ISBLANK(OFFSET(#REF!,INT((ROW()-13)/2),0)),"",OFFSET(#REF!,INT((ROW()-13)/2),0)),IF(ISBLANK(OFFSET('9. METAS'!$X$20,INT((ROW()-14)/2),0)),"",OFFSET('9. METAS'!$X$20,INT((ROW()-14)/2),0)))</f>
        <v>#REF!</v>
      </c>
      <c r="N281" s="869" t="str">
        <f t="shared" ref="N281" ca="1" si="264">IFERROR(J281/J282,"ND")</f>
        <v>ND</v>
      </c>
      <c r="O281" s="870" t="str">
        <f t="shared" ref="O281" ca="1" si="265">IFERROR(((J281+K281+L281)/H281),"ND")</f>
        <v>ND</v>
      </c>
      <c r="P281" s="910"/>
    </row>
    <row r="282" spans="3:16">
      <c r="C282" s="860"/>
      <c r="D282" s="907"/>
      <c r="E282" s="907"/>
      <c r="F282" s="908"/>
      <c r="G282" s="909"/>
      <c r="H282" s="944"/>
      <c r="I282" s="852"/>
      <c r="J282" s="149" t="str">
        <f ca="1">IF(MOD(ROW()-13,2)=0,IF(ISBLANK(OFFSET(#REF!,INT((ROW()-13)/2),0)),"",OFFSET(#REF!,INT((ROW()-13)/2),0)),IF(ISBLANK(OFFSET('9. METAS'!$U$20,INT((ROW()-14)/2),0)),"",OFFSET('9. METAS'!$U$20,INT((ROW()-14)/2),0)))</f>
        <v/>
      </c>
      <c r="K282" s="150" t="str">
        <f ca="1">IF(MOD(ROW()-13,2)=0,IF(ISBLANK(OFFSET(#REF!,INT((ROW()-13)/2),0)),"",OFFSET(#REF!,INT((ROW()-13)/2),0)),IF(ISBLANK(OFFSET('9. METAS'!$V$20,INT((ROW()-14)/2),0)),"",OFFSET('9. METAS'!$V$20,INT((ROW()-14)/2),0)))</f>
        <v/>
      </c>
      <c r="L282" s="150" t="str">
        <f ca="1">IF(MOD(ROW()-13,2)=0,IF(ISBLANK(OFFSET(#REF!,INT((ROW()-13)/2),0)),"",OFFSET(#REF!,INT((ROW()-13)/2),0)),IF(ISBLANK(OFFSET('9. METAS'!$W$20,INT((ROW()-14)/2),0)),"",OFFSET('9. METAS'!$W$20,INT((ROW()-14)/2),0)))</f>
        <v/>
      </c>
      <c r="M282" s="151" t="str">
        <f ca="1">IF(MOD(ROW()-13,2)=0,IF(ISBLANK(OFFSET(#REF!,INT((ROW()-13)/2),0)),"",OFFSET(#REF!,INT((ROW()-13)/2),0)),IF(ISBLANK(OFFSET('9. METAS'!$X$20,INT((ROW()-14)/2),0)),"",OFFSET('9. METAS'!$X$20,INT((ROW()-14)/2),0)))</f>
        <v/>
      </c>
      <c r="N282" s="854"/>
      <c r="O282" s="856"/>
      <c r="P282" s="913"/>
    </row>
    <row r="283" spans="3:16">
      <c r="C283" s="859"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8" t="str">
        <f ca="1">IF(ISBLANK(OFFSET('5. Pp (3 años)'!$K$46,INT((ROW()-13)/2),0)),"",OFFSET('5. Pp (3 años)'!$K$46,INT((ROW()-13)/2),0))</f>
        <v/>
      </c>
      <c r="G283" s="909" t="str">
        <f ca="1">IF(ISBLANK(OFFSET('5. Pp (3 años)'!$H$46,INT((ROW()-13)/2),0)),"",OFFSET('5. Pp (3 años)'!$H$46,INT((ROW()-13)/2),0))</f>
        <v/>
      </c>
      <c r="H283" s="944" t="str">
        <f ca="1">IF(ISBLANK(OFFSET('9. METAS'!$L$20,INT((ROW()-13)/2),0)),"",OFFSET('9. METAS'!$L$20,INT((ROW()-13)/2),0))</f>
        <v/>
      </c>
      <c r="I283" s="868"/>
      <c r="J283" s="149" t="e">
        <f ca="1">IF(MOD(ROW()-13,2)=0,IF(ISBLANK(OFFSET(#REF!,INT((ROW()-13)/2),0)),"",OFFSET(#REF!,INT((ROW()-13)/2),0)),IF(ISBLANK(OFFSET('9. METAS'!$U$20,INT((ROW()-14)/2),0)),"",OFFSET('9. METAS'!$U$20,INT((ROW()-14)/2),0)))</f>
        <v>#REF!</v>
      </c>
      <c r="K283" s="150" t="e">
        <f ca="1">IF(MOD(ROW()-13,2)=0,IF(ISBLANK(OFFSET(#REF!,INT((ROW()-13)/2),0)),"",OFFSET(#REF!,INT((ROW()-13)/2),0)),IF(ISBLANK(OFFSET('9. METAS'!$V$20,INT((ROW()-14)/2),0)),"",OFFSET('9. METAS'!$V$20,INT((ROW()-14)/2),0)))</f>
        <v>#REF!</v>
      </c>
      <c r="L283" s="150" t="e">
        <f ca="1">IF(MOD(ROW()-13,2)=0,IF(ISBLANK(OFFSET(#REF!,INT((ROW()-13)/2),0)),"",OFFSET(#REF!,INT((ROW()-13)/2),0)),IF(ISBLANK(OFFSET('9. METAS'!$W$20,INT((ROW()-14)/2),0)),"",OFFSET('9. METAS'!$W$20,INT((ROW()-14)/2),0)))</f>
        <v>#REF!</v>
      </c>
      <c r="M283" s="151" t="e">
        <f ca="1">IF(MOD(ROW()-13,2)=0,IF(ISBLANK(OFFSET(#REF!,INT((ROW()-13)/2),0)),"",OFFSET(#REF!,INT((ROW()-13)/2),0)),IF(ISBLANK(OFFSET('9. METAS'!$X$20,INT((ROW()-14)/2),0)),"",OFFSET('9. METAS'!$X$20,INT((ROW()-14)/2),0)))</f>
        <v>#REF!</v>
      </c>
      <c r="N283" s="869" t="str">
        <f t="shared" ref="N283" ca="1" si="266">IFERROR(J283/J284,"ND")</f>
        <v>ND</v>
      </c>
      <c r="O283" s="870" t="str">
        <f t="shared" ref="O283" ca="1" si="267">IFERROR(((J283+K283+L283)/H283),"ND")</f>
        <v>ND</v>
      </c>
      <c r="P283" s="910"/>
    </row>
    <row r="284" spans="3:16">
      <c r="C284" s="860"/>
      <c r="D284" s="907"/>
      <c r="E284" s="907"/>
      <c r="F284" s="908"/>
      <c r="G284" s="909"/>
      <c r="H284" s="944"/>
      <c r="I284" s="852"/>
      <c r="J284" s="149" t="str">
        <f ca="1">IF(MOD(ROW()-13,2)=0,IF(ISBLANK(OFFSET(#REF!,INT((ROW()-13)/2),0)),"",OFFSET(#REF!,INT((ROW()-13)/2),0)),IF(ISBLANK(OFFSET('9. METAS'!$U$20,INT((ROW()-14)/2),0)),"",OFFSET('9. METAS'!$U$20,INT((ROW()-14)/2),0)))</f>
        <v/>
      </c>
      <c r="K284" s="150" t="str">
        <f ca="1">IF(MOD(ROW()-13,2)=0,IF(ISBLANK(OFFSET(#REF!,INT((ROW()-13)/2),0)),"",OFFSET(#REF!,INT((ROW()-13)/2),0)),IF(ISBLANK(OFFSET('9. METAS'!$V$20,INT((ROW()-14)/2),0)),"",OFFSET('9. METAS'!$V$20,INT((ROW()-14)/2),0)))</f>
        <v/>
      </c>
      <c r="L284" s="150" t="str">
        <f ca="1">IF(MOD(ROW()-13,2)=0,IF(ISBLANK(OFFSET(#REF!,INT((ROW()-13)/2),0)),"",OFFSET(#REF!,INT((ROW()-13)/2),0)),IF(ISBLANK(OFFSET('9. METAS'!$W$20,INT((ROW()-14)/2),0)),"",OFFSET('9. METAS'!$W$20,INT((ROW()-14)/2),0)))</f>
        <v/>
      </c>
      <c r="M284" s="151" t="str">
        <f ca="1">IF(MOD(ROW()-13,2)=0,IF(ISBLANK(OFFSET(#REF!,INT((ROW()-13)/2),0)),"",OFFSET(#REF!,INT((ROW()-13)/2),0)),IF(ISBLANK(OFFSET('9. METAS'!$X$20,INT((ROW()-14)/2),0)),"",OFFSET('9. METAS'!$X$20,INT((ROW()-14)/2),0)))</f>
        <v/>
      </c>
      <c r="N284" s="854"/>
      <c r="O284" s="856"/>
      <c r="P284" s="913"/>
    </row>
    <row r="285" spans="3:16">
      <c r="C285" s="859"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8" t="str">
        <f ca="1">IF(ISBLANK(OFFSET('5. Pp (3 años)'!$K$46,INT((ROW()-13)/2),0)),"",OFFSET('5. Pp (3 años)'!$K$46,INT((ROW()-13)/2),0))</f>
        <v/>
      </c>
      <c r="G285" s="909" t="str">
        <f ca="1">IF(ISBLANK(OFFSET('5. Pp (3 años)'!$H$46,INT((ROW()-13)/2),0)),"",OFFSET('5. Pp (3 años)'!$H$46,INT((ROW()-13)/2),0))</f>
        <v/>
      </c>
      <c r="H285" s="944" t="str">
        <f ca="1">IF(ISBLANK(OFFSET('9. METAS'!$L$20,INT((ROW()-13)/2),0)),"",OFFSET('9. METAS'!$L$20,INT((ROW()-13)/2),0))</f>
        <v/>
      </c>
      <c r="I285" s="868"/>
      <c r="J285" s="149" t="e">
        <f ca="1">IF(MOD(ROW()-13,2)=0,IF(ISBLANK(OFFSET(#REF!,INT((ROW()-13)/2),0)),"",OFFSET(#REF!,INT((ROW()-13)/2),0)),IF(ISBLANK(OFFSET('9. METAS'!$U$20,INT((ROW()-14)/2),0)),"",OFFSET('9. METAS'!$U$20,INT((ROW()-14)/2),0)))</f>
        <v>#REF!</v>
      </c>
      <c r="K285" s="150" t="e">
        <f ca="1">IF(MOD(ROW()-13,2)=0,IF(ISBLANK(OFFSET(#REF!,INT((ROW()-13)/2),0)),"",OFFSET(#REF!,INT((ROW()-13)/2),0)),IF(ISBLANK(OFFSET('9. METAS'!$V$20,INT((ROW()-14)/2),0)),"",OFFSET('9. METAS'!$V$20,INT((ROW()-14)/2),0)))</f>
        <v>#REF!</v>
      </c>
      <c r="L285" s="150" t="e">
        <f ca="1">IF(MOD(ROW()-13,2)=0,IF(ISBLANK(OFFSET(#REF!,INT((ROW()-13)/2),0)),"",OFFSET(#REF!,INT((ROW()-13)/2),0)),IF(ISBLANK(OFFSET('9. METAS'!$W$20,INT((ROW()-14)/2),0)),"",OFFSET('9. METAS'!$W$20,INT((ROW()-14)/2),0)))</f>
        <v>#REF!</v>
      </c>
      <c r="M285" s="151" t="e">
        <f ca="1">IF(MOD(ROW()-13,2)=0,IF(ISBLANK(OFFSET(#REF!,INT((ROW()-13)/2),0)),"",OFFSET(#REF!,INT((ROW()-13)/2),0)),IF(ISBLANK(OFFSET('9. METAS'!$X$20,INT((ROW()-14)/2),0)),"",OFFSET('9. METAS'!$X$20,INT((ROW()-14)/2),0)))</f>
        <v>#REF!</v>
      </c>
      <c r="N285" s="869" t="str">
        <f t="shared" ref="N285" ca="1" si="268">IFERROR(J285/J286,"ND")</f>
        <v>ND</v>
      </c>
      <c r="O285" s="870" t="str">
        <f t="shared" ref="O285" ca="1" si="269">IFERROR(((J285+K285+L285)/H285),"ND")</f>
        <v>ND</v>
      </c>
      <c r="P285" s="910"/>
    </row>
    <row r="286" spans="3:16">
      <c r="C286" s="860"/>
      <c r="D286" s="907"/>
      <c r="E286" s="907"/>
      <c r="F286" s="908"/>
      <c r="G286" s="909"/>
      <c r="H286" s="944"/>
      <c r="I286" s="852"/>
      <c r="J286" s="149" t="str">
        <f ca="1">IF(MOD(ROW()-13,2)=0,IF(ISBLANK(OFFSET(#REF!,INT((ROW()-13)/2),0)),"",OFFSET(#REF!,INT((ROW()-13)/2),0)),IF(ISBLANK(OFFSET('9. METAS'!$U$20,INT((ROW()-14)/2),0)),"",OFFSET('9. METAS'!$U$20,INT((ROW()-14)/2),0)))</f>
        <v/>
      </c>
      <c r="K286" s="150" t="str">
        <f ca="1">IF(MOD(ROW()-13,2)=0,IF(ISBLANK(OFFSET(#REF!,INT((ROW()-13)/2),0)),"",OFFSET(#REF!,INT((ROW()-13)/2),0)),IF(ISBLANK(OFFSET('9. METAS'!$V$20,INT((ROW()-14)/2),0)),"",OFFSET('9. METAS'!$V$20,INT((ROW()-14)/2),0)))</f>
        <v/>
      </c>
      <c r="L286" s="150" t="str">
        <f ca="1">IF(MOD(ROW()-13,2)=0,IF(ISBLANK(OFFSET(#REF!,INT((ROW()-13)/2),0)),"",OFFSET(#REF!,INT((ROW()-13)/2),0)),IF(ISBLANK(OFFSET('9. METAS'!$W$20,INT((ROW()-14)/2),0)),"",OFFSET('9. METAS'!$W$20,INT((ROW()-14)/2),0)))</f>
        <v/>
      </c>
      <c r="M286" s="151" t="str">
        <f ca="1">IF(MOD(ROW()-13,2)=0,IF(ISBLANK(OFFSET(#REF!,INT((ROW()-13)/2),0)),"",OFFSET(#REF!,INT((ROW()-13)/2),0)),IF(ISBLANK(OFFSET('9. METAS'!$X$20,INT((ROW()-14)/2),0)),"",OFFSET('9. METAS'!$X$20,INT((ROW()-14)/2),0)))</f>
        <v/>
      </c>
      <c r="N286" s="854"/>
      <c r="O286" s="856"/>
      <c r="P286" s="913"/>
    </row>
    <row r="287" spans="3:16">
      <c r="C287" s="859"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8" t="str">
        <f ca="1">IF(ISBLANK(OFFSET('5. Pp (3 años)'!$K$46,INT((ROW()-13)/2),0)),"",OFFSET('5. Pp (3 años)'!$K$46,INT((ROW()-13)/2),0))</f>
        <v/>
      </c>
      <c r="G287" s="909" t="str">
        <f ca="1">IF(ISBLANK(OFFSET('5. Pp (3 años)'!$H$46,INT((ROW()-13)/2),0)),"",OFFSET('5. Pp (3 años)'!$H$46,INT((ROW()-13)/2),0))</f>
        <v/>
      </c>
      <c r="H287" s="944" t="str">
        <f ca="1">IF(ISBLANK(OFFSET('9. METAS'!$L$20,INT((ROW()-13)/2),0)),"",OFFSET('9. METAS'!$L$20,INT((ROW()-13)/2),0))</f>
        <v/>
      </c>
      <c r="I287" s="868"/>
      <c r="J287" s="149" t="e">
        <f ca="1">IF(MOD(ROW()-13,2)=0,IF(ISBLANK(OFFSET(#REF!,INT((ROW()-13)/2),0)),"",OFFSET(#REF!,INT((ROW()-13)/2),0)),IF(ISBLANK(OFFSET('9. METAS'!$U$20,INT((ROW()-14)/2),0)),"",OFFSET('9. METAS'!$U$20,INT((ROW()-14)/2),0)))</f>
        <v>#REF!</v>
      </c>
      <c r="K287" s="150" t="e">
        <f ca="1">IF(MOD(ROW()-13,2)=0,IF(ISBLANK(OFFSET(#REF!,INT((ROW()-13)/2),0)),"",OFFSET(#REF!,INT((ROW()-13)/2),0)),IF(ISBLANK(OFFSET('9. METAS'!$V$20,INT((ROW()-14)/2),0)),"",OFFSET('9. METAS'!$V$20,INT((ROW()-14)/2),0)))</f>
        <v>#REF!</v>
      </c>
      <c r="L287" s="150" t="e">
        <f ca="1">IF(MOD(ROW()-13,2)=0,IF(ISBLANK(OFFSET(#REF!,INT((ROW()-13)/2),0)),"",OFFSET(#REF!,INT((ROW()-13)/2),0)),IF(ISBLANK(OFFSET('9. METAS'!$W$20,INT((ROW()-14)/2),0)),"",OFFSET('9. METAS'!$W$20,INT((ROW()-14)/2),0)))</f>
        <v>#REF!</v>
      </c>
      <c r="M287" s="151" t="e">
        <f ca="1">IF(MOD(ROW()-13,2)=0,IF(ISBLANK(OFFSET(#REF!,INT((ROW()-13)/2),0)),"",OFFSET(#REF!,INT((ROW()-13)/2),0)),IF(ISBLANK(OFFSET('9. METAS'!$X$20,INT((ROW()-14)/2),0)),"",OFFSET('9. METAS'!$X$20,INT((ROW()-14)/2),0)))</f>
        <v>#REF!</v>
      </c>
      <c r="N287" s="869" t="str">
        <f t="shared" ref="N287" ca="1" si="270">IFERROR(J287/J288,"ND")</f>
        <v>ND</v>
      </c>
      <c r="O287" s="870" t="str">
        <f t="shared" ref="O287" ca="1" si="271">IFERROR(((J287+K287+L287)/H287),"ND")</f>
        <v>ND</v>
      </c>
      <c r="P287" s="910"/>
    </row>
    <row r="288" spans="3:16">
      <c r="C288" s="860"/>
      <c r="D288" s="907"/>
      <c r="E288" s="907"/>
      <c r="F288" s="908"/>
      <c r="G288" s="909"/>
      <c r="H288" s="944"/>
      <c r="I288" s="852"/>
      <c r="J288" s="149" t="str">
        <f ca="1">IF(MOD(ROW()-13,2)=0,IF(ISBLANK(OFFSET(#REF!,INT((ROW()-13)/2),0)),"",OFFSET(#REF!,INT((ROW()-13)/2),0)),IF(ISBLANK(OFFSET('9. METAS'!$U$20,INT((ROW()-14)/2),0)),"",OFFSET('9. METAS'!$U$20,INT((ROW()-14)/2),0)))</f>
        <v/>
      </c>
      <c r="K288" s="150" t="str">
        <f ca="1">IF(MOD(ROW()-13,2)=0,IF(ISBLANK(OFFSET(#REF!,INT((ROW()-13)/2),0)),"",OFFSET(#REF!,INT((ROW()-13)/2),0)),IF(ISBLANK(OFFSET('9. METAS'!$V$20,INT((ROW()-14)/2),0)),"",OFFSET('9. METAS'!$V$20,INT((ROW()-14)/2),0)))</f>
        <v/>
      </c>
      <c r="L288" s="150" t="str">
        <f ca="1">IF(MOD(ROW()-13,2)=0,IF(ISBLANK(OFFSET(#REF!,INT((ROW()-13)/2),0)),"",OFFSET(#REF!,INT((ROW()-13)/2),0)),IF(ISBLANK(OFFSET('9. METAS'!$W$20,INT((ROW()-14)/2),0)),"",OFFSET('9. METAS'!$W$20,INT((ROW()-14)/2),0)))</f>
        <v/>
      </c>
      <c r="M288" s="151" t="str">
        <f ca="1">IF(MOD(ROW()-13,2)=0,IF(ISBLANK(OFFSET(#REF!,INT((ROW()-13)/2),0)),"",OFFSET(#REF!,INT((ROW()-13)/2),0)),IF(ISBLANK(OFFSET('9. METAS'!$X$20,INT((ROW()-14)/2),0)),"",OFFSET('9. METAS'!$X$20,INT((ROW()-14)/2),0)))</f>
        <v/>
      </c>
      <c r="N288" s="854"/>
      <c r="O288" s="856"/>
      <c r="P288" s="913"/>
    </row>
    <row r="289" spans="3:16">
      <c r="C289" s="859"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8" t="str">
        <f ca="1">IF(ISBLANK(OFFSET('5. Pp (3 años)'!$K$46,INT((ROW()-13)/2),0)),"",OFFSET('5. Pp (3 años)'!$K$46,INT((ROW()-13)/2),0))</f>
        <v/>
      </c>
      <c r="G289" s="909" t="str">
        <f ca="1">IF(ISBLANK(OFFSET('5. Pp (3 años)'!$H$46,INT((ROW()-13)/2),0)),"",OFFSET('5. Pp (3 años)'!$H$46,INT((ROW()-13)/2),0))</f>
        <v/>
      </c>
      <c r="H289" s="944" t="str">
        <f ca="1">IF(ISBLANK(OFFSET('9. METAS'!$L$20,INT((ROW()-13)/2),0)),"",OFFSET('9. METAS'!$L$20,INT((ROW()-13)/2),0))</f>
        <v/>
      </c>
      <c r="I289" s="868"/>
      <c r="J289" s="149" t="e">
        <f ca="1">IF(MOD(ROW()-13,2)=0,IF(ISBLANK(OFFSET(#REF!,INT((ROW()-13)/2),0)),"",OFFSET(#REF!,INT((ROW()-13)/2),0)),IF(ISBLANK(OFFSET('9. METAS'!$U$20,INT((ROW()-14)/2),0)),"",OFFSET('9. METAS'!$U$20,INT((ROW()-14)/2),0)))</f>
        <v>#REF!</v>
      </c>
      <c r="K289" s="150" t="e">
        <f ca="1">IF(MOD(ROW()-13,2)=0,IF(ISBLANK(OFFSET(#REF!,INT((ROW()-13)/2),0)),"",OFFSET(#REF!,INT((ROW()-13)/2),0)),IF(ISBLANK(OFFSET('9. METAS'!$V$20,INT((ROW()-14)/2),0)),"",OFFSET('9. METAS'!$V$20,INT((ROW()-14)/2),0)))</f>
        <v>#REF!</v>
      </c>
      <c r="L289" s="150" t="e">
        <f ca="1">IF(MOD(ROW()-13,2)=0,IF(ISBLANK(OFFSET(#REF!,INT((ROW()-13)/2),0)),"",OFFSET(#REF!,INT((ROW()-13)/2),0)),IF(ISBLANK(OFFSET('9. METAS'!$W$20,INT((ROW()-14)/2),0)),"",OFFSET('9. METAS'!$W$20,INT((ROW()-14)/2),0)))</f>
        <v>#REF!</v>
      </c>
      <c r="M289" s="151" t="e">
        <f ca="1">IF(MOD(ROW()-13,2)=0,IF(ISBLANK(OFFSET(#REF!,INT((ROW()-13)/2),0)),"",OFFSET(#REF!,INT((ROW()-13)/2),0)),IF(ISBLANK(OFFSET('9. METAS'!$X$20,INT((ROW()-14)/2),0)),"",OFFSET('9. METAS'!$X$20,INT((ROW()-14)/2),0)))</f>
        <v>#REF!</v>
      </c>
      <c r="N289" s="869" t="str">
        <f t="shared" ref="N289" ca="1" si="272">IFERROR(J289/J290,"ND")</f>
        <v>ND</v>
      </c>
      <c r="O289" s="870" t="str">
        <f t="shared" ref="O289" ca="1" si="273">IFERROR(((J289+K289+L289)/H289),"ND")</f>
        <v>ND</v>
      </c>
      <c r="P289" s="910"/>
    </row>
    <row r="290" spans="3:16">
      <c r="C290" s="860"/>
      <c r="D290" s="907"/>
      <c r="E290" s="907"/>
      <c r="F290" s="908"/>
      <c r="G290" s="909"/>
      <c r="H290" s="944"/>
      <c r="I290" s="852"/>
      <c r="J290" s="149" t="str">
        <f ca="1">IF(MOD(ROW()-13,2)=0,IF(ISBLANK(OFFSET(#REF!,INT((ROW()-13)/2),0)),"",OFFSET(#REF!,INT((ROW()-13)/2),0)),IF(ISBLANK(OFFSET('9. METAS'!$U$20,INT((ROW()-14)/2),0)),"",OFFSET('9. METAS'!$U$20,INT((ROW()-14)/2),0)))</f>
        <v/>
      </c>
      <c r="K290" s="150" t="str">
        <f ca="1">IF(MOD(ROW()-13,2)=0,IF(ISBLANK(OFFSET(#REF!,INT((ROW()-13)/2),0)),"",OFFSET(#REF!,INT((ROW()-13)/2),0)),IF(ISBLANK(OFFSET('9. METAS'!$V$20,INT((ROW()-14)/2),0)),"",OFFSET('9. METAS'!$V$20,INT((ROW()-14)/2),0)))</f>
        <v/>
      </c>
      <c r="L290" s="150" t="str">
        <f ca="1">IF(MOD(ROW()-13,2)=0,IF(ISBLANK(OFFSET(#REF!,INT((ROW()-13)/2),0)),"",OFFSET(#REF!,INT((ROW()-13)/2),0)),IF(ISBLANK(OFFSET('9. METAS'!$W$20,INT((ROW()-14)/2),0)),"",OFFSET('9. METAS'!$W$20,INT((ROW()-14)/2),0)))</f>
        <v/>
      </c>
      <c r="M290" s="151" t="str">
        <f ca="1">IF(MOD(ROW()-13,2)=0,IF(ISBLANK(OFFSET(#REF!,INT((ROW()-13)/2),0)),"",OFFSET(#REF!,INT((ROW()-13)/2),0)),IF(ISBLANK(OFFSET('9. METAS'!$X$20,INT((ROW()-14)/2),0)),"",OFFSET('9. METAS'!$X$20,INT((ROW()-14)/2),0)))</f>
        <v/>
      </c>
      <c r="N290" s="854"/>
      <c r="O290" s="856"/>
      <c r="P290" s="913"/>
    </row>
    <row r="291" spans="3:16">
      <c r="C291" s="859"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8" t="str">
        <f ca="1">IF(ISBLANK(OFFSET('5. Pp (3 años)'!$K$46,INT((ROW()-13)/2),0)),"",OFFSET('5. Pp (3 años)'!$K$46,INT((ROW()-13)/2),0))</f>
        <v/>
      </c>
      <c r="G291" s="909" t="str">
        <f ca="1">IF(ISBLANK(OFFSET('5. Pp (3 años)'!$H$46,INT((ROW()-13)/2),0)),"",OFFSET('5. Pp (3 años)'!$H$46,INT((ROW()-13)/2),0))</f>
        <v/>
      </c>
      <c r="H291" s="944" t="str">
        <f ca="1">IF(ISBLANK(OFFSET('9. METAS'!$L$20,INT((ROW()-13)/2),0)),"",OFFSET('9. METAS'!$L$20,INT((ROW()-13)/2),0))</f>
        <v/>
      </c>
      <c r="I291" s="868"/>
      <c r="J291" s="149" t="e">
        <f ca="1">IF(MOD(ROW()-13,2)=0,IF(ISBLANK(OFFSET(#REF!,INT((ROW()-13)/2),0)),"",OFFSET(#REF!,INT((ROW()-13)/2),0)),IF(ISBLANK(OFFSET('9. METAS'!$U$20,INT((ROW()-14)/2),0)),"",OFFSET('9. METAS'!$U$20,INT((ROW()-14)/2),0)))</f>
        <v>#REF!</v>
      </c>
      <c r="K291" s="150" t="e">
        <f ca="1">IF(MOD(ROW()-13,2)=0,IF(ISBLANK(OFFSET(#REF!,INT((ROW()-13)/2),0)),"",OFFSET(#REF!,INT((ROW()-13)/2),0)),IF(ISBLANK(OFFSET('9. METAS'!$V$20,INT((ROW()-14)/2),0)),"",OFFSET('9. METAS'!$V$20,INT((ROW()-14)/2),0)))</f>
        <v>#REF!</v>
      </c>
      <c r="L291" s="150" t="e">
        <f ca="1">IF(MOD(ROW()-13,2)=0,IF(ISBLANK(OFFSET(#REF!,INT((ROW()-13)/2),0)),"",OFFSET(#REF!,INT((ROW()-13)/2),0)),IF(ISBLANK(OFFSET('9. METAS'!$W$20,INT((ROW()-14)/2),0)),"",OFFSET('9. METAS'!$W$20,INT((ROW()-14)/2),0)))</f>
        <v>#REF!</v>
      </c>
      <c r="M291" s="151" t="e">
        <f ca="1">IF(MOD(ROW()-13,2)=0,IF(ISBLANK(OFFSET(#REF!,INT((ROW()-13)/2),0)),"",OFFSET(#REF!,INT((ROW()-13)/2),0)),IF(ISBLANK(OFFSET('9. METAS'!$X$20,INT((ROW()-14)/2),0)),"",OFFSET('9. METAS'!$X$20,INT((ROW()-14)/2),0)))</f>
        <v>#REF!</v>
      </c>
      <c r="N291" s="869" t="str">
        <f t="shared" ref="N291" ca="1" si="274">IFERROR(J291/J292,"ND")</f>
        <v>ND</v>
      </c>
      <c r="O291" s="870" t="str">
        <f t="shared" ref="O291" ca="1" si="275">IFERROR(((J291+K291+L291)/H291),"ND")</f>
        <v>ND</v>
      </c>
      <c r="P291" s="910"/>
    </row>
    <row r="292" spans="3:16">
      <c r="C292" s="860"/>
      <c r="D292" s="907"/>
      <c r="E292" s="907"/>
      <c r="F292" s="908"/>
      <c r="G292" s="909"/>
      <c r="H292" s="944"/>
      <c r="I292" s="852"/>
      <c r="J292" s="149" t="str">
        <f ca="1">IF(MOD(ROW()-13,2)=0,IF(ISBLANK(OFFSET(#REF!,INT((ROW()-13)/2),0)),"",OFFSET(#REF!,INT((ROW()-13)/2),0)),IF(ISBLANK(OFFSET('9. METAS'!$U$20,INT((ROW()-14)/2),0)),"",OFFSET('9. METAS'!$U$20,INT((ROW()-14)/2),0)))</f>
        <v/>
      </c>
      <c r="K292" s="150" t="str">
        <f ca="1">IF(MOD(ROW()-13,2)=0,IF(ISBLANK(OFFSET(#REF!,INT((ROW()-13)/2),0)),"",OFFSET(#REF!,INT((ROW()-13)/2),0)),IF(ISBLANK(OFFSET('9. METAS'!$V$20,INT((ROW()-14)/2),0)),"",OFFSET('9. METAS'!$V$20,INT((ROW()-14)/2),0)))</f>
        <v/>
      </c>
      <c r="L292" s="150" t="str">
        <f ca="1">IF(MOD(ROW()-13,2)=0,IF(ISBLANK(OFFSET(#REF!,INT((ROW()-13)/2),0)),"",OFFSET(#REF!,INT((ROW()-13)/2),0)),IF(ISBLANK(OFFSET('9. METAS'!$W$20,INT((ROW()-14)/2),0)),"",OFFSET('9. METAS'!$W$20,INT((ROW()-14)/2),0)))</f>
        <v/>
      </c>
      <c r="M292" s="151" t="str">
        <f ca="1">IF(MOD(ROW()-13,2)=0,IF(ISBLANK(OFFSET(#REF!,INT((ROW()-13)/2),0)),"",OFFSET(#REF!,INT((ROW()-13)/2),0)),IF(ISBLANK(OFFSET('9. METAS'!$X$20,INT((ROW()-14)/2),0)),"",OFFSET('9. METAS'!$X$20,INT((ROW()-14)/2),0)))</f>
        <v/>
      </c>
      <c r="N292" s="854"/>
      <c r="O292" s="856"/>
      <c r="P292" s="913"/>
    </row>
    <row r="293" spans="3:16">
      <c r="C293" s="859"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8" t="str">
        <f ca="1">IF(ISBLANK(OFFSET('5. Pp (3 años)'!$K$46,INT((ROW()-13)/2),0)),"",OFFSET('5. Pp (3 años)'!$K$46,INT((ROW()-13)/2),0))</f>
        <v/>
      </c>
      <c r="G293" s="909" t="str">
        <f ca="1">IF(ISBLANK(OFFSET('5. Pp (3 años)'!$H$46,INT((ROW()-13)/2),0)),"",OFFSET('5. Pp (3 años)'!$H$46,INT((ROW()-13)/2),0))</f>
        <v/>
      </c>
      <c r="H293" s="944" t="str">
        <f ca="1">IF(ISBLANK(OFFSET('9. METAS'!$L$20,INT((ROW()-13)/2),0)),"",OFFSET('9. METAS'!$L$20,INT((ROW()-13)/2),0))</f>
        <v/>
      </c>
      <c r="I293" s="868"/>
      <c r="J293" s="149" t="e">
        <f ca="1">IF(MOD(ROW()-13,2)=0,IF(ISBLANK(OFFSET(#REF!,INT((ROW()-13)/2),0)),"",OFFSET(#REF!,INT((ROW()-13)/2),0)),IF(ISBLANK(OFFSET('9. METAS'!$U$20,INT((ROW()-14)/2),0)),"",OFFSET('9. METAS'!$U$20,INT((ROW()-14)/2),0)))</f>
        <v>#REF!</v>
      </c>
      <c r="K293" s="150" t="e">
        <f ca="1">IF(MOD(ROW()-13,2)=0,IF(ISBLANK(OFFSET(#REF!,INT((ROW()-13)/2),0)),"",OFFSET(#REF!,INT((ROW()-13)/2),0)),IF(ISBLANK(OFFSET('9. METAS'!$V$20,INT((ROW()-14)/2),0)),"",OFFSET('9. METAS'!$V$20,INT((ROW()-14)/2),0)))</f>
        <v>#REF!</v>
      </c>
      <c r="L293" s="150" t="e">
        <f ca="1">IF(MOD(ROW()-13,2)=0,IF(ISBLANK(OFFSET(#REF!,INT((ROW()-13)/2),0)),"",OFFSET(#REF!,INT((ROW()-13)/2),0)),IF(ISBLANK(OFFSET('9. METAS'!$W$20,INT((ROW()-14)/2),0)),"",OFFSET('9. METAS'!$W$20,INT((ROW()-14)/2),0)))</f>
        <v>#REF!</v>
      </c>
      <c r="M293" s="151" t="e">
        <f ca="1">IF(MOD(ROW()-13,2)=0,IF(ISBLANK(OFFSET(#REF!,INT((ROW()-13)/2),0)),"",OFFSET(#REF!,INT((ROW()-13)/2),0)),IF(ISBLANK(OFFSET('9. METAS'!$X$20,INT((ROW()-14)/2),0)),"",OFFSET('9. METAS'!$X$20,INT((ROW()-14)/2),0)))</f>
        <v>#REF!</v>
      </c>
      <c r="N293" s="869" t="str">
        <f t="shared" ref="N293" ca="1" si="276">IFERROR(J293/J294,"ND")</f>
        <v>ND</v>
      </c>
      <c r="O293" s="870" t="str">
        <f t="shared" ref="O293" ca="1" si="277">IFERROR(((J293+K293+L293)/H293),"ND")</f>
        <v>ND</v>
      </c>
      <c r="P293" s="910"/>
    </row>
    <row r="294" spans="3:16">
      <c r="C294" s="860"/>
      <c r="D294" s="907"/>
      <c r="E294" s="907"/>
      <c r="F294" s="908"/>
      <c r="G294" s="909"/>
      <c r="H294" s="944"/>
      <c r="I294" s="852"/>
      <c r="J294" s="149" t="str">
        <f ca="1">IF(MOD(ROW()-13,2)=0,IF(ISBLANK(OFFSET(#REF!,INT((ROW()-13)/2),0)),"",OFFSET(#REF!,INT((ROW()-13)/2),0)),IF(ISBLANK(OFFSET('9. METAS'!$U$20,INT((ROW()-14)/2),0)),"",OFFSET('9. METAS'!$U$20,INT((ROW()-14)/2),0)))</f>
        <v/>
      </c>
      <c r="K294" s="150" t="str">
        <f ca="1">IF(MOD(ROW()-13,2)=0,IF(ISBLANK(OFFSET(#REF!,INT((ROW()-13)/2),0)),"",OFFSET(#REF!,INT((ROW()-13)/2),0)),IF(ISBLANK(OFFSET('9. METAS'!$V$20,INT((ROW()-14)/2),0)),"",OFFSET('9. METAS'!$V$20,INT((ROW()-14)/2),0)))</f>
        <v/>
      </c>
      <c r="L294" s="150" t="str">
        <f ca="1">IF(MOD(ROW()-13,2)=0,IF(ISBLANK(OFFSET(#REF!,INT((ROW()-13)/2),0)),"",OFFSET(#REF!,INT((ROW()-13)/2),0)),IF(ISBLANK(OFFSET('9. METAS'!$W$20,INT((ROW()-14)/2),0)),"",OFFSET('9. METAS'!$W$20,INT((ROW()-14)/2),0)))</f>
        <v/>
      </c>
      <c r="M294" s="151" t="str">
        <f ca="1">IF(MOD(ROW()-13,2)=0,IF(ISBLANK(OFFSET(#REF!,INT((ROW()-13)/2),0)),"",OFFSET(#REF!,INT((ROW()-13)/2),0)),IF(ISBLANK(OFFSET('9. METAS'!$X$20,INT((ROW()-14)/2),0)),"",OFFSET('9. METAS'!$X$20,INT((ROW()-14)/2),0)))</f>
        <v/>
      </c>
      <c r="N294" s="854"/>
      <c r="O294" s="856"/>
      <c r="P294" s="913"/>
    </row>
    <row r="295" spans="3:16">
      <c r="C295" s="859"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8" t="str">
        <f ca="1">IF(ISBLANK(OFFSET('5. Pp (3 años)'!$K$46,INT((ROW()-13)/2),0)),"",OFFSET('5. Pp (3 años)'!$K$46,INT((ROW()-13)/2),0))</f>
        <v/>
      </c>
      <c r="G295" s="909" t="str">
        <f ca="1">IF(ISBLANK(OFFSET('5. Pp (3 años)'!$H$46,INT((ROW()-13)/2),0)),"",OFFSET('5. Pp (3 años)'!$H$46,INT((ROW()-13)/2),0))</f>
        <v/>
      </c>
      <c r="H295" s="944" t="str">
        <f ca="1">IF(ISBLANK(OFFSET('9. METAS'!$L$20,INT((ROW()-13)/2),0)),"",OFFSET('9. METAS'!$L$20,INT((ROW()-13)/2),0))</f>
        <v/>
      </c>
      <c r="I295" s="868"/>
      <c r="J295" s="149" t="e">
        <f ca="1">IF(MOD(ROW()-13,2)=0,IF(ISBLANK(OFFSET(#REF!,INT((ROW()-13)/2),0)),"",OFFSET(#REF!,INT((ROW()-13)/2),0)),IF(ISBLANK(OFFSET('9. METAS'!$U$20,INT((ROW()-14)/2),0)),"",OFFSET('9. METAS'!$U$20,INT((ROW()-14)/2),0)))</f>
        <v>#REF!</v>
      </c>
      <c r="K295" s="150" t="e">
        <f ca="1">IF(MOD(ROW()-13,2)=0,IF(ISBLANK(OFFSET(#REF!,INT((ROW()-13)/2),0)),"",OFFSET(#REF!,INT((ROW()-13)/2),0)),IF(ISBLANK(OFFSET('9. METAS'!$V$20,INT((ROW()-14)/2),0)),"",OFFSET('9. METAS'!$V$20,INT((ROW()-14)/2),0)))</f>
        <v>#REF!</v>
      </c>
      <c r="L295" s="150" t="e">
        <f ca="1">IF(MOD(ROW()-13,2)=0,IF(ISBLANK(OFFSET(#REF!,INT((ROW()-13)/2),0)),"",OFFSET(#REF!,INT((ROW()-13)/2),0)),IF(ISBLANK(OFFSET('9. METAS'!$W$20,INT((ROW()-14)/2),0)),"",OFFSET('9. METAS'!$W$20,INT((ROW()-14)/2),0)))</f>
        <v>#REF!</v>
      </c>
      <c r="M295" s="151" t="e">
        <f ca="1">IF(MOD(ROW()-13,2)=0,IF(ISBLANK(OFFSET(#REF!,INT((ROW()-13)/2),0)),"",OFFSET(#REF!,INT((ROW()-13)/2),0)),IF(ISBLANK(OFFSET('9. METAS'!$X$20,INT((ROW()-14)/2),0)),"",OFFSET('9. METAS'!$X$20,INT((ROW()-14)/2),0)))</f>
        <v>#REF!</v>
      </c>
      <c r="N295" s="869" t="str">
        <f t="shared" ref="N295" ca="1" si="278">IFERROR(J295/J296,"ND")</f>
        <v>ND</v>
      </c>
      <c r="O295" s="870" t="str">
        <f t="shared" ref="O295" ca="1" si="279">IFERROR(((J295+K295+L295)/H295),"ND")</f>
        <v>ND</v>
      </c>
      <c r="P295" s="910"/>
    </row>
    <row r="296" spans="3:16">
      <c r="C296" s="860"/>
      <c r="D296" s="907"/>
      <c r="E296" s="907"/>
      <c r="F296" s="908"/>
      <c r="G296" s="909"/>
      <c r="H296" s="944"/>
      <c r="I296" s="852"/>
      <c r="J296" s="149" t="str">
        <f ca="1">IF(MOD(ROW()-13,2)=0,IF(ISBLANK(OFFSET(#REF!,INT((ROW()-13)/2),0)),"",OFFSET(#REF!,INT((ROW()-13)/2),0)),IF(ISBLANK(OFFSET('9. METAS'!$U$20,INT((ROW()-14)/2),0)),"",OFFSET('9. METAS'!$U$20,INT((ROW()-14)/2),0)))</f>
        <v/>
      </c>
      <c r="K296" s="150" t="str">
        <f ca="1">IF(MOD(ROW()-13,2)=0,IF(ISBLANK(OFFSET(#REF!,INT((ROW()-13)/2),0)),"",OFFSET(#REF!,INT((ROW()-13)/2),0)),IF(ISBLANK(OFFSET('9. METAS'!$V$20,INT((ROW()-14)/2),0)),"",OFFSET('9. METAS'!$V$20,INT((ROW()-14)/2),0)))</f>
        <v/>
      </c>
      <c r="L296" s="150" t="str">
        <f ca="1">IF(MOD(ROW()-13,2)=0,IF(ISBLANK(OFFSET(#REF!,INT((ROW()-13)/2),0)),"",OFFSET(#REF!,INT((ROW()-13)/2),0)),IF(ISBLANK(OFFSET('9. METAS'!$W$20,INT((ROW()-14)/2),0)),"",OFFSET('9. METAS'!$W$20,INT((ROW()-14)/2),0)))</f>
        <v/>
      </c>
      <c r="M296" s="151" t="str">
        <f ca="1">IF(MOD(ROW()-13,2)=0,IF(ISBLANK(OFFSET(#REF!,INT((ROW()-13)/2),0)),"",OFFSET(#REF!,INT((ROW()-13)/2),0)),IF(ISBLANK(OFFSET('9. METAS'!$X$20,INT((ROW()-14)/2),0)),"",OFFSET('9. METAS'!$X$20,INT((ROW()-14)/2),0)))</f>
        <v/>
      </c>
      <c r="N296" s="854"/>
      <c r="O296" s="856"/>
      <c r="P296" s="913"/>
    </row>
    <row r="297" spans="3:16">
      <c r="C297" s="859"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8" t="str">
        <f ca="1">IF(ISBLANK(OFFSET('5. Pp (3 años)'!$K$46,INT((ROW()-13)/2),0)),"",OFFSET('5. Pp (3 años)'!$K$46,INT((ROW()-13)/2),0))</f>
        <v/>
      </c>
      <c r="G297" s="909" t="str">
        <f ca="1">IF(ISBLANK(OFFSET('5. Pp (3 años)'!$H$46,INT((ROW()-13)/2),0)),"",OFFSET('5. Pp (3 años)'!$H$46,INT((ROW()-13)/2),0))</f>
        <v/>
      </c>
      <c r="H297" s="944" t="str">
        <f ca="1">IF(ISBLANK(OFFSET('9. METAS'!$L$20,INT((ROW()-13)/2),0)),"",OFFSET('9. METAS'!$L$20,INT((ROW()-13)/2),0))</f>
        <v/>
      </c>
      <c r="I297" s="868"/>
      <c r="J297" s="149" t="e">
        <f ca="1">IF(MOD(ROW()-13,2)=0,IF(ISBLANK(OFFSET(#REF!,INT((ROW()-13)/2),0)),"",OFFSET(#REF!,INT((ROW()-13)/2),0)),IF(ISBLANK(OFFSET('9. METAS'!$U$20,INT((ROW()-14)/2),0)),"",OFFSET('9. METAS'!$U$20,INT((ROW()-14)/2),0)))</f>
        <v>#REF!</v>
      </c>
      <c r="K297" s="150" t="e">
        <f ca="1">IF(MOD(ROW()-13,2)=0,IF(ISBLANK(OFFSET(#REF!,INT((ROW()-13)/2),0)),"",OFFSET(#REF!,INT((ROW()-13)/2),0)),IF(ISBLANK(OFFSET('9. METAS'!$V$20,INT((ROW()-14)/2),0)),"",OFFSET('9. METAS'!$V$20,INT((ROW()-14)/2),0)))</f>
        <v>#REF!</v>
      </c>
      <c r="L297" s="150" t="e">
        <f ca="1">IF(MOD(ROW()-13,2)=0,IF(ISBLANK(OFFSET(#REF!,INT((ROW()-13)/2),0)),"",OFFSET(#REF!,INT((ROW()-13)/2),0)),IF(ISBLANK(OFFSET('9. METAS'!$W$20,INT((ROW()-14)/2),0)),"",OFFSET('9. METAS'!$W$20,INT((ROW()-14)/2),0)))</f>
        <v>#REF!</v>
      </c>
      <c r="M297" s="151" t="e">
        <f ca="1">IF(MOD(ROW()-13,2)=0,IF(ISBLANK(OFFSET(#REF!,INT((ROW()-13)/2),0)),"",OFFSET(#REF!,INT((ROW()-13)/2),0)),IF(ISBLANK(OFFSET('9. METAS'!$X$20,INT((ROW()-14)/2),0)),"",OFFSET('9. METAS'!$X$20,INT((ROW()-14)/2),0)))</f>
        <v>#REF!</v>
      </c>
      <c r="N297" s="869" t="str">
        <f t="shared" ref="N297" ca="1" si="280">IFERROR(J297/J298,"ND")</f>
        <v>ND</v>
      </c>
      <c r="O297" s="870" t="str">
        <f t="shared" ref="O297" ca="1" si="281">IFERROR(((J297+K297+L297)/H297),"ND")</f>
        <v>ND</v>
      </c>
      <c r="P297" s="910"/>
    </row>
    <row r="298" spans="3:16">
      <c r="C298" s="860"/>
      <c r="D298" s="907"/>
      <c r="E298" s="907"/>
      <c r="F298" s="908"/>
      <c r="G298" s="909"/>
      <c r="H298" s="944"/>
      <c r="I298" s="852"/>
      <c r="J298" s="149" t="str">
        <f ca="1">IF(MOD(ROW()-13,2)=0,IF(ISBLANK(OFFSET(#REF!,INT((ROW()-13)/2),0)),"",OFFSET(#REF!,INT((ROW()-13)/2),0)),IF(ISBLANK(OFFSET('9. METAS'!$U$20,INT((ROW()-14)/2),0)),"",OFFSET('9. METAS'!$U$20,INT((ROW()-14)/2),0)))</f>
        <v/>
      </c>
      <c r="K298" s="150" t="str">
        <f ca="1">IF(MOD(ROW()-13,2)=0,IF(ISBLANK(OFFSET(#REF!,INT((ROW()-13)/2),0)),"",OFFSET(#REF!,INT((ROW()-13)/2),0)),IF(ISBLANK(OFFSET('9. METAS'!$V$20,INT((ROW()-14)/2),0)),"",OFFSET('9. METAS'!$V$20,INT((ROW()-14)/2),0)))</f>
        <v/>
      </c>
      <c r="L298" s="150" t="str">
        <f ca="1">IF(MOD(ROW()-13,2)=0,IF(ISBLANK(OFFSET(#REF!,INT((ROW()-13)/2),0)),"",OFFSET(#REF!,INT((ROW()-13)/2),0)),IF(ISBLANK(OFFSET('9. METAS'!$W$20,INT((ROW()-14)/2),0)),"",OFFSET('9. METAS'!$W$20,INT((ROW()-14)/2),0)))</f>
        <v/>
      </c>
      <c r="M298" s="151" t="str">
        <f ca="1">IF(MOD(ROW()-13,2)=0,IF(ISBLANK(OFFSET(#REF!,INT((ROW()-13)/2),0)),"",OFFSET(#REF!,INT((ROW()-13)/2),0)),IF(ISBLANK(OFFSET('9. METAS'!$X$20,INT((ROW()-14)/2),0)),"",OFFSET('9. METAS'!$X$20,INT((ROW()-14)/2),0)))</f>
        <v/>
      </c>
      <c r="N298" s="854"/>
      <c r="O298" s="856"/>
      <c r="P298" s="913"/>
    </row>
    <row r="299" spans="3:16">
      <c r="C299" s="859"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8" t="str">
        <f ca="1">IF(ISBLANK(OFFSET('5. Pp (3 años)'!$K$46,INT((ROW()-13)/2),0)),"",OFFSET('5. Pp (3 años)'!$K$46,INT((ROW()-13)/2),0))</f>
        <v/>
      </c>
      <c r="G299" s="909" t="str">
        <f ca="1">IF(ISBLANK(OFFSET('5. Pp (3 años)'!$H$46,INT((ROW()-13)/2),0)),"",OFFSET('5. Pp (3 años)'!$H$46,INT((ROW()-13)/2),0))</f>
        <v/>
      </c>
      <c r="H299" s="944" t="str">
        <f ca="1">IF(ISBLANK(OFFSET('9. METAS'!$L$20,INT((ROW()-13)/2),0)),"",OFFSET('9. METAS'!$L$20,INT((ROW()-13)/2),0))</f>
        <v/>
      </c>
      <c r="I299" s="868"/>
      <c r="J299" s="149" t="e">
        <f ca="1">IF(MOD(ROW()-13,2)=0,IF(ISBLANK(OFFSET(#REF!,INT((ROW()-13)/2),0)),"",OFFSET(#REF!,INT((ROW()-13)/2),0)),IF(ISBLANK(OFFSET('9. METAS'!$U$20,INT((ROW()-14)/2),0)),"",OFFSET('9. METAS'!$U$20,INT((ROW()-14)/2),0)))</f>
        <v>#REF!</v>
      </c>
      <c r="K299" s="150" t="e">
        <f ca="1">IF(MOD(ROW()-13,2)=0,IF(ISBLANK(OFFSET(#REF!,INT((ROW()-13)/2),0)),"",OFFSET(#REF!,INT((ROW()-13)/2),0)),IF(ISBLANK(OFFSET('9. METAS'!$V$20,INT((ROW()-14)/2),0)),"",OFFSET('9. METAS'!$V$20,INT((ROW()-14)/2),0)))</f>
        <v>#REF!</v>
      </c>
      <c r="L299" s="150" t="e">
        <f ca="1">IF(MOD(ROW()-13,2)=0,IF(ISBLANK(OFFSET(#REF!,INT((ROW()-13)/2),0)),"",OFFSET(#REF!,INT((ROW()-13)/2),0)),IF(ISBLANK(OFFSET('9. METAS'!$W$20,INT((ROW()-14)/2),0)),"",OFFSET('9. METAS'!$W$20,INT((ROW()-14)/2),0)))</f>
        <v>#REF!</v>
      </c>
      <c r="M299" s="151" t="e">
        <f ca="1">IF(MOD(ROW()-13,2)=0,IF(ISBLANK(OFFSET(#REF!,INT((ROW()-13)/2),0)),"",OFFSET(#REF!,INT((ROW()-13)/2),0)),IF(ISBLANK(OFFSET('9. METAS'!$X$20,INT((ROW()-14)/2),0)),"",OFFSET('9. METAS'!$X$20,INT((ROW()-14)/2),0)))</f>
        <v>#REF!</v>
      </c>
      <c r="N299" s="869" t="str">
        <f t="shared" ref="N299" ca="1" si="282">IFERROR(J299/J300,"ND")</f>
        <v>ND</v>
      </c>
      <c r="O299" s="870" t="str">
        <f t="shared" ref="O299" ca="1" si="283">IFERROR(((J299+K299+L299)/H299),"ND")</f>
        <v>ND</v>
      </c>
      <c r="P299" s="910"/>
    </row>
    <row r="300" spans="3:16">
      <c r="C300" s="860"/>
      <c r="D300" s="907"/>
      <c r="E300" s="907"/>
      <c r="F300" s="908"/>
      <c r="G300" s="909"/>
      <c r="H300" s="944"/>
      <c r="I300" s="852"/>
      <c r="J300" s="149" t="str">
        <f ca="1">IF(MOD(ROW()-13,2)=0,IF(ISBLANK(OFFSET(#REF!,INT((ROW()-13)/2),0)),"",OFFSET(#REF!,INT((ROW()-13)/2),0)),IF(ISBLANK(OFFSET('9. METAS'!$U$20,INT((ROW()-14)/2),0)),"",OFFSET('9. METAS'!$U$20,INT((ROW()-14)/2),0)))</f>
        <v/>
      </c>
      <c r="K300" s="150" t="str">
        <f ca="1">IF(MOD(ROW()-13,2)=0,IF(ISBLANK(OFFSET(#REF!,INT((ROW()-13)/2),0)),"",OFFSET(#REF!,INT((ROW()-13)/2),0)),IF(ISBLANK(OFFSET('9. METAS'!$V$20,INT((ROW()-14)/2),0)),"",OFFSET('9. METAS'!$V$20,INT((ROW()-14)/2),0)))</f>
        <v/>
      </c>
      <c r="L300" s="150" t="str">
        <f ca="1">IF(MOD(ROW()-13,2)=0,IF(ISBLANK(OFFSET(#REF!,INT((ROW()-13)/2),0)),"",OFFSET(#REF!,INT((ROW()-13)/2),0)),IF(ISBLANK(OFFSET('9. METAS'!$W$20,INT((ROW()-14)/2),0)),"",OFFSET('9. METAS'!$W$20,INT((ROW()-14)/2),0)))</f>
        <v/>
      </c>
      <c r="M300" s="151" t="str">
        <f ca="1">IF(MOD(ROW()-13,2)=0,IF(ISBLANK(OFFSET(#REF!,INT((ROW()-13)/2),0)),"",OFFSET(#REF!,INT((ROW()-13)/2),0)),IF(ISBLANK(OFFSET('9. METAS'!$X$20,INT((ROW()-14)/2),0)),"",OFFSET('9. METAS'!$X$20,INT((ROW()-14)/2),0)))</f>
        <v/>
      </c>
      <c r="N300" s="854"/>
      <c r="O300" s="856"/>
      <c r="P300" s="913"/>
    </row>
    <row r="301" spans="3:16">
      <c r="C301" s="859"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8" t="str">
        <f ca="1">IF(ISBLANK(OFFSET('5. Pp (3 años)'!$K$46,INT((ROW()-13)/2),0)),"",OFFSET('5. Pp (3 años)'!$K$46,INT((ROW()-13)/2),0))</f>
        <v/>
      </c>
      <c r="G301" s="909" t="str">
        <f ca="1">IF(ISBLANK(OFFSET('5. Pp (3 años)'!$H$46,INT((ROW()-13)/2),0)),"",OFFSET('5. Pp (3 años)'!$H$46,INT((ROW()-13)/2),0))</f>
        <v/>
      </c>
      <c r="H301" s="944" t="str">
        <f ca="1">IF(ISBLANK(OFFSET('9. METAS'!$L$20,INT((ROW()-13)/2),0)),"",OFFSET('9. METAS'!$L$20,INT((ROW()-13)/2),0))</f>
        <v/>
      </c>
      <c r="I301" s="868"/>
      <c r="J301" s="149" t="e">
        <f ca="1">IF(MOD(ROW()-13,2)=0,IF(ISBLANK(OFFSET(#REF!,INT((ROW()-13)/2),0)),"",OFFSET(#REF!,INT((ROW()-13)/2),0)),IF(ISBLANK(OFFSET('9. METAS'!$U$20,INT((ROW()-14)/2),0)),"",OFFSET('9. METAS'!$U$20,INT((ROW()-14)/2),0)))</f>
        <v>#REF!</v>
      </c>
      <c r="K301" s="150" t="e">
        <f ca="1">IF(MOD(ROW()-13,2)=0,IF(ISBLANK(OFFSET(#REF!,INT((ROW()-13)/2),0)),"",OFFSET(#REF!,INT((ROW()-13)/2),0)),IF(ISBLANK(OFFSET('9. METAS'!$V$20,INT((ROW()-14)/2),0)),"",OFFSET('9. METAS'!$V$20,INT((ROW()-14)/2),0)))</f>
        <v>#REF!</v>
      </c>
      <c r="L301" s="150" t="e">
        <f ca="1">IF(MOD(ROW()-13,2)=0,IF(ISBLANK(OFFSET(#REF!,INT((ROW()-13)/2),0)),"",OFFSET(#REF!,INT((ROW()-13)/2),0)),IF(ISBLANK(OFFSET('9. METAS'!$W$20,INT((ROW()-14)/2),0)),"",OFFSET('9. METAS'!$W$20,INT((ROW()-14)/2),0)))</f>
        <v>#REF!</v>
      </c>
      <c r="M301" s="151" t="e">
        <f ca="1">IF(MOD(ROW()-13,2)=0,IF(ISBLANK(OFFSET(#REF!,INT((ROW()-13)/2),0)),"",OFFSET(#REF!,INT((ROW()-13)/2),0)),IF(ISBLANK(OFFSET('9. METAS'!$X$20,INT((ROW()-14)/2),0)),"",OFFSET('9. METAS'!$X$20,INT((ROW()-14)/2),0)))</f>
        <v>#REF!</v>
      </c>
      <c r="N301" s="869" t="str">
        <f t="shared" ref="N301" ca="1" si="284">IFERROR(J301/J302,"ND")</f>
        <v>ND</v>
      </c>
      <c r="O301" s="870" t="str">
        <f t="shared" ref="O301" ca="1" si="285">IFERROR(((J301+K301+L301)/H301),"ND")</f>
        <v>ND</v>
      </c>
      <c r="P301" s="910"/>
    </row>
    <row r="302" spans="3:16">
      <c r="C302" s="860"/>
      <c r="D302" s="907"/>
      <c r="E302" s="907"/>
      <c r="F302" s="908"/>
      <c r="G302" s="909"/>
      <c r="H302" s="944"/>
      <c r="I302" s="852"/>
      <c r="J302" s="149" t="str">
        <f ca="1">IF(MOD(ROW()-13,2)=0,IF(ISBLANK(OFFSET(#REF!,INT((ROW()-13)/2),0)),"",OFFSET(#REF!,INT((ROW()-13)/2),0)),IF(ISBLANK(OFFSET('9. METAS'!$U$20,INT((ROW()-14)/2),0)),"",OFFSET('9. METAS'!$U$20,INT((ROW()-14)/2),0)))</f>
        <v/>
      </c>
      <c r="K302" s="150" t="str">
        <f ca="1">IF(MOD(ROW()-13,2)=0,IF(ISBLANK(OFFSET(#REF!,INT((ROW()-13)/2),0)),"",OFFSET(#REF!,INT((ROW()-13)/2),0)),IF(ISBLANK(OFFSET('9. METAS'!$V$20,INT((ROW()-14)/2),0)),"",OFFSET('9. METAS'!$V$20,INT((ROW()-14)/2),0)))</f>
        <v/>
      </c>
      <c r="L302" s="150" t="str">
        <f ca="1">IF(MOD(ROW()-13,2)=0,IF(ISBLANK(OFFSET(#REF!,INT((ROW()-13)/2),0)),"",OFFSET(#REF!,INT((ROW()-13)/2),0)),IF(ISBLANK(OFFSET('9. METAS'!$W$20,INT((ROW()-14)/2),0)),"",OFFSET('9. METAS'!$W$20,INT((ROW()-14)/2),0)))</f>
        <v/>
      </c>
      <c r="M302" s="151" t="str">
        <f ca="1">IF(MOD(ROW()-13,2)=0,IF(ISBLANK(OFFSET(#REF!,INT((ROW()-13)/2),0)),"",OFFSET(#REF!,INT((ROW()-13)/2),0)),IF(ISBLANK(OFFSET('9. METAS'!$X$20,INT((ROW()-14)/2),0)),"",OFFSET('9. METAS'!$X$20,INT((ROW()-14)/2),0)))</f>
        <v/>
      </c>
      <c r="N302" s="854"/>
      <c r="O302" s="856"/>
      <c r="P302" s="913"/>
    </row>
    <row r="303" spans="3:16">
      <c r="C303" s="859"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8" t="str">
        <f ca="1">IF(ISBLANK(OFFSET('5. Pp (3 años)'!$K$46,INT((ROW()-13)/2),0)),"",OFFSET('5. Pp (3 años)'!$K$46,INT((ROW()-13)/2),0))</f>
        <v/>
      </c>
      <c r="G303" s="909" t="str">
        <f ca="1">IF(ISBLANK(OFFSET('5. Pp (3 años)'!$H$46,INT((ROW()-13)/2),0)),"",OFFSET('5. Pp (3 años)'!$H$46,INT((ROW()-13)/2),0))</f>
        <v/>
      </c>
      <c r="H303" s="944" t="str">
        <f ca="1">IF(ISBLANK(OFFSET('9. METAS'!$L$20,INT((ROW()-13)/2),0)),"",OFFSET('9. METAS'!$L$20,INT((ROW()-13)/2),0))</f>
        <v/>
      </c>
      <c r="I303" s="868"/>
      <c r="J303" s="149" t="e">
        <f ca="1">IF(MOD(ROW()-13,2)=0,IF(ISBLANK(OFFSET(#REF!,INT((ROW()-13)/2),0)),"",OFFSET(#REF!,INT((ROW()-13)/2),0)),IF(ISBLANK(OFFSET('9. METAS'!$U$20,INT((ROW()-14)/2),0)),"",OFFSET('9. METAS'!$U$20,INT((ROW()-14)/2),0)))</f>
        <v>#REF!</v>
      </c>
      <c r="K303" s="150" t="e">
        <f ca="1">IF(MOD(ROW()-13,2)=0,IF(ISBLANK(OFFSET(#REF!,INT((ROW()-13)/2),0)),"",OFFSET(#REF!,INT((ROW()-13)/2),0)),IF(ISBLANK(OFFSET('9. METAS'!$V$20,INT((ROW()-14)/2),0)),"",OFFSET('9. METAS'!$V$20,INT((ROW()-14)/2),0)))</f>
        <v>#REF!</v>
      </c>
      <c r="L303" s="150" t="e">
        <f ca="1">IF(MOD(ROW()-13,2)=0,IF(ISBLANK(OFFSET(#REF!,INT((ROW()-13)/2),0)),"",OFFSET(#REF!,INT((ROW()-13)/2),0)),IF(ISBLANK(OFFSET('9. METAS'!$W$20,INT((ROW()-14)/2),0)),"",OFFSET('9. METAS'!$W$20,INT((ROW()-14)/2),0)))</f>
        <v>#REF!</v>
      </c>
      <c r="M303" s="151" t="e">
        <f ca="1">IF(MOD(ROW()-13,2)=0,IF(ISBLANK(OFFSET(#REF!,INT((ROW()-13)/2),0)),"",OFFSET(#REF!,INT((ROW()-13)/2),0)),IF(ISBLANK(OFFSET('9. METAS'!$X$20,INT((ROW()-14)/2),0)),"",OFFSET('9. METAS'!$X$20,INT((ROW()-14)/2),0)))</f>
        <v>#REF!</v>
      </c>
      <c r="N303" s="869" t="str">
        <f t="shared" ref="N303" ca="1" si="286">IFERROR(J303/J304,"ND")</f>
        <v>ND</v>
      </c>
      <c r="O303" s="870" t="str">
        <f t="shared" ref="O303" ca="1" si="287">IFERROR(((J303+K303+L303)/H303),"ND")</f>
        <v>ND</v>
      </c>
      <c r="P303" s="910"/>
    </row>
    <row r="304" spans="3:16">
      <c r="C304" s="860"/>
      <c r="D304" s="907"/>
      <c r="E304" s="907"/>
      <c r="F304" s="908"/>
      <c r="G304" s="909"/>
      <c r="H304" s="944"/>
      <c r="I304" s="852"/>
      <c r="J304" s="149" t="str">
        <f ca="1">IF(MOD(ROW()-13,2)=0,IF(ISBLANK(OFFSET(#REF!,INT((ROW()-13)/2),0)),"",OFFSET(#REF!,INT((ROW()-13)/2),0)),IF(ISBLANK(OFFSET('9. METAS'!$U$20,INT((ROW()-14)/2),0)),"",OFFSET('9. METAS'!$U$20,INT((ROW()-14)/2),0)))</f>
        <v/>
      </c>
      <c r="K304" s="150" t="str">
        <f ca="1">IF(MOD(ROW()-13,2)=0,IF(ISBLANK(OFFSET(#REF!,INT((ROW()-13)/2),0)),"",OFFSET(#REF!,INT((ROW()-13)/2),0)),IF(ISBLANK(OFFSET('9. METAS'!$V$20,INT((ROW()-14)/2),0)),"",OFFSET('9. METAS'!$V$20,INT((ROW()-14)/2),0)))</f>
        <v/>
      </c>
      <c r="L304" s="150" t="str">
        <f ca="1">IF(MOD(ROW()-13,2)=0,IF(ISBLANK(OFFSET(#REF!,INT((ROW()-13)/2),0)),"",OFFSET(#REF!,INT((ROW()-13)/2),0)),IF(ISBLANK(OFFSET('9. METAS'!$W$20,INT((ROW()-14)/2),0)),"",OFFSET('9. METAS'!$W$20,INT((ROW()-14)/2),0)))</f>
        <v/>
      </c>
      <c r="M304" s="151" t="str">
        <f ca="1">IF(MOD(ROW()-13,2)=0,IF(ISBLANK(OFFSET(#REF!,INT((ROW()-13)/2),0)),"",OFFSET(#REF!,INT((ROW()-13)/2),0)),IF(ISBLANK(OFFSET('9. METAS'!$X$20,INT((ROW()-14)/2),0)),"",OFFSET('9. METAS'!$X$20,INT((ROW()-14)/2),0)))</f>
        <v/>
      </c>
      <c r="N304" s="854"/>
      <c r="O304" s="856"/>
      <c r="P304" s="913"/>
    </row>
    <row r="305" spans="3:16">
      <c r="C305" s="859"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8" t="str">
        <f ca="1">IF(ISBLANK(OFFSET('5. Pp (3 años)'!$K$46,INT((ROW()-13)/2),0)),"",OFFSET('5. Pp (3 años)'!$K$46,INT((ROW()-13)/2),0))</f>
        <v/>
      </c>
      <c r="G305" s="909" t="str">
        <f ca="1">IF(ISBLANK(OFFSET('5. Pp (3 años)'!$H$46,INT((ROW()-13)/2),0)),"",OFFSET('5. Pp (3 años)'!$H$46,INT((ROW()-13)/2),0))</f>
        <v/>
      </c>
      <c r="H305" s="944" t="str">
        <f ca="1">IF(ISBLANK(OFFSET('9. METAS'!$L$20,INT((ROW()-13)/2),0)),"",OFFSET('9. METAS'!$L$20,INT((ROW()-13)/2),0))</f>
        <v/>
      </c>
      <c r="I305" s="868"/>
      <c r="J305" s="149" t="e">
        <f ca="1">IF(MOD(ROW()-13,2)=0,IF(ISBLANK(OFFSET(#REF!,INT((ROW()-13)/2),0)),"",OFFSET(#REF!,INT((ROW()-13)/2),0)),IF(ISBLANK(OFFSET('9. METAS'!$U$20,INT((ROW()-14)/2),0)),"",OFFSET('9. METAS'!$U$20,INT((ROW()-14)/2),0)))</f>
        <v>#REF!</v>
      </c>
      <c r="K305" s="150" t="e">
        <f ca="1">IF(MOD(ROW()-13,2)=0,IF(ISBLANK(OFFSET(#REF!,INT((ROW()-13)/2),0)),"",OFFSET(#REF!,INT((ROW()-13)/2),0)),IF(ISBLANK(OFFSET('9. METAS'!$V$20,INT((ROW()-14)/2),0)),"",OFFSET('9. METAS'!$V$20,INT((ROW()-14)/2),0)))</f>
        <v>#REF!</v>
      </c>
      <c r="L305" s="150" t="e">
        <f ca="1">IF(MOD(ROW()-13,2)=0,IF(ISBLANK(OFFSET(#REF!,INT((ROW()-13)/2),0)),"",OFFSET(#REF!,INT((ROW()-13)/2),0)),IF(ISBLANK(OFFSET('9. METAS'!$W$20,INT((ROW()-14)/2),0)),"",OFFSET('9. METAS'!$W$20,INT((ROW()-14)/2),0)))</f>
        <v>#REF!</v>
      </c>
      <c r="M305" s="151" t="e">
        <f ca="1">IF(MOD(ROW()-13,2)=0,IF(ISBLANK(OFFSET(#REF!,INT((ROW()-13)/2),0)),"",OFFSET(#REF!,INT((ROW()-13)/2),0)),IF(ISBLANK(OFFSET('9. METAS'!$X$20,INT((ROW()-14)/2),0)),"",OFFSET('9. METAS'!$X$20,INT((ROW()-14)/2),0)))</f>
        <v>#REF!</v>
      </c>
      <c r="N305" s="869" t="str">
        <f t="shared" ref="N305" ca="1" si="288">IFERROR(J305/J306,"ND")</f>
        <v>ND</v>
      </c>
      <c r="O305" s="870" t="str">
        <f t="shared" ref="O305" ca="1" si="289">IFERROR(((J305+K305+L305)/H305),"ND")</f>
        <v>ND</v>
      </c>
      <c r="P305" s="910"/>
    </row>
    <row r="306" spans="3:16">
      <c r="C306" s="860"/>
      <c r="D306" s="907"/>
      <c r="E306" s="907"/>
      <c r="F306" s="908"/>
      <c r="G306" s="909"/>
      <c r="H306" s="944"/>
      <c r="I306" s="852"/>
      <c r="J306" s="149" t="str">
        <f ca="1">IF(MOD(ROW()-13,2)=0,IF(ISBLANK(OFFSET(#REF!,INT((ROW()-13)/2),0)),"",OFFSET(#REF!,INT((ROW()-13)/2),0)),IF(ISBLANK(OFFSET('9. METAS'!$U$20,INT((ROW()-14)/2),0)),"",OFFSET('9. METAS'!$U$20,INT((ROW()-14)/2),0)))</f>
        <v/>
      </c>
      <c r="K306" s="150" t="str">
        <f ca="1">IF(MOD(ROW()-13,2)=0,IF(ISBLANK(OFFSET(#REF!,INT((ROW()-13)/2),0)),"",OFFSET(#REF!,INT((ROW()-13)/2),0)),IF(ISBLANK(OFFSET('9. METAS'!$V$20,INT((ROW()-14)/2),0)),"",OFFSET('9. METAS'!$V$20,INT((ROW()-14)/2),0)))</f>
        <v/>
      </c>
      <c r="L306" s="150" t="str">
        <f ca="1">IF(MOD(ROW()-13,2)=0,IF(ISBLANK(OFFSET(#REF!,INT((ROW()-13)/2),0)),"",OFFSET(#REF!,INT((ROW()-13)/2),0)),IF(ISBLANK(OFFSET('9. METAS'!$W$20,INT((ROW()-14)/2),0)),"",OFFSET('9. METAS'!$W$20,INT((ROW()-14)/2),0)))</f>
        <v/>
      </c>
      <c r="M306" s="151" t="str">
        <f ca="1">IF(MOD(ROW()-13,2)=0,IF(ISBLANK(OFFSET(#REF!,INT((ROW()-13)/2),0)),"",OFFSET(#REF!,INT((ROW()-13)/2),0)),IF(ISBLANK(OFFSET('9. METAS'!$X$20,INT((ROW()-14)/2),0)),"",OFFSET('9. METAS'!$X$20,INT((ROW()-14)/2),0)))</f>
        <v/>
      </c>
      <c r="N306" s="854"/>
      <c r="O306" s="856"/>
      <c r="P306" s="913"/>
    </row>
    <row r="307" spans="3:16">
      <c r="C307" s="859"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8" t="str">
        <f ca="1">IF(ISBLANK(OFFSET('5. Pp (3 años)'!$K$46,INT((ROW()-13)/2),0)),"",OFFSET('5. Pp (3 años)'!$K$46,INT((ROW()-13)/2),0))</f>
        <v/>
      </c>
      <c r="G307" s="909" t="str">
        <f ca="1">IF(ISBLANK(OFFSET('5. Pp (3 años)'!$H$46,INT((ROW()-13)/2),0)),"",OFFSET('5. Pp (3 años)'!$H$46,INT((ROW()-13)/2),0))</f>
        <v/>
      </c>
      <c r="H307" s="944" t="str">
        <f ca="1">IF(ISBLANK(OFFSET('9. METAS'!$L$20,INT((ROW()-13)/2),0)),"",OFFSET('9. METAS'!$L$20,INT((ROW()-13)/2),0))</f>
        <v/>
      </c>
      <c r="I307" s="868"/>
      <c r="J307" s="149" t="e">
        <f ca="1">IF(MOD(ROW()-13,2)=0,IF(ISBLANK(OFFSET(#REF!,INT((ROW()-13)/2),0)),"",OFFSET(#REF!,INT((ROW()-13)/2),0)),IF(ISBLANK(OFFSET('9. METAS'!$U$20,INT((ROW()-14)/2),0)),"",OFFSET('9. METAS'!$U$20,INT((ROW()-14)/2),0)))</f>
        <v>#REF!</v>
      </c>
      <c r="K307" s="150" t="e">
        <f ca="1">IF(MOD(ROW()-13,2)=0,IF(ISBLANK(OFFSET(#REF!,INT((ROW()-13)/2),0)),"",OFFSET(#REF!,INT((ROW()-13)/2),0)),IF(ISBLANK(OFFSET('9. METAS'!$V$20,INT((ROW()-14)/2),0)),"",OFFSET('9. METAS'!$V$20,INT((ROW()-14)/2),0)))</f>
        <v>#REF!</v>
      </c>
      <c r="L307" s="150" t="e">
        <f ca="1">IF(MOD(ROW()-13,2)=0,IF(ISBLANK(OFFSET(#REF!,INT((ROW()-13)/2),0)),"",OFFSET(#REF!,INT((ROW()-13)/2),0)),IF(ISBLANK(OFFSET('9. METAS'!$W$20,INT((ROW()-14)/2),0)),"",OFFSET('9. METAS'!$W$20,INT((ROW()-14)/2),0)))</f>
        <v>#REF!</v>
      </c>
      <c r="M307" s="151" t="e">
        <f ca="1">IF(MOD(ROW()-13,2)=0,IF(ISBLANK(OFFSET(#REF!,INT((ROW()-13)/2),0)),"",OFFSET(#REF!,INT((ROW()-13)/2),0)),IF(ISBLANK(OFFSET('9. METAS'!$X$20,INT((ROW()-14)/2),0)),"",OFFSET('9. METAS'!$X$20,INT((ROW()-14)/2),0)))</f>
        <v>#REF!</v>
      </c>
      <c r="N307" s="869" t="str">
        <f t="shared" ref="N307" ca="1" si="290">IFERROR(J307/J308,"ND")</f>
        <v>ND</v>
      </c>
      <c r="O307" s="870" t="str">
        <f t="shared" ref="O307" ca="1" si="291">IFERROR(((J307+K307+L307)/H307),"ND")</f>
        <v>ND</v>
      </c>
      <c r="P307" s="910"/>
    </row>
    <row r="308" spans="3:16">
      <c r="C308" s="860"/>
      <c r="D308" s="907"/>
      <c r="E308" s="907"/>
      <c r="F308" s="908"/>
      <c r="G308" s="909"/>
      <c r="H308" s="944"/>
      <c r="I308" s="852"/>
      <c r="J308" s="149" t="str">
        <f ca="1">IF(MOD(ROW()-13,2)=0,IF(ISBLANK(OFFSET(#REF!,INT((ROW()-13)/2),0)),"",OFFSET(#REF!,INT((ROW()-13)/2),0)),IF(ISBLANK(OFFSET('9. METAS'!$U$20,INT((ROW()-14)/2),0)),"",OFFSET('9. METAS'!$U$20,INT((ROW()-14)/2),0)))</f>
        <v/>
      </c>
      <c r="K308" s="150" t="str">
        <f ca="1">IF(MOD(ROW()-13,2)=0,IF(ISBLANK(OFFSET(#REF!,INT((ROW()-13)/2),0)),"",OFFSET(#REF!,INT((ROW()-13)/2),0)),IF(ISBLANK(OFFSET('9. METAS'!$V$20,INT((ROW()-14)/2),0)),"",OFFSET('9. METAS'!$V$20,INT((ROW()-14)/2),0)))</f>
        <v/>
      </c>
      <c r="L308" s="150" t="str">
        <f ca="1">IF(MOD(ROW()-13,2)=0,IF(ISBLANK(OFFSET(#REF!,INT((ROW()-13)/2),0)),"",OFFSET(#REF!,INT((ROW()-13)/2),0)),IF(ISBLANK(OFFSET('9. METAS'!$W$20,INT((ROW()-14)/2),0)),"",OFFSET('9. METAS'!$W$20,INT((ROW()-14)/2),0)))</f>
        <v/>
      </c>
      <c r="M308" s="151" t="str">
        <f ca="1">IF(MOD(ROW()-13,2)=0,IF(ISBLANK(OFFSET(#REF!,INT((ROW()-13)/2),0)),"",OFFSET(#REF!,INT((ROW()-13)/2),0)),IF(ISBLANK(OFFSET('9. METAS'!$X$20,INT((ROW()-14)/2),0)),"",OFFSET('9. METAS'!$X$20,INT((ROW()-14)/2),0)))</f>
        <v/>
      </c>
      <c r="N308" s="854"/>
      <c r="O308" s="856"/>
      <c r="P308" s="913"/>
    </row>
    <row r="309" spans="3:16">
      <c r="C309" s="859"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8" t="str">
        <f ca="1">IF(ISBLANK(OFFSET('5. Pp (3 años)'!$K$46,INT((ROW()-13)/2),0)),"",OFFSET('5. Pp (3 años)'!$K$46,INT((ROW()-13)/2),0))</f>
        <v/>
      </c>
      <c r="G309" s="909" t="str">
        <f ca="1">IF(ISBLANK(OFFSET('5. Pp (3 años)'!$H$46,INT((ROW()-13)/2),0)),"",OFFSET('5. Pp (3 años)'!$H$46,INT((ROW()-13)/2),0))</f>
        <v/>
      </c>
      <c r="H309" s="944" t="str">
        <f ca="1">IF(ISBLANK(OFFSET('9. METAS'!$L$20,INT((ROW()-13)/2),0)),"",OFFSET('9. METAS'!$L$20,INT((ROW()-13)/2),0))</f>
        <v/>
      </c>
      <c r="I309" s="868"/>
      <c r="J309" s="149" t="e">
        <f ca="1">IF(MOD(ROW()-13,2)=0,IF(ISBLANK(OFFSET(#REF!,INT((ROW()-13)/2),0)),"",OFFSET(#REF!,INT((ROW()-13)/2),0)),IF(ISBLANK(OFFSET('9. METAS'!$U$20,INT((ROW()-14)/2),0)),"",OFFSET('9. METAS'!$U$20,INT((ROW()-14)/2),0)))</f>
        <v>#REF!</v>
      </c>
      <c r="K309" s="150" t="e">
        <f ca="1">IF(MOD(ROW()-13,2)=0,IF(ISBLANK(OFFSET(#REF!,INT((ROW()-13)/2),0)),"",OFFSET(#REF!,INT((ROW()-13)/2),0)),IF(ISBLANK(OFFSET('9. METAS'!$V$20,INT((ROW()-14)/2),0)),"",OFFSET('9. METAS'!$V$20,INT((ROW()-14)/2),0)))</f>
        <v>#REF!</v>
      </c>
      <c r="L309" s="150" t="e">
        <f ca="1">IF(MOD(ROW()-13,2)=0,IF(ISBLANK(OFFSET(#REF!,INT((ROW()-13)/2),0)),"",OFFSET(#REF!,INT((ROW()-13)/2),0)),IF(ISBLANK(OFFSET('9. METAS'!$W$20,INT((ROW()-14)/2),0)),"",OFFSET('9. METAS'!$W$20,INT((ROW()-14)/2),0)))</f>
        <v>#REF!</v>
      </c>
      <c r="M309" s="151" t="e">
        <f ca="1">IF(MOD(ROW()-13,2)=0,IF(ISBLANK(OFFSET(#REF!,INT((ROW()-13)/2),0)),"",OFFSET(#REF!,INT((ROW()-13)/2),0)),IF(ISBLANK(OFFSET('9. METAS'!$X$20,INT((ROW()-14)/2),0)),"",OFFSET('9. METAS'!$X$20,INT((ROW()-14)/2),0)))</f>
        <v>#REF!</v>
      </c>
      <c r="N309" s="869" t="str">
        <f t="shared" ref="N309" ca="1" si="292">IFERROR(J309/J310,"ND")</f>
        <v>ND</v>
      </c>
      <c r="O309" s="870" t="str">
        <f t="shared" ref="O309" ca="1" si="293">IFERROR(((J309+K309+L309)/H309),"ND")</f>
        <v>ND</v>
      </c>
      <c r="P309" s="910"/>
    </row>
    <row r="310" spans="3:16">
      <c r="C310" s="860"/>
      <c r="D310" s="907"/>
      <c r="E310" s="907"/>
      <c r="F310" s="908"/>
      <c r="G310" s="909"/>
      <c r="H310" s="944"/>
      <c r="I310" s="852"/>
      <c r="J310" s="149" t="str">
        <f ca="1">IF(MOD(ROW()-13,2)=0,IF(ISBLANK(OFFSET(#REF!,INT((ROW()-13)/2),0)),"",OFFSET(#REF!,INT((ROW()-13)/2),0)),IF(ISBLANK(OFFSET('9. METAS'!$U$20,INT((ROW()-14)/2),0)),"",OFFSET('9. METAS'!$U$20,INT((ROW()-14)/2),0)))</f>
        <v/>
      </c>
      <c r="K310" s="150" t="str">
        <f ca="1">IF(MOD(ROW()-13,2)=0,IF(ISBLANK(OFFSET(#REF!,INT((ROW()-13)/2),0)),"",OFFSET(#REF!,INT((ROW()-13)/2),0)),IF(ISBLANK(OFFSET('9. METAS'!$V$20,INT((ROW()-14)/2),0)),"",OFFSET('9. METAS'!$V$20,INT((ROW()-14)/2),0)))</f>
        <v/>
      </c>
      <c r="L310" s="150" t="str">
        <f ca="1">IF(MOD(ROW()-13,2)=0,IF(ISBLANK(OFFSET(#REF!,INT((ROW()-13)/2),0)),"",OFFSET(#REF!,INT((ROW()-13)/2),0)),IF(ISBLANK(OFFSET('9. METAS'!$W$20,INT((ROW()-14)/2),0)),"",OFFSET('9. METAS'!$W$20,INT((ROW()-14)/2),0)))</f>
        <v/>
      </c>
      <c r="M310" s="151" t="str">
        <f ca="1">IF(MOD(ROW()-13,2)=0,IF(ISBLANK(OFFSET(#REF!,INT((ROW()-13)/2),0)),"",OFFSET(#REF!,INT((ROW()-13)/2),0)),IF(ISBLANK(OFFSET('9. METAS'!$X$20,INT((ROW()-14)/2),0)),"",OFFSET('9. METAS'!$X$20,INT((ROW()-14)/2),0)))</f>
        <v/>
      </c>
      <c r="N310" s="854"/>
      <c r="O310" s="856"/>
      <c r="P310" s="913"/>
    </row>
    <row r="311" spans="3:16">
      <c r="C311" s="859"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8" t="str">
        <f ca="1">IF(ISBLANK(OFFSET('5. Pp (3 años)'!$K$46,INT((ROW()-13)/2),0)),"",OFFSET('5. Pp (3 años)'!$K$46,INT((ROW()-13)/2),0))</f>
        <v/>
      </c>
      <c r="G311" s="909" t="str">
        <f ca="1">IF(ISBLANK(OFFSET('5. Pp (3 años)'!$H$46,INT((ROW()-13)/2),0)),"",OFFSET('5. Pp (3 años)'!$H$46,INT((ROW()-13)/2),0))</f>
        <v/>
      </c>
      <c r="H311" s="944" t="str">
        <f ca="1">IF(ISBLANK(OFFSET('9. METAS'!$L$20,INT((ROW()-13)/2),0)),"",OFFSET('9. METAS'!$L$20,INT((ROW()-13)/2),0))</f>
        <v/>
      </c>
      <c r="I311" s="868"/>
      <c r="J311" s="149" t="e">
        <f ca="1">IF(MOD(ROW()-13,2)=0,IF(ISBLANK(OFFSET(#REF!,INT((ROW()-13)/2),0)),"",OFFSET(#REF!,INT((ROW()-13)/2),0)),IF(ISBLANK(OFFSET('9. METAS'!$U$20,INT((ROW()-14)/2),0)),"",OFFSET('9. METAS'!$U$20,INT((ROW()-14)/2),0)))</f>
        <v>#REF!</v>
      </c>
      <c r="K311" s="150" t="e">
        <f ca="1">IF(MOD(ROW()-13,2)=0,IF(ISBLANK(OFFSET(#REF!,INT((ROW()-13)/2),0)),"",OFFSET(#REF!,INT((ROW()-13)/2),0)),IF(ISBLANK(OFFSET('9. METAS'!$V$20,INT((ROW()-14)/2),0)),"",OFFSET('9. METAS'!$V$20,INT((ROW()-14)/2),0)))</f>
        <v>#REF!</v>
      </c>
      <c r="L311" s="150" t="e">
        <f ca="1">IF(MOD(ROW()-13,2)=0,IF(ISBLANK(OFFSET(#REF!,INT((ROW()-13)/2),0)),"",OFFSET(#REF!,INT((ROW()-13)/2),0)),IF(ISBLANK(OFFSET('9. METAS'!$W$20,INT((ROW()-14)/2),0)),"",OFFSET('9. METAS'!$W$20,INT((ROW()-14)/2),0)))</f>
        <v>#REF!</v>
      </c>
      <c r="M311" s="151" t="e">
        <f ca="1">IF(MOD(ROW()-13,2)=0,IF(ISBLANK(OFFSET(#REF!,INT((ROW()-13)/2),0)),"",OFFSET(#REF!,INT((ROW()-13)/2),0)),IF(ISBLANK(OFFSET('9. METAS'!$X$20,INT((ROW()-14)/2),0)),"",OFFSET('9. METAS'!$X$20,INT((ROW()-14)/2),0)))</f>
        <v>#REF!</v>
      </c>
      <c r="N311" s="869" t="str">
        <f t="shared" ref="N311" ca="1" si="294">IFERROR(J311/J312,"ND")</f>
        <v>ND</v>
      </c>
      <c r="O311" s="870" t="str">
        <f t="shared" ref="O311" ca="1" si="295">IFERROR(((J311+K311+L311)/H311),"ND")</f>
        <v>ND</v>
      </c>
      <c r="P311" s="910"/>
    </row>
    <row r="312" spans="3:16">
      <c r="C312" s="860"/>
      <c r="D312" s="907"/>
      <c r="E312" s="907"/>
      <c r="F312" s="908"/>
      <c r="G312" s="909"/>
      <c r="H312" s="944"/>
      <c r="I312" s="852"/>
      <c r="J312" s="149" t="str">
        <f ca="1">IF(MOD(ROW()-13,2)=0,IF(ISBLANK(OFFSET(#REF!,INT((ROW()-13)/2),0)),"",OFFSET(#REF!,INT((ROW()-13)/2),0)),IF(ISBLANK(OFFSET('9. METAS'!$U$20,INT((ROW()-14)/2),0)),"",OFFSET('9. METAS'!$U$20,INT((ROW()-14)/2),0)))</f>
        <v/>
      </c>
      <c r="K312" s="150" t="str">
        <f ca="1">IF(MOD(ROW()-13,2)=0,IF(ISBLANK(OFFSET(#REF!,INT((ROW()-13)/2),0)),"",OFFSET(#REF!,INT((ROW()-13)/2),0)),IF(ISBLANK(OFFSET('9. METAS'!$V$20,INT((ROW()-14)/2),0)),"",OFFSET('9. METAS'!$V$20,INT((ROW()-14)/2),0)))</f>
        <v/>
      </c>
      <c r="L312" s="150" t="str">
        <f ca="1">IF(MOD(ROW()-13,2)=0,IF(ISBLANK(OFFSET(#REF!,INT((ROW()-13)/2),0)),"",OFFSET(#REF!,INT((ROW()-13)/2),0)),IF(ISBLANK(OFFSET('9. METAS'!$W$20,INT((ROW()-14)/2),0)),"",OFFSET('9. METAS'!$W$20,INT((ROW()-14)/2),0)))</f>
        <v/>
      </c>
      <c r="M312" s="151" t="str">
        <f ca="1">IF(MOD(ROW()-13,2)=0,IF(ISBLANK(OFFSET(#REF!,INT((ROW()-13)/2),0)),"",OFFSET(#REF!,INT((ROW()-13)/2),0)),IF(ISBLANK(OFFSET('9. METAS'!$X$20,INT((ROW()-14)/2),0)),"",OFFSET('9. METAS'!$X$20,INT((ROW()-14)/2),0)))</f>
        <v/>
      </c>
      <c r="N312" s="854"/>
      <c r="O312" s="856"/>
      <c r="P312" s="913"/>
    </row>
    <row r="313" spans="3:16">
      <c r="C313" s="859"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8" t="str">
        <f ca="1">IF(ISBLANK(OFFSET('5. Pp (3 años)'!$K$46,INT((ROW()-13)/2),0)),"",OFFSET('5. Pp (3 años)'!$K$46,INT((ROW()-13)/2),0))</f>
        <v/>
      </c>
      <c r="G313" s="909" t="str">
        <f ca="1">IF(ISBLANK(OFFSET('5. Pp (3 años)'!$H$46,INT((ROW()-13)/2),0)),"",OFFSET('5. Pp (3 años)'!$H$46,INT((ROW()-13)/2),0))</f>
        <v/>
      </c>
      <c r="H313" s="944" t="str">
        <f ca="1">IF(ISBLANK(OFFSET('9. METAS'!$L$20,INT((ROW()-13)/2),0)),"",OFFSET('9. METAS'!$L$20,INT((ROW()-13)/2),0))</f>
        <v/>
      </c>
      <c r="I313" s="868"/>
      <c r="J313" s="149" t="e">
        <f ca="1">IF(MOD(ROW()-13,2)=0,IF(ISBLANK(OFFSET(#REF!,INT((ROW()-13)/2),0)),"",OFFSET(#REF!,INT((ROW()-13)/2),0)),IF(ISBLANK(OFFSET('9. METAS'!$U$20,INT((ROW()-14)/2),0)),"",OFFSET('9. METAS'!$U$20,INT((ROW()-14)/2),0)))</f>
        <v>#REF!</v>
      </c>
      <c r="K313" s="150" t="e">
        <f ca="1">IF(MOD(ROW()-13,2)=0,IF(ISBLANK(OFFSET(#REF!,INT((ROW()-13)/2),0)),"",OFFSET(#REF!,INT((ROW()-13)/2),0)),IF(ISBLANK(OFFSET('9. METAS'!$V$20,INT((ROW()-14)/2),0)),"",OFFSET('9. METAS'!$V$20,INT((ROW()-14)/2),0)))</f>
        <v>#REF!</v>
      </c>
      <c r="L313" s="150" t="e">
        <f ca="1">IF(MOD(ROW()-13,2)=0,IF(ISBLANK(OFFSET(#REF!,INT((ROW()-13)/2),0)),"",OFFSET(#REF!,INT((ROW()-13)/2),0)),IF(ISBLANK(OFFSET('9. METAS'!$W$20,INT((ROW()-14)/2),0)),"",OFFSET('9. METAS'!$W$20,INT((ROW()-14)/2),0)))</f>
        <v>#REF!</v>
      </c>
      <c r="M313" s="151" t="e">
        <f ca="1">IF(MOD(ROW()-13,2)=0,IF(ISBLANK(OFFSET(#REF!,INT((ROW()-13)/2),0)),"",OFFSET(#REF!,INT((ROW()-13)/2),0)),IF(ISBLANK(OFFSET('9. METAS'!$X$20,INT((ROW()-14)/2),0)),"",OFFSET('9. METAS'!$X$20,INT((ROW()-14)/2),0)))</f>
        <v>#REF!</v>
      </c>
      <c r="N313" s="869" t="str">
        <f t="shared" ref="N313" ca="1" si="296">IFERROR(J313/J314,"ND")</f>
        <v>ND</v>
      </c>
      <c r="O313" s="870" t="str">
        <f t="shared" ref="O313" ca="1" si="297">IFERROR(((J313+K313+L313)/H313),"ND")</f>
        <v>ND</v>
      </c>
      <c r="P313" s="910"/>
    </row>
    <row r="314" spans="3:16">
      <c r="C314" s="860"/>
      <c r="D314" s="907"/>
      <c r="E314" s="907"/>
      <c r="F314" s="908"/>
      <c r="G314" s="909"/>
      <c r="H314" s="944"/>
      <c r="I314" s="852"/>
      <c r="J314" s="149" t="str">
        <f ca="1">IF(MOD(ROW()-13,2)=0,IF(ISBLANK(OFFSET(#REF!,INT((ROW()-13)/2),0)),"",OFFSET(#REF!,INT((ROW()-13)/2),0)),IF(ISBLANK(OFFSET('9. METAS'!$U$20,INT((ROW()-14)/2),0)),"",OFFSET('9. METAS'!$U$20,INT((ROW()-14)/2),0)))</f>
        <v/>
      </c>
      <c r="K314" s="150" t="str">
        <f ca="1">IF(MOD(ROW()-13,2)=0,IF(ISBLANK(OFFSET(#REF!,INT((ROW()-13)/2),0)),"",OFFSET(#REF!,INT((ROW()-13)/2),0)),IF(ISBLANK(OFFSET('9. METAS'!$V$20,INT((ROW()-14)/2),0)),"",OFFSET('9. METAS'!$V$20,INT((ROW()-14)/2),0)))</f>
        <v/>
      </c>
      <c r="L314" s="150" t="str">
        <f ca="1">IF(MOD(ROW()-13,2)=0,IF(ISBLANK(OFFSET(#REF!,INT((ROW()-13)/2),0)),"",OFFSET(#REF!,INT((ROW()-13)/2),0)),IF(ISBLANK(OFFSET('9. METAS'!$W$20,INT((ROW()-14)/2),0)),"",OFFSET('9. METAS'!$W$20,INT((ROW()-14)/2),0)))</f>
        <v/>
      </c>
      <c r="M314" s="151" t="str">
        <f ca="1">IF(MOD(ROW()-13,2)=0,IF(ISBLANK(OFFSET(#REF!,INT((ROW()-13)/2),0)),"",OFFSET(#REF!,INT((ROW()-13)/2),0)),IF(ISBLANK(OFFSET('9. METAS'!$X$20,INT((ROW()-14)/2),0)),"",OFFSET('9. METAS'!$X$20,INT((ROW()-14)/2),0)))</f>
        <v/>
      </c>
      <c r="N314" s="854"/>
      <c r="O314" s="856"/>
      <c r="P314" s="913"/>
    </row>
    <row r="315" spans="3:16">
      <c r="C315" s="859"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8" t="str">
        <f ca="1">IF(ISBLANK(OFFSET('5. Pp (3 años)'!$K$46,INT((ROW()-13)/2),0)),"",OFFSET('5. Pp (3 años)'!$K$46,INT((ROW()-13)/2),0))</f>
        <v/>
      </c>
      <c r="G315" s="909" t="str">
        <f ca="1">IF(ISBLANK(OFFSET('5. Pp (3 años)'!$H$46,INT((ROW()-13)/2),0)),"",OFFSET('5. Pp (3 años)'!$H$46,INT((ROW()-13)/2),0))</f>
        <v/>
      </c>
      <c r="H315" s="944" t="str">
        <f ca="1">IF(ISBLANK(OFFSET('9. METAS'!$L$20,INT((ROW()-13)/2),0)),"",OFFSET('9. METAS'!$L$20,INT((ROW()-13)/2),0))</f>
        <v/>
      </c>
      <c r="I315" s="868"/>
      <c r="J315" s="149" t="e">
        <f ca="1">IF(MOD(ROW()-13,2)=0,IF(ISBLANK(OFFSET(#REF!,INT((ROW()-13)/2),0)),"",OFFSET(#REF!,INT((ROW()-13)/2),0)),IF(ISBLANK(OFFSET('9. METAS'!$U$20,INT((ROW()-14)/2),0)),"",OFFSET('9. METAS'!$U$20,INT((ROW()-14)/2),0)))</f>
        <v>#REF!</v>
      </c>
      <c r="K315" s="150" t="e">
        <f ca="1">IF(MOD(ROW()-13,2)=0,IF(ISBLANK(OFFSET(#REF!,INT((ROW()-13)/2),0)),"",OFFSET(#REF!,INT((ROW()-13)/2),0)),IF(ISBLANK(OFFSET('9. METAS'!$V$20,INT((ROW()-14)/2),0)),"",OFFSET('9. METAS'!$V$20,INT((ROW()-14)/2),0)))</f>
        <v>#REF!</v>
      </c>
      <c r="L315" s="150" t="e">
        <f ca="1">IF(MOD(ROW()-13,2)=0,IF(ISBLANK(OFFSET(#REF!,INT((ROW()-13)/2),0)),"",OFFSET(#REF!,INT((ROW()-13)/2),0)),IF(ISBLANK(OFFSET('9. METAS'!$W$20,INT((ROW()-14)/2),0)),"",OFFSET('9. METAS'!$W$20,INT((ROW()-14)/2),0)))</f>
        <v>#REF!</v>
      </c>
      <c r="M315" s="151" t="e">
        <f ca="1">IF(MOD(ROW()-13,2)=0,IF(ISBLANK(OFFSET(#REF!,INT((ROW()-13)/2),0)),"",OFFSET(#REF!,INT((ROW()-13)/2),0)),IF(ISBLANK(OFFSET('9. METAS'!$X$20,INT((ROW()-14)/2),0)),"",OFFSET('9. METAS'!$X$20,INT((ROW()-14)/2),0)))</f>
        <v>#REF!</v>
      </c>
      <c r="N315" s="869" t="str">
        <f t="shared" ref="N315" ca="1" si="298">IFERROR(J315/J316,"ND")</f>
        <v>ND</v>
      </c>
      <c r="O315" s="870" t="str">
        <f t="shared" ref="O315" ca="1" si="299">IFERROR(((J315+K315+L315)/H315),"ND")</f>
        <v>ND</v>
      </c>
      <c r="P315" s="910"/>
    </row>
    <row r="316" spans="3:16">
      <c r="C316" s="860"/>
      <c r="D316" s="907"/>
      <c r="E316" s="907"/>
      <c r="F316" s="908"/>
      <c r="G316" s="909"/>
      <c r="H316" s="944"/>
      <c r="I316" s="852"/>
      <c r="J316" s="149" t="str">
        <f ca="1">IF(MOD(ROW()-13,2)=0,IF(ISBLANK(OFFSET(#REF!,INT((ROW()-13)/2),0)),"",OFFSET(#REF!,INT((ROW()-13)/2),0)),IF(ISBLANK(OFFSET('9. METAS'!$U$20,INT((ROW()-14)/2),0)),"",OFFSET('9. METAS'!$U$20,INT((ROW()-14)/2),0)))</f>
        <v/>
      </c>
      <c r="K316" s="150" t="str">
        <f ca="1">IF(MOD(ROW()-13,2)=0,IF(ISBLANK(OFFSET(#REF!,INT((ROW()-13)/2),0)),"",OFFSET(#REF!,INT((ROW()-13)/2),0)),IF(ISBLANK(OFFSET('9. METAS'!$V$20,INT((ROW()-14)/2),0)),"",OFFSET('9. METAS'!$V$20,INT((ROW()-14)/2),0)))</f>
        <v/>
      </c>
      <c r="L316" s="150" t="str">
        <f ca="1">IF(MOD(ROW()-13,2)=0,IF(ISBLANK(OFFSET(#REF!,INT((ROW()-13)/2),0)),"",OFFSET(#REF!,INT((ROW()-13)/2),0)),IF(ISBLANK(OFFSET('9. METAS'!$W$20,INT((ROW()-14)/2),0)),"",OFFSET('9. METAS'!$W$20,INT((ROW()-14)/2),0)))</f>
        <v/>
      </c>
      <c r="M316" s="151" t="str">
        <f ca="1">IF(MOD(ROW()-13,2)=0,IF(ISBLANK(OFFSET(#REF!,INT((ROW()-13)/2),0)),"",OFFSET(#REF!,INT((ROW()-13)/2),0)),IF(ISBLANK(OFFSET('9. METAS'!$X$20,INT((ROW()-14)/2),0)),"",OFFSET('9. METAS'!$X$20,INT((ROW()-14)/2),0)))</f>
        <v/>
      </c>
      <c r="N316" s="854"/>
      <c r="O316" s="856"/>
      <c r="P316" s="913"/>
    </row>
    <row r="317" spans="3:16">
      <c r="C317" s="859"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8" t="str">
        <f ca="1">IF(ISBLANK(OFFSET('5. Pp (3 años)'!$K$46,INT((ROW()-13)/2),0)),"",OFFSET('5. Pp (3 años)'!$K$46,INT((ROW()-13)/2),0))</f>
        <v/>
      </c>
      <c r="G317" s="909" t="str">
        <f ca="1">IF(ISBLANK(OFFSET('5. Pp (3 años)'!$H$46,INT((ROW()-13)/2),0)),"",OFFSET('5. Pp (3 años)'!$H$46,INT((ROW()-13)/2),0))</f>
        <v/>
      </c>
      <c r="H317" s="944" t="str">
        <f ca="1">IF(ISBLANK(OFFSET('9. METAS'!$L$20,INT((ROW()-13)/2),0)),"",OFFSET('9. METAS'!$L$20,INT((ROW()-13)/2),0))</f>
        <v/>
      </c>
      <c r="I317" s="868"/>
      <c r="J317" s="149" t="e">
        <f ca="1">IF(MOD(ROW()-13,2)=0,IF(ISBLANK(OFFSET(#REF!,INT((ROW()-13)/2),0)),"",OFFSET(#REF!,INT((ROW()-13)/2),0)),IF(ISBLANK(OFFSET('9. METAS'!$U$20,INT((ROW()-14)/2),0)),"",OFFSET('9. METAS'!$U$20,INT((ROW()-14)/2),0)))</f>
        <v>#REF!</v>
      </c>
      <c r="K317" s="150" t="e">
        <f ca="1">IF(MOD(ROW()-13,2)=0,IF(ISBLANK(OFFSET(#REF!,INT((ROW()-13)/2),0)),"",OFFSET(#REF!,INT((ROW()-13)/2),0)),IF(ISBLANK(OFFSET('9. METAS'!$V$20,INT((ROW()-14)/2),0)),"",OFFSET('9. METAS'!$V$20,INT((ROW()-14)/2),0)))</f>
        <v>#REF!</v>
      </c>
      <c r="L317" s="150" t="e">
        <f ca="1">IF(MOD(ROW()-13,2)=0,IF(ISBLANK(OFFSET(#REF!,INT((ROW()-13)/2),0)),"",OFFSET(#REF!,INT((ROW()-13)/2),0)),IF(ISBLANK(OFFSET('9. METAS'!$W$20,INT((ROW()-14)/2),0)),"",OFFSET('9. METAS'!$W$20,INT((ROW()-14)/2),0)))</f>
        <v>#REF!</v>
      </c>
      <c r="M317" s="151" t="e">
        <f ca="1">IF(MOD(ROW()-13,2)=0,IF(ISBLANK(OFFSET(#REF!,INT((ROW()-13)/2),0)),"",OFFSET(#REF!,INT((ROW()-13)/2),0)),IF(ISBLANK(OFFSET('9. METAS'!$X$20,INT((ROW()-14)/2),0)),"",OFFSET('9. METAS'!$X$20,INT((ROW()-14)/2),0)))</f>
        <v>#REF!</v>
      </c>
      <c r="N317" s="869" t="str">
        <f t="shared" ref="N317" ca="1" si="300">IFERROR(J317/J318,"ND")</f>
        <v>ND</v>
      </c>
      <c r="O317" s="870" t="str">
        <f t="shared" ref="O317" ca="1" si="301">IFERROR(((J317+K317+L317)/H317),"ND")</f>
        <v>ND</v>
      </c>
      <c r="P317" s="910"/>
    </row>
    <row r="318" spans="3:16">
      <c r="C318" s="860"/>
      <c r="D318" s="907"/>
      <c r="E318" s="907"/>
      <c r="F318" s="908"/>
      <c r="G318" s="909"/>
      <c r="H318" s="944"/>
      <c r="I318" s="852"/>
      <c r="J318" s="149" t="str">
        <f ca="1">IF(MOD(ROW()-13,2)=0,IF(ISBLANK(OFFSET(#REF!,INT((ROW()-13)/2),0)),"",OFFSET(#REF!,INT((ROW()-13)/2),0)),IF(ISBLANK(OFFSET('9. METAS'!$U$20,INT((ROW()-14)/2),0)),"",OFFSET('9. METAS'!$U$20,INT((ROW()-14)/2),0)))</f>
        <v/>
      </c>
      <c r="K318" s="150" t="str">
        <f ca="1">IF(MOD(ROW()-13,2)=0,IF(ISBLANK(OFFSET(#REF!,INT((ROW()-13)/2),0)),"",OFFSET(#REF!,INT((ROW()-13)/2),0)),IF(ISBLANK(OFFSET('9. METAS'!$V$20,INT((ROW()-14)/2),0)),"",OFFSET('9. METAS'!$V$20,INT((ROW()-14)/2),0)))</f>
        <v/>
      </c>
      <c r="L318" s="150" t="str">
        <f ca="1">IF(MOD(ROW()-13,2)=0,IF(ISBLANK(OFFSET(#REF!,INT((ROW()-13)/2),0)),"",OFFSET(#REF!,INT((ROW()-13)/2),0)),IF(ISBLANK(OFFSET('9. METAS'!$W$20,INT((ROW()-14)/2),0)),"",OFFSET('9. METAS'!$W$20,INT((ROW()-14)/2),0)))</f>
        <v/>
      </c>
      <c r="M318" s="151" t="str">
        <f ca="1">IF(MOD(ROW()-13,2)=0,IF(ISBLANK(OFFSET(#REF!,INT((ROW()-13)/2),0)),"",OFFSET(#REF!,INT((ROW()-13)/2),0)),IF(ISBLANK(OFFSET('9. METAS'!$X$20,INT((ROW()-14)/2),0)),"",OFFSET('9. METAS'!$X$20,INT((ROW()-14)/2),0)))</f>
        <v/>
      </c>
      <c r="N318" s="854"/>
      <c r="O318" s="856"/>
      <c r="P318" s="913"/>
    </row>
    <row r="319" spans="3:16">
      <c r="C319" s="859"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8" t="str">
        <f ca="1">IF(ISBLANK(OFFSET('5. Pp (3 años)'!$K$46,INT((ROW()-13)/2),0)),"",OFFSET('5. Pp (3 años)'!$K$46,INT((ROW()-13)/2),0))</f>
        <v/>
      </c>
      <c r="G319" s="909" t="str">
        <f ca="1">IF(ISBLANK(OFFSET('5. Pp (3 años)'!$H$46,INT((ROW()-13)/2),0)),"",OFFSET('5. Pp (3 años)'!$H$46,INT((ROW()-13)/2),0))</f>
        <v/>
      </c>
      <c r="H319" s="944" t="str">
        <f ca="1">IF(ISBLANK(OFFSET('9. METAS'!$L$20,INT((ROW()-13)/2),0)),"",OFFSET('9. METAS'!$L$20,INT((ROW()-13)/2),0))</f>
        <v/>
      </c>
      <c r="I319" s="868"/>
      <c r="J319" s="149" t="e">
        <f ca="1">IF(MOD(ROW()-13,2)=0,IF(ISBLANK(OFFSET(#REF!,INT((ROW()-13)/2),0)),"",OFFSET(#REF!,INT((ROW()-13)/2),0)),IF(ISBLANK(OFFSET('9. METAS'!$U$20,INT((ROW()-14)/2),0)),"",OFFSET('9. METAS'!$U$20,INT((ROW()-14)/2),0)))</f>
        <v>#REF!</v>
      </c>
      <c r="K319" s="150" t="e">
        <f ca="1">IF(MOD(ROW()-13,2)=0,IF(ISBLANK(OFFSET(#REF!,INT((ROW()-13)/2),0)),"",OFFSET(#REF!,INT((ROW()-13)/2),0)),IF(ISBLANK(OFFSET('9. METAS'!$V$20,INT((ROW()-14)/2),0)),"",OFFSET('9. METAS'!$V$20,INT((ROW()-14)/2),0)))</f>
        <v>#REF!</v>
      </c>
      <c r="L319" s="150" t="e">
        <f ca="1">IF(MOD(ROW()-13,2)=0,IF(ISBLANK(OFFSET(#REF!,INT((ROW()-13)/2),0)),"",OFFSET(#REF!,INT((ROW()-13)/2),0)),IF(ISBLANK(OFFSET('9. METAS'!$W$20,INT((ROW()-14)/2),0)),"",OFFSET('9. METAS'!$W$20,INT((ROW()-14)/2),0)))</f>
        <v>#REF!</v>
      </c>
      <c r="M319" s="151" t="e">
        <f ca="1">IF(MOD(ROW()-13,2)=0,IF(ISBLANK(OFFSET(#REF!,INT((ROW()-13)/2),0)),"",OFFSET(#REF!,INT((ROW()-13)/2),0)),IF(ISBLANK(OFFSET('9. METAS'!$X$20,INT((ROW()-14)/2),0)),"",OFFSET('9. METAS'!$X$20,INT((ROW()-14)/2),0)))</f>
        <v>#REF!</v>
      </c>
      <c r="N319" s="869" t="str">
        <f t="shared" ref="N319" ca="1" si="302">IFERROR(J319/J320,"ND")</f>
        <v>ND</v>
      </c>
      <c r="O319" s="870" t="str">
        <f t="shared" ref="O319" ca="1" si="303">IFERROR(((J319+K319+L319)/H319),"ND")</f>
        <v>ND</v>
      </c>
      <c r="P319" s="910"/>
    </row>
    <row r="320" spans="3:16">
      <c r="C320" s="860"/>
      <c r="D320" s="907"/>
      <c r="E320" s="907"/>
      <c r="F320" s="908"/>
      <c r="G320" s="909"/>
      <c r="H320" s="944"/>
      <c r="I320" s="852"/>
      <c r="J320" s="149" t="str">
        <f ca="1">IF(MOD(ROW()-13,2)=0,IF(ISBLANK(OFFSET(#REF!,INT((ROW()-13)/2),0)),"",OFFSET(#REF!,INT((ROW()-13)/2),0)),IF(ISBLANK(OFFSET('9. METAS'!$U$20,INT((ROW()-14)/2),0)),"",OFFSET('9. METAS'!$U$20,INT((ROW()-14)/2),0)))</f>
        <v/>
      </c>
      <c r="K320" s="150" t="str">
        <f ca="1">IF(MOD(ROW()-13,2)=0,IF(ISBLANK(OFFSET(#REF!,INT((ROW()-13)/2),0)),"",OFFSET(#REF!,INT((ROW()-13)/2),0)),IF(ISBLANK(OFFSET('9. METAS'!$V$20,INT((ROW()-14)/2),0)),"",OFFSET('9. METAS'!$V$20,INT((ROW()-14)/2),0)))</f>
        <v/>
      </c>
      <c r="L320" s="150" t="str">
        <f ca="1">IF(MOD(ROW()-13,2)=0,IF(ISBLANK(OFFSET(#REF!,INT((ROW()-13)/2),0)),"",OFFSET(#REF!,INT((ROW()-13)/2),0)),IF(ISBLANK(OFFSET('9. METAS'!$W$20,INT((ROW()-14)/2),0)),"",OFFSET('9. METAS'!$W$20,INT((ROW()-14)/2),0)))</f>
        <v/>
      </c>
      <c r="M320" s="151" t="str">
        <f ca="1">IF(MOD(ROW()-13,2)=0,IF(ISBLANK(OFFSET(#REF!,INT((ROW()-13)/2),0)),"",OFFSET(#REF!,INT((ROW()-13)/2),0)),IF(ISBLANK(OFFSET('9. METAS'!$X$20,INT((ROW()-14)/2),0)),"",OFFSET('9. METAS'!$X$20,INT((ROW()-14)/2),0)))</f>
        <v/>
      </c>
      <c r="N320" s="854"/>
      <c r="O320" s="856"/>
      <c r="P320" s="913"/>
    </row>
    <row r="321" spans="3:16">
      <c r="C321" s="859"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8" t="str">
        <f ca="1">IF(ISBLANK(OFFSET('5. Pp (3 años)'!$K$46,INT((ROW()-13)/2),0)),"",OFFSET('5. Pp (3 años)'!$K$46,INT((ROW()-13)/2),0))</f>
        <v/>
      </c>
      <c r="G321" s="909" t="str">
        <f ca="1">IF(ISBLANK(OFFSET('5. Pp (3 años)'!$H$46,INT((ROW()-13)/2),0)),"",OFFSET('5. Pp (3 años)'!$H$46,INT((ROW()-13)/2),0))</f>
        <v/>
      </c>
      <c r="H321" s="944" t="str">
        <f ca="1">IF(ISBLANK(OFFSET('9. METAS'!$L$20,INT((ROW()-13)/2),0)),"",OFFSET('9. METAS'!$L$20,INT((ROW()-13)/2),0))</f>
        <v/>
      </c>
      <c r="I321" s="868"/>
      <c r="J321" s="149" t="e">
        <f ca="1">IF(MOD(ROW()-13,2)=0,IF(ISBLANK(OFFSET(#REF!,INT((ROW()-13)/2),0)),"",OFFSET(#REF!,INT((ROW()-13)/2),0)),IF(ISBLANK(OFFSET('9. METAS'!$U$20,INT((ROW()-14)/2),0)),"",OFFSET('9. METAS'!$U$20,INT((ROW()-14)/2),0)))</f>
        <v>#REF!</v>
      </c>
      <c r="K321" s="150" t="e">
        <f ca="1">IF(MOD(ROW()-13,2)=0,IF(ISBLANK(OFFSET(#REF!,INT((ROW()-13)/2),0)),"",OFFSET(#REF!,INT((ROW()-13)/2),0)),IF(ISBLANK(OFFSET('9. METAS'!$V$20,INT((ROW()-14)/2),0)),"",OFFSET('9. METAS'!$V$20,INT((ROW()-14)/2),0)))</f>
        <v>#REF!</v>
      </c>
      <c r="L321" s="150" t="e">
        <f ca="1">IF(MOD(ROW()-13,2)=0,IF(ISBLANK(OFFSET(#REF!,INT((ROW()-13)/2),0)),"",OFFSET(#REF!,INT((ROW()-13)/2),0)),IF(ISBLANK(OFFSET('9. METAS'!$W$20,INT((ROW()-14)/2),0)),"",OFFSET('9. METAS'!$W$20,INT((ROW()-14)/2),0)))</f>
        <v>#REF!</v>
      </c>
      <c r="M321" s="151" t="e">
        <f ca="1">IF(MOD(ROW()-13,2)=0,IF(ISBLANK(OFFSET(#REF!,INT((ROW()-13)/2),0)),"",OFFSET(#REF!,INT((ROW()-13)/2),0)),IF(ISBLANK(OFFSET('9. METAS'!$X$20,INT((ROW()-14)/2),0)),"",OFFSET('9. METAS'!$X$20,INT((ROW()-14)/2),0)))</f>
        <v>#REF!</v>
      </c>
      <c r="N321" s="869" t="str">
        <f t="shared" ref="N321" ca="1" si="304">IFERROR(J321/J322,"ND")</f>
        <v>ND</v>
      </c>
      <c r="O321" s="870" t="str">
        <f t="shared" ref="O321" ca="1" si="305">IFERROR(((J321+K321+L321)/H321),"ND")</f>
        <v>ND</v>
      </c>
      <c r="P321" s="910"/>
    </row>
    <row r="322" spans="3:16">
      <c r="C322" s="860"/>
      <c r="D322" s="907"/>
      <c r="E322" s="907"/>
      <c r="F322" s="908"/>
      <c r="G322" s="909"/>
      <c r="H322" s="944"/>
      <c r="I322" s="852"/>
      <c r="J322" s="149" t="str">
        <f ca="1">IF(MOD(ROW()-13,2)=0,IF(ISBLANK(OFFSET(#REF!,INT((ROW()-13)/2),0)),"",OFFSET(#REF!,INT((ROW()-13)/2),0)),IF(ISBLANK(OFFSET('9. METAS'!$U$20,INT((ROW()-14)/2),0)),"",OFFSET('9. METAS'!$U$20,INT((ROW()-14)/2),0)))</f>
        <v/>
      </c>
      <c r="K322" s="150" t="str">
        <f ca="1">IF(MOD(ROW()-13,2)=0,IF(ISBLANK(OFFSET(#REF!,INT((ROW()-13)/2),0)),"",OFFSET(#REF!,INT((ROW()-13)/2),0)),IF(ISBLANK(OFFSET('9. METAS'!$V$20,INT((ROW()-14)/2),0)),"",OFFSET('9. METAS'!$V$20,INT((ROW()-14)/2),0)))</f>
        <v/>
      </c>
      <c r="L322" s="150" t="str">
        <f ca="1">IF(MOD(ROW()-13,2)=0,IF(ISBLANK(OFFSET(#REF!,INT((ROW()-13)/2),0)),"",OFFSET(#REF!,INT((ROW()-13)/2),0)),IF(ISBLANK(OFFSET('9. METAS'!$W$20,INT((ROW()-14)/2),0)),"",OFFSET('9. METAS'!$W$20,INT((ROW()-14)/2),0)))</f>
        <v/>
      </c>
      <c r="M322" s="151" t="str">
        <f ca="1">IF(MOD(ROW()-13,2)=0,IF(ISBLANK(OFFSET(#REF!,INT((ROW()-13)/2),0)),"",OFFSET(#REF!,INT((ROW()-13)/2),0)),IF(ISBLANK(OFFSET('9. METAS'!$X$20,INT((ROW()-14)/2),0)),"",OFFSET('9. METAS'!$X$20,INT((ROW()-14)/2),0)))</f>
        <v/>
      </c>
      <c r="N322" s="854"/>
      <c r="O322" s="856"/>
      <c r="P322" s="913"/>
    </row>
    <row r="323" spans="3:16">
      <c r="C323" s="859"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8" t="str">
        <f ca="1">IF(ISBLANK(OFFSET('5. Pp (3 años)'!$K$46,INT((ROW()-13)/2),0)),"",OFFSET('5. Pp (3 años)'!$K$46,INT((ROW()-13)/2),0))</f>
        <v/>
      </c>
      <c r="G323" s="909" t="str">
        <f ca="1">IF(ISBLANK(OFFSET('5. Pp (3 años)'!$H$46,INT((ROW()-13)/2),0)),"",OFFSET('5. Pp (3 años)'!$H$46,INT((ROW()-13)/2),0))</f>
        <v/>
      </c>
      <c r="H323" s="944" t="str">
        <f ca="1">IF(ISBLANK(OFFSET('9. METAS'!$L$20,INT((ROW()-13)/2),0)),"",OFFSET('9. METAS'!$L$20,INT((ROW()-13)/2),0))</f>
        <v/>
      </c>
      <c r="I323" s="868"/>
      <c r="J323" s="149" t="e">
        <f ca="1">IF(MOD(ROW()-13,2)=0,IF(ISBLANK(OFFSET(#REF!,INT((ROW()-13)/2),0)),"",OFFSET(#REF!,INT((ROW()-13)/2),0)),IF(ISBLANK(OFFSET('9. METAS'!$U$20,INT((ROW()-14)/2),0)),"",OFFSET('9. METAS'!$U$20,INT((ROW()-14)/2),0)))</f>
        <v>#REF!</v>
      </c>
      <c r="K323" s="150" t="e">
        <f ca="1">IF(MOD(ROW()-13,2)=0,IF(ISBLANK(OFFSET(#REF!,INT((ROW()-13)/2),0)),"",OFFSET(#REF!,INT((ROW()-13)/2),0)),IF(ISBLANK(OFFSET('9. METAS'!$V$20,INT((ROW()-14)/2),0)),"",OFFSET('9. METAS'!$V$20,INT((ROW()-14)/2),0)))</f>
        <v>#REF!</v>
      </c>
      <c r="L323" s="150" t="e">
        <f ca="1">IF(MOD(ROW()-13,2)=0,IF(ISBLANK(OFFSET(#REF!,INT((ROW()-13)/2),0)),"",OFFSET(#REF!,INT((ROW()-13)/2),0)),IF(ISBLANK(OFFSET('9. METAS'!$W$20,INT((ROW()-14)/2),0)),"",OFFSET('9. METAS'!$W$20,INT((ROW()-14)/2),0)))</f>
        <v>#REF!</v>
      </c>
      <c r="M323" s="151" t="e">
        <f ca="1">IF(MOD(ROW()-13,2)=0,IF(ISBLANK(OFFSET(#REF!,INT((ROW()-13)/2),0)),"",OFFSET(#REF!,INT((ROW()-13)/2),0)),IF(ISBLANK(OFFSET('9. METAS'!$X$20,INT((ROW()-14)/2),0)),"",OFFSET('9. METAS'!$X$20,INT((ROW()-14)/2),0)))</f>
        <v>#REF!</v>
      </c>
      <c r="N323" s="869" t="str">
        <f t="shared" ref="N323" ca="1" si="306">IFERROR(J323/J324,"ND")</f>
        <v>ND</v>
      </c>
      <c r="O323" s="870" t="str">
        <f t="shared" ref="O323" ca="1" si="307">IFERROR(((J323+K323+L323)/H323),"ND")</f>
        <v>ND</v>
      </c>
      <c r="P323" s="910"/>
    </row>
    <row r="324" spans="3:16">
      <c r="C324" s="860"/>
      <c r="D324" s="907"/>
      <c r="E324" s="907"/>
      <c r="F324" s="908"/>
      <c r="G324" s="909"/>
      <c r="H324" s="944"/>
      <c r="I324" s="852"/>
      <c r="J324" s="149" t="str">
        <f ca="1">IF(MOD(ROW()-13,2)=0,IF(ISBLANK(OFFSET(#REF!,INT((ROW()-13)/2),0)),"",OFFSET(#REF!,INT((ROW()-13)/2),0)),IF(ISBLANK(OFFSET('9. METAS'!$U$20,INT((ROW()-14)/2),0)),"",OFFSET('9. METAS'!$U$20,INT((ROW()-14)/2),0)))</f>
        <v/>
      </c>
      <c r="K324" s="150" t="str">
        <f ca="1">IF(MOD(ROW()-13,2)=0,IF(ISBLANK(OFFSET(#REF!,INT((ROW()-13)/2),0)),"",OFFSET(#REF!,INT((ROW()-13)/2),0)),IF(ISBLANK(OFFSET('9. METAS'!$V$20,INT((ROW()-14)/2),0)),"",OFFSET('9. METAS'!$V$20,INT((ROW()-14)/2),0)))</f>
        <v/>
      </c>
      <c r="L324" s="150" t="str">
        <f ca="1">IF(MOD(ROW()-13,2)=0,IF(ISBLANK(OFFSET(#REF!,INT((ROW()-13)/2),0)),"",OFFSET(#REF!,INT((ROW()-13)/2),0)),IF(ISBLANK(OFFSET('9. METAS'!$W$20,INT((ROW()-14)/2),0)),"",OFFSET('9. METAS'!$W$20,INT((ROW()-14)/2),0)))</f>
        <v/>
      </c>
      <c r="M324" s="151" t="str">
        <f ca="1">IF(MOD(ROW()-13,2)=0,IF(ISBLANK(OFFSET(#REF!,INT((ROW()-13)/2),0)),"",OFFSET(#REF!,INT((ROW()-13)/2),0)),IF(ISBLANK(OFFSET('9. METAS'!$X$20,INT((ROW()-14)/2),0)),"",OFFSET('9. METAS'!$X$20,INT((ROW()-14)/2),0)))</f>
        <v/>
      </c>
      <c r="N324" s="854"/>
      <c r="O324" s="856"/>
      <c r="P324" s="913"/>
    </row>
    <row r="325" spans="3:16">
      <c r="C325" s="859"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8" t="str">
        <f ca="1">IF(ISBLANK(OFFSET('5. Pp (3 años)'!$K$46,INT((ROW()-13)/2),0)),"",OFFSET('5. Pp (3 años)'!$K$46,INT((ROW()-13)/2),0))</f>
        <v/>
      </c>
      <c r="G325" s="909" t="str">
        <f ca="1">IF(ISBLANK(OFFSET('5. Pp (3 años)'!$H$46,INT((ROW()-13)/2),0)),"",OFFSET('5. Pp (3 años)'!$H$46,INT((ROW()-13)/2),0))</f>
        <v/>
      </c>
      <c r="H325" s="944" t="str">
        <f ca="1">IF(ISBLANK(OFFSET('9. METAS'!$L$20,INT((ROW()-13)/2),0)),"",OFFSET('9. METAS'!$L$20,INT((ROW()-13)/2),0))</f>
        <v/>
      </c>
      <c r="I325" s="868"/>
      <c r="J325" s="149" t="e">
        <f ca="1">IF(MOD(ROW()-13,2)=0,IF(ISBLANK(OFFSET(#REF!,INT((ROW()-13)/2),0)),"",OFFSET(#REF!,INT((ROW()-13)/2),0)),IF(ISBLANK(OFFSET('9. METAS'!$U$20,INT((ROW()-14)/2),0)),"",OFFSET('9. METAS'!$U$20,INT((ROW()-14)/2),0)))</f>
        <v>#REF!</v>
      </c>
      <c r="K325" s="150" t="e">
        <f ca="1">IF(MOD(ROW()-13,2)=0,IF(ISBLANK(OFFSET(#REF!,INT((ROW()-13)/2),0)),"",OFFSET(#REF!,INT((ROW()-13)/2),0)),IF(ISBLANK(OFFSET('9. METAS'!$V$20,INT((ROW()-14)/2),0)),"",OFFSET('9. METAS'!$V$20,INT((ROW()-14)/2),0)))</f>
        <v>#REF!</v>
      </c>
      <c r="L325" s="150" t="e">
        <f ca="1">IF(MOD(ROW()-13,2)=0,IF(ISBLANK(OFFSET(#REF!,INT((ROW()-13)/2),0)),"",OFFSET(#REF!,INT((ROW()-13)/2),0)),IF(ISBLANK(OFFSET('9. METAS'!$W$20,INT((ROW()-14)/2),0)),"",OFFSET('9. METAS'!$W$20,INT((ROW()-14)/2),0)))</f>
        <v>#REF!</v>
      </c>
      <c r="M325" s="151" t="e">
        <f ca="1">IF(MOD(ROW()-13,2)=0,IF(ISBLANK(OFFSET(#REF!,INT((ROW()-13)/2),0)),"",OFFSET(#REF!,INT((ROW()-13)/2),0)),IF(ISBLANK(OFFSET('9. METAS'!$X$20,INT((ROW()-14)/2),0)),"",OFFSET('9. METAS'!$X$20,INT((ROW()-14)/2),0)))</f>
        <v>#REF!</v>
      </c>
      <c r="N325" s="869" t="str">
        <f t="shared" ref="N325" ca="1" si="308">IFERROR(J325/J326,"ND")</f>
        <v>ND</v>
      </c>
      <c r="O325" s="870" t="str">
        <f t="shared" ref="O325" ca="1" si="309">IFERROR(((J325+K325+L325)/H325),"ND")</f>
        <v>ND</v>
      </c>
      <c r="P325" s="910"/>
    </row>
    <row r="326" spans="3:16">
      <c r="C326" s="860"/>
      <c r="D326" s="907"/>
      <c r="E326" s="907"/>
      <c r="F326" s="908"/>
      <c r="G326" s="909"/>
      <c r="H326" s="944"/>
      <c r="I326" s="852"/>
      <c r="J326" s="149" t="str">
        <f ca="1">IF(MOD(ROW()-13,2)=0,IF(ISBLANK(OFFSET(#REF!,INT((ROW()-13)/2),0)),"",OFFSET(#REF!,INT((ROW()-13)/2),0)),IF(ISBLANK(OFFSET('9. METAS'!$U$20,INT((ROW()-14)/2),0)),"",OFFSET('9. METAS'!$U$20,INT((ROW()-14)/2),0)))</f>
        <v/>
      </c>
      <c r="K326" s="150" t="str">
        <f ca="1">IF(MOD(ROW()-13,2)=0,IF(ISBLANK(OFFSET(#REF!,INT((ROW()-13)/2),0)),"",OFFSET(#REF!,INT((ROW()-13)/2),0)),IF(ISBLANK(OFFSET('9. METAS'!$V$20,INT((ROW()-14)/2),0)),"",OFFSET('9. METAS'!$V$20,INT((ROW()-14)/2),0)))</f>
        <v/>
      </c>
      <c r="L326" s="150" t="str">
        <f ca="1">IF(MOD(ROW()-13,2)=0,IF(ISBLANK(OFFSET(#REF!,INT((ROW()-13)/2),0)),"",OFFSET(#REF!,INT((ROW()-13)/2),0)),IF(ISBLANK(OFFSET('9. METAS'!$W$20,INT((ROW()-14)/2),0)),"",OFFSET('9. METAS'!$W$20,INT((ROW()-14)/2),0)))</f>
        <v/>
      </c>
      <c r="M326" s="151" t="str">
        <f ca="1">IF(MOD(ROW()-13,2)=0,IF(ISBLANK(OFFSET(#REF!,INT((ROW()-13)/2),0)),"",OFFSET(#REF!,INT((ROW()-13)/2),0)),IF(ISBLANK(OFFSET('9. METAS'!$X$20,INT((ROW()-14)/2),0)),"",OFFSET('9. METAS'!$X$20,INT((ROW()-14)/2),0)))</f>
        <v/>
      </c>
      <c r="N326" s="854"/>
      <c r="O326" s="856"/>
      <c r="P326" s="913"/>
    </row>
    <row r="327" spans="3:16">
      <c r="C327" s="859"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8" t="str">
        <f ca="1">IF(ISBLANK(OFFSET('5. Pp (3 años)'!$K$46,INT((ROW()-13)/2),0)),"",OFFSET('5. Pp (3 años)'!$K$46,INT((ROW()-13)/2),0))</f>
        <v/>
      </c>
      <c r="G327" s="909" t="str">
        <f ca="1">IF(ISBLANK(OFFSET('5. Pp (3 años)'!$H$46,INT((ROW()-13)/2),0)),"",OFFSET('5. Pp (3 años)'!$H$46,INT((ROW()-13)/2),0))</f>
        <v/>
      </c>
      <c r="H327" s="944" t="str">
        <f ca="1">IF(ISBLANK(OFFSET('9. METAS'!$L$20,INT((ROW()-13)/2),0)),"",OFFSET('9. METAS'!$L$20,INT((ROW()-13)/2),0))</f>
        <v/>
      </c>
      <c r="I327" s="868"/>
      <c r="J327" s="149" t="e">
        <f ca="1">IF(MOD(ROW()-13,2)=0,IF(ISBLANK(OFFSET(#REF!,INT((ROW()-13)/2),0)),"",OFFSET(#REF!,INT((ROW()-13)/2),0)),IF(ISBLANK(OFFSET('9. METAS'!$U$20,INT((ROW()-14)/2),0)),"",OFFSET('9. METAS'!$U$20,INT((ROW()-14)/2),0)))</f>
        <v>#REF!</v>
      </c>
      <c r="K327" s="150" t="e">
        <f ca="1">IF(MOD(ROW()-13,2)=0,IF(ISBLANK(OFFSET(#REF!,INT((ROW()-13)/2),0)),"",OFFSET(#REF!,INT((ROW()-13)/2),0)),IF(ISBLANK(OFFSET('9. METAS'!$V$20,INT((ROW()-14)/2),0)),"",OFFSET('9. METAS'!$V$20,INT((ROW()-14)/2),0)))</f>
        <v>#REF!</v>
      </c>
      <c r="L327" s="150" t="e">
        <f ca="1">IF(MOD(ROW()-13,2)=0,IF(ISBLANK(OFFSET(#REF!,INT((ROW()-13)/2),0)),"",OFFSET(#REF!,INT((ROW()-13)/2),0)),IF(ISBLANK(OFFSET('9. METAS'!$W$20,INT((ROW()-14)/2),0)),"",OFFSET('9. METAS'!$W$20,INT((ROW()-14)/2),0)))</f>
        <v>#REF!</v>
      </c>
      <c r="M327" s="151" t="e">
        <f ca="1">IF(MOD(ROW()-13,2)=0,IF(ISBLANK(OFFSET(#REF!,INT((ROW()-13)/2),0)),"",OFFSET(#REF!,INT((ROW()-13)/2),0)),IF(ISBLANK(OFFSET('9. METAS'!$X$20,INT((ROW()-14)/2),0)),"",OFFSET('9. METAS'!$X$20,INT((ROW()-14)/2),0)))</f>
        <v>#REF!</v>
      </c>
      <c r="N327" s="869" t="str">
        <f t="shared" ref="N327" ca="1" si="310">IFERROR(J327/J328,"ND")</f>
        <v>ND</v>
      </c>
      <c r="O327" s="870" t="str">
        <f t="shared" ref="O327" ca="1" si="311">IFERROR(((J327+K327+L327)/H327),"ND")</f>
        <v>ND</v>
      </c>
      <c r="P327" s="910"/>
    </row>
    <row r="328" spans="3:16">
      <c r="C328" s="860"/>
      <c r="D328" s="907"/>
      <c r="E328" s="907"/>
      <c r="F328" s="908"/>
      <c r="G328" s="909"/>
      <c r="H328" s="944"/>
      <c r="I328" s="852"/>
      <c r="J328" s="149" t="str">
        <f ca="1">IF(MOD(ROW()-13,2)=0,IF(ISBLANK(OFFSET(#REF!,INT((ROW()-13)/2),0)),"",OFFSET(#REF!,INT((ROW()-13)/2),0)),IF(ISBLANK(OFFSET('9. METAS'!$U$20,INT((ROW()-14)/2),0)),"",OFFSET('9. METAS'!$U$20,INT((ROW()-14)/2),0)))</f>
        <v/>
      </c>
      <c r="K328" s="150" t="str">
        <f ca="1">IF(MOD(ROW()-13,2)=0,IF(ISBLANK(OFFSET(#REF!,INT((ROW()-13)/2),0)),"",OFFSET(#REF!,INT((ROW()-13)/2),0)),IF(ISBLANK(OFFSET('9. METAS'!$V$20,INT((ROW()-14)/2),0)),"",OFFSET('9. METAS'!$V$20,INT((ROW()-14)/2),0)))</f>
        <v/>
      </c>
      <c r="L328" s="150" t="str">
        <f ca="1">IF(MOD(ROW()-13,2)=0,IF(ISBLANK(OFFSET(#REF!,INT((ROW()-13)/2),0)),"",OFFSET(#REF!,INT((ROW()-13)/2),0)),IF(ISBLANK(OFFSET('9. METAS'!$W$20,INT((ROW()-14)/2),0)),"",OFFSET('9. METAS'!$W$20,INT((ROW()-14)/2),0)))</f>
        <v/>
      </c>
      <c r="M328" s="151" t="str">
        <f ca="1">IF(MOD(ROW()-13,2)=0,IF(ISBLANK(OFFSET(#REF!,INT((ROW()-13)/2),0)),"",OFFSET(#REF!,INT((ROW()-13)/2),0)),IF(ISBLANK(OFFSET('9. METAS'!$X$20,INT((ROW()-14)/2),0)),"",OFFSET('9. METAS'!$X$20,INT((ROW()-14)/2),0)))</f>
        <v/>
      </c>
      <c r="N328" s="854"/>
      <c r="O328" s="856"/>
      <c r="P328" s="913"/>
    </row>
    <row r="329" spans="3:16">
      <c r="C329" s="859"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8" t="str">
        <f ca="1">IF(ISBLANK(OFFSET('5. Pp (3 años)'!$K$46,INT((ROW()-13)/2),0)),"",OFFSET('5. Pp (3 años)'!$K$46,INT((ROW()-13)/2),0))</f>
        <v/>
      </c>
      <c r="G329" s="909" t="str">
        <f ca="1">IF(ISBLANK(OFFSET('5. Pp (3 años)'!$H$46,INT((ROW()-13)/2),0)),"",OFFSET('5. Pp (3 años)'!$H$46,INT((ROW()-13)/2),0))</f>
        <v/>
      </c>
      <c r="H329" s="944" t="str">
        <f ca="1">IF(ISBLANK(OFFSET('9. METAS'!$L$20,INT((ROW()-13)/2),0)),"",OFFSET('9. METAS'!$L$20,INT((ROW()-13)/2),0))</f>
        <v/>
      </c>
      <c r="I329" s="868"/>
      <c r="J329" s="149" t="e">
        <f ca="1">IF(MOD(ROW()-13,2)=0,IF(ISBLANK(OFFSET(#REF!,INT((ROW()-13)/2),0)),"",OFFSET(#REF!,INT((ROW()-13)/2),0)),IF(ISBLANK(OFFSET('9. METAS'!$U$20,INT((ROW()-14)/2),0)),"",OFFSET('9. METAS'!$U$20,INT((ROW()-14)/2),0)))</f>
        <v>#REF!</v>
      </c>
      <c r="K329" s="150" t="e">
        <f ca="1">IF(MOD(ROW()-13,2)=0,IF(ISBLANK(OFFSET(#REF!,INT((ROW()-13)/2),0)),"",OFFSET(#REF!,INT((ROW()-13)/2),0)),IF(ISBLANK(OFFSET('9. METAS'!$V$20,INT((ROW()-14)/2),0)),"",OFFSET('9. METAS'!$V$20,INT((ROW()-14)/2),0)))</f>
        <v>#REF!</v>
      </c>
      <c r="L329" s="150" t="e">
        <f ca="1">IF(MOD(ROW()-13,2)=0,IF(ISBLANK(OFFSET(#REF!,INT((ROW()-13)/2),0)),"",OFFSET(#REF!,INT((ROW()-13)/2),0)),IF(ISBLANK(OFFSET('9. METAS'!$W$20,INT((ROW()-14)/2),0)),"",OFFSET('9. METAS'!$W$20,INT((ROW()-14)/2),0)))</f>
        <v>#REF!</v>
      </c>
      <c r="M329" s="151" t="e">
        <f ca="1">IF(MOD(ROW()-13,2)=0,IF(ISBLANK(OFFSET(#REF!,INT((ROW()-13)/2),0)),"",OFFSET(#REF!,INT((ROW()-13)/2),0)),IF(ISBLANK(OFFSET('9. METAS'!$X$20,INT((ROW()-14)/2),0)),"",OFFSET('9. METAS'!$X$20,INT((ROW()-14)/2),0)))</f>
        <v>#REF!</v>
      </c>
      <c r="N329" s="869" t="str">
        <f t="shared" ref="N329" ca="1" si="312">IFERROR(J329/J330,"ND")</f>
        <v>ND</v>
      </c>
      <c r="O329" s="870" t="str">
        <f t="shared" ref="O329" ca="1" si="313">IFERROR(((J329+K329+L329)/H329),"ND")</f>
        <v>ND</v>
      </c>
      <c r="P329" s="910"/>
    </row>
    <row r="330" spans="3:16">
      <c r="C330" s="860"/>
      <c r="D330" s="907"/>
      <c r="E330" s="907"/>
      <c r="F330" s="908"/>
      <c r="G330" s="909"/>
      <c r="H330" s="944"/>
      <c r="I330" s="852"/>
      <c r="J330" s="149" t="str">
        <f ca="1">IF(MOD(ROW()-13,2)=0,IF(ISBLANK(OFFSET(#REF!,INT((ROW()-13)/2),0)),"",OFFSET(#REF!,INT((ROW()-13)/2),0)),IF(ISBLANK(OFFSET('9. METAS'!$U$20,INT((ROW()-14)/2),0)),"",OFFSET('9. METAS'!$U$20,INT((ROW()-14)/2),0)))</f>
        <v/>
      </c>
      <c r="K330" s="150" t="str">
        <f ca="1">IF(MOD(ROW()-13,2)=0,IF(ISBLANK(OFFSET(#REF!,INT((ROW()-13)/2),0)),"",OFFSET(#REF!,INT((ROW()-13)/2),0)),IF(ISBLANK(OFFSET('9. METAS'!$V$20,INT((ROW()-14)/2),0)),"",OFFSET('9. METAS'!$V$20,INT((ROW()-14)/2),0)))</f>
        <v/>
      </c>
      <c r="L330" s="150" t="str">
        <f ca="1">IF(MOD(ROW()-13,2)=0,IF(ISBLANK(OFFSET(#REF!,INT((ROW()-13)/2),0)),"",OFFSET(#REF!,INT((ROW()-13)/2),0)),IF(ISBLANK(OFFSET('9. METAS'!$W$20,INT((ROW()-14)/2),0)),"",OFFSET('9. METAS'!$W$20,INT((ROW()-14)/2),0)))</f>
        <v/>
      </c>
      <c r="M330" s="151" t="str">
        <f ca="1">IF(MOD(ROW()-13,2)=0,IF(ISBLANK(OFFSET(#REF!,INT((ROW()-13)/2),0)),"",OFFSET(#REF!,INT((ROW()-13)/2),0)),IF(ISBLANK(OFFSET('9. METAS'!$X$20,INT((ROW()-14)/2),0)),"",OFFSET('9. METAS'!$X$20,INT((ROW()-14)/2),0)))</f>
        <v/>
      </c>
      <c r="N330" s="854"/>
      <c r="O330" s="856"/>
      <c r="P330" s="913"/>
    </row>
    <row r="331" spans="3:16">
      <c r="C331" s="859"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8" t="str">
        <f ca="1">IF(ISBLANK(OFFSET('5. Pp (3 años)'!$K$46,INT((ROW()-13)/2),0)),"",OFFSET('5. Pp (3 años)'!$K$46,INT((ROW()-13)/2),0))</f>
        <v/>
      </c>
      <c r="G331" s="909" t="str">
        <f ca="1">IF(ISBLANK(OFFSET('5. Pp (3 años)'!$H$46,INT((ROW()-13)/2),0)),"",OFFSET('5. Pp (3 años)'!$H$46,INT((ROW()-13)/2),0))</f>
        <v/>
      </c>
      <c r="H331" s="944" t="str">
        <f ca="1">IF(ISBLANK(OFFSET('9. METAS'!$L$20,INT((ROW()-13)/2),0)),"",OFFSET('9. METAS'!$L$20,INT((ROW()-13)/2),0))</f>
        <v/>
      </c>
      <c r="I331" s="868"/>
      <c r="J331" s="149" t="e">
        <f ca="1">IF(MOD(ROW()-13,2)=0,IF(ISBLANK(OFFSET(#REF!,INT((ROW()-13)/2),0)),"",OFFSET(#REF!,INT((ROW()-13)/2),0)),IF(ISBLANK(OFFSET('9. METAS'!$U$20,INT((ROW()-14)/2),0)),"",OFFSET('9. METAS'!$U$20,INT((ROW()-14)/2),0)))</f>
        <v>#REF!</v>
      </c>
      <c r="K331" s="150" t="e">
        <f ca="1">IF(MOD(ROW()-13,2)=0,IF(ISBLANK(OFFSET(#REF!,INT((ROW()-13)/2),0)),"",OFFSET(#REF!,INT((ROW()-13)/2),0)),IF(ISBLANK(OFFSET('9. METAS'!$V$20,INT((ROW()-14)/2),0)),"",OFFSET('9. METAS'!$V$20,INT((ROW()-14)/2),0)))</f>
        <v>#REF!</v>
      </c>
      <c r="L331" s="150" t="e">
        <f ca="1">IF(MOD(ROW()-13,2)=0,IF(ISBLANK(OFFSET(#REF!,INT((ROW()-13)/2),0)),"",OFFSET(#REF!,INT((ROW()-13)/2),0)),IF(ISBLANK(OFFSET('9. METAS'!$W$20,INT((ROW()-14)/2),0)),"",OFFSET('9. METAS'!$W$20,INT((ROW()-14)/2),0)))</f>
        <v>#REF!</v>
      </c>
      <c r="M331" s="151" t="e">
        <f ca="1">IF(MOD(ROW()-13,2)=0,IF(ISBLANK(OFFSET(#REF!,INT((ROW()-13)/2),0)),"",OFFSET(#REF!,INT((ROW()-13)/2),0)),IF(ISBLANK(OFFSET('9. METAS'!$X$20,INT((ROW()-14)/2),0)),"",OFFSET('9. METAS'!$X$20,INT((ROW()-14)/2),0)))</f>
        <v>#REF!</v>
      </c>
      <c r="N331" s="869" t="str">
        <f t="shared" ref="N331" ca="1" si="314">IFERROR(J331/J332,"ND")</f>
        <v>ND</v>
      </c>
      <c r="O331" s="870" t="str">
        <f t="shared" ref="O331" ca="1" si="315">IFERROR(((J331+K331+L331)/H331),"ND")</f>
        <v>ND</v>
      </c>
      <c r="P331" s="910"/>
    </row>
    <row r="332" spans="3:16">
      <c r="C332" s="860"/>
      <c r="D332" s="907"/>
      <c r="E332" s="907"/>
      <c r="F332" s="908"/>
      <c r="G332" s="909"/>
      <c r="H332" s="944"/>
      <c r="I332" s="852"/>
      <c r="J332" s="149" t="str">
        <f ca="1">IF(MOD(ROW()-13,2)=0,IF(ISBLANK(OFFSET(#REF!,INT((ROW()-13)/2),0)),"",OFFSET(#REF!,INT((ROW()-13)/2),0)),IF(ISBLANK(OFFSET('9. METAS'!$U$20,INT((ROW()-14)/2),0)),"",OFFSET('9. METAS'!$U$20,INT((ROW()-14)/2),0)))</f>
        <v/>
      </c>
      <c r="K332" s="150" t="str">
        <f ca="1">IF(MOD(ROW()-13,2)=0,IF(ISBLANK(OFFSET(#REF!,INT((ROW()-13)/2),0)),"",OFFSET(#REF!,INT((ROW()-13)/2),0)),IF(ISBLANK(OFFSET('9. METAS'!$V$20,INT((ROW()-14)/2),0)),"",OFFSET('9. METAS'!$V$20,INT((ROW()-14)/2),0)))</f>
        <v/>
      </c>
      <c r="L332" s="150" t="str">
        <f ca="1">IF(MOD(ROW()-13,2)=0,IF(ISBLANK(OFFSET(#REF!,INT((ROW()-13)/2),0)),"",OFFSET(#REF!,INT((ROW()-13)/2),0)),IF(ISBLANK(OFFSET('9. METAS'!$W$20,INT((ROW()-14)/2),0)),"",OFFSET('9. METAS'!$W$20,INT((ROW()-14)/2),0)))</f>
        <v/>
      </c>
      <c r="M332" s="151" t="str">
        <f ca="1">IF(MOD(ROW()-13,2)=0,IF(ISBLANK(OFFSET(#REF!,INT((ROW()-13)/2),0)),"",OFFSET(#REF!,INT((ROW()-13)/2),0)),IF(ISBLANK(OFFSET('9. METAS'!$X$20,INT((ROW()-14)/2),0)),"",OFFSET('9. METAS'!$X$20,INT((ROW()-14)/2),0)))</f>
        <v/>
      </c>
      <c r="N332" s="854"/>
      <c r="O332" s="856"/>
      <c r="P332" s="913"/>
    </row>
    <row r="333" spans="3:16">
      <c r="C333" s="859"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8" t="str">
        <f ca="1">IF(ISBLANK(OFFSET('5. Pp (3 años)'!$K$46,INT((ROW()-13)/2),0)),"",OFFSET('5. Pp (3 años)'!$K$46,INT((ROW()-13)/2),0))</f>
        <v/>
      </c>
      <c r="G333" s="909" t="str">
        <f ca="1">IF(ISBLANK(OFFSET('5. Pp (3 años)'!$H$46,INT((ROW()-13)/2),0)),"",OFFSET('5. Pp (3 años)'!$H$46,INT((ROW()-13)/2),0))</f>
        <v/>
      </c>
      <c r="H333" s="944" t="str">
        <f ca="1">IF(ISBLANK(OFFSET('9. METAS'!$L$20,INT((ROW()-13)/2),0)),"",OFFSET('9. METAS'!$L$20,INT((ROW()-13)/2),0))</f>
        <v/>
      </c>
      <c r="I333" s="868"/>
      <c r="J333" s="149" t="e">
        <f ca="1">IF(MOD(ROW()-13,2)=0,IF(ISBLANK(OFFSET(#REF!,INT((ROW()-13)/2),0)),"",OFFSET(#REF!,INT((ROW()-13)/2),0)),IF(ISBLANK(OFFSET('9. METAS'!$U$20,INT((ROW()-14)/2),0)),"",OFFSET('9. METAS'!$U$20,INT((ROW()-14)/2),0)))</f>
        <v>#REF!</v>
      </c>
      <c r="K333" s="150" t="e">
        <f ca="1">IF(MOD(ROW()-13,2)=0,IF(ISBLANK(OFFSET(#REF!,INT((ROW()-13)/2),0)),"",OFFSET(#REF!,INT((ROW()-13)/2),0)),IF(ISBLANK(OFFSET('9. METAS'!$V$20,INT((ROW()-14)/2),0)),"",OFFSET('9. METAS'!$V$20,INT((ROW()-14)/2),0)))</f>
        <v>#REF!</v>
      </c>
      <c r="L333" s="150" t="e">
        <f ca="1">IF(MOD(ROW()-13,2)=0,IF(ISBLANK(OFFSET(#REF!,INT((ROW()-13)/2),0)),"",OFFSET(#REF!,INT((ROW()-13)/2),0)),IF(ISBLANK(OFFSET('9. METAS'!$W$20,INT((ROW()-14)/2),0)),"",OFFSET('9. METAS'!$W$20,INT((ROW()-14)/2),0)))</f>
        <v>#REF!</v>
      </c>
      <c r="M333" s="151" t="e">
        <f ca="1">IF(MOD(ROW()-13,2)=0,IF(ISBLANK(OFFSET(#REF!,INT((ROW()-13)/2),0)),"",OFFSET(#REF!,INT((ROW()-13)/2),0)),IF(ISBLANK(OFFSET('9. METAS'!$X$20,INT((ROW()-14)/2),0)),"",OFFSET('9. METAS'!$X$20,INT((ROW()-14)/2),0)))</f>
        <v>#REF!</v>
      </c>
      <c r="N333" s="869" t="str">
        <f t="shared" ref="N333" ca="1" si="316">IFERROR(J333/J334,"ND")</f>
        <v>ND</v>
      </c>
      <c r="O333" s="870" t="str">
        <f t="shared" ref="O333" ca="1" si="317">IFERROR(((J333+K333+L333)/H333),"ND")</f>
        <v>ND</v>
      </c>
      <c r="P333" s="910"/>
    </row>
    <row r="334" spans="3:16">
      <c r="C334" s="860"/>
      <c r="D334" s="907"/>
      <c r="E334" s="907"/>
      <c r="F334" s="908"/>
      <c r="G334" s="909"/>
      <c r="H334" s="944"/>
      <c r="I334" s="852"/>
      <c r="J334" s="149" t="str">
        <f ca="1">IF(MOD(ROW()-13,2)=0,IF(ISBLANK(OFFSET(#REF!,INT((ROW()-13)/2),0)),"",OFFSET(#REF!,INT((ROW()-13)/2),0)),IF(ISBLANK(OFFSET('9. METAS'!$U$20,INT((ROW()-14)/2),0)),"",OFFSET('9. METAS'!$U$20,INT((ROW()-14)/2),0)))</f>
        <v/>
      </c>
      <c r="K334" s="150" t="str">
        <f ca="1">IF(MOD(ROW()-13,2)=0,IF(ISBLANK(OFFSET(#REF!,INT((ROW()-13)/2),0)),"",OFFSET(#REF!,INT((ROW()-13)/2),0)),IF(ISBLANK(OFFSET('9. METAS'!$V$20,INT((ROW()-14)/2),0)),"",OFFSET('9. METAS'!$V$20,INT((ROW()-14)/2),0)))</f>
        <v/>
      </c>
      <c r="L334" s="150" t="str">
        <f ca="1">IF(MOD(ROW()-13,2)=0,IF(ISBLANK(OFFSET(#REF!,INT((ROW()-13)/2),0)),"",OFFSET(#REF!,INT((ROW()-13)/2),0)),IF(ISBLANK(OFFSET('9. METAS'!$W$20,INT((ROW()-14)/2),0)),"",OFFSET('9. METAS'!$W$20,INT((ROW()-14)/2),0)))</f>
        <v/>
      </c>
      <c r="M334" s="151" t="str">
        <f ca="1">IF(MOD(ROW()-13,2)=0,IF(ISBLANK(OFFSET(#REF!,INT((ROW()-13)/2),0)),"",OFFSET(#REF!,INT((ROW()-13)/2),0)),IF(ISBLANK(OFFSET('9. METAS'!$X$20,INT((ROW()-14)/2),0)),"",OFFSET('9. METAS'!$X$20,INT((ROW()-14)/2),0)))</f>
        <v/>
      </c>
      <c r="N334" s="854"/>
      <c r="O334" s="856"/>
      <c r="P334" s="913"/>
    </row>
    <row r="335" spans="3:16">
      <c r="C335" s="859"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8" t="str">
        <f ca="1">IF(ISBLANK(OFFSET('5. Pp (3 años)'!$K$46,INT((ROW()-13)/2),0)),"",OFFSET('5. Pp (3 años)'!$K$46,INT((ROW()-13)/2),0))</f>
        <v/>
      </c>
      <c r="G335" s="909" t="str">
        <f ca="1">IF(ISBLANK(OFFSET('5. Pp (3 años)'!$H$46,INT((ROW()-13)/2),0)),"",OFFSET('5. Pp (3 años)'!$H$46,INT((ROW()-13)/2),0))</f>
        <v/>
      </c>
      <c r="H335" s="944" t="str">
        <f ca="1">IF(ISBLANK(OFFSET('9. METAS'!$L$20,INT((ROW()-13)/2),0)),"",OFFSET('9. METAS'!$L$20,INT((ROW()-13)/2),0))</f>
        <v/>
      </c>
      <c r="I335" s="868"/>
      <c r="J335" s="149" t="e">
        <f ca="1">IF(MOD(ROW()-13,2)=0,IF(ISBLANK(OFFSET(#REF!,INT((ROW()-13)/2),0)),"",OFFSET(#REF!,INT((ROW()-13)/2),0)),IF(ISBLANK(OFFSET('9. METAS'!$U$20,INT((ROW()-14)/2),0)),"",OFFSET('9. METAS'!$U$20,INT((ROW()-14)/2),0)))</f>
        <v>#REF!</v>
      </c>
      <c r="K335" s="150" t="e">
        <f ca="1">IF(MOD(ROW()-13,2)=0,IF(ISBLANK(OFFSET(#REF!,INT((ROW()-13)/2),0)),"",OFFSET(#REF!,INT((ROW()-13)/2),0)),IF(ISBLANK(OFFSET('9. METAS'!$V$20,INT((ROW()-14)/2),0)),"",OFFSET('9. METAS'!$V$20,INT((ROW()-14)/2),0)))</f>
        <v>#REF!</v>
      </c>
      <c r="L335" s="150" t="e">
        <f ca="1">IF(MOD(ROW()-13,2)=0,IF(ISBLANK(OFFSET(#REF!,INT((ROW()-13)/2),0)),"",OFFSET(#REF!,INT((ROW()-13)/2),0)),IF(ISBLANK(OFFSET('9. METAS'!$W$20,INT((ROW()-14)/2),0)),"",OFFSET('9. METAS'!$W$20,INT((ROW()-14)/2),0)))</f>
        <v>#REF!</v>
      </c>
      <c r="M335" s="151" t="e">
        <f ca="1">IF(MOD(ROW()-13,2)=0,IF(ISBLANK(OFFSET(#REF!,INT((ROW()-13)/2),0)),"",OFFSET(#REF!,INT((ROW()-13)/2),0)),IF(ISBLANK(OFFSET('9. METAS'!$X$20,INT((ROW()-14)/2),0)),"",OFFSET('9. METAS'!$X$20,INT((ROW()-14)/2),0)))</f>
        <v>#REF!</v>
      </c>
      <c r="N335" s="869" t="str">
        <f t="shared" ref="N335" ca="1" si="318">IFERROR(J335/J336,"ND")</f>
        <v>ND</v>
      </c>
      <c r="O335" s="870" t="str">
        <f t="shared" ref="O335" ca="1" si="319">IFERROR(((J335+K335+L335)/H335),"ND")</f>
        <v>ND</v>
      </c>
      <c r="P335" s="910"/>
    </row>
    <row r="336" spans="3:16">
      <c r="C336" s="860"/>
      <c r="D336" s="907"/>
      <c r="E336" s="907"/>
      <c r="F336" s="908"/>
      <c r="G336" s="909"/>
      <c r="H336" s="944"/>
      <c r="I336" s="852"/>
      <c r="J336" s="149" t="str">
        <f ca="1">IF(MOD(ROW()-13,2)=0,IF(ISBLANK(OFFSET(#REF!,INT((ROW()-13)/2),0)),"",OFFSET(#REF!,INT((ROW()-13)/2),0)),IF(ISBLANK(OFFSET('9. METAS'!$U$20,INT((ROW()-14)/2),0)),"",OFFSET('9. METAS'!$U$20,INT((ROW()-14)/2),0)))</f>
        <v/>
      </c>
      <c r="K336" s="150" t="str">
        <f ca="1">IF(MOD(ROW()-13,2)=0,IF(ISBLANK(OFFSET(#REF!,INT((ROW()-13)/2),0)),"",OFFSET(#REF!,INT((ROW()-13)/2),0)),IF(ISBLANK(OFFSET('9. METAS'!$V$20,INT((ROW()-14)/2),0)),"",OFFSET('9. METAS'!$V$20,INT((ROW()-14)/2),0)))</f>
        <v/>
      </c>
      <c r="L336" s="150" t="str">
        <f ca="1">IF(MOD(ROW()-13,2)=0,IF(ISBLANK(OFFSET(#REF!,INT((ROW()-13)/2),0)),"",OFFSET(#REF!,INT((ROW()-13)/2),0)),IF(ISBLANK(OFFSET('9. METAS'!$W$20,INT((ROW()-14)/2),0)),"",OFFSET('9. METAS'!$W$20,INT((ROW()-14)/2),0)))</f>
        <v/>
      </c>
      <c r="M336" s="151" t="str">
        <f ca="1">IF(MOD(ROW()-13,2)=0,IF(ISBLANK(OFFSET(#REF!,INT((ROW()-13)/2),0)),"",OFFSET(#REF!,INT((ROW()-13)/2),0)),IF(ISBLANK(OFFSET('9. METAS'!$X$20,INT((ROW()-14)/2),0)),"",OFFSET('9. METAS'!$X$20,INT((ROW()-14)/2),0)))</f>
        <v/>
      </c>
      <c r="N336" s="854"/>
      <c r="O336" s="856"/>
      <c r="P336" s="913"/>
    </row>
    <row r="337" spans="3:16">
      <c r="C337" s="859"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8" t="str">
        <f ca="1">IF(ISBLANK(OFFSET('5. Pp (3 años)'!$K$46,INT((ROW()-13)/2),0)),"",OFFSET('5. Pp (3 años)'!$K$46,INT((ROW()-13)/2),0))</f>
        <v/>
      </c>
      <c r="G337" s="909" t="str">
        <f ca="1">IF(ISBLANK(OFFSET('5. Pp (3 años)'!$H$46,INT((ROW()-13)/2),0)),"",OFFSET('5. Pp (3 años)'!$H$46,INT((ROW()-13)/2),0))</f>
        <v/>
      </c>
      <c r="H337" s="944" t="str">
        <f ca="1">IF(ISBLANK(OFFSET('9. METAS'!$L$20,INT((ROW()-13)/2),0)),"",OFFSET('9. METAS'!$L$20,INT((ROW()-13)/2),0))</f>
        <v/>
      </c>
      <c r="I337" s="868"/>
      <c r="J337" s="149" t="e">
        <f ca="1">IF(MOD(ROW()-13,2)=0,IF(ISBLANK(OFFSET(#REF!,INT((ROW()-13)/2),0)),"",OFFSET(#REF!,INT((ROW()-13)/2),0)),IF(ISBLANK(OFFSET('9. METAS'!$U$20,INT((ROW()-14)/2),0)),"",OFFSET('9. METAS'!$U$20,INT((ROW()-14)/2),0)))</f>
        <v>#REF!</v>
      </c>
      <c r="K337" s="150" t="e">
        <f ca="1">IF(MOD(ROW()-13,2)=0,IF(ISBLANK(OFFSET(#REF!,INT((ROW()-13)/2),0)),"",OFFSET(#REF!,INT((ROW()-13)/2),0)),IF(ISBLANK(OFFSET('9. METAS'!$V$20,INT((ROW()-14)/2),0)),"",OFFSET('9. METAS'!$V$20,INT((ROW()-14)/2),0)))</f>
        <v>#REF!</v>
      </c>
      <c r="L337" s="150" t="e">
        <f ca="1">IF(MOD(ROW()-13,2)=0,IF(ISBLANK(OFFSET(#REF!,INT((ROW()-13)/2),0)),"",OFFSET(#REF!,INT((ROW()-13)/2),0)),IF(ISBLANK(OFFSET('9. METAS'!$W$20,INT((ROW()-14)/2),0)),"",OFFSET('9. METAS'!$W$20,INT((ROW()-14)/2),0)))</f>
        <v>#REF!</v>
      </c>
      <c r="M337" s="151" t="e">
        <f ca="1">IF(MOD(ROW()-13,2)=0,IF(ISBLANK(OFFSET(#REF!,INT((ROW()-13)/2),0)),"",OFFSET(#REF!,INT((ROW()-13)/2),0)),IF(ISBLANK(OFFSET('9. METAS'!$X$20,INT((ROW()-14)/2),0)),"",OFFSET('9. METAS'!$X$20,INT((ROW()-14)/2),0)))</f>
        <v>#REF!</v>
      </c>
      <c r="N337" s="869" t="str">
        <f t="shared" ref="N337" ca="1" si="320">IFERROR(J337/J338,"ND")</f>
        <v>ND</v>
      </c>
      <c r="O337" s="870" t="str">
        <f t="shared" ref="O337" ca="1" si="321">IFERROR(((J337+K337+L337)/H337),"ND")</f>
        <v>ND</v>
      </c>
      <c r="P337" s="910"/>
    </row>
    <row r="338" spans="3:16">
      <c r="C338" s="860"/>
      <c r="D338" s="907"/>
      <c r="E338" s="907"/>
      <c r="F338" s="908"/>
      <c r="G338" s="909"/>
      <c r="H338" s="944"/>
      <c r="I338" s="852"/>
      <c r="J338" s="149" t="str">
        <f ca="1">IF(MOD(ROW()-13,2)=0,IF(ISBLANK(OFFSET(#REF!,INT((ROW()-13)/2),0)),"",OFFSET(#REF!,INT((ROW()-13)/2),0)),IF(ISBLANK(OFFSET('9. METAS'!$U$20,INT((ROW()-14)/2),0)),"",OFFSET('9. METAS'!$U$20,INT((ROW()-14)/2),0)))</f>
        <v/>
      </c>
      <c r="K338" s="150" t="str">
        <f ca="1">IF(MOD(ROW()-13,2)=0,IF(ISBLANK(OFFSET(#REF!,INT((ROW()-13)/2),0)),"",OFFSET(#REF!,INT((ROW()-13)/2),0)),IF(ISBLANK(OFFSET('9. METAS'!$V$20,INT((ROW()-14)/2),0)),"",OFFSET('9. METAS'!$V$20,INT((ROW()-14)/2),0)))</f>
        <v/>
      </c>
      <c r="L338" s="150" t="str">
        <f ca="1">IF(MOD(ROW()-13,2)=0,IF(ISBLANK(OFFSET(#REF!,INT((ROW()-13)/2),0)),"",OFFSET(#REF!,INT((ROW()-13)/2),0)),IF(ISBLANK(OFFSET('9. METAS'!$W$20,INT((ROW()-14)/2),0)),"",OFFSET('9. METAS'!$W$20,INT((ROW()-14)/2),0)))</f>
        <v/>
      </c>
      <c r="M338" s="151" t="str">
        <f ca="1">IF(MOD(ROW()-13,2)=0,IF(ISBLANK(OFFSET(#REF!,INT((ROW()-13)/2),0)),"",OFFSET(#REF!,INT((ROW()-13)/2),0)),IF(ISBLANK(OFFSET('9. METAS'!$X$20,INT((ROW()-14)/2),0)),"",OFFSET('9. METAS'!$X$20,INT((ROW()-14)/2),0)))</f>
        <v/>
      </c>
      <c r="N338" s="854"/>
      <c r="O338" s="856"/>
      <c r="P338" s="913"/>
    </row>
    <row r="339" spans="3:16">
      <c r="C339" s="859"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8" t="str">
        <f ca="1">IF(ISBLANK(OFFSET('5. Pp (3 años)'!$K$46,INT((ROW()-13)/2),0)),"",OFFSET('5. Pp (3 años)'!$K$46,INT((ROW()-13)/2),0))</f>
        <v/>
      </c>
      <c r="G339" s="909" t="str">
        <f ca="1">IF(ISBLANK(OFFSET('5. Pp (3 años)'!$H$46,INT((ROW()-13)/2),0)),"",OFFSET('5. Pp (3 años)'!$H$46,INT((ROW()-13)/2),0))</f>
        <v/>
      </c>
      <c r="H339" s="944" t="str">
        <f ca="1">IF(ISBLANK(OFFSET('9. METAS'!$L$20,INT((ROW()-13)/2),0)),"",OFFSET('9. METAS'!$L$20,INT((ROW()-13)/2),0))</f>
        <v/>
      </c>
      <c r="I339" s="868"/>
      <c r="J339" s="149" t="e">
        <f ca="1">IF(MOD(ROW()-13,2)=0,IF(ISBLANK(OFFSET(#REF!,INT((ROW()-13)/2),0)),"",OFFSET(#REF!,INT((ROW()-13)/2),0)),IF(ISBLANK(OFFSET('9. METAS'!$U$20,INT((ROW()-14)/2),0)),"",OFFSET('9. METAS'!$U$20,INT((ROW()-14)/2),0)))</f>
        <v>#REF!</v>
      </c>
      <c r="K339" s="150" t="e">
        <f ca="1">IF(MOD(ROW()-13,2)=0,IF(ISBLANK(OFFSET(#REF!,INT((ROW()-13)/2),0)),"",OFFSET(#REF!,INT((ROW()-13)/2),0)),IF(ISBLANK(OFFSET('9. METAS'!$V$20,INT((ROW()-14)/2),0)),"",OFFSET('9. METAS'!$V$20,INT((ROW()-14)/2),0)))</f>
        <v>#REF!</v>
      </c>
      <c r="L339" s="150" t="e">
        <f ca="1">IF(MOD(ROW()-13,2)=0,IF(ISBLANK(OFFSET(#REF!,INT((ROW()-13)/2),0)),"",OFFSET(#REF!,INT((ROW()-13)/2),0)),IF(ISBLANK(OFFSET('9. METAS'!$W$20,INT((ROW()-14)/2),0)),"",OFFSET('9. METAS'!$W$20,INT((ROW()-14)/2),0)))</f>
        <v>#REF!</v>
      </c>
      <c r="M339" s="151" t="e">
        <f ca="1">IF(MOD(ROW()-13,2)=0,IF(ISBLANK(OFFSET(#REF!,INT((ROW()-13)/2),0)),"",OFFSET(#REF!,INT((ROW()-13)/2),0)),IF(ISBLANK(OFFSET('9. METAS'!$X$20,INT((ROW()-14)/2),0)),"",OFFSET('9. METAS'!$X$20,INT((ROW()-14)/2),0)))</f>
        <v>#REF!</v>
      </c>
      <c r="N339" s="869" t="str">
        <f t="shared" ref="N339" ca="1" si="322">IFERROR(J339/J340,"ND")</f>
        <v>ND</v>
      </c>
      <c r="O339" s="870" t="str">
        <f t="shared" ref="O339" ca="1" si="323">IFERROR(((J339+K339+L339)/H339),"ND")</f>
        <v>ND</v>
      </c>
      <c r="P339" s="910"/>
    </row>
    <row r="340" spans="3:16">
      <c r="C340" s="860"/>
      <c r="D340" s="907"/>
      <c r="E340" s="907"/>
      <c r="F340" s="908"/>
      <c r="G340" s="909"/>
      <c r="H340" s="944"/>
      <c r="I340" s="852"/>
      <c r="J340" s="149" t="str">
        <f ca="1">IF(MOD(ROW()-13,2)=0,IF(ISBLANK(OFFSET(#REF!,INT((ROW()-13)/2),0)),"",OFFSET(#REF!,INT((ROW()-13)/2),0)),IF(ISBLANK(OFFSET('9. METAS'!$U$20,INT((ROW()-14)/2),0)),"",OFFSET('9. METAS'!$U$20,INT((ROW()-14)/2),0)))</f>
        <v/>
      </c>
      <c r="K340" s="150" t="str">
        <f ca="1">IF(MOD(ROW()-13,2)=0,IF(ISBLANK(OFFSET(#REF!,INT((ROW()-13)/2),0)),"",OFFSET(#REF!,INT((ROW()-13)/2),0)),IF(ISBLANK(OFFSET('9. METAS'!$V$20,INT((ROW()-14)/2),0)),"",OFFSET('9. METAS'!$V$20,INT((ROW()-14)/2),0)))</f>
        <v/>
      </c>
      <c r="L340" s="150" t="str">
        <f ca="1">IF(MOD(ROW()-13,2)=0,IF(ISBLANK(OFFSET(#REF!,INT((ROW()-13)/2),0)),"",OFFSET(#REF!,INT((ROW()-13)/2),0)),IF(ISBLANK(OFFSET('9. METAS'!$W$20,INT((ROW()-14)/2),0)),"",OFFSET('9. METAS'!$W$20,INT((ROW()-14)/2),0)))</f>
        <v/>
      </c>
      <c r="M340" s="151" t="str">
        <f ca="1">IF(MOD(ROW()-13,2)=0,IF(ISBLANK(OFFSET(#REF!,INT((ROW()-13)/2),0)),"",OFFSET(#REF!,INT((ROW()-13)/2),0)),IF(ISBLANK(OFFSET('9. METAS'!$X$20,INT((ROW()-14)/2),0)),"",OFFSET('9. METAS'!$X$20,INT((ROW()-14)/2),0)))</f>
        <v/>
      </c>
      <c r="N340" s="854"/>
      <c r="O340" s="856"/>
      <c r="P340" s="913"/>
    </row>
    <row r="341" spans="3:16">
      <c r="C341" s="859"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8" t="str">
        <f ca="1">IF(ISBLANK(OFFSET('5. Pp (3 años)'!$K$46,INT((ROW()-13)/2),0)),"",OFFSET('5. Pp (3 años)'!$K$46,INT((ROW()-13)/2),0))</f>
        <v/>
      </c>
      <c r="G341" s="909" t="str">
        <f ca="1">IF(ISBLANK(OFFSET('5. Pp (3 años)'!$H$46,INT((ROW()-13)/2),0)),"",OFFSET('5. Pp (3 años)'!$H$46,INT((ROW()-13)/2),0))</f>
        <v/>
      </c>
      <c r="H341" s="944" t="str">
        <f ca="1">IF(ISBLANK(OFFSET('9. METAS'!$L$20,INT((ROW()-13)/2),0)),"",OFFSET('9. METAS'!$L$20,INT((ROW()-13)/2),0))</f>
        <v/>
      </c>
      <c r="I341" s="868"/>
      <c r="J341" s="149" t="e">
        <f ca="1">IF(MOD(ROW()-13,2)=0,IF(ISBLANK(OFFSET(#REF!,INT((ROW()-13)/2),0)),"",OFFSET(#REF!,INT((ROW()-13)/2),0)),IF(ISBLANK(OFFSET('9. METAS'!$U$20,INT((ROW()-14)/2),0)),"",OFFSET('9. METAS'!$U$20,INT((ROW()-14)/2),0)))</f>
        <v>#REF!</v>
      </c>
      <c r="K341" s="150" t="e">
        <f ca="1">IF(MOD(ROW()-13,2)=0,IF(ISBLANK(OFFSET(#REF!,INT((ROW()-13)/2),0)),"",OFFSET(#REF!,INT((ROW()-13)/2),0)),IF(ISBLANK(OFFSET('9. METAS'!$V$20,INT((ROW()-14)/2),0)),"",OFFSET('9. METAS'!$V$20,INT((ROW()-14)/2),0)))</f>
        <v>#REF!</v>
      </c>
      <c r="L341" s="150" t="e">
        <f ca="1">IF(MOD(ROW()-13,2)=0,IF(ISBLANK(OFFSET(#REF!,INT((ROW()-13)/2),0)),"",OFFSET(#REF!,INT((ROW()-13)/2),0)),IF(ISBLANK(OFFSET('9. METAS'!$W$20,INT((ROW()-14)/2),0)),"",OFFSET('9. METAS'!$W$20,INT((ROW()-14)/2),0)))</f>
        <v>#REF!</v>
      </c>
      <c r="M341" s="151" t="e">
        <f ca="1">IF(MOD(ROW()-13,2)=0,IF(ISBLANK(OFFSET(#REF!,INT((ROW()-13)/2),0)),"",OFFSET(#REF!,INT((ROW()-13)/2),0)),IF(ISBLANK(OFFSET('9. METAS'!$X$20,INT((ROW()-14)/2),0)),"",OFFSET('9. METAS'!$X$20,INT((ROW()-14)/2),0)))</f>
        <v>#REF!</v>
      </c>
      <c r="N341" s="869" t="str">
        <f t="shared" ref="N341" ca="1" si="324">IFERROR(J341/J342,"ND")</f>
        <v>ND</v>
      </c>
      <c r="O341" s="870" t="str">
        <f t="shared" ref="O341" ca="1" si="325">IFERROR(((J341+K341+L341)/H341),"ND")</f>
        <v>ND</v>
      </c>
      <c r="P341" s="910"/>
    </row>
    <row r="342" spans="3:16">
      <c r="C342" s="860"/>
      <c r="D342" s="907"/>
      <c r="E342" s="907"/>
      <c r="F342" s="908"/>
      <c r="G342" s="909"/>
      <c r="H342" s="944"/>
      <c r="I342" s="852"/>
      <c r="J342" s="149" t="str">
        <f ca="1">IF(MOD(ROW()-13,2)=0,IF(ISBLANK(OFFSET(#REF!,INT((ROW()-13)/2),0)),"",OFFSET(#REF!,INT((ROW()-13)/2),0)),IF(ISBLANK(OFFSET('9. METAS'!$U$20,INT((ROW()-14)/2),0)),"",OFFSET('9. METAS'!$U$20,INT((ROW()-14)/2),0)))</f>
        <v/>
      </c>
      <c r="K342" s="150" t="str">
        <f ca="1">IF(MOD(ROW()-13,2)=0,IF(ISBLANK(OFFSET(#REF!,INT((ROW()-13)/2),0)),"",OFFSET(#REF!,INT((ROW()-13)/2),0)),IF(ISBLANK(OFFSET('9. METAS'!$V$20,INT((ROW()-14)/2),0)),"",OFFSET('9. METAS'!$V$20,INT((ROW()-14)/2),0)))</f>
        <v/>
      </c>
      <c r="L342" s="150" t="str">
        <f ca="1">IF(MOD(ROW()-13,2)=0,IF(ISBLANK(OFFSET(#REF!,INT((ROW()-13)/2),0)),"",OFFSET(#REF!,INT((ROW()-13)/2),0)),IF(ISBLANK(OFFSET('9. METAS'!$W$20,INT((ROW()-14)/2),0)),"",OFFSET('9. METAS'!$W$20,INT((ROW()-14)/2),0)))</f>
        <v/>
      </c>
      <c r="M342" s="151" t="str">
        <f ca="1">IF(MOD(ROW()-13,2)=0,IF(ISBLANK(OFFSET(#REF!,INT((ROW()-13)/2),0)),"",OFFSET(#REF!,INT((ROW()-13)/2),0)),IF(ISBLANK(OFFSET('9. METAS'!$X$20,INT((ROW()-14)/2),0)),"",OFFSET('9. METAS'!$X$20,INT((ROW()-14)/2),0)))</f>
        <v/>
      </c>
      <c r="N342" s="854"/>
      <c r="O342" s="856"/>
      <c r="P342" s="913"/>
    </row>
    <row r="343" spans="3:16">
      <c r="C343" s="859"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8" t="str">
        <f ca="1">IF(ISBLANK(OFFSET('5. Pp (3 años)'!$K$46,INT((ROW()-13)/2),0)),"",OFFSET('5. Pp (3 años)'!$K$46,INT((ROW()-13)/2),0))</f>
        <v/>
      </c>
      <c r="G343" s="909" t="str">
        <f ca="1">IF(ISBLANK(OFFSET('5. Pp (3 años)'!$H$46,INT((ROW()-13)/2),0)),"",OFFSET('5. Pp (3 años)'!$H$46,INT((ROW()-13)/2),0))</f>
        <v/>
      </c>
      <c r="H343" s="944" t="str">
        <f ca="1">IF(ISBLANK(OFFSET('9. METAS'!$L$20,INT((ROW()-13)/2),0)),"",OFFSET('9. METAS'!$L$20,INT((ROW()-13)/2),0))</f>
        <v/>
      </c>
      <c r="I343" s="868"/>
      <c r="J343" s="149" t="e">
        <f ca="1">IF(MOD(ROW()-13,2)=0,IF(ISBLANK(OFFSET(#REF!,INT((ROW()-13)/2),0)),"",OFFSET(#REF!,INT((ROW()-13)/2),0)),IF(ISBLANK(OFFSET('9. METAS'!$U$20,INT((ROW()-14)/2),0)),"",OFFSET('9. METAS'!$U$20,INT((ROW()-14)/2),0)))</f>
        <v>#REF!</v>
      </c>
      <c r="K343" s="150" t="e">
        <f ca="1">IF(MOD(ROW()-13,2)=0,IF(ISBLANK(OFFSET(#REF!,INT((ROW()-13)/2),0)),"",OFFSET(#REF!,INT((ROW()-13)/2),0)),IF(ISBLANK(OFFSET('9. METAS'!$V$20,INT((ROW()-14)/2),0)),"",OFFSET('9. METAS'!$V$20,INT((ROW()-14)/2),0)))</f>
        <v>#REF!</v>
      </c>
      <c r="L343" s="150" t="e">
        <f ca="1">IF(MOD(ROW()-13,2)=0,IF(ISBLANK(OFFSET(#REF!,INT((ROW()-13)/2),0)),"",OFFSET(#REF!,INT((ROW()-13)/2),0)),IF(ISBLANK(OFFSET('9. METAS'!$W$20,INT((ROW()-14)/2),0)),"",OFFSET('9. METAS'!$W$20,INT((ROW()-14)/2),0)))</f>
        <v>#REF!</v>
      </c>
      <c r="M343" s="151" t="e">
        <f ca="1">IF(MOD(ROW()-13,2)=0,IF(ISBLANK(OFFSET(#REF!,INT((ROW()-13)/2),0)),"",OFFSET(#REF!,INT((ROW()-13)/2),0)),IF(ISBLANK(OFFSET('9. METAS'!$X$20,INT((ROW()-14)/2),0)),"",OFFSET('9. METAS'!$X$20,INT((ROW()-14)/2),0)))</f>
        <v>#REF!</v>
      </c>
      <c r="N343" s="869" t="str">
        <f t="shared" ref="N343" ca="1" si="326">IFERROR(J343/J344,"ND")</f>
        <v>ND</v>
      </c>
      <c r="O343" s="870" t="str">
        <f t="shared" ref="O343" ca="1" si="327">IFERROR(((J343+K343+L343)/H343),"ND")</f>
        <v>ND</v>
      </c>
      <c r="P343" s="910"/>
    </row>
    <row r="344" spans="3:16">
      <c r="C344" s="860"/>
      <c r="D344" s="907"/>
      <c r="E344" s="907"/>
      <c r="F344" s="908"/>
      <c r="G344" s="909"/>
      <c r="H344" s="944"/>
      <c r="I344" s="852"/>
      <c r="J344" s="149" t="str">
        <f ca="1">IF(MOD(ROW()-13,2)=0,IF(ISBLANK(OFFSET(#REF!,INT((ROW()-13)/2),0)),"",OFFSET(#REF!,INT((ROW()-13)/2),0)),IF(ISBLANK(OFFSET('9. METAS'!$U$20,INT((ROW()-14)/2),0)),"",OFFSET('9. METAS'!$U$20,INT((ROW()-14)/2),0)))</f>
        <v/>
      </c>
      <c r="K344" s="150" t="str">
        <f ca="1">IF(MOD(ROW()-13,2)=0,IF(ISBLANK(OFFSET(#REF!,INT((ROW()-13)/2),0)),"",OFFSET(#REF!,INT((ROW()-13)/2),0)),IF(ISBLANK(OFFSET('9. METAS'!$V$20,INT((ROW()-14)/2),0)),"",OFFSET('9. METAS'!$V$20,INT((ROW()-14)/2),0)))</f>
        <v/>
      </c>
      <c r="L344" s="150" t="str">
        <f ca="1">IF(MOD(ROW()-13,2)=0,IF(ISBLANK(OFFSET(#REF!,INT((ROW()-13)/2),0)),"",OFFSET(#REF!,INT((ROW()-13)/2),0)),IF(ISBLANK(OFFSET('9. METAS'!$W$20,INT((ROW()-14)/2),0)),"",OFFSET('9. METAS'!$W$20,INT((ROW()-14)/2),0)))</f>
        <v/>
      </c>
      <c r="M344" s="151" t="str">
        <f ca="1">IF(MOD(ROW()-13,2)=0,IF(ISBLANK(OFFSET(#REF!,INT((ROW()-13)/2),0)),"",OFFSET(#REF!,INT((ROW()-13)/2),0)),IF(ISBLANK(OFFSET('9. METAS'!$X$20,INT((ROW()-14)/2),0)),"",OFFSET('9. METAS'!$X$20,INT((ROW()-14)/2),0)))</f>
        <v/>
      </c>
      <c r="N344" s="854"/>
      <c r="O344" s="856"/>
      <c r="P344" s="913"/>
    </row>
    <row r="345" spans="3:16">
      <c r="C345" s="859"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8" t="str">
        <f ca="1">IF(ISBLANK(OFFSET('5. Pp (3 años)'!$K$46,INT((ROW()-13)/2),0)),"",OFFSET('5. Pp (3 años)'!$K$46,INT((ROW()-13)/2),0))</f>
        <v/>
      </c>
      <c r="G345" s="909" t="str">
        <f ca="1">IF(ISBLANK(OFFSET('5. Pp (3 años)'!$H$46,INT((ROW()-13)/2),0)),"",OFFSET('5. Pp (3 años)'!$H$46,INT((ROW()-13)/2),0))</f>
        <v/>
      </c>
      <c r="H345" s="944" t="str">
        <f ca="1">IF(ISBLANK(OFFSET('9. METAS'!$L$20,INT((ROW()-13)/2),0)),"",OFFSET('9. METAS'!$L$20,INT((ROW()-13)/2),0))</f>
        <v/>
      </c>
      <c r="I345" s="868"/>
      <c r="J345" s="149" t="e">
        <f ca="1">IF(MOD(ROW()-13,2)=0,IF(ISBLANK(OFFSET(#REF!,INT((ROW()-13)/2),0)),"",OFFSET(#REF!,INT((ROW()-13)/2),0)),IF(ISBLANK(OFFSET('9. METAS'!$U$20,INT((ROW()-14)/2),0)),"",OFFSET('9. METAS'!$U$20,INT((ROW()-14)/2),0)))</f>
        <v>#REF!</v>
      </c>
      <c r="K345" s="150" t="e">
        <f ca="1">IF(MOD(ROW()-13,2)=0,IF(ISBLANK(OFFSET(#REF!,INT((ROW()-13)/2),0)),"",OFFSET(#REF!,INT((ROW()-13)/2),0)),IF(ISBLANK(OFFSET('9. METAS'!$V$20,INT((ROW()-14)/2),0)),"",OFFSET('9. METAS'!$V$20,INT((ROW()-14)/2),0)))</f>
        <v>#REF!</v>
      </c>
      <c r="L345" s="150" t="e">
        <f ca="1">IF(MOD(ROW()-13,2)=0,IF(ISBLANK(OFFSET(#REF!,INT((ROW()-13)/2),0)),"",OFFSET(#REF!,INT((ROW()-13)/2),0)),IF(ISBLANK(OFFSET('9. METAS'!$W$20,INT((ROW()-14)/2),0)),"",OFFSET('9. METAS'!$W$20,INT((ROW()-14)/2),0)))</f>
        <v>#REF!</v>
      </c>
      <c r="M345" s="151" t="e">
        <f ca="1">IF(MOD(ROW()-13,2)=0,IF(ISBLANK(OFFSET(#REF!,INT((ROW()-13)/2),0)),"",OFFSET(#REF!,INT((ROW()-13)/2),0)),IF(ISBLANK(OFFSET('9. METAS'!$X$20,INT((ROW()-14)/2),0)),"",OFFSET('9. METAS'!$X$20,INT((ROW()-14)/2),0)))</f>
        <v>#REF!</v>
      </c>
      <c r="N345" s="869" t="str">
        <f t="shared" ref="N345" ca="1" si="328">IFERROR(J345/J346,"ND")</f>
        <v>ND</v>
      </c>
      <c r="O345" s="870" t="str">
        <f t="shared" ref="O345" ca="1" si="329">IFERROR(((J345+K345+L345)/H345),"ND")</f>
        <v>ND</v>
      </c>
      <c r="P345" s="910"/>
    </row>
    <row r="346" spans="3:16">
      <c r="C346" s="860"/>
      <c r="D346" s="907"/>
      <c r="E346" s="907"/>
      <c r="F346" s="908"/>
      <c r="G346" s="909"/>
      <c r="H346" s="944"/>
      <c r="I346" s="852"/>
      <c r="J346" s="149" t="str">
        <f ca="1">IF(MOD(ROW()-13,2)=0,IF(ISBLANK(OFFSET(#REF!,INT((ROW()-13)/2),0)),"",OFFSET(#REF!,INT((ROW()-13)/2),0)),IF(ISBLANK(OFFSET('9. METAS'!$U$20,INT((ROW()-14)/2),0)),"",OFFSET('9. METAS'!$U$20,INT((ROW()-14)/2),0)))</f>
        <v/>
      </c>
      <c r="K346" s="150" t="str">
        <f ca="1">IF(MOD(ROW()-13,2)=0,IF(ISBLANK(OFFSET(#REF!,INT((ROW()-13)/2),0)),"",OFFSET(#REF!,INT((ROW()-13)/2),0)),IF(ISBLANK(OFFSET('9. METAS'!$V$20,INT((ROW()-14)/2),0)),"",OFFSET('9. METAS'!$V$20,INT((ROW()-14)/2),0)))</f>
        <v/>
      </c>
      <c r="L346" s="150" t="str">
        <f ca="1">IF(MOD(ROW()-13,2)=0,IF(ISBLANK(OFFSET(#REF!,INT((ROW()-13)/2),0)),"",OFFSET(#REF!,INT((ROW()-13)/2),0)),IF(ISBLANK(OFFSET('9. METAS'!$W$20,INT((ROW()-14)/2),0)),"",OFFSET('9. METAS'!$W$20,INT((ROW()-14)/2),0)))</f>
        <v/>
      </c>
      <c r="M346" s="151" t="str">
        <f ca="1">IF(MOD(ROW()-13,2)=0,IF(ISBLANK(OFFSET(#REF!,INT((ROW()-13)/2),0)),"",OFFSET(#REF!,INT((ROW()-13)/2),0)),IF(ISBLANK(OFFSET('9. METAS'!$X$20,INT((ROW()-14)/2),0)),"",OFFSET('9. METAS'!$X$20,INT((ROW()-14)/2),0)))</f>
        <v/>
      </c>
      <c r="N346" s="854"/>
      <c r="O346" s="856"/>
      <c r="P346" s="913"/>
    </row>
    <row r="347" spans="3:16">
      <c r="C347" s="859"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8" t="str">
        <f ca="1">IF(ISBLANK(OFFSET('5. Pp (3 años)'!$K$46,INT((ROW()-13)/2),0)),"",OFFSET('5. Pp (3 años)'!$K$46,INT((ROW()-13)/2),0))</f>
        <v/>
      </c>
      <c r="G347" s="909" t="str">
        <f ca="1">IF(ISBLANK(OFFSET('5. Pp (3 años)'!$H$46,INT((ROW()-13)/2),0)),"",OFFSET('5. Pp (3 años)'!$H$46,INT((ROW()-13)/2),0))</f>
        <v/>
      </c>
      <c r="H347" s="944" t="str">
        <f ca="1">IF(ISBLANK(OFFSET('9. METAS'!$L$20,INT((ROW()-13)/2),0)),"",OFFSET('9. METAS'!$L$20,INT((ROW()-13)/2),0))</f>
        <v/>
      </c>
      <c r="I347" s="868"/>
      <c r="J347" s="149" t="e">
        <f ca="1">IF(MOD(ROW()-13,2)=0,IF(ISBLANK(OFFSET(#REF!,INT((ROW()-13)/2),0)),"",OFFSET(#REF!,INT((ROW()-13)/2),0)),IF(ISBLANK(OFFSET('9. METAS'!$U$20,INT((ROW()-14)/2),0)),"",OFFSET('9. METAS'!$U$20,INT((ROW()-14)/2),0)))</f>
        <v>#REF!</v>
      </c>
      <c r="K347" s="150" t="e">
        <f ca="1">IF(MOD(ROW()-13,2)=0,IF(ISBLANK(OFFSET(#REF!,INT((ROW()-13)/2),0)),"",OFFSET(#REF!,INT((ROW()-13)/2),0)),IF(ISBLANK(OFFSET('9. METAS'!$V$20,INT((ROW()-14)/2),0)),"",OFFSET('9. METAS'!$V$20,INT((ROW()-14)/2),0)))</f>
        <v>#REF!</v>
      </c>
      <c r="L347" s="150" t="e">
        <f ca="1">IF(MOD(ROW()-13,2)=0,IF(ISBLANK(OFFSET(#REF!,INT((ROW()-13)/2),0)),"",OFFSET(#REF!,INT((ROW()-13)/2),0)),IF(ISBLANK(OFFSET('9. METAS'!$W$20,INT((ROW()-14)/2),0)),"",OFFSET('9. METAS'!$W$20,INT((ROW()-14)/2),0)))</f>
        <v>#REF!</v>
      </c>
      <c r="M347" s="151" t="e">
        <f ca="1">IF(MOD(ROW()-13,2)=0,IF(ISBLANK(OFFSET(#REF!,INT((ROW()-13)/2),0)),"",OFFSET(#REF!,INT((ROW()-13)/2),0)),IF(ISBLANK(OFFSET('9. METAS'!$X$20,INT((ROW()-14)/2),0)),"",OFFSET('9. METAS'!$X$20,INT((ROW()-14)/2),0)))</f>
        <v>#REF!</v>
      </c>
      <c r="N347" s="869" t="str">
        <f t="shared" ref="N347" ca="1" si="330">IFERROR(J347/J348,"ND")</f>
        <v>ND</v>
      </c>
      <c r="O347" s="870" t="str">
        <f t="shared" ref="O347" ca="1" si="331">IFERROR(((J347+K347+L347)/H347),"ND")</f>
        <v>ND</v>
      </c>
      <c r="P347" s="910"/>
    </row>
    <row r="348" spans="3:16">
      <c r="C348" s="860"/>
      <c r="D348" s="907"/>
      <c r="E348" s="907"/>
      <c r="F348" s="908"/>
      <c r="G348" s="909"/>
      <c r="H348" s="944"/>
      <c r="I348" s="852"/>
      <c r="J348" s="149" t="str">
        <f ca="1">IF(MOD(ROW()-13,2)=0,IF(ISBLANK(OFFSET(#REF!,INT((ROW()-13)/2),0)),"",OFFSET(#REF!,INT((ROW()-13)/2),0)),IF(ISBLANK(OFFSET('9. METAS'!$U$20,INT((ROW()-14)/2),0)),"",OFFSET('9. METAS'!$U$20,INT((ROW()-14)/2),0)))</f>
        <v/>
      </c>
      <c r="K348" s="150" t="str">
        <f ca="1">IF(MOD(ROW()-13,2)=0,IF(ISBLANK(OFFSET(#REF!,INT((ROW()-13)/2),0)),"",OFFSET(#REF!,INT((ROW()-13)/2),0)),IF(ISBLANK(OFFSET('9. METAS'!$V$20,INT((ROW()-14)/2),0)),"",OFFSET('9. METAS'!$V$20,INT((ROW()-14)/2),0)))</f>
        <v/>
      </c>
      <c r="L348" s="150" t="str">
        <f ca="1">IF(MOD(ROW()-13,2)=0,IF(ISBLANK(OFFSET(#REF!,INT((ROW()-13)/2),0)),"",OFFSET(#REF!,INT((ROW()-13)/2),0)),IF(ISBLANK(OFFSET('9. METAS'!$W$20,INT((ROW()-14)/2),0)),"",OFFSET('9. METAS'!$W$20,INT((ROW()-14)/2),0)))</f>
        <v/>
      </c>
      <c r="M348" s="151" t="str">
        <f ca="1">IF(MOD(ROW()-13,2)=0,IF(ISBLANK(OFFSET(#REF!,INT((ROW()-13)/2),0)),"",OFFSET(#REF!,INT((ROW()-13)/2),0)),IF(ISBLANK(OFFSET('9. METAS'!$X$20,INT((ROW()-14)/2),0)),"",OFFSET('9. METAS'!$X$20,INT((ROW()-14)/2),0)))</f>
        <v/>
      </c>
      <c r="N348" s="854"/>
      <c r="O348" s="856"/>
      <c r="P348" s="913"/>
    </row>
    <row r="349" spans="3:16">
      <c r="C349" s="859"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8" t="str">
        <f ca="1">IF(ISBLANK(OFFSET('5. Pp (3 años)'!$K$46,INT((ROW()-13)/2),0)),"",OFFSET('5. Pp (3 años)'!$K$46,INT((ROW()-13)/2),0))</f>
        <v/>
      </c>
      <c r="G349" s="909" t="str">
        <f ca="1">IF(ISBLANK(OFFSET('5. Pp (3 años)'!$H$46,INT((ROW()-13)/2),0)),"",OFFSET('5. Pp (3 años)'!$H$46,INT((ROW()-13)/2),0))</f>
        <v/>
      </c>
      <c r="H349" s="944" t="str">
        <f ca="1">IF(ISBLANK(OFFSET('9. METAS'!$L$20,INT((ROW()-13)/2),0)),"",OFFSET('9. METAS'!$L$20,INT((ROW()-13)/2),0))</f>
        <v/>
      </c>
      <c r="I349" s="868"/>
      <c r="J349" s="149" t="e">
        <f ca="1">IF(MOD(ROW()-13,2)=0,IF(ISBLANK(OFFSET(#REF!,INT((ROW()-13)/2),0)),"",OFFSET(#REF!,INT((ROW()-13)/2),0)),IF(ISBLANK(OFFSET('9. METAS'!$U$20,INT((ROW()-14)/2),0)),"",OFFSET('9. METAS'!$U$20,INT((ROW()-14)/2),0)))</f>
        <v>#REF!</v>
      </c>
      <c r="K349" s="150" t="e">
        <f ca="1">IF(MOD(ROW()-13,2)=0,IF(ISBLANK(OFFSET(#REF!,INT((ROW()-13)/2),0)),"",OFFSET(#REF!,INT((ROW()-13)/2),0)),IF(ISBLANK(OFFSET('9. METAS'!$V$20,INT((ROW()-14)/2),0)),"",OFFSET('9. METAS'!$V$20,INT((ROW()-14)/2),0)))</f>
        <v>#REF!</v>
      </c>
      <c r="L349" s="150" t="e">
        <f ca="1">IF(MOD(ROW()-13,2)=0,IF(ISBLANK(OFFSET(#REF!,INT((ROW()-13)/2),0)),"",OFFSET(#REF!,INT((ROW()-13)/2),0)),IF(ISBLANK(OFFSET('9. METAS'!$W$20,INT((ROW()-14)/2),0)),"",OFFSET('9. METAS'!$W$20,INT((ROW()-14)/2),0)))</f>
        <v>#REF!</v>
      </c>
      <c r="M349" s="151" t="e">
        <f ca="1">IF(MOD(ROW()-13,2)=0,IF(ISBLANK(OFFSET(#REF!,INT((ROW()-13)/2),0)),"",OFFSET(#REF!,INT((ROW()-13)/2),0)),IF(ISBLANK(OFFSET('9. METAS'!$X$20,INT((ROW()-14)/2),0)),"",OFFSET('9. METAS'!$X$20,INT((ROW()-14)/2),0)))</f>
        <v>#REF!</v>
      </c>
      <c r="N349" s="869" t="str">
        <f t="shared" ref="N349" ca="1" si="332">IFERROR(J349/J350,"ND")</f>
        <v>ND</v>
      </c>
      <c r="O349" s="870" t="str">
        <f t="shared" ref="O349" ca="1" si="333">IFERROR(((J349+K349+L349)/H349),"ND")</f>
        <v>ND</v>
      </c>
      <c r="P349" s="910"/>
    </row>
    <row r="350" spans="3:16">
      <c r="C350" s="860"/>
      <c r="D350" s="907"/>
      <c r="E350" s="907"/>
      <c r="F350" s="908"/>
      <c r="G350" s="909"/>
      <c r="H350" s="944"/>
      <c r="I350" s="852"/>
      <c r="J350" s="149" t="str">
        <f ca="1">IF(MOD(ROW()-13,2)=0,IF(ISBLANK(OFFSET(#REF!,INT((ROW()-13)/2),0)),"",OFFSET(#REF!,INT((ROW()-13)/2),0)),IF(ISBLANK(OFFSET('9. METAS'!$U$20,INT((ROW()-14)/2),0)),"",OFFSET('9. METAS'!$U$20,INT((ROW()-14)/2),0)))</f>
        <v/>
      </c>
      <c r="K350" s="150" t="str">
        <f ca="1">IF(MOD(ROW()-13,2)=0,IF(ISBLANK(OFFSET(#REF!,INT((ROW()-13)/2),0)),"",OFFSET(#REF!,INT((ROW()-13)/2),0)),IF(ISBLANK(OFFSET('9. METAS'!$V$20,INT((ROW()-14)/2),0)),"",OFFSET('9. METAS'!$V$20,INT((ROW()-14)/2),0)))</f>
        <v/>
      </c>
      <c r="L350" s="150" t="str">
        <f ca="1">IF(MOD(ROW()-13,2)=0,IF(ISBLANK(OFFSET(#REF!,INT((ROW()-13)/2),0)),"",OFFSET(#REF!,INT((ROW()-13)/2),0)),IF(ISBLANK(OFFSET('9. METAS'!$W$20,INT((ROW()-14)/2),0)),"",OFFSET('9. METAS'!$W$20,INT((ROW()-14)/2),0)))</f>
        <v/>
      </c>
      <c r="M350" s="151" t="str">
        <f ca="1">IF(MOD(ROW()-13,2)=0,IF(ISBLANK(OFFSET(#REF!,INT((ROW()-13)/2),0)),"",OFFSET(#REF!,INT((ROW()-13)/2),0)),IF(ISBLANK(OFFSET('9. METAS'!$X$20,INT((ROW()-14)/2),0)),"",OFFSET('9. METAS'!$X$20,INT((ROW()-14)/2),0)))</f>
        <v/>
      </c>
      <c r="N350" s="854"/>
      <c r="O350" s="856"/>
      <c r="P350" s="913"/>
    </row>
    <row r="351" spans="3:16">
      <c r="C351" s="859"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8" t="str">
        <f ca="1">IF(ISBLANK(OFFSET('5. Pp (3 años)'!$K$46,INT((ROW()-13)/2),0)),"",OFFSET('5. Pp (3 años)'!$K$46,INT((ROW()-13)/2),0))</f>
        <v/>
      </c>
      <c r="G351" s="909" t="str">
        <f ca="1">IF(ISBLANK(OFFSET('5. Pp (3 años)'!$H$46,INT((ROW()-13)/2),0)),"",OFFSET('5. Pp (3 años)'!$H$46,INT((ROW()-13)/2),0))</f>
        <v/>
      </c>
      <c r="H351" s="944" t="str">
        <f ca="1">IF(ISBLANK(OFFSET('9. METAS'!$L$20,INT((ROW()-13)/2),0)),"",OFFSET('9. METAS'!$L$20,INT((ROW()-13)/2),0))</f>
        <v/>
      </c>
      <c r="I351" s="868"/>
      <c r="J351" s="149" t="e">
        <f ca="1">IF(MOD(ROW()-13,2)=0,IF(ISBLANK(OFFSET(#REF!,INT((ROW()-13)/2),0)),"",OFFSET(#REF!,INT((ROW()-13)/2),0)),IF(ISBLANK(OFFSET('9. METAS'!$U$20,INT((ROW()-14)/2),0)),"",OFFSET('9. METAS'!$U$20,INT((ROW()-14)/2),0)))</f>
        <v>#REF!</v>
      </c>
      <c r="K351" s="150" t="e">
        <f ca="1">IF(MOD(ROW()-13,2)=0,IF(ISBLANK(OFFSET(#REF!,INT((ROW()-13)/2),0)),"",OFFSET(#REF!,INT((ROW()-13)/2),0)),IF(ISBLANK(OFFSET('9. METAS'!$V$20,INT((ROW()-14)/2),0)),"",OFFSET('9. METAS'!$V$20,INT((ROW()-14)/2),0)))</f>
        <v>#REF!</v>
      </c>
      <c r="L351" s="150" t="e">
        <f ca="1">IF(MOD(ROW()-13,2)=0,IF(ISBLANK(OFFSET(#REF!,INT((ROW()-13)/2),0)),"",OFFSET(#REF!,INT((ROW()-13)/2),0)),IF(ISBLANK(OFFSET('9. METAS'!$W$20,INT((ROW()-14)/2),0)),"",OFFSET('9. METAS'!$W$20,INT((ROW()-14)/2),0)))</f>
        <v>#REF!</v>
      </c>
      <c r="M351" s="151" t="e">
        <f ca="1">IF(MOD(ROW()-13,2)=0,IF(ISBLANK(OFFSET(#REF!,INT((ROW()-13)/2),0)),"",OFFSET(#REF!,INT((ROW()-13)/2),0)),IF(ISBLANK(OFFSET('9. METAS'!$X$20,INT((ROW()-14)/2),0)),"",OFFSET('9. METAS'!$X$20,INT((ROW()-14)/2),0)))</f>
        <v>#REF!</v>
      </c>
      <c r="N351" s="869" t="str">
        <f t="shared" ref="N351" ca="1" si="334">IFERROR(J351/J352,"ND")</f>
        <v>ND</v>
      </c>
      <c r="O351" s="870" t="str">
        <f t="shared" ref="O351" ca="1" si="335">IFERROR(((J351+K351+L351)/H351),"ND")</f>
        <v>ND</v>
      </c>
      <c r="P351" s="910"/>
    </row>
    <row r="352" spans="3:16">
      <c r="C352" s="860"/>
      <c r="D352" s="907"/>
      <c r="E352" s="907"/>
      <c r="F352" s="908"/>
      <c r="G352" s="909"/>
      <c r="H352" s="944"/>
      <c r="I352" s="852"/>
      <c r="J352" s="149" t="str">
        <f ca="1">IF(MOD(ROW()-13,2)=0,IF(ISBLANK(OFFSET(#REF!,INT((ROW()-13)/2),0)),"",OFFSET(#REF!,INT((ROW()-13)/2),0)),IF(ISBLANK(OFFSET('9. METAS'!$U$20,INT((ROW()-14)/2),0)),"",OFFSET('9. METAS'!$U$20,INT((ROW()-14)/2),0)))</f>
        <v/>
      </c>
      <c r="K352" s="150" t="str">
        <f ca="1">IF(MOD(ROW()-13,2)=0,IF(ISBLANK(OFFSET(#REF!,INT((ROW()-13)/2),0)),"",OFFSET(#REF!,INT((ROW()-13)/2),0)),IF(ISBLANK(OFFSET('9. METAS'!$V$20,INT((ROW()-14)/2),0)),"",OFFSET('9. METAS'!$V$20,INT((ROW()-14)/2),0)))</f>
        <v/>
      </c>
      <c r="L352" s="150" t="str">
        <f ca="1">IF(MOD(ROW()-13,2)=0,IF(ISBLANK(OFFSET(#REF!,INT((ROW()-13)/2),0)),"",OFFSET(#REF!,INT((ROW()-13)/2),0)),IF(ISBLANK(OFFSET('9. METAS'!$W$20,INT((ROW()-14)/2),0)),"",OFFSET('9. METAS'!$W$20,INT((ROW()-14)/2),0)))</f>
        <v/>
      </c>
      <c r="M352" s="151" t="str">
        <f ca="1">IF(MOD(ROW()-13,2)=0,IF(ISBLANK(OFFSET(#REF!,INT((ROW()-13)/2),0)),"",OFFSET(#REF!,INT((ROW()-13)/2),0)),IF(ISBLANK(OFFSET('9. METAS'!$X$20,INT((ROW()-14)/2),0)),"",OFFSET('9. METAS'!$X$20,INT((ROW()-14)/2),0)))</f>
        <v/>
      </c>
      <c r="N352" s="854"/>
      <c r="O352" s="856"/>
      <c r="P352" s="913"/>
    </row>
    <row r="353" spans="3:16">
      <c r="C353" s="859"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8" t="str">
        <f ca="1">IF(ISBLANK(OFFSET('5. Pp (3 años)'!$K$46,INT((ROW()-13)/2),0)),"",OFFSET('5. Pp (3 años)'!$K$46,INT((ROW()-13)/2),0))</f>
        <v/>
      </c>
      <c r="G353" s="909" t="str">
        <f ca="1">IF(ISBLANK(OFFSET('5. Pp (3 años)'!$H$46,INT((ROW()-13)/2),0)),"",OFFSET('5. Pp (3 años)'!$H$46,INT((ROW()-13)/2),0))</f>
        <v/>
      </c>
      <c r="H353" s="944" t="str">
        <f ca="1">IF(ISBLANK(OFFSET('9. METAS'!$L$20,INT((ROW()-13)/2),0)),"",OFFSET('9. METAS'!$L$20,INT((ROW()-13)/2),0))</f>
        <v/>
      </c>
      <c r="I353" s="868"/>
      <c r="J353" s="149" t="e">
        <f ca="1">IF(MOD(ROW()-13,2)=0,IF(ISBLANK(OFFSET(#REF!,INT((ROW()-13)/2),0)),"",OFFSET(#REF!,INT((ROW()-13)/2),0)),IF(ISBLANK(OFFSET('9. METAS'!$U$20,INT((ROW()-14)/2),0)),"",OFFSET('9. METAS'!$U$20,INT((ROW()-14)/2),0)))</f>
        <v>#REF!</v>
      </c>
      <c r="K353" s="150" t="e">
        <f ca="1">IF(MOD(ROW()-13,2)=0,IF(ISBLANK(OFFSET(#REF!,INT((ROW()-13)/2),0)),"",OFFSET(#REF!,INT((ROW()-13)/2),0)),IF(ISBLANK(OFFSET('9. METAS'!$V$20,INT((ROW()-14)/2),0)),"",OFFSET('9. METAS'!$V$20,INT((ROW()-14)/2),0)))</f>
        <v>#REF!</v>
      </c>
      <c r="L353" s="150" t="e">
        <f ca="1">IF(MOD(ROW()-13,2)=0,IF(ISBLANK(OFFSET(#REF!,INT((ROW()-13)/2),0)),"",OFFSET(#REF!,INT((ROW()-13)/2),0)),IF(ISBLANK(OFFSET('9. METAS'!$W$20,INT((ROW()-14)/2),0)),"",OFFSET('9. METAS'!$W$20,INT((ROW()-14)/2),0)))</f>
        <v>#REF!</v>
      </c>
      <c r="M353" s="151" t="e">
        <f ca="1">IF(MOD(ROW()-13,2)=0,IF(ISBLANK(OFFSET(#REF!,INT((ROW()-13)/2),0)),"",OFFSET(#REF!,INT((ROW()-13)/2),0)),IF(ISBLANK(OFFSET('9. METAS'!$X$20,INT((ROW()-14)/2),0)),"",OFFSET('9. METAS'!$X$20,INT((ROW()-14)/2),0)))</f>
        <v>#REF!</v>
      </c>
      <c r="N353" s="869" t="str">
        <f t="shared" ref="N353" ca="1" si="336">IFERROR(J353/J354,"ND")</f>
        <v>ND</v>
      </c>
      <c r="O353" s="870" t="str">
        <f t="shared" ref="O353" ca="1" si="337">IFERROR(((J353+K353+L353)/H353),"ND")</f>
        <v>ND</v>
      </c>
      <c r="P353" s="910"/>
    </row>
    <row r="354" spans="3:16">
      <c r="C354" s="860"/>
      <c r="D354" s="907"/>
      <c r="E354" s="907"/>
      <c r="F354" s="908"/>
      <c r="G354" s="909"/>
      <c r="H354" s="944"/>
      <c r="I354" s="852"/>
      <c r="J354" s="149" t="str">
        <f ca="1">IF(MOD(ROW()-13,2)=0,IF(ISBLANK(OFFSET(#REF!,INT((ROW()-13)/2),0)),"",OFFSET(#REF!,INT((ROW()-13)/2),0)),IF(ISBLANK(OFFSET('9. METAS'!$U$20,INT((ROW()-14)/2),0)),"",OFFSET('9. METAS'!$U$20,INT((ROW()-14)/2),0)))</f>
        <v/>
      </c>
      <c r="K354" s="150" t="str">
        <f ca="1">IF(MOD(ROW()-13,2)=0,IF(ISBLANK(OFFSET(#REF!,INT((ROW()-13)/2),0)),"",OFFSET(#REF!,INT((ROW()-13)/2),0)),IF(ISBLANK(OFFSET('9. METAS'!$V$20,INT((ROW()-14)/2),0)),"",OFFSET('9. METAS'!$V$20,INT((ROW()-14)/2),0)))</f>
        <v/>
      </c>
      <c r="L354" s="150" t="str">
        <f ca="1">IF(MOD(ROW()-13,2)=0,IF(ISBLANK(OFFSET(#REF!,INT((ROW()-13)/2),0)),"",OFFSET(#REF!,INT((ROW()-13)/2),0)),IF(ISBLANK(OFFSET('9. METAS'!$W$20,INT((ROW()-14)/2),0)),"",OFFSET('9. METAS'!$W$20,INT((ROW()-14)/2),0)))</f>
        <v/>
      </c>
      <c r="M354" s="151" t="str">
        <f ca="1">IF(MOD(ROW()-13,2)=0,IF(ISBLANK(OFFSET(#REF!,INT((ROW()-13)/2),0)),"",OFFSET(#REF!,INT((ROW()-13)/2),0)),IF(ISBLANK(OFFSET('9. METAS'!$X$20,INT((ROW()-14)/2),0)),"",OFFSET('9. METAS'!$X$20,INT((ROW()-14)/2),0)))</f>
        <v/>
      </c>
      <c r="N354" s="854"/>
      <c r="O354" s="856"/>
      <c r="P354" s="913"/>
    </row>
    <row r="355" spans="3:16">
      <c r="C355" s="859"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8" t="str">
        <f ca="1">IF(ISBLANK(OFFSET('5. Pp (3 años)'!$K$46,INT((ROW()-13)/2),0)),"",OFFSET('5. Pp (3 años)'!$K$46,INT((ROW()-13)/2),0))</f>
        <v/>
      </c>
      <c r="G355" s="909" t="str">
        <f ca="1">IF(ISBLANK(OFFSET('5. Pp (3 años)'!$H$46,INT((ROW()-13)/2),0)),"",OFFSET('5. Pp (3 años)'!$H$46,INT((ROW()-13)/2),0))</f>
        <v/>
      </c>
      <c r="H355" s="944" t="str">
        <f ca="1">IF(ISBLANK(OFFSET('9. METAS'!$L$20,INT((ROW()-13)/2),0)),"",OFFSET('9. METAS'!$L$20,INT((ROW()-13)/2),0))</f>
        <v/>
      </c>
      <c r="I355" s="868"/>
      <c r="J355" s="149" t="e">
        <f ca="1">IF(MOD(ROW()-13,2)=0,IF(ISBLANK(OFFSET(#REF!,INT((ROW()-13)/2),0)),"",OFFSET(#REF!,INT((ROW()-13)/2),0)),IF(ISBLANK(OFFSET('9. METAS'!$U$20,INT((ROW()-14)/2),0)),"",OFFSET('9. METAS'!$U$20,INT((ROW()-14)/2),0)))</f>
        <v>#REF!</v>
      </c>
      <c r="K355" s="150" t="e">
        <f ca="1">IF(MOD(ROW()-13,2)=0,IF(ISBLANK(OFFSET(#REF!,INT((ROW()-13)/2),0)),"",OFFSET(#REF!,INT((ROW()-13)/2),0)),IF(ISBLANK(OFFSET('9. METAS'!$V$20,INT((ROW()-14)/2),0)),"",OFFSET('9. METAS'!$V$20,INT((ROW()-14)/2),0)))</f>
        <v>#REF!</v>
      </c>
      <c r="L355" s="150" t="e">
        <f ca="1">IF(MOD(ROW()-13,2)=0,IF(ISBLANK(OFFSET(#REF!,INT((ROW()-13)/2),0)),"",OFFSET(#REF!,INT((ROW()-13)/2),0)),IF(ISBLANK(OFFSET('9. METAS'!$W$20,INT((ROW()-14)/2),0)),"",OFFSET('9. METAS'!$W$20,INT((ROW()-14)/2),0)))</f>
        <v>#REF!</v>
      </c>
      <c r="M355" s="151" t="e">
        <f ca="1">IF(MOD(ROW()-13,2)=0,IF(ISBLANK(OFFSET(#REF!,INT((ROW()-13)/2),0)),"",OFFSET(#REF!,INT((ROW()-13)/2),0)),IF(ISBLANK(OFFSET('9. METAS'!$X$20,INT((ROW()-14)/2),0)),"",OFFSET('9. METAS'!$X$20,INT((ROW()-14)/2),0)))</f>
        <v>#REF!</v>
      </c>
      <c r="N355" s="869" t="str">
        <f t="shared" ref="N355" ca="1" si="338">IFERROR(J355/J356,"ND")</f>
        <v>ND</v>
      </c>
      <c r="O355" s="870" t="str">
        <f t="shared" ref="O355" ca="1" si="339">IFERROR(((J355+K355+L355)/H355),"ND")</f>
        <v>ND</v>
      </c>
      <c r="P355" s="910"/>
    </row>
    <row r="356" spans="3:16">
      <c r="C356" s="860"/>
      <c r="D356" s="907"/>
      <c r="E356" s="907"/>
      <c r="F356" s="908"/>
      <c r="G356" s="909"/>
      <c r="H356" s="944"/>
      <c r="I356" s="852"/>
      <c r="J356" s="149" t="str">
        <f ca="1">IF(MOD(ROW()-13,2)=0,IF(ISBLANK(OFFSET(#REF!,INT((ROW()-13)/2),0)),"",OFFSET(#REF!,INT((ROW()-13)/2),0)),IF(ISBLANK(OFFSET('9. METAS'!$U$20,INT((ROW()-14)/2),0)),"",OFFSET('9. METAS'!$U$20,INT((ROW()-14)/2),0)))</f>
        <v/>
      </c>
      <c r="K356" s="150" t="str">
        <f ca="1">IF(MOD(ROW()-13,2)=0,IF(ISBLANK(OFFSET(#REF!,INT((ROW()-13)/2),0)),"",OFFSET(#REF!,INT((ROW()-13)/2),0)),IF(ISBLANK(OFFSET('9. METAS'!$V$20,INT((ROW()-14)/2),0)),"",OFFSET('9. METAS'!$V$20,INT((ROW()-14)/2),0)))</f>
        <v/>
      </c>
      <c r="L356" s="150" t="str">
        <f ca="1">IF(MOD(ROW()-13,2)=0,IF(ISBLANK(OFFSET(#REF!,INT((ROW()-13)/2),0)),"",OFFSET(#REF!,INT((ROW()-13)/2),0)),IF(ISBLANK(OFFSET('9. METAS'!$W$20,INT((ROW()-14)/2),0)),"",OFFSET('9. METAS'!$W$20,INT((ROW()-14)/2),0)))</f>
        <v/>
      </c>
      <c r="M356" s="151" t="str">
        <f ca="1">IF(MOD(ROW()-13,2)=0,IF(ISBLANK(OFFSET(#REF!,INT((ROW()-13)/2),0)),"",OFFSET(#REF!,INT((ROW()-13)/2),0)),IF(ISBLANK(OFFSET('9. METAS'!$X$20,INT((ROW()-14)/2),0)),"",OFFSET('9. METAS'!$X$20,INT((ROW()-14)/2),0)))</f>
        <v/>
      </c>
      <c r="N356" s="854"/>
      <c r="O356" s="856"/>
      <c r="P356" s="913"/>
    </row>
    <row r="357" spans="3:16">
      <c r="C357" s="859"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8" t="str">
        <f ca="1">IF(ISBLANK(OFFSET('5. Pp (3 años)'!$K$46,INT((ROW()-13)/2),0)),"",OFFSET('5. Pp (3 años)'!$K$46,INT((ROW()-13)/2),0))</f>
        <v/>
      </c>
      <c r="G357" s="909" t="str">
        <f ca="1">IF(ISBLANK(OFFSET('5. Pp (3 años)'!$H$46,INT((ROW()-13)/2),0)),"",OFFSET('5. Pp (3 años)'!$H$46,INT((ROW()-13)/2),0))</f>
        <v/>
      </c>
      <c r="H357" s="944" t="str">
        <f ca="1">IF(ISBLANK(OFFSET('9. METAS'!$L$20,INT((ROW()-13)/2),0)),"",OFFSET('9. METAS'!$L$20,INT((ROW()-13)/2),0))</f>
        <v/>
      </c>
      <c r="I357" s="868"/>
      <c r="J357" s="149" t="e">
        <f ca="1">IF(MOD(ROW()-13,2)=0,IF(ISBLANK(OFFSET(#REF!,INT((ROW()-13)/2),0)),"",OFFSET(#REF!,INT((ROW()-13)/2),0)),IF(ISBLANK(OFFSET('9. METAS'!$U$20,INT((ROW()-14)/2),0)),"",OFFSET('9. METAS'!$U$20,INT((ROW()-14)/2),0)))</f>
        <v>#REF!</v>
      </c>
      <c r="K357" s="150" t="e">
        <f ca="1">IF(MOD(ROW()-13,2)=0,IF(ISBLANK(OFFSET(#REF!,INT((ROW()-13)/2),0)),"",OFFSET(#REF!,INT((ROW()-13)/2),0)),IF(ISBLANK(OFFSET('9. METAS'!$V$20,INT((ROW()-14)/2),0)),"",OFFSET('9. METAS'!$V$20,INT((ROW()-14)/2),0)))</f>
        <v>#REF!</v>
      </c>
      <c r="L357" s="150" t="e">
        <f ca="1">IF(MOD(ROW()-13,2)=0,IF(ISBLANK(OFFSET(#REF!,INT((ROW()-13)/2),0)),"",OFFSET(#REF!,INT((ROW()-13)/2),0)),IF(ISBLANK(OFFSET('9. METAS'!$W$20,INT((ROW()-14)/2),0)),"",OFFSET('9. METAS'!$W$20,INT((ROW()-14)/2),0)))</f>
        <v>#REF!</v>
      </c>
      <c r="M357" s="151" t="e">
        <f ca="1">IF(MOD(ROW()-13,2)=0,IF(ISBLANK(OFFSET(#REF!,INT((ROW()-13)/2),0)),"",OFFSET(#REF!,INT((ROW()-13)/2),0)),IF(ISBLANK(OFFSET('9. METAS'!$X$20,INT((ROW()-14)/2),0)),"",OFFSET('9. METAS'!$X$20,INT((ROW()-14)/2),0)))</f>
        <v>#REF!</v>
      </c>
      <c r="N357" s="869" t="str">
        <f t="shared" ref="N357" ca="1" si="340">IFERROR(J357/J358,"ND")</f>
        <v>ND</v>
      </c>
      <c r="O357" s="870" t="str">
        <f t="shared" ref="O357" ca="1" si="341">IFERROR(((J357+K357+L357)/H357),"ND")</f>
        <v>ND</v>
      </c>
      <c r="P357" s="910"/>
    </row>
    <row r="358" spans="3:16">
      <c r="C358" s="860"/>
      <c r="D358" s="907"/>
      <c r="E358" s="907"/>
      <c r="F358" s="908"/>
      <c r="G358" s="909"/>
      <c r="H358" s="944"/>
      <c r="I358" s="852"/>
      <c r="J358" s="149" t="str">
        <f ca="1">IF(MOD(ROW()-13,2)=0,IF(ISBLANK(OFFSET(#REF!,INT((ROW()-13)/2),0)),"",OFFSET(#REF!,INT((ROW()-13)/2),0)),IF(ISBLANK(OFFSET('9. METAS'!$U$20,INT((ROW()-14)/2),0)),"",OFFSET('9. METAS'!$U$20,INT((ROW()-14)/2),0)))</f>
        <v/>
      </c>
      <c r="K358" s="150" t="str">
        <f ca="1">IF(MOD(ROW()-13,2)=0,IF(ISBLANK(OFFSET(#REF!,INT((ROW()-13)/2),0)),"",OFFSET(#REF!,INT((ROW()-13)/2),0)),IF(ISBLANK(OFFSET('9. METAS'!$V$20,INT((ROW()-14)/2),0)),"",OFFSET('9. METAS'!$V$20,INT((ROW()-14)/2),0)))</f>
        <v/>
      </c>
      <c r="L358" s="150" t="str">
        <f ca="1">IF(MOD(ROW()-13,2)=0,IF(ISBLANK(OFFSET(#REF!,INT((ROW()-13)/2),0)),"",OFFSET(#REF!,INT((ROW()-13)/2),0)),IF(ISBLANK(OFFSET('9. METAS'!$W$20,INT((ROW()-14)/2),0)),"",OFFSET('9. METAS'!$W$20,INT((ROW()-14)/2),0)))</f>
        <v/>
      </c>
      <c r="M358" s="151" t="str">
        <f ca="1">IF(MOD(ROW()-13,2)=0,IF(ISBLANK(OFFSET(#REF!,INT((ROW()-13)/2),0)),"",OFFSET(#REF!,INT((ROW()-13)/2),0)),IF(ISBLANK(OFFSET('9. METAS'!$X$20,INT((ROW()-14)/2),0)),"",OFFSET('9. METAS'!$X$20,INT((ROW()-14)/2),0)))</f>
        <v/>
      </c>
      <c r="N358" s="854"/>
      <c r="O358" s="856"/>
      <c r="P358" s="913"/>
    </row>
    <row r="359" spans="3:16">
      <c r="C359" s="859"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8" t="str">
        <f ca="1">IF(ISBLANK(OFFSET('5. Pp (3 años)'!$K$46,INT((ROW()-13)/2),0)),"",OFFSET('5. Pp (3 años)'!$K$46,INT((ROW()-13)/2),0))</f>
        <v/>
      </c>
      <c r="G359" s="909" t="str">
        <f ca="1">IF(ISBLANK(OFFSET('5. Pp (3 años)'!$H$46,INT((ROW()-13)/2),0)),"",OFFSET('5. Pp (3 años)'!$H$46,INT((ROW()-13)/2),0))</f>
        <v/>
      </c>
      <c r="H359" s="944" t="str">
        <f ca="1">IF(ISBLANK(OFFSET('9. METAS'!$L$20,INT((ROW()-13)/2),0)),"",OFFSET('9. METAS'!$L$20,INT((ROW()-13)/2),0))</f>
        <v/>
      </c>
      <c r="I359" s="868"/>
      <c r="J359" s="149" t="e">
        <f ca="1">IF(MOD(ROW()-13,2)=0,IF(ISBLANK(OFFSET(#REF!,INT((ROW()-13)/2),0)),"",OFFSET(#REF!,INT((ROW()-13)/2),0)),IF(ISBLANK(OFFSET('9. METAS'!$U$20,INT((ROW()-14)/2),0)),"",OFFSET('9. METAS'!$U$20,INT((ROW()-14)/2),0)))</f>
        <v>#REF!</v>
      </c>
      <c r="K359" s="150" t="e">
        <f ca="1">IF(MOD(ROW()-13,2)=0,IF(ISBLANK(OFFSET(#REF!,INT((ROW()-13)/2),0)),"",OFFSET(#REF!,INT((ROW()-13)/2),0)),IF(ISBLANK(OFFSET('9. METAS'!$V$20,INT((ROW()-14)/2),0)),"",OFFSET('9. METAS'!$V$20,INT((ROW()-14)/2),0)))</f>
        <v>#REF!</v>
      </c>
      <c r="L359" s="150" t="e">
        <f ca="1">IF(MOD(ROW()-13,2)=0,IF(ISBLANK(OFFSET(#REF!,INT((ROW()-13)/2),0)),"",OFFSET(#REF!,INT((ROW()-13)/2),0)),IF(ISBLANK(OFFSET('9. METAS'!$W$20,INT((ROW()-14)/2),0)),"",OFFSET('9. METAS'!$W$20,INT((ROW()-14)/2),0)))</f>
        <v>#REF!</v>
      </c>
      <c r="M359" s="151" t="e">
        <f ca="1">IF(MOD(ROW()-13,2)=0,IF(ISBLANK(OFFSET(#REF!,INT((ROW()-13)/2),0)),"",OFFSET(#REF!,INT((ROW()-13)/2),0)),IF(ISBLANK(OFFSET('9. METAS'!$X$20,INT((ROW()-14)/2),0)),"",OFFSET('9. METAS'!$X$20,INT((ROW()-14)/2),0)))</f>
        <v>#REF!</v>
      </c>
      <c r="N359" s="869" t="str">
        <f t="shared" ref="N359" ca="1" si="342">IFERROR(J359/J360,"ND")</f>
        <v>ND</v>
      </c>
      <c r="O359" s="870" t="str">
        <f t="shared" ref="O359" ca="1" si="343">IFERROR(((J359+K359+L359)/H359),"ND")</f>
        <v>ND</v>
      </c>
      <c r="P359" s="910"/>
    </row>
    <row r="360" spans="3:16">
      <c r="C360" s="860"/>
      <c r="D360" s="907"/>
      <c r="E360" s="907"/>
      <c r="F360" s="908"/>
      <c r="G360" s="909"/>
      <c r="H360" s="944"/>
      <c r="I360" s="852"/>
      <c r="J360" s="149" t="str">
        <f ca="1">IF(MOD(ROW()-13,2)=0,IF(ISBLANK(OFFSET(#REF!,INT((ROW()-13)/2),0)),"",OFFSET(#REF!,INT((ROW()-13)/2),0)),IF(ISBLANK(OFFSET('9. METAS'!$U$20,INT((ROW()-14)/2),0)),"",OFFSET('9. METAS'!$U$20,INT((ROW()-14)/2),0)))</f>
        <v/>
      </c>
      <c r="K360" s="150" t="str">
        <f ca="1">IF(MOD(ROW()-13,2)=0,IF(ISBLANK(OFFSET(#REF!,INT((ROW()-13)/2),0)),"",OFFSET(#REF!,INT((ROW()-13)/2),0)),IF(ISBLANK(OFFSET('9. METAS'!$V$20,INT((ROW()-14)/2),0)),"",OFFSET('9. METAS'!$V$20,INT((ROW()-14)/2),0)))</f>
        <v/>
      </c>
      <c r="L360" s="150" t="str">
        <f ca="1">IF(MOD(ROW()-13,2)=0,IF(ISBLANK(OFFSET(#REF!,INT((ROW()-13)/2),0)),"",OFFSET(#REF!,INT((ROW()-13)/2),0)),IF(ISBLANK(OFFSET('9. METAS'!$W$20,INT((ROW()-14)/2),0)),"",OFFSET('9. METAS'!$W$20,INT((ROW()-14)/2),0)))</f>
        <v/>
      </c>
      <c r="M360" s="151" t="str">
        <f ca="1">IF(MOD(ROW()-13,2)=0,IF(ISBLANK(OFFSET(#REF!,INT((ROW()-13)/2),0)),"",OFFSET(#REF!,INT((ROW()-13)/2),0)),IF(ISBLANK(OFFSET('9. METAS'!$X$20,INT((ROW()-14)/2),0)),"",OFFSET('9. METAS'!$X$20,INT((ROW()-14)/2),0)))</f>
        <v/>
      </c>
      <c r="N360" s="854"/>
      <c r="O360" s="856"/>
      <c r="P360" s="913"/>
    </row>
    <row r="361" spans="3:16">
      <c r="C361" s="859"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8" t="str">
        <f ca="1">IF(ISBLANK(OFFSET('5. Pp (3 años)'!$K$46,INT((ROW()-13)/2),0)),"",OFFSET('5. Pp (3 años)'!$K$46,INT((ROW()-13)/2),0))</f>
        <v/>
      </c>
      <c r="G361" s="909" t="str">
        <f ca="1">IF(ISBLANK(OFFSET('5. Pp (3 años)'!$H$46,INT((ROW()-13)/2),0)),"",OFFSET('5. Pp (3 años)'!$H$46,INT((ROW()-13)/2),0))</f>
        <v/>
      </c>
      <c r="H361" s="944" t="str">
        <f ca="1">IF(ISBLANK(OFFSET('9. METAS'!$L$20,INT((ROW()-13)/2),0)),"",OFFSET('9. METAS'!$L$20,INT((ROW()-13)/2),0))</f>
        <v/>
      </c>
      <c r="I361" s="868"/>
      <c r="J361" s="149" t="e">
        <f ca="1">IF(MOD(ROW()-13,2)=0,IF(ISBLANK(OFFSET(#REF!,INT((ROW()-13)/2),0)),"",OFFSET(#REF!,INT((ROW()-13)/2),0)),IF(ISBLANK(OFFSET('9. METAS'!$U$20,INT((ROW()-14)/2),0)),"",OFFSET('9. METAS'!$U$20,INT((ROW()-14)/2),0)))</f>
        <v>#REF!</v>
      </c>
      <c r="K361" s="150" t="e">
        <f ca="1">IF(MOD(ROW()-13,2)=0,IF(ISBLANK(OFFSET(#REF!,INT((ROW()-13)/2),0)),"",OFFSET(#REF!,INT((ROW()-13)/2),0)),IF(ISBLANK(OFFSET('9. METAS'!$V$20,INT((ROW()-14)/2),0)),"",OFFSET('9. METAS'!$V$20,INT((ROW()-14)/2),0)))</f>
        <v>#REF!</v>
      </c>
      <c r="L361" s="150" t="e">
        <f ca="1">IF(MOD(ROW()-13,2)=0,IF(ISBLANK(OFFSET(#REF!,INT((ROW()-13)/2),0)),"",OFFSET(#REF!,INT((ROW()-13)/2),0)),IF(ISBLANK(OFFSET('9. METAS'!$W$20,INT((ROW()-14)/2),0)),"",OFFSET('9. METAS'!$W$20,INT((ROW()-14)/2),0)))</f>
        <v>#REF!</v>
      </c>
      <c r="M361" s="151" t="e">
        <f ca="1">IF(MOD(ROW()-13,2)=0,IF(ISBLANK(OFFSET(#REF!,INT((ROW()-13)/2),0)),"",OFFSET(#REF!,INT((ROW()-13)/2),0)),IF(ISBLANK(OFFSET('9. METAS'!$X$20,INT((ROW()-14)/2),0)),"",OFFSET('9. METAS'!$X$20,INT((ROW()-14)/2),0)))</f>
        <v>#REF!</v>
      </c>
      <c r="N361" s="869" t="str">
        <f t="shared" ref="N361" ca="1" si="344">IFERROR(J361/J362,"ND")</f>
        <v>ND</v>
      </c>
      <c r="O361" s="870" t="str">
        <f t="shared" ref="O361" ca="1" si="345">IFERROR(((J361+K361+L361)/H361),"ND")</f>
        <v>ND</v>
      </c>
      <c r="P361" s="910"/>
    </row>
    <row r="362" spans="3:16">
      <c r="C362" s="860"/>
      <c r="D362" s="907"/>
      <c r="E362" s="907"/>
      <c r="F362" s="908"/>
      <c r="G362" s="909"/>
      <c r="H362" s="944"/>
      <c r="I362" s="852"/>
      <c r="J362" s="149" t="str">
        <f ca="1">IF(MOD(ROW()-13,2)=0,IF(ISBLANK(OFFSET(#REF!,INT((ROW()-13)/2),0)),"",OFFSET(#REF!,INT((ROW()-13)/2),0)),IF(ISBLANK(OFFSET('9. METAS'!$U$20,INT((ROW()-14)/2),0)),"",OFFSET('9. METAS'!$U$20,INT((ROW()-14)/2),0)))</f>
        <v/>
      </c>
      <c r="K362" s="150" t="str">
        <f ca="1">IF(MOD(ROW()-13,2)=0,IF(ISBLANK(OFFSET(#REF!,INT((ROW()-13)/2),0)),"",OFFSET(#REF!,INT((ROW()-13)/2),0)),IF(ISBLANK(OFFSET('9. METAS'!$V$20,INT((ROW()-14)/2),0)),"",OFFSET('9. METAS'!$V$20,INT((ROW()-14)/2),0)))</f>
        <v/>
      </c>
      <c r="L362" s="150" t="str">
        <f ca="1">IF(MOD(ROW()-13,2)=0,IF(ISBLANK(OFFSET(#REF!,INT((ROW()-13)/2),0)),"",OFFSET(#REF!,INT((ROW()-13)/2),0)),IF(ISBLANK(OFFSET('9. METAS'!$W$20,INT((ROW()-14)/2),0)),"",OFFSET('9. METAS'!$W$20,INT((ROW()-14)/2),0)))</f>
        <v/>
      </c>
      <c r="M362" s="151" t="str">
        <f ca="1">IF(MOD(ROW()-13,2)=0,IF(ISBLANK(OFFSET(#REF!,INT((ROW()-13)/2),0)),"",OFFSET(#REF!,INT((ROW()-13)/2),0)),IF(ISBLANK(OFFSET('9. METAS'!$X$20,INT((ROW()-14)/2),0)),"",OFFSET('9. METAS'!$X$20,INT((ROW()-14)/2),0)))</f>
        <v/>
      </c>
      <c r="N362" s="854"/>
      <c r="O362" s="856"/>
      <c r="P362" s="913"/>
    </row>
    <row r="363" spans="3:16">
      <c r="C363" s="859"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8" t="str">
        <f ca="1">IF(ISBLANK(OFFSET('5. Pp (3 años)'!$K$46,INT((ROW()-13)/2),0)),"",OFFSET('5. Pp (3 años)'!$K$46,INT((ROW()-13)/2),0))</f>
        <v/>
      </c>
      <c r="G363" s="909" t="str">
        <f ca="1">IF(ISBLANK(OFFSET('5. Pp (3 años)'!$H$46,INT((ROW()-13)/2),0)),"",OFFSET('5. Pp (3 años)'!$H$46,INT((ROW()-13)/2),0))</f>
        <v/>
      </c>
      <c r="H363" s="944" t="str">
        <f ca="1">IF(ISBLANK(OFFSET('9. METAS'!$L$20,INT((ROW()-13)/2),0)),"",OFFSET('9. METAS'!$L$20,INT((ROW()-13)/2),0))</f>
        <v/>
      </c>
      <c r="I363" s="868"/>
      <c r="J363" s="149" t="e">
        <f ca="1">IF(MOD(ROW()-13,2)=0,IF(ISBLANK(OFFSET(#REF!,INT((ROW()-13)/2),0)),"",OFFSET(#REF!,INT((ROW()-13)/2),0)),IF(ISBLANK(OFFSET('9. METAS'!$U$20,INT((ROW()-14)/2),0)),"",OFFSET('9. METAS'!$U$20,INT((ROW()-14)/2),0)))</f>
        <v>#REF!</v>
      </c>
      <c r="K363" s="150" t="e">
        <f ca="1">IF(MOD(ROW()-13,2)=0,IF(ISBLANK(OFFSET(#REF!,INT((ROW()-13)/2),0)),"",OFFSET(#REF!,INT((ROW()-13)/2),0)),IF(ISBLANK(OFFSET('9. METAS'!$V$20,INT((ROW()-14)/2),0)),"",OFFSET('9. METAS'!$V$20,INT((ROW()-14)/2),0)))</f>
        <v>#REF!</v>
      </c>
      <c r="L363" s="150" t="e">
        <f ca="1">IF(MOD(ROW()-13,2)=0,IF(ISBLANK(OFFSET(#REF!,INT((ROW()-13)/2),0)),"",OFFSET(#REF!,INT((ROW()-13)/2),0)),IF(ISBLANK(OFFSET('9. METAS'!$W$20,INT((ROW()-14)/2),0)),"",OFFSET('9. METAS'!$W$20,INT((ROW()-14)/2),0)))</f>
        <v>#REF!</v>
      </c>
      <c r="M363" s="151" t="e">
        <f ca="1">IF(MOD(ROW()-13,2)=0,IF(ISBLANK(OFFSET(#REF!,INT((ROW()-13)/2),0)),"",OFFSET(#REF!,INT((ROW()-13)/2),0)),IF(ISBLANK(OFFSET('9. METAS'!$X$20,INT((ROW()-14)/2),0)),"",OFFSET('9. METAS'!$X$20,INT((ROW()-14)/2),0)))</f>
        <v>#REF!</v>
      </c>
      <c r="N363" s="869" t="str">
        <f t="shared" ref="N363" ca="1" si="346">IFERROR(J363/J364,"ND")</f>
        <v>ND</v>
      </c>
      <c r="O363" s="870" t="str">
        <f t="shared" ref="O363" ca="1" si="347">IFERROR(((J363+K363+L363)/H363),"ND")</f>
        <v>ND</v>
      </c>
      <c r="P363" s="910"/>
    </row>
    <row r="364" spans="3:16">
      <c r="C364" s="860"/>
      <c r="D364" s="907"/>
      <c r="E364" s="907"/>
      <c r="F364" s="908"/>
      <c r="G364" s="909"/>
      <c r="H364" s="944"/>
      <c r="I364" s="852"/>
      <c r="J364" s="149" t="str">
        <f ca="1">IF(MOD(ROW()-13,2)=0,IF(ISBLANK(OFFSET(#REF!,INT((ROW()-13)/2),0)),"",OFFSET(#REF!,INT((ROW()-13)/2),0)),IF(ISBLANK(OFFSET('9. METAS'!$U$20,INT((ROW()-14)/2),0)),"",OFFSET('9. METAS'!$U$20,INT((ROW()-14)/2),0)))</f>
        <v/>
      </c>
      <c r="K364" s="150" t="str">
        <f ca="1">IF(MOD(ROW()-13,2)=0,IF(ISBLANK(OFFSET(#REF!,INT((ROW()-13)/2),0)),"",OFFSET(#REF!,INT((ROW()-13)/2),0)),IF(ISBLANK(OFFSET('9. METAS'!$V$20,INT((ROW()-14)/2),0)),"",OFFSET('9. METAS'!$V$20,INT((ROW()-14)/2),0)))</f>
        <v/>
      </c>
      <c r="L364" s="150" t="str">
        <f ca="1">IF(MOD(ROW()-13,2)=0,IF(ISBLANK(OFFSET(#REF!,INT((ROW()-13)/2),0)),"",OFFSET(#REF!,INT((ROW()-13)/2),0)),IF(ISBLANK(OFFSET('9. METAS'!$W$20,INT((ROW()-14)/2),0)),"",OFFSET('9. METAS'!$W$20,INT((ROW()-14)/2),0)))</f>
        <v/>
      </c>
      <c r="M364" s="151" t="str">
        <f ca="1">IF(MOD(ROW()-13,2)=0,IF(ISBLANK(OFFSET(#REF!,INT((ROW()-13)/2),0)),"",OFFSET(#REF!,INT((ROW()-13)/2),0)),IF(ISBLANK(OFFSET('9. METAS'!$X$20,INT((ROW()-14)/2),0)),"",OFFSET('9. METAS'!$X$20,INT((ROW()-14)/2),0)))</f>
        <v/>
      </c>
      <c r="N364" s="854"/>
      <c r="O364" s="856"/>
      <c r="P364" s="913"/>
    </row>
    <row r="365" spans="3:16">
      <c r="C365" s="859"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8" t="str">
        <f ca="1">IF(ISBLANK(OFFSET('5. Pp (3 años)'!$K$46,INT((ROW()-13)/2),0)),"",OFFSET('5. Pp (3 años)'!$K$46,INT((ROW()-13)/2),0))</f>
        <v/>
      </c>
      <c r="G365" s="909" t="str">
        <f ca="1">IF(ISBLANK(OFFSET('5. Pp (3 años)'!$H$46,INT((ROW()-13)/2),0)),"",OFFSET('5. Pp (3 años)'!$H$46,INT((ROW()-13)/2),0))</f>
        <v/>
      </c>
      <c r="H365" s="944" t="str">
        <f ca="1">IF(ISBLANK(OFFSET('9. METAS'!$L$20,INT((ROW()-13)/2),0)),"",OFFSET('9. METAS'!$L$20,INT((ROW()-13)/2),0))</f>
        <v/>
      </c>
      <c r="I365" s="868"/>
      <c r="J365" s="149" t="e">
        <f ca="1">IF(MOD(ROW()-13,2)=0,IF(ISBLANK(OFFSET(#REF!,INT((ROW()-13)/2),0)),"",OFFSET(#REF!,INT((ROW()-13)/2),0)),IF(ISBLANK(OFFSET('9. METAS'!$U$20,INT((ROW()-14)/2),0)),"",OFFSET('9. METAS'!$U$20,INT((ROW()-14)/2),0)))</f>
        <v>#REF!</v>
      </c>
      <c r="K365" s="150" t="e">
        <f ca="1">IF(MOD(ROW()-13,2)=0,IF(ISBLANK(OFFSET(#REF!,INT((ROW()-13)/2),0)),"",OFFSET(#REF!,INT((ROW()-13)/2),0)),IF(ISBLANK(OFFSET('9. METAS'!$V$20,INT((ROW()-14)/2),0)),"",OFFSET('9. METAS'!$V$20,INT((ROW()-14)/2),0)))</f>
        <v>#REF!</v>
      </c>
      <c r="L365" s="150" t="e">
        <f ca="1">IF(MOD(ROW()-13,2)=0,IF(ISBLANK(OFFSET(#REF!,INT((ROW()-13)/2),0)),"",OFFSET(#REF!,INT((ROW()-13)/2),0)),IF(ISBLANK(OFFSET('9. METAS'!$W$20,INT((ROW()-14)/2),0)),"",OFFSET('9. METAS'!$W$20,INT((ROW()-14)/2),0)))</f>
        <v>#REF!</v>
      </c>
      <c r="M365" s="151" t="e">
        <f ca="1">IF(MOD(ROW()-13,2)=0,IF(ISBLANK(OFFSET(#REF!,INT((ROW()-13)/2),0)),"",OFFSET(#REF!,INT((ROW()-13)/2),0)),IF(ISBLANK(OFFSET('9. METAS'!$X$20,INT((ROW()-14)/2),0)),"",OFFSET('9. METAS'!$X$20,INT((ROW()-14)/2),0)))</f>
        <v>#REF!</v>
      </c>
      <c r="N365" s="869" t="str">
        <f t="shared" ref="N365" ca="1" si="348">IFERROR(J365/J366,"ND")</f>
        <v>ND</v>
      </c>
      <c r="O365" s="870" t="str">
        <f t="shared" ref="O365" ca="1" si="349">IFERROR(((J365+K365+L365)/H365),"ND")</f>
        <v>ND</v>
      </c>
      <c r="P365" s="910"/>
    </row>
    <row r="366" spans="3:16">
      <c r="C366" s="860"/>
      <c r="D366" s="907"/>
      <c r="E366" s="907"/>
      <c r="F366" s="908"/>
      <c r="G366" s="909"/>
      <c r="H366" s="944"/>
      <c r="I366" s="852"/>
      <c r="J366" s="149" t="str">
        <f ca="1">IF(MOD(ROW()-13,2)=0,IF(ISBLANK(OFFSET(#REF!,INT((ROW()-13)/2),0)),"",OFFSET(#REF!,INT((ROW()-13)/2),0)),IF(ISBLANK(OFFSET('9. METAS'!$U$20,INT((ROW()-14)/2),0)),"",OFFSET('9. METAS'!$U$20,INT((ROW()-14)/2),0)))</f>
        <v/>
      </c>
      <c r="K366" s="150" t="str">
        <f ca="1">IF(MOD(ROW()-13,2)=0,IF(ISBLANK(OFFSET(#REF!,INT((ROW()-13)/2),0)),"",OFFSET(#REF!,INT((ROW()-13)/2),0)),IF(ISBLANK(OFFSET('9. METAS'!$V$20,INT((ROW()-14)/2),0)),"",OFFSET('9. METAS'!$V$20,INT((ROW()-14)/2),0)))</f>
        <v/>
      </c>
      <c r="L366" s="150" t="str">
        <f ca="1">IF(MOD(ROW()-13,2)=0,IF(ISBLANK(OFFSET(#REF!,INT((ROW()-13)/2),0)),"",OFFSET(#REF!,INT((ROW()-13)/2),0)),IF(ISBLANK(OFFSET('9. METAS'!$W$20,INT((ROW()-14)/2),0)),"",OFFSET('9. METAS'!$W$20,INT((ROW()-14)/2),0)))</f>
        <v/>
      </c>
      <c r="M366" s="151" t="str">
        <f ca="1">IF(MOD(ROW()-13,2)=0,IF(ISBLANK(OFFSET(#REF!,INT((ROW()-13)/2),0)),"",OFFSET(#REF!,INT((ROW()-13)/2),0)),IF(ISBLANK(OFFSET('9. METAS'!$X$20,INT((ROW()-14)/2),0)),"",OFFSET('9. METAS'!$X$20,INT((ROW()-14)/2),0)))</f>
        <v/>
      </c>
      <c r="N366" s="854"/>
      <c r="O366" s="856"/>
      <c r="P366" s="913"/>
    </row>
    <row r="367" spans="3:16">
      <c r="C367" s="859"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8" t="str">
        <f ca="1">IF(ISBLANK(OFFSET('5. Pp (3 años)'!$K$46,INT((ROW()-13)/2),0)),"",OFFSET('5. Pp (3 años)'!$K$46,INT((ROW()-13)/2),0))</f>
        <v/>
      </c>
      <c r="G367" s="909" t="str">
        <f ca="1">IF(ISBLANK(OFFSET('5. Pp (3 años)'!$H$46,INT((ROW()-13)/2),0)),"",OFFSET('5. Pp (3 años)'!$H$46,INT((ROW()-13)/2),0))</f>
        <v/>
      </c>
      <c r="H367" s="944" t="str">
        <f ca="1">IF(ISBLANK(OFFSET('9. METAS'!$L$20,INT((ROW()-13)/2),0)),"",OFFSET('9. METAS'!$L$20,INT((ROW()-13)/2),0))</f>
        <v/>
      </c>
      <c r="I367" s="868"/>
      <c r="J367" s="149" t="e">
        <f ca="1">IF(MOD(ROW()-13,2)=0,IF(ISBLANK(OFFSET(#REF!,INT((ROW()-13)/2),0)),"",OFFSET(#REF!,INT((ROW()-13)/2),0)),IF(ISBLANK(OFFSET('9. METAS'!$U$20,INT((ROW()-14)/2),0)),"",OFFSET('9. METAS'!$U$20,INT((ROW()-14)/2),0)))</f>
        <v>#REF!</v>
      </c>
      <c r="K367" s="150" t="e">
        <f ca="1">IF(MOD(ROW()-13,2)=0,IF(ISBLANK(OFFSET(#REF!,INT((ROW()-13)/2),0)),"",OFFSET(#REF!,INT((ROW()-13)/2),0)),IF(ISBLANK(OFFSET('9. METAS'!$V$20,INT((ROW()-14)/2),0)),"",OFFSET('9. METAS'!$V$20,INT((ROW()-14)/2),0)))</f>
        <v>#REF!</v>
      </c>
      <c r="L367" s="150" t="e">
        <f ca="1">IF(MOD(ROW()-13,2)=0,IF(ISBLANK(OFFSET(#REF!,INT((ROW()-13)/2),0)),"",OFFSET(#REF!,INT((ROW()-13)/2),0)),IF(ISBLANK(OFFSET('9. METAS'!$W$20,INT((ROW()-14)/2),0)),"",OFFSET('9. METAS'!$W$20,INT((ROW()-14)/2),0)))</f>
        <v>#REF!</v>
      </c>
      <c r="M367" s="151" t="e">
        <f ca="1">IF(MOD(ROW()-13,2)=0,IF(ISBLANK(OFFSET(#REF!,INT((ROW()-13)/2),0)),"",OFFSET(#REF!,INT((ROW()-13)/2),0)),IF(ISBLANK(OFFSET('9. METAS'!$X$20,INT((ROW()-14)/2),0)),"",OFFSET('9. METAS'!$X$20,INT((ROW()-14)/2),0)))</f>
        <v>#REF!</v>
      </c>
      <c r="N367" s="869" t="str">
        <f t="shared" ref="N367" ca="1" si="350">IFERROR(J367/J368,"ND")</f>
        <v>ND</v>
      </c>
      <c r="O367" s="870" t="str">
        <f t="shared" ref="O367" ca="1" si="351">IFERROR(((J367+K367+L367)/H367),"ND")</f>
        <v>ND</v>
      </c>
      <c r="P367" s="910"/>
    </row>
    <row r="368" spans="3:16">
      <c r="C368" s="860"/>
      <c r="D368" s="907"/>
      <c r="E368" s="907"/>
      <c r="F368" s="908"/>
      <c r="G368" s="909"/>
      <c r="H368" s="944"/>
      <c r="I368" s="852"/>
      <c r="J368" s="149" t="str">
        <f ca="1">IF(MOD(ROW()-13,2)=0,IF(ISBLANK(OFFSET(#REF!,INT((ROW()-13)/2),0)),"",OFFSET(#REF!,INT((ROW()-13)/2),0)),IF(ISBLANK(OFFSET('9. METAS'!$U$20,INT((ROW()-14)/2),0)),"",OFFSET('9. METAS'!$U$20,INT((ROW()-14)/2),0)))</f>
        <v/>
      </c>
      <c r="K368" s="150" t="str">
        <f ca="1">IF(MOD(ROW()-13,2)=0,IF(ISBLANK(OFFSET(#REF!,INT((ROW()-13)/2),0)),"",OFFSET(#REF!,INT((ROW()-13)/2),0)),IF(ISBLANK(OFFSET('9. METAS'!$V$20,INT((ROW()-14)/2),0)),"",OFFSET('9. METAS'!$V$20,INT((ROW()-14)/2),0)))</f>
        <v/>
      </c>
      <c r="L368" s="150" t="str">
        <f ca="1">IF(MOD(ROW()-13,2)=0,IF(ISBLANK(OFFSET(#REF!,INT((ROW()-13)/2),0)),"",OFFSET(#REF!,INT((ROW()-13)/2),0)),IF(ISBLANK(OFFSET('9. METAS'!$W$20,INT((ROW()-14)/2),0)),"",OFFSET('9. METAS'!$W$20,INT((ROW()-14)/2),0)))</f>
        <v/>
      </c>
      <c r="M368" s="151" t="str">
        <f ca="1">IF(MOD(ROW()-13,2)=0,IF(ISBLANK(OFFSET(#REF!,INT((ROW()-13)/2),0)),"",OFFSET(#REF!,INT((ROW()-13)/2),0)),IF(ISBLANK(OFFSET('9. METAS'!$X$20,INT((ROW()-14)/2),0)),"",OFFSET('9. METAS'!$X$20,INT((ROW()-14)/2),0)))</f>
        <v/>
      </c>
      <c r="N368" s="854"/>
      <c r="O368" s="856"/>
      <c r="P368" s="913"/>
    </row>
    <row r="369" spans="3:16">
      <c r="C369" s="859"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8" t="str">
        <f ca="1">IF(ISBLANK(OFFSET('5. Pp (3 años)'!$K$46,INT((ROW()-13)/2),0)),"",OFFSET('5. Pp (3 años)'!$K$46,INT((ROW()-13)/2),0))</f>
        <v/>
      </c>
      <c r="G369" s="909" t="str">
        <f ca="1">IF(ISBLANK(OFFSET('5. Pp (3 años)'!$H$46,INT((ROW()-13)/2),0)),"",OFFSET('5. Pp (3 años)'!$H$46,INT((ROW()-13)/2),0))</f>
        <v/>
      </c>
      <c r="H369" s="944" t="str">
        <f ca="1">IF(ISBLANK(OFFSET('9. METAS'!$L$20,INT((ROW()-13)/2),0)),"",OFFSET('9. METAS'!$L$20,INT((ROW()-13)/2),0))</f>
        <v/>
      </c>
      <c r="I369" s="868"/>
      <c r="J369" s="149" t="e">
        <f ca="1">IF(MOD(ROW()-13,2)=0,IF(ISBLANK(OFFSET(#REF!,INT((ROW()-13)/2),0)),"",OFFSET(#REF!,INT((ROW()-13)/2),0)),IF(ISBLANK(OFFSET('9. METAS'!$U$20,INT((ROW()-14)/2),0)),"",OFFSET('9. METAS'!$U$20,INT((ROW()-14)/2),0)))</f>
        <v>#REF!</v>
      </c>
      <c r="K369" s="150" t="e">
        <f ca="1">IF(MOD(ROW()-13,2)=0,IF(ISBLANK(OFFSET(#REF!,INT((ROW()-13)/2),0)),"",OFFSET(#REF!,INT((ROW()-13)/2),0)),IF(ISBLANK(OFFSET('9. METAS'!$V$20,INT((ROW()-14)/2),0)),"",OFFSET('9. METAS'!$V$20,INT((ROW()-14)/2),0)))</f>
        <v>#REF!</v>
      </c>
      <c r="L369" s="150" t="e">
        <f ca="1">IF(MOD(ROW()-13,2)=0,IF(ISBLANK(OFFSET(#REF!,INT((ROW()-13)/2),0)),"",OFFSET(#REF!,INT((ROW()-13)/2),0)),IF(ISBLANK(OFFSET('9. METAS'!$W$20,INT((ROW()-14)/2),0)),"",OFFSET('9. METAS'!$W$20,INT((ROW()-14)/2),0)))</f>
        <v>#REF!</v>
      </c>
      <c r="M369" s="151" t="e">
        <f ca="1">IF(MOD(ROW()-13,2)=0,IF(ISBLANK(OFFSET(#REF!,INT((ROW()-13)/2),0)),"",OFFSET(#REF!,INT((ROW()-13)/2),0)),IF(ISBLANK(OFFSET('9. METAS'!$X$20,INT((ROW()-14)/2),0)),"",OFFSET('9. METAS'!$X$20,INT((ROW()-14)/2),0)))</f>
        <v>#REF!</v>
      </c>
      <c r="N369" s="869" t="str">
        <f t="shared" ref="N369" ca="1" si="352">IFERROR(J369/J370,"ND")</f>
        <v>ND</v>
      </c>
      <c r="O369" s="870" t="str">
        <f t="shared" ref="O369" ca="1" si="353">IFERROR(((J369+K369+L369)/H369),"ND")</f>
        <v>ND</v>
      </c>
      <c r="P369" s="910"/>
    </row>
    <row r="370" spans="3:16">
      <c r="C370" s="860"/>
      <c r="D370" s="907"/>
      <c r="E370" s="907"/>
      <c r="F370" s="908"/>
      <c r="G370" s="909"/>
      <c r="H370" s="944"/>
      <c r="I370" s="852"/>
      <c r="J370" s="149" t="str">
        <f ca="1">IF(MOD(ROW()-13,2)=0,IF(ISBLANK(OFFSET(#REF!,INT((ROW()-13)/2),0)),"",OFFSET(#REF!,INT((ROW()-13)/2),0)),IF(ISBLANK(OFFSET('9. METAS'!$U$20,INT((ROW()-14)/2),0)),"",OFFSET('9. METAS'!$U$20,INT((ROW()-14)/2),0)))</f>
        <v/>
      </c>
      <c r="K370" s="150" t="str">
        <f ca="1">IF(MOD(ROW()-13,2)=0,IF(ISBLANK(OFFSET(#REF!,INT((ROW()-13)/2),0)),"",OFFSET(#REF!,INT((ROW()-13)/2),0)),IF(ISBLANK(OFFSET('9. METAS'!$V$20,INT((ROW()-14)/2),0)),"",OFFSET('9. METAS'!$V$20,INT((ROW()-14)/2),0)))</f>
        <v/>
      </c>
      <c r="L370" s="150" t="str">
        <f ca="1">IF(MOD(ROW()-13,2)=0,IF(ISBLANK(OFFSET(#REF!,INT((ROW()-13)/2),0)),"",OFFSET(#REF!,INT((ROW()-13)/2),0)),IF(ISBLANK(OFFSET('9. METAS'!$W$20,INT((ROW()-14)/2),0)),"",OFFSET('9. METAS'!$W$20,INT((ROW()-14)/2),0)))</f>
        <v/>
      </c>
      <c r="M370" s="151" t="str">
        <f ca="1">IF(MOD(ROW()-13,2)=0,IF(ISBLANK(OFFSET(#REF!,INT((ROW()-13)/2),0)),"",OFFSET(#REF!,INT((ROW()-13)/2),0)),IF(ISBLANK(OFFSET('9. METAS'!$X$20,INT((ROW()-14)/2),0)),"",OFFSET('9. METAS'!$X$20,INT((ROW()-14)/2),0)))</f>
        <v/>
      </c>
      <c r="N370" s="854"/>
      <c r="O370" s="856"/>
      <c r="P370" s="913"/>
    </row>
    <row r="371" spans="3:16">
      <c r="C371" s="859"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8" t="str">
        <f ca="1">IF(ISBLANK(OFFSET('5. Pp (3 años)'!$K$46,INT((ROW()-13)/2),0)),"",OFFSET('5. Pp (3 años)'!$K$46,INT((ROW()-13)/2),0))</f>
        <v/>
      </c>
      <c r="G371" s="909" t="str">
        <f ca="1">IF(ISBLANK(OFFSET('5. Pp (3 años)'!$H$46,INT((ROW()-13)/2),0)),"",OFFSET('5. Pp (3 años)'!$H$46,INT((ROW()-13)/2),0))</f>
        <v/>
      </c>
      <c r="H371" s="944" t="str">
        <f ca="1">IF(ISBLANK(OFFSET('9. METAS'!$L$20,INT((ROW()-13)/2),0)),"",OFFSET('9. METAS'!$L$20,INT((ROW()-13)/2),0))</f>
        <v/>
      </c>
      <c r="I371" s="868"/>
      <c r="J371" s="149" t="e">
        <f ca="1">IF(MOD(ROW()-13,2)=0,IF(ISBLANK(OFFSET(#REF!,INT((ROW()-13)/2),0)),"",OFFSET(#REF!,INT((ROW()-13)/2),0)),IF(ISBLANK(OFFSET('9. METAS'!$U$20,INT((ROW()-14)/2),0)),"",OFFSET('9. METAS'!$U$20,INT((ROW()-14)/2),0)))</f>
        <v>#REF!</v>
      </c>
      <c r="K371" s="150" t="e">
        <f ca="1">IF(MOD(ROW()-13,2)=0,IF(ISBLANK(OFFSET(#REF!,INT((ROW()-13)/2),0)),"",OFFSET(#REF!,INT((ROW()-13)/2),0)),IF(ISBLANK(OFFSET('9. METAS'!$V$20,INT((ROW()-14)/2),0)),"",OFFSET('9. METAS'!$V$20,INT((ROW()-14)/2),0)))</f>
        <v>#REF!</v>
      </c>
      <c r="L371" s="150" t="e">
        <f ca="1">IF(MOD(ROW()-13,2)=0,IF(ISBLANK(OFFSET(#REF!,INT((ROW()-13)/2),0)),"",OFFSET(#REF!,INT((ROW()-13)/2),0)),IF(ISBLANK(OFFSET('9. METAS'!$W$20,INT((ROW()-14)/2),0)),"",OFFSET('9. METAS'!$W$20,INT((ROW()-14)/2),0)))</f>
        <v>#REF!</v>
      </c>
      <c r="M371" s="151" t="e">
        <f ca="1">IF(MOD(ROW()-13,2)=0,IF(ISBLANK(OFFSET(#REF!,INT((ROW()-13)/2),0)),"",OFFSET(#REF!,INT((ROW()-13)/2),0)),IF(ISBLANK(OFFSET('9. METAS'!$X$20,INT((ROW()-14)/2),0)),"",OFFSET('9. METAS'!$X$20,INT((ROW()-14)/2),0)))</f>
        <v>#REF!</v>
      </c>
      <c r="N371" s="869" t="str">
        <f t="shared" ref="N371" ca="1" si="354">IFERROR(J371/J372,"ND")</f>
        <v>ND</v>
      </c>
      <c r="O371" s="870" t="str">
        <f t="shared" ref="O371" ca="1" si="355">IFERROR(((J371+K371+L371)/H371),"ND")</f>
        <v>ND</v>
      </c>
      <c r="P371" s="910"/>
    </row>
    <row r="372" spans="3:16">
      <c r="C372" s="860"/>
      <c r="D372" s="907"/>
      <c r="E372" s="907"/>
      <c r="F372" s="908"/>
      <c r="G372" s="909"/>
      <c r="H372" s="944"/>
      <c r="I372" s="852"/>
      <c r="J372" s="149" t="str">
        <f ca="1">IF(MOD(ROW()-13,2)=0,IF(ISBLANK(OFFSET(#REF!,INT((ROW()-13)/2),0)),"",OFFSET(#REF!,INT((ROW()-13)/2),0)),IF(ISBLANK(OFFSET('9. METAS'!$U$20,INT((ROW()-14)/2),0)),"",OFFSET('9. METAS'!$U$20,INT((ROW()-14)/2),0)))</f>
        <v/>
      </c>
      <c r="K372" s="150" t="str">
        <f ca="1">IF(MOD(ROW()-13,2)=0,IF(ISBLANK(OFFSET(#REF!,INT((ROW()-13)/2),0)),"",OFFSET(#REF!,INT((ROW()-13)/2),0)),IF(ISBLANK(OFFSET('9. METAS'!$V$20,INT((ROW()-14)/2),0)),"",OFFSET('9. METAS'!$V$20,INT((ROW()-14)/2),0)))</f>
        <v/>
      </c>
      <c r="L372" s="150" t="str">
        <f ca="1">IF(MOD(ROW()-13,2)=0,IF(ISBLANK(OFFSET(#REF!,INT((ROW()-13)/2),0)),"",OFFSET(#REF!,INT((ROW()-13)/2),0)),IF(ISBLANK(OFFSET('9. METAS'!$W$20,INT((ROW()-14)/2),0)),"",OFFSET('9. METAS'!$W$20,INT((ROW()-14)/2),0)))</f>
        <v/>
      </c>
      <c r="M372" s="151" t="str">
        <f ca="1">IF(MOD(ROW()-13,2)=0,IF(ISBLANK(OFFSET(#REF!,INT((ROW()-13)/2),0)),"",OFFSET(#REF!,INT((ROW()-13)/2),0)),IF(ISBLANK(OFFSET('9. METAS'!$X$20,INT((ROW()-14)/2),0)),"",OFFSET('9. METAS'!$X$20,INT((ROW()-14)/2),0)))</f>
        <v/>
      </c>
      <c r="N372" s="854"/>
      <c r="O372" s="856"/>
      <c r="P372" s="913"/>
    </row>
    <row r="373" spans="3:16">
      <c r="C373" s="859"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8" t="str">
        <f ca="1">IF(ISBLANK(OFFSET('5. Pp (3 años)'!$K$46,INT((ROW()-13)/2),0)),"",OFFSET('5. Pp (3 años)'!$K$46,INT((ROW()-13)/2),0))</f>
        <v/>
      </c>
      <c r="G373" s="909" t="str">
        <f ca="1">IF(ISBLANK(OFFSET('5. Pp (3 años)'!$H$46,INT((ROW()-13)/2),0)),"",OFFSET('5. Pp (3 años)'!$H$46,INT((ROW()-13)/2),0))</f>
        <v/>
      </c>
      <c r="H373" s="944" t="str">
        <f ca="1">IF(ISBLANK(OFFSET('9. METAS'!$L$20,INT((ROW()-13)/2),0)),"",OFFSET('9. METAS'!$L$20,INT((ROW()-13)/2),0))</f>
        <v/>
      </c>
      <c r="I373" s="868"/>
      <c r="J373" s="149" t="e">
        <f ca="1">IF(MOD(ROW()-13,2)=0,IF(ISBLANK(OFFSET(#REF!,INT((ROW()-13)/2),0)),"",OFFSET(#REF!,INT((ROW()-13)/2),0)),IF(ISBLANK(OFFSET('9. METAS'!$U$20,INT((ROW()-14)/2),0)),"",OFFSET('9. METAS'!$U$20,INT((ROW()-14)/2),0)))</f>
        <v>#REF!</v>
      </c>
      <c r="K373" s="150" t="e">
        <f ca="1">IF(MOD(ROW()-13,2)=0,IF(ISBLANK(OFFSET(#REF!,INT((ROW()-13)/2),0)),"",OFFSET(#REF!,INT((ROW()-13)/2),0)),IF(ISBLANK(OFFSET('9. METAS'!$V$20,INT((ROW()-14)/2),0)),"",OFFSET('9. METAS'!$V$20,INT((ROW()-14)/2),0)))</f>
        <v>#REF!</v>
      </c>
      <c r="L373" s="150" t="e">
        <f ca="1">IF(MOD(ROW()-13,2)=0,IF(ISBLANK(OFFSET(#REF!,INT((ROW()-13)/2),0)),"",OFFSET(#REF!,INT((ROW()-13)/2),0)),IF(ISBLANK(OFFSET('9. METAS'!$W$20,INT((ROW()-14)/2),0)),"",OFFSET('9. METAS'!$W$20,INT((ROW()-14)/2),0)))</f>
        <v>#REF!</v>
      </c>
      <c r="M373" s="151" t="e">
        <f ca="1">IF(MOD(ROW()-13,2)=0,IF(ISBLANK(OFFSET(#REF!,INT((ROW()-13)/2),0)),"",OFFSET(#REF!,INT((ROW()-13)/2),0)),IF(ISBLANK(OFFSET('9. METAS'!$X$20,INT((ROW()-14)/2),0)),"",OFFSET('9. METAS'!$X$20,INT((ROW()-14)/2),0)))</f>
        <v>#REF!</v>
      </c>
      <c r="N373" s="869" t="str">
        <f t="shared" ref="N373" ca="1" si="356">IFERROR(J373/J374,"ND")</f>
        <v>ND</v>
      </c>
      <c r="O373" s="870" t="str">
        <f t="shared" ref="O373" ca="1" si="357">IFERROR(((J373+K373+L373)/H373),"ND")</f>
        <v>ND</v>
      </c>
      <c r="P373" s="910"/>
    </row>
    <row r="374" spans="3:16">
      <c r="C374" s="860"/>
      <c r="D374" s="907"/>
      <c r="E374" s="907"/>
      <c r="F374" s="908"/>
      <c r="G374" s="909"/>
      <c r="H374" s="944"/>
      <c r="I374" s="852"/>
      <c r="J374" s="149" t="str">
        <f ca="1">IF(MOD(ROW()-13,2)=0,IF(ISBLANK(OFFSET(#REF!,INT((ROW()-13)/2),0)),"",OFFSET(#REF!,INT((ROW()-13)/2),0)),IF(ISBLANK(OFFSET('9. METAS'!$U$20,INT((ROW()-14)/2),0)),"",OFFSET('9. METAS'!$U$20,INT((ROW()-14)/2),0)))</f>
        <v/>
      </c>
      <c r="K374" s="150" t="str">
        <f ca="1">IF(MOD(ROW()-13,2)=0,IF(ISBLANK(OFFSET(#REF!,INT((ROW()-13)/2),0)),"",OFFSET(#REF!,INT((ROW()-13)/2),0)),IF(ISBLANK(OFFSET('9. METAS'!$V$20,INT((ROW()-14)/2),0)),"",OFFSET('9. METAS'!$V$20,INT((ROW()-14)/2),0)))</f>
        <v/>
      </c>
      <c r="L374" s="150" t="str">
        <f ca="1">IF(MOD(ROW()-13,2)=0,IF(ISBLANK(OFFSET(#REF!,INT((ROW()-13)/2),0)),"",OFFSET(#REF!,INT((ROW()-13)/2),0)),IF(ISBLANK(OFFSET('9. METAS'!$W$20,INT((ROW()-14)/2),0)),"",OFFSET('9. METAS'!$W$20,INT((ROW()-14)/2),0)))</f>
        <v/>
      </c>
      <c r="M374" s="151" t="str">
        <f ca="1">IF(MOD(ROW()-13,2)=0,IF(ISBLANK(OFFSET(#REF!,INT((ROW()-13)/2),0)),"",OFFSET(#REF!,INT((ROW()-13)/2),0)),IF(ISBLANK(OFFSET('9. METAS'!$X$20,INT((ROW()-14)/2),0)),"",OFFSET('9. METAS'!$X$20,INT((ROW()-14)/2),0)))</f>
        <v/>
      </c>
      <c r="N374" s="854"/>
      <c r="O374" s="856"/>
      <c r="P374" s="913"/>
    </row>
    <row r="375" spans="3:16">
      <c r="C375" s="859"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8" t="str">
        <f ca="1">IF(ISBLANK(OFFSET('5. Pp (3 años)'!$K$46,INT((ROW()-13)/2),0)),"",OFFSET('5. Pp (3 años)'!$K$46,INT((ROW()-13)/2),0))</f>
        <v/>
      </c>
      <c r="G375" s="909" t="str">
        <f ca="1">IF(ISBLANK(OFFSET('5. Pp (3 años)'!$H$46,INT((ROW()-13)/2),0)),"",OFFSET('5. Pp (3 años)'!$H$46,INT((ROW()-13)/2),0))</f>
        <v/>
      </c>
      <c r="H375" s="944" t="str">
        <f ca="1">IF(ISBLANK(OFFSET('9. METAS'!$L$20,INT((ROW()-13)/2),0)),"",OFFSET('9. METAS'!$L$20,INT((ROW()-13)/2),0))</f>
        <v/>
      </c>
      <c r="I375" s="868"/>
      <c r="J375" s="149" t="e">
        <f ca="1">IF(MOD(ROW()-13,2)=0,IF(ISBLANK(OFFSET(#REF!,INT((ROW()-13)/2),0)),"",OFFSET(#REF!,INT((ROW()-13)/2),0)),IF(ISBLANK(OFFSET('9. METAS'!$U$20,INT((ROW()-14)/2),0)),"",OFFSET('9. METAS'!$U$20,INT((ROW()-14)/2),0)))</f>
        <v>#REF!</v>
      </c>
      <c r="K375" s="150" t="e">
        <f ca="1">IF(MOD(ROW()-13,2)=0,IF(ISBLANK(OFFSET(#REF!,INT((ROW()-13)/2),0)),"",OFFSET(#REF!,INT((ROW()-13)/2),0)),IF(ISBLANK(OFFSET('9. METAS'!$V$20,INT((ROW()-14)/2),0)),"",OFFSET('9. METAS'!$V$20,INT((ROW()-14)/2),0)))</f>
        <v>#REF!</v>
      </c>
      <c r="L375" s="150" t="e">
        <f ca="1">IF(MOD(ROW()-13,2)=0,IF(ISBLANK(OFFSET(#REF!,INT((ROW()-13)/2),0)),"",OFFSET(#REF!,INT((ROW()-13)/2),0)),IF(ISBLANK(OFFSET('9. METAS'!$W$20,INT((ROW()-14)/2),0)),"",OFFSET('9. METAS'!$W$20,INT((ROW()-14)/2),0)))</f>
        <v>#REF!</v>
      </c>
      <c r="M375" s="151" t="e">
        <f ca="1">IF(MOD(ROW()-13,2)=0,IF(ISBLANK(OFFSET(#REF!,INT((ROW()-13)/2),0)),"",OFFSET(#REF!,INT((ROW()-13)/2),0)),IF(ISBLANK(OFFSET('9. METAS'!$X$20,INT((ROW()-14)/2),0)),"",OFFSET('9. METAS'!$X$20,INT((ROW()-14)/2),0)))</f>
        <v>#REF!</v>
      </c>
      <c r="N375" s="869" t="str">
        <f t="shared" ref="N375" ca="1" si="358">IFERROR(J375/J376,"ND")</f>
        <v>ND</v>
      </c>
      <c r="O375" s="870" t="str">
        <f t="shared" ref="O375" ca="1" si="359">IFERROR(((J375+K375+L375)/H375),"ND")</f>
        <v>ND</v>
      </c>
      <c r="P375" s="910"/>
    </row>
    <row r="376" spans="3:16">
      <c r="C376" s="860"/>
      <c r="D376" s="907"/>
      <c r="E376" s="907"/>
      <c r="F376" s="908"/>
      <c r="G376" s="909"/>
      <c r="H376" s="944"/>
      <c r="I376" s="852"/>
      <c r="J376" s="149" t="str">
        <f ca="1">IF(MOD(ROW()-13,2)=0,IF(ISBLANK(OFFSET(#REF!,INT((ROW()-13)/2),0)),"",OFFSET(#REF!,INT((ROW()-13)/2),0)),IF(ISBLANK(OFFSET('9. METAS'!$U$20,INT((ROW()-14)/2),0)),"",OFFSET('9. METAS'!$U$20,INT((ROW()-14)/2),0)))</f>
        <v/>
      </c>
      <c r="K376" s="150" t="str">
        <f ca="1">IF(MOD(ROW()-13,2)=0,IF(ISBLANK(OFFSET(#REF!,INT((ROW()-13)/2),0)),"",OFFSET(#REF!,INT((ROW()-13)/2),0)),IF(ISBLANK(OFFSET('9. METAS'!$V$20,INT((ROW()-14)/2),0)),"",OFFSET('9. METAS'!$V$20,INT((ROW()-14)/2),0)))</f>
        <v/>
      </c>
      <c r="L376" s="150" t="str">
        <f ca="1">IF(MOD(ROW()-13,2)=0,IF(ISBLANK(OFFSET(#REF!,INT((ROW()-13)/2),0)),"",OFFSET(#REF!,INT((ROW()-13)/2),0)),IF(ISBLANK(OFFSET('9. METAS'!$W$20,INT((ROW()-14)/2),0)),"",OFFSET('9. METAS'!$W$20,INT((ROW()-14)/2),0)))</f>
        <v/>
      </c>
      <c r="M376" s="151" t="str">
        <f ca="1">IF(MOD(ROW()-13,2)=0,IF(ISBLANK(OFFSET(#REF!,INT((ROW()-13)/2),0)),"",OFFSET(#REF!,INT((ROW()-13)/2),0)),IF(ISBLANK(OFFSET('9. METAS'!$X$20,INT((ROW()-14)/2),0)),"",OFFSET('9. METAS'!$X$20,INT((ROW()-14)/2),0)))</f>
        <v/>
      </c>
      <c r="N376" s="854"/>
      <c r="O376" s="856"/>
      <c r="P376" s="913"/>
    </row>
    <row r="377" spans="3:16">
      <c r="C377" s="859"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8" t="str">
        <f ca="1">IF(ISBLANK(OFFSET('5. Pp (3 años)'!$K$46,INT((ROW()-13)/2),0)),"",OFFSET('5. Pp (3 años)'!$K$46,INT((ROW()-13)/2),0))</f>
        <v/>
      </c>
      <c r="G377" s="909" t="str">
        <f ca="1">IF(ISBLANK(OFFSET('5. Pp (3 años)'!$H$46,INT((ROW()-13)/2),0)),"",OFFSET('5. Pp (3 años)'!$H$46,INT((ROW()-13)/2),0))</f>
        <v/>
      </c>
      <c r="H377" s="944" t="str">
        <f ca="1">IF(ISBLANK(OFFSET('9. METAS'!$L$20,INT((ROW()-13)/2),0)),"",OFFSET('9. METAS'!$L$20,INT((ROW()-13)/2),0))</f>
        <v/>
      </c>
      <c r="I377" s="868"/>
      <c r="J377" s="149" t="e">
        <f ca="1">IF(MOD(ROW()-13,2)=0,IF(ISBLANK(OFFSET(#REF!,INT((ROW()-13)/2),0)),"",OFFSET(#REF!,INT((ROW()-13)/2),0)),IF(ISBLANK(OFFSET('9. METAS'!$U$20,INT((ROW()-14)/2),0)),"",OFFSET('9. METAS'!$U$20,INT((ROW()-14)/2),0)))</f>
        <v>#REF!</v>
      </c>
      <c r="K377" s="150" t="e">
        <f ca="1">IF(MOD(ROW()-13,2)=0,IF(ISBLANK(OFFSET(#REF!,INT((ROW()-13)/2),0)),"",OFFSET(#REF!,INT((ROW()-13)/2),0)),IF(ISBLANK(OFFSET('9. METAS'!$V$20,INT((ROW()-14)/2),0)),"",OFFSET('9. METAS'!$V$20,INT((ROW()-14)/2),0)))</f>
        <v>#REF!</v>
      </c>
      <c r="L377" s="150" t="e">
        <f ca="1">IF(MOD(ROW()-13,2)=0,IF(ISBLANK(OFFSET(#REF!,INT((ROW()-13)/2),0)),"",OFFSET(#REF!,INT((ROW()-13)/2),0)),IF(ISBLANK(OFFSET('9. METAS'!$W$20,INT((ROW()-14)/2),0)),"",OFFSET('9. METAS'!$W$20,INT((ROW()-14)/2),0)))</f>
        <v>#REF!</v>
      </c>
      <c r="M377" s="151" t="e">
        <f ca="1">IF(MOD(ROW()-13,2)=0,IF(ISBLANK(OFFSET(#REF!,INT((ROW()-13)/2),0)),"",OFFSET(#REF!,INT((ROW()-13)/2),0)),IF(ISBLANK(OFFSET('9. METAS'!$X$20,INT((ROW()-14)/2),0)),"",OFFSET('9. METAS'!$X$20,INT((ROW()-14)/2),0)))</f>
        <v>#REF!</v>
      </c>
      <c r="N377" s="869" t="str">
        <f t="shared" ref="N377" ca="1" si="360">IFERROR(J377/J378,"ND")</f>
        <v>ND</v>
      </c>
      <c r="O377" s="870" t="str">
        <f t="shared" ref="O377" ca="1" si="361">IFERROR(((J377+K377+L377)/H377),"ND")</f>
        <v>ND</v>
      </c>
      <c r="P377" s="910"/>
    </row>
    <row r="378" spans="3:16">
      <c r="C378" s="860"/>
      <c r="D378" s="907"/>
      <c r="E378" s="907"/>
      <c r="F378" s="908"/>
      <c r="G378" s="909"/>
      <c r="H378" s="944"/>
      <c r="I378" s="852"/>
      <c r="J378" s="149" t="str">
        <f ca="1">IF(MOD(ROW()-13,2)=0,IF(ISBLANK(OFFSET(#REF!,INT((ROW()-13)/2),0)),"",OFFSET(#REF!,INT((ROW()-13)/2),0)),IF(ISBLANK(OFFSET('9. METAS'!$U$20,INT((ROW()-14)/2),0)),"",OFFSET('9. METAS'!$U$20,INT((ROW()-14)/2),0)))</f>
        <v/>
      </c>
      <c r="K378" s="150" t="str">
        <f ca="1">IF(MOD(ROW()-13,2)=0,IF(ISBLANK(OFFSET(#REF!,INT((ROW()-13)/2),0)),"",OFFSET(#REF!,INT((ROW()-13)/2),0)),IF(ISBLANK(OFFSET('9. METAS'!$V$20,INT((ROW()-14)/2),0)),"",OFFSET('9. METAS'!$V$20,INT((ROW()-14)/2),0)))</f>
        <v/>
      </c>
      <c r="L378" s="150" t="str">
        <f ca="1">IF(MOD(ROW()-13,2)=0,IF(ISBLANK(OFFSET(#REF!,INT((ROW()-13)/2),0)),"",OFFSET(#REF!,INT((ROW()-13)/2),0)),IF(ISBLANK(OFFSET('9. METAS'!$W$20,INT((ROW()-14)/2),0)),"",OFFSET('9. METAS'!$W$20,INT((ROW()-14)/2),0)))</f>
        <v/>
      </c>
      <c r="M378" s="151" t="str">
        <f ca="1">IF(MOD(ROW()-13,2)=0,IF(ISBLANK(OFFSET(#REF!,INT((ROW()-13)/2),0)),"",OFFSET(#REF!,INT((ROW()-13)/2),0)),IF(ISBLANK(OFFSET('9. METAS'!$X$20,INT((ROW()-14)/2),0)),"",OFFSET('9. METAS'!$X$20,INT((ROW()-14)/2),0)))</f>
        <v/>
      </c>
      <c r="N378" s="854"/>
      <c r="O378" s="856"/>
      <c r="P378" s="913"/>
    </row>
    <row r="379" spans="3:16">
      <c r="C379" s="859"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8" t="str">
        <f ca="1">IF(ISBLANK(OFFSET('5. Pp (3 años)'!$K$46,INT((ROW()-13)/2),0)),"",OFFSET('5. Pp (3 años)'!$K$46,INT((ROW()-13)/2),0))</f>
        <v/>
      </c>
      <c r="G379" s="909" t="str">
        <f ca="1">IF(ISBLANK(OFFSET('5. Pp (3 años)'!$H$46,INT((ROW()-13)/2),0)),"",OFFSET('5. Pp (3 años)'!$H$46,INT((ROW()-13)/2),0))</f>
        <v/>
      </c>
      <c r="H379" s="944" t="str">
        <f ca="1">IF(ISBLANK(OFFSET('9. METAS'!$L$20,INT((ROW()-13)/2),0)),"",OFFSET('9. METAS'!$L$20,INT((ROW()-13)/2),0))</f>
        <v/>
      </c>
      <c r="I379" s="868"/>
      <c r="J379" s="149" t="e">
        <f ca="1">IF(MOD(ROW()-13,2)=0,IF(ISBLANK(OFFSET(#REF!,INT((ROW()-13)/2),0)),"",OFFSET(#REF!,INT((ROW()-13)/2),0)),IF(ISBLANK(OFFSET('9. METAS'!$U$20,INT((ROW()-14)/2),0)),"",OFFSET('9. METAS'!$U$20,INT((ROW()-14)/2),0)))</f>
        <v>#REF!</v>
      </c>
      <c r="K379" s="150" t="e">
        <f ca="1">IF(MOD(ROW()-13,2)=0,IF(ISBLANK(OFFSET(#REF!,INT((ROW()-13)/2),0)),"",OFFSET(#REF!,INT((ROW()-13)/2),0)),IF(ISBLANK(OFFSET('9. METAS'!$V$20,INT((ROW()-14)/2),0)),"",OFFSET('9. METAS'!$V$20,INT((ROW()-14)/2),0)))</f>
        <v>#REF!</v>
      </c>
      <c r="L379" s="150" t="e">
        <f ca="1">IF(MOD(ROW()-13,2)=0,IF(ISBLANK(OFFSET(#REF!,INT((ROW()-13)/2),0)),"",OFFSET(#REF!,INT((ROW()-13)/2),0)),IF(ISBLANK(OFFSET('9. METAS'!$W$20,INT((ROW()-14)/2),0)),"",OFFSET('9. METAS'!$W$20,INT((ROW()-14)/2),0)))</f>
        <v>#REF!</v>
      </c>
      <c r="M379" s="151" t="e">
        <f ca="1">IF(MOD(ROW()-13,2)=0,IF(ISBLANK(OFFSET(#REF!,INT((ROW()-13)/2),0)),"",OFFSET(#REF!,INT((ROW()-13)/2),0)),IF(ISBLANK(OFFSET('9. METAS'!$X$20,INT((ROW()-14)/2),0)),"",OFFSET('9. METAS'!$X$20,INT((ROW()-14)/2),0)))</f>
        <v>#REF!</v>
      </c>
      <c r="N379" s="869" t="str">
        <f t="shared" ref="N379" ca="1" si="362">IFERROR(J379/J380,"ND")</f>
        <v>ND</v>
      </c>
      <c r="O379" s="870" t="str">
        <f t="shared" ref="O379" ca="1" si="363">IFERROR(((J379+K379+L379)/H379),"ND")</f>
        <v>ND</v>
      </c>
      <c r="P379" s="910"/>
    </row>
    <row r="380" spans="3:16">
      <c r="C380" s="860"/>
      <c r="D380" s="907"/>
      <c r="E380" s="907"/>
      <c r="F380" s="908"/>
      <c r="G380" s="909"/>
      <c r="H380" s="944"/>
      <c r="I380" s="852"/>
      <c r="J380" s="149" t="str">
        <f ca="1">IF(MOD(ROW()-13,2)=0,IF(ISBLANK(OFFSET(#REF!,INT((ROW()-13)/2),0)),"",OFFSET(#REF!,INT((ROW()-13)/2),0)),IF(ISBLANK(OFFSET('9. METAS'!$U$20,INT((ROW()-14)/2),0)),"",OFFSET('9. METAS'!$U$20,INT((ROW()-14)/2),0)))</f>
        <v/>
      </c>
      <c r="K380" s="150" t="str">
        <f ca="1">IF(MOD(ROW()-13,2)=0,IF(ISBLANK(OFFSET(#REF!,INT((ROW()-13)/2),0)),"",OFFSET(#REF!,INT((ROW()-13)/2),0)),IF(ISBLANK(OFFSET('9. METAS'!$V$20,INT((ROW()-14)/2),0)),"",OFFSET('9. METAS'!$V$20,INT((ROW()-14)/2),0)))</f>
        <v/>
      </c>
      <c r="L380" s="150" t="str">
        <f ca="1">IF(MOD(ROW()-13,2)=0,IF(ISBLANK(OFFSET(#REF!,INT((ROW()-13)/2),0)),"",OFFSET(#REF!,INT((ROW()-13)/2),0)),IF(ISBLANK(OFFSET('9. METAS'!$W$20,INT((ROW()-14)/2),0)),"",OFFSET('9. METAS'!$W$20,INT((ROW()-14)/2),0)))</f>
        <v/>
      </c>
      <c r="M380" s="151" t="str">
        <f ca="1">IF(MOD(ROW()-13,2)=0,IF(ISBLANK(OFFSET(#REF!,INT((ROW()-13)/2),0)),"",OFFSET(#REF!,INT((ROW()-13)/2),0)),IF(ISBLANK(OFFSET('9. METAS'!$X$20,INT((ROW()-14)/2),0)),"",OFFSET('9. METAS'!$X$20,INT((ROW()-14)/2),0)))</f>
        <v/>
      </c>
      <c r="N380" s="854"/>
      <c r="O380" s="856"/>
      <c r="P380" s="913"/>
    </row>
    <row r="381" spans="3:16">
      <c r="C381" s="859"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8" t="str">
        <f ca="1">IF(ISBLANK(OFFSET('5. Pp (3 años)'!$K$46,INT((ROW()-13)/2),0)),"",OFFSET('5. Pp (3 años)'!$K$46,INT((ROW()-13)/2),0))</f>
        <v/>
      </c>
      <c r="G381" s="909" t="str">
        <f ca="1">IF(ISBLANK(OFFSET('5. Pp (3 años)'!$H$46,INT((ROW()-13)/2),0)),"",OFFSET('5. Pp (3 años)'!$H$46,INT((ROW()-13)/2),0))</f>
        <v/>
      </c>
      <c r="H381" s="944" t="str">
        <f ca="1">IF(ISBLANK(OFFSET('9. METAS'!$L$20,INT((ROW()-13)/2),0)),"",OFFSET('9. METAS'!$L$20,INT((ROW()-13)/2),0))</f>
        <v/>
      </c>
      <c r="I381" s="868"/>
      <c r="J381" s="149" t="e">
        <f ca="1">IF(MOD(ROW()-13,2)=0,IF(ISBLANK(OFFSET(#REF!,INT((ROW()-13)/2),0)),"",OFFSET(#REF!,INT((ROW()-13)/2),0)),IF(ISBLANK(OFFSET('9. METAS'!$U$20,INT((ROW()-14)/2),0)),"",OFFSET('9. METAS'!$U$20,INT((ROW()-14)/2),0)))</f>
        <v>#REF!</v>
      </c>
      <c r="K381" s="150" t="e">
        <f ca="1">IF(MOD(ROW()-13,2)=0,IF(ISBLANK(OFFSET(#REF!,INT((ROW()-13)/2),0)),"",OFFSET(#REF!,INT((ROW()-13)/2),0)),IF(ISBLANK(OFFSET('9. METAS'!$V$20,INT((ROW()-14)/2),0)),"",OFFSET('9. METAS'!$V$20,INT((ROW()-14)/2),0)))</f>
        <v>#REF!</v>
      </c>
      <c r="L381" s="150" t="e">
        <f ca="1">IF(MOD(ROW()-13,2)=0,IF(ISBLANK(OFFSET(#REF!,INT((ROW()-13)/2),0)),"",OFFSET(#REF!,INT((ROW()-13)/2),0)),IF(ISBLANK(OFFSET('9. METAS'!$W$20,INT((ROW()-14)/2),0)),"",OFFSET('9. METAS'!$W$20,INT((ROW()-14)/2),0)))</f>
        <v>#REF!</v>
      </c>
      <c r="M381" s="151" t="e">
        <f ca="1">IF(MOD(ROW()-13,2)=0,IF(ISBLANK(OFFSET(#REF!,INT((ROW()-13)/2),0)),"",OFFSET(#REF!,INT((ROW()-13)/2),0)),IF(ISBLANK(OFFSET('9. METAS'!$X$20,INT((ROW()-14)/2),0)),"",OFFSET('9. METAS'!$X$20,INT((ROW()-14)/2),0)))</f>
        <v>#REF!</v>
      </c>
      <c r="N381" s="869" t="str">
        <f t="shared" ref="N381" ca="1" si="364">IFERROR(J381/J382,"ND")</f>
        <v>ND</v>
      </c>
      <c r="O381" s="870" t="str">
        <f t="shared" ref="O381" ca="1" si="365">IFERROR(((J381+K381+L381)/H381),"ND")</f>
        <v>ND</v>
      </c>
      <c r="P381" s="910"/>
    </row>
    <row r="382" spans="3:16">
      <c r="C382" s="860"/>
      <c r="D382" s="907"/>
      <c r="E382" s="907"/>
      <c r="F382" s="908"/>
      <c r="G382" s="909"/>
      <c r="H382" s="944"/>
      <c r="I382" s="852"/>
      <c r="J382" s="149" t="str">
        <f ca="1">IF(MOD(ROW()-13,2)=0,IF(ISBLANK(OFFSET(#REF!,INT((ROW()-13)/2),0)),"",OFFSET(#REF!,INT((ROW()-13)/2),0)),IF(ISBLANK(OFFSET('9. METAS'!$U$20,INT((ROW()-14)/2),0)),"",OFFSET('9. METAS'!$U$20,INT((ROW()-14)/2),0)))</f>
        <v/>
      </c>
      <c r="K382" s="150" t="str">
        <f ca="1">IF(MOD(ROW()-13,2)=0,IF(ISBLANK(OFFSET(#REF!,INT((ROW()-13)/2),0)),"",OFFSET(#REF!,INT((ROW()-13)/2),0)),IF(ISBLANK(OFFSET('9. METAS'!$V$20,INT((ROW()-14)/2),0)),"",OFFSET('9. METAS'!$V$20,INT((ROW()-14)/2),0)))</f>
        <v/>
      </c>
      <c r="L382" s="150" t="str">
        <f ca="1">IF(MOD(ROW()-13,2)=0,IF(ISBLANK(OFFSET(#REF!,INT((ROW()-13)/2),0)),"",OFFSET(#REF!,INT((ROW()-13)/2),0)),IF(ISBLANK(OFFSET('9. METAS'!$W$20,INT((ROW()-14)/2),0)),"",OFFSET('9. METAS'!$W$20,INT((ROW()-14)/2),0)))</f>
        <v/>
      </c>
      <c r="M382" s="151" t="str">
        <f ca="1">IF(MOD(ROW()-13,2)=0,IF(ISBLANK(OFFSET(#REF!,INT((ROW()-13)/2),0)),"",OFFSET(#REF!,INT((ROW()-13)/2),0)),IF(ISBLANK(OFFSET('9. METAS'!$X$20,INT((ROW()-14)/2),0)),"",OFFSET('9. METAS'!$X$20,INT((ROW()-14)/2),0)))</f>
        <v/>
      </c>
      <c r="N382" s="854"/>
      <c r="O382" s="856"/>
      <c r="P382" s="913"/>
    </row>
    <row r="383" spans="3:16">
      <c r="C383" s="859"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8" t="str">
        <f ca="1">IF(ISBLANK(OFFSET('5. Pp (3 años)'!$K$46,INT((ROW()-13)/2),0)),"",OFFSET('5. Pp (3 años)'!$K$46,INT((ROW()-13)/2),0))</f>
        <v/>
      </c>
      <c r="G383" s="909" t="str">
        <f ca="1">IF(ISBLANK(OFFSET('5. Pp (3 años)'!$H$46,INT((ROW()-13)/2),0)),"",OFFSET('5. Pp (3 años)'!$H$46,INT((ROW()-13)/2),0))</f>
        <v/>
      </c>
      <c r="H383" s="944" t="str">
        <f ca="1">IF(ISBLANK(OFFSET('9. METAS'!$L$20,INT((ROW()-13)/2),0)),"",OFFSET('9. METAS'!$L$20,INT((ROW()-13)/2),0))</f>
        <v/>
      </c>
      <c r="I383" s="868"/>
      <c r="J383" s="149" t="e">
        <f ca="1">IF(MOD(ROW()-13,2)=0,IF(ISBLANK(OFFSET(#REF!,INT((ROW()-13)/2),0)),"",OFFSET(#REF!,INT((ROW()-13)/2),0)),IF(ISBLANK(OFFSET('9. METAS'!$U$20,INT((ROW()-14)/2),0)),"",OFFSET('9. METAS'!$U$20,INT((ROW()-14)/2),0)))</f>
        <v>#REF!</v>
      </c>
      <c r="K383" s="150" t="e">
        <f ca="1">IF(MOD(ROW()-13,2)=0,IF(ISBLANK(OFFSET(#REF!,INT((ROW()-13)/2),0)),"",OFFSET(#REF!,INT((ROW()-13)/2),0)),IF(ISBLANK(OFFSET('9. METAS'!$V$20,INT((ROW()-14)/2),0)),"",OFFSET('9. METAS'!$V$20,INT((ROW()-14)/2),0)))</f>
        <v>#REF!</v>
      </c>
      <c r="L383" s="150" t="e">
        <f ca="1">IF(MOD(ROW()-13,2)=0,IF(ISBLANK(OFFSET(#REF!,INT((ROW()-13)/2),0)),"",OFFSET(#REF!,INT((ROW()-13)/2),0)),IF(ISBLANK(OFFSET('9. METAS'!$W$20,INT((ROW()-14)/2),0)),"",OFFSET('9. METAS'!$W$20,INT((ROW()-14)/2),0)))</f>
        <v>#REF!</v>
      </c>
      <c r="M383" s="151" t="e">
        <f ca="1">IF(MOD(ROW()-13,2)=0,IF(ISBLANK(OFFSET(#REF!,INT((ROW()-13)/2),0)),"",OFFSET(#REF!,INT((ROW()-13)/2),0)),IF(ISBLANK(OFFSET('9. METAS'!$X$20,INT((ROW()-14)/2),0)),"",OFFSET('9. METAS'!$X$20,INT((ROW()-14)/2),0)))</f>
        <v>#REF!</v>
      </c>
      <c r="N383" s="869" t="str">
        <f t="shared" ref="N383" ca="1" si="366">IFERROR(J383/J384,"ND")</f>
        <v>ND</v>
      </c>
      <c r="O383" s="870" t="str">
        <f t="shared" ref="O383" ca="1" si="367">IFERROR(((J383+K383+L383)/H383),"ND")</f>
        <v>ND</v>
      </c>
      <c r="P383" s="910"/>
    </row>
    <row r="384" spans="3:16">
      <c r="C384" s="860"/>
      <c r="D384" s="907"/>
      <c r="E384" s="907"/>
      <c r="F384" s="908"/>
      <c r="G384" s="909"/>
      <c r="H384" s="944"/>
      <c r="I384" s="852"/>
      <c r="J384" s="149" t="str">
        <f ca="1">IF(MOD(ROW()-13,2)=0,IF(ISBLANK(OFFSET(#REF!,INT((ROW()-13)/2),0)),"",OFFSET(#REF!,INT((ROW()-13)/2),0)),IF(ISBLANK(OFFSET('9. METAS'!$U$20,INT((ROW()-14)/2),0)),"",OFFSET('9. METAS'!$U$20,INT((ROW()-14)/2),0)))</f>
        <v/>
      </c>
      <c r="K384" s="150" t="str">
        <f ca="1">IF(MOD(ROW()-13,2)=0,IF(ISBLANK(OFFSET(#REF!,INT((ROW()-13)/2),0)),"",OFFSET(#REF!,INT((ROW()-13)/2),0)),IF(ISBLANK(OFFSET('9. METAS'!$V$20,INT((ROW()-14)/2),0)),"",OFFSET('9. METAS'!$V$20,INT((ROW()-14)/2),0)))</f>
        <v/>
      </c>
      <c r="L384" s="150" t="str">
        <f ca="1">IF(MOD(ROW()-13,2)=0,IF(ISBLANK(OFFSET(#REF!,INT((ROW()-13)/2),0)),"",OFFSET(#REF!,INT((ROW()-13)/2),0)),IF(ISBLANK(OFFSET('9. METAS'!$W$20,INT((ROW()-14)/2),0)),"",OFFSET('9. METAS'!$W$20,INT((ROW()-14)/2),0)))</f>
        <v/>
      </c>
      <c r="M384" s="151" t="str">
        <f ca="1">IF(MOD(ROW()-13,2)=0,IF(ISBLANK(OFFSET(#REF!,INT((ROW()-13)/2),0)),"",OFFSET(#REF!,INT((ROW()-13)/2),0)),IF(ISBLANK(OFFSET('9. METAS'!$X$20,INT((ROW()-14)/2),0)),"",OFFSET('9. METAS'!$X$20,INT((ROW()-14)/2),0)))</f>
        <v/>
      </c>
      <c r="N384" s="854"/>
      <c r="O384" s="856"/>
      <c r="P384" s="913"/>
    </row>
    <row r="385" spans="3:16">
      <c r="C385" s="859"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8" t="str">
        <f ca="1">IF(ISBLANK(OFFSET('5. Pp (3 años)'!$K$46,INT((ROW()-13)/2),0)),"",OFFSET('5. Pp (3 años)'!$K$46,INT((ROW()-13)/2),0))</f>
        <v/>
      </c>
      <c r="G385" s="909" t="str">
        <f ca="1">IF(ISBLANK(OFFSET('5. Pp (3 años)'!$H$46,INT((ROW()-13)/2),0)),"",OFFSET('5. Pp (3 años)'!$H$46,INT((ROW()-13)/2),0))</f>
        <v/>
      </c>
      <c r="H385" s="944" t="str">
        <f ca="1">IF(ISBLANK(OFFSET('9. METAS'!$L$20,INT((ROW()-13)/2),0)),"",OFFSET('9. METAS'!$L$20,INT((ROW()-13)/2),0))</f>
        <v/>
      </c>
      <c r="I385" s="868"/>
      <c r="J385" s="149" t="e">
        <f ca="1">IF(MOD(ROW()-13,2)=0,IF(ISBLANK(OFFSET(#REF!,INT((ROW()-13)/2),0)),"",OFFSET(#REF!,INT((ROW()-13)/2),0)),IF(ISBLANK(OFFSET('9. METAS'!$U$20,INT((ROW()-14)/2),0)),"",OFFSET('9. METAS'!$U$20,INT((ROW()-14)/2),0)))</f>
        <v>#REF!</v>
      </c>
      <c r="K385" s="150" t="e">
        <f ca="1">IF(MOD(ROW()-13,2)=0,IF(ISBLANK(OFFSET(#REF!,INT((ROW()-13)/2),0)),"",OFFSET(#REF!,INT((ROW()-13)/2),0)),IF(ISBLANK(OFFSET('9. METAS'!$V$20,INT((ROW()-14)/2),0)),"",OFFSET('9. METAS'!$V$20,INT((ROW()-14)/2),0)))</f>
        <v>#REF!</v>
      </c>
      <c r="L385" s="150" t="e">
        <f ca="1">IF(MOD(ROW()-13,2)=0,IF(ISBLANK(OFFSET(#REF!,INT((ROW()-13)/2),0)),"",OFFSET(#REF!,INT((ROW()-13)/2),0)),IF(ISBLANK(OFFSET('9. METAS'!$W$20,INT((ROW()-14)/2),0)),"",OFFSET('9. METAS'!$W$20,INT((ROW()-14)/2),0)))</f>
        <v>#REF!</v>
      </c>
      <c r="M385" s="151" t="e">
        <f ca="1">IF(MOD(ROW()-13,2)=0,IF(ISBLANK(OFFSET(#REF!,INT((ROW()-13)/2),0)),"",OFFSET(#REF!,INT((ROW()-13)/2),0)),IF(ISBLANK(OFFSET('9. METAS'!$X$20,INT((ROW()-14)/2),0)),"",OFFSET('9. METAS'!$X$20,INT((ROW()-14)/2),0)))</f>
        <v>#REF!</v>
      </c>
      <c r="N385" s="869" t="str">
        <f t="shared" ref="N385" ca="1" si="368">IFERROR(J385/J386,"ND")</f>
        <v>ND</v>
      </c>
      <c r="O385" s="870" t="str">
        <f t="shared" ref="O385" ca="1" si="369">IFERROR(((J385+K385+L385)/H385),"ND")</f>
        <v>ND</v>
      </c>
      <c r="P385" s="910"/>
    </row>
    <row r="386" spans="3:16">
      <c r="C386" s="860"/>
      <c r="D386" s="907"/>
      <c r="E386" s="907"/>
      <c r="F386" s="908"/>
      <c r="G386" s="909"/>
      <c r="H386" s="944"/>
      <c r="I386" s="852"/>
      <c r="J386" s="149" t="str">
        <f ca="1">IF(MOD(ROW()-13,2)=0,IF(ISBLANK(OFFSET(#REF!,INT((ROW()-13)/2),0)),"",OFFSET(#REF!,INT((ROW()-13)/2),0)),IF(ISBLANK(OFFSET('9. METAS'!$U$20,INT((ROW()-14)/2),0)),"",OFFSET('9. METAS'!$U$20,INT((ROW()-14)/2),0)))</f>
        <v/>
      </c>
      <c r="K386" s="150" t="str">
        <f ca="1">IF(MOD(ROW()-13,2)=0,IF(ISBLANK(OFFSET(#REF!,INT((ROW()-13)/2),0)),"",OFFSET(#REF!,INT((ROW()-13)/2),0)),IF(ISBLANK(OFFSET('9. METAS'!$V$20,INT((ROW()-14)/2),0)),"",OFFSET('9. METAS'!$V$20,INT((ROW()-14)/2),0)))</f>
        <v/>
      </c>
      <c r="L386" s="150" t="str">
        <f ca="1">IF(MOD(ROW()-13,2)=0,IF(ISBLANK(OFFSET(#REF!,INT((ROW()-13)/2),0)),"",OFFSET(#REF!,INT((ROW()-13)/2),0)),IF(ISBLANK(OFFSET('9. METAS'!$W$20,INT((ROW()-14)/2),0)),"",OFFSET('9. METAS'!$W$20,INT((ROW()-14)/2),0)))</f>
        <v/>
      </c>
      <c r="M386" s="151" t="str">
        <f ca="1">IF(MOD(ROW()-13,2)=0,IF(ISBLANK(OFFSET(#REF!,INT((ROW()-13)/2),0)),"",OFFSET(#REF!,INT((ROW()-13)/2),0)),IF(ISBLANK(OFFSET('9. METAS'!$X$20,INT((ROW()-14)/2),0)),"",OFFSET('9. METAS'!$X$20,INT((ROW()-14)/2),0)))</f>
        <v/>
      </c>
      <c r="N386" s="854"/>
      <c r="O386" s="856"/>
      <c r="P386" s="913"/>
    </row>
    <row r="387" spans="3:16">
      <c r="C387" s="859"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8" t="str">
        <f ca="1">IF(ISBLANK(OFFSET('5. Pp (3 años)'!$K$46,INT((ROW()-13)/2),0)),"",OFFSET('5. Pp (3 años)'!$K$46,INT((ROW()-13)/2),0))</f>
        <v/>
      </c>
      <c r="G387" s="909" t="str">
        <f ca="1">IF(ISBLANK(OFFSET('5. Pp (3 años)'!$H$46,INT((ROW()-13)/2),0)),"",OFFSET('5. Pp (3 años)'!$H$46,INT((ROW()-13)/2),0))</f>
        <v/>
      </c>
      <c r="H387" s="944" t="str">
        <f ca="1">IF(ISBLANK(OFFSET('9. METAS'!$L$20,INT((ROW()-13)/2),0)),"",OFFSET('9. METAS'!$L$20,INT((ROW()-13)/2),0))</f>
        <v/>
      </c>
      <c r="I387" s="868"/>
      <c r="J387" s="149" t="e">
        <f ca="1">IF(MOD(ROW()-13,2)=0,IF(ISBLANK(OFFSET(#REF!,INT((ROW()-13)/2),0)),"",OFFSET(#REF!,INT((ROW()-13)/2),0)),IF(ISBLANK(OFFSET('9. METAS'!$U$20,INT((ROW()-14)/2),0)),"",OFFSET('9. METAS'!$U$20,INT((ROW()-14)/2),0)))</f>
        <v>#REF!</v>
      </c>
      <c r="K387" s="150" t="e">
        <f ca="1">IF(MOD(ROW()-13,2)=0,IF(ISBLANK(OFFSET(#REF!,INT((ROW()-13)/2),0)),"",OFFSET(#REF!,INT((ROW()-13)/2),0)),IF(ISBLANK(OFFSET('9. METAS'!$V$20,INT((ROW()-14)/2),0)),"",OFFSET('9. METAS'!$V$20,INT((ROW()-14)/2),0)))</f>
        <v>#REF!</v>
      </c>
      <c r="L387" s="150" t="e">
        <f ca="1">IF(MOD(ROW()-13,2)=0,IF(ISBLANK(OFFSET(#REF!,INT((ROW()-13)/2),0)),"",OFFSET(#REF!,INT((ROW()-13)/2),0)),IF(ISBLANK(OFFSET('9. METAS'!$W$20,INT((ROW()-14)/2),0)),"",OFFSET('9. METAS'!$W$20,INT((ROW()-14)/2),0)))</f>
        <v>#REF!</v>
      </c>
      <c r="M387" s="151" t="e">
        <f ca="1">IF(MOD(ROW()-13,2)=0,IF(ISBLANK(OFFSET(#REF!,INT((ROW()-13)/2),0)),"",OFFSET(#REF!,INT((ROW()-13)/2),0)),IF(ISBLANK(OFFSET('9. METAS'!$X$20,INT((ROW()-14)/2),0)),"",OFFSET('9. METAS'!$X$20,INT((ROW()-14)/2),0)))</f>
        <v>#REF!</v>
      </c>
      <c r="N387" s="869" t="str">
        <f t="shared" ref="N387" ca="1" si="370">IFERROR(J387/J388,"ND")</f>
        <v>ND</v>
      </c>
      <c r="O387" s="870" t="str">
        <f t="shared" ref="O387" ca="1" si="371">IFERROR(((J387+K387+L387)/H387),"ND")</f>
        <v>ND</v>
      </c>
      <c r="P387" s="910"/>
    </row>
    <row r="388" spans="3:16">
      <c r="C388" s="860"/>
      <c r="D388" s="907"/>
      <c r="E388" s="907"/>
      <c r="F388" s="908"/>
      <c r="G388" s="909"/>
      <c r="H388" s="944"/>
      <c r="I388" s="852"/>
      <c r="J388" s="149" t="str">
        <f ca="1">IF(MOD(ROW()-13,2)=0,IF(ISBLANK(OFFSET(#REF!,INT((ROW()-13)/2),0)),"",OFFSET(#REF!,INT((ROW()-13)/2),0)),IF(ISBLANK(OFFSET('9. METAS'!$U$20,INT((ROW()-14)/2),0)),"",OFFSET('9. METAS'!$U$20,INT((ROW()-14)/2),0)))</f>
        <v/>
      </c>
      <c r="K388" s="150" t="str">
        <f ca="1">IF(MOD(ROW()-13,2)=0,IF(ISBLANK(OFFSET(#REF!,INT((ROW()-13)/2),0)),"",OFFSET(#REF!,INT((ROW()-13)/2),0)),IF(ISBLANK(OFFSET('9. METAS'!$V$20,INT((ROW()-14)/2),0)),"",OFFSET('9. METAS'!$V$20,INT((ROW()-14)/2),0)))</f>
        <v/>
      </c>
      <c r="L388" s="150" t="str">
        <f ca="1">IF(MOD(ROW()-13,2)=0,IF(ISBLANK(OFFSET(#REF!,INT((ROW()-13)/2),0)),"",OFFSET(#REF!,INT((ROW()-13)/2),0)),IF(ISBLANK(OFFSET('9. METAS'!$W$20,INT((ROW()-14)/2),0)),"",OFFSET('9. METAS'!$W$20,INT((ROW()-14)/2),0)))</f>
        <v/>
      </c>
      <c r="M388" s="151" t="str">
        <f ca="1">IF(MOD(ROW()-13,2)=0,IF(ISBLANK(OFFSET(#REF!,INT((ROW()-13)/2),0)),"",OFFSET(#REF!,INT((ROW()-13)/2),0)),IF(ISBLANK(OFFSET('9. METAS'!$X$20,INT((ROW()-14)/2),0)),"",OFFSET('9. METAS'!$X$20,INT((ROW()-14)/2),0)))</f>
        <v/>
      </c>
      <c r="N388" s="854"/>
      <c r="O388" s="856"/>
      <c r="P388" s="913"/>
    </row>
    <row r="389" spans="3:16">
      <c r="C389" s="859"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8" t="str">
        <f ca="1">IF(ISBLANK(OFFSET('5. Pp (3 años)'!$K$46,INT((ROW()-13)/2),0)),"",OFFSET('5. Pp (3 años)'!$K$46,INT((ROW()-13)/2),0))</f>
        <v/>
      </c>
      <c r="G389" s="909" t="str">
        <f ca="1">IF(ISBLANK(OFFSET('5. Pp (3 años)'!$H$46,INT((ROW()-13)/2),0)),"",OFFSET('5. Pp (3 años)'!$H$46,INT((ROW()-13)/2),0))</f>
        <v/>
      </c>
      <c r="H389" s="944" t="str">
        <f ca="1">IF(ISBLANK(OFFSET('9. METAS'!$L$20,INT((ROW()-13)/2),0)),"",OFFSET('9. METAS'!$L$20,INT((ROW()-13)/2),0))</f>
        <v/>
      </c>
      <c r="I389" s="868"/>
      <c r="J389" s="149" t="e">
        <f ca="1">IF(MOD(ROW()-13,2)=0,IF(ISBLANK(OFFSET(#REF!,INT((ROW()-13)/2),0)),"",OFFSET(#REF!,INT((ROW()-13)/2),0)),IF(ISBLANK(OFFSET('9. METAS'!$U$20,INT((ROW()-14)/2),0)),"",OFFSET('9. METAS'!$U$20,INT((ROW()-14)/2),0)))</f>
        <v>#REF!</v>
      </c>
      <c r="K389" s="150" t="e">
        <f ca="1">IF(MOD(ROW()-13,2)=0,IF(ISBLANK(OFFSET(#REF!,INT((ROW()-13)/2),0)),"",OFFSET(#REF!,INT((ROW()-13)/2),0)),IF(ISBLANK(OFFSET('9. METAS'!$V$20,INT((ROW()-14)/2),0)),"",OFFSET('9. METAS'!$V$20,INT((ROW()-14)/2),0)))</f>
        <v>#REF!</v>
      </c>
      <c r="L389" s="150" t="e">
        <f ca="1">IF(MOD(ROW()-13,2)=0,IF(ISBLANK(OFFSET(#REF!,INT((ROW()-13)/2),0)),"",OFFSET(#REF!,INT((ROW()-13)/2),0)),IF(ISBLANK(OFFSET('9. METAS'!$W$20,INT((ROW()-14)/2),0)),"",OFFSET('9. METAS'!$W$20,INT((ROW()-14)/2),0)))</f>
        <v>#REF!</v>
      </c>
      <c r="M389" s="151" t="e">
        <f ca="1">IF(MOD(ROW()-13,2)=0,IF(ISBLANK(OFFSET(#REF!,INT((ROW()-13)/2),0)),"",OFFSET(#REF!,INT((ROW()-13)/2),0)),IF(ISBLANK(OFFSET('9. METAS'!$X$20,INT((ROW()-14)/2),0)),"",OFFSET('9. METAS'!$X$20,INT((ROW()-14)/2),0)))</f>
        <v>#REF!</v>
      </c>
      <c r="N389" s="869" t="str">
        <f t="shared" ref="N389" ca="1" si="372">IFERROR(J389/J390,"ND")</f>
        <v>ND</v>
      </c>
      <c r="O389" s="870" t="str">
        <f t="shared" ref="O389" ca="1" si="373">IFERROR(((J389+K389+L389)/H389),"ND")</f>
        <v>ND</v>
      </c>
      <c r="P389" s="910"/>
    </row>
    <row r="390" spans="3:16">
      <c r="C390" s="860"/>
      <c r="D390" s="907"/>
      <c r="E390" s="907"/>
      <c r="F390" s="908"/>
      <c r="G390" s="909"/>
      <c r="H390" s="944"/>
      <c r="I390" s="852"/>
      <c r="J390" s="149" t="str">
        <f ca="1">IF(MOD(ROW()-13,2)=0,IF(ISBLANK(OFFSET(#REF!,INT((ROW()-13)/2),0)),"",OFFSET(#REF!,INT((ROW()-13)/2),0)),IF(ISBLANK(OFFSET('9. METAS'!$U$20,INT((ROW()-14)/2),0)),"",OFFSET('9. METAS'!$U$20,INT((ROW()-14)/2),0)))</f>
        <v/>
      </c>
      <c r="K390" s="150" t="str">
        <f ca="1">IF(MOD(ROW()-13,2)=0,IF(ISBLANK(OFFSET(#REF!,INT((ROW()-13)/2),0)),"",OFFSET(#REF!,INT((ROW()-13)/2),0)),IF(ISBLANK(OFFSET('9. METAS'!$V$20,INT((ROW()-14)/2),0)),"",OFFSET('9. METAS'!$V$20,INT((ROW()-14)/2),0)))</f>
        <v/>
      </c>
      <c r="L390" s="150" t="str">
        <f ca="1">IF(MOD(ROW()-13,2)=0,IF(ISBLANK(OFFSET(#REF!,INT((ROW()-13)/2),0)),"",OFFSET(#REF!,INT((ROW()-13)/2),0)),IF(ISBLANK(OFFSET('9. METAS'!$W$20,INT((ROW()-14)/2),0)),"",OFFSET('9. METAS'!$W$20,INT((ROW()-14)/2),0)))</f>
        <v/>
      </c>
      <c r="M390" s="151" t="str">
        <f ca="1">IF(MOD(ROW()-13,2)=0,IF(ISBLANK(OFFSET(#REF!,INT((ROW()-13)/2),0)),"",OFFSET(#REF!,INT((ROW()-13)/2),0)),IF(ISBLANK(OFFSET('9. METAS'!$X$20,INT((ROW()-14)/2),0)),"",OFFSET('9. METAS'!$X$20,INT((ROW()-14)/2),0)))</f>
        <v/>
      </c>
      <c r="N390" s="854"/>
      <c r="O390" s="856"/>
      <c r="P390" s="913"/>
    </row>
    <row r="391" spans="3:16">
      <c r="C391" s="859"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8" t="str">
        <f ca="1">IF(ISBLANK(OFFSET('5. Pp (3 años)'!$K$46,INT((ROW()-13)/2),0)),"",OFFSET('5. Pp (3 años)'!$K$46,INT((ROW()-13)/2),0))</f>
        <v/>
      </c>
      <c r="G391" s="909" t="str">
        <f ca="1">IF(ISBLANK(OFFSET('5. Pp (3 años)'!$H$46,INT((ROW()-13)/2),0)),"",OFFSET('5. Pp (3 años)'!$H$46,INT((ROW()-13)/2),0))</f>
        <v/>
      </c>
      <c r="H391" s="944" t="str">
        <f ca="1">IF(ISBLANK(OFFSET('9. METAS'!$L$20,INT((ROW()-13)/2),0)),"",OFFSET('9. METAS'!$L$20,INT((ROW()-13)/2),0))</f>
        <v/>
      </c>
      <c r="I391" s="868"/>
      <c r="J391" s="149" t="e">
        <f ca="1">IF(MOD(ROW()-13,2)=0,IF(ISBLANK(OFFSET(#REF!,INT((ROW()-13)/2),0)),"",OFFSET(#REF!,INT((ROW()-13)/2),0)),IF(ISBLANK(OFFSET('9. METAS'!$U$20,INT((ROW()-14)/2),0)),"",OFFSET('9. METAS'!$U$20,INT((ROW()-14)/2),0)))</f>
        <v>#REF!</v>
      </c>
      <c r="K391" s="150" t="e">
        <f ca="1">IF(MOD(ROW()-13,2)=0,IF(ISBLANK(OFFSET(#REF!,INT((ROW()-13)/2),0)),"",OFFSET(#REF!,INT((ROW()-13)/2),0)),IF(ISBLANK(OFFSET('9. METAS'!$V$20,INT((ROW()-14)/2),0)),"",OFFSET('9. METAS'!$V$20,INT((ROW()-14)/2),0)))</f>
        <v>#REF!</v>
      </c>
      <c r="L391" s="150" t="e">
        <f ca="1">IF(MOD(ROW()-13,2)=0,IF(ISBLANK(OFFSET(#REF!,INT((ROW()-13)/2),0)),"",OFFSET(#REF!,INT((ROW()-13)/2),0)),IF(ISBLANK(OFFSET('9. METAS'!$W$20,INT((ROW()-14)/2),0)),"",OFFSET('9. METAS'!$W$20,INT((ROW()-14)/2),0)))</f>
        <v>#REF!</v>
      </c>
      <c r="M391" s="151" t="e">
        <f ca="1">IF(MOD(ROW()-13,2)=0,IF(ISBLANK(OFFSET(#REF!,INT((ROW()-13)/2),0)),"",OFFSET(#REF!,INT((ROW()-13)/2),0)),IF(ISBLANK(OFFSET('9. METAS'!$X$20,INT((ROW()-14)/2),0)),"",OFFSET('9. METAS'!$X$20,INT((ROW()-14)/2),0)))</f>
        <v>#REF!</v>
      </c>
      <c r="N391" s="869" t="str">
        <f t="shared" ref="N391" ca="1" si="374">IFERROR(J391/J392,"ND")</f>
        <v>ND</v>
      </c>
      <c r="O391" s="870" t="str">
        <f t="shared" ref="O391" ca="1" si="375">IFERROR(((J391+K391+L391)/H391),"ND")</f>
        <v>ND</v>
      </c>
      <c r="P391" s="910"/>
    </row>
    <row r="392" spans="3:16">
      <c r="C392" s="860"/>
      <c r="D392" s="907"/>
      <c r="E392" s="907"/>
      <c r="F392" s="908"/>
      <c r="G392" s="909"/>
      <c r="H392" s="944"/>
      <c r="I392" s="852"/>
      <c r="J392" s="149" t="str">
        <f ca="1">IF(MOD(ROW()-13,2)=0,IF(ISBLANK(OFFSET(#REF!,INT((ROW()-13)/2),0)),"",OFFSET(#REF!,INT((ROW()-13)/2),0)),IF(ISBLANK(OFFSET('9. METAS'!$U$20,INT((ROW()-14)/2),0)),"",OFFSET('9. METAS'!$U$20,INT((ROW()-14)/2),0)))</f>
        <v/>
      </c>
      <c r="K392" s="150" t="str">
        <f ca="1">IF(MOD(ROW()-13,2)=0,IF(ISBLANK(OFFSET(#REF!,INT((ROW()-13)/2),0)),"",OFFSET(#REF!,INT((ROW()-13)/2),0)),IF(ISBLANK(OFFSET('9. METAS'!$V$20,INT((ROW()-14)/2),0)),"",OFFSET('9. METAS'!$V$20,INT((ROW()-14)/2),0)))</f>
        <v/>
      </c>
      <c r="L392" s="150" t="str">
        <f ca="1">IF(MOD(ROW()-13,2)=0,IF(ISBLANK(OFFSET(#REF!,INT((ROW()-13)/2),0)),"",OFFSET(#REF!,INT((ROW()-13)/2),0)),IF(ISBLANK(OFFSET('9. METAS'!$W$20,INT((ROW()-14)/2),0)),"",OFFSET('9. METAS'!$W$20,INT((ROW()-14)/2),0)))</f>
        <v/>
      </c>
      <c r="M392" s="151" t="str">
        <f ca="1">IF(MOD(ROW()-13,2)=0,IF(ISBLANK(OFFSET(#REF!,INT((ROW()-13)/2),0)),"",OFFSET(#REF!,INT((ROW()-13)/2),0)),IF(ISBLANK(OFFSET('9. METAS'!$X$20,INT((ROW()-14)/2),0)),"",OFFSET('9. METAS'!$X$20,INT((ROW()-14)/2),0)))</f>
        <v/>
      </c>
      <c r="N392" s="854"/>
      <c r="O392" s="856"/>
      <c r="P392" s="913"/>
    </row>
    <row r="393" spans="3:16">
      <c r="C393" s="859"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8" t="str">
        <f ca="1">IF(ISBLANK(OFFSET('5. Pp (3 años)'!$K$46,INT((ROW()-13)/2),0)),"",OFFSET('5. Pp (3 años)'!$K$46,INT((ROW()-13)/2),0))</f>
        <v/>
      </c>
      <c r="G393" s="909" t="str">
        <f ca="1">IF(ISBLANK(OFFSET('5. Pp (3 años)'!$H$46,INT((ROW()-13)/2),0)),"",OFFSET('5. Pp (3 años)'!$H$46,INT((ROW()-13)/2),0))</f>
        <v/>
      </c>
      <c r="H393" s="944" t="str">
        <f ca="1">IF(ISBLANK(OFFSET('9. METAS'!$L$20,INT((ROW()-13)/2),0)),"",OFFSET('9. METAS'!$L$20,INT((ROW()-13)/2),0))</f>
        <v/>
      </c>
      <c r="I393" s="868"/>
      <c r="J393" s="149" t="e">
        <f ca="1">IF(MOD(ROW()-13,2)=0,IF(ISBLANK(OFFSET(#REF!,INT((ROW()-13)/2),0)),"",OFFSET(#REF!,INT((ROW()-13)/2),0)),IF(ISBLANK(OFFSET('9. METAS'!$U$20,INT((ROW()-14)/2),0)),"",OFFSET('9. METAS'!$U$20,INT((ROW()-14)/2),0)))</f>
        <v>#REF!</v>
      </c>
      <c r="K393" s="150" t="e">
        <f ca="1">IF(MOD(ROW()-13,2)=0,IF(ISBLANK(OFFSET(#REF!,INT((ROW()-13)/2),0)),"",OFFSET(#REF!,INT((ROW()-13)/2),0)),IF(ISBLANK(OFFSET('9. METAS'!$V$20,INT((ROW()-14)/2),0)),"",OFFSET('9. METAS'!$V$20,INT((ROW()-14)/2),0)))</f>
        <v>#REF!</v>
      </c>
      <c r="L393" s="150" t="e">
        <f ca="1">IF(MOD(ROW()-13,2)=0,IF(ISBLANK(OFFSET(#REF!,INT((ROW()-13)/2),0)),"",OFFSET(#REF!,INT((ROW()-13)/2),0)),IF(ISBLANK(OFFSET('9. METAS'!$W$20,INT((ROW()-14)/2),0)),"",OFFSET('9. METAS'!$W$20,INT((ROW()-14)/2),0)))</f>
        <v>#REF!</v>
      </c>
      <c r="M393" s="151" t="e">
        <f ca="1">IF(MOD(ROW()-13,2)=0,IF(ISBLANK(OFFSET(#REF!,INT((ROW()-13)/2),0)),"",OFFSET(#REF!,INT((ROW()-13)/2),0)),IF(ISBLANK(OFFSET('9. METAS'!$X$20,INT((ROW()-14)/2),0)),"",OFFSET('9. METAS'!$X$20,INT((ROW()-14)/2),0)))</f>
        <v>#REF!</v>
      </c>
      <c r="N393" s="869" t="str">
        <f t="shared" ref="N393" ca="1" si="376">IFERROR(J393/J394,"ND")</f>
        <v>ND</v>
      </c>
      <c r="O393" s="870" t="str">
        <f t="shared" ref="O393" ca="1" si="377">IFERROR(((J393+K393+L393)/H393),"ND")</f>
        <v>ND</v>
      </c>
      <c r="P393" s="910"/>
    </row>
    <row r="394" spans="3:16">
      <c r="C394" s="860"/>
      <c r="D394" s="907"/>
      <c r="E394" s="907"/>
      <c r="F394" s="908"/>
      <c r="G394" s="909"/>
      <c r="H394" s="944"/>
      <c r="I394" s="852"/>
      <c r="J394" s="149" t="str">
        <f ca="1">IF(MOD(ROW()-13,2)=0,IF(ISBLANK(OFFSET(#REF!,INT((ROW()-13)/2),0)),"",OFFSET(#REF!,INT((ROW()-13)/2),0)),IF(ISBLANK(OFFSET('9. METAS'!$U$20,INT((ROW()-14)/2),0)),"",OFFSET('9. METAS'!$U$20,INT((ROW()-14)/2),0)))</f>
        <v/>
      </c>
      <c r="K394" s="150" t="str">
        <f ca="1">IF(MOD(ROW()-13,2)=0,IF(ISBLANK(OFFSET(#REF!,INT((ROW()-13)/2),0)),"",OFFSET(#REF!,INT((ROW()-13)/2),0)),IF(ISBLANK(OFFSET('9. METAS'!$V$20,INT((ROW()-14)/2),0)),"",OFFSET('9. METAS'!$V$20,INT((ROW()-14)/2),0)))</f>
        <v/>
      </c>
      <c r="L394" s="150" t="str">
        <f ca="1">IF(MOD(ROW()-13,2)=0,IF(ISBLANK(OFFSET(#REF!,INT((ROW()-13)/2),0)),"",OFFSET(#REF!,INT((ROW()-13)/2),0)),IF(ISBLANK(OFFSET('9. METAS'!$W$20,INT((ROW()-14)/2),0)),"",OFFSET('9. METAS'!$W$20,INT((ROW()-14)/2),0)))</f>
        <v/>
      </c>
      <c r="M394" s="151" t="str">
        <f ca="1">IF(MOD(ROW()-13,2)=0,IF(ISBLANK(OFFSET(#REF!,INT((ROW()-13)/2),0)),"",OFFSET(#REF!,INT((ROW()-13)/2),0)),IF(ISBLANK(OFFSET('9. METAS'!$X$20,INT((ROW()-14)/2),0)),"",OFFSET('9. METAS'!$X$20,INT((ROW()-14)/2),0)))</f>
        <v/>
      </c>
      <c r="N394" s="854"/>
      <c r="O394" s="856"/>
      <c r="P394" s="913"/>
    </row>
    <row r="395" spans="3:16">
      <c r="C395" s="859"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8" t="str">
        <f ca="1">IF(ISBLANK(OFFSET('5. Pp (3 años)'!$K$46,INT((ROW()-13)/2),0)),"",OFFSET('5. Pp (3 años)'!$K$46,INT((ROW()-13)/2),0))</f>
        <v/>
      </c>
      <c r="G395" s="909" t="str">
        <f ca="1">IF(ISBLANK(OFFSET('5. Pp (3 años)'!$H$46,INT((ROW()-13)/2),0)),"",OFFSET('5. Pp (3 años)'!$H$46,INT((ROW()-13)/2),0))</f>
        <v/>
      </c>
      <c r="H395" s="944" t="str">
        <f ca="1">IF(ISBLANK(OFFSET('9. METAS'!$L$20,INT((ROW()-13)/2),0)),"",OFFSET('9. METAS'!$L$20,INT((ROW()-13)/2),0))</f>
        <v/>
      </c>
      <c r="I395" s="868"/>
      <c r="J395" s="149" t="e">
        <f ca="1">IF(MOD(ROW()-13,2)=0,IF(ISBLANK(OFFSET(#REF!,INT((ROW()-13)/2),0)),"",OFFSET(#REF!,INT((ROW()-13)/2),0)),IF(ISBLANK(OFFSET('9. METAS'!$U$20,INT((ROW()-14)/2),0)),"",OFFSET('9. METAS'!$U$20,INT((ROW()-14)/2),0)))</f>
        <v>#REF!</v>
      </c>
      <c r="K395" s="150" t="e">
        <f ca="1">IF(MOD(ROW()-13,2)=0,IF(ISBLANK(OFFSET(#REF!,INT((ROW()-13)/2),0)),"",OFFSET(#REF!,INT((ROW()-13)/2),0)),IF(ISBLANK(OFFSET('9. METAS'!$V$20,INT((ROW()-14)/2),0)),"",OFFSET('9. METAS'!$V$20,INT((ROW()-14)/2),0)))</f>
        <v>#REF!</v>
      </c>
      <c r="L395" s="150" t="e">
        <f ca="1">IF(MOD(ROW()-13,2)=0,IF(ISBLANK(OFFSET(#REF!,INT((ROW()-13)/2),0)),"",OFFSET(#REF!,INT((ROW()-13)/2),0)),IF(ISBLANK(OFFSET('9. METAS'!$W$20,INT((ROW()-14)/2),0)),"",OFFSET('9. METAS'!$W$20,INT((ROW()-14)/2),0)))</f>
        <v>#REF!</v>
      </c>
      <c r="M395" s="151" t="e">
        <f ca="1">IF(MOD(ROW()-13,2)=0,IF(ISBLANK(OFFSET(#REF!,INT((ROW()-13)/2),0)),"",OFFSET(#REF!,INT((ROW()-13)/2),0)),IF(ISBLANK(OFFSET('9. METAS'!$X$20,INT((ROW()-14)/2),0)),"",OFFSET('9. METAS'!$X$20,INT((ROW()-14)/2),0)))</f>
        <v>#REF!</v>
      </c>
      <c r="N395" s="869" t="str">
        <f t="shared" ref="N395" ca="1" si="378">IFERROR(J395/J396,"ND")</f>
        <v>ND</v>
      </c>
      <c r="O395" s="870" t="str">
        <f t="shared" ref="O395" ca="1" si="379">IFERROR(((J395+K395+L395)/H395),"ND")</f>
        <v>ND</v>
      </c>
      <c r="P395" s="910"/>
    </row>
    <row r="396" spans="3:16">
      <c r="C396" s="860"/>
      <c r="D396" s="907"/>
      <c r="E396" s="907"/>
      <c r="F396" s="908"/>
      <c r="G396" s="909"/>
      <c r="H396" s="944"/>
      <c r="I396" s="852"/>
      <c r="J396" s="149" t="str">
        <f ca="1">IF(MOD(ROW()-13,2)=0,IF(ISBLANK(OFFSET(#REF!,INT((ROW()-13)/2),0)),"",OFFSET(#REF!,INT((ROW()-13)/2),0)),IF(ISBLANK(OFFSET('9. METAS'!$U$20,INT((ROW()-14)/2),0)),"",OFFSET('9. METAS'!$U$20,INT((ROW()-14)/2),0)))</f>
        <v/>
      </c>
      <c r="K396" s="150" t="str">
        <f ca="1">IF(MOD(ROW()-13,2)=0,IF(ISBLANK(OFFSET(#REF!,INT((ROW()-13)/2),0)),"",OFFSET(#REF!,INT((ROW()-13)/2),0)),IF(ISBLANK(OFFSET('9. METAS'!$V$20,INT((ROW()-14)/2),0)),"",OFFSET('9. METAS'!$V$20,INT((ROW()-14)/2),0)))</f>
        <v/>
      </c>
      <c r="L396" s="150" t="str">
        <f ca="1">IF(MOD(ROW()-13,2)=0,IF(ISBLANK(OFFSET(#REF!,INT((ROW()-13)/2),0)),"",OFFSET(#REF!,INT((ROW()-13)/2),0)),IF(ISBLANK(OFFSET('9. METAS'!$W$20,INT((ROW()-14)/2),0)),"",OFFSET('9. METAS'!$W$20,INT((ROW()-14)/2),0)))</f>
        <v/>
      </c>
      <c r="M396" s="151" t="str">
        <f ca="1">IF(MOD(ROW()-13,2)=0,IF(ISBLANK(OFFSET(#REF!,INT((ROW()-13)/2),0)),"",OFFSET(#REF!,INT((ROW()-13)/2),0)),IF(ISBLANK(OFFSET('9. METAS'!$X$20,INT((ROW()-14)/2),0)),"",OFFSET('9. METAS'!$X$20,INT((ROW()-14)/2),0)))</f>
        <v/>
      </c>
      <c r="N396" s="854"/>
      <c r="O396" s="856"/>
      <c r="P396" s="913"/>
    </row>
    <row r="397" spans="3:16">
      <c r="C397" s="859"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8" t="str">
        <f ca="1">IF(ISBLANK(OFFSET('5. Pp (3 años)'!$K$46,INT((ROW()-13)/2),0)),"",OFFSET('5. Pp (3 años)'!$K$46,INT((ROW()-13)/2),0))</f>
        <v/>
      </c>
      <c r="G397" s="909" t="str">
        <f ca="1">IF(ISBLANK(OFFSET('5. Pp (3 años)'!$H$46,INT((ROW()-13)/2),0)),"",OFFSET('5. Pp (3 años)'!$H$46,INT((ROW()-13)/2),0))</f>
        <v/>
      </c>
      <c r="H397" s="944" t="str">
        <f ca="1">IF(ISBLANK(OFFSET('9. METAS'!$L$20,INT((ROW()-13)/2),0)),"",OFFSET('9. METAS'!$L$20,INT((ROW()-13)/2),0))</f>
        <v/>
      </c>
      <c r="I397" s="868"/>
      <c r="J397" s="149" t="e">
        <f ca="1">IF(MOD(ROW()-13,2)=0,IF(ISBLANK(OFFSET(#REF!,INT((ROW()-13)/2),0)),"",OFFSET(#REF!,INT((ROW()-13)/2),0)),IF(ISBLANK(OFFSET('9. METAS'!$U$20,INT((ROW()-14)/2),0)),"",OFFSET('9. METAS'!$U$20,INT((ROW()-14)/2),0)))</f>
        <v>#REF!</v>
      </c>
      <c r="K397" s="150" t="e">
        <f ca="1">IF(MOD(ROW()-13,2)=0,IF(ISBLANK(OFFSET(#REF!,INT((ROW()-13)/2),0)),"",OFFSET(#REF!,INT((ROW()-13)/2),0)),IF(ISBLANK(OFFSET('9. METAS'!$V$20,INT((ROW()-14)/2),0)),"",OFFSET('9. METAS'!$V$20,INT((ROW()-14)/2),0)))</f>
        <v>#REF!</v>
      </c>
      <c r="L397" s="150" t="e">
        <f ca="1">IF(MOD(ROW()-13,2)=0,IF(ISBLANK(OFFSET(#REF!,INT((ROW()-13)/2),0)),"",OFFSET(#REF!,INT((ROW()-13)/2),0)),IF(ISBLANK(OFFSET('9. METAS'!$W$20,INT((ROW()-14)/2),0)),"",OFFSET('9. METAS'!$W$20,INT((ROW()-14)/2),0)))</f>
        <v>#REF!</v>
      </c>
      <c r="M397" s="151" t="e">
        <f ca="1">IF(MOD(ROW()-13,2)=0,IF(ISBLANK(OFFSET(#REF!,INT((ROW()-13)/2),0)),"",OFFSET(#REF!,INT((ROW()-13)/2),0)),IF(ISBLANK(OFFSET('9. METAS'!$X$20,INT((ROW()-14)/2),0)),"",OFFSET('9. METAS'!$X$20,INT((ROW()-14)/2),0)))</f>
        <v>#REF!</v>
      </c>
      <c r="N397" s="869" t="str">
        <f t="shared" ref="N397" ca="1" si="380">IFERROR(J397/J398,"ND")</f>
        <v>ND</v>
      </c>
      <c r="O397" s="870" t="str">
        <f t="shared" ref="O397" ca="1" si="381">IFERROR(((J397+K397+L397)/H397),"ND")</f>
        <v>ND</v>
      </c>
      <c r="P397" s="910"/>
    </row>
    <row r="398" spans="3:16">
      <c r="C398" s="860"/>
      <c r="D398" s="907"/>
      <c r="E398" s="907"/>
      <c r="F398" s="908"/>
      <c r="G398" s="909"/>
      <c r="H398" s="944"/>
      <c r="I398" s="852"/>
      <c r="J398" s="149" t="str">
        <f ca="1">IF(MOD(ROW()-13,2)=0,IF(ISBLANK(OFFSET(#REF!,INT((ROW()-13)/2),0)),"",OFFSET(#REF!,INT((ROW()-13)/2),0)),IF(ISBLANK(OFFSET('9. METAS'!$U$20,INT((ROW()-14)/2),0)),"",OFFSET('9. METAS'!$U$20,INT((ROW()-14)/2),0)))</f>
        <v/>
      </c>
      <c r="K398" s="150" t="str">
        <f ca="1">IF(MOD(ROW()-13,2)=0,IF(ISBLANK(OFFSET(#REF!,INT((ROW()-13)/2),0)),"",OFFSET(#REF!,INT((ROW()-13)/2),0)),IF(ISBLANK(OFFSET('9. METAS'!$V$20,INT((ROW()-14)/2),0)),"",OFFSET('9. METAS'!$V$20,INT((ROW()-14)/2),0)))</f>
        <v/>
      </c>
      <c r="L398" s="150" t="str">
        <f ca="1">IF(MOD(ROW()-13,2)=0,IF(ISBLANK(OFFSET(#REF!,INT((ROW()-13)/2),0)),"",OFFSET(#REF!,INT((ROW()-13)/2),0)),IF(ISBLANK(OFFSET('9. METAS'!$W$20,INT((ROW()-14)/2),0)),"",OFFSET('9. METAS'!$W$20,INT((ROW()-14)/2),0)))</f>
        <v/>
      </c>
      <c r="M398" s="151" t="str">
        <f ca="1">IF(MOD(ROW()-13,2)=0,IF(ISBLANK(OFFSET(#REF!,INT((ROW()-13)/2),0)),"",OFFSET(#REF!,INT((ROW()-13)/2),0)),IF(ISBLANK(OFFSET('9. METAS'!$X$20,INT((ROW()-14)/2),0)),"",OFFSET('9. METAS'!$X$20,INT((ROW()-14)/2),0)))</f>
        <v/>
      </c>
      <c r="N398" s="854"/>
      <c r="O398" s="856"/>
      <c r="P398" s="913"/>
    </row>
    <row r="399" spans="3:16">
      <c r="C399" s="859"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8" t="str">
        <f ca="1">IF(ISBLANK(OFFSET('5. Pp (3 años)'!$K$46,INT((ROW()-13)/2),0)),"",OFFSET('5. Pp (3 años)'!$K$46,INT((ROW()-13)/2),0))</f>
        <v/>
      </c>
      <c r="G399" s="909" t="str">
        <f ca="1">IF(ISBLANK(OFFSET('5. Pp (3 años)'!$H$46,INT((ROW()-13)/2),0)),"",OFFSET('5. Pp (3 años)'!$H$46,INT((ROW()-13)/2),0))</f>
        <v/>
      </c>
      <c r="H399" s="944" t="str">
        <f ca="1">IF(ISBLANK(OFFSET('9. METAS'!$L$20,INT((ROW()-13)/2),0)),"",OFFSET('9. METAS'!$L$20,INT((ROW()-13)/2),0))</f>
        <v/>
      </c>
      <c r="I399" s="868"/>
      <c r="J399" s="149" t="e">
        <f ca="1">IF(MOD(ROW()-13,2)=0,IF(ISBLANK(OFFSET(#REF!,INT((ROW()-13)/2),0)),"",OFFSET(#REF!,INT((ROW()-13)/2),0)),IF(ISBLANK(OFFSET('9. METAS'!$U$20,INT((ROW()-14)/2),0)),"",OFFSET('9. METAS'!$U$20,INT((ROW()-14)/2),0)))</f>
        <v>#REF!</v>
      </c>
      <c r="K399" s="150" t="e">
        <f ca="1">IF(MOD(ROW()-13,2)=0,IF(ISBLANK(OFFSET(#REF!,INT((ROW()-13)/2),0)),"",OFFSET(#REF!,INT((ROW()-13)/2),0)),IF(ISBLANK(OFFSET('9. METAS'!$V$20,INT((ROW()-14)/2),0)),"",OFFSET('9. METAS'!$V$20,INT((ROW()-14)/2),0)))</f>
        <v>#REF!</v>
      </c>
      <c r="L399" s="150" t="e">
        <f ca="1">IF(MOD(ROW()-13,2)=0,IF(ISBLANK(OFFSET(#REF!,INT((ROW()-13)/2),0)),"",OFFSET(#REF!,INT((ROW()-13)/2),0)),IF(ISBLANK(OFFSET('9. METAS'!$W$20,INT((ROW()-14)/2),0)),"",OFFSET('9. METAS'!$W$20,INT((ROW()-14)/2),0)))</f>
        <v>#REF!</v>
      </c>
      <c r="M399" s="151" t="e">
        <f ca="1">IF(MOD(ROW()-13,2)=0,IF(ISBLANK(OFFSET(#REF!,INT((ROW()-13)/2),0)),"",OFFSET(#REF!,INT((ROW()-13)/2),0)),IF(ISBLANK(OFFSET('9. METAS'!$X$20,INT((ROW()-14)/2),0)),"",OFFSET('9. METAS'!$X$20,INT((ROW()-14)/2),0)))</f>
        <v>#REF!</v>
      </c>
      <c r="N399" s="869" t="str">
        <f t="shared" ref="N399" ca="1" si="382">IFERROR(J399/J400,"ND")</f>
        <v>ND</v>
      </c>
      <c r="O399" s="870" t="str">
        <f t="shared" ref="O399" ca="1" si="383">IFERROR(((J399+K399+L399)/H399),"ND")</f>
        <v>ND</v>
      </c>
      <c r="P399" s="910"/>
    </row>
    <row r="400" spans="3:16">
      <c r="C400" s="860"/>
      <c r="D400" s="907"/>
      <c r="E400" s="907"/>
      <c r="F400" s="908"/>
      <c r="G400" s="909"/>
      <c r="H400" s="944"/>
      <c r="I400" s="852"/>
      <c r="J400" s="149" t="str">
        <f ca="1">IF(MOD(ROW()-13,2)=0,IF(ISBLANK(OFFSET(#REF!,INT((ROW()-13)/2),0)),"",OFFSET(#REF!,INT((ROW()-13)/2),0)),IF(ISBLANK(OFFSET('9. METAS'!$U$20,INT((ROW()-14)/2),0)),"",OFFSET('9. METAS'!$U$20,INT((ROW()-14)/2),0)))</f>
        <v/>
      </c>
      <c r="K400" s="150" t="str">
        <f ca="1">IF(MOD(ROW()-13,2)=0,IF(ISBLANK(OFFSET(#REF!,INT((ROW()-13)/2),0)),"",OFFSET(#REF!,INT((ROW()-13)/2),0)),IF(ISBLANK(OFFSET('9. METAS'!$V$20,INT((ROW()-14)/2),0)),"",OFFSET('9. METAS'!$V$20,INT((ROW()-14)/2),0)))</f>
        <v/>
      </c>
      <c r="L400" s="150" t="str">
        <f ca="1">IF(MOD(ROW()-13,2)=0,IF(ISBLANK(OFFSET(#REF!,INT((ROW()-13)/2),0)),"",OFFSET(#REF!,INT((ROW()-13)/2),0)),IF(ISBLANK(OFFSET('9. METAS'!$W$20,INT((ROW()-14)/2),0)),"",OFFSET('9. METAS'!$W$20,INT((ROW()-14)/2),0)))</f>
        <v/>
      </c>
      <c r="M400" s="151" t="str">
        <f ca="1">IF(MOD(ROW()-13,2)=0,IF(ISBLANK(OFFSET(#REF!,INT((ROW()-13)/2),0)),"",OFFSET(#REF!,INT((ROW()-13)/2),0)),IF(ISBLANK(OFFSET('9. METAS'!$X$20,INT((ROW()-14)/2),0)),"",OFFSET('9. METAS'!$X$20,INT((ROW()-14)/2),0)))</f>
        <v/>
      </c>
      <c r="N400" s="854"/>
      <c r="O400" s="856"/>
      <c r="P400" s="913"/>
    </row>
    <row r="401" spans="3:16">
      <c r="C401" s="859"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8" t="str">
        <f ca="1">IF(ISBLANK(OFFSET('5. Pp (3 años)'!$K$46,INT((ROW()-13)/2),0)),"",OFFSET('5. Pp (3 años)'!$K$46,INT((ROW()-13)/2),0))</f>
        <v/>
      </c>
      <c r="G401" s="909" t="str">
        <f ca="1">IF(ISBLANK(OFFSET('5. Pp (3 años)'!$H$46,INT((ROW()-13)/2),0)),"",OFFSET('5. Pp (3 años)'!$H$46,INT((ROW()-13)/2),0))</f>
        <v/>
      </c>
      <c r="H401" s="944" t="str">
        <f ca="1">IF(ISBLANK(OFFSET('9. METAS'!$L$20,INT((ROW()-13)/2),0)),"",OFFSET('9. METAS'!$L$20,INT((ROW()-13)/2),0))</f>
        <v/>
      </c>
      <c r="I401" s="868"/>
      <c r="J401" s="149" t="e">
        <f ca="1">IF(MOD(ROW()-13,2)=0,IF(ISBLANK(OFFSET(#REF!,INT((ROW()-13)/2),0)),"",OFFSET(#REF!,INT((ROW()-13)/2),0)),IF(ISBLANK(OFFSET('9. METAS'!$U$20,INT((ROW()-14)/2),0)),"",OFFSET('9. METAS'!$U$20,INT((ROW()-14)/2),0)))</f>
        <v>#REF!</v>
      </c>
      <c r="K401" s="150" t="e">
        <f ca="1">IF(MOD(ROW()-13,2)=0,IF(ISBLANK(OFFSET(#REF!,INT((ROW()-13)/2),0)),"",OFFSET(#REF!,INT((ROW()-13)/2),0)),IF(ISBLANK(OFFSET('9. METAS'!$V$20,INT((ROW()-14)/2),0)),"",OFFSET('9. METAS'!$V$20,INT((ROW()-14)/2),0)))</f>
        <v>#REF!</v>
      </c>
      <c r="L401" s="150" t="e">
        <f ca="1">IF(MOD(ROW()-13,2)=0,IF(ISBLANK(OFFSET(#REF!,INT((ROW()-13)/2),0)),"",OFFSET(#REF!,INT((ROW()-13)/2),0)),IF(ISBLANK(OFFSET('9. METAS'!$W$20,INT((ROW()-14)/2),0)),"",OFFSET('9. METAS'!$W$20,INT((ROW()-14)/2),0)))</f>
        <v>#REF!</v>
      </c>
      <c r="M401" s="151" t="e">
        <f ca="1">IF(MOD(ROW()-13,2)=0,IF(ISBLANK(OFFSET(#REF!,INT((ROW()-13)/2),0)),"",OFFSET(#REF!,INT((ROW()-13)/2),0)),IF(ISBLANK(OFFSET('9. METAS'!$X$20,INT((ROW()-14)/2),0)),"",OFFSET('9. METAS'!$X$20,INT((ROW()-14)/2),0)))</f>
        <v>#REF!</v>
      </c>
      <c r="N401" s="869" t="str">
        <f t="shared" ref="N401" ca="1" si="384">IFERROR(J401/J402,"ND")</f>
        <v>ND</v>
      </c>
      <c r="O401" s="870" t="str">
        <f t="shared" ref="O401" ca="1" si="385">IFERROR(((J401+K401+L401)/H401),"ND")</f>
        <v>ND</v>
      </c>
      <c r="P401" s="910"/>
    </row>
    <row r="402" spans="3:16">
      <c r="C402" s="860"/>
      <c r="D402" s="907"/>
      <c r="E402" s="907"/>
      <c r="F402" s="908"/>
      <c r="G402" s="909"/>
      <c r="H402" s="944"/>
      <c r="I402" s="852"/>
      <c r="J402" s="149" t="str">
        <f ca="1">IF(MOD(ROW()-13,2)=0,IF(ISBLANK(OFFSET(#REF!,INT((ROW()-13)/2),0)),"",OFFSET(#REF!,INT((ROW()-13)/2),0)),IF(ISBLANK(OFFSET('9. METAS'!$U$20,INT((ROW()-14)/2),0)),"",OFFSET('9. METAS'!$U$20,INT((ROW()-14)/2),0)))</f>
        <v/>
      </c>
      <c r="K402" s="150" t="str">
        <f ca="1">IF(MOD(ROW()-13,2)=0,IF(ISBLANK(OFFSET(#REF!,INT((ROW()-13)/2),0)),"",OFFSET(#REF!,INT((ROW()-13)/2),0)),IF(ISBLANK(OFFSET('9. METAS'!$V$20,INT((ROW()-14)/2),0)),"",OFFSET('9. METAS'!$V$20,INT((ROW()-14)/2),0)))</f>
        <v/>
      </c>
      <c r="L402" s="150" t="str">
        <f ca="1">IF(MOD(ROW()-13,2)=0,IF(ISBLANK(OFFSET(#REF!,INT((ROW()-13)/2),0)),"",OFFSET(#REF!,INT((ROW()-13)/2),0)),IF(ISBLANK(OFFSET('9. METAS'!$W$20,INT((ROW()-14)/2),0)),"",OFFSET('9. METAS'!$W$20,INT((ROW()-14)/2),0)))</f>
        <v/>
      </c>
      <c r="M402" s="151" t="str">
        <f ca="1">IF(MOD(ROW()-13,2)=0,IF(ISBLANK(OFFSET(#REF!,INT((ROW()-13)/2),0)),"",OFFSET(#REF!,INT((ROW()-13)/2),0)),IF(ISBLANK(OFFSET('9. METAS'!$X$20,INT((ROW()-14)/2),0)),"",OFFSET('9. METAS'!$X$20,INT((ROW()-14)/2),0)))</f>
        <v/>
      </c>
      <c r="N402" s="854"/>
      <c r="O402" s="856"/>
      <c r="P402" s="913"/>
    </row>
    <row r="403" spans="3:16">
      <c r="C403" s="859"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8" t="str">
        <f ca="1">IF(ISBLANK(OFFSET('5. Pp (3 años)'!$K$46,INT((ROW()-13)/2),0)),"",OFFSET('5. Pp (3 años)'!$K$46,INT((ROW()-13)/2),0))</f>
        <v/>
      </c>
      <c r="G403" s="909" t="str">
        <f ca="1">IF(ISBLANK(OFFSET('5. Pp (3 años)'!$H$46,INT((ROW()-13)/2),0)),"",OFFSET('5. Pp (3 años)'!$H$46,INT((ROW()-13)/2),0))</f>
        <v/>
      </c>
      <c r="H403" s="944" t="str">
        <f ca="1">IF(ISBLANK(OFFSET('9. METAS'!$L$20,INT((ROW()-13)/2),0)),"",OFFSET('9. METAS'!$L$20,INT((ROW()-13)/2),0))</f>
        <v/>
      </c>
      <c r="I403" s="868"/>
      <c r="J403" s="149" t="e">
        <f ca="1">IF(MOD(ROW()-13,2)=0,IF(ISBLANK(OFFSET(#REF!,INT((ROW()-13)/2),0)),"",OFFSET(#REF!,INT((ROW()-13)/2),0)),IF(ISBLANK(OFFSET('9. METAS'!$U$20,INT((ROW()-14)/2),0)),"",OFFSET('9. METAS'!$U$20,INT((ROW()-14)/2),0)))</f>
        <v>#REF!</v>
      </c>
      <c r="K403" s="150" t="e">
        <f ca="1">IF(MOD(ROW()-13,2)=0,IF(ISBLANK(OFFSET(#REF!,INT((ROW()-13)/2),0)),"",OFFSET(#REF!,INT((ROW()-13)/2),0)),IF(ISBLANK(OFFSET('9. METAS'!$V$20,INT((ROW()-14)/2),0)),"",OFFSET('9. METAS'!$V$20,INT((ROW()-14)/2),0)))</f>
        <v>#REF!</v>
      </c>
      <c r="L403" s="150" t="e">
        <f ca="1">IF(MOD(ROW()-13,2)=0,IF(ISBLANK(OFFSET(#REF!,INT((ROW()-13)/2),0)),"",OFFSET(#REF!,INT((ROW()-13)/2),0)),IF(ISBLANK(OFFSET('9. METAS'!$W$20,INT((ROW()-14)/2),0)),"",OFFSET('9. METAS'!$W$20,INT((ROW()-14)/2),0)))</f>
        <v>#REF!</v>
      </c>
      <c r="M403" s="151" t="e">
        <f ca="1">IF(MOD(ROW()-13,2)=0,IF(ISBLANK(OFFSET(#REF!,INT((ROW()-13)/2),0)),"",OFFSET(#REF!,INT((ROW()-13)/2),0)),IF(ISBLANK(OFFSET('9. METAS'!$X$20,INT((ROW()-14)/2),0)),"",OFFSET('9. METAS'!$X$20,INT((ROW()-14)/2),0)))</f>
        <v>#REF!</v>
      </c>
      <c r="N403" s="869" t="str">
        <f t="shared" ref="N403" ca="1" si="386">IFERROR(J403/J404,"ND")</f>
        <v>ND</v>
      </c>
      <c r="O403" s="870" t="str">
        <f t="shared" ref="O403" ca="1" si="387">IFERROR(((J403+K403+L403)/H403),"ND")</f>
        <v>ND</v>
      </c>
      <c r="P403" s="910"/>
    </row>
    <row r="404" spans="3:16">
      <c r="C404" s="860"/>
      <c r="D404" s="907"/>
      <c r="E404" s="907"/>
      <c r="F404" s="908"/>
      <c r="G404" s="909"/>
      <c r="H404" s="944"/>
      <c r="I404" s="852"/>
      <c r="J404" s="149" t="str">
        <f ca="1">IF(MOD(ROW()-13,2)=0,IF(ISBLANK(OFFSET(#REF!,INT((ROW()-13)/2),0)),"",OFFSET(#REF!,INT((ROW()-13)/2),0)),IF(ISBLANK(OFFSET('9. METAS'!$U$20,INT((ROW()-14)/2),0)),"",OFFSET('9. METAS'!$U$20,INT((ROW()-14)/2),0)))</f>
        <v/>
      </c>
      <c r="K404" s="150" t="str">
        <f ca="1">IF(MOD(ROW()-13,2)=0,IF(ISBLANK(OFFSET(#REF!,INT((ROW()-13)/2),0)),"",OFFSET(#REF!,INT((ROW()-13)/2),0)),IF(ISBLANK(OFFSET('9. METAS'!$V$20,INT((ROW()-14)/2),0)),"",OFFSET('9. METAS'!$V$20,INT((ROW()-14)/2),0)))</f>
        <v/>
      </c>
      <c r="L404" s="150" t="str">
        <f ca="1">IF(MOD(ROW()-13,2)=0,IF(ISBLANK(OFFSET(#REF!,INT((ROW()-13)/2),0)),"",OFFSET(#REF!,INT((ROW()-13)/2),0)),IF(ISBLANK(OFFSET('9. METAS'!$W$20,INT((ROW()-14)/2),0)),"",OFFSET('9. METAS'!$W$20,INT((ROW()-14)/2),0)))</f>
        <v/>
      </c>
      <c r="M404" s="151" t="str">
        <f ca="1">IF(MOD(ROW()-13,2)=0,IF(ISBLANK(OFFSET(#REF!,INT((ROW()-13)/2),0)),"",OFFSET(#REF!,INT((ROW()-13)/2),0)),IF(ISBLANK(OFFSET('9. METAS'!$X$20,INT((ROW()-14)/2),0)),"",OFFSET('9. METAS'!$X$20,INT((ROW()-14)/2),0)))</f>
        <v/>
      </c>
      <c r="N404" s="854"/>
      <c r="O404" s="856"/>
      <c r="P404" s="913"/>
    </row>
    <row r="405" spans="3:16">
      <c r="C405" s="859"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8" t="str">
        <f ca="1">IF(ISBLANK(OFFSET('5. Pp (3 años)'!$K$46,INT((ROW()-13)/2),0)),"",OFFSET('5. Pp (3 años)'!$K$46,INT((ROW()-13)/2),0))</f>
        <v/>
      </c>
      <c r="G405" s="909" t="str">
        <f ca="1">IF(ISBLANK(OFFSET('5. Pp (3 años)'!$H$46,INT((ROW()-13)/2),0)),"",OFFSET('5. Pp (3 años)'!$H$46,INT((ROW()-13)/2),0))</f>
        <v/>
      </c>
      <c r="H405" s="944" t="str">
        <f ca="1">IF(ISBLANK(OFFSET('9. METAS'!$L$20,INT((ROW()-13)/2),0)),"",OFFSET('9. METAS'!$L$20,INT((ROW()-13)/2),0))</f>
        <v/>
      </c>
      <c r="I405" s="868"/>
      <c r="J405" s="149" t="e">
        <f ca="1">IF(MOD(ROW()-13,2)=0,IF(ISBLANK(OFFSET(#REF!,INT((ROW()-13)/2),0)),"",OFFSET(#REF!,INT((ROW()-13)/2),0)),IF(ISBLANK(OFFSET('9. METAS'!$U$20,INT((ROW()-14)/2),0)),"",OFFSET('9. METAS'!$U$20,INT((ROW()-14)/2),0)))</f>
        <v>#REF!</v>
      </c>
      <c r="K405" s="150" t="e">
        <f ca="1">IF(MOD(ROW()-13,2)=0,IF(ISBLANK(OFFSET(#REF!,INT((ROW()-13)/2),0)),"",OFFSET(#REF!,INT((ROW()-13)/2),0)),IF(ISBLANK(OFFSET('9. METAS'!$V$20,INT((ROW()-14)/2),0)),"",OFFSET('9. METAS'!$V$20,INT((ROW()-14)/2),0)))</f>
        <v>#REF!</v>
      </c>
      <c r="L405" s="150" t="e">
        <f ca="1">IF(MOD(ROW()-13,2)=0,IF(ISBLANK(OFFSET(#REF!,INT((ROW()-13)/2),0)),"",OFFSET(#REF!,INT((ROW()-13)/2),0)),IF(ISBLANK(OFFSET('9. METAS'!$W$20,INT((ROW()-14)/2),0)),"",OFFSET('9. METAS'!$W$20,INT((ROW()-14)/2),0)))</f>
        <v>#REF!</v>
      </c>
      <c r="M405" s="151" t="e">
        <f ca="1">IF(MOD(ROW()-13,2)=0,IF(ISBLANK(OFFSET(#REF!,INT((ROW()-13)/2),0)),"",OFFSET(#REF!,INT((ROW()-13)/2),0)),IF(ISBLANK(OFFSET('9. METAS'!$X$20,INT((ROW()-14)/2),0)),"",OFFSET('9. METAS'!$X$20,INT((ROW()-14)/2),0)))</f>
        <v>#REF!</v>
      </c>
      <c r="N405" s="869" t="str">
        <f t="shared" ref="N405" ca="1" si="388">IFERROR(J405/J406,"ND")</f>
        <v>ND</v>
      </c>
      <c r="O405" s="870" t="str">
        <f t="shared" ref="O405" ca="1" si="389">IFERROR(((J405+K405+L405)/H405),"ND")</f>
        <v>ND</v>
      </c>
      <c r="P405" s="910"/>
    </row>
    <row r="406" spans="3:16">
      <c r="C406" s="860"/>
      <c r="D406" s="907"/>
      <c r="E406" s="907"/>
      <c r="F406" s="908"/>
      <c r="G406" s="909"/>
      <c r="H406" s="944"/>
      <c r="I406" s="852"/>
      <c r="J406" s="149" t="str">
        <f ca="1">IF(MOD(ROW()-13,2)=0,IF(ISBLANK(OFFSET(#REF!,INT((ROW()-13)/2),0)),"",OFFSET(#REF!,INT((ROW()-13)/2),0)),IF(ISBLANK(OFFSET('9. METAS'!$U$20,INT((ROW()-14)/2),0)),"",OFFSET('9. METAS'!$U$20,INT((ROW()-14)/2),0)))</f>
        <v/>
      </c>
      <c r="K406" s="150" t="str">
        <f ca="1">IF(MOD(ROW()-13,2)=0,IF(ISBLANK(OFFSET(#REF!,INT((ROW()-13)/2),0)),"",OFFSET(#REF!,INT((ROW()-13)/2),0)),IF(ISBLANK(OFFSET('9. METAS'!$V$20,INT((ROW()-14)/2),0)),"",OFFSET('9. METAS'!$V$20,INT((ROW()-14)/2),0)))</f>
        <v/>
      </c>
      <c r="L406" s="150" t="str">
        <f ca="1">IF(MOD(ROW()-13,2)=0,IF(ISBLANK(OFFSET(#REF!,INT((ROW()-13)/2),0)),"",OFFSET(#REF!,INT((ROW()-13)/2),0)),IF(ISBLANK(OFFSET('9. METAS'!$W$20,INT((ROW()-14)/2),0)),"",OFFSET('9. METAS'!$W$20,INT((ROW()-14)/2),0)))</f>
        <v/>
      </c>
      <c r="M406" s="151" t="str">
        <f ca="1">IF(MOD(ROW()-13,2)=0,IF(ISBLANK(OFFSET(#REF!,INT((ROW()-13)/2),0)),"",OFFSET(#REF!,INT((ROW()-13)/2),0)),IF(ISBLANK(OFFSET('9. METAS'!$X$20,INT((ROW()-14)/2),0)),"",OFFSET('9. METAS'!$X$20,INT((ROW()-14)/2),0)))</f>
        <v/>
      </c>
      <c r="N406" s="854"/>
      <c r="O406" s="856"/>
      <c r="P406" s="913"/>
    </row>
    <row r="407" spans="3:16">
      <c r="C407" s="859"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8" t="str">
        <f ca="1">IF(ISBLANK(OFFSET('5. Pp (3 años)'!$K$46,INT((ROW()-13)/2),0)),"",OFFSET('5. Pp (3 años)'!$K$46,INT((ROW()-13)/2),0))</f>
        <v/>
      </c>
      <c r="G407" s="909" t="str">
        <f ca="1">IF(ISBLANK(OFFSET('5. Pp (3 años)'!$H$46,INT((ROW()-13)/2),0)),"",OFFSET('5. Pp (3 años)'!$H$46,INT((ROW()-13)/2),0))</f>
        <v/>
      </c>
      <c r="H407" s="944" t="str">
        <f ca="1">IF(ISBLANK(OFFSET('9. METAS'!$L$20,INT((ROW()-13)/2),0)),"",OFFSET('9. METAS'!$L$20,INT((ROW()-13)/2),0))</f>
        <v/>
      </c>
      <c r="I407" s="868"/>
      <c r="J407" s="149" t="e">
        <f ca="1">IF(MOD(ROW()-13,2)=0,IF(ISBLANK(OFFSET(#REF!,INT((ROW()-13)/2),0)),"",OFFSET(#REF!,INT((ROW()-13)/2),0)),IF(ISBLANK(OFFSET('9. METAS'!$U$20,INT((ROW()-14)/2),0)),"",OFFSET('9. METAS'!$U$20,INT((ROW()-14)/2),0)))</f>
        <v>#REF!</v>
      </c>
      <c r="K407" s="150" t="e">
        <f ca="1">IF(MOD(ROW()-13,2)=0,IF(ISBLANK(OFFSET(#REF!,INT((ROW()-13)/2),0)),"",OFFSET(#REF!,INT((ROW()-13)/2),0)),IF(ISBLANK(OFFSET('9. METAS'!$V$20,INT((ROW()-14)/2),0)),"",OFFSET('9. METAS'!$V$20,INT((ROW()-14)/2),0)))</f>
        <v>#REF!</v>
      </c>
      <c r="L407" s="150" t="e">
        <f ca="1">IF(MOD(ROW()-13,2)=0,IF(ISBLANK(OFFSET(#REF!,INT((ROW()-13)/2),0)),"",OFFSET(#REF!,INT((ROW()-13)/2),0)),IF(ISBLANK(OFFSET('9. METAS'!$W$20,INT((ROW()-14)/2),0)),"",OFFSET('9. METAS'!$W$20,INT((ROW()-14)/2),0)))</f>
        <v>#REF!</v>
      </c>
      <c r="M407" s="151" t="e">
        <f ca="1">IF(MOD(ROW()-13,2)=0,IF(ISBLANK(OFFSET(#REF!,INT((ROW()-13)/2),0)),"",OFFSET(#REF!,INT((ROW()-13)/2),0)),IF(ISBLANK(OFFSET('9. METAS'!$X$20,INT((ROW()-14)/2),0)),"",OFFSET('9. METAS'!$X$20,INT((ROW()-14)/2),0)))</f>
        <v>#REF!</v>
      </c>
      <c r="N407" s="869" t="str">
        <f t="shared" ref="N407" ca="1" si="390">IFERROR(J407/J408,"ND")</f>
        <v>ND</v>
      </c>
      <c r="O407" s="870" t="str">
        <f t="shared" ref="O407" ca="1" si="391">IFERROR(((J407+K407+L407)/H407),"ND")</f>
        <v>ND</v>
      </c>
      <c r="P407" s="910"/>
    </row>
    <row r="408" spans="3:16">
      <c r="C408" s="860"/>
      <c r="D408" s="907"/>
      <c r="E408" s="907"/>
      <c r="F408" s="908"/>
      <c r="G408" s="909"/>
      <c r="H408" s="944"/>
      <c r="I408" s="852"/>
      <c r="J408" s="149" t="str">
        <f ca="1">IF(MOD(ROW()-13,2)=0,IF(ISBLANK(OFFSET(#REF!,INT((ROW()-13)/2),0)),"",OFFSET(#REF!,INT((ROW()-13)/2),0)),IF(ISBLANK(OFFSET('9. METAS'!$U$20,INT((ROW()-14)/2),0)),"",OFFSET('9. METAS'!$U$20,INT((ROW()-14)/2),0)))</f>
        <v/>
      </c>
      <c r="K408" s="150" t="str">
        <f ca="1">IF(MOD(ROW()-13,2)=0,IF(ISBLANK(OFFSET(#REF!,INT((ROW()-13)/2),0)),"",OFFSET(#REF!,INT((ROW()-13)/2),0)),IF(ISBLANK(OFFSET('9. METAS'!$V$20,INT((ROW()-14)/2),0)),"",OFFSET('9. METAS'!$V$20,INT((ROW()-14)/2),0)))</f>
        <v/>
      </c>
      <c r="L408" s="150" t="str">
        <f ca="1">IF(MOD(ROW()-13,2)=0,IF(ISBLANK(OFFSET(#REF!,INT((ROW()-13)/2),0)),"",OFFSET(#REF!,INT((ROW()-13)/2),0)),IF(ISBLANK(OFFSET('9. METAS'!$W$20,INT((ROW()-14)/2),0)),"",OFFSET('9. METAS'!$W$20,INT((ROW()-14)/2),0)))</f>
        <v/>
      </c>
      <c r="M408" s="151" t="str">
        <f ca="1">IF(MOD(ROW()-13,2)=0,IF(ISBLANK(OFFSET(#REF!,INT((ROW()-13)/2),0)),"",OFFSET(#REF!,INT((ROW()-13)/2),0)),IF(ISBLANK(OFFSET('9. METAS'!$X$20,INT((ROW()-14)/2),0)),"",OFFSET('9. METAS'!$X$20,INT((ROW()-14)/2),0)))</f>
        <v/>
      </c>
      <c r="N408" s="854"/>
      <c r="O408" s="856"/>
      <c r="P408" s="913"/>
    </row>
    <row r="409" spans="3:16">
      <c r="C409" s="859"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8" t="str">
        <f ca="1">IF(ISBLANK(OFFSET('5. Pp (3 años)'!$K$46,INT((ROW()-13)/2),0)),"",OFFSET('5. Pp (3 años)'!$K$46,INT((ROW()-13)/2),0))</f>
        <v/>
      </c>
      <c r="G409" s="909" t="str">
        <f ca="1">IF(ISBLANK(OFFSET('5. Pp (3 años)'!$H$46,INT((ROW()-13)/2),0)),"",OFFSET('5. Pp (3 años)'!$H$46,INT((ROW()-13)/2),0))</f>
        <v/>
      </c>
      <c r="H409" s="944" t="str">
        <f ca="1">IF(ISBLANK(OFFSET('9. METAS'!$L$20,INT((ROW()-13)/2),0)),"",OFFSET('9. METAS'!$L$20,INT((ROW()-13)/2),0))</f>
        <v/>
      </c>
      <c r="I409" s="868"/>
      <c r="J409" s="149" t="e">
        <f ca="1">IF(MOD(ROW()-13,2)=0,IF(ISBLANK(OFFSET(#REF!,INT((ROW()-13)/2),0)),"",OFFSET(#REF!,INT((ROW()-13)/2),0)),IF(ISBLANK(OFFSET('9. METAS'!$U$20,INT((ROW()-14)/2),0)),"",OFFSET('9. METAS'!$U$20,INT((ROW()-14)/2),0)))</f>
        <v>#REF!</v>
      </c>
      <c r="K409" s="150" t="e">
        <f ca="1">IF(MOD(ROW()-13,2)=0,IF(ISBLANK(OFFSET(#REF!,INT((ROW()-13)/2),0)),"",OFFSET(#REF!,INT((ROW()-13)/2),0)),IF(ISBLANK(OFFSET('9. METAS'!$V$20,INT((ROW()-14)/2),0)),"",OFFSET('9. METAS'!$V$20,INT((ROW()-14)/2),0)))</f>
        <v>#REF!</v>
      </c>
      <c r="L409" s="150" t="e">
        <f ca="1">IF(MOD(ROW()-13,2)=0,IF(ISBLANK(OFFSET(#REF!,INT((ROW()-13)/2),0)),"",OFFSET(#REF!,INT((ROW()-13)/2),0)),IF(ISBLANK(OFFSET('9. METAS'!$W$20,INT((ROW()-14)/2),0)),"",OFFSET('9. METAS'!$W$20,INT((ROW()-14)/2),0)))</f>
        <v>#REF!</v>
      </c>
      <c r="M409" s="151" t="e">
        <f ca="1">IF(MOD(ROW()-13,2)=0,IF(ISBLANK(OFFSET(#REF!,INT((ROW()-13)/2),0)),"",OFFSET(#REF!,INT((ROW()-13)/2),0)),IF(ISBLANK(OFFSET('9. METAS'!$X$20,INT((ROW()-14)/2),0)),"",OFFSET('9. METAS'!$X$20,INT((ROW()-14)/2),0)))</f>
        <v>#REF!</v>
      </c>
      <c r="N409" s="869" t="str">
        <f t="shared" ref="N409" ca="1" si="392">IFERROR(J409/J410,"ND")</f>
        <v>ND</v>
      </c>
      <c r="O409" s="870" t="str">
        <f t="shared" ref="O409" ca="1" si="393">IFERROR(((J409+K409+L409)/H409),"ND")</f>
        <v>ND</v>
      </c>
      <c r="P409" s="910"/>
    </row>
    <row r="410" spans="3:16">
      <c r="C410" s="860"/>
      <c r="D410" s="907"/>
      <c r="E410" s="907"/>
      <c r="F410" s="908"/>
      <c r="G410" s="909"/>
      <c r="H410" s="944"/>
      <c r="I410" s="852"/>
      <c r="J410" s="149" t="str">
        <f ca="1">IF(MOD(ROW()-13,2)=0,IF(ISBLANK(OFFSET(#REF!,INT((ROW()-13)/2),0)),"",OFFSET(#REF!,INT((ROW()-13)/2),0)),IF(ISBLANK(OFFSET('9. METAS'!$U$20,INT((ROW()-14)/2),0)),"",OFFSET('9. METAS'!$U$20,INT((ROW()-14)/2),0)))</f>
        <v/>
      </c>
      <c r="K410" s="150" t="str">
        <f ca="1">IF(MOD(ROW()-13,2)=0,IF(ISBLANK(OFFSET(#REF!,INT((ROW()-13)/2),0)),"",OFFSET(#REF!,INT((ROW()-13)/2),0)),IF(ISBLANK(OFFSET('9. METAS'!$V$20,INT((ROW()-14)/2),0)),"",OFFSET('9. METAS'!$V$20,INT((ROW()-14)/2),0)))</f>
        <v/>
      </c>
      <c r="L410" s="150" t="str">
        <f ca="1">IF(MOD(ROW()-13,2)=0,IF(ISBLANK(OFFSET(#REF!,INT((ROW()-13)/2),0)),"",OFFSET(#REF!,INT((ROW()-13)/2),0)),IF(ISBLANK(OFFSET('9. METAS'!$W$20,INT((ROW()-14)/2),0)),"",OFFSET('9. METAS'!$W$20,INT((ROW()-14)/2),0)))</f>
        <v/>
      </c>
      <c r="M410" s="151" t="str">
        <f ca="1">IF(MOD(ROW()-13,2)=0,IF(ISBLANK(OFFSET(#REF!,INT((ROW()-13)/2),0)),"",OFFSET(#REF!,INT((ROW()-13)/2),0)),IF(ISBLANK(OFFSET('9. METAS'!$X$20,INT((ROW()-14)/2),0)),"",OFFSET('9. METAS'!$X$20,INT((ROW()-14)/2),0)))</f>
        <v/>
      </c>
      <c r="N410" s="854"/>
      <c r="O410" s="856"/>
      <c r="P410" s="913"/>
    </row>
    <row r="411" spans="3:16">
      <c r="C411" s="859"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8" t="str">
        <f ca="1">IF(ISBLANK(OFFSET('5. Pp (3 años)'!$K$46,INT((ROW()-13)/2),0)),"",OFFSET('5. Pp (3 años)'!$K$46,INT((ROW()-13)/2),0))</f>
        <v/>
      </c>
      <c r="G411" s="909" t="str">
        <f ca="1">IF(ISBLANK(OFFSET('5. Pp (3 años)'!$H$46,INT((ROW()-13)/2),0)),"",OFFSET('5. Pp (3 años)'!$H$46,INT((ROW()-13)/2),0))</f>
        <v/>
      </c>
      <c r="H411" s="944" t="str">
        <f ca="1">IF(ISBLANK(OFFSET('9. METAS'!$L$20,INT((ROW()-13)/2),0)),"",OFFSET('9. METAS'!$L$20,INT((ROW()-13)/2),0))</f>
        <v/>
      </c>
      <c r="I411" s="868"/>
      <c r="J411" s="149" t="e">
        <f ca="1">IF(MOD(ROW()-13,2)=0,IF(ISBLANK(OFFSET(#REF!,INT((ROW()-13)/2),0)),"",OFFSET(#REF!,INT((ROW()-13)/2),0)),IF(ISBLANK(OFFSET('9. METAS'!$U$20,INT((ROW()-14)/2),0)),"",OFFSET('9. METAS'!$U$20,INT((ROW()-14)/2),0)))</f>
        <v>#REF!</v>
      </c>
      <c r="K411" s="150" t="e">
        <f ca="1">IF(MOD(ROW()-13,2)=0,IF(ISBLANK(OFFSET(#REF!,INT((ROW()-13)/2),0)),"",OFFSET(#REF!,INT((ROW()-13)/2),0)),IF(ISBLANK(OFFSET('9. METAS'!$V$20,INT((ROW()-14)/2),0)),"",OFFSET('9. METAS'!$V$20,INT((ROW()-14)/2),0)))</f>
        <v>#REF!</v>
      </c>
      <c r="L411" s="150" t="e">
        <f ca="1">IF(MOD(ROW()-13,2)=0,IF(ISBLANK(OFFSET(#REF!,INT((ROW()-13)/2),0)),"",OFFSET(#REF!,INT((ROW()-13)/2),0)),IF(ISBLANK(OFFSET('9. METAS'!$W$20,INT((ROW()-14)/2),0)),"",OFFSET('9. METAS'!$W$20,INT((ROW()-14)/2),0)))</f>
        <v>#REF!</v>
      </c>
      <c r="M411" s="151" t="e">
        <f ca="1">IF(MOD(ROW()-13,2)=0,IF(ISBLANK(OFFSET(#REF!,INT((ROW()-13)/2),0)),"",OFFSET(#REF!,INT((ROW()-13)/2),0)),IF(ISBLANK(OFFSET('9. METAS'!$X$20,INT((ROW()-14)/2),0)),"",OFFSET('9. METAS'!$X$20,INT((ROW()-14)/2),0)))</f>
        <v>#REF!</v>
      </c>
      <c r="N411" s="869" t="str">
        <f t="shared" ref="N411" ca="1" si="394">IFERROR(J411/J412,"ND")</f>
        <v>ND</v>
      </c>
      <c r="O411" s="870" t="str">
        <f t="shared" ref="O411" ca="1" si="395">IFERROR(((J411+K411+L411)/H411),"ND")</f>
        <v>ND</v>
      </c>
      <c r="P411" s="910"/>
    </row>
    <row r="412" spans="3:16">
      <c r="C412" s="860"/>
      <c r="D412" s="907"/>
      <c r="E412" s="907"/>
      <c r="F412" s="908"/>
      <c r="G412" s="909"/>
      <c r="H412" s="944"/>
      <c r="I412" s="852"/>
      <c r="J412" s="149" t="str">
        <f ca="1">IF(MOD(ROW()-13,2)=0,IF(ISBLANK(OFFSET(#REF!,INT((ROW()-13)/2),0)),"",OFFSET(#REF!,INT((ROW()-13)/2),0)),IF(ISBLANK(OFFSET('9. METAS'!$U$20,INT((ROW()-14)/2),0)),"",OFFSET('9. METAS'!$U$20,INT((ROW()-14)/2),0)))</f>
        <v/>
      </c>
      <c r="K412" s="150" t="str">
        <f ca="1">IF(MOD(ROW()-13,2)=0,IF(ISBLANK(OFFSET(#REF!,INT((ROW()-13)/2),0)),"",OFFSET(#REF!,INT((ROW()-13)/2),0)),IF(ISBLANK(OFFSET('9. METAS'!$V$20,INT((ROW()-14)/2),0)),"",OFFSET('9. METAS'!$V$20,INT((ROW()-14)/2),0)))</f>
        <v/>
      </c>
      <c r="L412" s="150" t="str">
        <f ca="1">IF(MOD(ROW()-13,2)=0,IF(ISBLANK(OFFSET(#REF!,INT((ROW()-13)/2),0)),"",OFFSET(#REF!,INT((ROW()-13)/2),0)),IF(ISBLANK(OFFSET('9. METAS'!$W$20,INT((ROW()-14)/2),0)),"",OFFSET('9. METAS'!$W$20,INT((ROW()-14)/2),0)))</f>
        <v/>
      </c>
      <c r="M412" s="151" t="str">
        <f ca="1">IF(MOD(ROW()-13,2)=0,IF(ISBLANK(OFFSET(#REF!,INT((ROW()-13)/2),0)),"",OFFSET(#REF!,INT((ROW()-13)/2),0)),IF(ISBLANK(OFFSET('9. METAS'!$X$20,INT((ROW()-14)/2),0)),"",OFFSET('9. METAS'!$X$20,INT((ROW()-14)/2),0)))</f>
        <v/>
      </c>
      <c r="N412" s="854"/>
      <c r="O412" s="856"/>
      <c r="P412" s="913"/>
    </row>
    <row r="413" spans="3:16">
      <c r="C413" s="859"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8" t="str">
        <f ca="1">IF(ISBLANK(OFFSET('5. Pp (3 años)'!$K$46,INT((ROW()-13)/2),0)),"",OFFSET('5. Pp (3 años)'!$K$46,INT((ROW()-13)/2),0))</f>
        <v/>
      </c>
      <c r="G413" s="909" t="str">
        <f ca="1">IF(ISBLANK(OFFSET('5. Pp (3 años)'!$H$46,INT((ROW()-13)/2),0)),"",OFFSET('5. Pp (3 años)'!$H$46,INT((ROW()-13)/2),0))</f>
        <v/>
      </c>
      <c r="H413" s="944" t="str">
        <f ca="1">IF(ISBLANK(OFFSET('9. METAS'!$L$20,INT((ROW()-13)/2),0)),"",OFFSET('9. METAS'!$L$20,INT((ROW()-13)/2),0))</f>
        <v/>
      </c>
      <c r="I413" s="868"/>
      <c r="J413" s="149" t="e">
        <f ca="1">IF(MOD(ROW()-13,2)=0,IF(ISBLANK(OFFSET(#REF!,INT((ROW()-13)/2),0)),"",OFFSET(#REF!,INT((ROW()-13)/2),0)),IF(ISBLANK(OFFSET('9. METAS'!$U$20,INT((ROW()-14)/2),0)),"",OFFSET('9. METAS'!$U$20,INT((ROW()-14)/2),0)))</f>
        <v>#REF!</v>
      </c>
      <c r="K413" s="150" t="e">
        <f ca="1">IF(MOD(ROW()-13,2)=0,IF(ISBLANK(OFFSET(#REF!,INT((ROW()-13)/2),0)),"",OFFSET(#REF!,INT((ROW()-13)/2),0)),IF(ISBLANK(OFFSET('9. METAS'!$V$20,INT((ROW()-14)/2),0)),"",OFFSET('9. METAS'!$V$20,INT((ROW()-14)/2),0)))</f>
        <v>#REF!</v>
      </c>
      <c r="L413" s="150" t="e">
        <f ca="1">IF(MOD(ROW()-13,2)=0,IF(ISBLANK(OFFSET(#REF!,INT((ROW()-13)/2),0)),"",OFFSET(#REF!,INT((ROW()-13)/2),0)),IF(ISBLANK(OFFSET('9. METAS'!$W$20,INT((ROW()-14)/2),0)),"",OFFSET('9. METAS'!$W$20,INT((ROW()-14)/2),0)))</f>
        <v>#REF!</v>
      </c>
      <c r="M413" s="151" t="e">
        <f ca="1">IF(MOD(ROW()-13,2)=0,IF(ISBLANK(OFFSET(#REF!,INT((ROW()-13)/2),0)),"",OFFSET(#REF!,INT((ROW()-13)/2),0)),IF(ISBLANK(OFFSET('9. METAS'!$X$20,INT((ROW()-14)/2),0)),"",OFFSET('9. METAS'!$X$20,INT((ROW()-14)/2),0)))</f>
        <v>#REF!</v>
      </c>
      <c r="N413" s="869" t="str">
        <f t="shared" ref="N413" ca="1" si="396">IFERROR(J413/J414,"ND")</f>
        <v>ND</v>
      </c>
      <c r="O413" s="870" t="str">
        <f t="shared" ref="O413" ca="1" si="397">IFERROR(((J413+K413+L413)/H413),"ND")</f>
        <v>ND</v>
      </c>
      <c r="P413" s="910"/>
    </row>
    <row r="414" spans="3:16">
      <c r="C414" s="860"/>
      <c r="D414" s="907"/>
      <c r="E414" s="907"/>
      <c r="F414" s="908"/>
      <c r="G414" s="909"/>
      <c r="H414" s="944"/>
      <c r="I414" s="852"/>
      <c r="J414" s="149" t="str">
        <f ca="1">IF(MOD(ROW()-13,2)=0,IF(ISBLANK(OFFSET(#REF!,INT((ROW()-13)/2),0)),"",OFFSET(#REF!,INT((ROW()-13)/2),0)),IF(ISBLANK(OFFSET('9. METAS'!$U$20,INT((ROW()-14)/2),0)),"",OFFSET('9. METAS'!$U$20,INT((ROW()-14)/2),0)))</f>
        <v/>
      </c>
      <c r="K414" s="150" t="str">
        <f ca="1">IF(MOD(ROW()-13,2)=0,IF(ISBLANK(OFFSET(#REF!,INT((ROW()-13)/2),0)),"",OFFSET(#REF!,INT((ROW()-13)/2),0)),IF(ISBLANK(OFFSET('9. METAS'!$V$20,INT((ROW()-14)/2),0)),"",OFFSET('9. METAS'!$V$20,INT((ROW()-14)/2),0)))</f>
        <v/>
      </c>
      <c r="L414" s="150" t="str">
        <f ca="1">IF(MOD(ROW()-13,2)=0,IF(ISBLANK(OFFSET(#REF!,INT((ROW()-13)/2),0)),"",OFFSET(#REF!,INT((ROW()-13)/2),0)),IF(ISBLANK(OFFSET('9. METAS'!$W$20,INT((ROW()-14)/2),0)),"",OFFSET('9. METAS'!$W$20,INT((ROW()-14)/2),0)))</f>
        <v/>
      </c>
      <c r="M414" s="151" t="str">
        <f ca="1">IF(MOD(ROW()-13,2)=0,IF(ISBLANK(OFFSET(#REF!,INT((ROW()-13)/2),0)),"",OFFSET(#REF!,INT((ROW()-13)/2),0)),IF(ISBLANK(OFFSET('9. METAS'!$X$20,INT((ROW()-14)/2),0)),"",OFFSET('9. METAS'!$X$20,INT((ROW()-14)/2),0)))</f>
        <v/>
      </c>
      <c r="N414" s="854"/>
      <c r="O414" s="856"/>
      <c r="P414" s="913"/>
    </row>
    <row r="415" spans="3:16">
      <c r="C415" s="859"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8" t="str">
        <f ca="1">IF(ISBLANK(OFFSET('5. Pp (3 años)'!$K$46,INT((ROW()-13)/2),0)),"",OFFSET('5. Pp (3 años)'!$K$46,INT((ROW()-13)/2),0))</f>
        <v/>
      </c>
      <c r="G415" s="909" t="str">
        <f ca="1">IF(ISBLANK(OFFSET('5. Pp (3 años)'!$H$46,INT((ROW()-13)/2),0)),"",OFFSET('5. Pp (3 años)'!$H$46,INT((ROW()-13)/2),0))</f>
        <v/>
      </c>
      <c r="H415" s="944" t="str">
        <f ca="1">IF(ISBLANK(OFFSET('9. METAS'!$L$20,INT((ROW()-13)/2),0)),"",OFFSET('9. METAS'!$L$20,INT((ROW()-13)/2),0))</f>
        <v/>
      </c>
      <c r="I415" s="868"/>
      <c r="J415" s="149" t="e">
        <f ca="1">IF(MOD(ROW()-13,2)=0,IF(ISBLANK(OFFSET(#REF!,INT((ROW()-13)/2),0)),"",OFFSET(#REF!,INT((ROW()-13)/2),0)),IF(ISBLANK(OFFSET('9. METAS'!$U$20,INT((ROW()-14)/2),0)),"",OFFSET('9. METAS'!$U$20,INT((ROW()-14)/2),0)))</f>
        <v>#REF!</v>
      </c>
      <c r="K415" s="150" t="e">
        <f ca="1">IF(MOD(ROW()-13,2)=0,IF(ISBLANK(OFFSET(#REF!,INT((ROW()-13)/2),0)),"",OFFSET(#REF!,INT((ROW()-13)/2),0)),IF(ISBLANK(OFFSET('9. METAS'!$V$20,INT((ROW()-14)/2),0)),"",OFFSET('9. METAS'!$V$20,INT((ROW()-14)/2),0)))</f>
        <v>#REF!</v>
      </c>
      <c r="L415" s="150" t="e">
        <f ca="1">IF(MOD(ROW()-13,2)=0,IF(ISBLANK(OFFSET(#REF!,INT((ROW()-13)/2),0)),"",OFFSET(#REF!,INT((ROW()-13)/2),0)),IF(ISBLANK(OFFSET('9. METAS'!$W$20,INT((ROW()-14)/2),0)),"",OFFSET('9. METAS'!$W$20,INT((ROW()-14)/2),0)))</f>
        <v>#REF!</v>
      </c>
      <c r="M415" s="151" t="e">
        <f ca="1">IF(MOD(ROW()-13,2)=0,IF(ISBLANK(OFFSET(#REF!,INT((ROW()-13)/2),0)),"",OFFSET(#REF!,INT((ROW()-13)/2),0)),IF(ISBLANK(OFFSET('9. METAS'!$X$20,INT((ROW()-14)/2),0)),"",OFFSET('9. METAS'!$X$20,INT((ROW()-14)/2),0)))</f>
        <v>#REF!</v>
      </c>
      <c r="N415" s="869" t="str">
        <f t="shared" ref="N415" ca="1" si="398">IFERROR(J415/J416,"ND")</f>
        <v>ND</v>
      </c>
      <c r="O415" s="870" t="str">
        <f t="shared" ref="O415" ca="1" si="399">IFERROR(((J415+K415+L415)/H415),"ND")</f>
        <v>ND</v>
      </c>
      <c r="P415" s="910"/>
    </row>
    <row r="416" spans="3:16">
      <c r="C416" s="860"/>
      <c r="D416" s="907"/>
      <c r="E416" s="907"/>
      <c r="F416" s="908"/>
      <c r="G416" s="909"/>
      <c r="H416" s="944"/>
      <c r="I416" s="852"/>
      <c r="J416" s="149" t="str">
        <f ca="1">IF(MOD(ROW()-13,2)=0,IF(ISBLANK(OFFSET(#REF!,INT((ROW()-13)/2),0)),"",OFFSET(#REF!,INT((ROW()-13)/2),0)),IF(ISBLANK(OFFSET('9. METAS'!$U$20,INT((ROW()-14)/2),0)),"",OFFSET('9. METAS'!$U$20,INT((ROW()-14)/2),0)))</f>
        <v/>
      </c>
      <c r="K416" s="150" t="str">
        <f ca="1">IF(MOD(ROW()-13,2)=0,IF(ISBLANK(OFFSET(#REF!,INT((ROW()-13)/2),0)),"",OFFSET(#REF!,INT((ROW()-13)/2),0)),IF(ISBLANK(OFFSET('9. METAS'!$V$20,INT((ROW()-14)/2),0)),"",OFFSET('9. METAS'!$V$20,INT((ROW()-14)/2),0)))</f>
        <v/>
      </c>
      <c r="L416" s="150" t="str">
        <f ca="1">IF(MOD(ROW()-13,2)=0,IF(ISBLANK(OFFSET(#REF!,INT((ROW()-13)/2),0)),"",OFFSET(#REF!,INT((ROW()-13)/2),0)),IF(ISBLANK(OFFSET('9. METAS'!$W$20,INT((ROW()-14)/2),0)),"",OFFSET('9. METAS'!$W$20,INT((ROW()-14)/2),0)))</f>
        <v/>
      </c>
      <c r="M416" s="151" t="str">
        <f ca="1">IF(MOD(ROW()-13,2)=0,IF(ISBLANK(OFFSET(#REF!,INT((ROW()-13)/2),0)),"",OFFSET(#REF!,INT((ROW()-13)/2),0)),IF(ISBLANK(OFFSET('9. METAS'!$X$20,INT((ROW()-14)/2),0)),"",OFFSET('9. METAS'!$X$20,INT((ROW()-14)/2),0)))</f>
        <v/>
      </c>
      <c r="N416" s="854"/>
      <c r="O416" s="856"/>
      <c r="P416" s="913"/>
    </row>
    <row r="417" spans="3:16">
      <c r="C417" s="859"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8" t="str">
        <f ca="1">IF(ISBLANK(OFFSET('5. Pp (3 años)'!$K$46,INT((ROW()-13)/2),0)),"",OFFSET('5. Pp (3 años)'!$K$46,INT((ROW()-13)/2),0))</f>
        <v/>
      </c>
      <c r="G417" s="909" t="str">
        <f ca="1">IF(ISBLANK(OFFSET('5. Pp (3 años)'!$H$46,INT((ROW()-13)/2),0)),"",OFFSET('5. Pp (3 años)'!$H$46,INT((ROW()-13)/2),0))</f>
        <v/>
      </c>
      <c r="H417" s="944" t="str">
        <f ca="1">IF(ISBLANK(OFFSET('9. METAS'!$L$20,INT((ROW()-13)/2),0)),"",OFFSET('9. METAS'!$L$20,INT((ROW()-13)/2),0))</f>
        <v/>
      </c>
      <c r="I417" s="868"/>
      <c r="J417" s="149" t="e">
        <f ca="1">IF(MOD(ROW()-13,2)=0,IF(ISBLANK(OFFSET(#REF!,INT((ROW()-13)/2),0)),"",OFFSET(#REF!,INT((ROW()-13)/2),0)),IF(ISBLANK(OFFSET('9. METAS'!$U$20,INT((ROW()-14)/2),0)),"",OFFSET('9. METAS'!$U$20,INT((ROW()-14)/2),0)))</f>
        <v>#REF!</v>
      </c>
      <c r="K417" s="150" t="e">
        <f ca="1">IF(MOD(ROW()-13,2)=0,IF(ISBLANK(OFFSET(#REF!,INT((ROW()-13)/2),0)),"",OFFSET(#REF!,INT((ROW()-13)/2),0)),IF(ISBLANK(OFFSET('9. METAS'!$V$20,INT((ROW()-14)/2),0)),"",OFFSET('9. METAS'!$V$20,INT((ROW()-14)/2),0)))</f>
        <v>#REF!</v>
      </c>
      <c r="L417" s="150" t="e">
        <f ca="1">IF(MOD(ROW()-13,2)=0,IF(ISBLANK(OFFSET(#REF!,INT((ROW()-13)/2),0)),"",OFFSET(#REF!,INT((ROW()-13)/2),0)),IF(ISBLANK(OFFSET('9. METAS'!$W$20,INT((ROW()-14)/2),0)),"",OFFSET('9. METAS'!$W$20,INT((ROW()-14)/2),0)))</f>
        <v>#REF!</v>
      </c>
      <c r="M417" s="151" t="e">
        <f ca="1">IF(MOD(ROW()-13,2)=0,IF(ISBLANK(OFFSET(#REF!,INT((ROW()-13)/2),0)),"",OFFSET(#REF!,INT((ROW()-13)/2),0)),IF(ISBLANK(OFFSET('9. METAS'!$X$20,INT((ROW()-14)/2),0)),"",OFFSET('9. METAS'!$X$20,INT((ROW()-14)/2),0)))</f>
        <v>#REF!</v>
      </c>
      <c r="N417" s="869" t="str">
        <f t="shared" ref="N417" ca="1" si="400">IFERROR(J417/J418,"ND")</f>
        <v>ND</v>
      </c>
      <c r="O417" s="870" t="str">
        <f t="shared" ref="O417" ca="1" si="401">IFERROR(((J417+K417+L417)/H417),"ND")</f>
        <v>ND</v>
      </c>
      <c r="P417" s="910"/>
    </row>
    <row r="418" spans="3:16">
      <c r="C418" s="860"/>
      <c r="D418" s="907"/>
      <c r="E418" s="907"/>
      <c r="F418" s="908"/>
      <c r="G418" s="909"/>
      <c r="H418" s="944"/>
      <c r="I418" s="852"/>
      <c r="J418" s="149" t="str">
        <f ca="1">IF(MOD(ROW()-13,2)=0,IF(ISBLANK(OFFSET(#REF!,INT((ROW()-13)/2),0)),"",OFFSET(#REF!,INT((ROW()-13)/2),0)),IF(ISBLANK(OFFSET('9. METAS'!$U$20,INT((ROW()-14)/2),0)),"",OFFSET('9. METAS'!$U$20,INT((ROW()-14)/2),0)))</f>
        <v/>
      </c>
      <c r="K418" s="150" t="str">
        <f ca="1">IF(MOD(ROW()-13,2)=0,IF(ISBLANK(OFFSET(#REF!,INT((ROW()-13)/2),0)),"",OFFSET(#REF!,INT((ROW()-13)/2),0)),IF(ISBLANK(OFFSET('9. METAS'!$V$20,INT((ROW()-14)/2),0)),"",OFFSET('9. METAS'!$V$20,INT((ROW()-14)/2),0)))</f>
        <v/>
      </c>
      <c r="L418" s="150" t="str">
        <f ca="1">IF(MOD(ROW()-13,2)=0,IF(ISBLANK(OFFSET(#REF!,INT((ROW()-13)/2),0)),"",OFFSET(#REF!,INT((ROW()-13)/2),0)),IF(ISBLANK(OFFSET('9. METAS'!$W$20,INT((ROW()-14)/2),0)),"",OFFSET('9. METAS'!$W$20,INT((ROW()-14)/2),0)))</f>
        <v/>
      </c>
      <c r="M418" s="151" t="str">
        <f ca="1">IF(MOD(ROW()-13,2)=0,IF(ISBLANK(OFFSET(#REF!,INT((ROW()-13)/2),0)),"",OFFSET(#REF!,INT((ROW()-13)/2),0)),IF(ISBLANK(OFFSET('9. METAS'!$X$20,INT((ROW()-14)/2),0)),"",OFFSET('9. METAS'!$X$20,INT((ROW()-14)/2),0)))</f>
        <v/>
      </c>
      <c r="N418" s="854"/>
      <c r="O418" s="856"/>
      <c r="P418" s="913"/>
    </row>
    <row r="419" spans="3:16">
      <c r="C419" s="859"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8" t="str">
        <f ca="1">IF(ISBLANK(OFFSET('5. Pp (3 años)'!$K$46,INT((ROW()-13)/2),0)),"",OFFSET('5. Pp (3 años)'!$K$46,INT((ROW()-13)/2),0))</f>
        <v/>
      </c>
      <c r="G419" s="909" t="str">
        <f ca="1">IF(ISBLANK(OFFSET('5. Pp (3 años)'!$H$46,INT((ROW()-13)/2),0)),"",OFFSET('5. Pp (3 años)'!$H$46,INT((ROW()-13)/2),0))</f>
        <v/>
      </c>
      <c r="H419" s="944" t="str">
        <f ca="1">IF(ISBLANK(OFFSET('9. METAS'!$L$20,INT((ROW()-13)/2),0)),"",OFFSET('9. METAS'!$L$20,INT((ROW()-13)/2),0))</f>
        <v/>
      </c>
      <c r="I419" s="868"/>
      <c r="J419" s="149" t="e">
        <f ca="1">IF(MOD(ROW()-13,2)=0,IF(ISBLANK(OFFSET(#REF!,INT((ROW()-13)/2),0)),"",OFFSET(#REF!,INT((ROW()-13)/2),0)),IF(ISBLANK(OFFSET('9. METAS'!$U$20,INT((ROW()-14)/2),0)),"",OFFSET('9. METAS'!$U$20,INT((ROW()-14)/2),0)))</f>
        <v>#REF!</v>
      </c>
      <c r="K419" s="150" t="e">
        <f ca="1">IF(MOD(ROW()-13,2)=0,IF(ISBLANK(OFFSET(#REF!,INT((ROW()-13)/2),0)),"",OFFSET(#REF!,INT((ROW()-13)/2),0)),IF(ISBLANK(OFFSET('9. METAS'!$V$20,INT((ROW()-14)/2),0)),"",OFFSET('9. METAS'!$V$20,INT((ROW()-14)/2),0)))</f>
        <v>#REF!</v>
      </c>
      <c r="L419" s="150" t="e">
        <f ca="1">IF(MOD(ROW()-13,2)=0,IF(ISBLANK(OFFSET(#REF!,INT((ROW()-13)/2),0)),"",OFFSET(#REF!,INT((ROW()-13)/2),0)),IF(ISBLANK(OFFSET('9. METAS'!$W$20,INT((ROW()-14)/2),0)),"",OFFSET('9. METAS'!$W$20,INT((ROW()-14)/2),0)))</f>
        <v>#REF!</v>
      </c>
      <c r="M419" s="151" t="e">
        <f ca="1">IF(MOD(ROW()-13,2)=0,IF(ISBLANK(OFFSET(#REF!,INT((ROW()-13)/2),0)),"",OFFSET(#REF!,INT((ROW()-13)/2),0)),IF(ISBLANK(OFFSET('9. METAS'!$X$20,INT((ROW()-14)/2),0)),"",OFFSET('9. METAS'!$X$20,INT((ROW()-14)/2),0)))</f>
        <v>#REF!</v>
      </c>
      <c r="N419" s="869" t="str">
        <f t="shared" ref="N419" ca="1" si="402">IFERROR(J419/J420,"ND")</f>
        <v>ND</v>
      </c>
      <c r="O419" s="870" t="str">
        <f t="shared" ref="O419" ca="1" si="403">IFERROR(((J419+K419+L419)/H419),"ND")</f>
        <v>ND</v>
      </c>
      <c r="P419" s="910"/>
    </row>
    <row r="420" spans="3:16">
      <c r="C420" s="860"/>
      <c r="D420" s="907"/>
      <c r="E420" s="907"/>
      <c r="F420" s="908"/>
      <c r="G420" s="909"/>
      <c r="H420" s="944"/>
      <c r="I420" s="852"/>
      <c r="J420" s="149" t="str">
        <f ca="1">IF(MOD(ROW()-13,2)=0,IF(ISBLANK(OFFSET(#REF!,INT((ROW()-13)/2),0)),"",OFFSET(#REF!,INT((ROW()-13)/2),0)),IF(ISBLANK(OFFSET('9. METAS'!$U$20,INT((ROW()-14)/2),0)),"",OFFSET('9. METAS'!$U$20,INT((ROW()-14)/2),0)))</f>
        <v/>
      </c>
      <c r="K420" s="150" t="str">
        <f ca="1">IF(MOD(ROW()-13,2)=0,IF(ISBLANK(OFFSET(#REF!,INT((ROW()-13)/2),0)),"",OFFSET(#REF!,INT((ROW()-13)/2),0)),IF(ISBLANK(OFFSET('9. METAS'!$V$20,INT((ROW()-14)/2),0)),"",OFFSET('9. METAS'!$V$20,INT((ROW()-14)/2),0)))</f>
        <v/>
      </c>
      <c r="L420" s="150" t="str">
        <f ca="1">IF(MOD(ROW()-13,2)=0,IF(ISBLANK(OFFSET(#REF!,INT((ROW()-13)/2),0)),"",OFFSET(#REF!,INT((ROW()-13)/2),0)),IF(ISBLANK(OFFSET('9. METAS'!$W$20,INT((ROW()-14)/2),0)),"",OFFSET('9. METAS'!$W$20,INT((ROW()-14)/2),0)))</f>
        <v/>
      </c>
      <c r="M420" s="151" t="str">
        <f ca="1">IF(MOD(ROW()-13,2)=0,IF(ISBLANK(OFFSET(#REF!,INT((ROW()-13)/2),0)),"",OFFSET(#REF!,INT((ROW()-13)/2),0)),IF(ISBLANK(OFFSET('9. METAS'!$X$20,INT((ROW()-14)/2),0)),"",OFFSET('9. METAS'!$X$20,INT((ROW()-14)/2),0)))</f>
        <v/>
      </c>
      <c r="N420" s="854"/>
      <c r="O420" s="856"/>
      <c r="P420" s="913"/>
    </row>
    <row r="421" spans="3:16">
      <c r="C421" s="859"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8" t="str">
        <f ca="1">IF(ISBLANK(OFFSET('5. Pp (3 años)'!$K$46,INT((ROW()-13)/2),0)),"",OFFSET('5. Pp (3 años)'!$K$46,INT((ROW()-13)/2),0))</f>
        <v/>
      </c>
      <c r="G421" s="909" t="str">
        <f ca="1">IF(ISBLANK(OFFSET('5. Pp (3 años)'!$H$46,INT((ROW()-13)/2),0)),"",OFFSET('5. Pp (3 años)'!$H$46,INT((ROW()-13)/2),0))</f>
        <v/>
      </c>
      <c r="H421" s="944" t="str">
        <f ca="1">IF(ISBLANK(OFFSET('9. METAS'!$L$20,INT((ROW()-13)/2),0)),"",OFFSET('9. METAS'!$L$20,INT((ROW()-13)/2),0))</f>
        <v/>
      </c>
      <c r="I421" s="868"/>
      <c r="J421" s="149" t="e">
        <f ca="1">IF(MOD(ROW()-13,2)=0,IF(ISBLANK(OFFSET(#REF!,INT((ROW()-13)/2),0)),"",OFFSET(#REF!,INT((ROW()-13)/2),0)),IF(ISBLANK(OFFSET('9. METAS'!$U$20,INT((ROW()-14)/2),0)),"",OFFSET('9. METAS'!$U$20,INT((ROW()-14)/2),0)))</f>
        <v>#REF!</v>
      </c>
      <c r="K421" s="150" t="e">
        <f ca="1">IF(MOD(ROW()-13,2)=0,IF(ISBLANK(OFFSET(#REF!,INT((ROW()-13)/2),0)),"",OFFSET(#REF!,INT((ROW()-13)/2),0)),IF(ISBLANK(OFFSET('9. METAS'!$V$20,INT((ROW()-14)/2),0)),"",OFFSET('9. METAS'!$V$20,INT((ROW()-14)/2),0)))</f>
        <v>#REF!</v>
      </c>
      <c r="L421" s="150" t="e">
        <f ca="1">IF(MOD(ROW()-13,2)=0,IF(ISBLANK(OFFSET(#REF!,INT((ROW()-13)/2),0)),"",OFFSET(#REF!,INT((ROW()-13)/2),0)),IF(ISBLANK(OFFSET('9. METAS'!$W$20,INT((ROW()-14)/2),0)),"",OFFSET('9. METAS'!$W$20,INT((ROW()-14)/2),0)))</f>
        <v>#REF!</v>
      </c>
      <c r="M421" s="151" t="e">
        <f ca="1">IF(MOD(ROW()-13,2)=0,IF(ISBLANK(OFFSET(#REF!,INT((ROW()-13)/2),0)),"",OFFSET(#REF!,INT((ROW()-13)/2),0)),IF(ISBLANK(OFFSET('9. METAS'!$X$20,INT((ROW()-14)/2),0)),"",OFFSET('9. METAS'!$X$20,INT((ROW()-14)/2),0)))</f>
        <v>#REF!</v>
      </c>
      <c r="N421" s="869" t="str">
        <f t="shared" ref="N421" ca="1" si="404">IFERROR(J421/J422,"ND")</f>
        <v>ND</v>
      </c>
      <c r="O421" s="870" t="str">
        <f t="shared" ref="O421" ca="1" si="405">IFERROR(((J421+K421+L421)/H421),"ND")</f>
        <v>ND</v>
      </c>
      <c r="P421" s="910"/>
    </row>
    <row r="422" spans="3:16">
      <c r="C422" s="860"/>
      <c r="D422" s="907"/>
      <c r="E422" s="907"/>
      <c r="F422" s="908"/>
      <c r="G422" s="909"/>
      <c r="H422" s="944"/>
      <c r="I422" s="852"/>
      <c r="J422" s="149" t="str">
        <f ca="1">IF(MOD(ROW()-13,2)=0,IF(ISBLANK(OFFSET(#REF!,INT((ROW()-13)/2),0)),"",OFFSET(#REF!,INT((ROW()-13)/2),0)),IF(ISBLANK(OFFSET('9. METAS'!$U$20,INT((ROW()-14)/2),0)),"",OFFSET('9. METAS'!$U$20,INT((ROW()-14)/2),0)))</f>
        <v/>
      </c>
      <c r="K422" s="150" t="str">
        <f ca="1">IF(MOD(ROW()-13,2)=0,IF(ISBLANK(OFFSET(#REF!,INT((ROW()-13)/2),0)),"",OFFSET(#REF!,INT((ROW()-13)/2),0)),IF(ISBLANK(OFFSET('9. METAS'!$V$20,INT((ROW()-14)/2),0)),"",OFFSET('9. METAS'!$V$20,INT((ROW()-14)/2),0)))</f>
        <v/>
      </c>
      <c r="L422" s="150" t="str">
        <f ca="1">IF(MOD(ROW()-13,2)=0,IF(ISBLANK(OFFSET(#REF!,INT((ROW()-13)/2),0)),"",OFFSET(#REF!,INT((ROW()-13)/2),0)),IF(ISBLANK(OFFSET('9. METAS'!$W$20,INT((ROW()-14)/2),0)),"",OFFSET('9. METAS'!$W$20,INT((ROW()-14)/2),0)))</f>
        <v/>
      </c>
      <c r="M422" s="151" t="str">
        <f ca="1">IF(MOD(ROW()-13,2)=0,IF(ISBLANK(OFFSET(#REF!,INT((ROW()-13)/2),0)),"",OFFSET(#REF!,INT((ROW()-13)/2),0)),IF(ISBLANK(OFFSET('9. METAS'!$X$20,INT((ROW()-14)/2),0)),"",OFFSET('9. METAS'!$X$20,INT((ROW()-14)/2),0)))</f>
        <v/>
      </c>
      <c r="N422" s="854"/>
      <c r="O422" s="856"/>
      <c r="P422" s="913"/>
    </row>
    <row r="423" spans="3:16">
      <c r="C423" s="859"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8" t="str">
        <f ca="1">IF(ISBLANK(OFFSET('5. Pp (3 años)'!$K$46,INT((ROW()-13)/2),0)),"",OFFSET('5. Pp (3 años)'!$K$46,INT((ROW()-13)/2),0))</f>
        <v/>
      </c>
      <c r="G423" s="909" t="str">
        <f ca="1">IF(ISBLANK(OFFSET('5. Pp (3 años)'!$H$46,INT((ROW()-13)/2),0)),"",OFFSET('5. Pp (3 años)'!$H$46,INT((ROW()-13)/2),0))</f>
        <v/>
      </c>
      <c r="H423" s="944" t="str">
        <f ca="1">IF(ISBLANK(OFFSET('9. METAS'!$L$20,INT((ROW()-13)/2),0)),"",OFFSET('9. METAS'!$L$20,INT((ROW()-13)/2),0))</f>
        <v/>
      </c>
      <c r="I423" s="868"/>
      <c r="J423" s="149" t="e">
        <f ca="1">IF(MOD(ROW()-13,2)=0,IF(ISBLANK(OFFSET(#REF!,INT((ROW()-13)/2),0)),"",OFFSET(#REF!,INT((ROW()-13)/2),0)),IF(ISBLANK(OFFSET('9. METAS'!$U$20,INT((ROW()-14)/2),0)),"",OFFSET('9. METAS'!$U$20,INT((ROW()-14)/2),0)))</f>
        <v>#REF!</v>
      </c>
      <c r="K423" s="150" t="e">
        <f ca="1">IF(MOD(ROW()-13,2)=0,IF(ISBLANK(OFFSET(#REF!,INT((ROW()-13)/2),0)),"",OFFSET(#REF!,INT((ROW()-13)/2),0)),IF(ISBLANK(OFFSET('9. METAS'!$V$20,INT((ROW()-14)/2),0)),"",OFFSET('9. METAS'!$V$20,INT((ROW()-14)/2),0)))</f>
        <v>#REF!</v>
      </c>
      <c r="L423" s="150" t="e">
        <f ca="1">IF(MOD(ROW()-13,2)=0,IF(ISBLANK(OFFSET(#REF!,INT((ROW()-13)/2),0)),"",OFFSET(#REF!,INT((ROW()-13)/2),0)),IF(ISBLANK(OFFSET('9. METAS'!$W$20,INT((ROW()-14)/2),0)),"",OFFSET('9. METAS'!$W$20,INT((ROW()-14)/2),0)))</f>
        <v>#REF!</v>
      </c>
      <c r="M423" s="151" t="e">
        <f ca="1">IF(MOD(ROW()-13,2)=0,IF(ISBLANK(OFFSET(#REF!,INT((ROW()-13)/2),0)),"",OFFSET(#REF!,INT((ROW()-13)/2),0)),IF(ISBLANK(OFFSET('9. METAS'!$X$20,INT((ROW()-14)/2),0)),"",OFFSET('9. METAS'!$X$20,INT((ROW()-14)/2),0)))</f>
        <v>#REF!</v>
      </c>
      <c r="N423" s="869" t="str">
        <f t="shared" ref="N423" ca="1" si="406">IFERROR(J423/J424,"ND")</f>
        <v>ND</v>
      </c>
      <c r="O423" s="870" t="str">
        <f t="shared" ref="O423" ca="1" si="407">IFERROR(((J423+K423+L423)/H423),"ND")</f>
        <v>ND</v>
      </c>
      <c r="P423" s="910"/>
    </row>
    <row r="424" spans="3:16">
      <c r="C424" s="860"/>
      <c r="D424" s="907"/>
      <c r="E424" s="907"/>
      <c r="F424" s="908"/>
      <c r="G424" s="909"/>
      <c r="H424" s="944"/>
      <c r="I424" s="852"/>
      <c r="J424" s="149" t="str">
        <f ca="1">IF(MOD(ROW()-13,2)=0,IF(ISBLANK(OFFSET(#REF!,INT((ROW()-13)/2),0)),"",OFFSET(#REF!,INT((ROW()-13)/2),0)),IF(ISBLANK(OFFSET('9. METAS'!$U$20,INT((ROW()-14)/2),0)),"",OFFSET('9. METAS'!$U$20,INT((ROW()-14)/2),0)))</f>
        <v/>
      </c>
      <c r="K424" s="150" t="str">
        <f ca="1">IF(MOD(ROW()-13,2)=0,IF(ISBLANK(OFFSET(#REF!,INT((ROW()-13)/2),0)),"",OFFSET(#REF!,INT((ROW()-13)/2),0)),IF(ISBLANK(OFFSET('9. METAS'!$V$20,INT((ROW()-14)/2),0)),"",OFFSET('9. METAS'!$V$20,INT((ROW()-14)/2),0)))</f>
        <v/>
      </c>
      <c r="L424" s="150" t="str">
        <f ca="1">IF(MOD(ROW()-13,2)=0,IF(ISBLANK(OFFSET(#REF!,INT((ROW()-13)/2),0)),"",OFFSET(#REF!,INT((ROW()-13)/2),0)),IF(ISBLANK(OFFSET('9. METAS'!$W$20,INT((ROW()-14)/2),0)),"",OFFSET('9. METAS'!$W$20,INT((ROW()-14)/2),0)))</f>
        <v/>
      </c>
      <c r="M424" s="151" t="str">
        <f ca="1">IF(MOD(ROW()-13,2)=0,IF(ISBLANK(OFFSET(#REF!,INT((ROW()-13)/2),0)),"",OFFSET(#REF!,INT((ROW()-13)/2),0)),IF(ISBLANK(OFFSET('9. METAS'!$X$20,INT((ROW()-14)/2),0)),"",OFFSET('9. METAS'!$X$20,INT((ROW()-14)/2),0)))</f>
        <v/>
      </c>
      <c r="N424" s="854"/>
      <c r="O424" s="856"/>
      <c r="P424" s="913"/>
    </row>
    <row r="425" spans="3:16">
      <c r="C425" s="859"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8" t="str">
        <f ca="1">IF(ISBLANK(OFFSET('5. Pp (3 años)'!$K$46,INT((ROW()-13)/2),0)),"",OFFSET('5. Pp (3 años)'!$K$46,INT((ROW()-13)/2),0))</f>
        <v/>
      </c>
      <c r="G425" s="909" t="str">
        <f ca="1">IF(ISBLANK(OFFSET('5. Pp (3 años)'!$H$46,INT((ROW()-13)/2),0)),"",OFFSET('5. Pp (3 años)'!$H$46,INT((ROW()-13)/2),0))</f>
        <v/>
      </c>
      <c r="H425" s="944" t="str">
        <f ca="1">IF(ISBLANK(OFFSET('9. METAS'!$L$20,INT((ROW()-13)/2),0)),"",OFFSET('9. METAS'!$L$20,INT((ROW()-13)/2),0))</f>
        <v/>
      </c>
      <c r="I425" s="868"/>
      <c r="J425" s="149" t="e">
        <f ca="1">IF(MOD(ROW()-13,2)=0,IF(ISBLANK(OFFSET(#REF!,INT((ROW()-13)/2),0)),"",OFFSET(#REF!,INT((ROW()-13)/2),0)),IF(ISBLANK(OFFSET('9. METAS'!$U$20,INT((ROW()-14)/2),0)),"",OFFSET('9. METAS'!$U$20,INT((ROW()-14)/2),0)))</f>
        <v>#REF!</v>
      </c>
      <c r="K425" s="150" t="e">
        <f ca="1">IF(MOD(ROW()-13,2)=0,IF(ISBLANK(OFFSET(#REF!,INT((ROW()-13)/2),0)),"",OFFSET(#REF!,INT((ROW()-13)/2),0)),IF(ISBLANK(OFFSET('9. METAS'!$V$20,INT((ROW()-14)/2),0)),"",OFFSET('9. METAS'!$V$20,INT((ROW()-14)/2),0)))</f>
        <v>#REF!</v>
      </c>
      <c r="L425" s="150" t="e">
        <f ca="1">IF(MOD(ROW()-13,2)=0,IF(ISBLANK(OFFSET(#REF!,INT((ROW()-13)/2),0)),"",OFFSET(#REF!,INT((ROW()-13)/2),0)),IF(ISBLANK(OFFSET('9. METAS'!$W$20,INT((ROW()-14)/2),0)),"",OFFSET('9. METAS'!$W$20,INT((ROW()-14)/2),0)))</f>
        <v>#REF!</v>
      </c>
      <c r="M425" s="151" t="e">
        <f ca="1">IF(MOD(ROW()-13,2)=0,IF(ISBLANK(OFFSET(#REF!,INT((ROW()-13)/2),0)),"",OFFSET(#REF!,INT((ROW()-13)/2),0)),IF(ISBLANK(OFFSET('9. METAS'!$X$20,INT((ROW()-14)/2),0)),"",OFFSET('9. METAS'!$X$20,INT((ROW()-14)/2),0)))</f>
        <v>#REF!</v>
      </c>
      <c r="N425" s="869" t="str">
        <f t="shared" ref="N425" ca="1" si="408">IFERROR(J425/J426,"ND")</f>
        <v>ND</v>
      </c>
      <c r="O425" s="870" t="str">
        <f t="shared" ref="O425" ca="1" si="409">IFERROR(((J425+K425+L425)/H425),"ND")</f>
        <v>ND</v>
      </c>
      <c r="P425" s="910"/>
    </row>
    <row r="426" spans="3:16">
      <c r="C426" s="860"/>
      <c r="D426" s="907"/>
      <c r="E426" s="907"/>
      <c r="F426" s="908"/>
      <c r="G426" s="909"/>
      <c r="H426" s="944"/>
      <c r="I426" s="852"/>
      <c r="J426" s="149" t="str">
        <f ca="1">IF(MOD(ROW()-13,2)=0,IF(ISBLANK(OFFSET(#REF!,INT((ROW()-13)/2),0)),"",OFFSET(#REF!,INT((ROW()-13)/2),0)),IF(ISBLANK(OFFSET('9. METAS'!$U$20,INT((ROW()-14)/2),0)),"",OFFSET('9. METAS'!$U$20,INT((ROW()-14)/2),0)))</f>
        <v/>
      </c>
      <c r="K426" s="150" t="str">
        <f ca="1">IF(MOD(ROW()-13,2)=0,IF(ISBLANK(OFFSET(#REF!,INT((ROW()-13)/2),0)),"",OFFSET(#REF!,INT((ROW()-13)/2),0)),IF(ISBLANK(OFFSET('9. METAS'!$V$20,INT((ROW()-14)/2),0)),"",OFFSET('9. METAS'!$V$20,INT((ROW()-14)/2),0)))</f>
        <v/>
      </c>
      <c r="L426" s="150" t="str">
        <f ca="1">IF(MOD(ROW()-13,2)=0,IF(ISBLANK(OFFSET(#REF!,INT((ROW()-13)/2),0)),"",OFFSET(#REF!,INT((ROW()-13)/2),0)),IF(ISBLANK(OFFSET('9. METAS'!$W$20,INT((ROW()-14)/2),0)),"",OFFSET('9. METAS'!$W$20,INT((ROW()-14)/2),0)))</f>
        <v/>
      </c>
      <c r="M426" s="151" t="str">
        <f ca="1">IF(MOD(ROW()-13,2)=0,IF(ISBLANK(OFFSET(#REF!,INT((ROW()-13)/2),0)),"",OFFSET(#REF!,INT((ROW()-13)/2),0)),IF(ISBLANK(OFFSET('9. METAS'!$X$20,INT((ROW()-14)/2),0)),"",OFFSET('9. METAS'!$X$20,INT((ROW()-14)/2),0)))</f>
        <v/>
      </c>
      <c r="N426" s="854"/>
      <c r="O426" s="856"/>
      <c r="P426" s="913"/>
    </row>
    <row r="427" spans="3:16">
      <c r="C427" s="859"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8" t="str">
        <f ca="1">IF(ISBLANK(OFFSET('5. Pp (3 años)'!$K$46,INT((ROW()-13)/2),0)),"",OFFSET('5. Pp (3 años)'!$K$46,INT((ROW()-13)/2),0))</f>
        <v/>
      </c>
      <c r="G427" s="909" t="str">
        <f ca="1">IF(ISBLANK(OFFSET('5. Pp (3 años)'!$H$46,INT((ROW()-13)/2),0)),"",OFFSET('5. Pp (3 años)'!$H$46,INT((ROW()-13)/2),0))</f>
        <v/>
      </c>
      <c r="H427" s="944" t="str">
        <f ca="1">IF(ISBLANK(OFFSET('9. METAS'!$L$20,INT((ROW()-13)/2),0)),"",OFFSET('9. METAS'!$L$20,INT((ROW()-13)/2),0))</f>
        <v/>
      </c>
      <c r="I427" s="868"/>
      <c r="J427" s="149" t="e">
        <f ca="1">IF(MOD(ROW()-13,2)=0,IF(ISBLANK(OFFSET(#REF!,INT((ROW()-13)/2),0)),"",OFFSET(#REF!,INT((ROW()-13)/2),0)),IF(ISBLANK(OFFSET('9. METAS'!$U$20,INT((ROW()-14)/2),0)),"",OFFSET('9. METAS'!$U$20,INT((ROW()-14)/2),0)))</f>
        <v>#REF!</v>
      </c>
      <c r="K427" s="150" t="e">
        <f ca="1">IF(MOD(ROW()-13,2)=0,IF(ISBLANK(OFFSET(#REF!,INT((ROW()-13)/2),0)),"",OFFSET(#REF!,INT((ROW()-13)/2),0)),IF(ISBLANK(OFFSET('9. METAS'!$V$20,INT((ROW()-14)/2),0)),"",OFFSET('9. METAS'!$V$20,INT((ROW()-14)/2),0)))</f>
        <v>#REF!</v>
      </c>
      <c r="L427" s="150" t="e">
        <f ca="1">IF(MOD(ROW()-13,2)=0,IF(ISBLANK(OFFSET(#REF!,INT((ROW()-13)/2),0)),"",OFFSET(#REF!,INT((ROW()-13)/2),0)),IF(ISBLANK(OFFSET('9. METAS'!$W$20,INT((ROW()-14)/2),0)),"",OFFSET('9. METAS'!$W$20,INT((ROW()-14)/2),0)))</f>
        <v>#REF!</v>
      </c>
      <c r="M427" s="151" t="e">
        <f ca="1">IF(MOD(ROW()-13,2)=0,IF(ISBLANK(OFFSET(#REF!,INT((ROW()-13)/2),0)),"",OFFSET(#REF!,INT((ROW()-13)/2),0)),IF(ISBLANK(OFFSET('9. METAS'!$X$20,INT((ROW()-14)/2),0)),"",OFFSET('9. METAS'!$X$20,INT((ROW()-14)/2),0)))</f>
        <v>#REF!</v>
      </c>
      <c r="N427" s="869" t="str">
        <f t="shared" ref="N427" ca="1" si="410">IFERROR(J427/J428,"ND")</f>
        <v>ND</v>
      </c>
      <c r="O427" s="870" t="str">
        <f t="shared" ref="O427" ca="1" si="411">IFERROR(((J427+K427+L427)/H427),"ND")</f>
        <v>ND</v>
      </c>
      <c r="P427" s="910"/>
    </row>
    <row r="428" spans="3:16">
      <c r="C428" s="860"/>
      <c r="D428" s="907"/>
      <c r="E428" s="907"/>
      <c r="F428" s="908"/>
      <c r="G428" s="909"/>
      <c r="H428" s="944"/>
      <c r="I428" s="852"/>
      <c r="J428" s="149" t="str">
        <f ca="1">IF(MOD(ROW()-13,2)=0,IF(ISBLANK(OFFSET(#REF!,INT((ROW()-13)/2),0)),"",OFFSET(#REF!,INT((ROW()-13)/2),0)),IF(ISBLANK(OFFSET('9. METAS'!$U$20,INT((ROW()-14)/2),0)),"",OFFSET('9. METAS'!$U$20,INT((ROW()-14)/2),0)))</f>
        <v/>
      </c>
      <c r="K428" s="150" t="str">
        <f ca="1">IF(MOD(ROW()-13,2)=0,IF(ISBLANK(OFFSET(#REF!,INT((ROW()-13)/2),0)),"",OFFSET(#REF!,INT((ROW()-13)/2),0)),IF(ISBLANK(OFFSET('9. METAS'!$V$20,INT((ROW()-14)/2),0)),"",OFFSET('9. METAS'!$V$20,INT((ROW()-14)/2),0)))</f>
        <v/>
      </c>
      <c r="L428" s="150" t="str">
        <f ca="1">IF(MOD(ROW()-13,2)=0,IF(ISBLANK(OFFSET(#REF!,INT((ROW()-13)/2),0)),"",OFFSET(#REF!,INT((ROW()-13)/2),0)),IF(ISBLANK(OFFSET('9. METAS'!$W$20,INT((ROW()-14)/2),0)),"",OFFSET('9. METAS'!$W$20,INT((ROW()-14)/2),0)))</f>
        <v/>
      </c>
      <c r="M428" s="151" t="str">
        <f ca="1">IF(MOD(ROW()-13,2)=0,IF(ISBLANK(OFFSET(#REF!,INT((ROW()-13)/2),0)),"",OFFSET(#REF!,INT((ROW()-13)/2),0)),IF(ISBLANK(OFFSET('9. METAS'!$X$20,INT((ROW()-14)/2),0)),"",OFFSET('9. METAS'!$X$20,INT((ROW()-14)/2),0)))</f>
        <v/>
      </c>
      <c r="N428" s="854"/>
      <c r="O428" s="856"/>
      <c r="P428" s="913"/>
    </row>
    <row r="429" spans="3:16">
      <c r="C429" s="859"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8" t="str">
        <f ca="1">IF(ISBLANK(OFFSET('5. Pp (3 años)'!$K$46,INT((ROW()-13)/2),0)),"",OFFSET('5. Pp (3 años)'!$K$46,INT((ROW()-13)/2),0))</f>
        <v/>
      </c>
      <c r="G429" s="909" t="str">
        <f ca="1">IF(ISBLANK(OFFSET('5. Pp (3 años)'!$H$46,INT((ROW()-13)/2),0)),"",OFFSET('5. Pp (3 años)'!$H$46,INT((ROW()-13)/2),0))</f>
        <v/>
      </c>
      <c r="H429" s="944" t="str">
        <f ca="1">IF(ISBLANK(OFFSET('9. METAS'!$L$20,INT((ROW()-13)/2),0)),"",OFFSET('9. METAS'!$L$20,INT((ROW()-13)/2),0))</f>
        <v/>
      </c>
      <c r="I429" s="868"/>
      <c r="J429" s="149" t="e">
        <f ca="1">IF(MOD(ROW()-13,2)=0,IF(ISBLANK(OFFSET(#REF!,INT((ROW()-13)/2),0)),"",OFFSET(#REF!,INT((ROW()-13)/2),0)),IF(ISBLANK(OFFSET('9. METAS'!$U$20,INT((ROW()-14)/2),0)),"",OFFSET('9. METAS'!$U$20,INT((ROW()-14)/2),0)))</f>
        <v>#REF!</v>
      </c>
      <c r="K429" s="150" t="e">
        <f ca="1">IF(MOD(ROW()-13,2)=0,IF(ISBLANK(OFFSET(#REF!,INT((ROW()-13)/2),0)),"",OFFSET(#REF!,INT((ROW()-13)/2),0)),IF(ISBLANK(OFFSET('9. METAS'!$V$20,INT((ROW()-14)/2),0)),"",OFFSET('9. METAS'!$V$20,INT((ROW()-14)/2),0)))</f>
        <v>#REF!</v>
      </c>
      <c r="L429" s="150" t="e">
        <f ca="1">IF(MOD(ROW()-13,2)=0,IF(ISBLANK(OFFSET(#REF!,INT((ROW()-13)/2),0)),"",OFFSET(#REF!,INT((ROW()-13)/2),0)),IF(ISBLANK(OFFSET('9. METAS'!$W$20,INT((ROW()-14)/2),0)),"",OFFSET('9. METAS'!$W$20,INT((ROW()-14)/2),0)))</f>
        <v>#REF!</v>
      </c>
      <c r="M429" s="151" t="e">
        <f ca="1">IF(MOD(ROW()-13,2)=0,IF(ISBLANK(OFFSET(#REF!,INT((ROW()-13)/2),0)),"",OFFSET(#REF!,INT((ROW()-13)/2),0)),IF(ISBLANK(OFFSET('9. METAS'!$X$20,INT((ROW()-14)/2),0)),"",OFFSET('9. METAS'!$X$20,INT((ROW()-14)/2),0)))</f>
        <v>#REF!</v>
      </c>
      <c r="N429" s="869" t="str">
        <f t="shared" ref="N429" ca="1" si="412">IFERROR(J429/J430,"ND")</f>
        <v>ND</v>
      </c>
      <c r="O429" s="870" t="str">
        <f t="shared" ref="O429" ca="1" si="413">IFERROR(((J429+K429+L429)/H429),"ND")</f>
        <v>ND</v>
      </c>
      <c r="P429" s="910"/>
    </row>
    <row r="430" spans="3:16">
      <c r="C430" s="860"/>
      <c r="D430" s="907"/>
      <c r="E430" s="907"/>
      <c r="F430" s="908"/>
      <c r="G430" s="909"/>
      <c r="H430" s="944"/>
      <c r="I430" s="852"/>
      <c r="J430" s="149" t="str">
        <f ca="1">IF(MOD(ROW()-13,2)=0,IF(ISBLANK(OFFSET(#REF!,INT((ROW()-13)/2),0)),"",OFFSET(#REF!,INT((ROW()-13)/2),0)),IF(ISBLANK(OFFSET('9. METAS'!$U$20,INT((ROW()-14)/2),0)),"",OFFSET('9. METAS'!$U$20,INT((ROW()-14)/2),0)))</f>
        <v/>
      </c>
      <c r="K430" s="150" t="str">
        <f ca="1">IF(MOD(ROW()-13,2)=0,IF(ISBLANK(OFFSET(#REF!,INT((ROW()-13)/2),0)),"",OFFSET(#REF!,INT((ROW()-13)/2),0)),IF(ISBLANK(OFFSET('9. METAS'!$V$20,INT((ROW()-14)/2),0)),"",OFFSET('9. METAS'!$V$20,INT((ROW()-14)/2),0)))</f>
        <v/>
      </c>
      <c r="L430" s="150" t="str">
        <f ca="1">IF(MOD(ROW()-13,2)=0,IF(ISBLANK(OFFSET(#REF!,INT((ROW()-13)/2),0)),"",OFFSET(#REF!,INT((ROW()-13)/2),0)),IF(ISBLANK(OFFSET('9. METAS'!$W$20,INT((ROW()-14)/2),0)),"",OFFSET('9. METAS'!$W$20,INT((ROW()-14)/2),0)))</f>
        <v/>
      </c>
      <c r="M430" s="151" t="str">
        <f ca="1">IF(MOD(ROW()-13,2)=0,IF(ISBLANK(OFFSET(#REF!,INT((ROW()-13)/2),0)),"",OFFSET(#REF!,INT((ROW()-13)/2),0)),IF(ISBLANK(OFFSET('9. METAS'!$X$20,INT((ROW()-14)/2),0)),"",OFFSET('9. METAS'!$X$20,INT((ROW()-14)/2),0)))</f>
        <v/>
      </c>
      <c r="N430" s="854"/>
      <c r="O430" s="856"/>
      <c r="P430" s="913"/>
    </row>
    <row r="431" spans="3:16">
      <c r="C431" s="859"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8" t="str">
        <f ca="1">IF(ISBLANK(OFFSET('5. Pp (3 años)'!$K$46,INT((ROW()-13)/2),0)),"",OFFSET('5. Pp (3 años)'!$K$46,INT((ROW()-13)/2),0))</f>
        <v/>
      </c>
      <c r="G431" s="909" t="str">
        <f ca="1">IF(ISBLANK(OFFSET('5. Pp (3 años)'!$H$46,INT((ROW()-13)/2),0)),"",OFFSET('5. Pp (3 años)'!$H$46,INT((ROW()-13)/2),0))</f>
        <v/>
      </c>
      <c r="H431" s="944" t="str">
        <f ca="1">IF(ISBLANK(OFFSET('9. METAS'!$L$20,INT((ROW()-13)/2),0)),"",OFFSET('9. METAS'!$L$20,INT((ROW()-13)/2),0))</f>
        <v/>
      </c>
      <c r="I431" s="868"/>
      <c r="J431" s="149" t="e">
        <f ca="1">IF(MOD(ROW()-13,2)=0,IF(ISBLANK(OFFSET(#REF!,INT((ROW()-13)/2),0)),"",OFFSET(#REF!,INT((ROW()-13)/2),0)),IF(ISBLANK(OFFSET('9. METAS'!$U$20,INT((ROW()-14)/2),0)),"",OFFSET('9. METAS'!$U$20,INT((ROW()-14)/2),0)))</f>
        <v>#REF!</v>
      </c>
      <c r="K431" s="150" t="e">
        <f ca="1">IF(MOD(ROW()-13,2)=0,IF(ISBLANK(OFFSET(#REF!,INT((ROW()-13)/2),0)),"",OFFSET(#REF!,INT((ROW()-13)/2),0)),IF(ISBLANK(OFFSET('9. METAS'!$V$20,INT((ROW()-14)/2),0)),"",OFFSET('9. METAS'!$V$20,INT((ROW()-14)/2),0)))</f>
        <v>#REF!</v>
      </c>
      <c r="L431" s="150" t="e">
        <f ca="1">IF(MOD(ROW()-13,2)=0,IF(ISBLANK(OFFSET(#REF!,INT((ROW()-13)/2),0)),"",OFFSET(#REF!,INT((ROW()-13)/2),0)),IF(ISBLANK(OFFSET('9. METAS'!$W$20,INT((ROW()-14)/2),0)),"",OFFSET('9. METAS'!$W$20,INT((ROW()-14)/2),0)))</f>
        <v>#REF!</v>
      </c>
      <c r="M431" s="151" t="e">
        <f ca="1">IF(MOD(ROW()-13,2)=0,IF(ISBLANK(OFFSET(#REF!,INT((ROW()-13)/2),0)),"",OFFSET(#REF!,INT((ROW()-13)/2),0)),IF(ISBLANK(OFFSET('9. METAS'!$X$20,INT((ROW()-14)/2),0)),"",OFFSET('9. METAS'!$X$20,INT((ROW()-14)/2),0)))</f>
        <v>#REF!</v>
      </c>
      <c r="N431" s="869" t="str">
        <f t="shared" ref="N431" ca="1" si="414">IFERROR(J431/J432,"ND")</f>
        <v>ND</v>
      </c>
      <c r="O431" s="870" t="str">
        <f t="shared" ref="O431" ca="1" si="415">IFERROR(((J431+K431+L431)/H431),"ND")</f>
        <v>ND</v>
      </c>
      <c r="P431" s="910"/>
    </row>
    <row r="432" spans="3:16">
      <c r="C432" s="860"/>
      <c r="D432" s="907"/>
      <c r="E432" s="907"/>
      <c r="F432" s="908"/>
      <c r="G432" s="909"/>
      <c r="H432" s="944"/>
      <c r="I432" s="852"/>
      <c r="J432" s="149" t="str">
        <f ca="1">IF(MOD(ROW()-13,2)=0,IF(ISBLANK(OFFSET(#REF!,INT((ROW()-13)/2),0)),"",OFFSET(#REF!,INT((ROW()-13)/2),0)),IF(ISBLANK(OFFSET('9. METAS'!$U$20,INT((ROW()-14)/2),0)),"",OFFSET('9. METAS'!$U$20,INT((ROW()-14)/2),0)))</f>
        <v/>
      </c>
      <c r="K432" s="150" t="str">
        <f ca="1">IF(MOD(ROW()-13,2)=0,IF(ISBLANK(OFFSET(#REF!,INT((ROW()-13)/2),0)),"",OFFSET(#REF!,INT((ROW()-13)/2),0)),IF(ISBLANK(OFFSET('9. METAS'!$V$20,INT((ROW()-14)/2),0)),"",OFFSET('9. METAS'!$V$20,INT((ROW()-14)/2),0)))</f>
        <v/>
      </c>
      <c r="L432" s="150" t="str">
        <f ca="1">IF(MOD(ROW()-13,2)=0,IF(ISBLANK(OFFSET(#REF!,INT((ROW()-13)/2),0)),"",OFFSET(#REF!,INT((ROW()-13)/2),0)),IF(ISBLANK(OFFSET('9. METAS'!$W$20,INT((ROW()-14)/2),0)),"",OFFSET('9. METAS'!$W$20,INT((ROW()-14)/2),0)))</f>
        <v/>
      </c>
      <c r="M432" s="151" t="str">
        <f ca="1">IF(MOD(ROW()-13,2)=0,IF(ISBLANK(OFFSET(#REF!,INT((ROW()-13)/2),0)),"",OFFSET(#REF!,INT((ROW()-13)/2),0)),IF(ISBLANK(OFFSET('9. METAS'!$X$20,INT((ROW()-14)/2),0)),"",OFFSET('9. METAS'!$X$20,INT((ROW()-14)/2),0)))</f>
        <v/>
      </c>
      <c r="N432" s="854"/>
      <c r="O432" s="856"/>
      <c r="P432" s="913"/>
    </row>
    <row r="433" spans="3:16">
      <c r="C433" s="859"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8" t="str">
        <f ca="1">IF(ISBLANK(OFFSET('5. Pp (3 años)'!$K$46,INT((ROW()-13)/2),0)),"",OFFSET('5. Pp (3 años)'!$K$46,INT((ROW()-13)/2),0))</f>
        <v/>
      </c>
      <c r="G433" s="909" t="str">
        <f ca="1">IF(ISBLANK(OFFSET('5. Pp (3 años)'!$H$46,INT((ROW()-13)/2),0)),"",OFFSET('5. Pp (3 años)'!$H$46,INT((ROW()-13)/2),0))</f>
        <v/>
      </c>
      <c r="H433" s="944" t="str">
        <f ca="1">IF(ISBLANK(OFFSET('9. METAS'!$L$20,INT((ROW()-13)/2),0)),"",OFFSET('9. METAS'!$L$20,INT((ROW()-13)/2),0))</f>
        <v/>
      </c>
      <c r="I433" s="868"/>
      <c r="J433" s="149" t="e">
        <f ca="1">IF(MOD(ROW()-13,2)=0,IF(ISBLANK(OFFSET(#REF!,INT((ROW()-13)/2),0)),"",OFFSET(#REF!,INT((ROW()-13)/2),0)),IF(ISBLANK(OFFSET('9. METAS'!$U$20,INT((ROW()-14)/2),0)),"",OFFSET('9. METAS'!$U$20,INT((ROW()-14)/2),0)))</f>
        <v>#REF!</v>
      </c>
      <c r="K433" s="150" t="e">
        <f ca="1">IF(MOD(ROW()-13,2)=0,IF(ISBLANK(OFFSET(#REF!,INT((ROW()-13)/2),0)),"",OFFSET(#REF!,INT((ROW()-13)/2),0)),IF(ISBLANK(OFFSET('9. METAS'!$V$20,INT((ROW()-14)/2),0)),"",OFFSET('9. METAS'!$V$20,INT((ROW()-14)/2),0)))</f>
        <v>#REF!</v>
      </c>
      <c r="L433" s="150" t="e">
        <f ca="1">IF(MOD(ROW()-13,2)=0,IF(ISBLANK(OFFSET(#REF!,INT((ROW()-13)/2),0)),"",OFFSET(#REF!,INT((ROW()-13)/2),0)),IF(ISBLANK(OFFSET('9. METAS'!$W$20,INT((ROW()-14)/2),0)),"",OFFSET('9. METAS'!$W$20,INT((ROW()-14)/2),0)))</f>
        <v>#REF!</v>
      </c>
      <c r="M433" s="151" t="e">
        <f ca="1">IF(MOD(ROW()-13,2)=0,IF(ISBLANK(OFFSET(#REF!,INT((ROW()-13)/2),0)),"",OFFSET(#REF!,INT((ROW()-13)/2),0)),IF(ISBLANK(OFFSET('9. METAS'!$X$20,INT((ROW()-14)/2),0)),"",OFFSET('9. METAS'!$X$20,INT((ROW()-14)/2),0)))</f>
        <v>#REF!</v>
      </c>
      <c r="N433" s="869" t="str">
        <f t="shared" ref="N433" ca="1" si="416">IFERROR(J433/J434,"ND")</f>
        <v>ND</v>
      </c>
      <c r="O433" s="870" t="str">
        <f t="shared" ref="O433" ca="1" si="417">IFERROR(((J433+K433+L433)/H433),"ND")</f>
        <v>ND</v>
      </c>
      <c r="P433" s="910"/>
    </row>
    <row r="434" spans="3:16">
      <c r="C434" s="860"/>
      <c r="D434" s="907"/>
      <c r="E434" s="907"/>
      <c r="F434" s="908"/>
      <c r="G434" s="909"/>
      <c r="H434" s="944"/>
      <c r="I434" s="852"/>
      <c r="J434" s="149" t="str">
        <f ca="1">IF(MOD(ROW()-13,2)=0,IF(ISBLANK(OFFSET(#REF!,INT((ROW()-13)/2),0)),"",OFFSET(#REF!,INT((ROW()-13)/2),0)),IF(ISBLANK(OFFSET('9. METAS'!$U$20,INT((ROW()-14)/2),0)),"",OFFSET('9. METAS'!$U$20,INT((ROW()-14)/2),0)))</f>
        <v/>
      </c>
      <c r="K434" s="150" t="str">
        <f ca="1">IF(MOD(ROW()-13,2)=0,IF(ISBLANK(OFFSET(#REF!,INT((ROW()-13)/2),0)),"",OFFSET(#REF!,INT((ROW()-13)/2),0)),IF(ISBLANK(OFFSET('9. METAS'!$V$20,INT((ROW()-14)/2),0)),"",OFFSET('9. METAS'!$V$20,INT((ROW()-14)/2),0)))</f>
        <v/>
      </c>
      <c r="L434" s="150" t="str">
        <f ca="1">IF(MOD(ROW()-13,2)=0,IF(ISBLANK(OFFSET(#REF!,INT((ROW()-13)/2),0)),"",OFFSET(#REF!,INT((ROW()-13)/2),0)),IF(ISBLANK(OFFSET('9. METAS'!$W$20,INT((ROW()-14)/2),0)),"",OFFSET('9. METAS'!$W$20,INT((ROW()-14)/2),0)))</f>
        <v/>
      </c>
      <c r="M434" s="151" t="str">
        <f ca="1">IF(MOD(ROW()-13,2)=0,IF(ISBLANK(OFFSET(#REF!,INT((ROW()-13)/2),0)),"",OFFSET(#REF!,INT((ROW()-13)/2),0)),IF(ISBLANK(OFFSET('9. METAS'!$X$20,INT((ROW()-14)/2),0)),"",OFFSET('9. METAS'!$X$20,INT((ROW()-14)/2),0)))</f>
        <v/>
      </c>
      <c r="N434" s="854"/>
      <c r="O434" s="856"/>
      <c r="P434" s="913"/>
    </row>
    <row r="435" spans="3:16">
      <c r="C435" s="859"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8" t="str">
        <f ca="1">IF(ISBLANK(OFFSET('5. Pp (3 años)'!$K$46,INT((ROW()-13)/2),0)),"",OFFSET('5. Pp (3 años)'!$K$46,INT((ROW()-13)/2),0))</f>
        <v/>
      </c>
      <c r="G435" s="909" t="str">
        <f ca="1">IF(ISBLANK(OFFSET('5. Pp (3 años)'!$H$46,INT((ROW()-13)/2),0)),"",OFFSET('5. Pp (3 años)'!$H$46,INT((ROW()-13)/2),0))</f>
        <v/>
      </c>
      <c r="H435" s="944" t="str">
        <f ca="1">IF(ISBLANK(OFFSET('9. METAS'!$L$20,INT((ROW()-13)/2),0)),"",OFFSET('9. METAS'!$L$20,INT((ROW()-13)/2),0))</f>
        <v/>
      </c>
      <c r="I435" s="868"/>
      <c r="J435" s="149" t="e">
        <f ca="1">IF(MOD(ROW()-13,2)=0,IF(ISBLANK(OFFSET(#REF!,INT((ROW()-13)/2),0)),"",OFFSET(#REF!,INT((ROW()-13)/2),0)),IF(ISBLANK(OFFSET('9. METAS'!$U$20,INT((ROW()-14)/2),0)),"",OFFSET('9. METAS'!$U$20,INT((ROW()-14)/2),0)))</f>
        <v>#REF!</v>
      </c>
      <c r="K435" s="150" t="e">
        <f ca="1">IF(MOD(ROW()-13,2)=0,IF(ISBLANK(OFFSET(#REF!,INT((ROW()-13)/2),0)),"",OFFSET(#REF!,INT((ROW()-13)/2),0)),IF(ISBLANK(OFFSET('9. METAS'!$V$20,INT((ROW()-14)/2),0)),"",OFFSET('9. METAS'!$V$20,INT((ROW()-14)/2),0)))</f>
        <v>#REF!</v>
      </c>
      <c r="L435" s="150" t="e">
        <f ca="1">IF(MOD(ROW()-13,2)=0,IF(ISBLANK(OFFSET(#REF!,INT((ROW()-13)/2),0)),"",OFFSET(#REF!,INT((ROW()-13)/2),0)),IF(ISBLANK(OFFSET('9. METAS'!$W$20,INT((ROW()-14)/2),0)),"",OFFSET('9. METAS'!$W$20,INT((ROW()-14)/2),0)))</f>
        <v>#REF!</v>
      </c>
      <c r="M435" s="151" t="e">
        <f ca="1">IF(MOD(ROW()-13,2)=0,IF(ISBLANK(OFFSET(#REF!,INT((ROW()-13)/2),0)),"",OFFSET(#REF!,INT((ROW()-13)/2),0)),IF(ISBLANK(OFFSET('9. METAS'!$X$20,INT((ROW()-14)/2),0)),"",OFFSET('9. METAS'!$X$20,INT((ROW()-14)/2),0)))</f>
        <v>#REF!</v>
      </c>
      <c r="N435" s="869" t="str">
        <f t="shared" ref="N435" ca="1" si="418">IFERROR(J435/J436,"ND")</f>
        <v>ND</v>
      </c>
      <c r="O435" s="870" t="str">
        <f t="shared" ref="O435" ca="1" si="419">IFERROR(((J435+K435+L435)/H435),"ND")</f>
        <v>ND</v>
      </c>
      <c r="P435" s="910"/>
    </row>
    <row r="436" spans="3:16">
      <c r="C436" s="860"/>
      <c r="D436" s="907"/>
      <c r="E436" s="907"/>
      <c r="F436" s="908"/>
      <c r="G436" s="909"/>
      <c r="H436" s="944"/>
      <c r="I436" s="852"/>
      <c r="J436" s="149" t="str">
        <f ca="1">IF(MOD(ROW()-13,2)=0,IF(ISBLANK(OFFSET(#REF!,INT((ROW()-13)/2),0)),"",OFFSET(#REF!,INT((ROW()-13)/2),0)),IF(ISBLANK(OFFSET('9. METAS'!$U$20,INT((ROW()-14)/2),0)),"",OFFSET('9. METAS'!$U$20,INT((ROW()-14)/2),0)))</f>
        <v/>
      </c>
      <c r="K436" s="150" t="str">
        <f ca="1">IF(MOD(ROW()-13,2)=0,IF(ISBLANK(OFFSET(#REF!,INT((ROW()-13)/2),0)),"",OFFSET(#REF!,INT((ROW()-13)/2),0)),IF(ISBLANK(OFFSET('9. METAS'!$V$20,INT((ROW()-14)/2),0)),"",OFFSET('9. METAS'!$V$20,INT((ROW()-14)/2),0)))</f>
        <v/>
      </c>
      <c r="L436" s="150" t="str">
        <f ca="1">IF(MOD(ROW()-13,2)=0,IF(ISBLANK(OFFSET(#REF!,INT((ROW()-13)/2),0)),"",OFFSET(#REF!,INT((ROW()-13)/2),0)),IF(ISBLANK(OFFSET('9. METAS'!$W$20,INT((ROW()-14)/2),0)),"",OFFSET('9. METAS'!$W$20,INT((ROW()-14)/2),0)))</f>
        <v/>
      </c>
      <c r="M436" s="151" t="str">
        <f ca="1">IF(MOD(ROW()-13,2)=0,IF(ISBLANK(OFFSET(#REF!,INT((ROW()-13)/2),0)),"",OFFSET(#REF!,INT((ROW()-13)/2),0)),IF(ISBLANK(OFFSET('9. METAS'!$X$20,INT((ROW()-14)/2),0)),"",OFFSET('9. METAS'!$X$20,INT((ROW()-14)/2),0)))</f>
        <v/>
      </c>
      <c r="N436" s="854"/>
      <c r="O436" s="856"/>
      <c r="P436" s="913"/>
    </row>
    <row r="437" spans="3:16">
      <c r="C437" s="859"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8" t="str">
        <f ca="1">IF(ISBLANK(OFFSET('5. Pp (3 años)'!$K$46,INT((ROW()-13)/2),0)),"",OFFSET('5. Pp (3 años)'!$K$46,INT((ROW()-13)/2),0))</f>
        <v/>
      </c>
      <c r="G437" s="909" t="str">
        <f ca="1">IF(ISBLANK(OFFSET('5. Pp (3 años)'!$H$46,INT((ROW()-13)/2),0)),"",OFFSET('5. Pp (3 años)'!$H$46,INT((ROW()-13)/2),0))</f>
        <v/>
      </c>
      <c r="H437" s="944" t="str">
        <f ca="1">IF(ISBLANK(OFFSET('9. METAS'!$L$20,INT((ROW()-13)/2),0)),"",OFFSET('9. METAS'!$L$20,INT((ROW()-13)/2),0))</f>
        <v/>
      </c>
      <c r="I437" s="868"/>
      <c r="J437" s="149" t="e">
        <f ca="1">IF(MOD(ROW()-13,2)=0,IF(ISBLANK(OFFSET(#REF!,INT((ROW()-13)/2),0)),"",OFFSET(#REF!,INT((ROW()-13)/2),0)),IF(ISBLANK(OFFSET('9. METAS'!$U$20,INT((ROW()-14)/2),0)),"",OFFSET('9. METAS'!$U$20,INT((ROW()-14)/2),0)))</f>
        <v>#REF!</v>
      </c>
      <c r="K437" s="150" t="e">
        <f ca="1">IF(MOD(ROW()-13,2)=0,IF(ISBLANK(OFFSET(#REF!,INT((ROW()-13)/2),0)),"",OFFSET(#REF!,INT((ROW()-13)/2),0)),IF(ISBLANK(OFFSET('9. METAS'!$V$20,INT((ROW()-14)/2),0)),"",OFFSET('9. METAS'!$V$20,INT((ROW()-14)/2),0)))</f>
        <v>#REF!</v>
      </c>
      <c r="L437" s="150" t="e">
        <f ca="1">IF(MOD(ROW()-13,2)=0,IF(ISBLANK(OFFSET(#REF!,INT((ROW()-13)/2),0)),"",OFFSET(#REF!,INT((ROW()-13)/2),0)),IF(ISBLANK(OFFSET('9. METAS'!$W$20,INT((ROW()-14)/2),0)),"",OFFSET('9. METAS'!$W$20,INT((ROW()-14)/2),0)))</f>
        <v>#REF!</v>
      </c>
      <c r="M437" s="151" t="e">
        <f ca="1">IF(MOD(ROW()-13,2)=0,IF(ISBLANK(OFFSET(#REF!,INT((ROW()-13)/2),0)),"",OFFSET(#REF!,INT((ROW()-13)/2),0)),IF(ISBLANK(OFFSET('9. METAS'!$X$20,INT((ROW()-14)/2),0)),"",OFFSET('9. METAS'!$X$20,INT((ROW()-14)/2),0)))</f>
        <v>#REF!</v>
      </c>
      <c r="N437" s="869" t="str">
        <f t="shared" ref="N437" ca="1" si="420">IFERROR(J437/J438,"ND")</f>
        <v>ND</v>
      </c>
      <c r="O437" s="870" t="str">
        <f t="shared" ref="O437" ca="1" si="421">IFERROR(((J437+K437+L437)/H437),"ND")</f>
        <v>ND</v>
      </c>
      <c r="P437" s="910"/>
    </row>
    <row r="438" spans="3:16">
      <c r="C438" s="860"/>
      <c r="D438" s="907"/>
      <c r="E438" s="907"/>
      <c r="F438" s="908"/>
      <c r="G438" s="909"/>
      <c r="H438" s="944"/>
      <c r="I438" s="852"/>
      <c r="J438" s="149" t="str">
        <f ca="1">IF(MOD(ROW()-13,2)=0,IF(ISBLANK(OFFSET(#REF!,INT((ROW()-13)/2),0)),"",OFFSET(#REF!,INT((ROW()-13)/2),0)),IF(ISBLANK(OFFSET('9. METAS'!$U$20,INT((ROW()-14)/2),0)),"",OFFSET('9. METAS'!$U$20,INT((ROW()-14)/2),0)))</f>
        <v/>
      </c>
      <c r="K438" s="150" t="str">
        <f ca="1">IF(MOD(ROW()-13,2)=0,IF(ISBLANK(OFFSET(#REF!,INT((ROW()-13)/2),0)),"",OFFSET(#REF!,INT((ROW()-13)/2),0)),IF(ISBLANK(OFFSET('9. METAS'!$V$20,INT((ROW()-14)/2),0)),"",OFFSET('9. METAS'!$V$20,INT((ROW()-14)/2),0)))</f>
        <v/>
      </c>
      <c r="L438" s="150" t="str">
        <f ca="1">IF(MOD(ROW()-13,2)=0,IF(ISBLANK(OFFSET(#REF!,INT((ROW()-13)/2),0)),"",OFFSET(#REF!,INT((ROW()-13)/2),0)),IF(ISBLANK(OFFSET('9. METAS'!$W$20,INT((ROW()-14)/2),0)),"",OFFSET('9. METAS'!$W$20,INT((ROW()-14)/2),0)))</f>
        <v/>
      </c>
      <c r="M438" s="151" t="str">
        <f ca="1">IF(MOD(ROW()-13,2)=0,IF(ISBLANK(OFFSET(#REF!,INT((ROW()-13)/2),0)),"",OFFSET(#REF!,INT((ROW()-13)/2),0)),IF(ISBLANK(OFFSET('9. METAS'!$X$20,INT((ROW()-14)/2),0)),"",OFFSET('9. METAS'!$X$20,INT((ROW()-14)/2),0)))</f>
        <v/>
      </c>
      <c r="N438" s="854"/>
      <c r="O438" s="856"/>
      <c r="P438" s="913"/>
    </row>
    <row r="439" spans="3:16">
      <c r="C439" s="859"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8" t="str">
        <f ca="1">IF(ISBLANK(OFFSET('5. Pp (3 años)'!$K$46,INT((ROW()-13)/2),0)),"",OFFSET('5. Pp (3 años)'!$K$46,INT((ROW()-13)/2),0))</f>
        <v/>
      </c>
      <c r="G439" s="909" t="str">
        <f ca="1">IF(ISBLANK(OFFSET('5. Pp (3 años)'!$H$46,INT((ROW()-13)/2),0)),"",OFFSET('5. Pp (3 años)'!$H$46,INT((ROW()-13)/2),0))</f>
        <v/>
      </c>
      <c r="H439" s="944" t="str">
        <f ca="1">IF(ISBLANK(OFFSET('9. METAS'!$L$20,INT((ROW()-13)/2),0)),"",OFFSET('9. METAS'!$L$20,INT((ROW()-13)/2),0))</f>
        <v/>
      </c>
      <c r="I439" s="868"/>
      <c r="J439" s="149" t="e">
        <f ca="1">IF(MOD(ROW()-13,2)=0,IF(ISBLANK(OFFSET(#REF!,INT((ROW()-13)/2),0)),"",OFFSET(#REF!,INT((ROW()-13)/2),0)),IF(ISBLANK(OFFSET('9. METAS'!$U$20,INT((ROW()-14)/2),0)),"",OFFSET('9. METAS'!$U$20,INT((ROW()-14)/2),0)))</f>
        <v>#REF!</v>
      </c>
      <c r="K439" s="150" t="e">
        <f ca="1">IF(MOD(ROW()-13,2)=0,IF(ISBLANK(OFFSET(#REF!,INT((ROW()-13)/2),0)),"",OFFSET(#REF!,INT((ROW()-13)/2),0)),IF(ISBLANK(OFFSET('9. METAS'!$V$20,INT((ROW()-14)/2),0)),"",OFFSET('9. METAS'!$V$20,INT((ROW()-14)/2),0)))</f>
        <v>#REF!</v>
      </c>
      <c r="L439" s="150" t="e">
        <f ca="1">IF(MOD(ROW()-13,2)=0,IF(ISBLANK(OFFSET(#REF!,INT((ROW()-13)/2),0)),"",OFFSET(#REF!,INT((ROW()-13)/2),0)),IF(ISBLANK(OFFSET('9. METAS'!$W$20,INT((ROW()-14)/2),0)),"",OFFSET('9. METAS'!$W$20,INT((ROW()-14)/2),0)))</f>
        <v>#REF!</v>
      </c>
      <c r="M439" s="151" t="e">
        <f ca="1">IF(MOD(ROW()-13,2)=0,IF(ISBLANK(OFFSET(#REF!,INT((ROW()-13)/2),0)),"",OFFSET(#REF!,INT((ROW()-13)/2),0)),IF(ISBLANK(OFFSET('9. METAS'!$X$20,INT((ROW()-14)/2),0)),"",OFFSET('9. METAS'!$X$20,INT((ROW()-14)/2),0)))</f>
        <v>#REF!</v>
      </c>
      <c r="N439" s="869" t="str">
        <f t="shared" ref="N439" ca="1" si="422">IFERROR(J439/J440,"ND")</f>
        <v>ND</v>
      </c>
      <c r="O439" s="870" t="str">
        <f t="shared" ref="O439" ca="1" si="423">IFERROR(((J439+K439+L439)/H439),"ND")</f>
        <v>ND</v>
      </c>
      <c r="P439" s="910"/>
    </row>
    <row r="440" spans="3:16">
      <c r="C440" s="860"/>
      <c r="D440" s="907"/>
      <c r="E440" s="907"/>
      <c r="F440" s="908"/>
      <c r="G440" s="909"/>
      <c r="H440" s="944"/>
      <c r="I440" s="852"/>
      <c r="J440" s="149" t="str">
        <f ca="1">IF(MOD(ROW()-13,2)=0,IF(ISBLANK(OFFSET(#REF!,INT((ROW()-13)/2),0)),"",OFFSET(#REF!,INT((ROW()-13)/2),0)),IF(ISBLANK(OFFSET('9. METAS'!$U$20,INT((ROW()-14)/2),0)),"",OFFSET('9. METAS'!$U$20,INT((ROW()-14)/2),0)))</f>
        <v/>
      </c>
      <c r="K440" s="150" t="str">
        <f ca="1">IF(MOD(ROW()-13,2)=0,IF(ISBLANK(OFFSET(#REF!,INT((ROW()-13)/2),0)),"",OFFSET(#REF!,INT((ROW()-13)/2),0)),IF(ISBLANK(OFFSET('9. METAS'!$V$20,INT((ROW()-14)/2),0)),"",OFFSET('9. METAS'!$V$20,INT((ROW()-14)/2),0)))</f>
        <v/>
      </c>
      <c r="L440" s="150" t="str">
        <f ca="1">IF(MOD(ROW()-13,2)=0,IF(ISBLANK(OFFSET(#REF!,INT((ROW()-13)/2),0)),"",OFFSET(#REF!,INT((ROW()-13)/2),0)),IF(ISBLANK(OFFSET('9. METAS'!$W$20,INT((ROW()-14)/2),0)),"",OFFSET('9. METAS'!$W$20,INT((ROW()-14)/2),0)))</f>
        <v/>
      </c>
      <c r="M440" s="151" t="str">
        <f ca="1">IF(MOD(ROW()-13,2)=0,IF(ISBLANK(OFFSET(#REF!,INT((ROW()-13)/2),0)),"",OFFSET(#REF!,INT((ROW()-13)/2),0)),IF(ISBLANK(OFFSET('9. METAS'!$X$20,INT((ROW()-14)/2),0)),"",OFFSET('9. METAS'!$X$20,INT((ROW()-14)/2),0)))</f>
        <v/>
      </c>
      <c r="N440" s="854"/>
      <c r="O440" s="856"/>
      <c r="P440" s="913"/>
    </row>
    <row r="441" spans="3:16">
      <c r="C441" s="859"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8" t="str">
        <f ca="1">IF(ISBLANK(OFFSET('5. Pp (3 años)'!$K$46,INT((ROW()-13)/2),0)),"",OFFSET('5. Pp (3 años)'!$K$46,INT((ROW()-13)/2),0))</f>
        <v/>
      </c>
      <c r="G441" s="909" t="str">
        <f ca="1">IF(ISBLANK(OFFSET('5. Pp (3 años)'!$H$46,INT((ROW()-13)/2),0)),"",OFFSET('5. Pp (3 años)'!$H$46,INT((ROW()-13)/2),0))</f>
        <v/>
      </c>
      <c r="H441" s="944" t="str">
        <f ca="1">IF(ISBLANK(OFFSET('9. METAS'!$L$20,INT((ROW()-13)/2),0)),"",OFFSET('9. METAS'!$L$20,INT((ROW()-13)/2),0))</f>
        <v/>
      </c>
      <c r="I441" s="868"/>
      <c r="J441" s="149" t="e">
        <f ca="1">IF(MOD(ROW()-13,2)=0,IF(ISBLANK(OFFSET(#REF!,INT((ROW()-13)/2),0)),"",OFFSET(#REF!,INT((ROW()-13)/2),0)),IF(ISBLANK(OFFSET('9. METAS'!$U$20,INT((ROW()-14)/2),0)),"",OFFSET('9. METAS'!$U$20,INT((ROW()-14)/2),0)))</f>
        <v>#REF!</v>
      </c>
      <c r="K441" s="150" t="e">
        <f ca="1">IF(MOD(ROW()-13,2)=0,IF(ISBLANK(OFFSET(#REF!,INT((ROW()-13)/2),0)),"",OFFSET(#REF!,INT((ROW()-13)/2),0)),IF(ISBLANK(OFFSET('9. METAS'!$V$20,INT((ROW()-14)/2),0)),"",OFFSET('9. METAS'!$V$20,INT((ROW()-14)/2),0)))</f>
        <v>#REF!</v>
      </c>
      <c r="L441" s="150" t="e">
        <f ca="1">IF(MOD(ROW()-13,2)=0,IF(ISBLANK(OFFSET(#REF!,INT((ROW()-13)/2),0)),"",OFFSET(#REF!,INT((ROW()-13)/2),0)),IF(ISBLANK(OFFSET('9. METAS'!$W$20,INT((ROW()-14)/2),0)),"",OFFSET('9. METAS'!$W$20,INT((ROW()-14)/2),0)))</f>
        <v>#REF!</v>
      </c>
      <c r="M441" s="151" t="e">
        <f ca="1">IF(MOD(ROW()-13,2)=0,IF(ISBLANK(OFFSET(#REF!,INT((ROW()-13)/2),0)),"",OFFSET(#REF!,INT((ROW()-13)/2),0)),IF(ISBLANK(OFFSET('9. METAS'!$X$20,INT((ROW()-14)/2),0)),"",OFFSET('9. METAS'!$X$20,INT((ROW()-14)/2),0)))</f>
        <v>#REF!</v>
      </c>
      <c r="N441" s="869" t="str">
        <f t="shared" ref="N441" ca="1" si="424">IFERROR(J441/J442,"ND")</f>
        <v>ND</v>
      </c>
      <c r="O441" s="870" t="str">
        <f t="shared" ref="O441" ca="1" si="425">IFERROR(((J441+K441+L441)/H441),"ND")</f>
        <v>ND</v>
      </c>
      <c r="P441" s="910"/>
    </row>
    <row r="442" spans="3:16">
      <c r="C442" s="860"/>
      <c r="D442" s="907"/>
      <c r="E442" s="907"/>
      <c r="F442" s="908"/>
      <c r="G442" s="909"/>
      <c r="H442" s="944"/>
      <c r="I442" s="852"/>
      <c r="J442" s="149" t="str">
        <f ca="1">IF(MOD(ROW()-13,2)=0,IF(ISBLANK(OFFSET(#REF!,INT((ROW()-13)/2),0)),"",OFFSET(#REF!,INT((ROW()-13)/2),0)),IF(ISBLANK(OFFSET('9. METAS'!$U$20,INT((ROW()-14)/2),0)),"",OFFSET('9. METAS'!$U$20,INT((ROW()-14)/2),0)))</f>
        <v/>
      </c>
      <c r="K442" s="150" t="str">
        <f ca="1">IF(MOD(ROW()-13,2)=0,IF(ISBLANK(OFFSET(#REF!,INT((ROW()-13)/2),0)),"",OFFSET(#REF!,INT((ROW()-13)/2),0)),IF(ISBLANK(OFFSET('9. METAS'!$V$20,INT((ROW()-14)/2),0)),"",OFFSET('9. METAS'!$V$20,INT((ROW()-14)/2),0)))</f>
        <v/>
      </c>
      <c r="L442" s="150" t="str">
        <f ca="1">IF(MOD(ROW()-13,2)=0,IF(ISBLANK(OFFSET(#REF!,INT((ROW()-13)/2),0)),"",OFFSET(#REF!,INT((ROW()-13)/2),0)),IF(ISBLANK(OFFSET('9. METAS'!$W$20,INT((ROW()-14)/2),0)),"",OFFSET('9. METAS'!$W$20,INT((ROW()-14)/2),0)))</f>
        <v/>
      </c>
      <c r="M442" s="151" t="str">
        <f ca="1">IF(MOD(ROW()-13,2)=0,IF(ISBLANK(OFFSET(#REF!,INT((ROW()-13)/2),0)),"",OFFSET(#REF!,INT((ROW()-13)/2),0)),IF(ISBLANK(OFFSET('9. METAS'!$X$20,INT((ROW()-14)/2),0)),"",OFFSET('9. METAS'!$X$20,INT((ROW()-14)/2),0)))</f>
        <v/>
      </c>
      <c r="N442" s="854"/>
      <c r="O442" s="856"/>
      <c r="P442" s="913"/>
    </row>
    <row r="443" spans="3:16">
      <c r="C443" s="859"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8" t="str">
        <f ca="1">IF(ISBLANK(OFFSET('5. Pp (3 años)'!$K$46,INT((ROW()-13)/2),0)),"",OFFSET('5. Pp (3 años)'!$K$46,INT((ROW()-13)/2),0))</f>
        <v/>
      </c>
      <c r="G443" s="909" t="str">
        <f ca="1">IF(ISBLANK(OFFSET('5. Pp (3 años)'!$H$46,INT((ROW()-13)/2),0)),"",OFFSET('5. Pp (3 años)'!$H$46,INT((ROW()-13)/2),0))</f>
        <v/>
      </c>
      <c r="H443" s="944" t="str">
        <f ca="1">IF(ISBLANK(OFFSET('9. METAS'!$L$20,INT((ROW()-13)/2),0)),"",OFFSET('9. METAS'!$L$20,INT((ROW()-13)/2),0))</f>
        <v/>
      </c>
      <c r="I443" s="868"/>
      <c r="J443" s="149" t="e">
        <f ca="1">IF(MOD(ROW()-13,2)=0,IF(ISBLANK(OFFSET(#REF!,INT((ROW()-13)/2),0)),"",OFFSET(#REF!,INT((ROW()-13)/2),0)),IF(ISBLANK(OFFSET('9. METAS'!$U$20,INT((ROW()-14)/2),0)),"",OFFSET('9. METAS'!$U$20,INT((ROW()-14)/2),0)))</f>
        <v>#REF!</v>
      </c>
      <c r="K443" s="150" t="e">
        <f ca="1">IF(MOD(ROW()-13,2)=0,IF(ISBLANK(OFFSET(#REF!,INT((ROW()-13)/2),0)),"",OFFSET(#REF!,INT((ROW()-13)/2),0)),IF(ISBLANK(OFFSET('9. METAS'!$V$20,INT((ROW()-14)/2),0)),"",OFFSET('9. METAS'!$V$20,INT((ROW()-14)/2),0)))</f>
        <v>#REF!</v>
      </c>
      <c r="L443" s="150" t="e">
        <f ca="1">IF(MOD(ROW()-13,2)=0,IF(ISBLANK(OFFSET(#REF!,INT((ROW()-13)/2),0)),"",OFFSET(#REF!,INT((ROW()-13)/2),0)),IF(ISBLANK(OFFSET('9. METAS'!$W$20,INT((ROW()-14)/2),0)),"",OFFSET('9. METAS'!$W$20,INT((ROW()-14)/2),0)))</f>
        <v>#REF!</v>
      </c>
      <c r="M443" s="151" t="e">
        <f ca="1">IF(MOD(ROW()-13,2)=0,IF(ISBLANK(OFFSET(#REF!,INT((ROW()-13)/2),0)),"",OFFSET(#REF!,INT((ROW()-13)/2),0)),IF(ISBLANK(OFFSET('9. METAS'!$X$20,INT((ROW()-14)/2),0)),"",OFFSET('9. METAS'!$X$20,INT((ROW()-14)/2),0)))</f>
        <v>#REF!</v>
      </c>
      <c r="N443" s="869" t="str">
        <f t="shared" ref="N443" ca="1" si="426">IFERROR(J443/J444,"ND")</f>
        <v>ND</v>
      </c>
      <c r="O443" s="870" t="str">
        <f t="shared" ref="O443" ca="1" si="427">IFERROR(((J443+K443+L443)/H443),"ND")</f>
        <v>ND</v>
      </c>
      <c r="P443" s="910"/>
    </row>
    <row r="444" spans="3:16">
      <c r="C444" s="860"/>
      <c r="D444" s="907"/>
      <c r="E444" s="907"/>
      <c r="F444" s="908"/>
      <c r="G444" s="909"/>
      <c r="H444" s="944"/>
      <c r="I444" s="852"/>
      <c r="J444" s="149" t="str">
        <f ca="1">IF(MOD(ROW()-13,2)=0,IF(ISBLANK(OFFSET(#REF!,INT((ROW()-13)/2),0)),"",OFFSET(#REF!,INT((ROW()-13)/2),0)),IF(ISBLANK(OFFSET('9. METAS'!$U$20,INT((ROW()-14)/2),0)),"",OFFSET('9. METAS'!$U$20,INT((ROW()-14)/2),0)))</f>
        <v/>
      </c>
      <c r="K444" s="150" t="str">
        <f ca="1">IF(MOD(ROW()-13,2)=0,IF(ISBLANK(OFFSET(#REF!,INT((ROW()-13)/2),0)),"",OFFSET(#REF!,INT((ROW()-13)/2),0)),IF(ISBLANK(OFFSET('9. METAS'!$V$20,INT((ROW()-14)/2),0)),"",OFFSET('9. METAS'!$V$20,INT((ROW()-14)/2),0)))</f>
        <v/>
      </c>
      <c r="L444" s="150" t="str">
        <f ca="1">IF(MOD(ROW()-13,2)=0,IF(ISBLANK(OFFSET(#REF!,INT((ROW()-13)/2),0)),"",OFFSET(#REF!,INT((ROW()-13)/2),0)),IF(ISBLANK(OFFSET('9. METAS'!$W$20,INT((ROW()-14)/2),0)),"",OFFSET('9. METAS'!$W$20,INT((ROW()-14)/2),0)))</f>
        <v/>
      </c>
      <c r="M444" s="151" t="str">
        <f ca="1">IF(MOD(ROW()-13,2)=0,IF(ISBLANK(OFFSET(#REF!,INT((ROW()-13)/2),0)),"",OFFSET(#REF!,INT((ROW()-13)/2),0)),IF(ISBLANK(OFFSET('9. METAS'!$X$20,INT((ROW()-14)/2),0)),"",OFFSET('9. METAS'!$X$20,INT((ROW()-14)/2),0)))</f>
        <v/>
      </c>
      <c r="N444" s="854"/>
      <c r="O444" s="856"/>
      <c r="P444" s="913"/>
    </row>
    <row r="445" spans="3:16">
      <c r="C445" s="859"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8" t="str">
        <f ca="1">IF(ISBLANK(OFFSET('5. Pp (3 años)'!$K$46,INT((ROW()-13)/2),0)),"",OFFSET('5. Pp (3 años)'!$K$46,INT((ROW()-13)/2),0))</f>
        <v/>
      </c>
      <c r="G445" s="909" t="str">
        <f ca="1">IF(ISBLANK(OFFSET('5. Pp (3 años)'!$H$46,INT((ROW()-13)/2),0)),"",OFFSET('5. Pp (3 años)'!$H$46,INT((ROW()-13)/2),0))</f>
        <v/>
      </c>
      <c r="H445" s="944" t="str">
        <f ca="1">IF(ISBLANK(OFFSET('9. METAS'!$L$20,INT((ROW()-13)/2),0)),"",OFFSET('9. METAS'!$L$20,INT((ROW()-13)/2),0))</f>
        <v/>
      </c>
      <c r="I445" s="868"/>
      <c r="J445" s="149" t="e">
        <f ca="1">IF(MOD(ROW()-13,2)=0,IF(ISBLANK(OFFSET(#REF!,INT((ROW()-13)/2),0)),"",OFFSET(#REF!,INT((ROW()-13)/2),0)),IF(ISBLANK(OFFSET('9. METAS'!$U$20,INT((ROW()-14)/2),0)),"",OFFSET('9. METAS'!$U$20,INT((ROW()-14)/2),0)))</f>
        <v>#REF!</v>
      </c>
      <c r="K445" s="150" t="e">
        <f ca="1">IF(MOD(ROW()-13,2)=0,IF(ISBLANK(OFFSET(#REF!,INT((ROW()-13)/2),0)),"",OFFSET(#REF!,INT((ROW()-13)/2),0)),IF(ISBLANK(OFFSET('9. METAS'!$V$20,INT((ROW()-14)/2),0)),"",OFFSET('9. METAS'!$V$20,INT((ROW()-14)/2),0)))</f>
        <v>#REF!</v>
      </c>
      <c r="L445" s="150" t="e">
        <f ca="1">IF(MOD(ROW()-13,2)=0,IF(ISBLANK(OFFSET(#REF!,INT((ROW()-13)/2),0)),"",OFFSET(#REF!,INT((ROW()-13)/2),0)),IF(ISBLANK(OFFSET('9. METAS'!$W$20,INT((ROW()-14)/2),0)),"",OFFSET('9. METAS'!$W$20,INT((ROW()-14)/2),0)))</f>
        <v>#REF!</v>
      </c>
      <c r="M445" s="151" t="e">
        <f ca="1">IF(MOD(ROW()-13,2)=0,IF(ISBLANK(OFFSET(#REF!,INT((ROW()-13)/2),0)),"",OFFSET(#REF!,INT((ROW()-13)/2),0)),IF(ISBLANK(OFFSET('9. METAS'!$X$20,INT((ROW()-14)/2),0)),"",OFFSET('9. METAS'!$X$20,INT((ROW()-14)/2),0)))</f>
        <v>#REF!</v>
      </c>
      <c r="N445" s="869" t="str">
        <f t="shared" ref="N445" ca="1" si="428">IFERROR(J445/J446,"ND")</f>
        <v>ND</v>
      </c>
      <c r="O445" s="870" t="str">
        <f t="shared" ref="O445" ca="1" si="429">IFERROR(((J445+K445+L445)/H445),"ND")</f>
        <v>ND</v>
      </c>
      <c r="P445" s="910"/>
    </row>
    <row r="446" spans="3:16">
      <c r="C446" s="860"/>
      <c r="D446" s="907"/>
      <c r="E446" s="907"/>
      <c r="F446" s="908"/>
      <c r="G446" s="909"/>
      <c r="H446" s="944"/>
      <c r="I446" s="852"/>
      <c r="J446" s="149" t="str">
        <f ca="1">IF(MOD(ROW()-13,2)=0,IF(ISBLANK(OFFSET(#REF!,INT((ROW()-13)/2),0)),"",OFFSET(#REF!,INT((ROW()-13)/2),0)),IF(ISBLANK(OFFSET('9. METAS'!$U$20,INT((ROW()-14)/2),0)),"",OFFSET('9. METAS'!$U$20,INT((ROW()-14)/2),0)))</f>
        <v/>
      </c>
      <c r="K446" s="150" t="str">
        <f ca="1">IF(MOD(ROW()-13,2)=0,IF(ISBLANK(OFFSET(#REF!,INT((ROW()-13)/2),0)),"",OFFSET(#REF!,INT((ROW()-13)/2),0)),IF(ISBLANK(OFFSET('9. METAS'!$V$20,INT((ROW()-14)/2),0)),"",OFFSET('9. METAS'!$V$20,INT((ROW()-14)/2),0)))</f>
        <v/>
      </c>
      <c r="L446" s="150" t="str">
        <f ca="1">IF(MOD(ROW()-13,2)=0,IF(ISBLANK(OFFSET(#REF!,INT((ROW()-13)/2),0)),"",OFFSET(#REF!,INT((ROW()-13)/2),0)),IF(ISBLANK(OFFSET('9. METAS'!$W$20,INT((ROW()-14)/2),0)),"",OFFSET('9. METAS'!$W$20,INT((ROW()-14)/2),0)))</f>
        <v/>
      </c>
      <c r="M446" s="151" t="str">
        <f ca="1">IF(MOD(ROW()-13,2)=0,IF(ISBLANK(OFFSET(#REF!,INT((ROW()-13)/2),0)),"",OFFSET(#REF!,INT((ROW()-13)/2),0)),IF(ISBLANK(OFFSET('9. METAS'!$X$20,INT((ROW()-14)/2),0)),"",OFFSET('9. METAS'!$X$20,INT((ROW()-14)/2),0)))</f>
        <v/>
      </c>
      <c r="N446" s="854"/>
      <c r="O446" s="856"/>
      <c r="P446" s="913"/>
    </row>
    <row r="447" spans="3:16">
      <c r="C447" s="859"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8" t="str">
        <f ca="1">IF(ISBLANK(OFFSET('5. Pp (3 años)'!$K$46,INT((ROW()-13)/2),0)),"",OFFSET('5. Pp (3 años)'!$K$46,INT((ROW()-13)/2),0))</f>
        <v/>
      </c>
      <c r="G447" s="909" t="str">
        <f ca="1">IF(ISBLANK(OFFSET('5. Pp (3 años)'!$H$46,INT((ROW()-13)/2),0)),"",OFFSET('5. Pp (3 años)'!$H$46,INT((ROW()-13)/2),0))</f>
        <v/>
      </c>
      <c r="H447" s="944" t="str">
        <f ca="1">IF(ISBLANK(OFFSET('9. METAS'!$L$20,INT((ROW()-13)/2),0)),"",OFFSET('9. METAS'!$L$20,INT((ROW()-13)/2),0))</f>
        <v/>
      </c>
      <c r="I447" s="868"/>
      <c r="J447" s="149" t="e">
        <f ca="1">IF(MOD(ROW()-13,2)=0,IF(ISBLANK(OFFSET(#REF!,INT((ROW()-13)/2),0)),"",OFFSET(#REF!,INT((ROW()-13)/2),0)),IF(ISBLANK(OFFSET('9. METAS'!$U$20,INT((ROW()-14)/2),0)),"",OFFSET('9. METAS'!$U$20,INT((ROW()-14)/2),0)))</f>
        <v>#REF!</v>
      </c>
      <c r="K447" s="150" t="e">
        <f ca="1">IF(MOD(ROW()-13,2)=0,IF(ISBLANK(OFFSET(#REF!,INT((ROW()-13)/2),0)),"",OFFSET(#REF!,INT((ROW()-13)/2),0)),IF(ISBLANK(OFFSET('9. METAS'!$V$20,INT((ROW()-14)/2),0)),"",OFFSET('9. METAS'!$V$20,INT((ROW()-14)/2),0)))</f>
        <v>#REF!</v>
      </c>
      <c r="L447" s="150" t="e">
        <f ca="1">IF(MOD(ROW()-13,2)=0,IF(ISBLANK(OFFSET(#REF!,INT((ROW()-13)/2),0)),"",OFFSET(#REF!,INT((ROW()-13)/2),0)),IF(ISBLANK(OFFSET('9. METAS'!$W$20,INT((ROW()-14)/2),0)),"",OFFSET('9. METAS'!$W$20,INT((ROW()-14)/2),0)))</f>
        <v>#REF!</v>
      </c>
      <c r="M447" s="151" t="e">
        <f ca="1">IF(MOD(ROW()-13,2)=0,IF(ISBLANK(OFFSET(#REF!,INT((ROW()-13)/2),0)),"",OFFSET(#REF!,INT((ROW()-13)/2),0)),IF(ISBLANK(OFFSET('9. METAS'!$X$20,INT((ROW()-14)/2),0)),"",OFFSET('9. METAS'!$X$20,INT((ROW()-14)/2),0)))</f>
        <v>#REF!</v>
      </c>
      <c r="N447" s="869" t="str">
        <f t="shared" ref="N447" ca="1" si="430">IFERROR(J447/J448,"ND")</f>
        <v>ND</v>
      </c>
      <c r="O447" s="870" t="str">
        <f t="shared" ref="O447" ca="1" si="431">IFERROR(((J447+K447+L447)/H447),"ND")</f>
        <v>ND</v>
      </c>
      <c r="P447" s="910"/>
    </row>
    <row r="448" spans="3:16">
      <c r="C448" s="860"/>
      <c r="D448" s="907"/>
      <c r="E448" s="907"/>
      <c r="F448" s="908"/>
      <c r="G448" s="909"/>
      <c r="H448" s="944"/>
      <c r="I448" s="852"/>
      <c r="J448" s="149" t="str">
        <f ca="1">IF(MOD(ROW()-13,2)=0,IF(ISBLANK(OFFSET(#REF!,INT((ROW()-13)/2),0)),"",OFFSET(#REF!,INT((ROW()-13)/2),0)),IF(ISBLANK(OFFSET('9. METAS'!$U$20,INT((ROW()-14)/2),0)),"",OFFSET('9. METAS'!$U$20,INT((ROW()-14)/2),0)))</f>
        <v/>
      </c>
      <c r="K448" s="150" t="str">
        <f ca="1">IF(MOD(ROW()-13,2)=0,IF(ISBLANK(OFFSET(#REF!,INT((ROW()-13)/2),0)),"",OFFSET(#REF!,INT((ROW()-13)/2),0)),IF(ISBLANK(OFFSET('9. METAS'!$V$20,INT((ROW()-14)/2),0)),"",OFFSET('9. METAS'!$V$20,INT((ROW()-14)/2),0)))</f>
        <v/>
      </c>
      <c r="L448" s="150" t="str">
        <f ca="1">IF(MOD(ROW()-13,2)=0,IF(ISBLANK(OFFSET(#REF!,INT((ROW()-13)/2),0)),"",OFFSET(#REF!,INT((ROW()-13)/2),0)),IF(ISBLANK(OFFSET('9. METAS'!$W$20,INT((ROW()-14)/2),0)),"",OFFSET('9. METAS'!$W$20,INT((ROW()-14)/2),0)))</f>
        <v/>
      </c>
      <c r="M448" s="151" t="str">
        <f ca="1">IF(MOD(ROW()-13,2)=0,IF(ISBLANK(OFFSET(#REF!,INT((ROW()-13)/2),0)),"",OFFSET(#REF!,INT((ROW()-13)/2),0)),IF(ISBLANK(OFFSET('9. METAS'!$X$20,INT((ROW()-14)/2),0)),"",OFFSET('9. METAS'!$X$20,INT((ROW()-14)/2),0)))</f>
        <v/>
      </c>
      <c r="N448" s="854"/>
      <c r="O448" s="856"/>
      <c r="P448" s="913"/>
    </row>
    <row r="449" spans="3:16">
      <c r="C449" s="859"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8" t="str">
        <f ca="1">IF(ISBLANK(OFFSET('5. Pp (3 años)'!$K$46,INT((ROW()-13)/2),0)),"",OFFSET('5. Pp (3 años)'!$K$46,INT((ROW()-13)/2),0))</f>
        <v/>
      </c>
      <c r="G449" s="909" t="str">
        <f ca="1">IF(ISBLANK(OFFSET('5. Pp (3 años)'!$H$46,INT((ROW()-13)/2),0)),"",OFFSET('5. Pp (3 años)'!$H$46,INT((ROW()-13)/2),0))</f>
        <v/>
      </c>
      <c r="H449" s="944" t="str">
        <f ca="1">IF(ISBLANK(OFFSET('9. METAS'!$L$20,INT((ROW()-13)/2),0)),"",OFFSET('9. METAS'!$L$20,INT((ROW()-13)/2),0))</f>
        <v/>
      </c>
      <c r="I449" s="868"/>
      <c r="J449" s="149" t="e">
        <f ca="1">IF(MOD(ROW()-13,2)=0,IF(ISBLANK(OFFSET(#REF!,INT((ROW()-13)/2),0)),"",OFFSET(#REF!,INT((ROW()-13)/2),0)),IF(ISBLANK(OFFSET('9. METAS'!$U$20,INT((ROW()-14)/2),0)),"",OFFSET('9. METAS'!$U$20,INT((ROW()-14)/2),0)))</f>
        <v>#REF!</v>
      </c>
      <c r="K449" s="150" t="e">
        <f ca="1">IF(MOD(ROW()-13,2)=0,IF(ISBLANK(OFFSET(#REF!,INT((ROW()-13)/2),0)),"",OFFSET(#REF!,INT((ROW()-13)/2),0)),IF(ISBLANK(OFFSET('9. METAS'!$V$20,INT((ROW()-14)/2),0)),"",OFFSET('9. METAS'!$V$20,INT((ROW()-14)/2),0)))</f>
        <v>#REF!</v>
      </c>
      <c r="L449" s="150" t="e">
        <f ca="1">IF(MOD(ROW()-13,2)=0,IF(ISBLANK(OFFSET(#REF!,INT((ROW()-13)/2),0)),"",OFFSET(#REF!,INT((ROW()-13)/2),0)),IF(ISBLANK(OFFSET('9. METAS'!$W$20,INT((ROW()-14)/2),0)),"",OFFSET('9. METAS'!$W$20,INT((ROW()-14)/2),0)))</f>
        <v>#REF!</v>
      </c>
      <c r="M449" s="151" t="e">
        <f ca="1">IF(MOD(ROW()-13,2)=0,IF(ISBLANK(OFFSET(#REF!,INT((ROW()-13)/2),0)),"",OFFSET(#REF!,INT((ROW()-13)/2),0)),IF(ISBLANK(OFFSET('9. METAS'!$X$20,INT((ROW()-14)/2),0)),"",OFFSET('9. METAS'!$X$20,INT((ROW()-14)/2),0)))</f>
        <v>#REF!</v>
      </c>
      <c r="N449" s="869" t="str">
        <f t="shared" ref="N449" ca="1" si="432">IFERROR(J449/J450,"ND")</f>
        <v>ND</v>
      </c>
      <c r="O449" s="870" t="str">
        <f t="shared" ref="O449" ca="1" si="433">IFERROR(((J449+K449+L449)/H449),"ND")</f>
        <v>ND</v>
      </c>
      <c r="P449" s="910"/>
    </row>
    <row r="450" spans="3:16">
      <c r="C450" s="860"/>
      <c r="D450" s="907"/>
      <c r="E450" s="907"/>
      <c r="F450" s="908"/>
      <c r="G450" s="909"/>
      <c r="H450" s="944"/>
      <c r="I450" s="852"/>
      <c r="J450" s="149" t="str">
        <f ca="1">IF(MOD(ROW()-13,2)=0,IF(ISBLANK(OFFSET(#REF!,INT((ROW()-13)/2),0)),"",OFFSET(#REF!,INT((ROW()-13)/2),0)),IF(ISBLANK(OFFSET('9. METAS'!$U$20,INT((ROW()-14)/2),0)),"",OFFSET('9. METAS'!$U$20,INT((ROW()-14)/2),0)))</f>
        <v/>
      </c>
      <c r="K450" s="150" t="str">
        <f ca="1">IF(MOD(ROW()-13,2)=0,IF(ISBLANK(OFFSET(#REF!,INT((ROW()-13)/2),0)),"",OFFSET(#REF!,INT((ROW()-13)/2),0)),IF(ISBLANK(OFFSET('9. METAS'!$V$20,INT((ROW()-14)/2),0)),"",OFFSET('9. METAS'!$V$20,INT((ROW()-14)/2),0)))</f>
        <v/>
      </c>
      <c r="L450" s="150" t="str">
        <f ca="1">IF(MOD(ROW()-13,2)=0,IF(ISBLANK(OFFSET(#REF!,INT((ROW()-13)/2),0)),"",OFFSET(#REF!,INT((ROW()-13)/2),0)),IF(ISBLANK(OFFSET('9. METAS'!$W$20,INT((ROW()-14)/2),0)),"",OFFSET('9. METAS'!$W$20,INT((ROW()-14)/2),0)))</f>
        <v/>
      </c>
      <c r="M450" s="151" t="str">
        <f ca="1">IF(MOD(ROW()-13,2)=0,IF(ISBLANK(OFFSET(#REF!,INT((ROW()-13)/2),0)),"",OFFSET(#REF!,INT((ROW()-13)/2),0)),IF(ISBLANK(OFFSET('9. METAS'!$X$20,INT((ROW()-14)/2),0)),"",OFFSET('9. METAS'!$X$20,INT((ROW()-14)/2),0)))</f>
        <v/>
      </c>
      <c r="N450" s="854"/>
      <c r="O450" s="856"/>
      <c r="P450" s="913"/>
    </row>
    <row r="451" spans="3:16">
      <c r="C451" s="859"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8" t="str">
        <f ca="1">IF(ISBLANK(OFFSET('5. Pp (3 años)'!$K$46,INT((ROW()-13)/2),0)),"",OFFSET('5. Pp (3 años)'!$K$46,INT((ROW()-13)/2),0))</f>
        <v/>
      </c>
      <c r="G451" s="909" t="str">
        <f ca="1">IF(ISBLANK(OFFSET('5. Pp (3 años)'!$H$46,INT((ROW()-13)/2),0)),"",OFFSET('5. Pp (3 años)'!$H$46,INT((ROW()-13)/2),0))</f>
        <v/>
      </c>
      <c r="H451" s="944" t="str">
        <f ca="1">IF(ISBLANK(OFFSET('9. METAS'!$L$20,INT((ROW()-13)/2),0)),"",OFFSET('9. METAS'!$L$20,INT((ROW()-13)/2),0))</f>
        <v/>
      </c>
      <c r="I451" s="868"/>
      <c r="J451" s="149" t="e">
        <f ca="1">IF(MOD(ROW()-13,2)=0,IF(ISBLANK(OFFSET(#REF!,INT((ROW()-13)/2),0)),"",OFFSET(#REF!,INT((ROW()-13)/2),0)),IF(ISBLANK(OFFSET('9. METAS'!$U$20,INT((ROW()-14)/2),0)),"",OFFSET('9. METAS'!$U$20,INT((ROW()-14)/2),0)))</f>
        <v>#REF!</v>
      </c>
      <c r="K451" s="150" t="e">
        <f ca="1">IF(MOD(ROW()-13,2)=0,IF(ISBLANK(OFFSET(#REF!,INT((ROW()-13)/2),0)),"",OFFSET(#REF!,INT((ROW()-13)/2),0)),IF(ISBLANK(OFFSET('9. METAS'!$V$20,INT((ROW()-14)/2),0)),"",OFFSET('9. METAS'!$V$20,INT((ROW()-14)/2),0)))</f>
        <v>#REF!</v>
      </c>
      <c r="L451" s="150" t="e">
        <f ca="1">IF(MOD(ROW()-13,2)=0,IF(ISBLANK(OFFSET(#REF!,INT((ROW()-13)/2),0)),"",OFFSET(#REF!,INT((ROW()-13)/2),0)),IF(ISBLANK(OFFSET('9. METAS'!$W$20,INT((ROW()-14)/2),0)),"",OFFSET('9. METAS'!$W$20,INT((ROW()-14)/2),0)))</f>
        <v>#REF!</v>
      </c>
      <c r="M451" s="151" t="e">
        <f ca="1">IF(MOD(ROW()-13,2)=0,IF(ISBLANK(OFFSET(#REF!,INT((ROW()-13)/2),0)),"",OFFSET(#REF!,INT((ROW()-13)/2),0)),IF(ISBLANK(OFFSET('9. METAS'!$X$20,INT((ROW()-14)/2),0)),"",OFFSET('9. METAS'!$X$20,INT((ROW()-14)/2),0)))</f>
        <v>#REF!</v>
      </c>
      <c r="N451" s="869" t="str">
        <f t="shared" ref="N451" ca="1" si="434">IFERROR(J451/J452,"ND")</f>
        <v>ND</v>
      </c>
      <c r="O451" s="870" t="str">
        <f t="shared" ref="O451" ca="1" si="435">IFERROR(((J451+K451+L451)/H451),"ND")</f>
        <v>ND</v>
      </c>
      <c r="P451" s="910"/>
    </row>
    <row r="452" spans="3:16">
      <c r="C452" s="860"/>
      <c r="D452" s="907"/>
      <c r="E452" s="907"/>
      <c r="F452" s="908"/>
      <c r="G452" s="909"/>
      <c r="H452" s="944"/>
      <c r="I452" s="852"/>
      <c r="J452" s="149" t="str">
        <f ca="1">IF(MOD(ROW()-13,2)=0,IF(ISBLANK(OFFSET(#REF!,INT((ROW()-13)/2),0)),"",OFFSET(#REF!,INT((ROW()-13)/2),0)),IF(ISBLANK(OFFSET('9. METAS'!$U$20,INT((ROW()-14)/2),0)),"",OFFSET('9. METAS'!$U$20,INT((ROW()-14)/2),0)))</f>
        <v/>
      </c>
      <c r="K452" s="150" t="str">
        <f ca="1">IF(MOD(ROW()-13,2)=0,IF(ISBLANK(OFFSET(#REF!,INT((ROW()-13)/2),0)),"",OFFSET(#REF!,INT((ROW()-13)/2),0)),IF(ISBLANK(OFFSET('9. METAS'!$V$20,INT((ROW()-14)/2),0)),"",OFFSET('9. METAS'!$V$20,INT((ROW()-14)/2),0)))</f>
        <v/>
      </c>
      <c r="L452" s="150" t="str">
        <f ca="1">IF(MOD(ROW()-13,2)=0,IF(ISBLANK(OFFSET(#REF!,INT((ROW()-13)/2),0)),"",OFFSET(#REF!,INT((ROW()-13)/2),0)),IF(ISBLANK(OFFSET('9. METAS'!$W$20,INT((ROW()-14)/2),0)),"",OFFSET('9. METAS'!$W$20,INT((ROW()-14)/2),0)))</f>
        <v/>
      </c>
      <c r="M452" s="151" t="str">
        <f ca="1">IF(MOD(ROW()-13,2)=0,IF(ISBLANK(OFFSET(#REF!,INT((ROW()-13)/2),0)),"",OFFSET(#REF!,INT((ROW()-13)/2),0)),IF(ISBLANK(OFFSET('9. METAS'!$X$20,INT((ROW()-14)/2),0)),"",OFFSET('9. METAS'!$X$20,INT((ROW()-14)/2),0)))</f>
        <v/>
      </c>
      <c r="N452" s="854"/>
      <c r="O452" s="856"/>
      <c r="P452" s="913"/>
    </row>
    <row r="453" spans="3:16">
      <c r="C453" s="859"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8" t="str">
        <f ca="1">IF(ISBLANK(OFFSET('5. Pp (3 años)'!$K$46,INT((ROW()-13)/2),0)),"",OFFSET('5. Pp (3 años)'!$K$46,INT((ROW()-13)/2),0))</f>
        <v/>
      </c>
      <c r="G453" s="909" t="str">
        <f ca="1">IF(ISBLANK(OFFSET('5. Pp (3 años)'!$H$46,INT((ROW()-13)/2),0)),"",OFFSET('5. Pp (3 años)'!$H$46,INT((ROW()-13)/2),0))</f>
        <v/>
      </c>
      <c r="H453" s="944" t="str">
        <f ca="1">IF(ISBLANK(OFFSET('9. METAS'!$L$20,INT((ROW()-13)/2),0)),"",OFFSET('9. METAS'!$L$20,INT((ROW()-13)/2),0))</f>
        <v/>
      </c>
      <c r="I453" s="868"/>
      <c r="J453" s="149" t="e">
        <f ca="1">IF(MOD(ROW()-13,2)=0,IF(ISBLANK(OFFSET(#REF!,INT((ROW()-13)/2),0)),"",OFFSET(#REF!,INT((ROW()-13)/2),0)),IF(ISBLANK(OFFSET('9. METAS'!$U$20,INT((ROW()-14)/2),0)),"",OFFSET('9. METAS'!$U$20,INT((ROW()-14)/2),0)))</f>
        <v>#REF!</v>
      </c>
      <c r="K453" s="150" t="e">
        <f ca="1">IF(MOD(ROW()-13,2)=0,IF(ISBLANK(OFFSET(#REF!,INT((ROW()-13)/2),0)),"",OFFSET(#REF!,INT((ROW()-13)/2),0)),IF(ISBLANK(OFFSET('9. METAS'!$V$20,INT((ROW()-14)/2),0)),"",OFFSET('9. METAS'!$V$20,INT((ROW()-14)/2),0)))</f>
        <v>#REF!</v>
      </c>
      <c r="L453" s="150" t="e">
        <f ca="1">IF(MOD(ROW()-13,2)=0,IF(ISBLANK(OFFSET(#REF!,INT((ROW()-13)/2),0)),"",OFFSET(#REF!,INT((ROW()-13)/2),0)),IF(ISBLANK(OFFSET('9. METAS'!$W$20,INT((ROW()-14)/2),0)),"",OFFSET('9. METAS'!$W$20,INT((ROW()-14)/2),0)))</f>
        <v>#REF!</v>
      </c>
      <c r="M453" s="151" t="e">
        <f ca="1">IF(MOD(ROW()-13,2)=0,IF(ISBLANK(OFFSET(#REF!,INT((ROW()-13)/2),0)),"",OFFSET(#REF!,INT((ROW()-13)/2),0)),IF(ISBLANK(OFFSET('9. METAS'!$X$20,INT((ROW()-14)/2),0)),"",OFFSET('9. METAS'!$X$20,INT((ROW()-14)/2),0)))</f>
        <v>#REF!</v>
      </c>
      <c r="N453" s="869" t="str">
        <f t="shared" ref="N453" ca="1" si="436">IFERROR(J453/J454,"ND")</f>
        <v>ND</v>
      </c>
      <c r="O453" s="870" t="str">
        <f t="shared" ref="O453" ca="1" si="437">IFERROR(((J453+K453+L453)/H453),"ND")</f>
        <v>ND</v>
      </c>
      <c r="P453" s="910"/>
    </row>
    <row r="454" spans="3:16">
      <c r="C454" s="860"/>
      <c r="D454" s="907"/>
      <c r="E454" s="907"/>
      <c r="F454" s="908"/>
      <c r="G454" s="909"/>
      <c r="H454" s="944"/>
      <c r="I454" s="852"/>
      <c r="J454" s="149" t="str">
        <f ca="1">IF(MOD(ROW()-13,2)=0,IF(ISBLANK(OFFSET(#REF!,INT((ROW()-13)/2),0)),"",OFFSET(#REF!,INT((ROW()-13)/2),0)),IF(ISBLANK(OFFSET('9. METAS'!$U$20,INT((ROW()-14)/2),0)),"",OFFSET('9. METAS'!$U$20,INT((ROW()-14)/2),0)))</f>
        <v/>
      </c>
      <c r="K454" s="150" t="str">
        <f ca="1">IF(MOD(ROW()-13,2)=0,IF(ISBLANK(OFFSET(#REF!,INT((ROW()-13)/2),0)),"",OFFSET(#REF!,INT((ROW()-13)/2),0)),IF(ISBLANK(OFFSET('9. METAS'!$V$20,INT((ROW()-14)/2),0)),"",OFFSET('9. METAS'!$V$20,INT((ROW()-14)/2),0)))</f>
        <v/>
      </c>
      <c r="L454" s="150" t="str">
        <f ca="1">IF(MOD(ROW()-13,2)=0,IF(ISBLANK(OFFSET(#REF!,INT((ROW()-13)/2),0)),"",OFFSET(#REF!,INT((ROW()-13)/2),0)),IF(ISBLANK(OFFSET('9. METAS'!$W$20,INT((ROW()-14)/2),0)),"",OFFSET('9. METAS'!$W$20,INT((ROW()-14)/2),0)))</f>
        <v/>
      </c>
      <c r="M454" s="151" t="str">
        <f ca="1">IF(MOD(ROW()-13,2)=0,IF(ISBLANK(OFFSET(#REF!,INT((ROW()-13)/2),0)),"",OFFSET(#REF!,INT((ROW()-13)/2),0)),IF(ISBLANK(OFFSET('9. METAS'!$X$20,INT((ROW()-14)/2),0)),"",OFFSET('9. METAS'!$X$20,INT((ROW()-14)/2),0)))</f>
        <v/>
      </c>
      <c r="N454" s="854"/>
      <c r="O454" s="856"/>
      <c r="P454" s="913"/>
    </row>
    <row r="455" spans="3:16">
      <c r="C455" s="859"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8" t="str">
        <f ca="1">IF(ISBLANK(OFFSET('5. Pp (3 años)'!$K$46,INT((ROW()-13)/2),0)),"",OFFSET('5. Pp (3 años)'!$K$46,INT((ROW()-13)/2),0))</f>
        <v/>
      </c>
      <c r="G455" s="909" t="str">
        <f ca="1">IF(ISBLANK(OFFSET('5. Pp (3 años)'!$H$46,INT((ROW()-13)/2),0)),"",OFFSET('5. Pp (3 años)'!$H$46,INT((ROW()-13)/2),0))</f>
        <v/>
      </c>
      <c r="H455" s="944" t="str">
        <f ca="1">IF(ISBLANK(OFFSET('9. METAS'!$L$20,INT((ROW()-13)/2),0)),"",OFFSET('9. METAS'!$L$20,INT((ROW()-13)/2),0))</f>
        <v/>
      </c>
      <c r="I455" s="868"/>
      <c r="J455" s="149" t="e">
        <f ca="1">IF(MOD(ROW()-13,2)=0,IF(ISBLANK(OFFSET(#REF!,INT((ROW()-13)/2),0)),"",OFFSET(#REF!,INT((ROW()-13)/2),0)),IF(ISBLANK(OFFSET('9. METAS'!$U$20,INT((ROW()-14)/2),0)),"",OFFSET('9. METAS'!$U$20,INT((ROW()-14)/2),0)))</f>
        <v>#REF!</v>
      </c>
      <c r="K455" s="150" t="e">
        <f ca="1">IF(MOD(ROW()-13,2)=0,IF(ISBLANK(OFFSET(#REF!,INT((ROW()-13)/2),0)),"",OFFSET(#REF!,INT((ROW()-13)/2),0)),IF(ISBLANK(OFFSET('9. METAS'!$V$20,INT((ROW()-14)/2),0)),"",OFFSET('9. METAS'!$V$20,INT((ROW()-14)/2),0)))</f>
        <v>#REF!</v>
      </c>
      <c r="L455" s="150" t="e">
        <f ca="1">IF(MOD(ROW()-13,2)=0,IF(ISBLANK(OFFSET(#REF!,INT((ROW()-13)/2),0)),"",OFFSET(#REF!,INT((ROW()-13)/2),0)),IF(ISBLANK(OFFSET('9. METAS'!$W$20,INT((ROW()-14)/2),0)),"",OFFSET('9. METAS'!$W$20,INT((ROW()-14)/2),0)))</f>
        <v>#REF!</v>
      </c>
      <c r="M455" s="151" t="e">
        <f ca="1">IF(MOD(ROW()-13,2)=0,IF(ISBLANK(OFFSET(#REF!,INT((ROW()-13)/2),0)),"",OFFSET(#REF!,INT((ROW()-13)/2),0)),IF(ISBLANK(OFFSET('9. METAS'!$X$20,INT((ROW()-14)/2),0)),"",OFFSET('9. METAS'!$X$20,INT((ROW()-14)/2),0)))</f>
        <v>#REF!</v>
      </c>
      <c r="N455" s="869" t="str">
        <f t="shared" ref="N455" ca="1" si="438">IFERROR(J455/J456,"ND")</f>
        <v>ND</v>
      </c>
      <c r="O455" s="870" t="str">
        <f t="shared" ref="O455" ca="1" si="439">IFERROR(((J455+K455+L455)/H455),"ND")</f>
        <v>ND</v>
      </c>
      <c r="P455" s="910"/>
    </row>
    <row r="456" spans="3:16">
      <c r="C456" s="860"/>
      <c r="D456" s="907"/>
      <c r="E456" s="907"/>
      <c r="F456" s="908"/>
      <c r="G456" s="909"/>
      <c r="H456" s="944"/>
      <c r="I456" s="852"/>
      <c r="J456" s="149" t="str">
        <f ca="1">IF(MOD(ROW()-13,2)=0,IF(ISBLANK(OFFSET(#REF!,INT((ROW()-13)/2),0)),"",OFFSET(#REF!,INT((ROW()-13)/2),0)),IF(ISBLANK(OFFSET('9. METAS'!$U$20,INT((ROW()-14)/2),0)),"",OFFSET('9. METAS'!$U$20,INT((ROW()-14)/2),0)))</f>
        <v/>
      </c>
      <c r="K456" s="150" t="str">
        <f ca="1">IF(MOD(ROW()-13,2)=0,IF(ISBLANK(OFFSET(#REF!,INT((ROW()-13)/2),0)),"",OFFSET(#REF!,INT((ROW()-13)/2),0)),IF(ISBLANK(OFFSET('9. METAS'!$V$20,INT((ROW()-14)/2),0)),"",OFFSET('9. METAS'!$V$20,INT((ROW()-14)/2),0)))</f>
        <v/>
      </c>
      <c r="L456" s="150" t="str">
        <f ca="1">IF(MOD(ROW()-13,2)=0,IF(ISBLANK(OFFSET(#REF!,INT((ROW()-13)/2),0)),"",OFFSET(#REF!,INT((ROW()-13)/2),0)),IF(ISBLANK(OFFSET('9. METAS'!$W$20,INT((ROW()-14)/2),0)),"",OFFSET('9. METAS'!$W$20,INT((ROW()-14)/2),0)))</f>
        <v/>
      </c>
      <c r="M456" s="151" t="str">
        <f ca="1">IF(MOD(ROW()-13,2)=0,IF(ISBLANK(OFFSET(#REF!,INT((ROW()-13)/2),0)),"",OFFSET(#REF!,INT((ROW()-13)/2),0)),IF(ISBLANK(OFFSET('9. METAS'!$X$20,INT((ROW()-14)/2),0)),"",OFFSET('9. METAS'!$X$20,INT((ROW()-14)/2),0)))</f>
        <v/>
      </c>
      <c r="N456" s="854"/>
      <c r="O456" s="856"/>
      <c r="P456" s="913"/>
    </row>
    <row r="457" spans="3:16">
      <c r="C457" s="859"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8" t="str">
        <f ca="1">IF(ISBLANK(OFFSET('5. Pp (3 años)'!$K$46,INT((ROW()-13)/2),0)),"",OFFSET('5. Pp (3 años)'!$K$46,INT((ROW()-13)/2),0))</f>
        <v/>
      </c>
      <c r="G457" s="909" t="str">
        <f ca="1">IF(ISBLANK(OFFSET('5. Pp (3 años)'!$H$46,INT((ROW()-13)/2),0)),"",OFFSET('5. Pp (3 años)'!$H$46,INT((ROW()-13)/2),0))</f>
        <v/>
      </c>
      <c r="H457" s="944" t="str">
        <f ca="1">IF(ISBLANK(OFFSET('9. METAS'!$L$20,INT((ROW()-13)/2),0)),"",OFFSET('9. METAS'!$L$20,INT((ROW()-13)/2),0))</f>
        <v/>
      </c>
      <c r="I457" s="868"/>
      <c r="J457" s="149" t="e">
        <f ca="1">IF(MOD(ROW()-13,2)=0,IF(ISBLANK(OFFSET(#REF!,INT((ROW()-13)/2),0)),"",OFFSET(#REF!,INT((ROW()-13)/2),0)),IF(ISBLANK(OFFSET('9. METAS'!$U$20,INT((ROW()-14)/2),0)),"",OFFSET('9. METAS'!$U$20,INT((ROW()-14)/2),0)))</f>
        <v>#REF!</v>
      </c>
      <c r="K457" s="150" t="e">
        <f ca="1">IF(MOD(ROW()-13,2)=0,IF(ISBLANK(OFFSET(#REF!,INT((ROW()-13)/2),0)),"",OFFSET(#REF!,INT((ROW()-13)/2),0)),IF(ISBLANK(OFFSET('9. METAS'!$V$20,INT((ROW()-14)/2),0)),"",OFFSET('9. METAS'!$V$20,INT((ROW()-14)/2),0)))</f>
        <v>#REF!</v>
      </c>
      <c r="L457" s="150" t="e">
        <f ca="1">IF(MOD(ROW()-13,2)=0,IF(ISBLANK(OFFSET(#REF!,INT((ROW()-13)/2),0)),"",OFFSET(#REF!,INT((ROW()-13)/2),0)),IF(ISBLANK(OFFSET('9. METAS'!$W$20,INT((ROW()-14)/2),0)),"",OFFSET('9. METAS'!$W$20,INT((ROW()-14)/2),0)))</f>
        <v>#REF!</v>
      </c>
      <c r="M457" s="151" t="e">
        <f ca="1">IF(MOD(ROW()-13,2)=0,IF(ISBLANK(OFFSET(#REF!,INT((ROW()-13)/2),0)),"",OFFSET(#REF!,INT((ROW()-13)/2),0)),IF(ISBLANK(OFFSET('9. METAS'!$X$20,INT((ROW()-14)/2),0)),"",OFFSET('9. METAS'!$X$20,INT((ROW()-14)/2),0)))</f>
        <v>#REF!</v>
      </c>
      <c r="N457" s="869" t="str">
        <f t="shared" ref="N457" ca="1" si="440">IFERROR(J457/J458,"ND")</f>
        <v>ND</v>
      </c>
      <c r="O457" s="870" t="str">
        <f t="shared" ref="O457" ca="1" si="441">IFERROR(((J457+K457+L457)/H457),"ND")</f>
        <v>ND</v>
      </c>
      <c r="P457" s="910"/>
    </row>
    <row r="458" spans="3:16">
      <c r="C458" s="860"/>
      <c r="D458" s="907"/>
      <c r="E458" s="907"/>
      <c r="F458" s="908"/>
      <c r="G458" s="909"/>
      <c r="H458" s="944"/>
      <c r="I458" s="852"/>
      <c r="J458" s="149" t="str">
        <f ca="1">IF(MOD(ROW()-13,2)=0,IF(ISBLANK(OFFSET(#REF!,INT((ROW()-13)/2),0)),"",OFFSET(#REF!,INT((ROW()-13)/2),0)),IF(ISBLANK(OFFSET('9. METAS'!$U$20,INT((ROW()-14)/2),0)),"",OFFSET('9. METAS'!$U$20,INT((ROW()-14)/2),0)))</f>
        <v/>
      </c>
      <c r="K458" s="150" t="str">
        <f ca="1">IF(MOD(ROW()-13,2)=0,IF(ISBLANK(OFFSET(#REF!,INT((ROW()-13)/2),0)),"",OFFSET(#REF!,INT((ROW()-13)/2),0)),IF(ISBLANK(OFFSET('9. METAS'!$V$20,INT((ROW()-14)/2),0)),"",OFFSET('9. METAS'!$V$20,INT((ROW()-14)/2),0)))</f>
        <v/>
      </c>
      <c r="L458" s="150" t="str">
        <f ca="1">IF(MOD(ROW()-13,2)=0,IF(ISBLANK(OFFSET(#REF!,INT((ROW()-13)/2),0)),"",OFFSET(#REF!,INT((ROW()-13)/2),0)),IF(ISBLANK(OFFSET('9. METAS'!$W$20,INT((ROW()-14)/2),0)),"",OFFSET('9. METAS'!$W$20,INT((ROW()-14)/2),0)))</f>
        <v/>
      </c>
      <c r="M458" s="151" t="str">
        <f ca="1">IF(MOD(ROW()-13,2)=0,IF(ISBLANK(OFFSET(#REF!,INT((ROW()-13)/2),0)),"",OFFSET(#REF!,INT((ROW()-13)/2),0)),IF(ISBLANK(OFFSET('9. METAS'!$X$20,INT((ROW()-14)/2),0)),"",OFFSET('9. METAS'!$X$20,INT((ROW()-14)/2),0)))</f>
        <v/>
      </c>
      <c r="N458" s="854"/>
      <c r="O458" s="856"/>
      <c r="P458" s="913"/>
    </row>
    <row r="459" spans="3:16">
      <c r="C459" s="859"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8" t="str">
        <f ca="1">IF(ISBLANK(OFFSET('5. Pp (3 años)'!$K$46,INT((ROW()-13)/2),0)),"",OFFSET('5. Pp (3 años)'!$K$46,INT((ROW()-13)/2),0))</f>
        <v/>
      </c>
      <c r="G459" s="909" t="str">
        <f ca="1">IF(ISBLANK(OFFSET('5. Pp (3 años)'!$H$46,INT((ROW()-13)/2),0)),"",OFFSET('5. Pp (3 años)'!$H$46,INT((ROW()-13)/2),0))</f>
        <v/>
      </c>
      <c r="H459" s="944" t="str">
        <f ca="1">IF(ISBLANK(OFFSET('9. METAS'!$L$20,INT((ROW()-13)/2),0)),"",OFFSET('9. METAS'!$L$20,INT((ROW()-13)/2),0))</f>
        <v/>
      </c>
      <c r="I459" s="868"/>
      <c r="J459" s="149" t="e">
        <f ca="1">IF(MOD(ROW()-13,2)=0,IF(ISBLANK(OFFSET(#REF!,INT((ROW()-13)/2),0)),"",OFFSET(#REF!,INT((ROW()-13)/2),0)),IF(ISBLANK(OFFSET('9. METAS'!$U$20,INT((ROW()-14)/2),0)),"",OFFSET('9. METAS'!$U$20,INT((ROW()-14)/2),0)))</f>
        <v>#REF!</v>
      </c>
      <c r="K459" s="150" t="e">
        <f ca="1">IF(MOD(ROW()-13,2)=0,IF(ISBLANK(OFFSET(#REF!,INT((ROW()-13)/2),0)),"",OFFSET(#REF!,INT((ROW()-13)/2),0)),IF(ISBLANK(OFFSET('9. METAS'!$V$20,INT((ROW()-14)/2),0)),"",OFFSET('9. METAS'!$V$20,INT((ROW()-14)/2),0)))</f>
        <v>#REF!</v>
      </c>
      <c r="L459" s="150" t="e">
        <f ca="1">IF(MOD(ROW()-13,2)=0,IF(ISBLANK(OFFSET(#REF!,INT((ROW()-13)/2),0)),"",OFFSET(#REF!,INT((ROW()-13)/2),0)),IF(ISBLANK(OFFSET('9. METAS'!$W$20,INT((ROW()-14)/2),0)),"",OFFSET('9. METAS'!$W$20,INT((ROW()-14)/2),0)))</f>
        <v>#REF!</v>
      </c>
      <c r="M459" s="151" t="e">
        <f ca="1">IF(MOD(ROW()-13,2)=0,IF(ISBLANK(OFFSET(#REF!,INT((ROW()-13)/2),0)),"",OFFSET(#REF!,INT((ROW()-13)/2),0)),IF(ISBLANK(OFFSET('9. METAS'!$X$20,INT((ROW()-14)/2),0)),"",OFFSET('9. METAS'!$X$20,INT((ROW()-14)/2),0)))</f>
        <v>#REF!</v>
      </c>
      <c r="N459" s="869" t="str">
        <f t="shared" ref="N459" ca="1" si="442">IFERROR(J459/J460,"ND")</f>
        <v>ND</v>
      </c>
      <c r="O459" s="870" t="str">
        <f t="shared" ref="O459" ca="1" si="443">IFERROR(((J459+K459+L459)/H459),"ND")</f>
        <v>ND</v>
      </c>
      <c r="P459" s="910"/>
    </row>
    <row r="460" spans="3:16">
      <c r="C460" s="860"/>
      <c r="D460" s="907"/>
      <c r="E460" s="907"/>
      <c r="F460" s="908"/>
      <c r="G460" s="909"/>
      <c r="H460" s="944"/>
      <c r="I460" s="852"/>
      <c r="J460" s="149" t="str">
        <f ca="1">IF(MOD(ROW()-13,2)=0,IF(ISBLANK(OFFSET(#REF!,INT((ROW()-13)/2),0)),"",OFFSET(#REF!,INT((ROW()-13)/2),0)),IF(ISBLANK(OFFSET('9. METAS'!$U$20,INT((ROW()-14)/2),0)),"",OFFSET('9. METAS'!$U$20,INT((ROW()-14)/2),0)))</f>
        <v/>
      </c>
      <c r="K460" s="150" t="str">
        <f ca="1">IF(MOD(ROW()-13,2)=0,IF(ISBLANK(OFFSET(#REF!,INT((ROW()-13)/2),0)),"",OFFSET(#REF!,INT((ROW()-13)/2),0)),IF(ISBLANK(OFFSET('9. METAS'!$V$20,INT((ROW()-14)/2),0)),"",OFFSET('9. METAS'!$V$20,INT((ROW()-14)/2),0)))</f>
        <v/>
      </c>
      <c r="L460" s="150" t="str">
        <f ca="1">IF(MOD(ROW()-13,2)=0,IF(ISBLANK(OFFSET(#REF!,INT((ROW()-13)/2),0)),"",OFFSET(#REF!,INT((ROW()-13)/2),0)),IF(ISBLANK(OFFSET('9. METAS'!$W$20,INT((ROW()-14)/2),0)),"",OFFSET('9. METAS'!$W$20,INT((ROW()-14)/2),0)))</f>
        <v/>
      </c>
      <c r="M460" s="151" t="str">
        <f ca="1">IF(MOD(ROW()-13,2)=0,IF(ISBLANK(OFFSET(#REF!,INT((ROW()-13)/2),0)),"",OFFSET(#REF!,INT((ROW()-13)/2),0)),IF(ISBLANK(OFFSET('9. METAS'!$X$20,INT((ROW()-14)/2),0)),"",OFFSET('9. METAS'!$X$20,INT((ROW()-14)/2),0)))</f>
        <v/>
      </c>
      <c r="N460" s="854"/>
      <c r="O460" s="856"/>
      <c r="P460" s="913"/>
    </row>
    <row r="461" spans="3:16">
      <c r="C461" s="859"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8" t="str">
        <f ca="1">IF(ISBLANK(OFFSET('5. Pp (3 años)'!$K$46,INT((ROW()-13)/2),0)),"",OFFSET('5. Pp (3 años)'!$K$46,INT((ROW()-13)/2),0))</f>
        <v/>
      </c>
      <c r="G461" s="909" t="str">
        <f ca="1">IF(ISBLANK(OFFSET('5. Pp (3 años)'!$H$46,INT((ROW()-13)/2),0)),"",OFFSET('5. Pp (3 años)'!$H$46,INT((ROW()-13)/2),0))</f>
        <v/>
      </c>
      <c r="H461" s="944" t="str">
        <f ca="1">IF(ISBLANK(OFFSET('9. METAS'!$L$20,INT((ROW()-13)/2),0)),"",OFFSET('9. METAS'!$L$20,INT((ROW()-13)/2),0))</f>
        <v/>
      </c>
      <c r="I461" s="868"/>
      <c r="J461" s="149" t="e">
        <f ca="1">IF(MOD(ROW()-13,2)=0,IF(ISBLANK(OFFSET(#REF!,INT((ROW()-13)/2),0)),"",OFFSET(#REF!,INT((ROW()-13)/2),0)),IF(ISBLANK(OFFSET('9. METAS'!$U$20,INT((ROW()-14)/2),0)),"",OFFSET('9. METAS'!$U$20,INT((ROW()-14)/2),0)))</f>
        <v>#REF!</v>
      </c>
      <c r="K461" s="150" t="e">
        <f ca="1">IF(MOD(ROW()-13,2)=0,IF(ISBLANK(OFFSET(#REF!,INT((ROW()-13)/2),0)),"",OFFSET(#REF!,INT((ROW()-13)/2),0)),IF(ISBLANK(OFFSET('9. METAS'!$V$20,INT((ROW()-14)/2),0)),"",OFFSET('9. METAS'!$V$20,INT((ROW()-14)/2),0)))</f>
        <v>#REF!</v>
      </c>
      <c r="L461" s="150" t="e">
        <f ca="1">IF(MOD(ROW()-13,2)=0,IF(ISBLANK(OFFSET(#REF!,INT((ROW()-13)/2),0)),"",OFFSET(#REF!,INT((ROW()-13)/2),0)),IF(ISBLANK(OFFSET('9. METAS'!$W$20,INT((ROW()-14)/2),0)),"",OFFSET('9. METAS'!$W$20,INT((ROW()-14)/2),0)))</f>
        <v>#REF!</v>
      </c>
      <c r="M461" s="151" t="e">
        <f ca="1">IF(MOD(ROW()-13,2)=0,IF(ISBLANK(OFFSET(#REF!,INT((ROW()-13)/2),0)),"",OFFSET(#REF!,INT((ROW()-13)/2),0)),IF(ISBLANK(OFFSET('9. METAS'!$X$20,INT((ROW()-14)/2),0)),"",OFFSET('9. METAS'!$X$20,INT((ROW()-14)/2),0)))</f>
        <v>#REF!</v>
      </c>
      <c r="N461" s="869" t="str">
        <f t="shared" ref="N461" ca="1" si="444">IFERROR(J461/J462,"ND")</f>
        <v>ND</v>
      </c>
      <c r="O461" s="870" t="str">
        <f t="shared" ref="O461" ca="1" si="445">IFERROR(((J461+K461+L461)/H461),"ND")</f>
        <v>ND</v>
      </c>
      <c r="P461" s="910"/>
    </row>
    <row r="462" spans="3:16">
      <c r="C462" s="860"/>
      <c r="D462" s="907"/>
      <c r="E462" s="907"/>
      <c r="F462" s="908"/>
      <c r="G462" s="909"/>
      <c r="H462" s="944"/>
      <c r="I462" s="852"/>
      <c r="J462" s="149" t="str">
        <f ca="1">IF(MOD(ROW()-13,2)=0,IF(ISBLANK(OFFSET(#REF!,INT((ROW()-13)/2),0)),"",OFFSET(#REF!,INT((ROW()-13)/2),0)),IF(ISBLANK(OFFSET('9. METAS'!$U$20,INT((ROW()-14)/2),0)),"",OFFSET('9. METAS'!$U$20,INT((ROW()-14)/2),0)))</f>
        <v/>
      </c>
      <c r="K462" s="150" t="str">
        <f ca="1">IF(MOD(ROW()-13,2)=0,IF(ISBLANK(OFFSET(#REF!,INT((ROW()-13)/2),0)),"",OFFSET(#REF!,INT((ROW()-13)/2),0)),IF(ISBLANK(OFFSET('9. METAS'!$V$20,INT((ROW()-14)/2),0)),"",OFFSET('9. METAS'!$V$20,INT((ROW()-14)/2),0)))</f>
        <v/>
      </c>
      <c r="L462" s="150" t="str">
        <f ca="1">IF(MOD(ROW()-13,2)=0,IF(ISBLANK(OFFSET(#REF!,INT((ROW()-13)/2),0)),"",OFFSET(#REF!,INT((ROW()-13)/2),0)),IF(ISBLANK(OFFSET('9. METAS'!$W$20,INT((ROW()-14)/2),0)),"",OFFSET('9. METAS'!$W$20,INT((ROW()-14)/2),0)))</f>
        <v/>
      </c>
      <c r="M462" s="151" t="str">
        <f ca="1">IF(MOD(ROW()-13,2)=0,IF(ISBLANK(OFFSET(#REF!,INT((ROW()-13)/2),0)),"",OFFSET(#REF!,INT((ROW()-13)/2),0)),IF(ISBLANK(OFFSET('9. METAS'!$X$20,INT((ROW()-14)/2),0)),"",OFFSET('9. METAS'!$X$20,INT((ROW()-14)/2),0)))</f>
        <v/>
      </c>
      <c r="N462" s="854"/>
      <c r="O462" s="856"/>
      <c r="P462" s="913"/>
    </row>
    <row r="463" spans="3:16">
      <c r="C463" s="859"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8" t="str">
        <f ca="1">IF(ISBLANK(OFFSET('5. Pp (3 años)'!$K$46,INT((ROW()-13)/2),0)),"",OFFSET('5. Pp (3 años)'!$K$46,INT((ROW()-13)/2),0))</f>
        <v/>
      </c>
      <c r="G463" s="909" t="str">
        <f ca="1">IF(ISBLANK(OFFSET('5. Pp (3 años)'!$H$46,INT((ROW()-13)/2),0)),"",OFFSET('5. Pp (3 años)'!$H$46,INT((ROW()-13)/2),0))</f>
        <v/>
      </c>
      <c r="H463" s="944" t="str">
        <f ca="1">IF(ISBLANK(OFFSET('9. METAS'!$L$20,INT((ROW()-13)/2),0)),"",OFFSET('9. METAS'!$L$20,INT((ROW()-13)/2),0))</f>
        <v/>
      </c>
      <c r="I463" s="868"/>
      <c r="J463" s="149" t="e">
        <f ca="1">IF(MOD(ROW()-13,2)=0,IF(ISBLANK(OFFSET(#REF!,INT((ROW()-13)/2),0)),"",OFFSET(#REF!,INT((ROW()-13)/2),0)),IF(ISBLANK(OFFSET('9. METAS'!$U$20,INT((ROW()-14)/2),0)),"",OFFSET('9. METAS'!$U$20,INT((ROW()-14)/2),0)))</f>
        <v>#REF!</v>
      </c>
      <c r="K463" s="150" t="e">
        <f ca="1">IF(MOD(ROW()-13,2)=0,IF(ISBLANK(OFFSET(#REF!,INT((ROW()-13)/2),0)),"",OFFSET(#REF!,INT((ROW()-13)/2),0)),IF(ISBLANK(OFFSET('9. METAS'!$V$20,INT((ROW()-14)/2),0)),"",OFFSET('9. METAS'!$V$20,INT((ROW()-14)/2),0)))</f>
        <v>#REF!</v>
      </c>
      <c r="L463" s="150" t="e">
        <f ca="1">IF(MOD(ROW()-13,2)=0,IF(ISBLANK(OFFSET(#REF!,INT((ROW()-13)/2),0)),"",OFFSET(#REF!,INT((ROW()-13)/2),0)),IF(ISBLANK(OFFSET('9. METAS'!$W$20,INT((ROW()-14)/2),0)),"",OFFSET('9. METAS'!$W$20,INT((ROW()-14)/2),0)))</f>
        <v>#REF!</v>
      </c>
      <c r="M463" s="151" t="e">
        <f ca="1">IF(MOD(ROW()-13,2)=0,IF(ISBLANK(OFFSET(#REF!,INT((ROW()-13)/2),0)),"",OFFSET(#REF!,INT((ROW()-13)/2),0)),IF(ISBLANK(OFFSET('9. METAS'!$X$20,INT((ROW()-14)/2),0)),"",OFFSET('9. METAS'!$X$20,INT((ROW()-14)/2),0)))</f>
        <v>#REF!</v>
      </c>
      <c r="N463" s="869" t="str">
        <f t="shared" ref="N463" ca="1" si="446">IFERROR(J463/J464,"ND")</f>
        <v>ND</v>
      </c>
      <c r="O463" s="870" t="str">
        <f t="shared" ref="O463" ca="1" si="447">IFERROR(((J463+K463+L463)/H463),"ND")</f>
        <v>ND</v>
      </c>
      <c r="P463" s="910"/>
    </row>
    <row r="464" spans="3:16">
      <c r="C464" s="860"/>
      <c r="D464" s="907"/>
      <c r="E464" s="907"/>
      <c r="F464" s="908"/>
      <c r="G464" s="909"/>
      <c r="H464" s="944"/>
      <c r="I464" s="852"/>
      <c r="J464" s="149" t="str">
        <f ca="1">IF(MOD(ROW()-13,2)=0,IF(ISBLANK(OFFSET(#REF!,INT((ROW()-13)/2),0)),"",OFFSET(#REF!,INT((ROW()-13)/2),0)),IF(ISBLANK(OFFSET('9. METAS'!$U$20,INT((ROW()-14)/2),0)),"",OFFSET('9. METAS'!$U$20,INT((ROW()-14)/2),0)))</f>
        <v/>
      </c>
      <c r="K464" s="150" t="str">
        <f ca="1">IF(MOD(ROW()-13,2)=0,IF(ISBLANK(OFFSET(#REF!,INT((ROW()-13)/2),0)),"",OFFSET(#REF!,INT((ROW()-13)/2),0)),IF(ISBLANK(OFFSET('9. METAS'!$V$20,INT((ROW()-14)/2),0)),"",OFFSET('9. METAS'!$V$20,INT((ROW()-14)/2),0)))</f>
        <v/>
      </c>
      <c r="L464" s="150" t="str">
        <f ca="1">IF(MOD(ROW()-13,2)=0,IF(ISBLANK(OFFSET(#REF!,INT((ROW()-13)/2),0)),"",OFFSET(#REF!,INT((ROW()-13)/2),0)),IF(ISBLANK(OFFSET('9. METAS'!$W$20,INT((ROW()-14)/2),0)),"",OFFSET('9. METAS'!$W$20,INT((ROW()-14)/2),0)))</f>
        <v/>
      </c>
      <c r="M464" s="151" t="str">
        <f ca="1">IF(MOD(ROW()-13,2)=0,IF(ISBLANK(OFFSET(#REF!,INT((ROW()-13)/2),0)),"",OFFSET(#REF!,INT((ROW()-13)/2),0)),IF(ISBLANK(OFFSET('9. METAS'!$X$20,INT((ROW()-14)/2),0)),"",OFFSET('9. METAS'!$X$20,INT((ROW()-14)/2),0)))</f>
        <v/>
      </c>
      <c r="N464" s="854"/>
      <c r="O464" s="856"/>
      <c r="P464" s="913"/>
    </row>
    <row r="465" spans="3:16">
      <c r="C465" s="859"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8" t="str">
        <f ca="1">IF(ISBLANK(OFFSET('5. Pp (3 años)'!$K$46,INT((ROW()-13)/2),0)),"",OFFSET('5. Pp (3 años)'!$K$46,INT((ROW()-13)/2),0))</f>
        <v/>
      </c>
      <c r="G465" s="909" t="str">
        <f ca="1">IF(ISBLANK(OFFSET('5. Pp (3 años)'!$H$46,INT((ROW()-13)/2),0)),"",OFFSET('5. Pp (3 años)'!$H$46,INT((ROW()-13)/2),0))</f>
        <v/>
      </c>
      <c r="H465" s="944" t="str">
        <f ca="1">IF(ISBLANK(OFFSET('9. METAS'!$L$20,INT((ROW()-13)/2),0)),"",OFFSET('9. METAS'!$L$20,INT((ROW()-13)/2),0))</f>
        <v/>
      </c>
      <c r="I465" s="868"/>
      <c r="J465" s="149" t="e">
        <f ca="1">IF(MOD(ROW()-13,2)=0,IF(ISBLANK(OFFSET(#REF!,INT((ROW()-13)/2),0)),"",OFFSET(#REF!,INT((ROW()-13)/2),0)),IF(ISBLANK(OFFSET('9. METAS'!$U$20,INT((ROW()-14)/2),0)),"",OFFSET('9. METAS'!$U$20,INT((ROW()-14)/2),0)))</f>
        <v>#REF!</v>
      </c>
      <c r="K465" s="150" t="e">
        <f ca="1">IF(MOD(ROW()-13,2)=0,IF(ISBLANK(OFFSET(#REF!,INT((ROW()-13)/2),0)),"",OFFSET(#REF!,INT((ROW()-13)/2),0)),IF(ISBLANK(OFFSET('9. METAS'!$V$20,INT((ROW()-14)/2),0)),"",OFFSET('9. METAS'!$V$20,INT((ROW()-14)/2),0)))</f>
        <v>#REF!</v>
      </c>
      <c r="L465" s="150" t="e">
        <f ca="1">IF(MOD(ROW()-13,2)=0,IF(ISBLANK(OFFSET(#REF!,INT((ROW()-13)/2),0)),"",OFFSET(#REF!,INT((ROW()-13)/2),0)),IF(ISBLANK(OFFSET('9. METAS'!$W$20,INT((ROW()-14)/2),0)),"",OFFSET('9. METAS'!$W$20,INT((ROW()-14)/2),0)))</f>
        <v>#REF!</v>
      </c>
      <c r="M465" s="151" t="e">
        <f ca="1">IF(MOD(ROW()-13,2)=0,IF(ISBLANK(OFFSET(#REF!,INT((ROW()-13)/2),0)),"",OFFSET(#REF!,INT((ROW()-13)/2),0)),IF(ISBLANK(OFFSET('9. METAS'!$X$20,INT((ROW()-14)/2),0)),"",OFFSET('9. METAS'!$X$20,INT((ROW()-14)/2),0)))</f>
        <v>#REF!</v>
      </c>
      <c r="N465" s="869" t="str">
        <f t="shared" ref="N465" ca="1" si="448">IFERROR(J465/J466,"ND")</f>
        <v>ND</v>
      </c>
      <c r="O465" s="870" t="str">
        <f t="shared" ref="O465" ca="1" si="449">IFERROR(((J465+K465+L465)/H465),"ND")</f>
        <v>ND</v>
      </c>
      <c r="P465" s="910"/>
    </row>
    <row r="466" spans="3:16">
      <c r="C466" s="860"/>
      <c r="D466" s="907"/>
      <c r="E466" s="907"/>
      <c r="F466" s="908"/>
      <c r="G466" s="909"/>
      <c r="H466" s="944"/>
      <c r="I466" s="852"/>
      <c r="J466" s="149" t="str">
        <f ca="1">IF(MOD(ROW()-13,2)=0,IF(ISBLANK(OFFSET(#REF!,INT((ROW()-13)/2),0)),"",OFFSET(#REF!,INT((ROW()-13)/2),0)),IF(ISBLANK(OFFSET('9. METAS'!$U$20,INT((ROW()-14)/2),0)),"",OFFSET('9. METAS'!$U$20,INT((ROW()-14)/2),0)))</f>
        <v/>
      </c>
      <c r="K466" s="150" t="str">
        <f ca="1">IF(MOD(ROW()-13,2)=0,IF(ISBLANK(OFFSET(#REF!,INT((ROW()-13)/2),0)),"",OFFSET(#REF!,INT((ROW()-13)/2),0)),IF(ISBLANK(OFFSET('9. METAS'!$V$20,INT((ROW()-14)/2),0)),"",OFFSET('9. METAS'!$V$20,INT((ROW()-14)/2),0)))</f>
        <v/>
      </c>
      <c r="L466" s="150" t="str">
        <f ca="1">IF(MOD(ROW()-13,2)=0,IF(ISBLANK(OFFSET(#REF!,INT((ROW()-13)/2),0)),"",OFFSET(#REF!,INT((ROW()-13)/2),0)),IF(ISBLANK(OFFSET('9. METAS'!$W$20,INT((ROW()-14)/2),0)),"",OFFSET('9. METAS'!$W$20,INT((ROW()-14)/2),0)))</f>
        <v/>
      </c>
      <c r="M466" s="151" t="str">
        <f ca="1">IF(MOD(ROW()-13,2)=0,IF(ISBLANK(OFFSET(#REF!,INT((ROW()-13)/2),0)),"",OFFSET(#REF!,INT((ROW()-13)/2),0)),IF(ISBLANK(OFFSET('9. METAS'!$X$20,INT((ROW()-14)/2),0)),"",OFFSET('9. METAS'!$X$20,INT((ROW()-14)/2),0)))</f>
        <v/>
      </c>
      <c r="N466" s="854"/>
      <c r="O466" s="856"/>
      <c r="P466" s="913"/>
    </row>
    <row r="467" spans="3:16">
      <c r="C467" s="859"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8" t="str">
        <f ca="1">IF(ISBLANK(OFFSET('5. Pp (3 años)'!$K$46,INT((ROW()-13)/2),0)),"",OFFSET('5. Pp (3 años)'!$K$46,INT((ROW()-13)/2),0))</f>
        <v/>
      </c>
      <c r="G467" s="909" t="str">
        <f ca="1">IF(ISBLANK(OFFSET('5. Pp (3 años)'!$H$46,INT((ROW()-13)/2),0)),"",OFFSET('5. Pp (3 años)'!$H$46,INT((ROW()-13)/2),0))</f>
        <v/>
      </c>
      <c r="H467" s="944" t="str">
        <f ca="1">IF(ISBLANK(OFFSET('9. METAS'!$L$20,INT((ROW()-13)/2),0)),"",OFFSET('9. METAS'!$L$20,INT((ROW()-13)/2),0))</f>
        <v/>
      </c>
      <c r="I467" s="868"/>
      <c r="J467" s="149" t="e">
        <f ca="1">IF(MOD(ROW()-13,2)=0,IF(ISBLANK(OFFSET(#REF!,INT((ROW()-13)/2),0)),"",OFFSET(#REF!,INT((ROW()-13)/2),0)),IF(ISBLANK(OFFSET('9. METAS'!$U$20,INT((ROW()-14)/2),0)),"",OFFSET('9. METAS'!$U$20,INT((ROW()-14)/2),0)))</f>
        <v>#REF!</v>
      </c>
      <c r="K467" s="150" t="e">
        <f ca="1">IF(MOD(ROW()-13,2)=0,IF(ISBLANK(OFFSET(#REF!,INT((ROW()-13)/2),0)),"",OFFSET(#REF!,INT((ROW()-13)/2),0)),IF(ISBLANK(OFFSET('9. METAS'!$V$20,INT((ROW()-14)/2),0)),"",OFFSET('9. METAS'!$V$20,INT((ROW()-14)/2),0)))</f>
        <v>#REF!</v>
      </c>
      <c r="L467" s="150" t="e">
        <f ca="1">IF(MOD(ROW()-13,2)=0,IF(ISBLANK(OFFSET(#REF!,INT((ROW()-13)/2),0)),"",OFFSET(#REF!,INT((ROW()-13)/2),0)),IF(ISBLANK(OFFSET('9. METAS'!$W$20,INT((ROW()-14)/2),0)),"",OFFSET('9. METAS'!$W$20,INT((ROW()-14)/2),0)))</f>
        <v>#REF!</v>
      </c>
      <c r="M467" s="151" t="e">
        <f ca="1">IF(MOD(ROW()-13,2)=0,IF(ISBLANK(OFFSET(#REF!,INT((ROW()-13)/2),0)),"",OFFSET(#REF!,INT((ROW()-13)/2),0)),IF(ISBLANK(OFFSET('9. METAS'!$X$20,INT((ROW()-14)/2),0)),"",OFFSET('9. METAS'!$X$20,INT((ROW()-14)/2),0)))</f>
        <v>#REF!</v>
      </c>
      <c r="N467" s="869" t="str">
        <f t="shared" ref="N467" ca="1" si="450">IFERROR(J467/J468,"ND")</f>
        <v>ND</v>
      </c>
      <c r="O467" s="870" t="str">
        <f t="shared" ref="O467" ca="1" si="451">IFERROR(((J467+K467+L467)/H467),"ND")</f>
        <v>ND</v>
      </c>
      <c r="P467" s="910"/>
    </row>
    <row r="468" spans="3:16">
      <c r="C468" s="860"/>
      <c r="D468" s="907"/>
      <c r="E468" s="907"/>
      <c r="F468" s="908"/>
      <c r="G468" s="909"/>
      <c r="H468" s="944"/>
      <c r="I468" s="852"/>
      <c r="J468" s="149" t="str">
        <f ca="1">IF(MOD(ROW()-13,2)=0,IF(ISBLANK(OFFSET(#REF!,INT((ROW()-13)/2),0)),"",OFFSET(#REF!,INT((ROW()-13)/2),0)),IF(ISBLANK(OFFSET('9. METAS'!$U$20,INT((ROW()-14)/2),0)),"",OFFSET('9. METAS'!$U$20,INT((ROW()-14)/2),0)))</f>
        <v/>
      </c>
      <c r="K468" s="150" t="str">
        <f ca="1">IF(MOD(ROW()-13,2)=0,IF(ISBLANK(OFFSET(#REF!,INT((ROW()-13)/2),0)),"",OFFSET(#REF!,INT((ROW()-13)/2),0)),IF(ISBLANK(OFFSET('9. METAS'!$V$20,INT((ROW()-14)/2),0)),"",OFFSET('9. METAS'!$V$20,INT((ROW()-14)/2),0)))</f>
        <v/>
      </c>
      <c r="L468" s="150" t="str">
        <f ca="1">IF(MOD(ROW()-13,2)=0,IF(ISBLANK(OFFSET(#REF!,INT((ROW()-13)/2),0)),"",OFFSET(#REF!,INT((ROW()-13)/2),0)),IF(ISBLANK(OFFSET('9. METAS'!$W$20,INT((ROW()-14)/2),0)),"",OFFSET('9. METAS'!$W$20,INT((ROW()-14)/2),0)))</f>
        <v/>
      </c>
      <c r="M468" s="151" t="str">
        <f ca="1">IF(MOD(ROW()-13,2)=0,IF(ISBLANK(OFFSET(#REF!,INT((ROW()-13)/2),0)),"",OFFSET(#REF!,INT((ROW()-13)/2),0)),IF(ISBLANK(OFFSET('9. METAS'!$X$20,INT((ROW()-14)/2),0)),"",OFFSET('9. METAS'!$X$20,INT((ROW()-14)/2),0)))</f>
        <v/>
      </c>
      <c r="N468" s="854"/>
      <c r="O468" s="856"/>
      <c r="P468" s="913"/>
    </row>
    <row r="469" spans="3:16">
      <c r="C469" s="859"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8" t="str">
        <f ca="1">IF(ISBLANK(OFFSET('5. Pp (3 años)'!$K$46,INT((ROW()-13)/2),0)),"",OFFSET('5. Pp (3 años)'!$K$46,INT((ROW()-13)/2),0))</f>
        <v/>
      </c>
      <c r="G469" s="909" t="str">
        <f ca="1">IF(ISBLANK(OFFSET('5. Pp (3 años)'!$H$46,INT((ROW()-13)/2),0)),"",OFFSET('5. Pp (3 años)'!$H$46,INT((ROW()-13)/2),0))</f>
        <v/>
      </c>
      <c r="H469" s="944" t="str">
        <f ca="1">IF(ISBLANK(OFFSET('9. METAS'!$L$20,INT((ROW()-13)/2),0)),"",OFFSET('9. METAS'!$L$20,INT((ROW()-13)/2),0))</f>
        <v/>
      </c>
      <c r="I469" s="868"/>
      <c r="J469" s="149" t="e">
        <f ca="1">IF(MOD(ROW()-13,2)=0,IF(ISBLANK(OFFSET(#REF!,INT((ROW()-13)/2),0)),"",OFFSET(#REF!,INT((ROW()-13)/2),0)),IF(ISBLANK(OFFSET('9. METAS'!$U$20,INT((ROW()-14)/2),0)),"",OFFSET('9. METAS'!$U$20,INT((ROW()-14)/2),0)))</f>
        <v>#REF!</v>
      </c>
      <c r="K469" s="150" t="e">
        <f ca="1">IF(MOD(ROW()-13,2)=0,IF(ISBLANK(OFFSET(#REF!,INT((ROW()-13)/2),0)),"",OFFSET(#REF!,INT((ROW()-13)/2),0)),IF(ISBLANK(OFFSET('9. METAS'!$V$20,INT((ROW()-14)/2),0)),"",OFFSET('9. METAS'!$V$20,INT((ROW()-14)/2),0)))</f>
        <v>#REF!</v>
      </c>
      <c r="L469" s="150" t="e">
        <f ca="1">IF(MOD(ROW()-13,2)=0,IF(ISBLANK(OFFSET(#REF!,INT((ROW()-13)/2),0)),"",OFFSET(#REF!,INT((ROW()-13)/2),0)),IF(ISBLANK(OFFSET('9. METAS'!$W$20,INT((ROW()-14)/2),0)),"",OFFSET('9. METAS'!$W$20,INT((ROW()-14)/2),0)))</f>
        <v>#REF!</v>
      </c>
      <c r="M469" s="151" t="e">
        <f ca="1">IF(MOD(ROW()-13,2)=0,IF(ISBLANK(OFFSET(#REF!,INT((ROW()-13)/2),0)),"",OFFSET(#REF!,INT((ROW()-13)/2),0)),IF(ISBLANK(OFFSET('9. METAS'!$X$20,INT((ROW()-14)/2),0)),"",OFFSET('9. METAS'!$X$20,INT((ROW()-14)/2),0)))</f>
        <v>#REF!</v>
      </c>
      <c r="N469" s="869" t="str">
        <f t="shared" ref="N469" ca="1" si="452">IFERROR(J469/J470,"ND")</f>
        <v>ND</v>
      </c>
      <c r="O469" s="870" t="str">
        <f t="shared" ref="O469" ca="1" si="453">IFERROR(((J469+K469+L469)/H469),"ND")</f>
        <v>ND</v>
      </c>
      <c r="P469" s="910"/>
    </row>
    <row r="470" spans="3:16">
      <c r="C470" s="860"/>
      <c r="D470" s="907"/>
      <c r="E470" s="907"/>
      <c r="F470" s="908"/>
      <c r="G470" s="909"/>
      <c r="H470" s="944"/>
      <c r="I470" s="852"/>
      <c r="J470" s="149" t="str">
        <f ca="1">IF(MOD(ROW()-13,2)=0,IF(ISBLANK(OFFSET(#REF!,INT((ROW()-13)/2),0)),"",OFFSET(#REF!,INT((ROW()-13)/2),0)),IF(ISBLANK(OFFSET('9. METAS'!$U$20,INT((ROW()-14)/2),0)),"",OFFSET('9. METAS'!$U$20,INT((ROW()-14)/2),0)))</f>
        <v/>
      </c>
      <c r="K470" s="150" t="str">
        <f ca="1">IF(MOD(ROW()-13,2)=0,IF(ISBLANK(OFFSET(#REF!,INT((ROW()-13)/2),0)),"",OFFSET(#REF!,INT((ROW()-13)/2),0)),IF(ISBLANK(OFFSET('9. METAS'!$V$20,INT((ROW()-14)/2),0)),"",OFFSET('9. METAS'!$V$20,INT((ROW()-14)/2),0)))</f>
        <v/>
      </c>
      <c r="L470" s="150" t="str">
        <f ca="1">IF(MOD(ROW()-13,2)=0,IF(ISBLANK(OFFSET(#REF!,INT((ROW()-13)/2),0)),"",OFFSET(#REF!,INT((ROW()-13)/2),0)),IF(ISBLANK(OFFSET('9. METAS'!$W$20,INT((ROW()-14)/2),0)),"",OFFSET('9. METAS'!$W$20,INT((ROW()-14)/2),0)))</f>
        <v/>
      </c>
      <c r="M470" s="151" t="str">
        <f ca="1">IF(MOD(ROW()-13,2)=0,IF(ISBLANK(OFFSET(#REF!,INT((ROW()-13)/2),0)),"",OFFSET(#REF!,INT((ROW()-13)/2),0)),IF(ISBLANK(OFFSET('9. METAS'!$X$20,INT((ROW()-14)/2),0)),"",OFFSET('9. METAS'!$X$20,INT((ROW()-14)/2),0)))</f>
        <v/>
      </c>
      <c r="N470" s="854"/>
      <c r="O470" s="856"/>
      <c r="P470" s="913"/>
    </row>
    <row r="471" spans="3:16">
      <c r="C471" s="859"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8" t="str">
        <f ca="1">IF(ISBLANK(OFFSET('5. Pp (3 años)'!$K$46,INT((ROW()-13)/2),0)),"",OFFSET('5. Pp (3 años)'!$K$46,INT((ROW()-13)/2),0))</f>
        <v/>
      </c>
      <c r="G471" s="909" t="str">
        <f ca="1">IF(ISBLANK(OFFSET('5. Pp (3 años)'!$H$46,INT((ROW()-13)/2),0)),"",OFFSET('5. Pp (3 años)'!$H$46,INT((ROW()-13)/2),0))</f>
        <v/>
      </c>
      <c r="H471" s="944" t="str">
        <f ca="1">IF(ISBLANK(OFFSET('9. METAS'!$L$20,INT((ROW()-13)/2),0)),"",OFFSET('9. METAS'!$L$20,INT((ROW()-13)/2),0))</f>
        <v/>
      </c>
      <c r="I471" s="868"/>
      <c r="J471" s="149" t="e">
        <f ca="1">IF(MOD(ROW()-13,2)=0,IF(ISBLANK(OFFSET(#REF!,INT((ROW()-13)/2),0)),"",OFFSET(#REF!,INT((ROW()-13)/2),0)),IF(ISBLANK(OFFSET('9. METAS'!$U$20,INT((ROW()-14)/2),0)),"",OFFSET('9. METAS'!$U$20,INT((ROW()-14)/2),0)))</f>
        <v>#REF!</v>
      </c>
      <c r="K471" s="150" t="e">
        <f ca="1">IF(MOD(ROW()-13,2)=0,IF(ISBLANK(OFFSET(#REF!,INT((ROW()-13)/2),0)),"",OFFSET(#REF!,INT((ROW()-13)/2),0)),IF(ISBLANK(OFFSET('9. METAS'!$V$20,INT((ROW()-14)/2),0)),"",OFFSET('9. METAS'!$V$20,INT((ROW()-14)/2),0)))</f>
        <v>#REF!</v>
      </c>
      <c r="L471" s="150" t="e">
        <f ca="1">IF(MOD(ROW()-13,2)=0,IF(ISBLANK(OFFSET(#REF!,INT((ROW()-13)/2),0)),"",OFFSET(#REF!,INT((ROW()-13)/2),0)),IF(ISBLANK(OFFSET('9. METAS'!$W$20,INT((ROW()-14)/2),0)),"",OFFSET('9. METAS'!$W$20,INT((ROW()-14)/2),0)))</f>
        <v>#REF!</v>
      </c>
      <c r="M471" s="151" t="e">
        <f ca="1">IF(MOD(ROW()-13,2)=0,IF(ISBLANK(OFFSET(#REF!,INT((ROW()-13)/2),0)),"",OFFSET(#REF!,INT((ROW()-13)/2),0)),IF(ISBLANK(OFFSET('9. METAS'!$X$20,INT((ROW()-14)/2),0)),"",OFFSET('9. METAS'!$X$20,INT((ROW()-14)/2),0)))</f>
        <v>#REF!</v>
      </c>
      <c r="N471" s="869" t="str">
        <f t="shared" ref="N471" ca="1" si="454">IFERROR(J471/J472,"ND")</f>
        <v>ND</v>
      </c>
      <c r="O471" s="870" t="str">
        <f t="shared" ref="O471" ca="1" si="455">IFERROR(((J471+K471+L471)/H471),"ND")</f>
        <v>ND</v>
      </c>
      <c r="P471" s="910"/>
    </row>
    <row r="472" spans="3:16">
      <c r="C472" s="860"/>
      <c r="D472" s="907"/>
      <c r="E472" s="907"/>
      <c r="F472" s="908"/>
      <c r="G472" s="909"/>
      <c r="H472" s="944"/>
      <c r="I472" s="852"/>
      <c r="J472" s="149" t="str">
        <f ca="1">IF(MOD(ROW()-13,2)=0,IF(ISBLANK(OFFSET(#REF!,INT((ROW()-13)/2),0)),"",OFFSET(#REF!,INT((ROW()-13)/2),0)),IF(ISBLANK(OFFSET('9. METAS'!$U$20,INT((ROW()-14)/2),0)),"",OFFSET('9. METAS'!$U$20,INT((ROW()-14)/2),0)))</f>
        <v/>
      </c>
      <c r="K472" s="150" t="str">
        <f ca="1">IF(MOD(ROW()-13,2)=0,IF(ISBLANK(OFFSET(#REF!,INT((ROW()-13)/2),0)),"",OFFSET(#REF!,INT((ROW()-13)/2),0)),IF(ISBLANK(OFFSET('9. METAS'!$V$20,INT((ROW()-14)/2),0)),"",OFFSET('9. METAS'!$V$20,INT((ROW()-14)/2),0)))</f>
        <v/>
      </c>
      <c r="L472" s="150" t="str">
        <f ca="1">IF(MOD(ROW()-13,2)=0,IF(ISBLANK(OFFSET(#REF!,INT((ROW()-13)/2),0)),"",OFFSET(#REF!,INT((ROW()-13)/2),0)),IF(ISBLANK(OFFSET('9. METAS'!$W$20,INT((ROW()-14)/2),0)),"",OFFSET('9. METAS'!$W$20,INT((ROW()-14)/2),0)))</f>
        <v/>
      </c>
      <c r="M472" s="151" t="str">
        <f ca="1">IF(MOD(ROW()-13,2)=0,IF(ISBLANK(OFFSET(#REF!,INT((ROW()-13)/2),0)),"",OFFSET(#REF!,INT((ROW()-13)/2),0)),IF(ISBLANK(OFFSET('9. METAS'!$X$20,INT((ROW()-14)/2),0)),"",OFFSET('9. METAS'!$X$20,INT((ROW()-14)/2),0)))</f>
        <v/>
      </c>
      <c r="N472" s="854"/>
      <c r="O472" s="856"/>
      <c r="P472" s="913"/>
    </row>
    <row r="473" spans="3:16">
      <c r="C473" s="859"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8" t="str">
        <f ca="1">IF(ISBLANK(OFFSET('5. Pp (3 años)'!$K$46,INT((ROW()-13)/2),0)),"",OFFSET('5. Pp (3 años)'!$K$46,INT((ROW()-13)/2),0))</f>
        <v/>
      </c>
      <c r="G473" s="909" t="str">
        <f ca="1">IF(ISBLANK(OFFSET('5. Pp (3 años)'!$H$46,INT((ROW()-13)/2),0)),"",OFFSET('5. Pp (3 años)'!$H$46,INT((ROW()-13)/2),0))</f>
        <v/>
      </c>
      <c r="H473" s="944" t="str">
        <f ca="1">IF(ISBLANK(OFFSET('9. METAS'!$L$20,INT((ROW()-13)/2),0)),"",OFFSET('9. METAS'!$L$20,INT((ROW()-13)/2),0))</f>
        <v/>
      </c>
      <c r="I473" s="868"/>
      <c r="J473" s="149" t="e">
        <f ca="1">IF(MOD(ROW()-13,2)=0,IF(ISBLANK(OFFSET(#REF!,INT((ROW()-13)/2),0)),"",OFFSET(#REF!,INT((ROW()-13)/2),0)),IF(ISBLANK(OFFSET('9. METAS'!$U$20,INT((ROW()-14)/2),0)),"",OFFSET('9. METAS'!$U$20,INT((ROW()-14)/2),0)))</f>
        <v>#REF!</v>
      </c>
      <c r="K473" s="150" t="e">
        <f ca="1">IF(MOD(ROW()-13,2)=0,IF(ISBLANK(OFFSET(#REF!,INT((ROW()-13)/2),0)),"",OFFSET(#REF!,INT((ROW()-13)/2),0)),IF(ISBLANK(OFFSET('9. METAS'!$V$20,INT((ROW()-14)/2),0)),"",OFFSET('9. METAS'!$V$20,INT((ROW()-14)/2),0)))</f>
        <v>#REF!</v>
      </c>
      <c r="L473" s="150" t="e">
        <f ca="1">IF(MOD(ROW()-13,2)=0,IF(ISBLANK(OFFSET(#REF!,INT((ROW()-13)/2),0)),"",OFFSET(#REF!,INT((ROW()-13)/2),0)),IF(ISBLANK(OFFSET('9. METAS'!$W$20,INT((ROW()-14)/2),0)),"",OFFSET('9. METAS'!$W$20,INT((ROW()-14)/2),0)))</f>
        <v>#REF!</v>
      </c>
      <c r="M473" s="151" t="e">
        <f ca="1">IF(MOD(ROW()-13,2)=0,IF(ISBLANK(OFFSET(#REF!,INT((ROW()-13)/2),0)),"",OFFSET(#REF!,INT((ROW()-13)/2),0)),IF(ISBLANK(OFFSET('9. METAS'!$X$20,INT((ROW()-14)/2),0)),"",OFFSET('9. METAS'!$X$20,INT((ROW()-14)/2),0)))</f>
        <v>#REF!</v>
      </c>
      <c r="N473" s="869" t="str">
        <f ca="1">IFERROR(J473/J474,"ND")</f>
        <v>ND</v>
      </c>
      <c r="O473" s="870" t="str">
        <f t="shared" ref="O473" ca="1" si="456">IFERROR(((J473+K473+L473)/H473),"ND")</f>
        <v>ND</v>
      </c>
      <c r="P473" s="910"/>
    </row>
    <row r="474" spans="3:16" ht="15.75" thickBot="1">
      <c r="C474" s="899"/>
      <c r="D474" s="914"/>
      <c r="E474" s="914"/>
      <c r="F474" s="915"/>
      <c r="G474" s="916"/>
      <c r="H474" s="945"/>
      <c r="I474" s="904"/>
      <c r="J474" s="152" t="str">
        <f ca="1">IF(MOD(ROW()-13,2)=0,IF(ISBLANK(OFFSET(#REF!,INT((ROW()-13)/2),0)),"",OFFSET(#REF!,INT((ROW()-13)/2),0)),IF(ISBLANK(OFFSET('9. METAS'!$U$20,INT((ROW()-14)/2),0)),"",OFFSET('9. METAS'!$U$20,INT((ROW()-14)/2),0)))</f>
        <v/>
      </c>
      <c r="K474" s="153" t="str">
        <f ca="1">IF(MOD(ROW()-13,2)=0,IF(ISBLANK(OFFSET(#REF!,INT((ROW()-13)/2),0)),"",OFFSET(#REF!,INT((ROW()-13)/2),0)),IF(ISBLANK(OFFSET('9. METAS'!$V$20,INT((ROW()-14)/2),0)),"",OFFSET('9. METAS'!$V$20,INT((ROW()-14)/2),0)))</f>
        <v/>
      </c>
      <c r="L474" s="153" t="str">
        <f ca="1">IF(MOD(ROW()-13,2)=0,IF(ISBLANK(OFFSET(#REF!,INT((ROW()-13)/2),0)),"",OFFSET(#REF!,INT((ROW()-13)/2),0)),IF(ISBLANK(OFFSET('9. METAS'!$W$20,INT((ROW()-14)/2),0)),"",OFFSET('9. METAS'!$W$20,INT((ROW()-14)/2),0)))</f>
        <v/>
      </c>
      <c r="M474" s="154" t="str">
        <f ca="1">IF(MOD(ROW()-13,2)=0,IF(ISBLANK(OFFSET(#REF!,INT((ROW()-13)/2),0)),"",OFFSET(#REF!,INT((ROW()-13)/2),0)),IF(ISBLANK(OFFSET('9. METAS'!$X$20,INT((ROW()-14)/2),0)),"",OFFSET('9. METAS'!$X$20,INT((ROW()-14)/2),0)))</f>
        <v/>
      </c>
      <c r="N474" s="905"/>
      <c r="O474" s="856"/>
      <c r="P474" s="91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Q16" sqref="Q16"/>
    </sheetView>
  </sheetViews>
  <sheetFormatPr baseColWidth="10" defaultColWidth="11.375" defaultRowHeight="15"/>
  <cols>
    <col min="1" max="2" width="11.375" style="34"/>
    <col min="3" max="3" width="18.375" style="1" customWidth="1"/>
    <col min="4" max="4" width="53.75" style="34" customWidth="1"/>
    <col min="5" max="6" width="33.75" style="34" customWidth="1"/>
    <col min="7" max="7" width="32.75" style="1" customWidth="1"/>
    <col min="8" max="9" width="18.625" style="1" customWidth="1"/>
    <col min="10" max="11" width="12.75" style="1" customWidth="1"/>
    <col min="12" max="13" width="12.75" style="34" customWidth="1"/>
    <col min="14" max="15" width="12.375" style="34" customWidth="1"/>
    <col min="16" max="16" width="36.75" style="34" customWidth="1"/>
    <col min="17" max="16384" width="11.375" style="34"/>
  </cols>
  <sheetData>
    <row r="4" spans="3:16" ht="15.75" thickBot="1"/>
    <row r="5" spans="3:16" ht="30.75" customHeight="1" thickTop="1">
      <c r="C5" s="142"/>
      <c r="D5" s="820" t="s">
        <v>110</v>
      </c>
      <c r="E5" s="820"/>
      <c r="F5" s="820"/>
      <c r="G5" s="820"/>
      <c r="H5" s="820"/>
      <c r="I5" s="820"/>
      <c r="J5" s="820"/>
      <c r="K5" s="820"/>
      <c r="L5" s="820"/>
      <c r="M5" s="820"/>
      <c r="N5" s="143"/>
      <c r="O5" s="143"/>
      <c r="P5" s="144"/>
    </row>
    <row r="6" spans="3:16" ht="26.25" customHeight="1">
      <c r="C6" s="145"/>
      <c r="D6" s="706" t="s">
        <v>111</v>
      </c>
      <c r="E6" s="706"/>
      <c r="F6" s="706"/>
      <c r="G6" s="706"/>
      <c r="H6" s="706"/>
      <c r="I6" s="706"/>
      <c r="J6" s="706"/>
      <c r="K6" s="706"/>
      <c r="L6" s="706"/>
      <c r="M6" s="706"/>
      <c r="N6" s="15"/>
      <c r="O6" s="15"/>
      <c r="P6" s="141"/>
    </row>
    <row r="7" spans="3:16" ht="26.25">
      <c r="C7" s="145"/>
      <c r="D7" s="706" t="s">
        <v>135</v>
      </c>
      <c r="E7" s="706"/>
      <c r="F7" s="706"/>
      <c r="G7" s="706"/>
      <c r="H7" s="706"/>
      <c r="I7" s="706"/>
      <c r="J7" s="706"/>
      <c r="K7" s="706"/>
      <c r="L7" s="706"/>
      <c r="M7" s="706"/>
      <c r="P7" s="141"/>
    </row>
    <row r="8" spans="3:16" ht="27" thickBot="1">
      <c r="C8" s="145"/>
      <c r="D8" s="706"/>
      <c r="E8" s="706"/>
      <c r="F8" s="706"/>
      <c r="G8" s="706"/>
      <c r="H8" s="706"/>
      <c r="I8" s="706"/>
      <c r="J8" s="706"/>
      <c r="K8" s="706"/>
      <c r="L8" s="706"/>
      <c r="M8" s="706"/>
      <c r="P8" s="141"/>
    </row>
    <row r="9" spans="3:16" ht="22.5" customHeight="1" thickBot="1">
      <c r="C9" s="928" t="s">
        <v>126</v>
      </c>
      <c r="D9" s="929"/>
      <c r="E9" s="930"/>
      <c r="F9" s="950" t="s">
        <v>88</v>
      </c>
      <c r="G9" s="951"/>
      <c r="H9" s="951"/>
      <c r="I9" s="951"/>
      <c r="J9" s="951"/>
      <c r="K9" s="951"/>
      <c r="L9" s="951"/>
      <c r="M9" s="951"/>
      <c r="N9" s="951"/>
      <c r="O9" s="951"/>
      <c r="P9" s="952"/>
    </row>
    <row r="10" spans="3:16" ht="27" customHeight="1" thickTop="1" thickBot="1">
      <c r="C10" s="924" t="s">
        <v>75</v>
      </c>
      <c r="D10" s="926" t="s">
        <v>112</v>
      </c>
      <c r="E10" s="926" t="s">
        <v>113</v>
      </c>
      <c r="F10" s="926" t="s">
        <v>114</v>
      </c>
      <c r="G10" s="926" t="s">
        <v>115</v>
      </c>
      <c r="H10" s="942" t="s">
        <v>123</v>
      </c>
      <c r="I10" s="942"/>
      <c r="J10" s="942"/>
      <c r="K10" s="942"/>
      <c r="L10" s="942"/>
      <c r="M10" s="942"/>
      <c r="N10" s="942"/>
      <c r="O10" s="942"/>
      <c r="P10" s="947" t="s">
        <v>297</v>
      </c>
    </row>
    <row r="11" spans="3:16" ht="42" customHeight="1" thickBot="1">
      <c r="C11" s="925"/>
      <c r="D11" s="927"/>
      <c r="E11" s="927"/>
      <c r="F11" s="927"/>
      <c r="G11" s="927"/>
      <c r="H11" s="927" t="s">
        <v>116</v>
      </c>
      <c r="I11" s="927" t="s">
        <v>117</v>
      </c>
      <c r="J11" s="927" t="s">
        <v>125</v>
      </c>
      <c r="K11" s="927"/>
      <c r="L11" s="927"/>
      <c r="M11" s="927"/>
      <c r="N11" s="927" t="s">
        <v>122</v>
      </c>
      <c r="O11" s="927"/>
      <c r="P11" s="948"/>
    </row>
    <row r="12" spans="3:16" ht="42" customHeight="1" thickBot="1">
      <c r="C12" s="925"/>
      <c r="D12" s="927"/>
      <c r="E12" s="927"/>
      <c r="F12" s="927"/>
      <c r="G12" s="927"/>
      <c r="H12" s="927"/>
      <c r="I12" s="927"/>
      <c r="J12" s="140" t="s">
        <v>121</v>
      </c>
      <c r="K12" s="140" t="s">
        <v>118</v>
      </c>
      <c r="L12" s="140" t="s">
        <v>119</v>
      </c>
      <c r="M12" s="140" t="s">
        <v>120</v>
      </c>
      <c r="N12" s="140" t="s">
        <v>124</v>
      </c>
      <c r="O12" s="140" t="s">
        <v>95</v>
      </c>
      <c r="P12" s="949"/>
    </row>
    <row r="13" spans="3:16">
      <c r="C13" s="871" t="str">
        <f ca="1">IF(ISBLANK(OFFSET('5. Pp (3 años)'!$C$46,INT((ROW()-13)/2),0)),"",OFFSET('5. Pp (3 años)'!$C$46,INT((ROW()-13)/2),0))</f>
        <v>Fin</v>
      </c>
      <c r="D13" s="921"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921" t="str">
        <f ca="1">IF(ISBLANK(OFFSET('5. Pp (3 años)'!$E$46,INT((ROW()-13)/2),0)),"",OFFSET('5. Pp (3 años)'!$E$46,INT((ROW()-13)/2),0))</f>
        <v>IGOB_HUM_R: Índice de Gobierno Humanista y de Resultados</v>
      </c>
      <c r="F13" s="922" t="str">
        <f ca="1">IF(ISBLANK(OFFSET('5. Pp (3 años)'!$K$46,INT((ROW()-13)/2),0)),"",OFFSET('5. Pp (3 años)'!$K$46,INT((ROW()-13)/2),0))</f>
        <v>Ascendente</v>
      </c>
      <c r="G13" s="923" t="str">
        <f ca="1">IF(ISBLANK(OFFSET('5. Pp (3 años)'!$H$46,INT((ROW()-13)/2),0)),"",OFFSET('5. Pp (3 años)'!$H$46,INT((ROW()-13)/2),0))</f>
        <v>Trianual</v>
      </c>
      <c r="H13" s="946">
        <f ca="1">IF(ISBLANK(OFFSET('9. METAS'!$L$20,INT((ROW()-13)/2),0)),"",OFFSET('9. METAS'!$L$20,INT((ROW()-13)/2),0))</f>
        <v>0.26679999999999998</v>
      </c>
      <c r="I13" s="840" t="s">
        <v>128</v>
      </c>
      <c r="J13" s="146" t="e">
        <f ca="1">IF(MOD(ROW()-13,2)=0,IF(ISBLANK(OFFSET(#REF!,INT((ROW()-13)/2),0)),"",OFFSET(#REF!,INT((ROW()-13)/2),0)),IF(ISBLANK(OFFSET('9. METAS'!$U$20,INT((ROW()-14)/2),0)),"",OFFSET('9. METAS'!$U$20,INT((ROW()-14)/2),0)))</f>
        <v>#REF!</v>
      </c>
      <c r="K13" s="147" t="e">
        <f ca="1">IF(MOD(ROW()-13,2)=0,IF(ISBLANK(OFFSET(#REF!,INT((ROW()-13)/2),0)),"",OFFSET(#REF!,INT((ROW()-13)/2),0)),IF(ISBLANK(OFFSET('9. METAS'!$V$20,INT((ROW()-14)/2),0)),"",OFFSET('9. METAS'!$V$20,INT((ROW()-14)/2),0)))</f>
        <v>#REF!</v>
      </c>
      <c r="L13" s="147" t="e">
        <f ca="1">IF(MOD(ROW()-13,2)=0,IF(ISBLANK(OFFSET(#REF!,INT((ROW()-13)/2),0)),"",OFFSET(#REF!,INT((ROW()-13)/2),0)),IF(ISBLANK(OFFSET('9. METAS'!$W$20,INT((ROW()-14)/2),0)),"",OFFSET('9. METAS'!$W$20,INT((ROW()-14)/2),0)))</f>
        <v>#REF!</v>
      </c>
      <c r="M13" s="148" t="e">
        <f ca="1">IF(MOD(ROW()-13,2)=0,IF(ISBLANK(OFFSET(#REF!,INT((ROW()-13)/2),0)),"",OFFSET(#REF!,INT((ROW()-13)/2),0)),IF(ISBLANK(OFFSET('9. METAS'!$X$20,INT((ROW()-14)/2),0)),"",OFFSET('9. METAS'!$X$20,INT((ROW()-14)/2),0)))</f>
        <v>#REF!</v>
      </c>
      <c r="N13" s="869" t="str">
        <f ca="1">IFERROR(J13/J14,"ND")</f>
        <v>ND</v>
      </c>
      <c r="O13" s="870" t="str">
        <f ca="1">IFERROR(((J13+K13+L13+M13)/H13),"ND")</f>
        <v>ND</v>
      </c>
      <c r="P13" s="934"/>
    </row>
    <row r="14" spans="3:16">
      <c r="C14" s="860"/>
      <c r="D14" s="907"/>
      <c r="E14" s="907"/>
      <c r="F14" s="908"/>
      <c r="G14" s="909"/>
      <c r="H14" s="944"/>
      <c r="I14" s="941"/>
      <c r="J14" s="149">
        <f ca="1">IF(MOD(ROW()-13,2)=0,IF(ISBLANK(OFFSET(#REF!,INT((ROW()-13)/2),0)),"",OFFSET(#REF!,INT((ROW()-13)/2),0)),IF(ISBLANK(OFFSET('9. METAS'!$U$20,INT((ROW()-14)/2),0)),"",OFFSET('9. METAS'!$U$20,INT((ROW()-14)/2),0)))</f>
        <v>6.6699999999999995E-2</v>
      </c>
      <c r="K14" s="150">
        <f ca="1">IF(MOD(ROW()-13,2)=0,IF(ISBLANK(OFFSET(#REF!,INT((ROW()-13)/2),0)),"",OFFSET(#REF!,INT((ROW()-13)/2),0)),IF(ISBLANK(OFFSET('9. METAS'!$V$20,INT((ROW()-14)/2),0)),"",OFFSET('9. METAS'!$V$20,INT((ROW()-14)/2),0)))</f>
        <v>6.6699999999999995E-2</v>
      </c>
      <c r="L14" s="150">
        <f ca="1">IF(MOD(ROW()-13,2)=0,IF(ISBLANK(OFFSET(#REF!,INT((ROW()-13)/2),0)),"",OFFSET(#REF!,INT((ROW()-13)/2),0)),IF(ISBLANK(OFFSET('9. METAS'!$W$20,INT((ROW()-14)/2),0)),"",OFFSET('9. METAS'!$W$20,INT((ROW()-14)/2),0)))</f>
        <v>6.6699999999999995E-2</v>
      </c>
      <c r="M14" s="151">
        <f ca="1">IF(MOD(ROW()-13,2)=0,IF(ISBLANK(OFFSET(#REF!,INT((ROW()-13)/2),0)),"",OFFSET(#REF!,INT((ROW()-13)/2),0)),IF(ISBLANK(OFFSET('9. METAS'!$X$20,INT((ROW()-14)/2),0)),"",OFFSET('9. METAS'!$X$20,INT((ROW()-14)/2),0)))</f>
        <v>6.6699999999999995E-2</v>
      </c>
      <c r="N14" s="854"/>
      <c r="O14" s="856"/>
      <c r="P14" s="935"/>
    </row>
    <row r="15" spans="3:16">
      <c r="C15" s="859" t="str">
        <f ca="1">IF(ISBLANK(OFFSET('5. Pp (3 años)'!$C$46,INT((ROW()-13)/2),0)),"",OFFSET('5. Pp (3 años)'!$C$46,INT((ROW()-13)/2),0))</f>
        <v>Propósito</v>
      </c>
      <c r="D15" s="907"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907" t="str">
        <f ca="1">IF(ISBLANK(OFFSET('5. Pp (3 años)'!$E$46,INT((ROW()-13)/2),0)),"",OFFSET('5. Pp (3 años)'!$E$46,INT((ROW()-13)/2),0))</f>
        <v>PSIP= Porcentaje de servicios institucionales proporcionados.</v>
      </c>
      <c r="F15" s="908" t="str">
        <f ca="1">IF(ISBLANK(OFFSET('5. Pp (3 años)'!$K$46,INT((ROW()-13)/2),0)),"",OFFSET('5. Pp (3 años)'!$K$46,INT((ROW()-13)/2),0))</f>
        <v>Ascendente</v>
      </c>
      <c r="G15" s="909" t="str">
        <f ca="1">IF(ISBLANK(OFFSET('5. Pp (3 años)'!$H$46,INT((ROW()-13)/2),0)),"",OFFSET('5. Pp (3 años)'!$H$46,INT((ROW()-13)/2),0))</f>
        <v>Trimestral</v>
      </c>
      <c r="H15" s="944">
        <f ca="1">IF(ISBLANK(OFFSET('9. METAS'!$L$20,INT((ROW()-13)/2),0)),"",OFFSET('9. METAS'!$L$20,INT((ROW()-13)/2),0))</f>
        <v>0.95</v>
      </c>
      <c r="I15" s="868"/>
      <c r="J15" s="149" t="e">
        <f ca="1">IF(MOD(ROW()-13,2)=0,IF(ISBLANK(OFFSET(#REF!,INT((ROW()-13)/2),0)),"",OFFSET(#REF!,INT((ROW()-13)/2),0)),IF(ISBLANK(OFFSET('9. METAS'!$U$20,INT((ROW()-14)/2),0)),"",OFFSET('9. METAS'!$U$20,INT((ROW()-14)/2),0)))</f>
        <v>#REF!</v>
      </c>
      <c r="K15" s="150" t="e">
        <f ca="1">IF(MOD(ROW()-13,2)=0,IF(ISBLANK(OFFSET(#REF!,INT((ROW()-13)/2),0)),"",OFFSET(#REF!,INT((ROW()-13)/2),0)),IF(ISBLANK(OFFSET('9. METAS'!$V$20,INT((ROW()-14)/2),0)),"",OFFSET('9. METAS'!$V$20,INT((ROW()-14)/2),0)))</f>
        <v>#REF!</v>
      </c>
      <c r="L15" s="150" t="e">
        <f ca="1">IF(MOD(ROW()-13,2)=0,IF(ISBLANK(OFFSET(#REF!,INT((ROW()-13)/2),0)),"",OFFSET(#REF!,INT((ROW()-13)/2),0)),IF(ISBLANK(OFFSET('9. METAS'!$W$20,INT((ROW()-14)/2),0)),"",OFFSET('9. METAS'!$W$20,INT((ROW()-14)/2),0)))</f>
        <v>#REF!</v>
      </c>
      <c r="M15" s="151" t="e">
        <f ca="1">IF(MOD(ROW()-13,2)=0,IF(ISBLANK(OFFSET(#REF!,INT((ROW()-13)/2),0)),"",OFFSET(#REF!,INT((ROW()-13)/2),0)),IF(ISBLANK(OFFSET('9. METAS'!$X$20,INT((ROW()-14)/2),0)),"",OFFSET('9. METAS'!$X$20,INT((ROW()-14)/2),0)))</f>
        <v>#REF!</v>
      </c>
      <c r="N15" s="869" t="str">
        <f ca="1">IFERROR(J15/J16,"ND")</f>
        <v>ND</v>
      </c>
      <c r="O15" s="870" t="str">
        <f ca="1">IFERROR(((J15+K15+L15+M15)/H15),"ND")</f>
        <v>ND</v>
      </c>
      <c r="P15" s="910"/>
    </row>
    <row r="16" spans="3:16">
      <c r="C16" s="860"/>
      <c r="D16" s="907"/>
      <c r="E16" s="907"/>
      <c r="F16" s="908"/>
      <c r="G16" s="909"/>
      <c r="H16" s="944"/>
      <c r="I16" s="852"/>
      <c r="J16" s="149">
        <f ca="1">IF(MOD(ROW()-13,2)=0,IF(ISBLANK(OFFSET(#REF!,INT((ROW()-13)/2),0)),"",OFFSET(#REF!,INT((ROW()-13)/2),0)),IF(ISBLANK(OFFSET('9. METAS'!$U$20,INT((ROW()-14)/2),0)),"",OFFSET('9. METAS'!$U$20,INT((ROW()-14)/2),0)))</f>
        <v>0.95</v>
      </c>
      <c r="K16" s="150">
        <f ca="1">IF(MOD(ROW()-13,2)=0,IF(ISBLANK(OFFSET(#REF!,INT((ROW()-13)/2),0)),"",OFFSET(#REF!,INT((ROW()-13)/2),0)),IF(ISBLANK(OFFSET('9. METAS'!$V$20,INT((ROW()-14)/2),0)),"",OFFSET('9. METAS'!$V$20,INT((ROW()-14)/2),0)))</f>
        <v>0.95</v>
      </c>
      <c r="L16" s="150">
        <f ca="1">IF(MOD(ROW()-13,2)=0,IF(ISBLANK(OFFSET(#REF!,INT((ROW()-13)/2),0)),"",OFFSET(#REF!,INT((ROW()-13)/2),0)),IF(ISBLANK(OFFSET('9. METAS'!$W$20,INT((ROW()-14)/2),0)),"",OFFSET('9. METAS'!$W$20,INT((ROW()-14)/2),0)))</f>
        <v>0.95</v>
      </c>
      <c r="M16" s="151">
        <f ca="1">IF(MOD(ROW()-13,2)=0,IF(ISBLANK(OFFSET(#REF!,INT((ROW()-13)/2),0)),"",OFFSET(#REF!,INT((ROW()-13)/2),0)),IF(ISBLANK(OFFSET('9. METAS'!$X$20,INT((ROW()-14)/2),0)),"",OFFSET('9. METAS'!$X$20,INT((ROW()-14)/2),0)))</f>
        <v>0.95</v>
      </c>
      <c r="N16" s="854"/>
      <c r="O16" s="856"/>
      <c r="P16" s="913"/>
    </row>
    <row r="17" spans="3:16">
      <c r="C17" s="859" t="str">
        <f ca="1">IF(ISBLANK(OFFSET('5. Pp (3 años)'!$C$46,INT((ROW()-13)/2),0)),"",OFFSET('5. Pp (3 años)'!$C$46,INT((ROW()-13)/2),0))</f>
        <v>Componente</v>
      </c>
      <c r="D17" s="907" t="str">
        <f ca="1">IF(ISBLANK(OFFSET('5. Pp (3 años)'!$D$46,INT((ROW()-13)/2),0)),"",OFFSET('5. Pp (3 años)'!$D$46,INT((ROW()-13)/2),0))</f>
        <v>1.4.1.1.1  Gestiones de apoyo institucional a dependencias municipales realizadas para contribuir al cumplimiento de sus funciones.</v>
      </c>
      <c r="E17" s="907" t="str">
        <f ca="1">IF(ISBLANK(OFFSET('5. Pp (3 años)'!$E$46,INT((ROW()-13)/2),0)),"",OFFSET('5. Pp (3 años)'!$E$46,INT((ROW()-13)/2),0))</f>
        <v>PGER= Porcentaje de gestiones realizadas.</v>
      </c>
      <c r="F17" s="908" t="str">
        <f ca="1">IF(ISBLANK(OFFSET('5. Pp (3 años)'!$K$46,INT((ROW()-13)/2),0)),"",OFFSET('5. Pp (3 años)'!$K$46,INT((ROW()-13)/2),0))</f>
        <v>Ascendente</v>
      </c>
      <c r="G17" s="909" t="str">
        <f ca="1">IF(ISBLANK(OFFSET('5. Pp (3 años)'!$H$46,INT((ROW()-13)/2),0)),"",OFFSET('5. Pp (3 años)'!$H$46,INT((ROW()-13)/2),0))</f>
        <v>Trimestral</v>
      </c>
      <c r="H17" s="944">
        <f ca="1">IF(ISBLANK(OFFSET('9. METAS'!$L$20,INT((ROW()-13)/2),0)),"",OFFSET('9. METAS'!$L$20,INT((ROW()-13)/2),0))</f>
        <v>4978</v>
      </c>
      <c r="I17" s="868"/>
      <c r="J17" s="149" t="e">
        <f ca="1">IF(MOD(ROW()-13,2)=0,IF(ISBLANK(OFFSET(#REF!,INT((ROW()-13)/2),0)),"",OFFSET(#REF!,INT((ROW()-13)/2),0)),IF(ISBLANK(OFFSET('9. METAS'!$U$20,INT((ROW()-14)/2),0)),"",OFFSET('9. METAS'!$U$20,INT((ROW()-14)/2),0)))</f>
        <v>#REF!</v>
      </c>
      <c r="K17" s="150" t="e">
        <f ca="1">IF(MOD(ROW()-13,2)=0,IF(ISBLANK(OFFSET(#REF!,INT((ROW()-13)/2),0)),"",OFFSET(#REF!,INT((ROW()-13)/2),0)),IF(ISBLANK(OFFSET('9. METAS'!$V$20,INT((ROW()-14)/2),0)),"",OFFSET('9. METAS'!$V$20,INT((ROW()-14)/2),0)))</f>
        <v>#REF!</v>
      </c>
      <c r="L17" s="150" t="e">
        <f ca="1">IF(MOD(ROW()-13,2)=0,IF(ISBLANK(OFFSET(#REF!,INT((ROW()-13)/2),0)),"",OFFSET(#REF!,INT((ROW()-13)/2),0)),IF(ISBLANK(OFFSET('9. METAS'!$W$20,INT((ROW()-14)/2),0)),"",OFFSET('9. METAS'!$W$20,INT((ROW()-14)/2),0)))</f>
        <v>#REF!</v>
      </c>
      <c r="M17" s="151" t="e">
        <f ca="1">IF(MOD(ROW()-13,2)=0,IF(ISBLANK(OFFSET(#REF!,INT((ROW()-13)/2),0)),"",OFFSET(#REF!,INT((ROW()-13)/2),0)),IF(ISBLANK(OFFSET('9. METAS'!$X$20,INT((ROW()-14)/2),0)),"",OFFSET('9. METAS'!$X$20,INT((ROW()-14)/2),0)))</f>
        <v>#REF!</v>
      </c>
      <c r="N17" s="869" t="str">
        <f t="shared" ref="N17" ca="1" si="0">IFERROR(J17/J18,"ND")</f>
        <v>ND</v>
      </c>
      <c r="O17" s="870" t="str">
        <f t="shared" ref="O17" ca="1" si="1">IFERROR(((J17+K17+L17+M17)/H17),"ND")</f>
        <v>ND</v>
      </c>
      <c r="P17" s="910"/>
    </row>
    <row r="18" spans="3:16">
      <c r="C18" s="860"/>
      <c r="D18" s="907"/>
      <c r="E18" s="907"/>
      <c r="F18" s="908"/>
      <c r="G18" s="909"/>
      <c r="H18" s="944"/>
      <c r="I18" s="852"/>
      <c r="J18" s="149">
        <f ca="1">IF(MOD(ROW()-13,2)=0,IF(ISBLANK(OFFSET(#REF!,INT((ROW()-13)/2),0)),"",OFFSET(#REF!,INT((ROW()-13)/2),0)),IF(ISBLANK(OFFSET('9. METAS'!$U$20,INT((ROW()-14)/2),0)),"",OFFSET('9. METAS'!$U$20,INT((ROW()-14)/2),0)))</f>
        <v>1160</v>
      </c>
      <c r="K18" s="150">
        <f ca="1">IF(MOD(ROW()-13,2)=0,IF(ISBLANK(OFFSET(#REF!,INT((ROW()-13)/2),0)),"",OFFSET(#REF!,INT((ROW()-13)/2),0)),IF(ISBLANK(OFFSET('9. METAS'!$V$20,INT((ROW()-14)/2),0)),"",OFFSET('9. METAS'!$V$20,INT((ROW()-14)/2),0)))</f>
        <v>1270</v>
      </c>
      <c r="L18" s="150">
        <f ca="1">IF(MOD(ROW()-13,2)=0,IF(ISBLANK(OFFSET(#REF!,INT((ROW()-13)/2),0)),"",OFFSET(#REF!,INT((ROW()-13)/2),0)),IF(ISBLANK(OFFSET('9. METAS'!$W$20,INT((ROW()-14)/2),0)),"",OFFSET('9. METAS'!$W$20,INT((ROW()-14)/2),0)))</f>
        <v>1300</v>
      </c>
      <c r="M18" s="151">
        <f ca="1">IF(MOD(ROW()-13,2)=0,IF(ISBLANK(OFFSET(#REF!,INT((ROW()-13)/2),0)),"",OFFSET(#REF!,INT((ROW()-13)/2),0)),IF(ISBLANK(OFFSET('9. METAS'!$X$20,INT((ROW()-14)/2),0)),"",OFFSET('9. METAS'!$X$20,INT((ROW()-14)/2),0)))</f>
        <v>1248</v>
      </c>
      <c r="N18" s="854"/>
      <c r="O18" s="856"/>
      <c r="P18" s="913"/>
    </row>
    <row r="19" spans="3:16">
      <c r="C19" s="859" t="str">
        <f ca="1">IF(ISBLANK(OFFSET('5. Pp (3 años)'!$C$46,INT((ROW()-13)/2),0)),"",OFFSET('5. Pp (3 años)'!$C$46,INT((ROW()-13)/2),0))</f>
        <v>Actividad</v>
      </c>
      <c r="D19" s="907"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907" t="str">
        <f ca="1">IF(ISBLANK(OFFSET('5. Pp (3 años)'!$E$46,INT((ROW()-13)/2),0)),"",OFFSET('5. Pp (3 años)'!$E$46,INT((ROW()-13)/2),0))</f>
        <v>PEEOMA= Porcentaje de eventos especiales oficiales municipales atendidos</v>
      </c>
      <c r="F19" s="908" t="str">
        <f ca="1">IF(ISBLANK(OFFSET('5. Pp (3 años)'!$K$46,INT((ROW()-13)/2),0)),"",OFFSET('5. Pp (3 años)'!$K$46,INT((ROW()-13)/2),0))</f>
        <v>Ascendente</v>
      </c>
      <c r="G19" s="909" t="str">
        <f ca="1">IF(ISBLANK(OFFSET('5. Pp (3 años)'!$H$46,INT((ROW()-13)/2),0)),"",OFFSET('5. Pp (3 años)'!$H$46,INT((ROW()-13)/2),0))</f>
        <v>Trimestral</v>
      </c>
      <c r="H19" s="944">
        <f ca="1">IF(ISBLANK(OFFSET('9. METAS'!$L$20,INT((ROW()-13)/2),0)),"",OFFSET('9. METAS'!$L$20,INT((ROW()-13)/2),0))</f>
        <v>3</v>
      </c>
      <c r="I19" s="868"/>
      <c r="J19" s="149" t="e">
        <f ca="1">IF(MOD(ROW()-13,2)=0,IF(ISBLANK(OFFSET(#REF!,INT((ROW()-13)/2),0)),"",OFFSET(#REF!,INT((ROW()-13)/2),0)),IF(ISBLANK(OFFSET('9. METAS'!$U$20,INT((ROW()-14)/2),0)),"",OFFSET('9. METAS'!$U$20,INT((ROW()-14)/2),0)))</f>
        <v>#REF!</v>
      </c>
      <c r="K19" s="150" t="e">
        <f ca="1">IF(MOD(ROW()-13,2)=0,IF(ISBLANK(OFFSET(#REF!,INT((ROW()-13)/2),0)),"",OFFSET(#REF!,INT((ROW()-13)/2),0)),IF(ISBLANK(OFFSET('9. METAS'!$V$20,INT((ROW()-14)/2),0)),"",OFFSET('9. METAS'!$V$20,INT((ROW()-14)/2),0)))</f>
        <v>#REF!</v>
      </c>
      <c r="L19" s="150" t="e">
        <f ca="1">IF(MOD(ROW()-13,2)=0,IF(ISBLANK(OFFSET(#REF!,INT((ROW()-13)/2),0)),"",OFFSET(#REF!,INT((ROW()-13)/2),0)),IF(ISBLANK(OFFSET('9. METAS'!$W$20,INT((ROW()-14)/2),0)),"",OFFSET('9. METAS'!$W$20,INT((ROW()-14)/2),0)))</f>
        <v>#REF!</v>
      </c>
      <c r="M19" s="151" t="e">
        <f ca="1">IF(MOD(ROW()-13,2)=0,IF(ISBLANK(OFFSET(#REF!,INT((ROW()-13)/2),0)),"",OFFSET(#REF!,INT((ROW()-13)/2),0)),IF(ISBLANK(OFFSET('9. METAS'!$X$20,INT((ROW()-14)/2),0)),"",OFFSET('9. METAS'!$X$20,INT((ROW()-14)/2),0)))</f>
        <v>#REF!</v>
      </c>
      <c r="N19" s="869" t="str">
        <f t="shared" ref="N19" ca="1" si="2">IFERROR(J19/J20,"ND")</f>
        <v>ND</v>
      </c>
      <c r="O19" s="870" t="str">
        <f t="shared" ref="O19" ca="1" si="3">IFERROR(((J19+K19+L19+M19)/H19),"ND")</f>
        <v>ND</v>
      </c>
      <c r="P19" s="910"/>
    </row>
    <row r="20" spans="3:16">
      <c r="C20" s="860"/>
      <c r="D20" s="907"/>
      <c r="E20" s="907"/>
      <c r="F20" s="908"/>
      <c r="G20" s="909"/>
      <c r="H20" s="944"/>
      <c r="I20" s="852"/>
      <c r="J20" s="149">
        <f ca="1">IF(MOD(ROW()-13,2)=0,IF(ISBLANK(OFFSET(#REF!,INT((ROW()-13)/2),0)),"",OFFSET(#REF!,INT((ROW()-13)/2),0)),IF(ISBLANK(OFFSET('9. METAS'!$U$20,INT((ROW()-14)/2),0)),"",OFFSET('9. METAS'!$U$20,INT((ROW()-14)/2),0)))</f>
        <v>0</v>
      </c>
      <c r="K20" s="150">
        <f ca="1">IF(MOD(ROW()-13,2)=0,IF(ISBLANK(OFFSET(#REF!,INT((ROW()-13)/2),0)),"",OFFSET(#REF!,INT((ROW()-13)/2),0)),IF(ISBLANK(OFFSET('9. METAS'!$V$20,INT((ROW()-14)/2),0)),"",OFFSET('9. METAS'!$V$20,INT((ROW()-14)/2),0)))</f>
        <v>1</v>
      </c>
      <c r="L20" s="150">
        <f ca="1">IF(MOD(ROW()-13,2)=0,IF(ISBLANK(OFFSET(#REF!,INT((ROW()-13)/2),0)),"",OFFSET(#REF!,INT((ROW()-13)/2),0)),IF(ISBLANK(OFFSET('9. METAS'!$W$20,INT((ROW()-14)/2),0)),"",OFFSET('9. METAS'!$W$20,INT((ROW()-14)/2),0)))</f>
        <v>2</v>
      </c>
      <c r="M20" s="151">
        <f ca="1">IF(MOD(ROW()-13,2)=0,IF(ISBLANK(OFFSET(#REF!,INT((ROW()-13)/2),0)),"",OFFSET(#REF!,INT((ROW()-13)/2),0)),IF(ISBLANK(OFFSET('9. METAS'!$X$20,INT((ROW()-14)/2),0)),"",OFFSET('9. METAS'!$X$20,INT((ROW()-14)/2),0)))</f>
        <v>0</v>
      </c>
      <c r="N20" s="854"/>
      <c r="O20" s="856"/>
      <c r="P20" s="913"/>
    </row>
    <row r="21" spans="3:16">
      <c r="C21" s="859" t="str">
        <f ca="1">IF(ISBLANK(OFFSET('5. Pp (3 años)'!$C$46,INT((ROW()-13)/2),0)),"",OFFSET('5. Pp (3 años)'!$C$46,INT((ROW()-13)/2),0))</f>
        <v>Actividad</v>
      </c>
      <c r="D21" s="907" t="str">
        <f ca="1">IF(ISBLANK(OFFSET('5. Pp (3 años)'!$D$46,INT((ROW()-13)/2),0)),"",OFFSET('5. Pp (3 años)'!$D$46,INT((ROW()-13)/2),0))</f>
        <v>1.4.1.1.1.2 Cumplimiento de los acuerdos establecidos entre la Administración Pública Municipal e instituciones externas, mediante la atención y seguimiento de los compromisos.</v>
      </c>
      <c r="E21" s="907" t="str">
        <f ca="1">IF(ISBLANK(OFFSET('5. Pp (3 años)'!$E$46,INT((ROW()-13)/2),0)),"",OFFSET('5. Pp (3 años)'!$E$46,INT((ROW()-13)/2),0))</f>
        <v xml:space="preserve">PCAE= Porcentaje de cumplimiento de los acuerdos establecidos. </v>
      </c>
      <c r="F21" s="908" t="str">
        <f ca="1">IF(ISBLANK(OFFSET('5. Pp (3 años)'!$K$46,INT((ROW()-13)/2),0)),"",OFFSET('5. Pp (3 años)'!$K$46,INT((ROW()-13)/2),0))</f>
        <v>Ascendente</v>
      </c>
      <c r="G21" s="909" t="str">
        <f ca="1">IF(ISBLANK(OFFSET('5. Pp (3 años)'!$H$46,INT((ROW()-13)/2),0)),"",OFFSET('5. Pp (3 años)'!$H$46,INT((ROW()-13)/2),0))</f>
        <v>Trimestral</v>
      </c>
      <c r="H21" s="944">
        <f ca="1">IF(ISBLANK(OFFSET('9. METAS'!$L$20,INT((ROW()-13)/2),0)),"",OFFSET('9. METAS'!$L$20,INT((ROW()-13)/2),0))</f>
        <v>45</v>
      </c>
      <c r="I21" s="868"/>
      <c r="J21" s="149" t="e">
        <f ca="1">IF(MOD(ROW()-13,2)=0,IF(ISBLANK(OFFSET(#REF!,INT((ROW()-13)/2),0)),"",OFFSET(#REF!,INT((ROW()-13)/2),0)),IF(ISBLANK(OFFSET('9. METAS'!$U$20,INT((ROW()-14)/2),0)),"",OFFSET('9. METAS'!$U$20,INT((ROW()-14)/2),0)))</f>
        <v>#REF!</v>
      </c>
      <c r="K21" s="150" t="e">
        <f ca="1">IF(MOD(ROW()-13,2)=0,IF(ISBLANK(OFFSET(#REF!,INT((ROW()-13)/2),0)),"",OFFSET(#REF!,INT((ROW()-13)/2),0)),IF(ISBLANK(OFFSET('9. METAS'!$V$20,INT((ROW()-14)/2),0)),"",OFFSET('9. METAS'!$V$20,INT((ROW()-14)/2),0)))</f>
        <v>#REF!</v>
      </c>
      <c r="L21" s="150" t="e">
        <f ca="1">IF(MOD(ROW()-13,2)=0,IF(ISBLANK(OFFSET(#REF!,INT((ROW()-13)/2),0)),"",OFFSET(#REF!,INT((ROW()-13)/2),0)),IF(ISBLANK(OFFSET('9. METAS'!$W$20,INT((ROW()-14)/2),0)),"",OFFSET('9. METAS'!$W$20,INT((ROW()-14)/2),0)))</f>
        <v>#REF!</v>
      </c>
      <c r="M21" s="151" t="e">
        <f ca="1">IF(MOD(ROW()-13,2)=0,IF(ISBLANK(OFFSET(#REF!,INT((ROW()-13)/2),0)),"",OFFSET(#REF!,INT((ROW()-13)/2),0)),IF(ISBLANK(OFFSET('9. METAS'!$X$20,INT((ROW()-14)/2),0)),"",OFFSET('9. METAS'!$X$20,INT((ROW()-14)/2),0)))</f>
        <v>#REF!</v>
      </c>
      <c r="N21" s="869" t="str">
        <f t="shared" ref="N21" ca="1" si="4">IFERROR(J21/J22,"ND")</f>
        <v>ND</v>
      </c>
      <c r="O21" s="870" t="str">
        <f t="shared" ref="O21" ca="1" si="5">IFERROR(((J21+K21+L21+M21)/H21),"ND")</f>
        <v>ND</v>
      </c>
      <c r="P21" s="910"/>
    </row>
    <row r="22" spans="3:16">
      <c r="C22" s="860"/>
      <c r="D22" s="907"/>
      <c r="E22" s="907"/>
      <c r="F22" s="908"/>
      <c r="G22" s="909"/>
      <c r="H22" s="944"/>
      <c r="I22" s="852"/>
      <c r="J22" s="149">
        <f ca="1">IF(MOD(ROW()-13,2)=0,IF(ISBLANK(OFFSET(#REF!,INT((ROW()-13)/2),0)),"",OFFSET(#REF!,INT((ROW()-13)/2),0)),IF(ISBLANK(OFFSET('9. METAS'!$U$20,INT((ROW()-14)/2),0)),"",OFFSET('9. METAS'!$U$20,INT((ROW()-14)/2),0)))</f>
        <v>12</v>
      </c>
      <c r="K22" s="150">
        <f ca="1">IF(MOD(ROW()-13,2)=0,IF(ISBLANK(OFFSET(#REF!,INT((ROW()-13)/2),0)),"",OFFSET(#REF!,INT((ROW()-13)/2),0)),IF(ISBLANK(OFFSET('9. METAS'!$V$20,INT((ROW()-14)/2),0)),"",OFFSET('9. METAS'!$V$20,INT((ROW()-14)/2),0)))</f>
        <v>11</v>
      </c>
      <c r="L22" s="150">
        <f ca="1">IF(MOD(ROW()-13,2)=0,IF(ISBLANK(OFFSET(#REF!,INT((ROW()-13)/2),0)),"",OFFSET(#REF!,INT((ROW()-13)/2),0)),IF(ISBLANK(OFFSET('9. METAS'!$W$20,INT((ROW()-14)/2),0)),"",OFFSET('9. METAS'!$W$20,INT((ROW()-14)/2),0)))</f>
        <v>12</v>
      </c>
      <c r="M22" s="151">
        <f ca="1">IF(MOD(ROW()-13,2)=0,IF(ISBLANK(OFFSET(#REF!,INT((ROW()-13)/2),0)),"",OFFSET(#REF!,INT((ROW()-13)/2),0)),IF(ISBLANK(OFFSET('9. METAS'!$X$20,INT((ROW()-14)/2),0)),"",OFFSET('9. METAS'!$X$20,INT((ROW()-14)/2),0)))</f>
        <v>10</v>
      </c>
      <c r="N22" s="854"/>
      <c r="O22" s="856"/>
      <c r="P22" s="913"/>
    </row>
    <row r="23" spans="3:16">
      <c r="C23" s="859" t="str">
        <f ca="1">IF(ISBLANK(OFFSET('5. Pp (3 años)'!$C$46,INT((ROW()-13)/2),0)),"",OFFSET('5. Pp (3 años)'!$C$46,INT((ROW()-13)/2),0))</f>
        <v>Componente</v>
      </c>
      <c r="D23" s="907" t="str">
        <f ca="1">IF(ISBLANK(OFFSET('5. Pp (3 años)'!$D$46,INT((ROW()-13)/2),0)),"",OFFSET('5. Pp (3 años)'!$D$46,INT((ROW()-13)/2),0))</f>
        <v>1.4.1.1.2 Servicios de suministro de recursos materiales y atención de requisiciones gestionados oportunamente a las dependencias municipales conforme a la normatividad aplicable.</v>
      </c>
      <c r="E23" s="907" t="str">
        <f ca="1">IF(ISBLANK(OFFSET('5. Pp (3 años)'!$E$46,INT((ROW()-13)/2),0)),"",OFFSET('5. Pp (3 años)'!$E$46,INT((ROW()-13)/2),0))</f>
        <v>PSGRM: Porcentaje de servicios de recursos materiales gestionados oportunamente</v>
      </c>
      <c r="F23" s="908" t="str">
        <f ca="1">IF(ISBLANK(OFFSET('5. Pp (3 años)'!$K$46,INT((ROW()-13)/2),0)),"",OFFSET('5. Pp (3 años)'!$K$46,INT((ROW()-13)/2),0))</f>
        <v>Ascendente</v>
      </c>
      <c r="G23" s="909" t="str">
        <f ca="1">IF(ISBLANK(OFFSET('5. Pp (3 años)'!$H$46,INT((ROW()-13)/2),0)),"",OFFSET('5. Pp (3 años)'!$H$46,INT((ROW()-13)/2),0))</f>
        <v>Trimestral</v>
      </c>
      <c r="H23" s="944">
        <f ca="1">IF(ISBLANK(OFFSET('9. METAS'!$L$20,INT((ROW()-13)/2),0)),"",OFFSET('9. METAS'!$L$20,INT((ROW()-13)/2),0))</f>
        <v>0.95</v>
      </c>
      <c r="I23" s="868"/>
      <c r="J23" s="149" t="e">
        <f ca="1">IF(MOD(ROW()-13,2)=0,IF(ISBLANK(OFFSET(#REF!,INT((ROW()-13)/2),0)),"",OFFSET(#REF!,INT((ROW()-13)/2),0)),IF(ISBLANK(OFFSET('9. METAS'!$U$20,INT((ROW()-14)/2),0)),"",OFFSET('9. METAS'!$U$20,INT((ROW()-14)/2),0)))</f>
        <v>#REF!</v>
      </c>
      <c r="K23" s="150" t="e">
        <f ca="1">IF(MOD(ROW()-13,2)=0,IF(ISBLANK(OFFSET(#REF!,INT((ROW()-13)/2),0)),"",OFFSET(#REF!,INT((ROW()-13)/2),0)),IF(ISBLANK(OFFSET('9. METAS'!$V$20,INT((ROW()-14)/2),0)),"",OFFSET('9. METAS'!$V$20,INT((ROW()-14)/2),0)))</f>
        <v>#REF!</v>
      </c>
      <c r="L23" s="150" t="e">
        <f ca="1">IF(MOD(ROW()-13,2)=0,IF(ISBLANK(OFFSET(#REF!,INT((ROW()-13)/2),0)),"",OFFSET(#REF!,INT((ROW()-13)/2),0)),IF(ISBLANK(OFFSET('9. METAS'!$W$20,INT((ROW()-14)/2),0)),"",OFFSET('9. METAS'!$W$20,INT((ROW()-14)/2),0)))</f>
        <v>#REF!</v>
      </c>
      <c r="M23" s="151" t="e">
        <f ca="1">IF(MOD(ROW()-13,2)=0,IF(ISBLANK(OFFSET(#REF!,INT((ROW()-13)/2),0)),"",OFFSET(#REF!,INT((ROW()-13)/2),0)),IF(ISBLANK(OFFSET('9. METAS'!$X$20,INT((ROW()-14)/2),0)),"",OFFSET('9. METAS'!$X$20,INT((ROW()-14)/2),0)))</f>
        <v>#REF!</v>
      </c>
      <c r="N23" s="869" t="str">
        <f t="shared" ref="N23" ca="1" si="6">IFERROR(J23/J24,"ND")</f>
        <v>ND</v>
      </c>
      <c r="O23" s="870" t="str">
        <f t="shared" ref="O23" ca="1" si="7">IFERROR(((J23+K23+L23+M23)/H23),"ND")</f>
        <v>ND</v>
      </c>
      <c r="P23" s="910"/>
    </row>
    <row r="24" spans="3:16">
      <c r="C24" s="860"/>
      <c r="D24" s="907"/>
      <c r="E24" s="907"/>
      <c r="F24" s="908"/>
      <c r="G24" s="909"/>
      <c r="H24" s="944"/>
      <c r="I24" s="852"/>
      <c r="J24" s="149">
        <f ca="1">IF(MOD(ROW()-13,2)=0,IF(ISBLANK(OFFSET(#REF!,INT((ROW()-13)/2),0)),"",OFFSET(#REF!,INT((ROW()-13)/2),0)),IF(ISBLANK(OFFSET('9. METAS'!$U$20,INT((ROW()-14)/2),0)),"",OFFSET('9. METAS'!$U$20,INT((ROW()-14)/2),0)))</f>
        <v>0.95</v>
      </c>
      <c r="K24" s="150">
        <f ca="1">IF(MOD(ROW()-13,2)=0,IF(ISBLANK(OFFSET(#REF!,INT((ROW()-13)/2),0)),"",OFFSET(#REF!,INT((ROW()-13)/2),0)),IF(ISBLANK(OFFSET('9. METAS'!$V$20,INT((ROW()-14)/2),0)),"",OFFSET('9. METAS'!$V$20,INT((ROW()-14)/2),0)))</f>
        <v>0.95</v>
      </c>
      <c r="L24" s="150">
        <f ca="1">IF(MOD(ROW()-13,2)=0,IF(ISBLANK(OFFSET(#REF!,INT((ROW()-13)/2),0)),"",OFFSET(#REF!,INT((ROW()-13)/2),0)),IF(ISBLANK(OFFSET('9. METAS'!$W$20,INT((ROW()-14)/2),0)),"",OFFSET('9. METAS'!$W$20,INT((ROW()-14)/2),0)))</f>
        <v>0.95</v>
      </c>
      <c r="M24" s="151">
        <f ca="1">IF(MOD(ROW()-13,2)=0,IF(ISBLANK(OFFSET(#REF!,INT((ROW()-13)/2),0)),"",OFFSET(#REF!,INT((ROW()-13)/2),0)),IF(ISBLANK(OFFSET('9. METAS'!$X$20,INT((ROW()-14)/2),0)),"",OFFSET('9. METAS'!$X$20,INT((ROW()-14)/2),0)))</f>
        <v>0.95</v>
      </c>
      <c r="N24" s="854"/>
      <c r="O24" s="856"/>
      <c r="P24" s="913"/>
    </row>
    <row r="25" spans="3:16">
      <c r="C25" s="859" t="str">
        <f ca="1">IF(ISBLANK(OFFSET('5. Pp (3 años)'!$C$46,INT((ROW()-13)/2),0)),"",OFFSET('5. Pp (3 años)'!$C$46,INT((ROW()-13)/2),0))</f>
        <v>Actividad</v>
      </c>
      <c r="D25" s="907" t="str">
        <f ca="1">IF(ISBLANK(OFFSET('5. Pp (3 años)'!$D$46,INT((ROW()-13)/2),0)),"",OFFSET('5. Pp (3 años)'!$D$46,INT((ROW()-13)/2),0))</f>
        <v>1.4.1.1.2.1  Tramitación de licitaciones para el suministro de recursos materiales conforme a la normatividad aplicable.</v>
      </c>
      <c r="E25" s="907" t="str">
        <f ca="1">IF(ISBLANK(OFFSET('5. Pp (3 años)'!$E$46,INT((ROW()-13)/2),0)),"",OFFSET('5. Pp (3 años)'!$E$46,INT((ROW()-13)/2),0))</f>
        <v>PLTRM: Porcentaje de licitaciones tramitadas para el suministro de recursos materiales.</v>
      </c>
      <c r="F25" s="908" t="str">
        <f ca="1">IF(ISBLANK(OFFSET('5. Pp (3 años)'!$K$46,INT((ROW()-13)/2),0)),"",OFFSET('5. Pp (3 años)'!$K$46,INT((ROW()-13)/2),0))</f>
        <v>Ascendente</v>
      </c>
      <c r="G25" s="909" t="str">
        <f ca="1">IF(ISBLANK(OFFSET('5. Pp (3 años)'!$H$46,INT((ROW()-13)/2),0)),"",OFFSET('5. Pp (3 años)'!$H$46,INT((ROW()-13)/2),0))</f>
        <v>Trimestral</v>
      </c>
      <c r="H25" s="944">
        <f ca="1">IF(ISBLANK(OFFSET('9. METAS'!$L$20,INT((ROW()-13)/2),0)),"",OFFSET('9. METAS'!$L$20,INT((ROW()-13)/2),0))</f>
        <v>0.95</v>
      </c>
      <c r="I25" s="868"/>
      <c r="J25" s="149" t="e">
        <f ca="1">IF(MOD(ROW()-13,2)=0,IF(ISBLANK(OFFSET(#REF!,INT((ROW()-13)/2),0)),"",OFFSET(#REF!,INT((ROW()-13)/2),0)),IF(ISBLANK(OFFSET('9. METAS'!$U$20,INT((ROW()-14)/2),0)),"",OFFSET('9. METAS'!$U$20,INT((ROW()-14)/2),0)))</f>
        <v>#REF!</v>
      </c>
      <c r="K25" s="150" t="e">
        <f ca="1">IF(MOD(ROW()-13,2)=0,IF(ISBLANK(OFFSET(#REF!,INT((ROW()-13)/2),0)),"",OFFSET(#REF!,INT((ROW()-13)/2),0)),IF(ISBLANK(OFFSET('9. METAS'!$V$20,INT((ROW()-14)/2),0)),"",OFFSET('9. METAS'!$V$20,INT((ROW()-14)/2),0)))</f>
        <v>#REF!</v>
      </c>
      <c r="L25" s="150" t="e">
        <f ca="1">IF(MOD(ROW()-13,2)=0,IF(ISBLANK(OFFSET(#REF!,INT((ROW()-13)/2),0)),"",OFFSET(#REF!,INT((ROW()-13)/2),0)),IF(ISBLANK(OFFSET('9. METAS'!$W$20,INT((ROW()-14)/2),0)),"",OFFSET('9. METAS'!$W$20,INT((ROW()-14)/2),0)))</f>
        <v>#REF!</v>
      </c>
      <c r="M25" s="151" t="e">
        <f ca="1">IF(MOD(ROW()-13,2)=0,IF(ISBLANK(OFFSET(#REF!,INT((ROW()-13)/2),0)),"",OFFSET(#REF!,INT((ROW()-13)/2),0)),IF(ISBLANK(OFFSET('9. METAS'!$X$20,INT((ROW()-14)/2),0)),"",OFFSET('9. METAS'!$X$20,INT((ROW()-14)/2),0)))</f>
        <v>#REF!</v>
      </c>
      <c r="N25" s="869" t="str">
        <f t="shared" ref="N25" ca="1" si="8">IFERROR(J25/J26,"ND")</f>
        <v>ND</v>
      </c>
      <c r="O25" s="870" t="str">
        <f t="shared" ref="O25" ca="1" si="9">IFERROR(((J25+K25+L25+M25)/H25),"ND")</f>
        <v>ND</v>
      </c>
      <c r="P25" s="910"/>
    </row>
    <row r="26" spans="3:16">
      <c r="C26" s="860"/>
      <c r="D26" s="907"/>
      <c r="E26" s="907"/>
      <c r="F26" s="908"/>
      <c r="G26" s="909"/>
      <c r="H26" s="944"/>
      <c r="I26" s="852"/>
      <c r="J26" s="149">
        <f ca="1">IF(MOD(ROW()-13,2)=0,IF(ISBLANK(OFFSET(#REF!,INT((ROW()-13)/2),0)),"",OFFSET(#REF!,INT((ROW()-13)/2),0)),IF(ISBLANK(OFFSET('9. METAS'!$U$20,INT((ROW()-14)/2),0)),"",OFFSET('9. METAS'!$U$20,INT((ROW()-14)/2),0)))</f>
        <v>0.95</v>
      </c>
      <c r="K26" s="150">
        <f ca="1">IF(MOD(ROW()-13,2)=0,IF(ISBLANK(OFFSET(#REF!,INT((ROW()-13)/2),0)),"",OFFSET(#REF!,INT((ROW()-13)/2),0)),IF(ISBLANK(OFFSET('9. METAS'!$V$20,INT((ROW()-14)/2),0)),"",OFFSET('9. METAS'!$V$20,INT((ROW()-14)/2),0)))</f>
        <v>0.95</v>
      </c>
      <c r="L26" s="150">
        <f ca="1">IF(MOD(ROW()-13,2)=0,IF(ISBLANK(OFFSET(#REF!,INT((ROW()-13)/2),0)),"",OFFSET(#REF!,INT((ROW()-13)/2),0)),IF(ISBLANK(OFFSET('9. METAS'!$W$20,INT((ROW()-14)/2),0)),"",OFFSET('9. METAS'!$W$20,INT((ROW()-14)/2),0)))</f>
        <v>0.95</v>
      </c>
      <c r="M26" s="151">
        <f ca="1">IF(MOD(ROW()-13,2)=0,IF(ISBLANK(OFFSET(#REF!,INT((ROW()-13)/2),0)),"",OFFSET(#REF!,INT((ROW()-13)/2),0)),IF(ISBLANK(OFFSET('9. METAS'!$X$20,INT((ROW()-14)/2),0)),"",OFFSET('9. METAS'!$X$20,INT((ROW()-14)/2),0)))</f>
        <v>0.95</v>
      </c>
      <c r="N26" s="854"/>
      <c r="O26" s="856"/>
      <c r="P26" s="913"/>
    </row>
    <row r="27" spans="3:16">
      <c r="C27" s="859" t="str">
        <f ca="1">IF(ISBLANK(OFFSET('5. Pp (3 años)'!$C$46,INT((ROW()-13)/2),0)),"",OFFSET('5. Pp (3 años)'!$C$46,INT((ROW()-13)/2),0))</f>
        <v>Actividad</v>
      </c>
      <c r="D27" s="907" t="str">
        <f ca="1">IF(ISBLANK(OFFSET('5. Pp (3 años)'!$D$46,INT((ROW()-13)/2),0)),"",OFFSET('5. Pp (3 años)'!$D$46,INT((ROW()-13)/2),0))</f>
        <v>1.4.1.1.2.2 Atención a las requisiciones de los diferentes eventos públicos y privados celebrados por el Municipio de Benito Juárez.</v>
      </c>
      <c r="E27" s="907" t="str">
        <f ca="1">IF(ISBLANK(OFFSET('5. Pp (3 años)'!$E$46,INT((ROW()-13)/2),0)),"",OFFSET('5. Pp (3 años)'!$E$46,INT((ROW()-13)/2),0))</f>
        <v>PREA: Porcentaje de  Requisiciones para Eventos Atendidos.</v>
      </c>
      <c r="F27" s="908" t="str">
        <f ca="1">IF(ISBLANK(OFFSET('5. Pp (3 años)'!$K$46,INT((ROW()-13)/2),0)),"",OFFSET('5. Pp (3 años)'!$K$46,INT((ROW()-13)/2),0))</f>
        <v>Ascendente</v>
      </c>
      <c r="G27" s="909" t="str">
        <f ca="1">IF(ISBLANK(OFFSET('5. Pp (3 años)'!$H$46,INT((ROW()-13)/2),0)),"",OFFSET('5. Pp (3 años)'!$H$46,INT((ROW()-13)/2),0))</f>
        <v>Trimestral</v>
      </c>
      <c r="H27" s="944">
        <f ca="1">IF(ISBLANK(OFFSET('9. METAS'!$L$20,INT((ROW()-13)/2),0)),"",OFFSET('9. METAS'!$L$20,INT((ROW()-13)/2),0))</f>
        <v>193</v>
      </c>
      <c r="I27" s="868"/>
      <c r="J27" s="149" t="e">
        <f ca="1">IF(MOD(ROW()-13,2)=0,IF(ISBLANK(OFFSET(#REF!,INT((ROW()-13)/2),0)),"",OFFSET(#REF!,INT((ROW()-13)/2),0)),IF(ISBLANK(OFFSET('9. METAS'!$U$20,INT((ROW()-14)/2),0)),"",OFFSET('9. METAS'!$U$20,INT((ROW()-14)/2),0)))</f>
        <v>#REF!</v>
      </c>
      <c r="K27" s="150" t="e">
        <f ca="1">IF(MOD(ROW()-13,2)=0,IF(ISBLANK(OFFSET(#REF!,INT((ROW()-13)/2),0)),"",OFFSET(#REF!,INT((ROW()-13)/2),0)),IF(ISBLANK(OFFSET('9. METAS'!$V$20,INT((ROW()-14)/2),0)),"",OFFSET('9. METAS'!$V$20,INT((ROW()-14)/2),0)))</f>
        <v>#REF!</v>
      </c>
      <c r="L27" s="150" t="e">
        <f ca="1">IF(MOD(ROW()-13,2)=0,IF(ISBLANK(OFFSET(#REF!,INT((ROW()-13)/2),0)),"",OFFSET(#REF!,INT((ROW()-13)/2),0)),IF(ISBLANK(OFFSET('9. METAS'!$W$20,INT((ROW()-14)/2),0)),"",OFFSET('9. METAS'!$W$20,INT((ROW()-14)/2),0)))</f>
        <v>#REF!</v>
      </c>
      <c r="M27" s="151" t="e">
        <f ca="1">IF(MOD(ROW()-13,2)=0,IF(ISBLANK(OFFSET(#REF!,INT((ROW()-13)/2),0)),"",OFFSET(#REF!,INT((ROW()-13)/2),0)),IF(ISBLANK(OFFSET('9. METAS'!$X$20,INT((ROW()-14)/2),0)),"",OFFSET('9. METAS'!$X$20,INT((ROW()-14)/2),0)))</f>
        <v>#REF!</v>
      </c>
      <c r="N27" s="869" t="str">
        <f t="shared" ref="N27" ca="1" si="10">IFERROR(J27/J28,"ND")</f>
        <v>ND</v>
      </c>
      <c r="O27" s="870" t="str">
        <f t="shared" ref="O27" ca="1" si="11">IFERROR(((J27+K27+L27+M27)/H27),"ND")</f>
        <v>ND</v>
      </c>
      <c r="P27" s="910"/>
    </row>
    <row r="28" spans="3:16">
      <c r="C28" s="860"/>
      <c r="D28" s="907"/>
      <c r="E28" s="907"/>
      <c r="F28" s="908"/>
      <c r="G28" s="909"/>
      <c r="H28" s="944"/>
      <c r="I28" s="852"/>
      <c r="J28" s="149">
        <f ca="1">IF(MOD(ROW()-13,2)=0,IF(ISBLANK(OFFSET(#REF!,INT((ROW()-13)/2),0)),"",OFFSET(#REF!,INT((ROW()-13)/2),0)),IF(ISBLANK(OFFSET('9. METAS'!$U$20,INT((ROW()-14)/2),0)),"",OFFSET('9. METAS'!$U$20,INT((ROW()-14)/2),0)))</f>
        <v>40</v>
      </c>
      <c r="K28" s="150">
        <f ca="1">IF(MOD(ROW()-13,2)=0,IF(ISBLANK(OFFSET(#REF!,INT((ROW()-13)/2),0)),"",OFFSET(#REF!,INT((ROW()-13)/2),0)),IF(ISBLANK(OFFSET('9. METAS'!$V$20,INT((ROW()-14)/2),0)),"",OFFSET('9. METAS'!$V$20,INT((ROW()-14)/2),0)))</f>
        <v>48</v>
      </c>
      <c r="L28" s="150">
        <f ca="1">IF(MOD(ROW()-13,2)=0,IF(ISBLANK(OFFSET(#REF!,INT((ROW()-13)/2),0)),"",OFFSET(#REF!,INT((ROW()-13)/2),0)),IF(ISBLANK(OFFSET('9. METAS'!$W$20,INT((ROW()-14)/2),0)),"",OFFSET('9. METAS'!$W$20,INT((ROW()-14)/2),0)))</f>
        <v>55</v>
      </c>
      <c r="M28" s="151">
        <f ca="1">IF(MOD(ROW()-13,2)=0,IF(ISBLANK(OFFSET(#REF!,INT((ROW()-13)/2),0)),"",OFFSET(#REF!,INT((ROW()-13)/2),0)),IF(ISBLANK(OFFSET('9. METAS'!$X$20,INT((ROW()-14)/2),0)),"",OFFSET('9. METAS'!$X$20,INT((ROW()-14)/2),0)))</f>
        <v>50</v>
      </c>
      <c r="N28" s="854"/>
      <c r="O28" s="856"/>
      <c r="P28" s="913"/>
    </row>
    <row r="29" spans="3:16">
      <c r="C29" s="859" t="str">
        <f ca="1">IF(ISBLANK(OFFSET('5. Pp (3 años)'!$C$46,INT((ROW()-13)/2),0)),"",OFFSET('5. Pp (3 años)'!$C$46,INT((ROW()-13)/2),0))</f>
        <v>Actividad</v>
      </c>
      <c r="D29" s="907" t="str">
        <f ca="1">IF(ISBLANK(OFFSET('5. Pp (3 años)'!$D$46,INT((ROW()-13)/2),0)),"",OFFSET('5. Pp (3 años)'!$D$46,INT((ROW()-13)/2),0))</f>
        <v>1.4.1.1.2.3 Elaboración de Solicitudes de Pago de los materiales por el área de compras.</v>
      </c>
      <c r="E29" s="907" t="str">
        <f ca="1">IF(ISBLANK(OFFSET('5. Pp (3 años)'!$E$46,INT((ROW()-13)/2),0)),"",OFFSET('5. Pp (3 años)'!$E$46,INT((ROW()-13)/2),0))</f>
        <v xml:space="preserve">PSP: Porcentaje de las Solicitudes de Pago elaboradas. </v>
      </c>
      <c r="F29" s="908" t="str">
        <f ca="1">IF(ISBLANK(OFFSET('5. Pp (3 años)'!$K$46,INT((ROW()-13)/2),0)),"",OFFSET('5. Pp (3 años)'!$K$46,INT((ROW()-13)/2),0))</f>
        <v>Ascendente</v>
      </c>
      <c r="G29" s="909" t="str">
        <f ca="1">IF(ISBLANK(OFFSET('5. Pp (3 años)'!$H$46,INT((ROW()-13)/2),0)),"",OFFSET('5. Pp (3 años)'!$H$46,INT((ROW()-13)/2),0))</f>
        <v>Trimestral</v>
      </c>
      <c r="H29" s="944">
        <f ca="1">IF(ISBLANK(OFFSET('9. METAS'!$L$20,INT((ROW()-13)/2),0)),"",OFFSET('9. METAS'!$L$20,INT((ROW()-13)/2),0))</f>
        <v>352</v>
      </c>
      <c r="I29" s="868"/>
      <c r="J29" s="149" t="e">
        <f ca="1">IF(MOD(ROW()-13,2)=0,IF(ISBLANK(OFFSET(#REF!,INT((ROW()-13)/2),0)),"",OFFSET(#REF!,INT((ROW()-13)/2),0)),IF(ISBLANK(OFFSET('9. METAS'!$U$20,INT((ROW()-14)/2),0)),"",OFFSET('9. METAS'!$U$20,INT((ROW()-14)/2),0)))</f>
        <v>#REF!</v>
      </c>
      <c r="K29" s="150" t="e">
        <f ca="1">IF(MOD(ROW()-13,2)=0,IF(ISBLANK(OFFSET(#REF!,INT((ROW()-13)/2),0)),"",OFFSET(#REF!,INT((ROW()-13)/2),0)),IF(ISBLANK(OFFSET('9. METAS'!$V$20,INT((ROW()-14)/2),0)),"",OFFSET('9. METAS'!$V$20,INT((ROW()-14)/2),0)))</f>
        <v>#REF!</v>
      </c>
      <c r="L29" s="150" t="e">
        <f ca="1">IF(MOD(ROW()-13,2)=0,IF(ISBLANK(OFFSET(#REF!,INT((ROW()-13)/2),0)),"",OFFSET(#REF!,INT((ROW()-13)/2),0)),IF(ISBLANK(OFFSET('9. METAS'!$W$20,INT((ROW()-14)/2),0)),"",OFFSET('9. METAS'!$W$20,INT((ROW()-14)/2),0)))</f>
        <v>#REF!</v>
      </c>
      <c r="M29" s="151" t="e">
        <f ca="1">IF(MOD(ROW()-13,2)=0,IF(ISBLANK(OFFSET(#REF!,INT((ROW()-13)/2),0)),"",OFFSET(#REF!,INT((ROW()-13)/2),0)),IF(ISBLANK(OFFSET('9. METAS'!$X$20,INT((ROW()-14)/2),0)),"",OFFSET('9. METAS'!$X$20,INT((ROW()-14)/2),0)))</f>
        <v>#REF!</v>
      </c>
      <c r="N29" s="869" t="str">
        <f t="shared" ref="N29" ca="1" si="12">IFERROR(J29/J30,"ND")</f>
        <v>ND</v>
      </c>
      <c r="O29" s="870" t="str">
        <f t="shared" ref="O29" ca="1" si="13">IFERROR(((J29+K29+L29+M29)/H29),"ND")</f>
        <v>ND</v>
      </c>
      <c r="P29" s="910"/>
    </row>
    <row r="30" spans="3:16">
      <c r="C30" s="860"/>
      <c r="D30" s="907"/>
      <c r="E30" s="907"/>
      <c r="F30" s="908"/>
      <c r="G30" s="909"/>
      <c r="H30" s="944"/>
      <c r="I30" s="852"/>
      <c r="J30" s="149">
        <f ca="1">IF(MOD(ROW()-13,2)=0,IF(ISBLANK(OFFSET(#REF!,INT((ROW()-13)/2),0)),"",OFFSET(#REF!,INT((ROW()-13)/2),0)),IF(ISBLANK(OFFSET('9. METAS'!$U$20,INT((ROW()-14)/2),0)),"",OFFSET('9. METAS'!$U$20,INT((ROW()-14)/2),0)))</f>
        <v>2</v>
      </c>
      <c r="K30" s="150">
        <f ca="1">IF(MOD(ROW()-13,2)=0,IF(ISBLANK(OFFSET(#REF!,INT((ROW()-13)/2),0)),"",OFFSET(#REF!,INT((ROW()-13)/2),0)),IF(ISBLANK(OFFSET('9. METAS'!$V$20,INT((ROW()-14)/2),0)),"",OFFSET('9. METAS'!$V$20,INT((ROW()-14)/2),0)))</f>
        <v>160</v>
      </c>
      <c r="L30" s="150">
        <f ca="1">IF(MOD(ROW()-13,2)=0,IF(ISBLANK(OFFSET(#REF!,INT((ROW()-13)/2),0)),"",OFFSET(#REF!,INT((ROW()-13)/2),0)),IF(ISBLANK(OFFSET('9. METAS'!$W$20,INT((ROW()-14)/2),0)),"",OFFSET('9. METAS'!$W$20,INT((ROW()-14)/2),0)))</f>
        <v>122</v>
      </c>
      <c r="M30" s="151">
        <f ca="1">IF(MOD(ROW()-13,2)=0,IF(ISBLANK(OFFSET(#REF!,INT((ROW()-13)/2),0)),"",OFFSET(#REF!,INT((ROW()-13)/2),0)),IF(ISBLANK(OFFSET('9. METAS'!$X$20,INT((ROW()-14)/2),0)),"",OFFSET('9. METAS'!$X$20,INT((ROW()-14)/2),0)))</f>
        <v>68</v>
      </c>
      <c r="N30" s="854"/>
      <c r="O30" s="856"/>
      <c r="P30" s="913"/>
    </row>
    <row r="31" spans="3:16">
      <c r="C31" s="859" t="str">
        <f ca="1">IF(ISBLANK(OFFSET('5. Pp (3 años)'!$C$46,INT((ROW()-13)/2),0)),"",OFFSET('5. Pp (3 años)'!$C$46,INT((ROW()-13)/2),0))</f>
        <v>Actividad</v>
      </c>
      <c r="D31" s="907" t="str">
        <f ca="1">IF(ISBLANK(OFFSET('5. Pp (3 años)'!$D$46,INT((ROW()-13)/2),0)),"",OFFSET('5. Pp (3 años)'!$D$46,INT((ROW()-13)/2),0))</f>
        <v>1.4.1.1.2.4 Atención a los siniestros reportados por las diferentes dependencias del Municipio de Benito Juárez.</v>
      </c>
      <c r="E31" s="907" t="str">
        <f ca="1">IF(ISBLANK(OFFSET('5. Pp (3 años)'!$E$46,INT((ROW()-13)/2),0)),"",OFFSET('5. Pp (3 años)'!$E$46,INT((ROW()-13)/2),0))</f>
        <v>PASA: Porcentaje de Asistencia de los Siniestros Atendidos.</v>
      </c>
      <c r="F31" s="908" t="str">
        <f ca="1">IF(ISBLANK(OFFSET('5. Pp (3 años)'!$K$46,INT((ROW()-13)/2),0)),"",OFFSET('5. Pp (3 años)'!$K$46,INT((ROW()-13)/2),0))</f>
        <v>Ascendente</v>
      </c>
      <c r="G31" s="909" t="str">
        <f ca="1">IF(ISBLANK(OFFSET('5. Pp (3 años)'!$H$46,INT((ROW()-13)/2),0)),"",OFFSET('5. Pp (3 años)'!$H$46,INT((ROW()-13)/2),0))</f>
        <v>Trimestral</v>
      </c>
      <c r="H31" s="944">
        <f ca="1">IF(ISBLANK(OFFSET('9. METAS'!$L$20,INT((ROW()-13)/2),0)),"",OFFSET('9. METAS'!$L$20,INT((ROW()-13)/2),0))</f>
        <v>291</v>
      </c>
      <c r="I31" s="868"/>
      <c r="J31" s="149" t="e">
        <f ca="1">IF(MOD(ROW()-13,2)=0,IF(ISBLANK(OFFSET(#REF!,INT((ROW()-13)/2),0)),"",OFFSET(#REF!,INT((ROW()-13)/2),0)),IF(ISBLANK(OFFSET('9. METAS'!$U$20,INT((ROW()-14)/2),0)),"",OFFSET('9. METAS'!$U$20,INT((ROW()-14)/2),0)))</f>
        <v>#REF!</v>
      </c>
      <c r="K31" s="150" t="e">
        <f ca="1">IF(MOD(ROW()-13,2)=0,IF(ISBLANK(OFFSET(#REF!,INT((ROW()-13)/2),0)),"",OFFSET(#REF!,INT((ROW()-13)/2),0)),IF(ISBLANK(OFFSET('9. METAS'!$V$20,INT((ROW()-14)/2),0)),"",OFFSET('9. METAS'!$V$20,INT((ROW()-14)/2),0)))</f>
        <v>#REF!</v>
      </c>
      <c r="L31" s="150" t="e">
        <f ca="1">IF(MOD(ROW()-13,2)=0,IF(ISBLANK(OFFSET(#REF!,INT((ROW()-13)/2),0)),"",OFFSET(#REF!,INT((ROW()-13)/2),0)),IF(ISBLANK(OFFSET('9. METAS'!$W$20,INT((ROW()-14)/2),0)),"",OFFSET('9. METAS'!$W$20,INT((ROW()-14)/2),0)))</f>
        <v>#REF!</v>
      </c>
      <c r="M31" s="151" t="e">
        <f ca="1">IF(MOD(ROW()-13,2)=0,IF(ISBLANK(OFFSET(#REF!,INT((ROW()-13)/2),0)),"",OFFSET(#REF!,INT((ROW()-13)/2),0)),IF(ISBLANK(OFFSET('9. METAS'!$X$20,INT((ROW()-14)/2),0)),"",OFFSET('9. METAS'!$X$20,INT((ROW()-14)/2),0)))</f>
        <v>#REF!</v>
      </c>
      <c r="N31" s="869" t="str">
        <f t="shared" ref="N31" ca="1" si="14">IFERROR(J31/J32,"ND")</f>
        <v>ND</v>
      </c>
      <c r="O31" s="870" t="str">
        <f t="shared" ref="O31" ca="1" si="15">IFERROR(((J31+K31+L31+M31)/H31),"ND")</f>
        <v>ND</v>
      </c>
      <c r="P31" s="910"/>
    </row>
    <row r="32" spans="3:16">
      <c r="C32" s="860"/>
      <c r="D32" s="907"/>
      <c r="E32" s="907"/>
      <c r="F32" s="908"/>
      <c r="G32" s="909"/>
      <c r="H32" s="944"/>
      <c r="I32" s="852"/>
      <c r="J32" s="149">
        <f ca="1">IF(MOD(ROW()-13,2)=0,IF(ISBLANK(OFFSET(#REF!,INT((ROW()-13)/2),0)),"",OFFSET(#REF!,INT((ROW()-13)/2),0)),IF(ISBLANK(OFFSET('9. METAS'!$U$20,INT((ROW()-14)/2),0)),"",OFFSET('9. METAS'!$U$20,INT((ROW()-14)/2),0)))</f>
        <v>59</v>
      </c>
      <c r="K32" s="150">
        <f ca="1">IF(MOD(ROW()-13,2)=0,IF(ISBLANK(OFFSET(#REF!,INT((ROW()-13)/2),0)),"",OFFSET(#REF!,INT((ROW()-13)/2),0)),IF(ISBLANK(OFFSET('9. METAS'!$V$20,INT((ROW()-14)/2),0)),"",OFFSET('9. METAS'!$V$20,INT((ROW()-14)/2),0)))</f>
        <v>78</v>
      </c>
      <c r="L32" s="150">
        <f ca="1">IF(MOD(ROW()-13,2)=0,IF(ISBLANK(OFFSET(#REF!,INT((ROW()-13)/2),0)),"",OFFSET(#REF!,INT((ROW()-13)/2),0)),IF(ISBLANK(OFFSET('9. METAS'!$W$20,INT((ROW()-14)/2),0)),"",OFFSET('9. METAS'!$W$20,INT((ROW()-14)/2),0)))</f>
        <v>76</v>
      </c>
      <c r="M32" s="151">
        <f ca="1">IF(MOD(ROW()-13,2)=0,IF(ISBLANK(OFFSET(#REF!,INT((ROW()-13)/2),0)),"",OFFSET(#REF!,INT((ROW()-13)/2),0)),IF(ISBLANK(OFFSET('9. METAS'!$X$20,INT((ROW()-14)/2),0)),"",OFFSET('9. METAS'!$X$20,INT((ROW()-14)/2),0)))</f>
        <v>78</v>
      </c>
      <c r="N32" s="854"/>
      <c r="O32" s="856"/>
      <c r="P32" s="913"/>
    </row>
    <row r="33" spans="3:16">
      <c r="C33" s="859" t="str">
        <f ca="1">IF(ISBLANK(OFFSET('5. Pp (3 años)'!$C$46,INT((ROW()-13)/2),0)),"",OFFSET('5. Pp (3 años)'!$C$46,INT((ROW()-13)/2),0))</f>
        <v>Actividad</v>
      </c>
      <c r="D33" s="907" t="str">
        <f ca="1">IF(ISBLANK(OFFSET('5. Pp (3 años)'!$D$46,INT((ROW()-13)/2),0)),"",OFFSET('5. Pp (3 años)'!$D$46,INT((ROW()-13)/2),0))</f>
        <v>1.4.1.1.2.5 Atención y seguimiento de solicitudes de servicios  de suministro de combustible y mantenimiento vehicular para las dependencias municipales.</v>
      </c>
      <c r="E33" s="907" t="str">
        <f ca="1">IF(ISBLANK(OFFSET('5. Pp (3 años)'!$E$46,INT((ROW()-13)/2),0)),"",OFFSET('5. Pp (3 años)'!$E$46,INT((ROW()-13)/2),0))</f>
        <v>PSSA: Porcentaje de solicitudes de servicios atendidas</v>
      </c>
      <c r="F33" s="908" t="str">
        <f ca="1">IF(ISBLANK(OFFSET('5. Pp (3 años)'!$K$46,INT((ROW()-13)/2),0)),"",OFFSET('5. Pp (3 años)'!$K$46,INT((ROW()-13)/2),0))</f>
        <v>Ascendente</v>
      </c>
      <c r="G33" s="909" t="str">
        <f ca="1">IF(ISBLANK(OFFSET('5. Pp (3 años)'!$H$46,INT((ROW()-13)/2),0)),"",OFFSET('5. Pp (3 años)'!$H$46,INT((ROW()-13)/2),0))</f>
        <v>Trimestral</v>
      </c>
      <c r="H33" s="944">
        <f ca="1">IF(ISBLANK(OFFSET('9. METAS'!$L$20,INT((ROW()-13)/2),0)),"",OFFSET('9. METAS'!$L$20,INT((ROW()-13)/2),0))</f>
        <v>0.95</v>
      </c>
      <c r="I33" s="868"/>
      <c r="J33" s="149" t="e">
        <f ca="1">IF(MOD(ROW()-13,2)=0,IF(ISBLANK(OFFSET(#REF!,INT((ROW()-13)/2),0)),"",OFFSET(#REF!,INT((ROW()-13)/2),0)),IF(ISBLANK(OFFSET('9. METAS'!$U$20,INT((ROW()-14)/2),0)),"",OFFSET('9. METAS'!$U$20,INT((ROW()-14)/2),0)))</f>
        <v>#REF!</v>
      </c>
      <c r="K33" s="150" t="e">
        <f ca="1">IF(MOD(ROW()-13,2)=0,IF(ISBLANK(OFFSET(#REF!,INT((ROW()-13)/2),0)),"",OFFSET(#REF!,INT((ROW()-13)/2),0)),IF(ISBLANK(OFFSET('9. METAS'!$V$20,INT((ROW()-14)/2),0)),"",OFFSET('9. METAS'!$V$20,INT((ROW()-14)/2),0)))</f>
        <v>#REF!</v>
      </c>
      <c r="L33" s="150" t="e">
        <f ca="1">IF(MOD(ROW()-13,2)=0,IF(ISBLANK(OFFSET(#REF!,INT((ROW()-13)/2),0)),"",OFFSET(#REF!,INT((ROW()-13)/2),0)),IF(ISBLANK(OFFSET('9. METAS'!$W$20,INT((ROW()-14)/2),0)),"",OFFSET('9. METAS'!$W$20,INT((ROW()-14)/2),0)))</f>
        <v>#REF!</v>
      </c>
      <c r="M33" s="151" t="e">
        <f ca="1">IF(MOD(ROW()-13,2)=0,IF(ISBLANK(OFFSET(#REF!,INT((ROW()-13)/2),0)),"",OFFSET(#REF!,INT((ROW()-13)/2),0)),IF(ISBLANK(OFFSET('9. METAS'!$X$20,INT((ROW()-14)/2),0)),"",OFFSET('9. METAS'!$X$20,INT((ROW()-14)/2),0)))</f>
        <v>#REF!</v>
      </c>
      <c r="N33" s="869" t="str">
        <f t="shared" ref="N33" ca="1" si="16">IFERROR(J33/J34,"ND")</f>
        <v>ND</v>
      </c>
      <c r="O33" s="870" t="str">
        <f t="shared" ref="O33" ca="1" si="17">IFERROR(((J33+K33+L33+M33)/H33),"ND")</f>
        <v>ND</v>
      </c>
      <c r="P33" s="910"/>
    </row>
    <row r="34" spans="3:16">
      <c r="C34" s="860"/>
      <c r="D34" s="907"/>
      <c r="E34" s="907"/>
      <c r="F34" s="908"/>
      <c r="G34" s="909"/>
      <c r="H34" s="944"/>
      <c r="I34" s="852"/>
      <c r="J34" s="149">
        <f ca="1">IF(MOD(ROW()-13,2)=0,IF(ISBLANK(OFFSET(#REF!,INT((ROW()-13)/2),0)),"",OFFSET(#REF!,INT((ROW()-13)/2),0)),IF(ISBLANK(OFFSET('9. METAS'!$U$20,INT((ROW()-14)/2),0)),"",OFFSET('9. METAS'!$U$20,INT((ROW()-14)/2),0)))</f>
        <v>0.95</v>
      </c>
      <c r="K34" s="150">
        <f ca="1">IF(MOD(ROW()-13,2)=0,IF(ISBLANK(OFFSET(#REF!,INT((ROW()-13)/2),0)),"",OFFSET(#REF!,INT((ROW()-13)/2),0)),IF(ISBLANK(OFFSET('9. METAS'!$V$20,INT((ROW()-14)/2),0)),"",OFFSET('9. METAS'!$V$20,INT((ROW()-14)/2),0)))</f>
        <v>0.95</v>
      </c>
      <c r="L34" s="150">
        <f ca="1">IF(MOD(ROW()-13,2)=0,IF(ISBLANK(OFFSET(#REF!,INT((ROW()-13)/2),0)),"",OFFSET(#REF!,INT((ROW()-13)/2),0)),IF(ISBLANK(OFFSET('9. METAS'!$W$20,INT((ROW()-14)/2),0)),"",OFFSET('9. METAS'!$W$20,INT((ROW()-14)/2),0)))</f>
        <v>0.95</v>
      </c>
      <c r="M34" s="151">
        <f ca="1">IF(MOD(ROW()-13,2)=0,IF(ISBLANK(OFFSET(#REF!,INT((ROW()-13)/2),0)),"",OFFSET(#REF!,INT((ROW()-13)/2),0)),IF(ISBLANK(OFFSET('9. METAS'!$X$20,INT((ROW()-14)/2),0)),"",OFFSET('9. METAS'!$X$20,INT((ROW()-14)/2),0)))</f>
        <v>0.95</v>
      </c>
      <c r="N34" s="854"/>
      <c r="O34" s="856"/>
      <c r="P34" s="913"/>
    </row>
    <row r="35" spans="3:16">
      <c r="C35" s="859" t="str">
        <f ca="1">IF(ISBLANK(OFFSET('5. Pp (3 años)'!$C$46,INT((ROW()-13)/2),0)),"",OFFSET('5. Pp (3 años)'!$C$46,INT((ROW()-13)/2),0))</f>
        <v xml:space="preserve">Componente  </v>
      </c>
      <c r="D35" s="907" t="str">
        <f ca="1">IF(ISBLANK(OFFSET('5. Pp (3 años)'!$D$46,INT((ROW()-13)/2),0)),"",OFFSET('5. Pp (3 años)'!$D$46,INT((ROW()-13)/2),0))</f>
        <v>1.4.1.1.3 Bienes patrimoniales del municipio gestionados mediante su registro, actualización, resguardo, verificación y conservación conforme a la normatividad aplicable.</v>
      </c>
      <c r="E35" s="907" t="str">
        <f ca="1">IF(ISBLANK(OFFSET('5. Pp (3 años)'!$E$46,INT((ROW()-13)/2),0)),"",OFFSET('5. Pp (3 años)'!$E$46,INT((ROW()-13)/2),0))</f>
        <v>PBPG: Porcentaje de bienes patrimoniales gestionados conforme a la normatividad.</v>
      </c>
      <c r="F35" s="908" t="str">
        <f ca="1">IF(ISBLANK(OFFSET('5. Pp (3 años)'!$K$46,INT((ROW()-13)/2),0)),"",OFFSET('5. Pp (3 años)'!$K$46,INT((ROW()-13)/2),0))</f>
        <v>Ascendente</v>
      </c>
      <c r="G35" s="909" t="str">
        <f ca="1">IF(ISBLANK(OFFSET('5. Pp (3 años)'!$H$46,INT((ROW()-13)/2),0)),"",OFFSET('5. Pp (3 años)'!$H$46,INT((ROW()-13)/2),0))</f>
        <v>Trimestral</v>
      </c>
      <c r="H35" s="944">
        <f ca="1">IF(ISBLANK(OFFSET('9. METAS'!$L$20,INT((ROW()-13)/2),0)),"",OFFSET('9. METAS'!$L$20,INT((ROW()-13)/2),0))</f>
        <v>0.95</v>
      </c>
      <c r="I35" s="868"/>
      <c r="J35" s="149" t="e">
        <f ca="1">IF(MOD(ROW()-13,2)=0,IF(ISBLANK(OFFSET(#REF!,INT((ROW()-13)/2),0)),"",OFFSET(#REF!,INT((ROW()-13)/2),0)),IF(ISBLANK(OFFSET('9. METAS'!$U$20,INT((ROW()-14)/2),0)),"",OFFSET('9. METAS'!$U$20,INT((ROW()-14)/2),0)))</f>
        <v>#REF!</v>
      </c>
      <c r="K35" s="150" t="e">
        <f ca="1">IF(MOD(ROW()-13,2)=0,IF(ISBLANK(OFFSET(#REF!,INT((ROW()-13)/2),0)),"",OFFSET(#REF!,INT((ROW()-13)/2),0)),IF(ISBLANK(OFFSET('9. METAS'!$V$20,INT((ROW()-14)/2),0)),"",OFFSET('9. METAS'!$V$20,INT((ROW()-14)/2),0)))</f>
        <v>#REF!</v>
      </c>
      <c r="L35" s="150" t="e">
        <f ca="1">IF(MOD(ROW()-13,2)=0,IF(ISBLANK(OFFSET(#REF!,INT((ROW()-13)/2),0)),"",OFFSET(#REF!,INT((ROW()-13)/2),0)),IF(ISBLANK(OFFSET('9. METAS'!$W$20,INT((ROW()-14)/2),0)),"",OFFSET('9. METAS'!$W$20,INT((ROW()-14)/2),0)))</f>
        <v>#REF!</v>
      </c>
      <c r="M35" s="151" t="e">
        <f ca="1">IF(MOD(ROW()-13,2)=0,IF(ISBLANK(OFFSET(#REF!,INT((ROW()-13)/2),0)),"",OFFSET(#REF!,INT((ROW()-13)/2),0)),IF(ISBLANK(OFFSET('9. METAS'!$X$20,INT((ROW()-14)/2),0)),"",OFFSET('9. METAS'!$X$20,INT((ROW()-14)/2),0)))</f>
        <v>#REF!</v>
      </c>
      <c r="N35" s="869" t="str">
        <f t="shared" ref="N35" ca="1" si="18">IFERROR(J35/J36,"ND")</f>
        <v>ND</v>
      </c>
      <c r="O35" s="870" t="str">
        <f t="shared" ref="O35" ca="1" si="19">IFERROR(((J35+K35+L35+M35)/H35),"ND")</f>
        <v>ND</v>
      </c>
      <c r="P35" s="910"/>
    </row>
    <row r="36" spans="3:16">
      <c r="C36" s="860"/>
      <c r="D36" s="907"/>
      <c r="E36" s="907"/>
      <c r="F36" s="908"/>
      <c r="G36" s="909"/>
      <c r="H36" s="944"/>
      <c r="I36" s="852"/>
      <c r="J36" s="149">
        <f ca="1">IF(MOD(ROW()-13,2)=0,IF(ISBLANK(OFFSET(#REF!,INT((ROW()-13)/2),0)),"",OFFSET(#REF!,INT((ROW()-13)/2),0)),IF(ISBLANK(OFFSET('9. METAS'!$U$20,INT((ROW()-14)/2),0)),"",OFFSET('9. METAS'!$U$20,INT((ROW()-14)/2),0)))</f>
        <v>0.95</v>
      </c>
      <c r="K36" s="150">
        <f ca="1">IF(MOD(ROW()-13,2)=0,IF(ISBLANK(OFFSET(#REF!,INT((ROW()-13)/2),0)),"",OFFSET(#REF!,INT((ROW()-13)/2),0)),IF(ISBLANK(OFFSET('9. METAS'!$V$20,INT((ROW()-14)/2),0)),"",OFFSET('9. METAS'!$V$20,INT((ROW()-14)/2),0)))</f>
        <v>0.95</v>
      </c>
      <c r="L36" s="150">
        <f ca="1">IF(MOD(ROW()-13,2)=0,IF(ISBLANK(OFFSET(#REF!,INT((ROW()-13)/2),0)),"",OFFSET(#REF!,INT((ROW()-13)/2),0)),IF(ISBLANK(OFFSET('9. METAS'!$W$20,INT((ROW()-14)/2),0)),"",OFFSET('9. METAS'!$W$20,INT((ROW()-14)/2),0)))</f>
        <v>0.95</v>
      </c>
      <c r="M36" s="151">
        <f ca="1">IF(MOD(ROW()-13,2)=0,IF(ISBLANK(OFFSET(#REF!,INT((ROW()-13)/2),0)),"",OFFSET(#REF!,INT((ROW()-13)/2),0)),IF(ISBLANK(OFFSET('9. METAS'!$X$20,INT((ROW()-14)/2),0)),"",OFFSET('9. METAS'!$X$20,INT((ROW()-14)/2),0)))</f>
        <v>0.95</v>
      </c>
      <c r="N36" s="854"/>
      <c r="O36" s="856"/>
      <c r="P36" s="913"/>
    </row>
    <row r="37" spans="3:16">
      <c r="C37" s="859" t="str">
        <f ca="1">IF(ISBLANK(OFFSET('5. Pp (3 años)'!$C$46,INT((ROW()-13)/2),0)),"",OFFSET('5. Pp (3 años)'!$C$46,INT((ROW()-13)/2),0))</f>
        <v>Actividad</v>
      </c>
      <c r="D37" s="907" t="str">
        <f ca="1">IF(ISBLANK(OFFSET('5. Pp (3 años)'!$D$46,INT((ROW()-13)/2),0)),"",OFFSET('5. Pp (3 años)'!$D$46,INT((ROW()-13)/2),0))</f>
        <v>1.4.1.1.3.1 Mantenimiento del área de trabajo y mercados a cargo de la Dirección General de Patrimonio Municipal.</v>
      </c>
      <c r="E37" s="907" t="str">
        <f ca="1">IF(ISBLANK(OFFSET('5. Pp (3 años)'!$E$46,INT((ROW()-13)/2),0)),"",OFFSET('5. Pp (3 años)'!$E$46,INT((ROW()-13)/2),0))</f>
        <v>PAMA= Porcentaje de acciones de Mantenimiento de las Áreas.</v>
      </c>
      <c r="F37" s="908" t="str">
        <f ca="1">IF(ISBLANK(OFFSET('5. Pp (3 años)'!$K$46,INT((ROW()-13)/2),0)),"",OFFSET('5. Pp (3 años)'!$K$46,INT((ROW()-13)/2),0))</f>
        <v>Ascendente</v>
      </c>
      <c r="G37" s="909" t="str">
        <f ca="1">IF(ISBLANK(OFFSET('5. Pp (3 años)'!$H$46,INT((ROW()-13)/2),0)),"",OFFSET('5. Pp (3 años)'!$H$46,INT((ROW()-13)/2),0))</f>
        <v>Trimestral</v>
      </c>
      <c r="H37" s="944">
        <f ca="1">IF(ISBLANK(OFFSET('9. METAS'!$L$20,INT((ROW()-13)/2),0)),"",OFFSET('9. METAS'!$L$20,INT((ROW()-13)/2),0))</f>
        <v>4</v>
      </c>
      <c r="I37" s="868"/>
      <c r="J37" s="149" t="e">
        <f ca="1">IF(MOD(ROW()-13,2)=0,IF(ISBLANK(OFFSET(#REF!,INT((ROW()-13)/2),0)),"",OFFSET(#REF!,INT((ROW()-13)/2),0)),IF(ISBLANK(OFFSET('9. METAS'!$U$20,INT((ROW()-14)/2),0)),"",OFFSET('9. METAS'!$U$20,INT((ROW()-14)/2),0)))</f>
        <v>#REF!</v>
      </c>
      <c r="K37" s="150" t="e">
        <f ca="1">IF(MOD(ROW()-13,2)=0,IF(ISBLANK(OFFSET(#REF!,INT((ROW()-13)/2),0)),"",OFFSET(#REF!,INT((ROW()-13)/2),0)),IF(ISBLANK(OFFSET('9. METAS'!$V$20,INT((ROW()-14)/2),0)),"",OFFSET('9. METAS'!$V$20,INT((ROW()-14)/2),0)))</f>
        <v>#REF!</v>
      </c>
      <c r="L37" s="150" t="e">
        <f ca="1">IF(MOD(ROW()-13,2)=0,IF(ISBLANK(OFFSET(#REF!,INT((ROW()-13)/2),0)),"",OFFSET(#REF!,INT((ROW()-13)/2),0)),IF(ISBLANK(OFFSET('9. METAS'!$W$20,INT((ROW()-14)/2),0)),"",OFFSET('9. METAS'!$W$20,INT((ROW()-14)/2),0)))</f>
        <v>#REF!</v>
      </c>
      <c r="M37" s="151" t="e">
        <f ca="1">IF(MOD(ROW()-13,2)=0,IF(ISBLANK(OFFSET(#REF!,INT((ROW()-13)/2),0)),"",OFFSET(#REF!,INT((ROW()-13)/2),0)),IF(ISBLANK(OFFSET('9. METAS'!$X$20,INT((ROW()-14)/2),0)),"",OFFSET('9. METAS'!$X$20,INT((ROW()-14)/2),0)))</f>
        <v>#REF!</v>
      </c>
      <c r="N37" s="869" t="str">
        <f t="shared" ref="N37" ca="1" si="20">IFERROR(J37/J38,"ND")</f>
        <v>ND</v>
      </c>
      <c r="O37" s="870" t="str">
        <f t="shared" ref="O37" ca="1" si="21">IFERROR(((J37+K37+L37+M37)/H37),"ND")</f>
        <v>ND</v>
      </c>
      <c r="P37" s="910"/>
    </row>
    <row r="38" spans="3:16">
      <c r="C38" s="860"/>
      <c r="D38" s="907"/>
      <c r="E38" s="907"/>
      <c r="F38" s="908"/>
      <c r="G38" s="909"/>
      <c r="H38" s="944"/>
      <c r="I38" s="852"/>
      <c r="J38" s="149">
        <f ca="1">IF(MOD(ROW()-13,2)=0,IF(ISBLANK(OFFSET(#REF!,INT((ROW()-13)/2),0)),"",OFFSET(#REF!,INT((ROW()-13)/2),0)),IF(ISBLANK(OFFSET('9. METAS'!$U$20,INT((ROW()-14)/2),0)),"",OFFSET('9. METAS'!$U$20,INT((ROW()-14)/2),0)))</f>
        <v>1</v>
      </c>
      <c r="K38" s="150">
        <f ca="1">IF(MOD(ROW()-13,2)=0,IF(ISBLANK(OFFSET(#REF!,INT((ROW()-13)/2),0)),"",OFFSET(#REF!,INT((ROW()-13)/2),0)),IF(ISBLANK(OFFSET('9. METAS'!$V$20,INT((ROW()-14)/2),0)),"",OFFSET('9. METAS'!$V$20,INT((ROW()-14)/2),0)))</f>
        <v>1</v>
      </c>
      <c r="L38" s="150">
        <f ca="1">IF(MOD(ROW()-13,2)=0,IF(ISBLANK(OFFSET(#REF!,INT((ROW()-13)/2),0)),"",OFFSET(#REF!,INT((ROW()-13)/2),0)),IF(ISBLANK(OFFSET('9. METAS'!$W$20,INT((ROW()-14)/2),0)),"",OFFSET('9. METAS'!$W$20,INT((ROW()-14)/2),0)))</f>
        <v>1</v>
      </c>
      <c r="M38" s="151">
        <f ca="1">IF(MOD(ROW()-13,2)=0,IF(ISBLANK(OFFSET(#REF!,INT((ROW()-13)/2),0)),"",OFFSET(#REF!,INT((ROW()-13)/2),0)),IF(ISBLANK(OFFSET('9. METAS'!$X$20,INT((ROW()-14)/2),0)),"",OFFSET('9. METAS'!$X$20,INT((ROW()-14)/2),0)))</f>
        <v>1</v>
      </c>
      <c r="N38" s="854"/>
      <c r="O38" s="856"/>
      <c r="P38" s="913"/>
    </row>
    <row r="39" spans="3:16">
      <c r="C39" s="859" t="str">
        <f ca="1">IF(ISBLANK(OFFSET('5. Pp (3 años)'!$C$46,INT((ROW()-13)/2),0)),"",OFFSET('5. Pp (3 años)'!$C$46,INT((ROW()-13)/2),0))</f>
        <v>Actividad</v>
      </c>
      <c r="D39" s="907" t="str">
        <f ca="1">IF(ISBLANK(OFFSET('5. Pp (3 años)'!$D$46,INT((ROW()-13)/2),0)),"",OFFSET('5. Pp (3 años)'!$D$46,INT((ROW()-13)/2),0))</f>
        <v>1.4.1.1.3.2 Actualización y regularización de expedientes de bienes inmuebles del patrimonio municipal.</v>
      </c>
      <c r="E39" s="907" t="str">
        <f ca="1">IF(ISBLANK(OFFSET('5. Pp (3 años)'!$E$46,INT((ROW()-13)/2),0)),"",OFFSET('5. Pp (3 años)'!$E$46,INT((ROW()-13)/2),0))</f>
        <v>PAER: Porcentaje de expedientes actualizados y regularizados.</v>
      </c>
      <c r="F39" s="908" t="str">
        <f ca="1">IF(ISBLANK(OFFSET('5. Pp (3 años)'!$K$46,INT((ROW()-13)/2),0)),"",OFFSET('5. Pp (3 años)'!$K$46,INT((ROW()-13)/2),0))</f>
        <v>Ascendente</v>
      </c>
      <c r="G39" s="909" t="str">
        <f ca="1">IF(ISBLANK(OFFSET('5. Pp (3 años)'!$H$46,INT((ROW()-13)/2),0)),"",OFFSET('5. Pp (3 años)'!$H$46,INT((ROW()-13)/2),0))</f>
        <v>Trimestral</v>
      </c>
      <c r="H39" s="944">
        <f ca="1">IF(ISBLANK(OFFSET('9. METAS'!$L$20,INT((ROW()-13)/2),0)),"",OFFSET('9. METAS'!$L$20,INT((ROW()-13)/2),0))</f>
        <v>2854</v>
      </c>
      <c r="I39" s="868"/>
      <c r="J39" s="149" t="e">
        <f ca="1">IF(MOD(ROW()-13,2)=0,IF(ISBLANK(OFFSET(#REF!,INT((ROW()-13)/2),0)),"",OFFSET(#REF!,INT((ROW()-13)/2),0)),IF(ISBLANK(OFFSET('9. METAS'!$U$20,INT((ROW()-14)/2),0)),"",OFFSET('9. METAS'!$U$20,INT((ROW()-14)/2),0)))</f>
        <v>#REF!</v>
      </c>
      <c r="K39" s="150" t="e">
        <f ca="1">IF(MOD(ROW()-13,2)=0,IF(ISBLANK(OFFSET(#REF!,INT((ROW()-13)/2),0)),"",OFFSET(#REF!,INT((ROW()-13)/2),0)),IF(ISBLANK(OFFSET('9. METAS'!$V$20,INT((ROW()-14)/2),0)),"",OFFSET('9. METAS'!$V$20,INT((ROW()-14)/2),0)))</f>
        <v>#REF!</v>
      </c>
      <c r="L39" s="150" t="e">
        <f ca="1">IF(MOD(ROW()-13,2)=0,IF(ISBLANK(OFFSET(#REF!,INT((ROW()-13)/2),0)),"",OFFSET(#REF!,INT((ROW()-13)/2),0)),IF(ISBLANK(OFFSET('9. METAS'!$W$20,INT((ROW()-14)/2),0)),"",OFFSET('9. METAS'!$W$20,INT((ROW()-14)/2),0)))</f>
        <v>#REF!</v>
      </c>
      <c r="M39" s="151" t="e">
        <f ca="1">IF(MOD(ROW()-13,2)=0,IF(ISBLANK(OFFSET(#REF!,INT((ROW()-13)/2),0)),"",OFFSET(#REF!,INT((ROW()-13)/2),0)),IF(ISBLANK(OFFSET('9. METAS'!$X$20,INT((ROW()-14)/2),0)),"",OFFSET('9. METAS'!$X$20,INT((ROW()-14)/2),0)))</f>
        <v>#REF!</v>
      </c>
      <c r="N39" s="869" t="str">
        <f t="shared" ref="N39" ca="1" si="22">IFERROR(J39/J40,"ND")</f>
        <v>ND</v>
      </c>
      <c r="O39" s="870" t="str">
        <f t="shared" ref="O39" ca="1" si="23">IFERROR(((J39+K39+L39+M39)/H39),"ND")</f>
        <v>ND</v>
      </c>
      <c r="P39" s="910"/>
    </row>
    <row r="40" spans="3:16">
      <c r="C40" s="860"/>
      <c r="D40" s="907"/>
      <c r="E40" s="907"/>
      <c r="F40" s="908"/>
      <c r="G40" s="909"/>
      <c r="H40" s="944"/>
      <c r="I40" s="852"/>
      <c r="J40" s="149">
        <f ca="1">IF(MOD(ROW()-13,2)=0,IF(ISBLANK(OFFSET(#REF!,INT((ROW()-13)/2),0)),"",OFFSET(#REF!,INT((ROW()-13)/2),0)),IF(ISBLANK(OFFSET('9. METAS'!$U$20,INT((ROW()-14)/2),0)),"",OFFSET('9. METAS'!$U$20,INT((ROW()-14)/2),0)))</f>
        <v>713.5</v>
      </c>
      <c r="K40" s="150">
        <f ca="1">IF(MOD(ROW()-13,2)=0,IF(ISBLANK(OFFSET(#REF!,INT((ROW()-13)/2),0)),"",OFFSET(#REF!,INT((ROW()-13)/2),0)),IF(ISBLANK(OFFSET('9. METAS'!$V$20,INT((ROW()-14)/2),0)),"",OFFSET('9. METAS'!$V$20,INT((ROW()-14)/2),0)))</f>
        <v>713.5</v>
      </c>
      <c r="L40" s="150">
        <f ca="1">IF(MOD(ROW()-13,2)=0,IF(ISBLANK(OFFSET(#REF!,INT((ROW()-13)/2),0)),"",OFFSET(#REF!,INT((ROW()-13)/2),0)),IF(ISBLANK(OFFSET('9. METAS'!$W$20,INT((ROW()-14)/2),0)),"",OFFSET('9. METAS'!$W$20,INT((ROW()-14)/2),0)))</f>
        <v>713.5</v>
      </c>
      <c r="M40" s="151">
        <f ca="1">IF(MOD(ROW()-13,2)=0,IF(ISBLANK(OFFSET(#REF!,INT((ROW()-13)/2),0)),"",OFFSET(#REF!,INT((ROW()-13)/2),0)),IF(ISBLANK(OFFSET('9. METAS'!$X$20,INT((ROW()-14)/2),0)),"",OFFSET('9. METAS'!$X$20,INT((ROW()-14)/2),0)))</f>
        <v>713.5</v>
      </c>
      <c r="N40" s="854"/>
      <c r="O40" s="856"/>
      <c r="P40" s="913"/>
    </row>
    <row r="41" spans="3:16">
      <c r="C41" s="859" t="str">
        <f ca="1">IF(ISBLANK(OFFSET('5. Pp (3 años)'!$C$46,INT((ROW()-13)/2),0)),"",OFFSET('5. Pp (3 años)'!$C$46,INT((ROW()-13)/2),0))</f>
        <v>Actividad</v>
      </c>
      <c r="D41" s="907" t="str">
        <f ca="1">IF(ISBLANK(OFFSET('5. Pp (3 años)'!$D$46,INT((ROW()-13)/2),0)),"",OFFSET('5. Pp (3 años)'!$D$46,INT((ROW()-13)/2),0))</f>
        <v>1.4.1.1.3.3 Generación de claves y elaboración de resguardos e inventarios de bienes muebles derivados de su adquisición.</v>
      </c>
      <c r="E41" s="907" t="str">
        <f ca="1">IF(ISBLANK(OFFSET('5. Pp (3 años)'!$E$46,INT((ROW()-13)/2),0)),"",OFFSET('5. Pp (3 años)'!$E$46,INT((ROW()-13)/2),0))</f>
        <v>PACRIM: Porcentaje de avance en la generación de claves y elaboración de resguardos e inventarios de bienes muebles</v>
      </c>
      <c r="F41" s="908" t="str">
        <f ca="1">IF(ISBLANK(OFFSET('5. Pp (3 años)'!$K$46,INT((ROW()-13)/2),0)),"",OFFSET('5. Pp (3 años)'!$K$46,INT((ROW()-13)/2),0))</f>
        <v>Ascendente</v>
      </c>
      <c r="G41" s="909" t="str">
        <f ca="1">IF(ISBLANK(OFFSET('5. Pp (3 años)'!$H$46,INT((ROW()-13)/2),0)),"",OFFSET('5. Pp (3 años)'!$H$46,INT((ROW()-13)/2),0))</f>
        <v>Trimestral</v>
      </c>
      <c r="H41" s="944">
        <f ca="1">IF(ISBLANK(OFFSET('9. METAS'!$L$20,INT((ROW()-13)/2),0)),"",OFFSET('9. METAS'!$L$20,INT((ROW()-13)/2),0))</f>
        <v>0.95</v>
      </c>
      <c r="I41" s="868"/>
      <c r="J41" s="149" t="e">
        <f ca="1">IF(MOD(ROW()-13,2)=0,IF(ISBLANK(OFFSET(#REF!,INT((ROW()-13)/2),0)),"",OFFSET(#REF!,INT((ROW()-13)/2),0)),IF(ISBLANK(OFFSET('9. METAS'!$U$20,INT((ROW()-14)/2),0)),"",OFFSET('9. METAS'!$U$20,INT((ROW()-14)/2),0)))</f>
        <v>#REF!</v>
      </c>
      <c r="K41" s="150" t="e">
        <f ca="1">IF(MOD(ROW()-13,2)=0,IF(ISBLANK(OFFSET(#REF!,INT((ROW()-13)/2),0)),"",OFFSET(#REF!,INT((ROW()-13)/2),0)),IF(ISBLANK(OFFSET('9. METAS'!$V$20,INT((ROW()-14)/2),0)),"",OFFSET('9. METAS'!$V$20,INT((ROW()-14)/2),0)))</f>
        <v>#REF!</v>
      </c>
      <c r="L41" s="150" t="e">
        <f ca="1">IF(MOD(ROW()-13,2)=0,IF(ISBLANK(OFFSET(#REF!,INT((ROW()-13)/2),0)),"",OFFSET(#REF!,INT((ROW()-13)/2),0)),IF(ISBLANK(OFFSET('9. METAS'!$W$20,INT((ROW()-14)/2),0)),"",OFFSET('9. METAS'!$W$20,INT((ROW()-14)/2),0)))</f>
        <v>#REF!</v>
      </c>
      <c r="M41" s="151" t="e">
        <f ca="1">IF(MOD(ROW()-13,2)=0,IF(ISBLANK(OFFSET(#REF!,INT((ROW()-13)/2),0)),"",OFFSET(#REF!,INT((ROW()-13)/2),0)),IF(ISBLANK(OFFSET('9. METAS'!$X$20,INT((ROW()-14)/2),0)),"",OFFSET('9. METAS'!$X$20,INT((ROW()-14)/2),0)))</f>
        <v>#REF!</v>
      </c>
      <c r="N41" s="869" t="str">
        <f t="shared" ref="N41" ca="1" si="24">IFERROR(J41/J42,"ND")</f>
        <v>ND</v>
      </c>
      <c r="O41" s="870" t="str">
        <f t="shared" ref="O41" ca="1" si="25">IFERROR(((J41+K41+L41+M41)/H41),"ND")</f>
        <v>ND</v>
      </c>
      <c r="P41" s="910"/>
    </row>
    <row r="42" spans="3:16">
      <c r="C42" s="860"/>
      <c r="D42" s="907"/>
      <c r="E42" s="907"/>
      <c r="F42" s="908"/>
      <c r="G42" s="909"/>
      <c r="H42" s="944"/>
      <c r="I42" s="852"/>
      <c r="J42" s="149">
        <f ca="1">IF(MOD(ROW()-13,2)=0,IF(ISBLANK(OFFSET(#REF!,INT((ROW()-13)/2),0)),"",OFFSET(#REF!,INT((ROW()-13)/2),0)),IF(ISBLANK(OFFSET('9. METAS'!$U$20,INT((ROW()-14)/2),0)),"",OFFSET('9. METAS'!$U$20,INT((ROW()-14)/2),0)))</f>
        <v>0.95</v>
      </c>
      <c r="K42" s="150">
        <f ca="1">IF(MOD(ROW()-13,2)=0,IF(ISBLANK(OFFSET(#REF!,INT((ROW()-13)/2),0)),"",OFFSET(#REF!,INT((ROW()-13)/2),0)),IF(ISBLANK(OFFSET('9. METAS'!$V$20,INT((ROW()-14)/2),0)),"",OFFSET('9. METAS'!$V$20,INT((ROW()-14)/2),0)))</f>
        <v>0.95</v>
      </c>
      <c r="L42" s="150">
        <f ca="1">IF(MOD(ROW()-13,2)=0,IF(ISBLANK(OFFSET(#REF!,INT((ROW()-13)/2),0)),"",OFFSET(#REF!,INT((ROW()-13)/2),0)),IF(ISBLANK(OFFSET('9. METAS'!$W$20,INT((ROW()-14)/2),0)),"",OFFSET('9. METAS'!$W$20,INT((ROW()-14)/2),0)))</f>
        <v>0.95</v>
      </c>
      <c r="M42" s="151">
        <f ca="1">IF(MOD(ROW()-13,2)=0,IF(ISBLANK(OFFSET(#REF!,INT((ROW()-13)/2),0)),"",OFFSET(#REF!,INT((ROW()-13)/2),0)),IF(ISBLANK(OFFSET('9. METAS'!$X$20,INT((ROW()-14)/2),0)),"",OFFSET('9. METAS'!$X$20,INT((ROW()-14)/2),0)))</f>
        <v>0.95</v>
      </c>
      <c r="N42" s="854"/>
      <c r="O42" s="856"/>
      <c r="P42" s="913"/>
    </row>
    <row r="43" spans="3:16">
      <c r="C43" s="859" t="str">
        <f ca="1">IF(ISBLANK(OFFSET('5. Pp (3 años)'!$C$46,INT((ROW()-13)/2),0)),"",OFFSET('5. Pp (3 años)'!$C$46,INT((ROW()-13)/2),0))</f>
        <v>Actividad</v>
      </c>
      <c r="D43" s="907" t="str">
        <f ca="1">IF(ISBLANK(OFFSET('5. Pp (3 años)'!$D$46,INT((ROW()-13)/2),0)),"",OFFSET('5. Pp (3 años)'!$D$46,INT((ROW()-13)/2),0))</f>
        <v>1.4.1.1.3.4  Revisión física de bienes muebles del patrimonio del H. Ayuntamiento de Benito Juárez.</v>
      </c>
      <c r="E43" s="907" t="str">
        <f ca="1">IF(ISBLANK(OFFSET('5. Pp (3 años)'!$E$46,INT((ROW()-13)/2),0)),"",OFFSET('5. Pp (3 años)'!$E$46,INT((ROW()-13)/2),0))</f>
        <v>PRFBM: Porcentaje de revisiones físicas de bienes muebles realizadas.</v>
      </c>
      <c r="F43" s="908" t="str">
        <f ca="1">IF(ISBLANK(OFFSET('5. Pp (3 años)'!$K$46,INT((ROW()-13)/2),0)),"",OFFSET('5. Pp (3 años)'!$K$46,INT((ROW()-13)/2),0))</f>
        <v>Ascendente</v>
      </c>
      <c r="G43" s="909" t="str">
        <f ca="1">IF(ISBLANK(OFFSET('5. Pp (3 años)'!$H$46,INT((ROW()-13)/2),0)),"",OFFSET('5. Pp (3 años)'!$H$46,INT((ROW()-13)/2),0))</f>
        <v>Trimestral</v>
      </c>
      <c r="H43" s="944">
        <f ca="1">IF(ISBLANK(OFFSET('9. METAS'!$L$20,INT((ROW()-13)/2),0)),"",OFFSET('9. METAS'!$L$20,INT((ROW()-13)/2),0))</f>
        <v>125</v>
      </c>
      <c r="I43" s="868"/>
      <c r="J43" s="149" t="e">
        <f ca="1">IF(MOD(ROW()-13,2)=0,IF(ISBLANK(OFFSET(#REF!,INT((ROW()-13)/2),0)),"",OFFSET(#REF!,INT((ROW()-13)/2),0)),IF(ISBLANK(OFFSET('9. METAS'!$U$20,INT((ROW()-14)/2),0)),"",OFFSET('9. METAS'!$U$20,INT((ROW()-14)/2),0)))</f>
        <v>#REF!</v>
      </c>
      <c r="K43" s="150" t="e">
        <f ca="1">IF(MOD(ROW()-13,2)=0,IF(ISBLANK(OFFSET(#REF!,INT((ROW()-13)/2),0)),"",OFFSET(#REF!,INT((ROW()-13)/2),0)),IF(ISBLANK(OFFSET('9. METAS'!$V$20,INT((ROW()-14)/2),0)),"",OFFSET('9. METAS'!$V$20,INT((ROW()-14)/2),0)))</f>
        <v>#REF!</v>
      </c>
      <c r="L43" s="150" t="e">
        <f ca="1">IF(MOD(ROW()-13,2)=0,IF(ISBLANK(OFFSET(#REF!,INT((ROW()-13)/2),0)),"",OFFSET(#REF!,INT((ROW()-13)/2),0)),IF(ISBLANK(OFFSET('9. METAS'!$W$20,INT((ROW()-14)/2),0)),"",OFFSET('9. METAS'!$W$20,INT((ROW()-14)/2),0)))</f>
        <v>#REF!</v>
      </c>
      <c r="M43" s="151" t="e">
        <f ca="1">IF(MOD(ROW()-13,2)=0,IF(ISBLANK(OFFSET(#REF!,INT((ROW()-13)/2),0)),"",OFFSET(#REF!,INT((ROW()-13)/2),0)),IF(ISBLANK(OFFSET('9. METAS'!$X$20,INT((ROW()-14)/2),0)),"",OFFSET('9. METAS'!$X$20,INT((ROW()-14)/2),0)))</f>
        <v>#REF!</v>
      </c>
      <c r="N43" s="869" t="str">
        <f t="shared" ref="N43" ca="1" si="26">IFERROR(J43/J44,"ND")</f>
        <v>ND</v>
      </c>
      <c r="O43" s="870" t="str">
        <f t="shared" ref="O43" ca="1" si="27">IFERROR(((J43+K43+L43+M43)/H43),"ND")</f>
        <v>ND</v>
      </c>
      <c r="P43" s="910"/>
    </row>
    <row r="44" spans="3:16">
      <c r="C44" s="860"/>
      <c r="D44" s="907"/>
      <c r="E44" s="907"/>
      <c r="F44" s="908"/>
      <c r="G44" s="909"/>
      <c r="H44" s="944"/>
      <c r="I44" s="852"/>
      <c r="J44" s="149">
        <f ca="1">IF(MOD(ROW()-13,2)=0,IF(ISBLANK(OFFSET(#REF!,INT((ROW()-13)/2),0)),"",OFFSET(#REF!,INT((ROW()-13)/2),0)),IF(ISBLANK(OFFSET('9. METAS'!$U$20,INT((ROW()-14)/2),0)),"",OFFSET('9. METAS'!$U$20,INT((ROW()-14)/2),0)))</f>
        <v>30</v>
      </c>
      <c r="K44" s="150">
        <f ca="1">IF(MOD(ROW()-13,2)=0,IF(ISBLANK(OFFSET(#REF!,INT((ROW()-13)/2),0)),"",OFFSET(#REF!,INT((ROW()-13)/2),0)),IF(ISBLANK(OFFSET('9. METAS'!$V$20,INT((ROW()-14)/2),0)),"",OFFSET('9. METAS'!$V$20,INT((ROW()-14)/2),0)))</f>
        <v>32</v>
      </c>
      <c r="L44" s="150">
        <f ca="1">IF(MOD(ROW()-13,2)=0,IF(ISBLANK(OFFSET(#REF!,INT((ROW()-13)/2),0)),"",OFFSET(#REF!,INT((ROW()-13)/2),0)),IF(ISBLANK(OFFSET('9. METAS'!$W$20,INT((ROW()-14)/2),0)),"",OFFSET('9. METAS'!$W$20,INT((ROW()-14)/2),0)))</f>
        <v>32</v>
      </c>
      <c r="M44" s="151">
        <f ca="1">IF(MOD(ROW()-13,2)=0,IF(ISBLANK(OFFSET(#REF!,INT((ROW()-13)/2),0)),"",OFFSET(#REF!,INT((ROW()-13)/2),0)),IF(ISBLANK(OFFSET('9. METAS'!$X$20,INT((ROW()-14)/2),0)),"",OFFSET('9. METAS'!$X$20,INT((ROW()-14)/2),0)))</f>
        <v>31</v>
      </c>
      <c r="N44" s="854"/>
      <c r="O44" s="856"/>
      <c r="P44" s="913"/>
    </row>
    <row r="45" spans="3:16">
      <c r="C45" s="859" t="str">
        <f ca="1">IF(ISBLANK(OFFSET('5. Pp (3 años)'!$C$46,INT((ROW()-13)/2),0)),"",OFFSET('5. Pp (3 años)'!$C$46,INT((ROW()-13)/2),0))</f>
        <v>Componente</v>
      </c>
      <c r="D45" s="907" t="str">
        <f ca="1">IF(ISBLANK(OFFSET('5. Pp (3 años)'!$D$46,INT((ROW()-13)/2),0)),"",OFFSET('5. Pp (3 años)'!$D$46,INT((ROW()-13)/2),0))</f>
        <v xml:space="preserve">1.4.1.1.4 Personal municipal con competencias fortalecidas a través de procesos de capacitación.
</v>
      </c>
      <c r="E45" s="907" t="str">
        <f ca="1">IF(ISBLANK(OFFSET('5. Pp (3 años)'!$E$46,INT((ROW()-13)/2),0)),"",OFFSET('5. Pp (3 años)'!$E$46,INT((ROW()-13)/2),0))</f>
        <v xml:space="preserve">PPMP: Porcentaje de integrantes del personal municipal profesionalizado. </v>
      </c>
      <c r="F45" s="908" t="str">
        <f ca="1">IF(ISBLANK(OFFSET('5. Pp (3 años)'!$K$46,INT((ROW()-13)/2),0)),"",OFFSET('5. Pp (3 años)'!$K$46,INT((ROW()-13)/2),0))</f>
        <v>Ascendente</v>
      </c>
      <c r="G45" s="909" t="str">
        <f ca="1">IF(ISBLANK(OFFSET('5. Pp (3 años)'!$H$46,INT((ROW()-13)/2),0)),"",OFFSET('5. Pp (3 años)'!$H$46,INT((ROW()-13)/2),0))</f>
        <v>Trimestral</v>
      </c>
      <c r="H45" s="944">
        <f ca="1">IF(ISBLANK(OFFSET('9. METAS'!$L$20,INT((ROW()-13)/2),0)),"",OFFSET('9. METAS'!$L$20,INT((ROW()-13)/2),0))</f>
        <v>2500</v>
      </c>
      <c r="I45" s="868"/>
      <c r="J45" s="149" t="e">
        <f ca="1">IF(MOD(ROW()-13,2)=0,IF(ISBLANK(OFFSET(#REF!,INT((ROW()-13)/2),0)),"",OFFSET(#REF!,INT((ROW()-13)/2),0)),IF(ISBLANK(OFFSET('9. METAS'!$U$20,INT((ROW()-14)/2),0)),"",OFFSET('9. METAS'!$U$20,INT((ROW()-14)/2),0)))</f>
        <v>#REF!</v>
      </c>
      <c r="K45" s="150" t="e">
        <f ca="1">IF(MOD(ROW()-13,2)=0,IF(ISBLANK(OFFSET(#REF!,INT((ROW()-13)/2),0)),"",OFFSET(#REF!,INT((ROW()-13)/2),0)),IF(ISBLANK(OFFSET('9. METAS'!$V$20,INT((ROW()-14)/2),0)),"",OFFSET('9. METAS'!$V$20,INT((ROW()-14)/2),0)))</f>
        <v>#REF!</v>
      </c>
      <c r="L45" s="150" t="e">
        <f ca="1">IF(MOD(ROW()-13,2)=0,IF(ISBLANK(OFFSET(#REF!,INT((ROW()-13)/2),0)),"",OFFSET(#REF!,INT((ROW()-13)/2),0)),IF(ISBLANK(OFFSET('9. METAS'!$W$20,INT((ROW()-14)/2),0)),"",OFFSET('9. METAS'!$W$20,INT((ROW()-14)/2),0)))</f>
        <v>#REF!</v>
      </c>
      <c r="M45" s="151" t="e">
        <f ca="1">IF(MOD(ROW()-13,2)=0,IF(ISBLANK(OFFSET(#REF!,INT((ROW()-13)/2),0)),"",OFFSET(#REF!,INT((ROW()-13)/2),0)),IF(ISBLANK(OFFSET('9. METAS'!$X$20,INT((ROW()-14)/2),0)),"",OFFSET('9. METAS'!$X$20,INT((ROW()-14)/2),0)))</f>
        <v>#REF!</v>
      </c>
      <c r="N45" s="869" t="str">
        <f t="shared" ref="N45" ca="1" si="28">IFERROR(J45/J46,"ND")</f>
        <v>ND</v>
      </c>
      <c r="O45" s="870" t="str">
        <f t="shared" ref="O45" ca="1" si="29">IFERROR(((J45+K45+L45+M45)/H45),"ND")</f>
        <v>ND</v>
      </c>
      <c r="P45" s="910"/>
    </row>
    <row r="46" spans="3:16">
      <c r="C46" s="860"/>
      <c r="D46" s="907"/>
      <c r="E46" s="907"/>
      <c r="F46" s="908"/>
      <c r="G46" s="909"/>
      <c r="H46" s="944"/>
      <c r="I46" s="852"/>
      <c r="J46" s="149">
        <f ca="1">IF(MOD(ROW()-13,2)=0,IF(ISBLANK(OFFSET(#REF!,INT((ROW()-13)/2),0)),"",OFFSET(#REF!,INT((ROW()-13)/2),0)),IF(ISBLANK(OFFSET('9. METAS'!$U$20,INT((ROW()-14)/2),0)),"",OFFSET('9. METAS'!$U$20,INT((ROW()-14)/2),0)))</f>
        <v>500</v>
      </c>
      <c r="K46" s="150">
        <f ca="1">IF(MOD(ROW()-13,2)=0,IF(ISBLANK(OFFSET(#REF!,INT((ROW()-13)/2),0)),"",OFFSET(#REF!,INT((ROW()-13)/2),0)),IF(ISBLANK(OFFSET('9. METAS'!$V$20,INT((ROW()-14)/2),0)),"",OFFSET('9. METAS'!$V$20,INT((ROW()-14)/2),0)))</f>
        <v>750</v>
      </c>
      <c r="L46" s="150">
        <f ca="1">IF(MOD(ROW()-13,2)=0,IF(ISBLANK(OFFSET(#REF!,INT((ROW()-13)/2),0)),"",OFFSET(#REF!,INT((ROW()-13)/2),0)),IF(ISBLANK(OFFSET('9. METAS'!$W$20,INT((ROW()-14)/2),0)),"",OFFSET('9. METAS'!$W$20,INT((ROW()-14)/2),0)))</f>
        <v>750</v>
      </c>
      <c r="M46" s="151">
        <f ca="1">IF(MOD(ROW()-13,2)=0,IF(ISBLANK(OFFSET(#REF!,INT((ROW()-13)/2),0)),"",OFFSET(#REF!,INT((ROW()-13)/2),0)),IF(ISBLANK(OFFSET('9. METAS'!$X$20,INT((ROW()-14)/2),0)),"",OFFSET('9. METAS'!$X$20,INT((ROW()-14)/2),0)))</f>
        <v>500</v>
      </c>
      <c r="N46" s="854"/>
      <c r="O46" s="856"/>
      <c r="P46" s="913"/>
    </row>
    <row r="47" spans="3:16">
      <c r="C47" s="859" t="str">
        <f ca="1">IF(ISBLANK(OFFSET('5. Pp (3 años)'!$C$46,INT((ROW()-13)/2),0)),"",OFFSET('5. Pp (3 años)'!$C$46,INT((ROW()-13)/2),0))</f>
        <v>Actividad</v>
      </c>
      <c r="D47" s="907" t="str">
        <f ca="1">IF(ISBLANK(OFFSET('5. Pp (3 años)'!$D$46,INT((ROW()-13)/2),0)),"",OFFSET('5. Pp (3 años)'!$D$46,INT((ROW()-13)/2),0))</f>
        <v>1.4.1.1.4.1. Impartición de  Cursos de Capacitación Integral Institucional</v>
      </c>
      <c r="E47" s="907" t="str">
        <f ca="1">IF(ISBLANK(OFFSET('5. Pp (3 años)'!$E$46,INT((ROW()-13)/2),0)),"",OFFSET('5. Pp (3 años)'!$E$46,INT((ROW()-13)/2),0))</f>
        <v>PPCI: Porcentaje de Cursos de Capacitación Integral Institucional impartidos</v>
      </c>
      <c r="F47" s="908" t="str">
        <f ca="1">IF(ISBLANK(OFFSET('5. Pp (3 años)'!$K$46,INT((ROW()-13)/2),0)),"",OFFSET('5. Pp (3 años)'!$K$46,INT((ROW()-13)/2),0))</f>
        <v>Ascendente</v>
      </c>
      <c r="G47" s="909" t="str">
        <f ca="1">IF(ISBLANK(OFFSET('5. Pp (3 años)'!$H$46,INT((ROW()-13)/2),0)),"",OFFSET('5. Pp (3 años)'!$H$46,INT((ROW()-13)/2),0))</f>
        <v>Trimestral</v>
      </c>
      <c r="H47" s="944">
        <f ca="1">IF(ISBLANK(OFFSET('9. METAS'!$L$20,INT((ROW()-13)/2),0)),"",OFFSET('9. METAS'!$L$20,INT((ROW()-13)/2),0))</f>
        <v>180</v>
      </c>
      <c r="I47" s="868"/>
      <c r="J47" s="149" t="e">
        <f ca="1">IF(MOD(ROW()-13,2)=0,IF(ISBLANK(OFFSET(#REF!,INT((ROW()-13)/2),0)),"",OFFSET(#REF!,INT((ROW()-13)/2),0)),IF(ISBLANK(OFFSET('9. METAS'!$U$20,INT((ROW()-14)/2),0)),"",OFFSET('9. METAS'!$U$20,INT((ROW()-14)/2),0)))</f>
        <v>#REF!</v>
      </c>
      <c r="K47" s="150" t="e">
        <f ca="1">IF(MOD(ROW()-13,2)=0,IF(ISBLANK(OFFSET(#REF!,INT((ROW()-13)/2),0)),"",OFFSET(#REF!,INT((ROW()-13)/2),0)),IF(ISBLANK(OFFSET('9. METAS'!$V$20,INT((ROW()-14)/2),0)),"",OFFSET('9. METAS'!$V$20,INT((ROW()-14)/2),0)))</f>
        <v>#REF!</v>
      </c>
      <c r="L47" s="150" t="e">
        <f ca="1">IF(MOD(ROW()-13,2)=0,IF(ISBLANK(OFFSET(#REF!,INT((ROW()-13)/2),0)),"",OFFSET(#REF!,INT((ROW()-13)/2),0)),IF(ISBLANK(OFFSET('9. METAS'!$W$20,INT((ROW()-14)/2),0)),"",OFFSET('9. METAS'!$W$20,INT((ROW()-14)/2),0)))</f>
        <v>#REF!</v>
      </c>
      <c r="M47" s="151" t="e">
        <f ca="1">IF(MOD(ROW()-13,2)=0,IF(ISBLANK(OFFSET(#REF!,INT((ROW()-13)/2),0)),"",OFFSET(#REF!,INT((ROW()-13)/2),0)),IF(ISBLANK(OFFSET('9. METAS'!$X$20,INT((ROW()-14)/2),0)),"",OFFSET('9. METAS'!$X$20,INT((ROW()-14)/2),0)))</f>
        <v>#REF!</v>
      </c>
      <c r="N47" s="869" t="str">
        <f t="shared" ref="N47" ca="1" si="30">IFERROR(J47/J48,"ND")</f>
        <v>ND</v>
      </c>
      <c r="O47" s="870" t="str">
        <f t="shared" ref="O47" ca="1" si="31">IFERROR(((J47+K47+L47+M47)/H47),"ND")</f>
        <v>ND</v>
      </c>
      <c r="P47" s="910"/>
    </row>
    <row r="48" spans="3:16">
      <c r="C48" s="860"/>
      <c r="D48" s="907"/>
      <c r="E48" s="907"/>
      <c r="F48" s="908"/>
      <c r="G48" s="909"/>
      <c r="H48" s="944"/>
      <c r="I48" s="852"/>
      <c r="J48" s="149">
        <f ca="1">IF(MOD(ROW()-13,2)=0,IF(ISBLANK(OFFSET(#REF!,INT((ROW()-13)/2),0)),"",OFFSET(#REF!,INT((ROW()-13)/2),0)),IF(ISBLANK(OFFSET('9. METAS'!$U$20,INT((ROW()-14)/2),0)),"",OFFSET('9. METAS'!$U$20,INT((ROW()-14)/2),0)))</f>
        <v>40</v>
      </c>
      <c r="K48" s="150">
        <f ca="1">IF(MOD(ROW()-13,2)=0,IF(ISBLANK(OFFSET(#REF!,INT((ROW()-13)/2),0)),"",OFFSET(#REF!,INT((ROW()-13)/2),0)),IF(ISBLANK(OFFSET('9. METAS'!$V$20,INT((ROW()-14)/2),0)),"",OFFSET('9. METAS'!$V$20,INT((ROW()-14)/2),0)))</f>
        <v>50</v>
      </c>
      <c r="L48" s="150">
        <f ca="1">IF(MOD(ROW()-13,2)=0,IF(ISBLANK(OFFSET(#REF!,INT((ROW()-13)/2),0)),"",OFFSET(#REF!,INT((ROW()-13)/2),0)),IF(ISBLANK(OFFSET('9. METAS'!$W$20,INT((ROW()-14)/2),0)),"",OFFSET('9. METAS'!$W$20,INT((ROW()-14)/2),0)))</f>
        <v>50</v>
      </c>
      <c r="M48" s="151">
        <f ca="1">IF(MOD(ROW()-13,2)=0,IF(ISBLANK(OFFSET(#REF!,INT((ROW()-13)/2),0)),"",OFFSET(#REF!,INT((ROW()-13)/2),0)),IF(ISBLANK(OFFSET('9. METAS'!$X$20,INT((ROW()-14)/2),0)),"",OFFSET('9. METAS'!$X$20,INT((ROW()-14)/2),0)))</f>
        <v>40</v>
      </c>
      <c r="N48" s="854"/>
      <c r="O48" s="856"/>
      <c r="P48" s="913"/>
    </row>
    <row r="49" spans="3:16">
      <c r="C49" s="859" t="str">
        <f ca="1">IF(ISBLANK(OFFSET('5. Pp (3 años)'!$C$46,INT((ROW()-13)/2),0)),"",OFFSET('5. Pp (3 años)'!$C$46,INT((ROW()-13)/2),0))</f>
        <v>Actividad</v>
      </c>
      <c r="D49" s="907" t="str">
        <f ca="1">IF(ISBLANK(OFFSET('5. Pp (3 años)'!$D$46,INT((ROW()-13)/2),0)),"",OFFSET('5. Pp (3 años)'!$D$46,INT((ROW()-13)/2),0))</f>
        <v>1.4.1.1.4.2 Formalización de convenios de colaboración para la capacitación.</v>
      </c>
      <c r="E49" s="907" t="str">
        <f ca="1">IF(ISBLANK(OFFSET('5. Pp (3 años)'!$E$46,INT((ROW()-13)/2),0)),"",OFFSET('5. Pp (3 años)'!$E$46,INT((ROW()-13)/2),0))</f>
        <v>PCC: Porcentaje de convenios de colaboración para la capacitación formalizados.</v>
      </c>
      <c r="F49" s="908" t="str">
        <f ca="1">IF(ISBLANK(OFFSET('5. Pp (3 años)'!$K$46,INT((ROW()-13)/2),0)),"",OFFSET('5. Pp (3 años)'!$K$46,INT((ROW()-13)/2),0))</f>
        <v>Ascendente</v>
      </c>
      <c r="G49" s="909" t="str">
        <f ca="1">IF(ISBLANK(OFFSET('5. Pp (3 años)'!$H$46,INT((ROW()-13)/2),0)),"",OFFSET('5. Pp (3 años)'!$H$46,INT((ROW()-13)/2),0))</f>
        <v>Trimestral</v>
      </c>
      <c r="H49" s="944">
        <f ca="1">IF(ISBLANK(OFFSET('9. METAS'!$L$20,INT((ROW()-13)/2),0)),"",OFFSET('9. METAS'!$L$20,INT((ROW()-13)/2),0))</f>
        <v>4</v>
      </c>
      <c r="I49" s="868"/>
      <c r="J49" s="149" t="e">
        <f ca="1">IF(MOD(ROW()-13,2)=0,IF(ISBLANK(OFFSET(#REF!,INT((ROW()-13)/2),0)),"",OFFSET(#REF!,INT((ROW()-13)/2),0)),IF(ISBLANK(OFFSET('9. METAS'!$U$20,INT((ROW()-14)/2),0)),"",OFFSET('9. METAS'!$U$20,INT((ROW()-14)/2),0)))</f>
        <v>#REF!</v>
      </c>
      <c r="K49" s="150" t="e">
        <f ca="1">IF(MOD(ROW()-13,2)=0,IF(ISBLANK(OFFSET(#REF!,INT((ROW()-13)/2),0)),"",OFFSET(#REF!,INT((ROW()-13)/2),0)),IF(ISBLANK(OFFSET('9. METAS'!$V$20,INT((ROW()-14)/2),0)),"",OFFSET('9. METAS'!$V$20,INT((ROW()-14)/2),0)))</f>
        <v>#REF!</v>
      </c>
      <c r="L49" s="150" t="e">
        <f ca="1">IF(MOD(ROW()-13,2)=0,IF(ISBLANK(OFFSET(#REF!,INT((ROW()-13)/2),0)),"",OFFSET(#REF!,INT((ROW()-13)/2),0)),IF(ISBLANK(OFFSET('9. METAS'!$W$20,INT((ROW()-14)/2),0)),"",OFFSET('9. METAS'!$W$20,INT((ROW()-14)/2),0)))</f>
        <v>#REF!</v>
      </c>
      <c r="M49" s="151" t="e">
        <f ca="1">IF(MOD(ROW()-13,2)=0,IF(ISBLANK(OFFSET(#REF!,INT((ROW()-13)/2),0)),"",OFFSET(#REF!,INT((ROW()-13)/2),0)),IF(ISBLANK(OFFSET('9. METAS'!$X$20,INT((ROW()-14)/2),0)),"",OFFSET('9. METAS'!$X$20,INT((ROW()-14)/2),0)))</f>
        <v>#REF!</v>
      </c>
      <c r="N49" s="869" t="str">
        <f t="shared" ref="N49" ca="1" si="32">IFERROR(J49/J50,"ND")</f>
        <v>ND</v>
      </c>
      <c r="O49" s="870" t="str">
        <f t="shared" ref="O49" ca="1" si="33">IFERROR(((J49+K49+L49+M49)/H49),"ND")</f>
        <v>ND</v>
      </c>
      <c r="P49" s="910"/>
    </row>
    <row r="50" spans="3:16">
      <c r="C50" s="860"/>
      <c r="D50" s="907"/>
      <c r="E50" s="907"/>
      <c r="F50" s="908"/>
      <c r="G50" s="909"/>
      <c r="H50" s="944"/>
      <c r="I50" s="852"/>
      <c r="J50" s="149">
        <f ca="1">IF(MOD(ROW()-13,2)=0,IF(ISBLANK(OFFSET(#REF!,INT((ROW()-13)/2),0)),"",OFFSET(#REF!,INT((ROW()-13)/2),0)),IF(ISBLANK(OFFSET('9. METAS'!$U$20,INT((ROW()-14)/2),0)),"",OFFSET('9. METAS'!$U$20,INT((ROW()-14)/2),0)))</f>
        <v>1</v>
      </c>
      <c r="K50" s="150">
        <f ca="1">IF(MOD(ROW()-13,2)=0,IF(ISBLANK(OFFSET(#REF!,INT((ROW()-13)/2),0)),"",OFFSET(#REF!,INT((ROW()-13)/2),0)),IF(ISBLANK(OFFSET('9. METAS'!$V$20,INT((ROW()-14)/2),0)),"",OFFSET('9. METAS'!$V$20,INT((ROW()-14)/2),0)))</f>
        <v>1</v>
      </c>
      <c r="L50" s="150">
        <f ca="1">IF(MOD(ROW()-13,2)=0,IF(ISBLANK(OFFSET(#REF!,INT((ROW()-13)/2),0)),"",OFFSET(#REF!,INT((ROW()-13)/2),0)),IF(ISBLANK(OFFSET('9. METAS'!$W$20,INT((ROW()-14)/2),0)),"",OFFSET('9. METAS'!$W$20,INT((ROW()-14)/2),0)))</f>
        <v>1</v>
      </c>
      <c r="M50" s="151">
        <f ca="1">IF(MOD(ROW()-13,2)=0,IF(ISBLANK(OFFSET(#REF!,INT((ROW()-13)/2),0)),"",OFFSET(#REF!,INT((ROW()-13)/2),0)),IF(ISBLANK(OFFSET('9. METAS'!$X$20,INT((ROW()-14)/2),0)),"",OFFSET('9. METAS'!$X$20,INT((ROW()-14)/2),0)))</f>
        <v>1</v>
      </c>
      <c r="N50" s="854"/>
      <c r="O50" s="856"/>
      <c r="P50" s="913"/>
    </row>
    <row r="51" spans="3:16">
      <c r="C51" s="859" t="str">
        <f ca="1">IF(ISBLANK(OFFSET('5. Pp (3 años)'!$C$46,INT((ROW()-13)/2),0)),"",OFFSET('5. Pp (3 años)'!$C$46,INT((ROW()-13)/2),0))</f>
        <v>Actividad</v>
      </c>
      <c r="D51" s="907" t="str">
        <f ca="1">IF(ISBLANK(OFFSET('5. Pp (3 años)'!$D$46,INT((ROW()-13)/2),0)),"",OFFSET('5. Pp (3 años)'!$D$46,INT((ROW()-13)/2),0))</f>
        <v>1.4.1.1.4.3 Evaluación al desempeño laboral hacia servidores(as) públicos(as).</v>
      </c>
      <c r="E51" s="907" t="str">
        <f ca="1">IF(ISBLANK(OFFSET('5. Pp (3 años)'!$E$46,INT((ROW()-13)/2),0)),"",OFFSET('5. Pp (3 años)'!$E$46,INT((ROW()-13)/2),0))</f>
        <v>PSPE: Porcentaje de servidores(as) públicos(as) evaluados(as)</v>
      </c>
      <c r="F51" s="908" t="str">
        <f ca="1">IF(ISBLANK(OFFSET('5. Pp (3 años)'!$K$46,INT((ROW()-13)/2),0)),"",OFFSET('5. Pp (3 años)'!$K$46,INT((ROW()-13)/2),0))</f>
        <v>Ascendente</v>
      </c>
      <c r="G51" s="909" t="str">
        <f ca="1">IF(ISBLANK(OFFSET('5. Pp (3 años)'!$H$46,INT((ROW()-13)/2),0)),"",OFFSET('5. Pp (3 años)'!$H$46,INT((ROW()-13)/2),0))</f>
        <v>Trimestral</v>
      </c>
      <c r="H51" s="944">
        <f ca="1">IF(ISBLANK(OFFSET('9. METAS'!$L$20,INT((ROW()-13)/2),0)),"",OFFSET('9. METAS'!$L$20,INT((ROW()-13)/2),0))</f>
        <v>1000</v>
      </c>
      <c r="I51" s="868"/>
      <c r="J51" s="149" t="e">
        <f ca="1">IF(MOD(ROW()-13,2)=0,IF(ISBLANK(OFFSET(#REF!,INT((ROW()-13)/2),0)),"",OFFSET(#REF!,INT((ROW()-13)/2),0)),IF(ISBLANK(OFFSET('9. METAS'!$U$20,INT((ROW()-14)/2),0)),"",OFFSET('9. METAS'!$U$20,INT((ROW()-14)/2),0)))</f>
        <v>#REF!</v>
      </c>
      <c r="K51" s="150" t="e">
        <f ca="1">IF(MOD(ROW()-13,2)=0,IF(ISBLANK(OFFSET(#REF!,INT((ROW()-13)/2),0)),"",OFFSET(#REF!,INT((ROW()-13)/2),0)),IF(ISBLANK(OFFSET('9. METAS'!$V$20,INT((ROW()-14)/2),0)),"",OFFSET('9. METAS'!$V$20,INT((ROW()-14)/2),0)))</f>
        <v>#REF!</v>
      </c>
      <c r="L51" s="150" t="e">
        <f ca="1">IF(MOD(ROW()-13,2)=0,IF(ISBLANK(OFFSET(#REF!,INT((ROW()-13)/2),0)),"",OFFSET(#REF!,INT((ROW()-13)/2),0)),IF(ISBLANK(OFFSET('9. METAS'!$W$20,INT((ROW()-14)/2),0)),"",OFFSET('9. METAS'!$W$20,INT((ROW()-14)/2),0)))</f>
        <v>#REF!</v>
      </c>
      <c r="M51" s="151" t="e">
        <f ca="1">IF(MOD(ROW()-13,2)=0,IF(ISBLANK(OFFSET(#REF!,INT((ROW()-13)/2),0)),"",OFFSET(#REF!,INT((ROW()-13)/2),0)),IF(ISBLANK(OFFSET('9. METAS'!$X$20,INT((ROW()-14)/2),0)),"",OFFSET('9. METAS'!$X$20,INT((ROW()-14)/2),0)))</f>
        <v>#REF!</v>
      </c>
      <c r="N51" s="869" t="str">
        <f t="shared" ref="N51" ca="1" si="34">IFERROR(J51/J52,"ND")</f>
        <v>ND</v>
      </c>
      <c r="O51" s="870" t="str">
        <f t="shared" ref="O51" ca="1" si="35">IFERROR(((J51+K51+L51+M51)/H51),"ND")</f>
        <v>ND</v>
      </c>
      <c r="P51" s="910"/>
    </row>
    <row r="52" spans="3:16">
      <c r="C52" s="860"/>
      <c r="D52" s="907"/>
      <c r="E52" s="907"/>
      <c r="F52" s="908"/>
      <c r="G52" s="909"/>
      <c r="H52" s="944"/>
      <c r="I52" s="852"/>
      <c r="J52" s="149">
        <f ca="1">IF(MOD(ROW()-13,2)=0,IF(ISBLANK(OFFSET(#REF!,INT((ROW()-13)/2),0)),"",OFFSET(#REF!,INT((ROW()-13)/2),0)),IF(ISBLANK(OFFSET('9. METAS'!$U$20,INT((ROW()-14)/2),0)),"",OFFSET('9. METAS'!$U$20,INT((ROW()-14)/2),0)))</f>
        <v>250</v>
      </c>
      <c r="K52" s="150">
        <f ca="1">IF(MOD(ROW()-13,2)=0,IF(ISBLANK(OFFSET(#REF!,INT((ROW()-13)/2),0)),"",OFFSET(#REF!,INT((ROW()-13)/2),0)),IF(ISBLANK(OFFSET('9. METAS'!$V$20,INT((ROW()-14)/2),0)),"",OFFSET('9. METAS'!$V$20,INT((ROW()-14)/2),0)))</f>
        <v>250</v>
      </c>
      <c r="L52" s="150">
        <f ca="1">IF(MOD(ROW()-13,2)=0,IF(ISBLANK(OFFSET(#REF!,INT((ROW()-13)/2),0)),"",OFFSET(#REF!,INT((ROW()-13)/2),0)),IF(ISBLANK(OFFSET('9. METAS'!$W$20,INT((ROW()-14)/2),0)),"",OFFSET('9. METAS'!$W$20,INT((ROW()-14)/2),0)))</f>
        <v>200</v>
      </c>
      <c r="M52" s="151">
        <f ca="1">IF(MOD(ROW()-13,2)=0,IF(ISBLANK(OFFSET(#REF!,INT((ROW()-13)/2),0)),"",OFFSET(#REF!,INT((ROW()-13)/2),0)),IF(ISBLANK(OFFSET('9. METAS'!$X$20,INT((ROW()-14)/2),0)),"",OFFSET('9. METAS'!$X$20,INT((ROW()-14)/2),0)))</f>
        <v>300</v>
      </c>
      <c r="N52" s="854"/>
      <c r="O52" s="856"/>
      <c r="P52" s="913"/>
    </row>
    <row r="53" spans="3:16">
      <c r="C53" s="859" t="str">
        <f ca="1">IF(ISBLANK(OFFSET('5. Pp (3 años)'!$C$46,INT((ROW()-13)/2),0)),"",OFFSET('5. Pp (3 años)'!$C$46,INT((ROW()-13)/2),0))</f>
        <v>Componente</v>
      </c>
      <c r="D53" s="907" t="str">
        <f ca="1">IF(ISBLANK(OFFSET('5. Pp (3 años)'!$D$46,INT((ROW()-13)/2),0)),"",OFFSET('5. Pp (3 años)'!$D$46,INT((ROW()-13)/2),0))</f>
        <v>1.4.1.1.5 Servicios de tecnologías de la información y telecomunicaciones gestionados y proporcionados oportunamente a las dependencias municipales conforme a la normatividad aplicable.</v>
      </c>
      <c r="E53" s="907" t="str">
        <f ca="1">IF(ISBLANK(OFFSET('5. Pp (3 años)'!$E$46,INT((ROW()-13)/2),0)),"",OFFSET('5. Pp (3 años)'!$E$46,INT((ROW()-13)/2),0))</f>
        <v>PSTIC: Porcentaje de servicios de tecnologías de la información y comunicación proporcionados.</v>
      </c>
      <c r="F53" s="908" t="str">
        <f ca="1">IF(ISBLANK(OFFSET('5. Pp (3 años)'!$K$46,INT((ROW()-13)/2),0)),"",OFFSET('5. Pp (3 años)'!$K$46,INT((ROW()-13)/2),0))</f>
        <v>Ascendente</v>
      </c>
      <c r="G53" s="909" t="str">
        <f ca="1">IF(ISBLANK(OFFSET('5. Pp (3 años)'!$H$46,INT((ROW()-13)/2),0)),"",OFFSET('5. Pp (3 años)'!$H$46,INT((ROW()-13)/2),0))</f>
        <v>Trimestral</v>
      </c>
      <c r="H53" s="944">
        <f ca="1">IF(ISBLANK(OFFSET('9. METAS'!$L$20,INT((ROW()-13)/2),0)),"",OFFSET('9. METAS'!$L$20,INT((ROW()-13)/2),0))</f>
        <v>0.95</v>
      </c>
      <c r="I53" s="868"/>
      <c r="J53" s="149" t="e">
        <f ca="1">IF(MOD(ROW()-13,2)=0,IF(ISBLANK(OFFSET(#REF!,INT((ROW()-13)/2),0)),"",OFFSET(#REF!,INT((ROW()-13)/2),0)),IF(ISBLANK(OFFSET('9. METAS'!$U$20,INT((ROW()-14)/2),0)),"",OFFSET('9. METAS'!$U$20,INT((ROW()-14)/2),0)))</f>
        <v>#REF!</v>
      </c>
      <c r="K53" s="150" t="e">
        <f ca="1">IF(MOD(ROW()-13,2)=0,IF(ISBLANK(OFFSET(#REF!,INT((ROW()-13)/2),0)),"",OFFSET(#REF!,INT((ROW()-13)/2),0)),IF(ISBLANK(OFFSET('9. METAS'!$V$20,INT((ROW()-14)/2),0)),"",OFFSET('9. METAS'!$V$20,INT((ROW()-14)/2),0)))</f>
        <v>#REF!</v>
      </c>
      <c r="L53" s="150" t="e">
        <f ca="1">IF(MOD(ROW()-13,2)=0,IF(ISBLANK(OFFSET(#REF!,INT((ROW()-13)/2),0)),"",OFFSET(#REF!,INT((ROW()-13)/2),0)),IF(ISBLANK(OFFSET('9. METAS'!$W$20,INT((ROW()-14)/2),0)),"",OFFSET('9. METAS'!$W$20,INT((ROW()-14)/2),0)))</f>
        <v>#REF!</v>
      </c>
      <c r="M53" s="151" t="e">
        <f ca="1">IF(MOD(ROW()-13,2)=0,IF(ISBLANK(OFFSET(#REF!,INT((ROW()-13)/2),0)),"",OFFSET(#REF!,INT((ROW()-13)/2),0)),IF(ISBLANK(OFFSET('9. METAS'!$X$20,INT((ROW()-14)/2),0)),"",OFFSET('9. METAS'!$X$20,INT((ROW()-14)/2),0)))</f>
        <v>#REF!</v>
      </c>
      <c r="N53" s="869" t="str">
        <f t="shared" ref="N53" ca="1" si="36">IFERROR(J53/J54,"ND")</f>
        <v>ND</v>
      </c>
      <c r="O53" s="870" t="str">
        <f t="shared" ref="O53" ca="1" si="37">IFERROR(((J53+K53+L53+M53)/H53),"ND")</f>
        <v>ND</v>
      </c>
      <c r="P53" s="910"/>
    </row>
    <row r="54" spans="3:16">
      <c r="C54" s="860"/>
      <c r="D54" s="907"/>
      <c r="E54" s="907"/>
      <c r="F54" s="908"/>
      <c r="G54" s="909"/>
      <c r="H54" s="944"/>
      <c r="I54" s="852"/>
      <c r="J54" s="149">
        <f ca="1">IF(MOD(ROW()-13,2)=0,IF(ISBLANK(OFFSET(#REF!,INT((ROW()-13)/2),0)),"",OFFSET(#REF!,INT((ROW()-13)/2),0)),IF(ISBLANK(OFFSET('9. METAS'!$U$20,INT((ROW()-14)/2),0)),"",OFFSET('9. METAS'!$U$20,INT((ROW()-14)/2),0)))</f>
        <v>0.95</v>
      </c>
      <c r="K54" s="150">
        <f ca="1">IF(MOD(ROW()-13,2)=0,IF(ISBLANK(OFFSET(#REF!,INT((ROW()-13)/2),0)),"",OFFSET(#REF!,INT((ROW()-13)/2),0)),IF(ISBLANK(OFFSET('9. METAS'!$V$20,INT((ROW()-14)/2),0)),"",OFFSET('9. METAS'!$V$20,INT((ROW()-14)/2),0)))</f>
        <v>0.95</v>
      </c>
      <c r="L54" s="150">
        <f ca="1">IF(MOD(ROW()-13,2)=0,IF(ISBLANK(OFFSET(#REF!,INT((ROW()-13)/2),0)),"",OFFSET(#REF!,INT((ROW()-13)/2),0)),IF(ISBLANK(OFFSET('9. METAS'!$W$20,INT((ROW()-14)/2),0)),"",OFFSET('9. METAS'!$W$20,INT((ROW()-14)/2),0)))</f>
        <v>0.95</v>
      </c>
      <c r="M54" s="151">
        <f ca="1">IF(MOD(ROW()-13,2)=0,IF(ISBLANK(OFFSET(#REF!,INT((ROW()-13)/2),0)),"",OFFSET(#REF!,INT((ROW()-13)/2),0)),IF(ISBLANK(OFFSET('9. METAS'!$X$20,INT((ROW()-14)/2),0)),"",OFFSET('9. METAS'!$X$20,INT((ROW()-14)/2),0)))</f>
        <v>0.95</v>
      </c>
      <c r="N54" s="854"/>
      <c r="O54" s="856"/>
      <c r="P54" s="913"/>
    </row>
    <row r="55" spans="3:16">
      <c r="C55" s="859" t="str">
        <f ca="1">IF(ISBLANK(OFFSET('5. Pp (3 años)'!$C$46,INT((ROW()-13)/2),0)),"",OFFSET('5. Pp (3 años)'!$C$46,INT((ROW()-13)/2),0))</f>
        <v>Actividad</v>
      </c>
      <c r="D55" s="907" t="str">
        <f ca="1">IF(ISBLANK(OFFSET('5. Pp (3 años)'!$D$46,INT((ROW()-13)/2),0)),"",OFFSET('5. Pp (3 años)'!$D$46,INT((ROW()-13)/2),0))</f>
        <v xml:space="preserve">1.4.1.1.5.1 Desarrollo y mantenimiento de sistemas informáticos para las dependencias municipales. </v>
      </c>
      <c r="E55" s="907" t="str">
        <f ca="1">IF(ISBLANK(OFFSET('5. Pp (3 años)'!$E$46,INT((ROW()-13)/2),0)),"",OFFSET('5. Pp (3 años)'!$E$46,INT((ROW()-13)/2),0))</f>
        <v>PSDMA= Porcentaje de servicios de desarrollo y mantenimiento de sistemas informáticos atendidos</v>
      </c>
      <c r="F55" s="908" t="str">
        <f ca="1">IF(ISBLANK(OFFSET('5. Pp (3 años)'!$K$46,INT((ROW()-13)/2),0)),"",OFFSET('5. Pp (3 años)'!$K$46,INT((ROW()-13)/2),0))</f>
        <v>Ascendente</v>
      </c>
      <c r="G55" s="909" t="str">
        <f ca="1">IF(ISBLANK(OFFSET('5. Pp (3 años)'!$H$46,INT((ROW()-13)/2),0)),"",OFFSET('5. Pp (3 años)'!$H$46,INT((ROW()-13)/2),0))</f>
        <v>Trimestral</v>
      </c>
      <c r="H55" s="944">
        <f ca="1">IF(ISBLANK(OFFSET('9. METAS'!$L$20,INT((ROW()-13)/2),0)),"",OFFSET('9. METAS'!$L$20,INT((ROW()-13)/2),0))</f>
        <v>800</v>
      </c>
      <c r="I55" s="868"/>
      <c r="J55" s="149" t="e">
        <f ca="1">IF(MOD(ROW()-13,2)=0,IF(ISBLANK(OFFSET(#REF!,INT((ROW()-13)/2),0)),"",OFFSET(#REF!,INT((ROW()-13)/2),0)),IF(ISBLANK(OFFSET('9. METAS'!$U$20,INT((ROW()-14)/2),0)),"",OFFSET('9. METAS'!$U$20,INT((ROW()-14)/2),0)))</f>
        <v>#REF!</v>
      </c>
      <c r="K55" s="150" t="e">
        <f ca="1">IF(MOD(ROW()-13,2)=0,IF(ISBLANK(OFFSET(#REF!,INT((ROW()-13)/2),0)),"",OFFSET(#REF!,INT((ROW()-13)/2),0)),IF(ISBLANK(OFFSET('9. METAS'!$V$20,INT((ROW()-14)/2),0)),"",OFFSET('9. METAS'!$V$20,INT((ROW()-14)/2),0)))</f>
        <v>#REF!</v>
      </c>
      <c r="L55" s="150" t="e">
        <f ca="1">IF(MOD(ROW()-13,2)=0,IF(ISBLANK(OFFSET(#REF!,INT((ROW()-13)/2),0)),"",OFFSET(#REF!,INT((ROW()-13)/2),0)),IF(ISBLANK(OFFSET('9. METAS'!$W$20,INT((ROW()-14)/2),0)),"",OFFSET('9. METAS'!$W$20,INT((ROW()-14)/2),0)))</f>
        <v>#REF!</v>
      </c>
      <c r="M55" s="151" t="e">
        <f ca="1">IF(MOD(ROW()-13,2)=0,IF(ISBLANK(OFFSET(#REF!,INT((ROW()-13)/2),0)),"",OFFSET(#REF!,INT((ROW()-13)/2),0)),IF(ISBLANK(OFFSET('9. METAS'!$X$20,INT((ROW()-14)/2),0)),"",OFFSET('9. METAS'!$X$20,INT((ROW()-14)/2),0)))</f>
        <v>#REF!</v>
      </c>
      <c r="N55" s="869" t="str">
        <f t="shared" ref="N55" ca="1" si="38">IFERROR(J55/J56,"ND")</f>
        <v>ND</v>
      </c>
      <c r="O55" s="870" t="str">
        <f t="shared" ref="O55" ca="1" si="39">IFERROR(((J55+K55+L55+M55)/H55),"ND")</f>
        <v>ND</v>
      </c>
      <c r="P55" s="910"/>
    </row>
    <row r="56" spans="3:16">
      <c r="C56" s="860"/>
      <c r="D56" s="907"/>
      <c r="E56" s="907"/>
      <c r="F56" s="908"/>
      <c r="G56" s="909"/>
      <c r="H56" s="944"/>
      <c r="I56" s="852"/>
      <c r="J56" s="149">
        <f ca="1">IF(MOD(ROW()-13,2)=0,IF(ISBLANK(OFFSET(#REF!,INT((ROW()-13)/2),0)),"",OFFSET(#REF!,INT((ROW()-13)/2),0)),IF(ISBLANK(OFFSET('9. METAS'!$U$20,INT((ROW()-14)/2),0)),"",OFFSET('9. METAS'!$U$20,INT((ROW()-14)/2),0)))</f>
        <v>200</v>
      </c>
      <c r="K56" s="150">
        <f ca="1">IF(MOD(ROW()-13,2)=0,IF(ISBLANK(OFFSET(#REF!,INT((ROW()-13)/2),0)),"",OFFSET(#REF!,INT((ROW()-13)/2),0)),IF(ISBLANK(OFFSET('9. METAS'!$V$20,INT((ROW()-14)/2),0)),"",OFFSET('9. METAS'!$V$20,INT((ROW()-14)/2),0)))</f>
        <v>200</v>
      </c>
      <c r="L56" s="150">
        <f ca="1">IF(MOD(ROW()-13,2)=0,IF(ISBLANK(OFFSET(#REF!,INT((ROW()-13)/2),0)),"",OFFSET(#REF!,INT((ROW()-13)/2),0)),IF(ISBLANK(OFFSET('9. METAS'!$W$20,INT((ROW()-14)/2),0)),"",OFFSET('9. METAS'!$W$20,INT((ROW()-14)/2),0)))</f>
        <v>200</v>
      </c>
      <c r="M56" s="151">
        <f ca="1">IF(MOD(ROW()-13,2)=0,IF(ISBLANK(OFFSET(#REF!,INT((ROW()-13)/2),0)),"",OFFSET(#REF!,INT((ROW()-13)/2),0)),IF(ISBLANK(OFFSET('9. METAS'!$X$20,INT((ROW()-14)/2),0)),"",OFFSET('9. METAS'!$X$20,INT((ROW()-14)/2),0)))</f>
        <v>200</v>
      </c>
      <c r="N56" s="854"/>
      <c r="O56" s="856"/>
      <c r="P56" s="913"/>
    </row>
    <row r="57" spans="3:16">
      <c r="C57" s="859" t="str">
        <f ca="1">IF(ISBLANK(OFFSET('5. Pp (3 años)'!$C$46,INT((ROW()-13)/2),0)),"",OFFSET('5. Pp (3 años)'!$C$46,INT((ROW()-13)/2),0))</f>
        <v>Actividad</v>
      </c>
      <c r="D57" s="907" t="str">
        <f ca="1">IF(ISBLANK(OFFSET('5. Pp (3 años)'!$D$46,INT((ROW()-13)/2),0)),"",OFFSET('5. Pp (3 años)'!$D$46,INT((ROW()-13)/2),0))</f>
        <v>1.4.1.1.5.2 Atención de  servicios de telecomunicaciones para las dependencias municipales.</v>
      </c>
      <c r="E57" s="907" t="str">
        <f ca="1">IF(ISBLANK(OFFSET('5. Pp (3 años)'!$E$46,INT((ROW()-13)/2),0)),"",OFFSET('5. Pp (3 años)'!$E$46,INT((ROW()-13)/2),0))</f>
        <v>PSTA: Porcentaje de servicios de telecomunicaciones atendidos.</v>
      </c>
      <c r="F57" s="908" t="str">
        <f ca="1">IF(ISBLANK(OFFSET('5. Pp (3 años)'!$K$46,INT((ROW()-13)/2),0)),"",OFFSET('5. Pp (3 años)'!$K$46,INT((ROW()-13)/2),0))</f>
        <v>Ascendente</v>
      </c>
      <c r="G57" s="909" t="str">
        <f ca="1">IF(ISBLANK(OFFSET('5. Pp (3 años)'!$H$46,INT((ROW()-13)/2),0)),"",OFFSET('5. Pp (3 años)'!$H$46,INT((ROW()-13)/2),0))</f>
        <v>Trimestral</v>
      </c>
      <c r="H57" s="944">
        <f ca="1">IF(ISBLANK(OFFSET('9. METAS'!$L$20,INT((ROW()-13)/2),0)),"",OFFSET('9. METAS'!$L$20,INT((ROW()-13)/2),0))</f>
        <v>600</v>
      </c>
      <c r="I57" s="868"/>
      <c r="J57" s="149" t="e">
        <f ca="1">IF(MOD(ROW()-13,2)=0,IF(ISBLANK(OFFSET(#REF!,INT((ROW()-13)/2),0)),"",OFFSET(#REF!,INT((ROW()-13)/2),0)),IF(ISBLANK(OFFSET('9. METAS'!$U$20,INT((ROW()-14)/2),0)),"",OFFSET('9. METAS'!$U$20,INT((ROW()-14)/2),0)))</f>
        <v>#REF!</v>
      </c>
      <c r="K57" s="150" t="e">
        <f ca="1">IF(MOD(ROW()-13,2)=0,IF(ISBLANK(OFFSET(#REF!,INT((ROW()-13)/2),0)),"",OFFSET(#REF!,INT((ROW()-13)/2),0)),IF(ISBLANK(OFFSET('9. METAS'!$V$20,INT((ROW()-14)/2),0)),"",OFFSET('9. METAS'!$V$20,INT((ROW()-14)/2),0)))</f>
        <v>#REF!</v>
      </c>
      <c r="L57" s="150" t="e">
        <f ca="1">IF(MOD(ROW()-13,2)=0,IF(ISBLANK(OFFSET(#REF!,INT((ROW()-13)/2),0)),"",OFFSET(#REF!,INT((ROW()-13)/2),0)),IF(ISBLANK(OFFSET('9. METAS'!$W$20,INT((ROW()-14)/2),0)),"",OFFSET('9. METAS'!$W$20,INT((ROW()-14)/2),0)))</f>
        <v>#REF!</v>
      </c>
      <c r="M57" s="151" t="e">
        <f ca="1">IF(MOD(ROW()-13,2)=0,IF(ISBLANK(OFFSET(#REF!,INT((ROW()-13)/2),0)),"",OFFSET(#REF!,INT((ROW()-13)/2),0)),IF(ISBLANK(OFFSET('9. METAS'!$X$20,INT((ROW()-14)/2),0)),"",OFFSET('9. METAS'!$X$20,INT((ROW()-14)/2),0)))</f>
        <v>#REF!</v>
      </c>
      <c r="N57" s="869" t="str">
        <f t="shared" ref="N57" ca="1" si="40">IFERROR(J57/J58,"ND")</f>
        <v>ND</v>
      </c>
      <c r="O57" s="870" t="str">
        <f t="shared" ref="O57" ca="1" si="41">IFERROR(((J57+K57+L57+M57)/H57),"ND")</f>
        <v>ND</v>
      </c>
      <c r="P57" s="910"/>
    </row>
    <row r="58" spans="3:16">
      <c r="C58" s="860"/>
      <c r="D58" s="907"/>
      <c r="E58" s="907"/>
      <c r="F58" s="908"/>
      <c r="G58" s="909"/>
      <c r="H58" s="944"/>
      <c r="I58" s="852"/>
      <c r="J58" s="149">
        <f ca="1">IF(MOD(ROW()-13,2)=0,IF(ISBLANK(OFFSET(#REF!,INT((ROW()-13)/2),0)),"",OFFSET(#REF!,INT((ROW()-13)/2),0)),IF(ISBLANK(OFFSET('9. METAS'!$U$20,INT((ROW()-14)/2),0)),"",OFFSET('9. METAS'!$U$20,INT((ROW()-14)/2),0)))</f>
        <v>150</v>
      </c>
      <c r="K58" s="150">
        <f ca="1">IF(MOD(ROW()-13,2)=0,IF(ISBLANK(OFFSET(#REF!,INT((ROW()-13)/2),0)),"",OFFSET(#REF!,INT((ROW()-13)/2),0)),IF(ISBLANK(OFFSET('9. METAS'!$V$20,INT((ROW()-14)/2),0)),"",OFFSET('9. METAS'!$V$20,INT((ROW()-14)/2),0)))</f>
        <v>150</v>
      </c>
      <c r="L58" s="150">
        <f ca="1">IF(MOD(ROW()-13,2)=0,IF(ISBLANK(OFFSET(#REF!,INT((ROW()-13)/2),0)),"",OFFSET(#REF!,INT((ROW()-13)/2),0)),IF(ISBLANK(OFFSET('9. METAS'!$W$20,INT((ROW()-14)/2),0)),"",OFFSET('9. METAS'!$W$20,INT((ROW()-14)/2),0)))</f>
        <v>150</v>
      </c>
      <c r="M58" s="151">
        <f ca="1">IF(MOD(ROW()-13,2)=0,IF(ISBLANK(OFFSET(#REF!,INT((ROW()-13)/2),0)),"",OFFSET(#REF!,INT((ROW()-13)/2),0)),IF(ISBLANK(OFFSET('9. METAS'!$X$20,INT((ROW()-14)/2),0)),"",OFFSET('9. METAS'!$X$20,INT((ROW()-14)/2),0)))</f>
        <v>150</v>
      </c>
      <c r="N58" s="854"/>
      <c r="O58" s="856"/>
      <c r="P58" s="913"/>
    </row>
    <row r="59" spans="3:16">
      <c r="C59" s="859" t="str">
        <f ca="1">IF(ISBLANK(OFFSET('5. Pp (3 años)'!$C$46,INT((ROW()-13)/2),0)),"",OFFSET('5. Pp (3 años)'!$C$46,INT((ROW()-13)/2),0))</f>
        <v>Actividad</v>
      </c>
      <c r="D59" s="907" t="str">
        <f ca="1">IF(ISBLANK(OFFSET('5. Pp (3 años)'!$D$46,INT((ROW()-13)/2),0)),"",OFFSET('5. Pp (3 años)'!$D$46,INT((ROW()-13)/2),0))</f>
        <v>1.4.1.1.5.3 Atención de servicios de soporte técnico para las dependencias municipales.</v>
      </c>
      <c r="E59" s="907" t="str">
        <f ca="1">IF(ISBLANK(OFFSET('5. Pp (3 años)'!$E$46,INT((ROW()-13)/2),0)),"",OFFSET('5. Pp (3 años)'!$E$46,INT((ROW()-13)/2),0))</f>
        <v>PSSTA= Porcentaje de servicios de soporte técnico atendidos.</v>
      </c>
      <c r="F59" s="908" t="str">
        <f ca="1">IF(ISBLANK(OFFSET('5. Pp (3 años)'!$K$46,INT((ROW()-13)/2),0)),"",OFFSET('5. Pp (3 años)'!$K$46,INT((ROW()-13)/2),0))</f>
        <v>Ascendente</v>
      </c>
      <c r="G59" s="909" t="str">
        <f ca="1">IF(ISBLANK(OFFSET('5. Pp (3 años)'!$H$46,INT((ROW()-13)/2),0)),"",OFFSET('5. Pp (3 años)'!$H$46,INT((ROW()-13)/2),0))</f>
        <v>Trimestral</v>
      </c>
      <c r="H59" s="944">
        <f ca="1">IF(ISBLANK(OFFSET('9. METAS'!$L$20,INT((ROW()-13)/2),0)),"",OFFSET('9. METAS'!$L$20,INT((ROW()-13)/2),0))</f>
        <v>3200</v>
      </c>
      <c r="I59" s="868"/>
      <c r="J59" s="149" t="e">
        <f ca="1">IF(MOD(ROW()-13,2)=0,IF(ISBLANK(OFFSET(#REF!,INT((ROW()-13)/2),0)),"",OFFSET(#REF!,INT((ROW()-13)/2),0)),IF(ISBLANK(OFFSET('9. METAS'!$U$20,INT((ROW()-14)/2),0)),"",OFFSET('9. METAS'!$U$20,INT((ROW()-14)/2),0)))</f>
        <v>#REF!</v>
      </c>
      <c r="K59" s="150" t="e">
        <f ca="1">IF(MOD(ROW()-13,2)=0,IF(ISBLANK(OFFSET(#REF!,INT((ROW()-13)/2),0)),"",OFFSET(#REF!,INT((ROW()-13)/2),0)),IF(ISBLANK(OFFSET('9. METAS'!$V$20,INT((ROW()-14)/2),0)),"",OFFSET('9. METAS'!$V$20,INT((ROW()-14)/2),0)))</f>
        <v>#REF!</v>
      </c>
      <c r="L59" s="150" t="e">
        <f ca="1">IF(MOD(ROW()-13,2)=0,IF(ISBLANK(OFFSET(#REF!,INT((ROW()-13)/2),0)),"",OFFSET(#REF!,INT((ROW()-13)/2),0)),IF(ISBLANK(OFFSET('9. METAS'!$W$20,INT((ROW()-14)/2),0)),"",OFFSET('9. METAS'!$W$20,INT((ROW()-14)/2),0)))</f>
        <v>#REF!</v>
      </c>
      <c r="M59" s="151" t="e">
        <f ca="1">IF(MOD(ROW()-13,2)=0,IF(ISBLANK(OFFSET(#REF!,INT((ROW()-13)/2),0)),"",OFFSET(#REF!,INT((ROW()-13)/2),0)),IF(ISBLANK(OFFSET('9. METAS'!$X$20,INT((ROW()-14)/2),0)),"",OFFSET('9. METAS'!$X$20,INT((ROW()-14)/2),0)))</f>
        <v>#REF!</v>
      </c>
      <c r="N59" s="869" t="str">
        <f t="shared" ref="N59" ca="1" si="42">IFERROR(J59/J60,"ND")</f>
        <v>ND</v>
      </c>
      <c r="O59" s="870" t="str">
        <f t="shared" ref="O59" ca="1" si="43">IFERROR(((J59+K59+L59+M59)/H59),"ND")</f>
        <v>ND</v>
      </c>
      <c r="P59" s="910"/>
    </row>
    <row r="60" spans="3:16">
      <c r="C60" s="860"/>
      <c r="D60" s="907"/>
      <c r="E60" s="907"/>
      <c r="F60" s="908"/>
      <c r="G60" s="909"/>
      <c r="H60" s="944"/>
      <c r="I60" s="852"/>
      <c r="J60" s="149">
        <f ca="1">IF(MOD(ROW()-13,2)=0,IF(ISBLANK(OFFSET(#REF!,INT((ROW()-13)/2),0)),"",OFFSET(#REF!,INT((ROW()-13)/2),0)),IF(ISBLANK(OFFSET('9. METAS'!$U$20,INT((ROW()-14)/2),0)),"",OFFSET('9. METAS'!$U$20,INT((ROW()-14)/2),0)))</f>
        <v>800</v>
      </c>
      <c r="K60" s="150">
        <f ca="1">IF(MOD(ROW()-13,2)=0,IF(ISBLANK(OFFSET(#REF!,INT((ROW()-13)/2),0)),"",OFFSET(#REF!,INT((ROW()-13)/2),0)),IF(ISBLANK(OFFSET('9. METAS'!$V$20,INT((ROW()-14)/2),0)),"",OFFSET('9. METAS'!$V$20,INT((ROW()-14)/2),0)))</f>
        <v>800</v>
      </c>
      <c r="L60" s="150">
        <f ca="1">IF(MOD(ROW()-13,2)=0,IF(ISBLANK(OFFSET(#REF!,INT((ROW()-13)/2),0)),"",OFFSET(#REF!,INT((ROW()-13)/2),0)),IF(ISBLANK(OFFSET('9. METAS'!$W$20,INT((ROW()-14)/2),0)),"",OFFSET('9. METAS'!$W$20,INT((ROW()-14)/2),0)))</f>
        <v>800</v>
      </c>
      <c r="M60" s="151">
        <f ca="1">IF(MOD(ROW()-13,2)=0,IF(ISBLANK(OFFSET(#REF!,INT((ROW()-13)/2),0)),"",OFFSET(#REF!,INT((ROW()-13)/2),0)),IF(ISBLANK(OFFSET('9. METAS'!$X$20,INT((ROW()-14)/2),0)),"",OFFSET('9. METAS'!$X$20,INT((ROW()-14)/2),0)))</f>
        <v>800</v>
      </c>
      <c r="N60" s="854"/>
      <c r="O60" s="856"/>
      <c r="P60" s="913"/>
    </row>
    <row r="61" spans="3:16">
      <c r="C61" s="859" t="str">
        <f ca="1">IF(ISBLANK(OFFSET('5. Pp (3 años)'!$C$46,INT((ROW()-13)/2),0)),"",OFFSET('5. Pp (3 años)'!$C$46,INT((ROW()-13)/2),0))</f>
        <v>Componente</v>
      </c>
      <c r="D61" s="907" t="str">
        <f ca="1">IF(ISBLANK(OFFSET('5. Pp (3 años)'!$D$46,INT((ROW()-13)/2),0)),"",OFFSET('5. Pp (3 años)'!$D$46,INT((ROW()-13)/2),0))</f>
        <v>1.4.1.1.6 Servicios de mantenimiento y logística brindados a las dependencias municipales conforme a la normatividad aplicable</v>
      </c>
      <c r="E61" s="907" t="str">
        <f ca="1">IF(ISBLANK(OFFSET('5. Pp (3 años)'!$E$46,INT((ROW()-13)/2),0)),"",OFFSET('5. Pp (3 años)'!$E$46,INT((ROW()-13)/2),0))</f>
        <v xml:space="preserve">PSML=Porcentaje de Servicios de mantenimiento y logística proporcionados. </v>
      </c>
      <c r="F61" s="908" t="str">
        <f ca="1">IF(ISBLANK(OFFSET('5. Pp (3 años)'!$K$46,INT((ROW()-13)/2),0)),"",OFFSET('5. Pp (3 años)'!$K$46,INT((ROW()-13)/2),0))</f>
        <v>Ascendente</v>
      </c>
      <c r="G61" s="909" t="str">
        <f ca="1">IF(ISBLANK(OFFSET('5. Pp (3 años)'!$H$46,INT((ROW()-13)/2),0)),"",OFFSET('5. Pp (3 años)'!$H$46,INT((ROW()-13)/2),0))</f>
        <v>Trimestral</v>
      </c>
      <c r="H61" s="944">
        <f ca="1">IF(ISBLANK(OFFSET('9. METAS'!$L$20,INT((ROW()-13)/2),0)),"",OFFSET('9. METAS'!$L$20,INT((ROW()-13)/2),0))</f>
        <v>0.95</v>
      </c>
      <c r="I61" s="868"/>
      <c r="J61" s="149" t="e">
        <f ca="1">IF(MOD(ROW()-13,2)=0,IF(ISBLANK(OFFSET(#REF!,INT((ROW()-13)/2),0)),"",OFFSET(#REF!,INT((ROW()-13)/2),0)),IF(ISBLANK(OFFSET('9. METAS'!$U$20,INT((ROW()-14)/2),0)),"",OFFSET('9. METAS'!$U$20,INT((ROW()-14)/2),0)))</f>
        <v>#REF!</v>
      </c>
      <c r="K61" s="150" t="e">
        <f ca="1">IF(MOD(ROW()-13,2)=0,IF(ISBLANK(OFFSET(#REF!,INT((ROW()-13)/2),0)),"",OFFSET(#REF!,INT((ROW()-13)/2),0)),IF(ISBLANK(OFFSET('9. METAS'!$V$20,INT((ROW()-14)/2),0)),"",OFFSET('9. METAS'!$V$20,INT((ROW()-14)/2),0)))</f>
        <v>#REF!</v>
      </c>
      <c r="L61" s="150" t="e">
        <f ca="1">IF(MOD(ROW()-13,2)=0,IF(ISBLANK(OFFSET(#REF!,INT((ROW()-13)/2),0)),"",OFFSET(#REF!,INT((ROW()-13)/2),0)),IF(ISBLANK(OFFSET('9. METAS'!$W$20,INT((ROW()-14)/2),0)),"",OFFSET('9. METAS'!$W$20,INT((ROW()-14)/2),0)))</f>
        <v>#REF!</v>
      </c>
      <c r="M61" s="151" t="e">
        <f ca="1">IF(MOD(ROW()-13,2)=0,IF(ISBLANK(OFFSET(#REF!,INT((ROW()-13)/2),0)),"",OFFSET(#REF!,INT((ROW()-13)/2),0)),IF(ISBLANK(OFFSET('9. METAS'!$X$20,INT((ROW()-14)/2),0)),"",OFFSET('9. METAS'!$X$20,INT((ROW()-14)/2),0)))</f>
        <v>#REF!</v>
      </c>
      <c r="N61" s="869" t="str">
        <f t="shared" ref="N61" ca="1" si="44">IFERROR(J61/J62,"ND")</f>
        <v>ND</v>
      </c>
      <c r="O61" s="870" t="str">
        <f t="shared" ref="O61" ca="1" si="45">IFERROR(((J61+K61+L61+M61)/H61),"ND")</f>
        <v>ND</v>
      </c>
      <c r="P61" s="910"/>
    </row>
    <row r="62" spans="3:16">
      <c r="C62" s="860"/>
      <c r="D62" s="907"/>
      <c r="E62" s="907"/>
      <c r="F62" s="908"/>
      <c r="G62" s="909"/>
      <c r="H62" s="944"/>
      <c r="I62" s="852"/>
      <c r="J62" s="149">
        <f ca="1">IF(MOD(ROW()-13,2)=0,IF(ISBLANK(OFFSET(#REF!,INT((ROW()-13)/2),0)),"",OFFSET(#REF!,INT((ROW()-13)/2),0)),IF(ISBLANK(OFFSET('9. METAS'!$U$20,INT((ROW()-14)/2),0)),"",OFFSET('9. METAS'!$U$20,INT((ROW()-14)/2),0)))</f>
        <v>0.95</v>
      </c>
      <c r="K62" s="150">
        <f ca="1">IF(MOD(ROW()-13,2)=0,IF(ISBLANK(OFFSET(#REF!,INT((ROW()-13)/2),0)),"",OFFSET(#REF!,INT((ROW()-13)/2),0)),IF(ISBLANK(OFFSET('9. METAS'!$V$20,INT((ROW()-14)/2),0)),"",OFFSET('9. METAS'!$V$20,INT((ROW()-14)/2),0)))</f>
        <v>0.95</v>
      </c>
      <c r="L62" s="150">
        <f ca="1">IF(MOD(ROW()-13,2)=0,IF(ISBLANK(OFFSET(#REF!,INT((ROW()-13)/2),0)),"",OFFSET(#REF!,INT((ROW()-13)/2),0)),IF(ISBLANK(OFFSET('9. METAS'!$W$20,INT((ROW()-14)/2),0)),"",OFFSET('9. METAS'!$W$20,INT((ROW()-14)/2),0)))</f>
        <v>0.95</v>
      </c>
      <c r="M62" s="151">
        <f ca="1">IF(MOD(ROW()-13,2)=0,IF(ISBLANK(OFFSET(#REF!,INT((ROW()-13)/2),0)),"",OFFSET(#REF!,INT((ROW()-13)/2),0)),IF(ISBLANK(OFFSET('9. METAS'!$X$20,INT((ROW()-14)/2),0)),"",OFFSET('9. METAS'!$X$20,INT((ROW()-14)/2),0)))</f>
        <v>0.95</v>
      </c>
      <c r="N62" s="854"/>
      <c r="O62" s="856"/>
      <c r="P62" s="913"/>
    </row>
    <row r="63" spans="3:16">
      <c r="C63" s="859" t="str">
        <f ca="1">IF(ISBLANK(OFFSET('5. Pp (3 años)'!$C$46,INT((ROW()-13)/2),0)),"",OFFSET('5. Pp (3 años)'!$C$46,INT((ROW()-13)/2),0))</f>
        <v>Actividad</v>
      </c>
      <c r="D63" s="907" t="str">
        <f ca="1">IF(ISBLANK(OFFSET('5. Pp (3 años)'!$D$46,INT((ROW()-13)/2),0)),"",OFFSET('5. Pp (3 años)'!$D$46,INT((ROW()-13)/2),0))</f>
        <v>1.4.1.1.6.1 Realización del mantenimiento del Edificio del Palacio Municipal y áreas comúnes.</v>
      </c>
      <c r="E63" s="907" t="str">
        <f ca="1">IF(ISBLANK(OFFSET('5. Pp (3 años)'!$E$46,INT((ROW()-13)/2),0)),"",OFFSET('5. Pp (3 años)'!$E$46,INT((ROW()-13)/2),0))</f>
        <v xml:space="preserve">PSMR=Porcentaje de servicios de mantenimiento municipal realizados. </v>
      </c>
      <c r="F63" s="908" t="str">
        <f ca="1">IF(ISBLANK(OFFSET('5. Pp (3 años)'!$K$46,INT((ROW()-13)/2),0)),"",OFFSET('5. Pp (3 años)'!$K$46,INT((ROW()-13)/2),0))</f>
        <v>Ascendente</v>
      </c>
      <c r="G63" s="909" t="str">
        <f ca="1">IF(ISBLANK(OFFSET('5. Pp (3 años)'!$H$46,INT((ROW()-13)/2),0)),"",OFFSET('5. Pp (3 años)'!$H$46,INT((ROW()-13)/2),0))</f>
        <v>Trimestral</v>
      </c>
      <c r="H63" s="944">
        <f ca="1">IF(ISBLANK(OFFSET('9. METAS'!$L$20,INT((ROW()-13)/2),0)),"",OFFSET('9. METAS'!$L$20,INT((ROW()-13)/2),0))</f>
        <v>2400</v>
      </c>
      <c r="I63" s="868"/>
      <c r="J63" s="149" t="e">
        <f ca="1">IF(MOD(ROW()-13,2)=0,IF(ISBLANK(OFFSET(#REF!,INT((ROW()-13)/2),0)),"",OFFSET(#REF!,INT((ROW()-13)/2),0)),IF(ISBLANK(OFFSET('9. METAS'!$U$20,INT((ROW()-14)/2),0)),"",OFFSET('9. METAS'!$U$20,INT((ROW()-14)/2),0)))</f>
        <v>#REF!</v>
      </c>
      <c r="K63" s="150" t="e">
        <f ca="1">IF(MOD(ROW()-13,2)=0,IF(ISBLANK(OFFSET(#REF!,INT((ROW()-13)/2),0)),"",OFFSET(#REF!,INT((ROW()-13)/2),0)),IF(ISBLANK(OFFSET('9. METAS'!$V$20,INT((ROW()-14)/2),0)),"",OFFSET('9. METAS'!$V$20,INT((ROW()-14)/2),0)))</f>
        <v>#REF!</v>
      </c>
      <c r="L63" s="150" t="e">
        <f ca="1">IF(MOD(ROW()-13,2)=0,IF(ISBLANK(OFFSET(#REF!,INT((ROW()-13)/2),0)),"",OFFSET(#REF!,INT((ROW()-13)/2),0)),IF(ISBLANK(OFFSET('9. METAS'!$W$20,INT((ROW()-14)/2),0)),"",OFFSET('9. METAS'!$W$20,INT((ROW()-14)/2),0)))</f>
        <v>#REF!</v>
      </c>
      <c r="M63" s="151" t="e">
        <f ca="1">IF(MOD(ROW()-13,2)=0,IF(ISBLANK(OFFSET(#REF!,INT((ROW()-13)/2),0)),"",OFFSET(#REF!,INT((ROW()-13)/2),0)),IF(ISBLANK(OFFSET('9. METAS'!$X$20,INT((ROW()-14)/2),0)),"",OFFSET('9. METAS'!$X$20,INT((ROW()-14)/2),0)))</f>
        <v>#REF!</v>
      </c>
      <c r="N63" s="869" t="str">
        <f t="shared" ref="N63" ca="1" si="46">IFERROR(J63/J64,"ND")</f>
        <v>ND</v>
      </c>
      <c r="O63" s="870" t="str">
        <f t="shared" ref="O63" ca="1" si="47">IFERROR(((J63+K63+L63+M63)/H63),"ND")</f>
        <v>ND</v>
      </c>
      <c r="P63" s="910"/>
    </row>
    <row r="64" spans="3:16">
      <c r="C64" s="860"/>
      <c r="D64" s="907"/>
      <c r="E64" s="907"/>
      <c r="F64" s="908"/>
      <c r="G64" s="909"/>
      <c r="H64" s="944"/>
      <c r="I64" s="852"/>
      <c r="J64" s="149">
        <f ca="1">IF(MOD(ROW()-13,2)=0,IF(ISBLANK(OFFSET(#REF!,INT((ROW()-13)/2),0)),"",OFFSET(#REF!,INT((ROW()-13)/2),0)),IF(ISBLANK(OFFSET('9. METAS'!$U$20,INT((ROW()-14)/2),0)),"",OFFSET('9. METAS'!$U$20,INT((ROW()-14)/2),0)))</f>
        <v>600</v>
      </c>
      <c r="K64" s="150">
        <f ca="1">IF(MOD(ROW()-13,2)=0,IF(ISBLANK(OFFSET(#REF!,INT((ROW()-13)/2),0)),"",OFFSET(#REF!,INT((ROW()-13)/2),0)),IF(ISBLANK(OFFSET('9. METAS'!$V$20,INT((ROW()-14)/2),0)),"",OFFSET('9. METAS'!$V$20,INT((ROW()-14)/2),0)))</f>
        <v>600</v>
      </c>
      <c r="L64" s="150">
        <f ca="1">IF(MOD(ROW()-13,2)=0,IF(ISBLANK(OFFSET(#REF!,INT((ROW()-13)/2),0)),"",OFFSET(#REF!,INT((ROW()-13)/2),0)),IF(ISBLANK(OFFSET('9. METAS'!$W$20,INT((ROW()-14)/2),0)),"",OFFSET('9. METAS'!$W$20,INT((ROW()-14)/2),0)))</f>
        <v>600</v>
      </c>
      <c r="M64" s="151">
        <f ca="1">IF(MOD(ROW()-13,2)=0,IF(ISBLANK(OFFSET(#REF!,INT((ROW()-13)/2),0)),"",OFFSET(#REF!,INT((ROW()-13)/2),0)),IF(ISBLANK(OFFSET('9. METAS'!$X$20,INT((ROW()-14)/2),0)),"",OFFSET('9. METAS'!$X$20,INT((ROW()-14)/2),0)))</f>
        <v>600</v>
      </c>
      <c r="N64" s="854"/>
      <c r="O64" s="856"/>
      <c r="P64" s="913"/>
    </row>
    <row r="65" spans="3:16">
      <c r="C65" s="859" t="str">
        <f ca="1">IF(ISBLANK(OFFSET('5. Pp (3 años)'!$C$46,INT((ROW()-13)/2),0)),"",OFFSET('5. Pp (3 años)'!$C$46,INT((ROW()-13)/2),0))</f>
        <v>Actividad</v>
      </c>
      <c r="D65" s="907" t="str">
        <f ca="1">IF(ISBLANK(OFFSET('5. Pp (3 años)'!$D$46,INT((ROW()-13)/2),0)),"",OFFSET('5. Pp (3 años)'!$D$46,INT((ROW()-13)/2),0))</f>
        <v>1.4.1.1.6.2 Brindar servicios de logística para la realización de eventos oficiales especiales.</v>
      </c>
      <c r="E65" s="907" t="str">
        <f ca="1">IF(ISBLANK(OFFSET('5. Pp (3 años)'!$E$46,INT((ROW()-13)/2),0)),"",OFFSET('5. Pp (3 años)'!$E$46,INT((ROW()-13)/2),0))</f>
        <v>PLEO= Porcentaje de servicios de logística de los eventos oficiales especiales brindados</v>
      </c>
      <c r="F65" s="908" t="str">
        <f ca="1">IF(ISBLANK(OFFSET('5. Pp (3 años)'!$K$46,INT((ROW()-13)/2),0)),"",OFFSET('5. Pp (3 años)'!$K$46,INT((ROW()-13)/2),0))</f>
        <v>Ascendente</v>
      </c>
      <c r="G65" s="909" t="str">
        <f ca="1">IF(ISBLANK(OFFSET('5. Pp (3 años)'!$H$46,INT((ROW()-13)/2),0)),"",OFFSET('5. Pp (3 años)'!$H$46,INT((ROW()-13)/2),0))</f>
        <v>Trimestral</v>
      </c>
      <c r="H65" s="944">
        <f ca="1">IF(ISBLANK(OFFSET('9. METAS'!$L$20,INT((ROW()-13)/2),0)),"",OFFSET('9. METAS'!$L$20,INT((ROW()-13)/2),0))</f>
        <v>6</v>
      </c>
      <c r="I65" s="868"/>
      <c r="J65" s="149" t="e">
        <f ca="1">IF(MOD(ROW()-13,2)=0,IF(ISBLANK(OFFSET(#REF!,INT((ROW()-13)/2),0)),"",OFFSET(#REF!,INT((ROW()-13)/2),0)),IF(ISBLANK(OFFSET('9. METAS'!$U$20,INT((ROW()-14)/2),0)),"",OFFSET('9. METAS'!$U$20,INT((ROW()-14)/2),0)))</f>
        <v>#REF!</v>
      </c>
      <c r="K65" s="150" t="e">
        <f ca="1">IF(MOD(ROW()-13,2)=0,IF(ISBLANK(OFFSET(#REF!,INT((ROW()-13)/2),0)),"",OFFSET(#REF!,INT((ROW()-13)/2),0)),IF(ISBLANK(OFFSET('9. METAS'!$V$20,INT((ROW()-14)/2),0)),"",OFFSET('9. METAS'!$V$20,INT((ROW()-14)/2),0)))</f>
        <v>#REF!</v>
      </c>
      <c r="L65" s="150" t="e">
        <f ca="1">IF(MOD(ROW()-13,2)=0,IF(ISBLANK(OFFSET(#REF!,INT((ROW()-13)/2),0)),"",OFFSET(#REF!,INT((ROW()-13)/2),0)),IF(ISBLANK(OFFSET('9. METAS'!$W$20,INT((ROW()-14)/2),0)),"",OFFSET('9. METAS'!$W$20,INT((ROW()-14)/2),0)))</f>
        <v>#REF!</v>
      </c>
      <c r="M65" s="151" t="e">
        <f ca="1">IF(MOD(ROW()-13,2)=0,IF(ISBLANK(OFFSET(#REF!,INT((ROW()-13)/2),0)),"",OFFSET(#REF!,INT((ROW()-13)/2),0)),IF(ISBLANK(OFFSET('9. METAS'!$X$20,INT((ROW()-14)/2),0)),"",OFFSET('9. METAS'!$X$20,INT((ROW()-14)/2),0)))</f>
        <v>#REF!</v>
      </c>
      <c r="N65" s="869" t="str">
        <f t="shared" ref="N65" ca="1" si="48">IFERROR(J65/J66,"ND")</f>
        <v>ND</v>
      </c>
      <c r="O65" s="870" t="str">
        <f t="shared" ref="O65" ca="1" si="49">IFERROR(((J65+K65+L65+M65)/H65),"ND")</f>
        <v>ND</v>
      </c>
      <c r="P65" s="910"/>
    </row>
    <row r="66" spans="3:16">
      <c r="C66" s="860"/>
      <c r="D66" s="907"/>
      <c r="E66" s="907"/>
      <c r="F66" s="908"/>
      <c r="G66" s="909"/>
      <c r="H66" s="944"/>
      <c r="I66" s="852"/>
      <c r="J66" s="149">
        <f ca="1">IF(MOD(ROW()-13,2)=0,IF(ISBLANK(OFFSET(#REF!,INT((ROW()-13)/2),0)),"",OFFSET(#REF!,INT((ROW()-13)/2),0)),IF(ISBLANK(OFFSET('9. METAS'!$U$20,INT((ROW()-14)/2),0)),"",OFFSET('9. METAS'!$U$20,INT((ROW()-14)/2),0)))</f>
        <v>1</v>
      </c>
      <c r="K66" s="150">
        <f ca="1">IF(MOD(ROW()-13,2)=0,IF(ISBLANK(OFFSET(#REF!,INT((ROW()-13)/2),0)),"",OFFSET(#REF!,INT((ROW()-13)/2),0)),IF(ISBLANK(OFFSET('9. METAS'!$V$20,INT((ROW()-14)/2),0)),"",OFFSET('9. METAS'!$V$20,INT((ROW()-14)/2),0)))</f>
        <v>1</v>
      </c>
      <c r="L66" s="150">
        <f ca="1">IF(MOD(ROW()-13,2)=0,IF(ISBLANK(OFFSET(#REF!,INT((ROW()-13)/2),0)),"",OFFSET(#REF!,INT((ROW()-13)/2),0)),IF(ISBLANK(OFFSET('9. METAS'!$W$20,INT((ROW()-14)/2),0)),"",OFFSET('9. METAS'!$W$20,INT((ROW()-14)/2),0)))</f>
        <v>2</v>
      </c>
      <c r="M66" s="151">
        <f ca="1">IF(MOD(ROW()-13,2)=0,IF(ISBLANK(OFFSET(#REF!,INT((ROW()-13)/2),0)),"",OFFSET(#REF!,INT((ROW()-13)/2),0)),IF(ISBLANK(OFFSET('9. METAS'!$X$20,INT((ROW()-14)/2),0)),"",OFFSET('9. METAS'!$X$20,INT((ROW()-14)/2),0)))</f>
        <v>2</v>
      </c>
      <c r="N66" s="854"/>
      <c r="O66" s="856"/>
      <c r="P66" s="913"/>
    </row>
    <row r="67" spans="3:16">
      <c r="C67" s="859" t="str">
        <f ca="1">IF(ISBLANK(OFFSET('5. Pp (3 años)'!$C$46,INT((ROW()-13)/2),0)),"",OFFSET('5. Pp (3 años)'!$C$46,INT((ROW()-13)/2),0))</f>
        <v>Actividad</v>
      </c>
      <c r="D67" s="907" t="str">
        <f ca="1">IF(ISBLANK(OFFSET('5. Pp (3 años)'!$D$46,INT((ROW()-13)/2),0)),"",OFFSET('5. Pp (3 años)'!$D$46,INT((ROW()-13)/2),0))</f>
        <v>1.4.1.1.6.3 Atención de solicitudes de servicios de logística para eventos institucionales ordinarios solicitados por las dependencias municipales.</v>
      </c>
      <c r="E67" s="907" t="str">
        <f ca="1">IF(ISBLANK(OFFSET('5. Pp (3 años)'!$E$46,INT((ROW()-13)/2),0)),"",OFFSET('5. Pp (3 años)'!$E$46,INT((ROW()-13)/2),0))</f>
        <v>PSLA= Porcentaje de solicitudes de servicios de logística para eventos ordinarios atendidos.</v>
      </c>
      <c r="F67" s="908" t="str">
        <f ca="1">IF(ISBLANK(OFFSET('5. Pp (3 años)'!$K$46,INT((ROW()-13)/2),0)),"",OFFSET('5. Pp (3 años)'!$K$46,INT((ROW()-13)/2),0))</f>
        <v>Ascendente</v>
      </c>
      <c r="G67" s="909" t="str">
        <f ca="1">IF(ISBLANK(OFFSET('5. Pp (3 años)'!$H$46,INT((ROW()-13)/2),0)),"",OFFSET('5. Pp (3 años)'!$H$46,INT((ROW()-13)/2),0))</f>
        <v>Trimestral</v>
      </c>
      <c r="H67" s="944">
        <f ca="1">IF(ISBLANK(OFFSET('9. METAS'!$L$20,INT((ROW()-13)/2),0)),"",OFFSET('9. METAS'!$L$20,INT((ROW()-13)/2),0))</f>
        <v>2000</v>
      </c>
      <c r="I67" s="868"/>
      <c r="J67" s="149" t="e">
        <f ca="1">IF(MOD(ROW()-13,2)=0,IF(ISBLANK(OFFSET(#REF!,INT((ROW()-13)/2),0)),"",OFFSET(#REF!,INT((ROW()-13)/2),0)),IF(ISBLANK(OFFSET('9. METAS'!$U$20,INT((ROW()-14)/2),0)),"",OFFSET('9. METAS'!$U$20,INT((ROW()-14)/2),0)))</f>
        <v>#REF!</v>
      </c>
      <c r="K67" s="150" t="e">
        <f ca="1">IF(MOD(ROW()-13,2)=0,IF(ISBLANK(OFFSET(#REF!,INT((ROW()-13)/2),0)),"",OFFSET(#REF!,INT((ROW()-13)/2),0)),IF(ISBLANK(OFFSET('9. METAS'!$V$20,INT((ROW()-14)/2),0)),"",OFFSET('9. METAS'!$V$20,INT((ROW()-14)/2),0)))</f>
        <v>#REF!</v>
      </c>
      <c r="L67" s="150" t="e">
        <f ca="1">IF(MOD(ROW()-13,2)=0,IF(ISBLANK(OFFSET(#REF!,INT((ROW()-13)/2),0)),"",OFFSET(#REF!,INT((ROW()-13)/2),0)),IF(ISBLANK(OFFSET('9. METAS'!$W$20,INT((ROW()-14)/2),0)),"",OFFSET('9. METAS'!$W$20,INT((ROW()-14)/2),0)))</f>
        <v>#REF!</v>
      </c>
      <c r="M67" s="151" t="e">
        <f ca="1">IF(MOD(ROW()-13,2)=0,IF(ISBLANK(OFFSET(#REF!,INT((ROW()-13)/2),0)),"",OFFSET(#REF!,INT((ROW()-13)/2),0)),IF(ISBLANK(OFFSET('9. METAS'!$X$20,INT((ROW()-14)/2),0)),"",OFFSET('9. METAS'!$X$20,INT((ROW()-14)/2),0)))</f>
        <v>#REF!</v>
      </c>
      <c r="N67" s="869" t="str">
        <f t="shared" ref="N67" ca="1" si="50">IFERROR(J67/J68,"ND")</f>
        <v>ND</v>
      </c>
      <c r="O67" s="870" t="str">
        <f t="shared" ref="O67" ca="1" si="51">IFERROR(((J67+K67+L67+M67)/H67),"ND")</f>
        <v>ND</v>
      </c>
      <c r="P67" s="910"/>
    </row>
    <row r="68" spans="3:16">
      <c r="C68" s="860"/>
      <c r="D68" s="907"/>
      <c r="E68" s="907"/>
      <c r="F68" s="908"/>
      <c r="G68" s="909"/>
      <c r="H68" s="944"/>
      <c r="I68" s="852"/>
      <c r="J68" s="149">
        <f ca="1">IF(MOD(ROW()-13,2)=0,IF(ISBLANK(OFFSET(#REF!,INT((ROW()-13)/2),0)),"",OFFSET(#REF!,INT((ROW()-13)/2),0)),IF(ISBLANK(OFFSET('9. METAS'!$U$20,INT((ROW()-14)/2),0)),"",OFFSET('9. METAS'!$U$20,INT((ROW()-14)/2),0)))</f>
        <v>500</v>
      </c>
      <c r="K68" s="150">
        <f ca="1">IF(MOD(ROW()-13,2)=0,IF(ISBLANK(OFFSET(#REF!,INT((ROW()-13)/2),0)),"",OFFSET(#REF!,INT((ROW()-13)/2),0)),IF(ISBLANK(OFFSET('9. METAS'!$V$20,INT((ROW()-14)/2),0)),"",OFFSET('9. METAS'!$V$20,INT((ROW()-14)/2),0)))</f>
        <v>500</v>
      </c>
      <c r="L68" s="150">
        <f ca="1">IF(MOD(ROW()-13,2)=0,IF(ISBLANK(OFFSET(#REF!,INT((ROW()-13)/2),0)),"",OFFSET(#REF!,INT((ROW()-13)/2),0)),IF(ISBLANK(OFFSET('9. METAS'!$W$20,INT((ROW()-14)/2),0)),"",OFFSET('9. METAS'!$W$20,INT((ROW()-14)/2),0)))</f>
        <v>500</v>
      </c>
      <c r="M68" s="151">
        <f ca="1">IF(MOD(ROW()-13,2)=0,IF(ISBLANK(OFFSET(#REF!,INT((ROW()-13)/2),0)),"",OFFSET(#REF!,INT((ROW()-13)/2),0)),IF(ISBLANK(OFFSET('9. METAS'!$X$20,INT((ROW()-14)/2),0)),"",OFFSET('9. METAS'!$X$20,INT((ROW()-14)/2),0)))</f>
        <v>500</v>
      </c>
      <c r="N68" s="854"/>
      <c r="O68" s="856"/>
      <c r="P68" s="913"/>
    </row>
    <row r="69" spans="3:16">
      <c r="C69" s="859" t="str">
        <f ca="1">IF(ISBLANK(OFFSET('5. Pp (3 años)'!$C$46,INT((ROW()-13)/2),0)),"",OFFSET('5. Pp (3 años)'!$C$46,INT((ROW()-13)/2),0))</f>
        <v>Componente</v>
      </c>
      <c r="D69" s="907" t="str">
        <f ca="1">IF(ISBLANK(OFFSET('5. Pp (3 años)'!$D$46,INT((ROW()-13)/2),0)),"",OFFSET('5. Pp (3 años)'!$D$46,INT((ROW()-13)/2),0))</f>
        <v xml:space="preserve">1.4.1.1.7 Eventos cívicos y culturales realizados y apoyos proporcionados a instituciones externas.
</v>
      </c>
      <c r="E69" s="907" t="str">
        <f ca="1">IF(ISBLANK(OFFSET('5. Pp (3 años)'!$E$46,INT((ROW()-13)/2),0)),"",OFFSET('5. Pp (3 años)'!$E$46,INT((ROW()-13)/2),0))</f>
        <v xml:space="preserve">PECR= Porcentaje de Eventos Cívicos y Culturales realizados   </v>
      </c>
      <c r="F69" s="908" t="str">
        <f ca="1">IF(ISBLANK(OFFSET('5. Pp (3 años)'!$K$46,INT((ROW()-13)/2),0)),"",OFFSET('5. Pp (3 años)'!$K$46,INT((ROW()-13)/2),0))</f>
        <v>Ascendente</v>
      </c>
      <c r="G69" s="909" t="str">
        <f ca="1">IF(ISBLANK(OFFSET('5. Pp (3 años)'!$H$46,INT((ROW()-13)/2),0)),"",OFFSET('5. Pp (3 años)'!$H$46,INT((ROW()-13)/2),0))</f>
        <v>Trimestral</v>
      </c>
      <c r="H69" s="944">
        <f ca="1">IF(ISBLANK(OFFSET('9. METAS'!$L$20,INT((ROW()-13)/2),0)),"",OFFSET('9. METAS'!$L$20,INT((ROW()-13)/2),0))</f>
        <v>0.95</v>
      </c>
      <c r="I69" s="868"/>
      <c r="J69" s="149" t="e">
        <f ca="1">IF(MOD(ROW()-13,2)=0,IF(ISBLANK(OFFSET(#REF!,INT((ROW()-13)/2),0)),"",OFFSET(#REF!,INT((ROW()-13)/2),0)),IF(ISBLANK(OFFSET('9. METAS'!$U$20,INT((ROW()-14)/2),0)),"",OFFSET('9. METAS'!$U$20,INT((ROW()-14)/2),0)))</f>
        <v>#REF!</v>
      </c>
      <c r="K69" s="150" t="e">
        <f ca="1">IF(MOD(ROW()-13,2)=0,IF(ISBLANK(OFFSET(#REF!,INT((ROW()-13)/2),0)),"",OFFSET(#REF!,INT((ROW()-13)/2),0)),IF(ISBLANK(OFFSET('9. METAS'!$V$20,INT((ROW()-14)/2),0)),"",OFFSET('9. METAS'!$V$20,INT((ROW()-14)/2),0)))</f>
        <v>#REF!</v>
      </c>
      <c r="L69" s="150" t="e">
        <f ca="1">IF(MOD(ROW()-13,2)=0,IF(ISBLANK(OFFSET(#REF!,INT((ROW()-13)/2),0)),"",OFFSET(#REF!,INT((ROW()-13)/2),0)),IF(ISBLANK(OFFSET('9. METAS'!$W$20,INT((ROW()-14)/2),0)),"",OFFSET('9. METAS'!$W$20,INT((ROW()-14)/2),0)))</f>
        <v>#REF!</v>
      </c>
      <c r="M69" s="151" t="e">
        <f ca="1">IF(MOD(ROW()-13,2)=0,IF(ISBLANK(OFFSET(#REF!,INT((ROW()-13)/2),0)),"",OFFSET(#REF!,INT((ROW()-13)/2),0)),IF(ISBLANK(OFFSET('9. METAS'!$X$20,INT((ROW()-14)/2),0)),"",OFFSET('9. METAS'!$X$20,INT((ROW()-14)/2),0)))</f>
        <v>#REF!</v>
      </c>
      <c r="N69" s="869" t="str">
        <f t="shared" ref="N69" ca="1" si="52">IFERROR(J69/J70,"ND")</f>
        <v>ND</v>
      </c>
      <c r="O69" s="870" t="str">
        <f t="shared" ref="O69" ca="1" si="53">IFERROR(((J69+K69+L69+M69)/H69),"ND")</f>
        <v>ND</v>
      </c>
      <c r="P69" s="910"/>
    </row>
    <row r="70" spans="3:16">
      <c r="C70" s="860"/>
      <c r="D70" s="907"/>
      <c r="E70" s="907"/>
      <c r="F70" s="908"/>
      <c r="G70" s="909"/>
      <c r="H70" s="944"/>
      <c r="I70" s="852"/>
      <c r="J70" s="149">
        <f ca="1">IF(MOD(ROW()-13,2)=0,IF(ISBLANK(OFFSET(#REF!,INT((ROW()-13)/2),0)),"",OFFSET(#REF!,INT((ROW()-13)/2),0)),IF(ISBLANK(OFFSET('9. METAS'!$U$20,INT((ROW()-14)/2),0)),"",OFFSET('9. METAS'!$U$20,INT((ROW()-14)/2),0)))</f>
        <v>0.95</v>
      </c>
      <c r="K70" s="150">
        <f ca="1">IF(MOD(ROW()-13,2)=0,IF(ISBLANK(OFFSET(#REF!,INT((ROW()-13)/2),0)),"",OFFSET(#REF!,INT((ROW()-13)/2),0)),IF(ISBLANK(OFFSET('9. METAS'!$V$20,INT((ROW()-14)/2),0)),"",OFFSET('9. METAS'!$V$20,INT((ROW()-14)/2),0)))</f>
        <v>0.95</v>
      </c>
      <c r="L70" s="150">
        <f ca="1">IF(MOD(ROW()-13,2)=0,IF(ISBLANK(OFFSET(#REF!,INT((ROW()-13)/2),0)),"",OFFSET(#REF!,INT((ROW()-13)/2),0)),IF(ISBLANK(OFFSET('9. METAS'!$W$20,INT((ROW()-14)/2),0)),"",OFFSET('9. METAS'!$W$20,INT((ROW()-14)/2),0)))</f>
        <v>0.95</v>
      </c>
      <c r="M70" s="151">
        <f ca="1">IF(MOD(ROW()-13,2)=0,IF(ISBLANK(OFFSET(#REF!,INT((ROW()-13)/2),0)),"",OFFSET(#REF!,INT((ROW()-13)/2),0)),IF(ISBLANK(OFFSET('9. METAS'!$X$20,INT((ROW()-14)/2),0)),"",OFFSET('9. METAS'!$X$20,INT((ROW()-14)/2),0)))</f>
        <v>0.95</v>
      </c>
      <c r="N70" s="854"/>
      <c r="O70" s="856"/>
      <c r="P70" s="913"/>
    </row>
    <row r="71" spans="3:16">
      <c r="C71" s="859" t="str">
        <f ca="1">IF(ISBLANK(OFFSET('5. Pp (3 años)'!$C$46,INT((ROW()-13)/2),0)),"",OFFSET('5. Pp (3 años)'!$C$46,INT((ROW()-13)/2),0))</f>
        <v>Actividad</v>
      </c>
      <c r="D71" s="907" t="str">
        <f ca="1">IF(ISBLANK(OFFSET('5. Pp (3 años)'!$D$46,INT((ROW()-13)/2),0)),"",OFFSET('5. Pp (3 años)'!$D$46,INT((ROW()-13)/2),0))</f>
        <v>1.4.1.1.7.1 Realización de conmemoraciones y celebraciones cívicas.</v>
      </c>
      <c r="E71" s="907" t="str">
        <f ca="1">IF(ISBLANK(OFFSET('5. Pp (3 años)'!$E$46,INT((ROW()-13)/2),0)),"",OFFSET('5. Pp (3 años)'!$E$46,INT((ROW()-13)/2),0))</f>
        <v xml:space="preserve">PCCR=   Porcentaje de Conmemoraciones y Celebraciones Cívicas realizadas    </v>
      </c>
      <c r="F71" s="908" t="str">
        <f ca="1">IF(ISBLANK(OFFSET('5. Pp (3 años)'!$K$46,INT((ROW()-13)/2),0)),"",OFFSET('5. Pp (3 años)'!$K$46,INT((ROW()-13)/2),0))</f>
        <v>Ascendente</v>
      </c>
      <c r="G71" s="909" t="str">
        <f ca="1">IF(ISBLANK(OFFSET('5. Pp (3 años)'!$H$46,INT((ROW()-13)/2),0)),"",OFFSET('5. Pp (3 años)'!$H$46,INT((ROW()-13)/2),0))</f>
        <v>Trimestral</v>
      </c>
      <c r="H71" s="944">
        <f ca="1">IF(ISBLANK(OFFSET('9. METAS'!$L$20,INT((ROW()-13)/2),0)),"",OFFSET('9. METAS'!$L$20,INT((ROW()-13)/2),0))</f>
        <v>80</v>
      </c>
      <c r="I71" s="868"/>
      <c r="J71" s="149" t="e">
        <f ca="1">IF(MOD(ROW()-13,2)=0,IF(ISBLANK(OFFSET(#REF!,INT((ROW()-13)/2),0)),"",OFFSET(#REF!,INT((ROW()-13)/2),0)),IF(ISBLANK(OFFSET('9. METAS'!$U$20,INT((ROW()-14)/2),0)),"",OFFSET('9. METAS'!$U$20,INT((ROW()-14)/2),0)))</f>
        <v>#REF!</v>
      </c>
      <c r="K71" s="150" t="e">
        <f ca="1">IF(MOD(ROW()-13,2)=0,IF(ISBLANK(OFFSET(#REF!,INT((ROW()-13)/2),0)),"",OFFSET(#REF!,INT((ROW()-13)/2),0)),IF(ISBLANK(OFFSET('9. METAS'!$V$20,INT((ROW()-14)/2),0)),"",OFFSET('9. METAS'!$V$20,INT((ROW()-14)/2),0)))</f>
        <v>#REF!</v>
      </c>
      <c r="L71" s="150" t="e">
        <f ca="1">IF(MOD(ROW()-13,2)=0,IF(ISBLANK(OFFSET(#REF!,INT((ROW()-13)/2),0)),"",OFFSET(#REF!,INT((ROW()-13)/2),0)),IF(ISBLANK(OFFSET('9. METAS'!$W$20,INT((ROW()-14)/2),0)),"",OFFSET('9. METAS'!$W$20,INT((ROW()-14)/2),0)))</f>
        <v>#REF!</v>
      </c>
      <c r="M71" s="151" t="e">
        <f ca="1">IF(MOD(ROW()-13,2)=0,IF(ISBLANK(OFFSET(#REF!,INT((ROW()-13)/2),0)),"",OFFSET(#REF!,INT((ROW()-13)/2),0)),IF(ISBLANK(OFFSET('9. METAS'!$X$20,INT((ROW()-14)/2),0)),"",OFFSET('9. METAS'!$X$20,INT((ROW()-14)/2),0)))</f>
        <v>#REF!</v>
      </c>
      <c r="N71" s="869" t="str">
        <f t="shared" ref="N71" ca="1" si="54">IFERROR(J71/J72,"ND")</f>
        <v>ND</v>
      </c>
      <c r="O71" s="870" t="str">
        <f t="shared" ref="O71" ca="1" si="55">IFERROR(((J71+K71+L71+M71)/H71),"ND")</f>
        <v>ND</v>
      </c>
      <c r="P71" s="910"/>
    </row>
    <row r="72" spans="3:16">
      <c r="C72" s="860"/>
      <c r="D72" s="907"/>
      <c r="E72" s="907"/>
      <c r="F72" s="908"/>
      <c r="G72" s="909"/>
      <c r="H72" s="944"/>
      <c r="I72" s="852"/>
      <c r="J72" s="149">
        <f ca="1">IF(MOD(ROW()-13,2)=0,IF(ISBLANK(OFFSET(#REF!,INT((ROW()-13)/2),0)),"",OFFSET(#REF!,INT((ROW()-13)/2),0)),IF(ISBLANK(OFFSET('9. METAS'!$U$20,INT((ROW()-14)/2),0)),"",OFFSET('9. METAS'!$U$20,INT((ROW()-14)/2),0)))</f>
        <v>18</v>
      </c>
      <c r="K72" s="150">
        <f ca="1">IF(MOD(ROW()-13,2)=0,IF(ISBLANK(OFFSET(#REF!,INT((ROW()-13)/2),0)),"",OFFSET(#REF!,INT((ROW()-13)/2),0)),IF(ISBLANK(OFFSET('9. METAS'!$V$20,INT((ROW()-14)/2),0)),"",OFFSET('9. METAS'!$V$20,INT((ROW()-14)/2),0)))</f>
        <v>21</v>
      </c>
      <c r="L72" s="150">
        <f ca="1">IF(MOD(ROW()-13,2)=0,IF(ISBLANK(OFFSET(#REF!,INT((ROW()-13)/2),0)),"",OFFSET(#REF!,INT((ROW()-13)/2),0)),IF(ISBLANK(OFFSET('9. METAS'!$W$20,INT((ROW()-14)/2),0)),"",OFFSET('9. METAS'!$W$20,INT((ROW()-14)/2),0)))</f>
        <v>21</v>
      </c>
      <c r="M72" s="151">
        <f ca="1">IF(MOD(ROW()-13,2)=0,IF(ISBLANK(OFFSET(#REF!,INT((ROW()-13)/2),0)),"",OFFSET(#REF!,INT((ROW()-13)/2),0)),IF(ISBLANK(OFFSET('9. METAS'!$X$20,INT((ROW()-14)/2),0)),"",OFFSET('9. METAS'!$X$20,INT((ROW()-14)/2),0)))</f>
        <v>20</v>
      </c>
      <c r="N72" s="854"/>
      <c r="O72" s="856"/>
      <c r="P72" s="913"/>
    </row>
    <row r="73" spans="3:16">
      <c r="C73" s="859" t="str">
        <f ca="1">IF(ISBLANK(OFFSET('5. Pp (3 años)'!$C$46,INT((ROW()-13)/2),0)),"",OFFSET('5. Pp (3 años)'!$C$46,INT((ROW()-13)/2),0))</f>
        <v>Actividad</v>
      </c>
      <c r="D73" s="907" t="str">
        <f ca="1">IF(ISBLANK(OFFSET('5. Pp (3 años)'!$D$46,INT((ROW()-13)/2),0)),"",OFFSET('5. Pp (3 años)'!$D$46,INT((ROW()-13)/2),0))</f>
        <v>1.4.1.1.7.2   Participaciones musicales en eventos cívicos y culturales.</v>
      </c>
      <c r="E73" s="907" t="str">
        <f ca="1">IF(ISBLANK(OFFSET('5. Pp (3 años)'!$E$46,INT((ROW()-13)/2),0)),"",OFFSET('5. Pp (3 años)'!$E$46,INT((ROW()-13)/2),0))</f>
        <v>PMR = Porcentaje de participaciones musicales en eventos realizadas.</v>
      </c>
      <c r="F73" s="908" t="str">
        <f ca="1">IF(ISBLANK(OFFSET('5. Pp (3 años)'!$K$46,INT((ROW()-13)/2),0)),"",OFFSET('5. Pp (3 años)'!$K$46,INT((ROW()-13)/2),0))</f>
        <v>Ascendente</v>
      </c>
      <c r="G73" s="909" t="str">
        <f ca="1">IF(ISBLANK(OFFSET('5. Pp (3 años)'!$H$46,INT((ROW()-13)/2),0)),"",OFFSET('5. Pp (3 años)'!$H$46,INT((ROW()-13)/2),0))</f>
        <v>Trimestral</v>
      </c>
      <c r="H73" s="944">
        <f ca="1">IF(ISBLANK(OFFSET('9. METAS'!$L$20,INT((ROW()-13)/2),0)),"",OFFSET('9. METAS'!$L$20,INT((ROW()-13)/2),0))</f>
        <v>114</v>
      </c>
      <c r="I73" s="868"/>
      <c r="J73" s="149" t="e">
        <f ca="1">IF(MOD(ROW()-13,2)=0,IF(ISBLANK(OFFSET(#REF!,INT((ROW()-13)/2),0)),"",OFFSET(#REF!,INT((ROW()-13)/2),0)),IF(ISBLANK(OFFSET('9. METAS'!$U$20,INT((ROW()-14)/2),0)),"",OFFSET('9. METAS'!$U$20,INT((ROW()-14)/2),0)))</f>
        <v>#REF!</v>
      </c>
      <c r="K73" s="150" t="e">
        <f ca="1">IF(MOD(ROW()-13,2)=0,IF(ISBLANK(OFFSET(#REF!,INT((ROW()-13)/2),0)),"",OFFSET(#REF!,INT((ROW()-13)/2),0)),IF(ISBLANK(OFFSET('9. METAS'!$V$20,INT((ROW()-14)/2),0)),"",OFFSET('9. METAS'!$V$20,INT((ROW()-14)/2),0)))</f>
        <v>#REF!</v>
      </c>
      <c r="L73" s="150" t="e">
        <f ca="1">IF(MOD(ROW()-13,2)=0,IF(ISBLANK(OFFSET(#REF!,INT((ROW()-13)/2),0)),"",OFFSET(#REF!,INT((ROW()-13)/2),0)),IF(ISBLANK(OFFSET('9. METAS'!$W$20,INT((ROW()-14)/2),0)),"",OFFSET('9. METAS'!$W$20,INT((ROW()-14)/2),0)))</f>
        <v>#REF!</v>
      </c>
      <c r="M73" s="151" t="e">
        <f ca="1">IF(MOD(ROW()-13,2)=0,IF(ISBLANK(OFFSET(#REF!,INT((ROW()-13)/2),0)),"",OFFSET(#REF!,INT((ROW()-13)/2),0)),IF(ISBLANK(OFFSET('9. METAS'!$X$20,INT((ROW()-14)/2),0)),"",OFFSET('9. METAS'!$X$20,INT((ROW()-14)/2),0)))</f>
        <v>#REF!</v>
      </c>
      <c r="N73" s="869" t="str">
        <f t="shared" ref="N73" ca="1" si="56">IFERROR(J73/J74,"ND")</f>
        <v>ND</v>
      </c>
      <c r="O73" s="870" t="str">
        <f t="shared" ref="O73" ca="1" si="57">IFERROR(((J73+K73+L73+M73)/H73),"ND")</f>
        <v>ND</v>
      </c>
      <c r="P73" s="910"/>
    </row>
    <row r="74" spans="3:16">
      <c r="C74" s="860"/>
      <c r="D74" s="907"/>
      <c r="E74" s="907"/>
      <c r="F74" s="908"/>
      <c r="G74" s="909"/>
      <c r="H74" s="944"/>
      <c r="I74" s="852"/>
      <c r="J74" s="149">
        <f ca="1">IF(MOD(ROW()-13,2)=0,IF(ISBLANK(OFFSET(#REF!,INT((ROW()-13)/2),0)),"",OFFSET(#REF!,INT((ROW()-13)/2),0)),IF(ISBLANK(OFFSET('9. METAS'!$U$20,INT((ROW()-14)/2),0)),"",OFFSET('9. METAS'!$U$20,INT((ROW()-14)/2),0)))</f>
        <v>27</v>
      </c>
      <c r="K74" s="150">
        <f ca="1">IF(MOD(ROW()-13,2)=0,IF(ISBLANK(OFFSET(#REF!,INT((ROW()-13)/2),0)),"",OFFSET(#REF!,INT((ROW()-13)/2),0)),IF(ISBLANK(OFFSET('9. METAS'!$V$20,INT((ROW()-14)/2),0)),"",OFFSET('9. METAS'!$V$20,INT((ROW()-14)/2),0)))</f>
        <v>31</v>
      </c>
      <c r="L74" s="150">
        <f ca="1">IF(MOD(ROW()-13,2)=0,IF(ISBLANK(OFFSET(#REF!,INT((ROW()-13)/2),0)),"",OFFSET(#REF!,INT((ROW()-13)/2),0)),IF(ISBLANK(OFFSET('9. METAS'!$W$20,INT((ROW()-14)/2),0)),"",OFFSET('9. METAS'!$W$20,INT((ROW()-14)/2),0)))</f>
        <v>29</v>
      </c>
      <c r="M74" s="151">
        <f ca="1">IF(MOD(ROW()-13,2)=0,IF(ISBLANK(OFFSET(#REF!,INT((ROW()-13)/2),0)),"",OFFSET(#REF!,INT((ROW()-13)/2),0)),IF(ISBLANK(OFFSET('9. METAS'!$X$20,INT((ROW()-14)/2),0)),"",OFFSET('9. METAS'!$X$20,INT((ROW()-14)/2),0)))</f>
        <v>27</v>
      </c>
      <c r="N74" s="854"/>
      <c r="O74" s="856"/>
      <c r="P74" s="913"/>
    </row>
    <row r="75" spans="3:16">
      <c r="C75" s="859" t="str">
        <f ca="1">IF(ISBLANK(OFFSET('5. Pp (3 años)'!$C$46,INT((ROW()-13)/2),0)),"",OFFSET('5. Pp (3 años)'!$C$46,INT((ROW()-13)/2),0))</f>
        <v>Actividad</v>
      </c>
      <c r="D75" s="907" t="str">
        <f ca="1">IF(ISBLANK(OFFSET('5. Pp (3 años)'!$D$46,INT((ROW()-13)/2),0)),"",OFFSET('5. Pp (3 años)'!$D$46,INT((ROW()-13)/2),0))</f>
        <v xml:space="preserve">1.4.1.1.7.3  Atención a Solicitudes de apoyo para eventos oficiales de Instituciones Externas.
</v>
      </c>
      <c r="E75" s="907" t="str">
        <f ca="1">IF(ISBLANK(OFFSET('5. Pp (3 años)'!$E$46,INT((ROW()-13)/2),0)),"",OFFSET('5. Pp (3 años)'!$E$46,INT((ROW()-13)/2),0))</f>
        <v xml:space="preserve">PSEA= Porcentaje de solicitudes de apoyo para eventos oficiales atendidos. </v>
      </c>
      <c r="F75" s="908" t="str">
        <f ca="1">IF(ISBLANK(OFFSET('5. Pp (3 años)'!$K$46,INT((ROW()-13)/2),0)),"",OFFSET('5. Pp (3 años)'!$K$46,INT((ROW()-13)/2),0))</f>
        <v>Ascendente</v>
      </c>
      <c r="G75" s="909" t="str">
        <f ca="1">IF(ISBLANK(OFFSET('5. Pp (3 años)'!$H$46,INT((ROW()-13)/2),0)),"",OFFSET('5. Pp (3 años)'!$H$46,INT((ROW()-13)/2),0))</f>
        <v>Trimestral</v>
      </c>
      <c r="H75" s="944">
        <f ca="1">IF(ISBLANK(OFFSET('9. METAS'!$L$20,INT((ROW()-13)/2),0)),"",OFFSET('9. METAS'!$L$20,INT((ROW()-13)/2),0))</f>
        <v>22</v>
      </c>
      <c r="I75" s="868"/>
      <c r="J75" s="149" t="e">
        <f ca="1">IF(MOD(ROW()-13,2)=0,IF(ISBLANK(OFFSET(#REF!,INT((ROW()-13)/2),0)),"",OFFSET(#REF!,INT((ROW()-13)/2),0)),IF(ISBLANK(OFFSET('9. METAS'!$U$20,INT((ROW()-14)/2),0)),"",OFFSET('9. METAS'!$U$20,INT((ROW()-14)/2),0)))</f>
        <v>#REF!</v>
      </c>
      <c r="K75" s="150" t="e">
        <f ca="1">IF(MOD(ROW()-13,2)=0,IF(ISBLANK(OFFSET(#REF!,INT((ROW()-13)/2),0)),"",OFFSET(#REF!,INT((ROW()-13)/2),0)),IF(ISBLANK(OFFSET('9. METAS'!$V$20,INT((ROW()-14)/2),0)),"",OFFSET('9. METAS'!$V$20,INT((ROW()-14)/2),0)))</f>
        <v>#REF!</v>
      </c>
      <c r="L75" s="150" t="e">
        <f ca="1">IF(MOD(ROW()-13,2)=0,IF(ISBLANK(OFFSET(#REF!,INT((ROW()-13)/2),0)),"",OFFSET(#REF!,INT((ROW()-13)/2),0)),IF(ISBLANK(OFFSET('9. METAS'!$W$20,INT((ROW()-14)/2),0)),"",OFFSET('9. METAS'!$W$20,INT((ROW()-14)/2),0)))</f>
        <v>#REF!</v>
      </c>
      <c r="M75" s="151" t="e">
        <f ca="1">IF(MOD(ROW()-13,2)=0,IF(ISBLANK(OFFSET(#REF!,INT((ROW()-13)/2),0)),"",OFFSET(#REF!,INT((ROW()-13)/2),0)),IF(ISBLANK(OFFSET('9. METAS'!$X$20,INT((ROW()-14)/2),0)),"",OFFSET('9. METAS'!$X$20,INT((ROW()-14)/2),0)))</f>
        <v>#REF!</v>
      </c>
      <c r="N75" s="869" t="str">
        <f t="shared" ref="N75" ca="1" si="58">IFERROR(J75/J76,"ND")</f>
        <v>ND</v>
      </c>
      <c r="O75" s="870" t="str">
        <f t="shared" ref="O75" ca="1" si="59">IFERROR(((J75+K75+L75+M75)/H75),"ND")</f>
        <v>ND</v>
      </c>
      <c r="P75" s="910"/>
    </row>
    <row r="76" spans="3:16">
      <c r="C76" s="860"/>
      <c r="D76" s="907"/>
      <c r="E76" s="907"/>
      <c r="F76" s="908"/>
      <c r="G76" s="909"/>
      <c r="H76" s="944"/>
      <c r="I76" s="852"/>
      <c r="J76" s="149">
        <f ca="1">IF(MOD(ROW()-13,2)=0,IF(ISBLANK(OFFSET(#REF!,INT((ROW()-13)/2),0)),"",OFFSET(#REF!,INT((ROW()-13)/2),0)),IF(ISBLANK(OFFSET('9. METAS'!$U$20,INT((ROW()-14)/2),0)),"",OFFSET('9. METAS'!$U$20,INT((ROW()-14)/2),0)))</f>
        <v>5</v>
      </c>
      <c r="K76" s="150">
        <f ca="1">IF(MOD(ROW()-13,2)=0,IF(ISBLANK(OFFSET(#REF!,INT((ROW()-13)/2),0)),"",OFFSET(#REF!,INT((ROW()-13)/2),0)),IF(ISBLANK(OFFSET('9. METAS'!$V$20,INT((ROW()-14)/2),0)),"",OFFSET('9. METAS'!$V$20,INT((ROW()-14)/2),0)))</f>
        <v>6</v>
      </c>
      <c r="L76" s="150">
        <f ca="1">IF(MOD(ROW()-13,2)=0,IF(ISBLANK(OFFSET(#REF!,INT((ROW()-13)/2),0)),"",OFFSET(#REF!,INT((ROW()-13)/2),0)),IF(ISBLANK(OFFSET('9. METAS'!$W$20,INT((ROW()-14)/2),0)),"",OFFSET('9. METAS'!$W$20,INT((ROW()-14)/2),0)))</f>
        <v>6</v>
      </c>
      <c r="M76" s="151">
        <f ca="1">IF(MOD(ROW()-13,2)=0,IF(ISBLANK(OFFSET(#REF!,INT((ROW()-13)/2),0)),"",OFFSET(#REF!,INT((ROW()-13)/2),0)),IF(ISBLANK(OFFSET('9. METAS'!$X$20,INT((ROW()-14)/2),0)),"",OFFSET('9. METAS'!$X$20,INT((ROW()-14)/2),0)))</f>
        <v>5</v>
      </c>
      <c r="N76" s="854"/>
      <c r="O76" s="856"/>
      <c r="P76" s="913"/>
    </row>
    <row r="77" spans="3:16">
      <c r="C77" s="859" t="str">
        <f ca="1">IF(ISBLANK(OFFSET('5. Pp (3 años)'!$C$46,INT((ROW()-13)/2),0)),"",OFFSET('5. Pp (3 años)'!$C$46,INT((ROW()-13)/2),0))</f>
        <v>Componente</v>
      </c>
      <c r="D77" s="907" t="str">
        <f ca="1">IF(ISBLANK(OFFSET('5. Pp (3 años)'!$D$46,INT((ROW()-13)/2),0)),"",OFFSET('5. Pp (3 años)'!$D$46,INT((ROW()-13)/2),0))</f>
        <v>1.4.1.1.8 Reportes de plantilla de personal municipal actualizados y emitidos, derivados de la gestión de incidencias, finiquitos y actualización de expedientes del personal.</v>
      </c>
      <c r="E77" s="907" t="str">
        <f ca="1">IF(ISBLANK(OFFSET('5. Pp (3 años)'!$E$46,INT((ROW()-13)/2),0)),"",OFFSET('5. Pp (3 años)'!$E$46,INT((ROW()-13)/2),0))</f>
        <v>PPPME= Porcentaje de plantillas de personal municipal entregadas.</v>
      </c>
      <c r="F77" s="908" t="str">
        <f ca="1">IF(ISBLANK(OFFSET('5. Pp (3 años)'!$K$46,INT((ROW()-13)/2),0)),"",OFFSET('5. Pp (3 años)'!$K$46,INT((ROW()-13)/2),0))</f>
        <v>Ascendente</v>
      </c>
      <c r="G77" s="909" t="str">
        <f ca="1">IF(ISBLANK(OFFSET('5. Pp (3 años)'!$H$46,INT((ROW()-13)/2),0)),"",OFFSET('5. Pp (3 años)'!$H$46,INT((ROW()-13)/2),0))</f>
        <v>Trimestral</v>
      </c>
      <c r="H77" s="944">
        <f ca="1">IF(ISBLANK(OFFSET('9. METAS'!$L$20,INT((ROW()-13)/2),0)),"",OFFSET('9. METAS'!$L$20,INT((ROW()-13)/2),0))</f>
        <v>1272</v>
      </c>
      <c r="I77" s="868"/>
      <c r="J77" s="149" t="e">
        <f ca="1">IF(MOD(ROW()-13,2)=0,IF(ISBLANK(OFFSET(#REF!,INT((ROW()-13)/2),0)),"",OFFSET(#REF!,INT((ROW()-13)/2),0)),IF(ISBLANK(OFFSET('9. METAS'!$U$20,INT((ROW()-14)/2),0)),"",OFFSET('9. METAS'!$U$20,INT((ROW()-14)/2),0)))</f>
        <v>#REF!</v>
      </c>
      <c r="K77" s="150" t="e">
        <f ca="1">IF(MOD(ROW()-13,2)=0,IF(ISBLANK(OFFSET(#REF!,INT((ROW()-13)/2),0)),"",OFFSET(#REF!,INT((ROW()-13)/2),0)),IF(ISBLANK(OFFSET('9. METAS'!$V$20,INT((ROW()-14)/2),0)),"",OFFSET('9. METAS'!$V$20,INT((ROW()-14)/2),0)))</f>
        <v>#REF!</v>
      </c>
      <c r="L77" s="150" t="e">
        <f ca="1">IF(MOD(ROW()-13,2)=0,IF(ISBLANK(OFFSET(#REF!,INT((ROW()-13)/2),0)),"",OFFSET(#REF!,INT((ROW()-13)/2),0)),IF(ISBLANK(OFFSET('9. METAS'!$W$20,INT((ROW()-14)/2),0)),"",OFFSET('9. METAS'!$W$20,INT((ROW()-14)/2),0)))</f>
        <v>#REF!</v>
      </c>
      <c r="M77" s="151" t="e">
        <f ca="1">IF(MOD(ROW()-13,2)=0,IF(ISBLANK(OFFSET(#REF!,INT((ROW()-13)/2),0)),"",OFFSET(#REF!,INT((ROW()-13)/2),0)),IF(ISBLANK(OFFSET('9. METAS'!$X$20,INT((ROW()-14)/2),0)),"",OFFSET('9. METAS'!$X$20,INT((ROW()-14)/2),0)))</f>
        <v>#REF!</v>
      </c>
      <c r="N77" s="869" t="str">
        <f t="shared" ref="N77" ca="1" si="60">IFERROR(J77/J78,"ND")</f>
        <v>ND</v>
      </c>
      <c r="O77" s="870" t="str">
        <f t="shared" ref="O77" ca="1" si="61">IFERROR(((J77+K77+L77+M77)/H77),"ND")</f>
        <v>ND</v>
      </c>
      <c r="P77" s="910"/>
    </row>
    <row r="78" spans="3:16">
      <c r="C78" s="860"/>
      <c r="D78" s="907"/>
      <c r="E78" s="907"/>
      <c r="F78" s="908"/>
      <c r="G78" s="909"/>
      <c r="H78" s="944"/>
      <c r="I78" s="852"/>
      <c r="J78" s="149">
        <f ca="1">IF(MOD(ROW()-13,2)=0,IF(ISBLANK(OFFSET(#REF!,INT((ROW()-13)/2),0)),"",OFFSET(#REF!,INT((ROW()-13)/2),0)),IF(ISBLANK(OFFSET('9. METAS'!$U$20,INT((ROW()-14)/2),0)),"",OFFSET('9. METAS'!$U$20,INT((ROW()-14)/2),0)))</f>
        <v>318</v>
      </c>
      <c r="K78" s="150">
        <f ca="1">IF(MOD(ROW()-13,2)=0,IF(ISBLANK(OFFSET(#REF!,INT((ROW()-13)/2),0)),"",OFFSET(#REF!,INT((ROW()-13)/2),0)),IF(ISBLANK(OFFSET('9. METAS'!$V$20,INT((ROW()-14)/2),0)),"",OFFSET('9. METAS'!$V$20,INT((ROW()-14)/2),0)))</f>
        <v>318</v>
      </c>
      <c r="L78" s="150">
        <f ca="1">IF(MOD(ROW()-13,2)=0,IF(ISBLANK(OFFSET(#REF!,INT((ROW()-13)/2),0)),"",OFFSET(#REF!,INT((ROW()-13)/2),0)),IF(ISBLANK(OFFSET('9. METAS'!$W$20,INT((ROW()-14)/2),0)),"",OFFSET('9. METAS'!$W$20,INT((ROW()-14)/2),0)))</f>
        <v>318</v>
      </c>
      <c r="M78" s="151">
        <f ca="1">IF(MOD(ROW()-13,2)=0,IF(ISBLANK(OFFSET(#REF!,INT((ROW()-13)/2),0)),"",OFFSET(#REF!,INT((ROW()-13)/2),0)),IF(ISBLANK(OFFSET('9. METAS'!$X$20,INT((ROW()-14)/2),0)),"",OFFSET('9. METAS'!$X$20,INT((ROW()-14)/2),0)))</f>
        <v>318</v>
      </c>
      <c r="N78" s="854"/>
      <c r="O78" s="856"/>
      <c r="P78" s="913"/>
    </row>
    <row r="79" spans="3:16">
      <c r="C79" s="859" t="str">
        <f ca="1">IF(ISBLANK(OFFSET('5. Pp (3 años)'!$C$46,INT((ROW()-13)/2),0)),"",OFFSET('5. Pp (3 años)'!$C$46,INT((ROW()-13)/2),0))</f>
        <v>Actividad</v>
      </c>
      <c r="D79" s="907" t="str">
        <f ca="1">IF(ISBLANK(OFFSET('5. Pp (3 años)'!$D$46,INT((ROW()-13)/2),0)),"",OFFSET('5. Pp (3 años)'!$D$46,INT((ROW()-13)/2),0))</f>
        <v>1.4.1.1.8.1. Atención de incidencias del personal (altas, bajas, modificaciones y movimientos) enviadas por las Unidades Administrativas.</v>
      </c>
      <c r="E79" s="907" t="str">
        <f ca="1">IF(ISBLANK(OFFSET('5. Pp (3 años)'!$E$46,INT((ROW()-13)/2),0)),"",OFFSET('5. Pp (3 años)'!$E$46,INT((ROW()-13)/2),0))</f>
        <v>PIA=  Porcentaje de incidencias (altas, bajas, modificaciones, cambios de puestos o salarios) atendidas.</v>
      </c>
      <c r="F79" s="908" t="str">
        <f ca="1">IF(ISBLANK(OFFSET('5. Pp (3 años)'!$K$46,INT((ROW()-13)/2),0)),"",OFFSET('5. Pp (3 años)'!$K$46,INT((ROW()-13)/2),0))</f>
        <v>Ascendente</v>
      </c>
      <c r="G79" s="909" t="str">
        <f ca="1">IF(ISBLANK(OFFSET('5. Pp (3 años)'!$H$46,INT((ROW()-13)/2),0)),"",OFFSET('5. Pp (3 años)'!$H$46,INT((ROW()-13)/2),0))</f>
        <v>Trimestral</v>
      </c>
      <c r="H79" s="944">
        <f ca="1">IF(ISBLANK(OFFSET('9. METAS'!$L$20,INT((ROW()-13)/2),0)),"",OFFSET('9. METAS'!$L$20,INT((ROW()-13)/2),0))</f>
        <v>3576</v>
      </c>
      <c r="I79" s="868"/>
      <c r="J79" s="149" t="e">
        <f ca="1">IF(MOD(ROW()-13,2)=0,IF(ISBLANK(OFFSET(#REF!,INT((ROW()-13)/2),0)),"",OFFSET(#REF!,INT((ROW()-13)/2),0)),IF(ISBLANK(OFFSET('9. METAS'!$U$20,INT((ROW()-14)/2),0)),"",OFFSET('9. METAS'!$U$20,INT((ROW()-14)/2),0)))</f>
        <v>#REF!</v>
      </c>
      <c r="K79" s="150" t="e">
        <f ca="1">IF(MOD(ROW()-13,2)=0,IF(ISBLANK(OFFSET(#REF!,INT((ROW()-13)/2),0)),"",OFFSET(#REF!,INT((ROW()-13)/2),0)),IF(ISBLANK(OFFSET('9. METAS'!$V$20,INT((ROW()-14)/2),0)),"",OFFSET('9. METAS'!$V$20,INT((ROW()-14)/2),0)))</f>
        <v>#REF!</v>
      </c>
      <c r="L79" s="150" t="e">
        <f ca="1">IF(MOD(ROW()-13,2)=0,IF(ISBLANK(OFFSET(#REF!,INT((ROW()-13)/2),0)),"",OFFSET(#REF!,INT((ROW()-13)/2),0)),IF(ISBLANK(OFFSET('9. METAS'!$W$20,INT((ROW()-14)/2),0)),"",OFFSET('9. METAS'!$W$20,INT((ROW()-14)/2),0)))</f>
        <v>#REF!</v>
      </c>
      <c r="M79" s="151" t="e">
        <f ca="1">IF(MOD(ROW()-13,2)=0,IF(ISBLANK(OFFSET(#REF!,INT((ROW()-13)/2),0)),"",OFFSET(#REF!,INT((ROW()-13)/2),0)),IF(ISBLANK(OFFSET('9. METAS'!$X$20,INT((ROW()-14)/2),0)),"",OFFSET('9. METAS'!$X$20,INT((ROW()-14)/2),0)))</f>
        <v>#REF!</v>
      </c>
      <c r="N79" s="869" t="str">
        <f t="shared" ref="N79" ca="1" si="62">IFERROR(J79/J80,"ND")</f>
        <v>ND</v>
      </c>
      <c r="O79" s="870" t="str">
        <f t="shared" ref="O79" ca="1" si="63">IFERROR(((J79+K79+L79+M79)/H79),"ND")</f>
        <v>ND</v>
      </c>
      <c r="P79" s="910"/>
    </row>
    <row r="80" spans="3:16">
      <c r="C80" s="860"/>
      <c r="D80" s="907"/>
      <c r="E80" s="907"/>
      <c r="F80" s="908"/>
      <c r="G80" s="909"/>
      <c r="H80" s="944"/>
      <c r="I80" s="852"/>
      <c r="J80" s="149">
        <f ca="1">IF(MOD(ROW()-13,2)=0,IF(ISBLANK(OFFSET(#REF!,INT((ROW()-13)/2),0)),"",OFFSET(#REF!,INT((ROW()-13)/2),0)),IF(ISBLANK(OFFSET('9. METAS'!$U$20,INT((ROW()-14)/2),0)),"",OFFSET('9. METAS'!$U$20,INT((ROW()-14)/2),0)))</f>
        <v>750</v>
      </c>
      <c r="K80" s="150">
        <f ca="1">IF(MOD(ROW()-13,2)=0,IF(ISBLANK(OFFSET(#REF!,INT((ROW()-13)/2),0)),"",OFFSET(#REF!,INT((ROW()-13)/2),0)),IF(ISBLANK(OFFSET('9. METAS'!$V$20,INT((ROW()-14)/2),0)),"",OFFSET('9. METAS'!$V$20,INT((ROW()-14)/2),0)))</f>
        <v>1207</v>
      </c>
      <c r="L80" s="150">
        <f ca="1">IF(MOD(ROW()-13,2)=0,IF(ISBLANK(OFFSET(#REF!,INT((ROW()-13)/2),0)),"",OFFSET(#REF!,INT((ROW()-13)/2),0)),IF(ISBLANK(OFFSET('9. METAS'!$W$20,INT((ROW()-14)/2),0)),"",OFFSET('9. METAS'!$W$20,INT((ROW()-14)/2),0)))</f>
        <v>1100</v>
      </c>
      <c r="M80" s="151">
        <f ca="1">IF(MOD(ROW()-13,2)=0,IF(ISBLANK(OFFSET(#REF!,INT((ROW()-13)/2),0)),"",OFFSET(#REF!,INT((ROW()-13)/2),0)),IF(ISBLANK(OFFSET('9. METAS'!$X$20,INT((ROW()-14)/2),0)),"",OFFSET('9. METAS'!$X$20,INT((ROW()-14)/2),0)))</f>
        <v>519</v>
      </c>
      <c r="N80" s="854"/>
      <c r="O80" s="856"/>
      <c r="P80" s="913"/>
    </row>
    <row r="81" spans="3:16">
      <c r="C81" s="859" t="str">
        <f ca="1">IF(ISBLANK(OFFSET('5. Pp (3 años)'!$C$46,INT((ROW()-13)/2),0)),"",OFFSET('5. Pp (3 años)'!$C$46,INT((ROW()-13)/2),0))</f>
        <v>Actividad</v>
      </c>
      <c r="D81" s="907" t="str">
        <f ca="1">IF(ISBLANK(OFFSET('5. Pp (3 años)'!$D$46,INT((ROW()-13)/2),0)),"",OFFSET('5. Pp (3 años)'!$D$46,INT((ROW()-13)/2),0))</f>
        <v>1.4.1.1.8.2. Elaboración y gestión de reportes de finiquitos y/o liquidación, solicitados por las Unidades Administrativas.</v>
      </c>
      <c r="E81" s="907" t="str">
        <f ca="1">IF(ISBLANK(OFFSET('5. Pp (3 años)'!$E$46,INT((ROW()-13)/2),0)),"",OFFSET('5. Pp (3 años)'!$E$46,INT((ROW()-13)/2),0))</f>
        <v>PRFLE= Porcentaje de reportes de finiquito y/o liquidación entregados.</v>
      </c>
      <c r="F81" s="908" t="str">
        <f ca="1">IF(ISBLANK(OFFSET('5. Pp (3 años)'!$K$46,INT((ROW()-13)/2),0)),"",OFFSET('5. Pp (3 años)'!$K$46,INT((ROW()-13)/2),0))</f>
        <v>Ascendente</v>
      </c>
      <c r="G81" s="909" t="str">
        <f ca="1">IF(ISBLANK(OFFSET('5. Pp (3 años)'!$H$46,INT((ROW()-13)/2),0)),"",OFFSET('5. Pp (3 años)'!$H$46,INT((ROW()-13)/2),0))</f>
        <v>Trimestral</v>
      </c>
      <c r="H81" s="944">
        <f ca="1">IF(ISBLANK(OFFSET('9. METAS'!$L$20,INT((ROW()-13)/2),0)),"",OFFSET('9. METAS'!$L$20,INT((ROW()-13)/2),0))</f>
        <v>600</v>
      </c>
      <c r="I81" s="868"/>
      <c r="J81" s="149" t="e">
        <f ca="1">IF(MOD(ROW()-13,2)=0,IF(ISBLANK(OFFSET(#REF!,INT((ROW()-13)/2),0)),"",OFFSET(#REF!,INT((ROW()-13)/2),0)),IF(ISBLANK(OFFSET('9. METAS'!$U$20,INT((ROW()-14)/2),0)),"",OFFSET('9. METAS'!$U$20,INT((ROW()-14)/2),0)))</f>
        <v>#REF!</v>
      </c>
      <c r="K81" s="150" t="e">
        <f ca="1">IF(MOD(ROW()-13,2)=0,IF(ISBLANK(OFFSET(#REF!,INT((ROW()-13)/2),0)),"",OFFSET(#REF!,INT((ROW()-13)/2),0)),IF(ISBLANK(OFFSET('9. METAS'!$V$20,INT((ROW()-14)/2),0)),"",OFFSET('9. METAS'!$V$20,INT((ROW()-14)/2),0)))</f>
        <v>#REF!</v>
      </c>
      <c r="L81" s="150" t="e">
        <f ca="1">IF(MOD(ROW()-13,2)=0,IF(ISBLANK(OFFSET(#REF!,INT((ROW()-13)/2),0)),"",OFFSET(#REF!,INT((ROW()-13)/2),0)),IF(ISBLANK(OFFSET('9. METAS'!$W$20,INT((ROW()-14)/2),0)),"",OFFSET('9. METAS'!$W$20,INT((ROW()-14)/2),0)))</f>
        <v>#REF!</v>
      </c>
      <c r="M81" s="151" t="e">
        <f ca="1">IF(MOD(ROW()-13,2)=0,IF(ISBLANK(OFFSET(#REF!,INT((ROW()-13)/2),0)),"",OFFSET(#REF!,INT((ROW()-13)/2),0)),IF(ISBLANK(OFFSET('9. METAS'!$X$20,INT((ROW()-14)/2),0)),"",OFFSET('9. METAS'!$X$20,INT((ROW()-14)/2),0)))</f>
        <v>#REF!</v>
      </c>
      <c r="N81" s="869" t="str">
        <f t="shared" ref="N81" ca="1" si="64">IFERROR(J81/J82,"ND")</f>
        <v>ND</v>
      </c>
      <c r="O81" s="870" t="str">
        <f t="shared" ref="O81" ca="1" si="65">IFERROR(((J81+K81+L81+M81)/H81),"ND")</f>
        <v>ND</v>
      </c>
      <c r="P81" s="910"/>
    </row>
    <row r="82" spans="3:16">
      <c r="C82" s="860"/>
      <c r="D82" s="907"/>
      <c r="E82" s="907"/>
      <c r="F82" s="908"/>
      <c r="G82" s="909"/>
      <c r="H82" s="944"/>
      <c r="I82" s="852"/>
      <c r="J82" s="149">
        <f ca="1">IF(MOD(ROW()-13,2)=0,IF(ISBLANK(OFFSET(#REF!,INT((ROW()-13)/2),0)),"",OFFSET(#REF!,INT((ROW()-13)/2),0)),IF(ISBLANK(OFFSET('9. METAS'!$U$20,INT((ROW()-14)/2),0)),"",OFFSET('9. METAS'!$U$20,INT((ROW()-14)/2),0)))</f>
        <v>80</v>
      </c>
      <c r="K82" s="150">
        <f ca="1">IF(MOD(ROW()-13,2)=0,IF(ISBLANK(OFFSET(#REF!,INT((ROW()-13)/2),0)),"",OFFSET(#REF!,INT((ROW()-13)/2),0)),IF(ISBLANK(OFFSET('9. METAS'!$V$20,INT((ROW()-14)/2),0)),"",OFFSET('9. METAS'!$V$20,INT((ROW()-14)/2),0)))</f>
        <v>200</v>
      </c>
      <c r="L82" s="150">
        <f ca="1">IF(MOD(ROW()-13,2)=0,IF(ISBLANK(OFFSET(#REF!,INT((ROW()-13)/2),0)),"",OFFSET(#REF!,INT((ROW()-13)/2),0)),IF(ISBLANK(OFFSET('9. METAS'!$W$20,INT((ROW()-14)/2),0)),"",OFFSET('9. METAS'!$W$20,INT((ROW()-14)/2),0)))</f>
        <v>200</v>
      </c>
      <c r="M82" s="151">
        <f ca="1">IF(MOD(ROW()-13,2)=0,IF(ISBLANK(OFFSET(#REF!,INT((ROW()-13)/2),0)),"",OFFSET(#REF!,INT((ROW()-13)/2),0)),IF(ISBLANK(OFFSET('9. METAS'!$X$20,INT((ROW()-14)/2),0)),"",OFFSET('9. METAS'!$X$20,INT((ROW()-14)/2),0)))</f>
        <v>120</v>
      </c>
      <c r="N82" s="854"/>
      <c r="O82" s="856"/>
      <c r="P82" s="913"/>
    </row>
    <row r="83" spans="3:16">
      <c r="C83" s="859" t="str">
        <f ca="1">IF(ISBLANK(OFFSET('5. Pp (3 años)'!$C$46,INT((ROW()-13)/2),0)),"",OFFSET('5. Pp (3 años)'!$C$46,INT((ROW()-13)/2),0))</f>
        <v>Actividad</v>
      </c>
      <c r="D83" s="907" t="str">
        <f ca="1">IF(ISBLANK(OFFSET('5. Pp (3 años)'!$D$46,INT((ROW()-13)/2),0)),"",OFFSET('5. Pp (3 años)'!$D$46,INT((ROW()-13)/2),0))</f>
        <v>1.4.1.1.8.3.  Actualización de expedientes de personal activo y de baja por incidencias enviadas por las diferentes Unidades Administrativas.</v>
      </c>
      <c r="E83" s="907" t="str">
        <f ca="1">IF(ISBLANK(OFFSET('5. Pp (3 años)'!$E$46,INT((ROW()-13)/2),0)),"",OFFSET('5. Pp (3 años)'!$E$46,INT((ROW()-13)/2),0))</f>
        <v>PEPIA= Porcentaje de expedientes de personal por incidencias actualizados</v>
      </c>
      <c r="F83" s="908" t="str">
        <f ca="1">IF(ISBLANK(OFFSET('5. Pp (3 años)'!$K$46,INT((ROW()-13)/2),0)),"",OFFSET('5. Pp (3 años)'!$K$46,INT((ROW()-13)/2),0))</f>
        <v>Ascendente</v>
      </c>
      <c r="G83" s="909" t="str">
        <f ca="1">IF(ISBLANK(OFFSET('5. Pp (3 años)'!$H$46,INT((ROW()-13)/2),0)),"",OFFSET('5. Pp (3 años)'!$H$46,INT((ROW()-13)/2),0))</f>
        <v>Trimestral</v>
      </c>
      <c r="H83" s="944">
        <f ca="1">IF(ISBLANK(OFFSET('9. METAS'!$L$20,INT((ROW()-13)/2),0)),"",OFFSET('9. METAS'!$L$20,INT((ROW()-13)/2),0))</f>
        <v>3600</v>
      </c>
      <c r="I83" s="868"/>
      <c r="J83" s="149" t="e">
        <f ca="1">IF(MOD(ROW()-13,2)=0,IF(ISBLANK(OFFSET(#REF!,INT((ROW()-13)/2),0)),"",OFFSET(#REF!,INT((ROW()-13)/2),0)),IF(ISBLANK(OFFSET('9. METAS'!$U$20,INT((ROW()-14)/2),0)),"",OFFSET('9. METAS'!$U$20,INT((ROW()-14)/2),0)))</f>
        <v>#REF!</v>
      </c>
      <c r="K83" s="150" t="e">
        <f ca="1">IF(MOD(ROW()-13,2)=0,IF(ISBLANK(OFFSET(#REF!,INT((ROW()-13)/2),0)),"",OFFSET(#REF!,INT((ROW()-13)/2),0)),IF(ISBLANK(OFFSET('9. METAS'!$V$20,INT((ROW()-14)/2),0)),"",OFFSET('9. METAS'!$V$20,INT((ROW()-14)/2),0)))</f>
        <v>#REF!</v>
      </c>
      <c r="L83" s="150" t="e">
        <f ca="1">IF(MOD(ROW()-13,2)=0,IF(ISBLANK(OFFSET(#REF!,INT((ROW()-13)/2),0)),"",OFFSET(#REF!,INT((ROW()-13)/2),0)),IF(ISBLANK(OFFSET('9. METAS'!$W$20,INT((ROW()-14)/2),0)),"",OFFSET('9. METAS'!$W$20,INT((ROW()-14)/2),0)))</f>
        <v>#REF!</v>
      </c>
      <c r="M83" s="151" t="e">
        <f ca="1">IF(MOD(ROW()-13,2)=0,IF(ISBLANK(OFFSET(#REF!,INT((ROW()-13)/2),0)),"",OFFSET(#REF!,INT((ROW()-13)/2),0)),IF(ISBLANK(OFFSET('9. METAS'!$X$20,INT((ROW()-14)/2),0)),"",OFFSET('9. METAS'!$X$20,INT((ROW()-14)/2),0)))</f>
        <v>#REF!</v>
      </c>
      <c r="N83" s="869" t="str">
        <f t="shared" ref="N83" ca="1" si="66">IFERROR(J83/J84,"ND")</f>
        <v>ND</v>
      </c>
      <c r="O83" s="870" t="str">
        <f t="shared" ref="O83" ca="1" si="67">IFERROR(((J83+K83+L83+M83)/H83),"ND")</f>
        <v>ND</v>
      </c>
      <c r="P83" s="910"/>
    </row>
    <row r="84" spans="3:16">
      <c r="C84" s="860"/>
      <c r="D84" s="907"/>
      <c r="E84" s="907"/>
      <c r="F84" s="908"/>
      <c r="G84" s="909"/>
      <c r="H84" s="944"/>
      <c r="I84" s="852"/>
      <c r="J84" s="149">
        <f ca="1">IF(MOD(ROW()-13,2)=0,IF(ISBLANK(OFFSET(#REF!,INT((ROW()-13)/2),0)),"",OFFSET(#REF!,INT((ROW()-13)/2),0)),IF(ISBLANK(OFFSET('9. METAS'!$U$20,INT((ROW()-14)/2),0)),"",OFFSET('9. METAS'!$U$20,INT((ROW()-14)/2),0)))</f>
        <v>750</v>
      </c>
      <c r="K84" s="150">
        <f ca="1">IF(MOD(ROW()-13,2)=0,IF(ISBLANK(OFFSET(#REF!,INT((ROW()-13)/2),0)),"",OFFSET(#REF!,INT((ROW()-13)/2),0)),IF(ISBLANK(OFFSET('9. METAS'!$V$20,INT((ROW()-14)/2),0)),"",OFFSET('9. METAS'!$V$20,INT((ROW()-14)/2),0)))</f>
        <v>1207</v>
      </c>
      <c r="L84" s="150">
        <f ca="1">IF(MOD(ROW()-13,2)=0,IF(ISBLANK(OFFSET(#REF!,INT((ROW()-13)/2),0)),"",OFFSET(#REF!,INT((ROW()-13)/2),0)),IF(ISBLANK(OFFSET('9. METAS'!$W$20,INT((ROW()-14)/2),0)),"",OFFSET('9. METAS'!$W$20,INT((ROW()-14)/2),0)))</f>
        <v>1124</v>
      </c>
      <c r="M84" s="151">
        <f ca="1">IF(MOD(ROW()-13,2)=0,IF(ISBLANK(OFFSET(#REF!,INT((ROW()-13)/2),0)),"",OFFSET(#REF!,INT((ROW()-13)/2),0)),IF(ISBLANK(OFFSET('9. METAS'!$X$20,INT((ROW()-14)/2),0)),"",OFFSET('9. METAS'!$X$20,INT((ROW()-14)/2),0)))</f>
        <v>519</v>
      </c>
      <c r="N84" s="854"/>
      <c r="O84" s="856"/>
      <c r="P84" s="913"/>
    </row>
    <row r="85" spans="3:16">
      <c r="C85" s="859"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8" t="str">
        <f ca="1">IF(ISBLANK(OFFSET('5. Pp (3 años)'!$K$46,INT((ROW()-13)/2),0)),"",OFFSET('5. Pp (3 años)'!$K$46,INT((ROW()-13)/2),0))</f>
        <v/>
      </c>
      <c r="G85" s="909" t="str">
        <f ca="1">IF(ISBLANK(OFFSET('5. Pp (3 años)'!$H$46,INT((ROW()-13)/2),0)),"",OFFSET('5. Pp (3 años)'!$H$46,INT((ROW()-13)/2),0))</f>
        <v/>
      </c>
      <c r="H85" s="944" t="str">
        <f ca="1">IF(ISBLANK(OFFSET('9. METAS'!$L$20,INT((ROW()-13)/2),0)),"",OFFSET('9. METAS'!$L$20,INT((ROW()-13)/2),0))</f>
        <v/>
      </c>
      <c r="I85" s="868"/>
      <c r="J85" s="149" t="e">
        <f ca="1">IF(MOD(ROW()-13,2)=0,IF(ISBLANK(OFFSET(#REF!,INT((ROW()-13)/2),0)),"",OFFSET(#REF!,INT((ROW()-13)/2),0)),IF(ISBLANK(OFFSET('9. METAS'!$U$20,INT((ROW()-14)/2),0)),"",OFFSET('9. METAS'!$U$20,INT((ROW()-14)/2),0)))</f>
        <v>#REF!</v>
      </c>
      <c r="K85" s="150" t="e">
        <f ca="1">IF(MOD(ROW()-13,2)=0,IF(ISBLANK(OFFSET(#REF!,INT((ROW()-13)/2),0)),"",OFFSET(#REF!,INT((ROW()-13)/2),0)),IF(ISBLANK(OFFSET('9. METAS'!$V$20,INT((ROW()-14)/2),0)),"",OFFSET('9. METAS'!$V$20,INT((ROW()-14)/2),0)))</f>
        <v>#REF!</v>
      </c>
      <c r="L85" s="150" t="e">
        <f ca="1">IF(MOD(ROW()-13,2)=0,IF(ISBLANK(OFFSET(#REF!,INT((ROW()-13)/2),0)),"",OFFSET(#REF!,INT((ROW()-13)/2),0)),IF(ISBLANK(OFFSET('9. METAS'!$W$20,INT((ROW()-14)/2),0)),"",OFFSET('9. METAS'!$W$20,INT((ROW()-14)/2),0)))</f>
        <v>#REF!</v>
      </c>
      <c r="M85" s="151" t="e">
        <f ca="1">IF(MOD(ROW()-13,2)=0,IF(ISBLANK(OFFSET(#REF!,INT((ROW()-13)/2),0)),"",OFFSET(#REF!,INT((ROW()-13)/2),0)),IF(ISBLANK(OFFSET('9. METAS'!$X$20,INT((ROW()-14)/2),0)),"",OFFSET('9. METAS'!$X$20,INT((ROW()-14)/2),0)))</f>
        <v>#REF!</v>
      </c>
      <c r="N85" s="869" t="str">
        <f t="shared" ref="N85" ca="1" si="68">IFERROR(J85/J86,"ND")</f>
        <v>ND</v>
      </c>
      <c r="O85" s="870" t="str">
        <f t="shared" ref="O85" ca="1" si="69">IFERROR(((J85+K85+L85+M85)/H85),"ND")</f>
        <v>ND</v>
      </c>
      <c r="P85" s="910"/>
    </row>
    <row r="86" spans="3:16">
      <c r="C86" s="860"/>
      <c r="D86" s="907"/>
      <c r="E86" s="907"/>
      <c r="F86" s="908"/>
      <c r="G86" s="909"/>
      <c r="H86" s="944"/>
      <c r="I86" s="852"/>
      <c r="J86" s="149" t="str">
        <f ca="1">IF(MOD(ROW()-13,2)=0,IF(ISBLANK(OFFSET(#REF!,INT((ROW()-13)/2),0)),"",OFFSET(#REF!,INT((ROW()-13)/2),0)),IF(ISBLANK(OFFSET('9. METAS'!$U$20,INT((ROW()-14)/2),0)),"",OFFSET('9. METAS'!$U$20,INT((ROW()-14)/2),0)))</f>
        <v/>
      </c>
      <c r="K86" s="150" t="str">
        <f ca="1">IF(MOD(ROW()-13,2)=0,IF(ISBLANK(OFFSET(#REF!,INT((ROW()-13)/2),0)),"",OFFSET(#REF!,INT((ROW()-13)/2),0)),IF(ISBLANK(OFFSET('9. METAS'!$V$20,INT((ROW()-14)/2),0)),"",OFFSET('9. METAS'!$V$20,INT((ROW()-14)/2),0)))</f>
        <v/>
      </c>
      <c r="L86" s="150" t="str">
        <f ca="1">IF(MOD(ROW()-13,2)=0,IF(ISBLANK(OFFSET(#REF!,INT((ROW()-13)/2),0)),"",OFFSET(#REF!,INT((ROW()-13)/2),0)),IF(ISBLANK(OFFSET('9. METAS'!$W$20,INT((ROW()-14)/2),0)),"",OFFSET('9. METAS'!$W$20,INT((ROW()-14)/2),0)))</f>
        <v/>
      </c>
      <c r="M86" s="151" t="str">
        <f ca="1">IF(MOD(ROW()-13,2)=0,IF(ISBLANK(OFFSET(#REF!,INT((ROW()-13)/2),0)),"",OFFSET(#REF!,INT((ROW()-13)/2),0)),IF(ISBLANK(OFFSET('9. METAS'!$X$20,INT((ROW()-14)/2),0)),"",OFFSET('9. METAS'!$X$20,INT((ROW()-14)/2),0)))</f>
        <v/>
      </c>
      <c r="N86" s="854"/>
      <c r="O86" s="856"/>
      <c r="P86" s="913"/>
    </row>
    <row r="87" spans="3:16">
      <c r="C87" s="859"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8" t="str">
        <f ca="1">IF(ISBLANK(OFFSET('5. Pp (3 años)'!$K$46,INT((ROW()-13)/2),0)),"",OFFSET('5. Pp (3 años)'!$K$46,INT((ROW()-13)/2),0))</f>
        <v/>
      </c>
      <c r="G87" s="909" t="str">
        <f ca="1">IF(ISBLANK(OFFSET('5. Pp (3 años)'!$H$46,INT((ROW()-13)/2),0)),"",OFFSET('5. Pp (3 años)'!$H$46,INT((ROW()-13)/2),0))</f>
        <v/>
      </c>
      <c r="H87" s="944" t="str">
        <f ca="1">IF(ISBLANK(OFFSET('9. METAS'!$L$20,INT((ROW()-13)/2),0)),"",OFFSET('9. METAS'!$L$20,INT((ROW()-13)/2),0))</f>
        <v/>
      </c>
      <c r="I87" s="868"/>
      <c r="J87" s="149" t="e">
        <f ca="1">IF(MOD(ROW()-13,2)=0,IF(ISBLANK(OFFSET(#REF!,INT((ROW()-13)/2),0)),"",OFFSET(#REF!,INT((ROW()-13)/2),0)),IF(ISBLANK(OFFSET('9. METAS'!$U$20,INT((ROW()-14)/2),0)),"",OFFSET('9. METAS'!$U$20,INT((ROW()-14)/2),0)))</f>
        <v>#REF!</v>
      </c>
      <c r="K87" s="150" t="e">
        <f ca="1">IF(MOD(ROW()-13,2)=0,IF(ISBLANK(OFFSET(#REF!,INT((ROW()-13)/2),0)),"",OFFSET(#REF!,INT((ROW()-13)/2),0)),IF(ISBLANK(OFFSET('9. METAS'!$V$20,INT((ROW()-14)/2),0)),"",OFFSET('9. METAS'!$V$20,INT((ROW()-14)/2),0)))</f>
        <v>#REF!</v>
      </c>
      <c r="L87" s="150" t="e">
        <f ca="1">IF(MOD(ROW()-13,2)=0,IF(ISBLANK(OFFSET(#REF!,INT((ROW()-13)/2),0)),"",OFFSET(#REF!,INT((ROW()-13)/2),0)),IF(ISBLANK(OFFSET('9. METAS'!$W$20,INT((ROW()-14)/2),0)),"",OFFSET('9. METAS'!$W$20,INT((ROW()-14)/2),0)))</f>
        <v>#REF!</v>
      </c>
      <c r="M87" s="151" t="e">
        <f ca="1">IF(MOD(ROW()-13,2)=0,IF(ISBLANK(OFFSET(#REF!,INT((ROW()-13)/2),0)),"",OFFSET(#REF!,INT((ROW()-13)/2),0)),IF(ISBLANK(OFFSET('9. METAS'!$X$20,INT((ROW()-14)/2),0)),"",OFFSET('9. METAS'!$X$20,INT((ROW()-14)/2),0)))</f>
        <v>#REF!</v>
      </c>
      <c r="N87" s="869" t="str">
        <f t="shared" ref="N87" ca="1" si="70">IFERROR(J87/J88,"ND")</f>
        <v>ND</v>
      </c>
      <c r="O87" s="870" t="str">
        <f t="shared" ref="O87" ca="1" si="71">IFERROR(((J87+K87+L87+M87)/H87),"ND")</f>
        <v>ND</v>
      </c>
      <c r="P87" s="910"/>
    </row>
    <row r="88" spans="3:16">
      <c r="C88" s="860"/>
      <c r="D88" s="907"/>
      <c r="E88" s="907"/>
      <c r="F88" s="908"/>
      <c r="G88" s="909"/>
      <c r="H88" s="944"/>
      <c r="I88" s="852"/>
      <c r="J88" s="149" t="str">
        <f ca="1">IF(MOD(ROW()-13,2)=0,IF(ISBLANK(OFFSET(#REF!,INT((ROW()-13)/2),0)),"",OFFSET(#REF!,INT((ROW()-13)/2),0)),IF(ISBLANK(OFFSET('9. METAS'!$U$20,INT((ROW()-14)/2),0)),"",OFFSET('9. METAS'!$U$20,INT((ROW()-14)/2),0)))</f>
        <v/>
      </c>
      <c r="K88" s="150" t="str">
        <f ca="1">IF(MOD(ROW()-13,2)=0,IF(ISBLANK(OFFSET(#REF!,INT((ROW()-13)/2),0)),"",OFFSET(#REF!,INT((ROW()-13)/2),0)),IF(ISBLANK(OFFSET('9. METAS'!$V$20,INT((ROW()-14)/2),0)),"",OFFSET('9. METAS'!$V$20,INT((ROW()-14)/2),0)))</f>
        <v/>
      </c>
      <c r="L88" s="150" t="str">
        <f ca="1">IF(MOD(ROW()-13,2)=0,IF(ISBLANK(OFFSET(#REF!,INT((ROW()-13)/2),0)),"",OFFSET(#REF!,INT((ROW()-13)/2),0)),IF(ISBLANK(OFFSET('9. METAS'!$W$20,INT((ROW()-14)/2),0)),"",OFFSET('9. METAS'!$W$20,INT((ROW()-14)/2),0)))</f>
        <v/>
      </c>
      <c r="M88" s="151" t="str">
        <f ca="1">IF(MOD(ROW()-13,2)=0,IF(ISBLANK(OFFSET(#REF!,INT((ROW()-13)/2),0)),"",OFFSET(#REF!,INT((ROW()-13)/2),0)),IF(ISBLANK(OFFSET('9. METAS'!$X$20,INT((ROW()-14)/2),0)),"",OFFSET('9. METAS'!$X$20,INT((ROW()-14)/2),0)))</f>
        <v/>
      </c>
      <c r="N88" s="854"/>
      <c r="O88" s="856"/>
      <c r="P88" s="913"/>
    </row>
    <row r="89" spans="3:16">
      <c r="C89" s="859"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8" t="str">
        <f ca="1">IF(ISBLANK(OFFSET('5. Pp (3 años)'!$K$46,INT((ROW()-13)/2),0)),"",OFFSET('5. Pp (3 años)'!$K$46,INT((ROW()-13)/2),0))</f>
        <v/>
      </c>
      <c r="G89" s="909" t="str">
        <f ca="1">IF(ISBLANK(OFFSET('5. Pp (3 años)'!$H$46,INT((ROW()-13)/2),0)),"",OFFSET('5. Pp (3 años)'!$H$46,INT((ROW()-13)/2),0))</f>
        <v/>
      </c>
      <c r="H89" s="944" t="str">
        <f ca="1">IF(ISBLANK(OFFSET('9. METAS'!$L$20,INT((ROW()-13)/2),0)),"",OFFSET('9. METAS'!$L$20,INT((ROW()-13)/2),0))</f>
        <v/>
      </c>
      <c r="I89" s="868"/>
      <c r="J89" s="149" t="e">
        <f ca="1">IF(MOD(ROW()-13,2)=0,IF(ISBLANK(OFFSET(#REF!,INT((ROW()-13)/2),0)),"",OFFSET(#REF!,INT((ROW()-13)/2),0)),IF(ISBLANK(OFFSET('9. METAS'!$U$20,INT((ROW()-14)/2),0)),"",OFFSET('9. METAS'!$U$20,INT((ROW()-14)/2),0)))</f>
        <v>#REF!</v>
      </c>
      <c r="K89" s="150" t="e">
        <f ca="1">IF(MOD(ROW()-13,2)=0,IF(ISBLANK(OFFSET(#REF!,INT((ROW()-13)/2),0)),"",OFFSET(#REF!,INT((ROW()-13)/2),0)),IF(ISBLANK(OFFSET('9. METAS'!$V$20,INT((ROW()-14)/2),0)),"",OFFSET('9. METAS'!$V$20,INT((ROW()-14)/2),0)))</f>
        <v>#REF!</v>
      </c>
      <c r="L89" s="150" t="e">
        <f ca="1">IF(MOD(ROW()-13,2)=0,IF(ISBLANK(OFFSET(#REF!,INT((ROW()-13)/2),0)),"",OFFSET(#REF!,INT((ROW()-13)/2),0)),IF(ISBLANK(OFFSET('9. METAS'!$W$20,INT((ROW()-14)/2),0)),"",OFFSET('9. METAS'!$W$20,INT((ROW()-14)/2),0)))</f>
        <v>#REF!</v>
      </c>
      <c r="M89" s="151" t="e">
        <f ca="1">IF(MOD(ROW()-13,2)=0,IF(ISBLANK(OFFSET(#REF!,INT((ROW()-13)/2),0)),"",OFFSET(#REF!,INT((ROW()-13)/2),0)),IF(ISBLANK(OFFSET('9. METAS'!$X$20,INT((ROW()-14)/2),0)),"",OFFSET('9. METAS'!$X$20,INT((ROW()-14)/2),0)))</f>
        <v>#REF!</v>
      </c>
      <c r="N89" s="869" t="str">
        <f t="shared" ref="N89" ca="1" si="72">IFERROR(J89/J90,"ND")</f>
        <v>ND</v>
      </c>
      <c r="O89" s="870" t="str">
        <f t="shared" ref="O89" ca="1" si="73">IFERROR(((J89+K89+L89+M89)/H89),"ND")</f>
        <v>ND</v>
      </c>
      <c r="P89" s="910"/>
    </row>
    <row r="90" spans="3:16">
      <c r="C90" s="860"/>
      <c r="D90" s="907"/>
      <c r="E90" s="907"/>
      <c r="F90" s="908"/>
      <c r="G90" s="909"/>
      <c r="H90" s="944"/>
      <c r="I90" s="852"/>
      <c r="J90" s="149" t="str">
        <f ca="1">IF(MOD(ROW()-13,2)=0,IF(ISBLANK(OFFSET(#REF!,INT((ROW()-13)/2),0)),"",OFFSET(#REF!,INT((ROW()-13)/2),0)),IF(ISBLANK(OFFSET('9. METAS'!$U$20,INT((ROW()-14)/2),0)),"",OFFSET('9. METAS'!$U$20,INT((ROW()-14)/2),0)))</f>
        <v/>
      </c>
      <c r="K90" s="150" t="str">
        <f ca="1">IF(MOD(ROW()-13,2)=0,IF(ISBLANK(OFFSET(#REF!,INT((ROW()-13)/2),0)),"",OFFSET(#REF!,INT((ROW()-13)/2),0)),IF(ISBLANK(OFFSET('9. METAS'!$V$20,INT((ROW()-14)/2),0)),"",OFFSET('9. METAS'!$V$20,INT((ROW()-14)/2),0)))</f>
        <v/>
      </c>
      <c r="L90" s="150" t="str">
        <f ca="1">IF(MOD(ROW()-13,2)=0,IF(ISBLANK(OFFSET(#REF!,INT((ROW()-13)/2),0)),"",OFFSET(#REF!,INT((ROW()-13)/2),0)),IF(ISBLANK(OFFSET('9. METAS'!$W$20,INT((ROW()-14)/2),0)),"",OFFSET('9. METAS'!$W$20,INT((ROW()-14)/2),0)))</f>
        <v/>
      </c>
      <c r="M90" s="151" t="str">
        <f ca="1">IF(MOD(ROW()-13,2)=0,IF(ISBLANK(OFFSET(#REF!,INT((ROW()-13)/2),0)),"",OFFSET(#REF!,INT((ROW()-13)/2),0)),IF(ISBLANK(OFFSET('9. METAS'!$X$20,INT((ROW()-14)/2),0)),"",OFFSET('9. METAS'!$X$20,INT((ROW()-14)/2),0)))</f>
        <v/>
      </c>
      <c r="N90" s="854"/>
      <c r="O90" s="856"/>
      <c r="P90" s="913"/>
    </row>
    <row r="91" spans="3:16">
      <c r="C91" s="859"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8" t="str">
        <f ca="1">IF(ISBLANK(OFFSET('5. Pp (3 años)'!$K$46,INT((ROW()-13)/2),0)),"",OFFSET('5. Pp (3 años)'!$K$46,INT((ROW()-13)/2),0))</f>
        <v/>
      </c>
      <c r="G91" s="909" t="str">
        <f ca="1">IF(ISBLANK(OFFSET('5. Pp (3 años)'!$H$46,INT((ROW()-13)/2),0)),"",OFFSET('5. Pp (3 años)'!$H$46,INT((ROW()-13)/2),0))</f>
        <v/>
      </c>
      <c r="H91" s="944" t="str">
        <f ca="1">IF(ISBLANK(OFFSET('9. METAS'!$L$20,INT((ROW()-13)/2),0)),"",OFFSET('9. METAS'!$L$20,INT((ROW()-13)/2),0))</f>
        <v/>
      </c>
      <c r="I91" s="868"/>
      <c r="J91" s="149" t="e">
        <f ca="1">IF(MOD(ROW()-13,2)=0,IF(ISBLANK(OFFSET(#REF!,INT((ROW()-13)/2),0)),"",OFFSET(#REF!,INT((ROW()-13)/2),0)),IF(ISBLANK(OFFSET('9. METAS'!$U$20,INT((ROW()-14)/2),0)),"",OFFSET('9. METAS'!$U$20,INT((ROW()-14)/2),0)))</f>
        <v>#REF!</v>
      </c>
      <c r="K91" s="150" t="e">
        <f ca="1">IF(MOD(ROW()-13,2)=0,IF(ISBLANK(OFFSET(#REF!,INT((ROW()-13)/2),0)),"",OFFSET(#REF!,INT((ROW()-13)/2),0)),IF(ISBLANK(OFFSET('9. METAS'!$V$20,INT((ROW()-14)/2),0)),"",OFFSET('9. METAS'!$V$20,INT((ROW()-14)/2),0)))</f>
        <v>#REF!</v>
      </c>
      <c r="L91" s="150" t="e">
        <f ca="1">IF(MOD(ROW()-13,2)=0,IF(ISBLANK(OFFSET(#REF!,INT((ROW()-13)/2),0)),"",OFFSET(#REF!,INT((ROW()-13)/2),0)),IF(ISBLANK(OFFSET('9. METAS'!$W$20,INT((ROW()-14)/2),0)),"",OFFSET('9. METAS'!$W$20,INT((ROW()-14)/2),0)))</f>
        <v>#REF!</v>
      </c>
      <c r="M91" s="151" t="e">
        <f ca="1">IF(MOD(ROW()-13,2)=0,IF(ISBLANK(OFFSET(#REF!,INT((ROW()-13)/2),0)),"",OFFSET(#REF!,INT((ROW()-13)/2),0)),IF(ISBLANK(OFFSET('9. METAS'!$X$20,INT((ROW()-14)/2),0)),"",OFFSET('9. METAS'!$X$20,INT((ROW()-14)/2),0)))</f>
        <v>#REF!</v>
      </c>
      <c r="N91" s="869" t="str">
        <f t="shared" ref="N91" ca="1" si="74">IFERROR(J91/J92,"ND")</f>
        <v>ND</v>
      </c>
      <c r="O91" s="870" t="str">
        <f t="shared" ref="O91" ca="1" si="75">IFERROR(((J91+K91+L91+M91)/H91),"ND")</f>
        <v>ND</v>
      </c>
      <c r="P91" s="910"/>
    </row>
    <row r="92" spans="3:16">
      <c r="C92" s="860"/>
      <c r="D92" s="907"/>
      <c r="E92" s="907"/>
      <c r="F92" s="908"/>
      <c r="G92" s="909"/>
      <c r="H92" s="944"/>
      <c r="I92" s="852"/>
      <c r="J92" s="149" t="str">
        <f ca="1">IF(MOD(ROW()-13,2)=0,IF(ISBLANK(OFFSET(#REF!,INT((ROW()-13)/2),0)),"",OFFSET(#REF!,INT((ROW()-13)/2),0)),IF(ISBLANK(OFFSET('9. METAS'!$U$20,INT((ROW()-14)/2),0)),"",OFFSET('9. METAS'!$U$20,INT((ROW()-14)/2),0)))</f>
        <v/>
      </c>
      <c r="K92" s="150" t="str">
        <f ca="1">IF(MOD(ROW()-13,2)=0,IF(ISBLANK(OFFSET(#REF!,INT((ROW()-13)/2),0)),"",OFFSET(#REF!,INT((ROW()-13)/2),0)),IF(ISBLANK(OFFSET('9. METAS'!$V$20,INT((ROW()-14)/2),0)),"",OFFSET('9. METAS'!$V$20,INT((ROW()-14)/2),0)))</f>
        <v/>
      </c>
      <c r="L92" s="150" t="str">
        <f ca="1">IF(MOD(ROW()-13,2)=0,IF(ISBLANK(OFFSET(#REF!,INT((ROW()-13)/2),0)),"",OFFSET(#REF!,INT((ROW()-13)/2),0)),IF(ISBLANK(OFFSET('9. METAS'!$W$20,INT((ROW()-14)/2),0)),"",OFFSET('9. METAS'!$W$20,INT((ROW()-14)/2),0)))</f>
        <v/>
      </c>
      <c r="M92" s="151" t="str">
        <f ca="1">IF(MOD(ROW()-13,2)=0,IF(ISBLANK(OFFSET(#REF!,INT((ROW()-13)/2),0)),"",OFFSET(#REF!,INT((ROW()-13)/2),0)),IF(ISBLANK(OFFSET('9. METAS'!$X$20,INT((ROW()-14)/2),0)),"",OFFSET('9. METAS'!$X$20,INT((ROW()-14)/2),0)))</f>
        <v/>
      </c>
      <c r="N92" s="854"/>
      <c r="O92" s="856"/>
      <c r="P92" s="913"/>
    </row>
    <row r="93" spans="3:16">
      <c r="C93" s="859"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8" t="str">
        <f ca="1">IF(ISBLANK(OFFSET('5. Pp (3 años)'!$K$46,INT((ROW()-13)/2),0)),"",OFFSET('5. Pp (3 años)'!$K$46,INT((ROW()-13)/2),0))</f>
        <v/>
      </c>
      <c r="G93" s="909" t="str">
        <f ca="1">IF(ISBLANK(OFFSET('5. Pp (3 años)'!$H$46,INT((ROW()-13)/2),0)),"",OFFSET('5. Pp (3 años)'!$H$46,INT((ROW()-13)/2),0))</f>
        <v/>
      </c>
      <c r="H93" s="944" t="str">
        <f ca="1">IF(ISBLANK(OFFSET('9. METAS'!$L$20,INT((ROW()-13)/2),0)),"",OFFSET('9. METAS'!$L$20,INT((ROW()-13)/2),0))</f>
        <v/>
      </c>
      <c r="I93" s="868"/>
      <c r="J93" s="149" t="e">
        <f ca="1">IF(MOD(ROW()-13,2)=0,IF(ISBLANK(OFFSET(#REF!,INT((ROW()-13)/2),0)),"",OFFSET(#REF!,INT((ROW()-13)/2),0)),IF(ISBLANK(OFFSET('9. METAS'!$U$20,INT((ROW()-14)/2),0)),"",OFFSET('9. METAS'!$U$20,INT((ROW()-14)/2),0)))</f>
        <v>#REF!</v>
      </c>
      <c r="K93" s="150" t="e">
        <f ca="1">IF(MOD(ROW()-13,2)=0,IF(ISBLANK(OFFSET(#REF!,INT((ROW()-13)/2),0)),"",OFFSET(#REF!,INT((ROW()-13)/2),0)),IF(ISBLANK(OFFSET('9. METAS'!$V$20,INT((ROW()-14)/2),0)),"",OFFSET('9. METAS'!$V$20,INT((ROW()-14)/2),0)))</f>
        <v>#REF!</v>
      </c>
      <c r="L93" s="150" t="e">
        <f ca="1">IF(MOD(ROW()-13,2)=0,IF(ISBLANK(OFFSET(#REF!,INT((ROW()-13)/2),0)),"",OFFSET(#REF!,INT((ROW()-13)/2),0)),IF(ISBLANK(OFFSET('9. METAS'!$W$20,INT((ROW()-14)/2),0)),"",OFFSET('9. METAS'!$W$20,INT((ROW()-14)/2),0)))</f>
        <v>#REF!</v>
      </c>
      <c r="M93" s="151" t="e">
        <f ca="1">IF(MOD(ROW()-13,2)=0,IF(ISBLANK(OFFSET(#REF!,INT((ROW()-13)/2),0)),"",OFFSET(#REF!,INT((ROW()-13)/2),0)),IF(ISBLANK(OFFSET('9. METAS'!$X$20,INT((ROW()-14)/2),0)),"",OFFSET('9. METAS'!$X$20,INT((ROW()-14)/2),0)))</f>
        <v>#REF!</v>
      </c>
      <c r="N93" s="869" t="str">
        <f t="shared" ref="N93" ca="1" si="76">IFERROR(J93/J94,"ND")</f>
        <v>ND</v>
      </c>
      <c r="O93" s="870" t="str">
        <f t="shared" ref="O93" ca="1" si="77">IFERROR(((J93+K93+L93+M93)/H93),"ND")</f>
        <v>ND</v>
      </c>
      <c r="P93" s="910"/>
    </row>
    <row r="94" spans="3:16">
      <c r="C94" s="860"/>
      <c r="D94" s="907"/>
      <c r="E94" s="907"/>
      <c r="F94" s="908"/>
      <c r="G94" s="909"/>
      <c r="H94" s="944"/>
      <c r="I94" s="852"/>
      <c r="J94" s="149" t="str">
        <f ca="1">IF(MOD(ROW()-13,2)=0,IF(ISBLANK(OFFSET(#REF!,INT((ROW()-13)/2),0)),"",OFFSET(#REF!,INT((ROW()-13)/2),0)),IF(ISBLANK(OFFSET('9. METAS'!$U$20,INT((ROW()-14)/2),0)),"",OFFSET('9. METAS'!$U$20,INT((ROW()-14)/2),0)))</f>
        <v/>
      </c>
      <c r="K94" s="150" t="str">
        <f ca="1">IF(MOD(ROW()-13,2)=0,IF(ISBLANK(OFFSET(#REF!,INT((ROW()-13)/2),0)),"",OFFSET(#REF!,INT((ROW()-13)/2),0)),IF(ISBLANK(OFFSET('9. METAS'!$V$20,INT((ROW()-14)/2),0)),"",OFFSET('9. METAS'!$V$20,INT((ROW()-14)/2),0)))</f>
        <v/>
      </c>
      <c r="L94" s="150" t="str">
        <f ca="1">IF(MOD(ROW()-13,2)=0,IF(ISBLANK(OFFSET(#REF!,INT((ROW()-13)/2),0)),"",OFFSET(#REF!,INT((ROW()-13)/2),0)),IF(ISBLANK(OFFSET('9. METAS'!$W$20,INT((ROW()-14)/2),0)),"",OFFSET('9. METAS'!$W$20,INT((ROW()-14)/2),0)))</f>
        <v/>
      </c>
      <c r="M94" s="151" t="str">
        <f ca="1">IF(MOD(ROW()-13,2)=0,IF(ISBLANK(OFFSET(#REF!,INT((ROW()-13)/2),0)),"",OFFSET(#REF!,INT((ROW()-13)/2),0)),IF(ISBLANK(OFFSET('9. METAS'!$X$20,INT((ROW()-14)/2),0)),"",OFFSET('9. METAS'!$X$20,INT((ROW()-14)/2),0)))</f>
        <v/>
      </c>
      <c r="N94" s="854"/>
      <c r="O94" s="856"/>
      <c r="P94" s="913"/>
    </row>
    <row r="95" spans="3:16">
      <c r="C95" s="859"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8" t="str">
        <f ca="1">IF(ISBLANK(OFFSET('5. Pp (3 años)'!$K$46,INT((ROW()-13)/2),0)),"",OFFSET('5. Pp (3 años)'!$K$46,INT((ROW()-13)/2),0))</f>
        <v/>
      </c>
      <c r="G95" s="909" t="str">
        <f ca="1">IF(ISBLANK(OFFSET('5. Pp (3 años)'!$H$46,INT((ROW()-13)/2),0)),"",OFFSET('5. Pp (3 años)'!$H$46,INT((ROW()-13)/2),0))</f>
        <v/>
      </c>
      <c r="H95" s="944" t="str">
        <f ca="1">IF(ISBLANK(OFFSET('9. METAS'!$L$20,INT((ROW()-13)/2),0)),"",OFFSET('9. METAS'!$L$20,INT((ROW()-13)/2),0))</f>
        <v/>
      </c>
      <c r="I95" s="868"/>
      <c r="J95" s="149" t="e">
        <f ca="1">IF(MOD(ROW()-13,2)=0,IF(ISBLANK(OFFSET(#REF!,INT((ROW()-13)/2),0)),"",OFFSET(#REF!,INT((ROW()-13)/2),0)),IF(ISBLANK(OFFSET('9. METAS'!$U$20,INT((ROW()-14)/2),0)),"",OFFSET('9. METAS'!$U$20,INT((ROW()-14)/2),0)))</f>
        <v>#REF!</v>
      </c>
      <c r="K95" s="150" t="e">
        <f ca="1">IF(MOD(ROW()-13,2)=0,IF(ISBLANK(OFFSET(#REF!,INT((ROW()-13)/2),0)),"",OFFSET(#REF!,INT((ROW()-13)/2),0)),IF(ISBLANK(OFFSET('9. METAS'!$V$20,INT((ROW()-14)/2),0)),"",OFFSET('9. METAS'!$V$20,INT((ROW()-14)/2),0)))</f>
        <v>#REF!</v>
      </c>
      <c r="L95" s="150" t="e">
        <f ca="1">IF(MOD(ROW()-13,2)=0,IF(ISBLANK(OFFSET(#REF!,INT((ROW()-13)/2),0)),"",OFFSET(#REF!,INT((ROW()-13)/2),0)),IF(ISBLANK(OFFSET('9. METAS'!$W$20,INT((ROW()-14)/2),0)),"",OFFSET('9. METAS'!$W$20,INT((ROW()-14)/2),0)))</f>
        <v>#REF!</v>
      </c>
      <c r="M95" s="151" t="e">
        <f ca="1">IF(MOD(ROW()-13,2)=0,IF(ISBLANK(OFFSET(#REF!,INT((ROW()-13)/2),0)),"",OFFSET(#REF!,INT((ROW()-13)/2),0)),IF(ISBLANK(OFFSET('9. METAS'!$X$20,INT((ROW()-14)/2),0)),"",OFFSET('9. METAS'!$X$20,INT((ROW()-14)/2),0)))</f>
        <v>#REF!</v>
      </c>
      <c r="N95" s="869" t="str">
        <f t="shared" ref="N95" ca="1" si="78">IFERROR(J95/J96,"ND")</f>
        <v>ND</v>
      </c>
      <c r="O95" s="870" t="str">
        <f t="shared" ref="O95" ca="1" si="79">IFERROR(((J95+K95+L95+M95)/H95),"ND")</f>
        <v>ND</v>
      </c>
      <c r="P95" s="910"/>
    </row>
    <row r="96" spans="3:16">
      <c r="C96" s="860"/>
      <c r="D96" s="907"/>
      <c r="E96" s="907"/>
      <c r="F96" s="908"/>
      <c r="G96" s="909"/>
      <c r="H96" s="944"/>
      <c r="I96" s="852"/>
      <c r="J96" s="149" t="str">
        <f ca="1">IF(MOD(ROW()-13,2)=0,IF(ISBLANK(OFFSET(#REF!,INT((ROW()-13)/2),0)),"",OFFSET(#REF!,INT((ROW()-13)/2),0)),IF(ISBLANK(OFFSET('9. METAS'!$U$20,INT((ROW()-14)/2),0)),"",OFFSET('9. METAS'!$U$20,INT((ROW()-14)/2),0)))</f>
        <v/>
      </c>
      <c r="K96" s="150" t="str">
        <f ca="1">IF(MOD(ROW()-13,2)=0,IF(ISBLANK(OFFSET(#REF!,INT((ROW()-13)/2),0)),"",OFFSET(#REF!,INT((ROW()-13)/2),0)),IF(ISBLANK(OFFSET('9. METAS'!$V$20,INT((ROW()-14)/2),0)),"",OFFSET('9. METAS'!$V$20,INT((ROW()-14)/2),0)))</f>
        <v/>
      </c>
      <c r="L96" s="150" t="str">
        <f ca="1">IF(MOD(ROW()-13,2)=0,IF(ISBLANK(OFFSET(#REF!,INT((ROW()-13)/2),0)),"",OFFSET(#REF!,INT((ROW()-13)/2),0)),IF(ISBLANK(OFFSET('9. METAS'!$W$20,INT((ROW()-14)/2),0)),"",OFFSET('9. METAS'!$W$20,INT((ROW()-14)/2),0)))</f>
        <v/>
      </c>
      <c r="M96" s="151" t="str">
        <f ca="1">IF(MOD(ROW()-13,2)=0,IF(ISBLANK(OFFSET(#REF!,INT((ROW()-13)/2),0)),"",OFFSET(#REF!,INT((ROW()-13)/2),0)),IF(ISBLANK(OFFSET('9. METAS'!$X$20,INT((ROW()-14)/2),0)),"",OFFSET('9. METAS'!$X$20,INT((ROW()-14)/2),0)))</f>
        <v/>
      </c>
      <c r="N96" s="854"/>
      <c r="O96" s="856"/>
      <c r="P96" s="913"/>
    </row>
    <row r="97" spans="3:16">
      <c r="C97" s="859"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8" t="str">
        <f ca="1">IF(ISBLANK(OFFSET('5. Pp (3 años)'!$K$46,INT((ROW()-13)/2),0)),"",OFFSET('5. Pp (3 años)'!$K$46,INT((ROW()-13)/2),0))</f>
        <v/>
      </c>
      <c r="G97" s="909" t="str">
        <f ca="1">IF(ISBLANK(OFFSET('5. Pp (3 años)'!$H$46,INT((ROW()-13)/2),0)),"",OFFSET('5. Pp (3 años)'!$H$46,INT((ROW()-13)/2),0))</f>
        <v/>
      </c>
      <c r="H97" s="944" t="str">
        <f ca="1">IF(ISBLANK(OFFSET('9. METAS'!$L$20,INT((ROW()-13)/2),0)),"",OFFSET('9. METAS'!$L$20,INT((ROW()-13)/2),0))</f>
        <v/>
      </c>
      <c r="I97" s="868"/>
      <c r="J97" s="149" t="e">
        <f ca="1">IF(MOD(ROW()-13,2)=0,IF(ISBLANK(OFFSET(#REF!,INT((ROW()-13)/2),0)),"",OFFSET(#REF!,INT((ROW()-13)/2),0)),IF(ISBLANK(OFFSET('9. METAS'!$U$20,INT((ROW()-14)/2),0)),"",OFFSET('9. METAS'!$U$20,INT((ROW()-14)/2),0)))</f>
        <v>#REF!</v>
      </c>
      <c r="K97" s="150" t="e">
        <f ca="1">IF(MOD(ROW()-13,2)=0,IF(ISBLANK(OFFSET(#REF!,INT((ROW()-13)/2),0)),"",OFFSET(#REF!,INT((ROW()-13)/2),0)),IF(ISBLANK(OFFSET('9. METAS'!$V$20,INT((ROW()-14)/2),0)),"",OFFSET('9. METAS'!$V$20,INT((ROW()-14)/2),0)))</f>
        <v>#REF!</v>
      </c>
      <c r="L97" s="150" t="e">
        <f ca="1">IF(MOD(ROW()-13,2)=0,IF(ISBLANK(OFFSET(#REF!,INT((ROW()-13)/2),0)),"",OFFSET(#REF!,INT((ROW()-13)/2),0)),IF(ISBLANK(OFFSET('9. METAS'!$W$20,INT((ROW()-14)/2),0)),"",OFFSET('9. METAS'!$W$20,INT((ROW()-14)/2),0)))</f>
        <v>#REF!</v>
      </c>
      <c r="M97" s="151" t="e">
        <f ca="1">IF(MOD(ROW()-13,2)=0,IF(ISBLANK(OFFSET(#REF!,INT((ROW()-13)/2),0)),"",OFFSET(#REF!,INT((ROW()-13)/2),0)),IF(ISBLANK(OFFSET('9. METAS'!$X$20,INT((ROW()-14)/2),0)),"",OFFSET('9. METAS'!$X$20,INT((ROW()-14)/2),0)))</f>
        <v>#REF!</v>
      </c>
      <c r="N97" s="869" t="str">
        <f t="shared" ref="N97" ca="1" si="80">IFERROR(J97/J98,"ND")</f>
        <v>ND</v>
      </c>
      <c r="O97" s="870" t="str">
        <f t="shared" ref="O97" ca="1" si="81">IFERROR(((J97+K97+L97+M97)/H97),"ND")</f>
        <v>ND</v>
      </c>
      <c r="P97" s="910"/>
    </row>
    <row r="98" spans="3:16">
      <c r="C98" s="860"/>
      <c r="D98" s="907"/>
      <c r="E98" s="907"/>
      <c r="F98" s="908"/>
      <c r="G98" s="909"/>
      <c r="H98" s="944"/>
      <c r="I98" s="852"/>
      <c r="J98" s="149" t="str">
        <f ca="1">IF(MOD(ROW()-13,2)=0,IF(ISBLANK(OFFSET(#REF!,INT((ROW()-13)/2),0)),"",OFFSET(#REF!,INT((ROW()-13)/2),0)),IF(ISBLANK(OFFSET('9. METAS'!$U$20,INT((ROW()-14)/2),0)),"",OFFSET('9. METAS'!$U$20,INT((ROW()-14)/2),0)))</f>
        <v/>
      </c>
      <c r="K98" s="150" t="str">
        <f ca="1">IF(MOD(ROW()-13,2)=0,IF(ISBLANK(OFFSET(#REF!,INT((ROW()-13)/2),0)),"",OFFSET(#REF!,INT((ROW()-13)/2),0)),IF(ISBLANK(OFFSET('9. METAS'!$V$20,INT((ROW()-14)/2),0)),"",OFFSET('9. METAS'!$V$20,INT((ROW()-14)/2),0)))</f>
        <v/>
      </c>
      <c r="L98" s="150" t="str">
        <f ca="1">IF(MOD(ROW()-13,2)=0,IF(ISBLANK(OFFSET(#REF!,INT((ROW()-13)/2),0)),"",OFFSET(#REF!,INT((ROW()-13)/2),0)),IF(ISBLANK(OFFSET('9. METAS'!$W$20,INT((ROW()-14)/2),0)),"",OFFSET('9. METAS'!$W$20,INT((ROW()-14)/2),0)))</f>
        <v/>
      </c>
      <c r="M98" s="151" t="str">
        <f ca="1">IF(MOD(ROW()-13,2)=0,IF(ISBLANK(OFFSET(#REF!,INT((ROW()-13)/2),0)),"",OFFSET(#REF!,INT((ROW()-13)/2),0)),IF(ISBLANK(OFFSET('9. METAS'!$X$20,INT((ROW()-14)/2),0)),"",OFFSET('9. METAS'!$X$20,INT((ROW()-14)/2),0)))</f>
        <v/>
      </c>
      <c r="N98" s="854"/>
      <c r="O98" s="856"/>
      <c r="P98" s="913"/>
    </row>
    <row r="99" spans="3:16">
      <c r="C99" s="859"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8" t="str">
        <f ca="1">IF(ISBLANK(OFFSET('5. Pp (3 años)'!$K$46,INT((ROW()-13)/2),0)),"",OFFSET('5. Pp (3 años)'!$K$46,INT((ROW()-13)/2),0))</f>
        <v/>
      </c>
      <c r="G99" s="909" t="str">
        <f ca="1">IF(ISBLANK(OFFSET('5. Pp (3 años)'!$H$46,INT((ROW()-13)/2),0)),"",OFFSET('5. Pp (3 años)'!$H$46,INT((ROW()-13)/2),0))</f>
        <v/>
      </c>
      <c r="H99" s="944" t="str">
        <f ca="1">IF(ISBLANK(OFFSET('9. METAS'!$L$20,INT((ROW()-13)/2),0)),"",OFFSET('9. METAS'!$L$20,INT((ROW()-13)/2),0))</f>
        <v/>
      </c>
      <c r="I99" s="868"/>
      <c r="J99" s="149" t="e">
        <f ca="1">IF(MOD(ROW()-13,2)=0,IF(ISBLANK(OFFSET(#REF!,INT((ROW()-13)/2),0)),"",OFFSET(#REF!,INT((ROW()-13)/2),0)),IF(ISBLANK(OFFSET('9. METAS'!$U$20,INT((ROW()-14)/2),0)),"",OFFSET('9. METAS'!$U$20,INT((ROW()-14)/2),0)))</f>
        <v>#REF!</v>
      </c>
      <c r="K99" s="150" t="e">
        <f ca="1">IF(MOD(ROW()-13,2)=0,IF(ISBLANK(OFFSET(#REF!,INT((ROW()-13)/2),0)),"",OFFSET(#REF!,INT((ROW()-13)/2),0)),IF(ISBLANK(OFFSET('9. METAS'!$V$20,INT((ROW()-14)/2),0)),"",OFFSET('9. METAS'!$V$20,INT((ROW()-14)/2),0)))</f>
        <v>#REF!</v>
      </c>
      <c r="L99" s="150" t="e">
        <f ca="1">IF(MOD(ROW()-13,2)=0,IF(ISBLANK(OFFSET(#REF!,INT((ROW()-13)/2),0)),"",OFFSET(#REF!,INT((ROW()-13)/2),0)),IF(ISBLANK(OFFSET('9. METAS'!$W$20,INT((ROW()-14)/2),0)),"",OFFSET('9. METAS'!$W$20,INT((ROW()-14)/2),0)))</f>
        <v>#REF!</v>
      </c>
      <c r="M99" s="151" t="e">
        <f ca="1">IF(MOD(ROW()-13,2)=0,IF(ISBLANK(OFFSET(#REF!,INT((ROW()-13)/2),0)),"",OFFSET(#REF!,INT((ROW()-13)/2),0)),IF(ISBLANK(OFFSET('9. METAS'!$X$20,INT((ROW()-14)/2),0)),"",OFFSET('9. METAS'!$X$20,INT((ROW()-14)/2),0)))</f>
        <v>#REF!</v>
      </c>
      <c r="N99" s="869" t="str">
        <f t="shared" ref="N99" ca="1" si="82">IFERROR(J99/J100,"ND")</f>
        <v>ND</v>
      </c>
      <c r="O99" s="870" t="str">
        <f t="shared" ref="O99" ca="1" si="83">IFERROR(((J99+K99+L99+M99)/H99),"ND")</f>
        <v>ND</v>
      </c>
      <c r="P99" s="910"/>
    </row>
    <row r="100" spans="3:16">
      <c r="C100" s="860"/>
      <c r="D100" s="907"/>
      <c r="E100" s="907"/>
      <c r="F100" s="908"/>
      <c r="G100" s="909"/>
      <c r="H100" s="944"/>
      <c r="I100" s="852"/>
      <c r="J100" s="149" t="str">
        <f ca="1">IF(MOD(ROW()-13,2)=0,IF(ISBLANK(OFFSET(#REF!,INT((ROW()-13)/2),0)),"",OFFSET(#REF!,INT((ROW()-13)/2),0)),IF(ISBLANK(OFFSET('9. METAS'!$U$20,INT((ROW()-14)/2),0)),"",OFFSET('9. METAS'!$U$20,INT((ROW()-14)/2),0)))</f>
        <v/>
      </c>
      <c r="K100" s="150" t="str">
        <f ca="1">IF(MOD(ROW()-13,2)=0,IF(ISBLANK(OFFSET(#REF!,INT((ROW()-13)/2),0)),"",OFFSET(#REF!,INT((ROW()-13)/2),0)),IF(ISBLANK(OFFSET('9. METAS'!$V$20,INT((ROW()-14)/2),0)),"",OFFSET('9. METAS'!$V$20,INT((ROW()-14)/2),0)))</f>
        <v/>
      </c>
      <c r="L100" s="150" t="str">
        <f ca="1">IF(MOD(ROW()-13,2)=0,IF(ISBLANK(OFFSET(#REF!,INT((ROW()-13)/2),0)),"",OFFSET(#REF!,INT((ROW()-13)/2),0)),IF(ISBLANK(OFFSET('9. METAS'!$W$20,INT((ROW()-14)/2),0)),"",OFFSET('9. METAS'!$W$20,INT((ROW()-14)/2),0)))</f>
        <v/>
      </c>
      <c r="M100" s="151" t="str">
        <f ca="1">IF(MOD(ROW()-13,2)=0,IF(ISBLANK(OFFSET(#REF!,INT((ROW()-13)/2),0)),"",OFFSET(#REF!,INT((ROW()-13)/2),0)),IF(ISBLANK(OFFSET('9. METAS'!$X$20,INT((ROW()-14)/2),0)),"",OFFSET('9. METAS'!$X$20,INT((ROW()-14)/2),0)))</f>
        <v/>
      </c>
      <c r="N100" s="854"/>
      <c r="O100" s="856"/>
      <c r="P100" s="913"/>
    </row>
    <row r="101" spans="3:16">
      <c r="C101" s="859"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8" t="str">
        <f ca="1">IF(ISBLANK(OFFSET('5. Pp (3 años)'!$K$46,INT((ROW()-13)/2),0)),"",OFFSET('5. Pp (3 años)'!$K$46,INT((ROW()-13)/2),0))</f>
        <v/>
      </c>
      <c r="G101" s="909" t="str">
        <f ca="1">IF(ISBLANK(OFFSET('5. Pp (3 años)'!$H$46,INT((ROW()-13)/2),0)),"",OFFSET('5. Pp (3 años)'!$H$46,INT((ROW()-13)/2),0))</f>
        <v/>
      </c>
      <c r="H101" s="944" t="str">
        <f ca="1">IF(ISBLANK(OFFSET('9. METAS'!$L$20,INT((ROW()-13)/2),0)),"",OFFSET('9. METAS'!$L$20,INT((ROW()-13)/2),0))</f>
        <v/>
      </c>
      <c r="I101" s="868"/>
      <c r="J101" s="149" t="e">
        <f ca="1">IF(MOD(ROW()-13,2)=0,IF(ISBLANK(OFFSET(#REF!,INT((ROW()-13)/2),0)),"",OFFSET(#REF!,INT((ROW()-13)/2),0)),IF(ISBLANK(OFFSET('9. METAS'!$U$20,INT((ROW()-14)/2),0)),"",OFFSET('9. METAS'!$U$20,INT((ROW()-14)/2),0)))</f>
        <v>#REF!</v>
      </c>
      <c r="K101" s="150" t="e">
        <f ca="1">IF(MOD(ROW()-13,2)=0,IF(ISBLANK(OFFSET(#REF!,INT((ROW()-13)/2),0)),"",OFFSET(#REF!,INT((ROW()-13)/2),0)),IF(ISBLANK(OFFSET('9. METAS'!$V$20,INT((ROW()-14)/2),0)),"",OFFSET('9. METAS'!$V$20,INT((ROW()-14)/2),0)))</f>
        <v>#REF!</v>
      </c>
      <c r="L101" s="150" t="e">
        <f ca="1">IF(MOD(ROW()-13,2)=0,IF(ISBLANK(OFFSET(#REF!,INT((ROW()-13)/2),0)),"",OFFSET(#REF!,INT((ROW()-13)/2),0)),IF(ISBLANK(OFFSET('9. METAS'!$W$20,INT((ROW()-14)/2),0)),"",OFFSET('9. METAS'!$W$20,INT((ROW()-14)/2),0)))</f>
        <v>#REF!</v>
      </c>
      <c r="M101" s="151" t="e">
        <f ca="1">IF(MOD(ROW()-13,2)=0,IF(ISBLANK(OFFSET(#REF!,INT((ROW()-13)/2),0)),"",OFFSET(#REF!,INT((ROW()-13)/2),0)),IF(ISBLANK(OFFSET('9. METAS'!$X$20,INT((ROW()-14)/2),0)),"",OFFSET('9. METAS'!$X$20,INT((ROW()-14)/2),0)))</f>
        <v>#REF!</v>
      </c>
      <c r="N101" s="869" t="str">
        <f t="shared" ref="N101" ca="1" si="84">IFERROR(J101/J102,"ND")</f>
        <v>ND</v>
      </c>
      <c r="O101" s="870" t="str">
        <f t="shared" ref="O101" ca="1" si="85">IFERROR(((J101+K101+L101+M101)/H101),"ND")</f>
        <v>ND</v>
      </c>
      <c r="P101" s="910"/>
    </row>
    <row r="102" spans="3:16">
      <c r="C102" s="860"/>
      <c r="D102" s="907"/>
      <c r="E102" s="907"/>
      <c r="F102" s="908"/>
      <c r="G102" s="909"/>
      <c r="H102" s="944"/>
      <c r="I102" s="852"/>
      <c r="J102" s="149" t="str">
        <f ca="1">IF(MOD(ROW()-13,2)=0,IF(ISBLANK(OFFSET(#REF!,INT((ROW()-13)/2),0)),"",OFFSET(#REF!,INT((ROW()-13)/2),0)),IF(ISBLANK(OFFSET('9. METAS'!$U$20,INT((ROW()-14)/2),0)),"",OFFSET('9. METAS'!$U$20,INT((ROW()-14)/2),0)))</f>
        <v/>
      </c>
      <c r="K102" s="150" t="str">
        <f ca="1">IF(MOD(ROW()-13,2)=0,IF(ISBLANK(OFFSET(#REF!,INT((ROW()-13)/2),0)),"",OFFSET(#REF!,INT((ROW()-13)/2),0)),IF(ISBLANK(OFFSET('9. METAS'!$V$20,INT((ROW()-14)/2),0)),"",OFFSET('9. METAS'!$V$20,INT((ROW()-14)/2),0)))</f>
        <v/>
      </c>
      <c r="L102" s="150" t="str">
        <f ca="1">IF(MOD(ROW()-13,2)=0,IF(ISBLANK(OFFSET(#REF!,INT((ROW()-13)/2),0)),"",OFFSET(#REF!,INT((ROW()-13)/2),0)),IF(ISBLANK(OFFSET('9. METAS'!$W$20,INT((ROW()-14)/2),0)),"",OFFSET('9. METAS'!$W$20,INT((ROW()-14)/2),0)))</f>
        <v/>
      </c>
      <c r="M102" s="151" t="str">
        <f ca="1">IF(MOD(ROW()-13,2)=0,IF(ISBLANK(OFFSET(#REF!,INT((ROW()-13)/2),0)),"",OFFSET(#REF!,INT((ROW()-13)/2),0)),IF(ISBLANK(OFFSET('9. METAS'!$X$20,INT((ROW()-14)/2),0)),"",OFFSET('9. METAS'!$X$20,INT((ROW()-14)/2),0)))</f>
        <v/>
      </c>
      <c r="N102" s="854"/>
      <c r="O102" s="856"/>
      <c r="P102" s="913"/>
    </row>
    <row r="103" spans="3:16">
      <c r="C103" s="859"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8" t="str">
        <f ca="1">IF(ISBLANK(OFFSET('5. Pp (3 años)'!$K$46,INT((ROW()-13)/2),0)),"",OFFSET('5. Pp (3 años)'!$K$46,INT((ROW()-13)/2),0))</f>
        <v/>
      </c>
      <c r="G103" s="909" t="str">
        <f ca="1">IF(ISBLANK(OFFSET('5. Pp (3 años)'!$H$46,INT((ROW()-13)/2),0)),"",OFFSET('5. Pp (3 años)'!$H$46,INT((ROW()-13)/2),0))</f>
        <v/>
      </c>
      <c r="H103" s="944" t="str">
        <f ca="1">IF(ISBLANK(OFFSET('9. METAS'!$L$20,INT((ROW()-13)/2),0)),"",OFFSET('9. METAS'!$L$20,INT((ROW()-13)/2),0))</f>
        <v/>
      </c>
      <c r="I103" s="868"/>
      <c r="J103" s="149" t="e">
        <f ca="1">IF(MOD(ROW()-13,2)=0,IF(ISBLANK(OFFSET(#REF!,INT((ROW()-13)/2),0)),"",OFFSET(#REF!,INT((ROW()-13)/2),0)),IF(ISBLANK(OFFSET('9. METAS'!$U$20,INT((ROW()-14)/2),0)),"",OFFSET('9. METAS'!$U$20,INT((ROW()-14)/2),0)))</f>
        <v>#REF!</v>
      </c>
      <c r="K103" s="150" t="e">
        <f ca="1">IF(MOD(ROW()-13,2)=0,IF(ISBLANK(OFFSET(#REF!,INT((ROW()-13)/2),0)),"",OFFSET(#REF!,INT((ROW()-13)/2),0)),IF(ISBLANK(OFFSET('9. METAS'!$V$20,INT((ROW()-14)/2),0)),"",OFFSET('9. METAS'!$V$20,INT((ROW()-14)/2),0)))</f>
        <v>#REF!</v>
      </c>
      <c r="L103" s="150" t="e">
        <f ca="1">IF(MOD(ROW()-13,2)=0,IF(ISBLANK(OFFSET(#REF!,INT((ROW()-13)/2),0)),"",OFFSET(#REF!,INT((ROW()-13)/2),0)),IF(ISBLANK(OFFSET('9. METAS'!$W$20,INT((ROW()-14)/2),0)),"",OFFSET('9. METAS'!$W$20,INT((ROW()-14)/2),0)))</f>
        <v>#REF!</v>
      </c>
      <c r="M103" s="151" t="e">
        <f ca="1">IF(MOD(ROW()-13,2)=0,IF(ISBLANK(OFFSET(#REF!,INT((ROW()-13)/2),0)),"",OFFSET(#REF!,INT((ROW()-13)/2),0)),IF(ISBLANK(OFFSET('9. METAS'!$X$20,INT((ROW()-14)/2),0)),"",OFFSET('9. METAS'!$X$20,INT((ROW()-14)/2),0)))</f>
        <v>#REF!</v>
      </c>
      <c r="N103" s="869" t="str">
        <f t="shared" ref="N103" ca="1" si="86">IFERROR(J103/J104,"ND")</f>
        <v>ND</v>
      </c>
      <c r="O103" s="870" t="str">
        <f t="shared" ref="O103" ca="1" si="87">IFERROR(((J103+K103+L103+M103)/H103),"ND")</f>
        <v>ND</v>
      </c>
      <c r="P103" s="910"/>
    </row>
    <row r="104" spans="3:16">
      <c r="C104" s="860"/>
      <c r="D104" s="907"/>
      <c r="E104" s="907"/>
      <c r="F104" s="908"/>
      <c r="G104" s="909"/>
      <c r="H104" s="944"/>
      <c r="I104" s="852"/>
      <c r="J104" s="149" t="str">
        <f ca="1">IF(MOD(ROW()-13,2)=0,IF(ISBLANK(OFFSET(#REF!,INT((ROW()-13)/2),0)),"",OFFSET(#REF!,INT((ROW()-13)/2),0)),IF(ISBLANK(OFFSET('9. METAS'!$U$20,INT((ROW()-14)/2),0)),"",OFFSET('9. METAS'!$U$20,INT((ROW()-14)/2),0)))</f>
        <v/>
      </c>
      <c r="K104" s="150" t="str">
        <f ca="1">IF(MOD(ROW()-13,2)=0,IF(ISBLANK(OFFSET(#REF!,INT((ROW()-13)/2),0)),"",OFFSET(#REF!,INT((ROW()-13)/2),0)),IF(ISBLANK(OFFSET('9. METAS'!$V$20,INT((ROW()-14)/2),0)),"",OFFSET('9. METAS'!$V$20,INT((ROW()-14)/2),0)))</f>
        <v/>
      </c>
      <c r="L104" s="150" t="str">
        <f ca="1">IF(MOD(ROW()-13,2)=0,IF(ISBLANK(OFFSET(#REF!,INT((ROW()-13)/2),0)),"",OFFSET(#REF!,INT((ROW()-13)/2),0)),IF(ISBLANK(OFFSET('9. METAS'!$W$20,INT((ROW()-14)/2),0)),"",OFFSET('9. METAS'!$W$20,INT((ROW()-14)/2),0)))</f>
        <v/>
      </c>
      <c r="M104" s="151" t="str">
        <f ca="1">IF(MOD(ROW()-13,2)=0,IF(ISBLANK(OFFSET(#REF!,INT((ROW()-13)/2),0)),"",OFFSET(#REF!,INT((ROW()-13)/2),0)),IF(ISBLANK(OFFSET('9. METAS'!$X$20,INT((ROW()-14)/2),0)),"",OFFSET('9. METAS'!$X$20,INT((ROW()-14)/2),0)))</f>
        <v/>
      </c>
      <c r="N104" s="854"/>
      <c r="O104" s="856"/>
      <c r="P104" s="913"/>
    </row>
    <row r="105" spans="3:16">
      <c r="C105" s="859"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8" t="str">
        <f ca="1">IF(ISBLANK(OFFSET('5. Pp (3 años)'!$K$46,INT((ROW()-13)/2),0)),"",OFFSET('5. Pp (3 años)'!$K$46,INT((ROW()-13)/2),0))</f>
        <v/>
      </c>
      <c r="G105" s="909" t="str">
        <f ca="1">IF(ISBLANK(OFFSET('5. Pp (3 años)'!$H$46,INT((ROW()-13)/2),0)),"",OFFSET('5. Pp (3 años)'!$H$46,INT((ROW()-13)/2),0))</f>
        <v/>
      </c>
      <c r="H105" s="944" t="str">
        <f ca="1">IF(ISBLANK(OFFSET('9. METAS'!$L$20,INT((ROW()-13)/2),0)),"",OFFSET('9. METAS'!$L$20,INT((ROW()-13)/2),0))</f>
        <v/>
      </c>
      <c r="I105" s="868"/>
      <c r="J105" s="149" t="e">
        <f ca="1">IF(MOD(ROW()-13,2)=0,IF(ISBLANK(OFFSET(#REF!,INT((ROW()-13)/2),0)),"",OFFSET(#REF!,INT((ROW()-13)/2),0)),IF(ISBLANK(OFFSET('9. METAS'!$U$20,INT((ROW()-14)/2),0)),"",OFFSET('9. METAS'!$U$20,INT((ROW()-14)/2),0)))</f>
        <v>#REF!</v>
      </c>
      <c r="K105" s="150" t="e">
        <f ca="1">IF(MOD(ROW()-13,2)=0,IF(ISBLANK(OFFSET(#REF!,INT((ROW()-13)/2),0)),"",OFFSET(#REF!,INT((ROW()-13)/2),0)),IF(ISBLANK(OFFSET('9. METAS'!$V$20,INT((ROW()-14)/2),0)),"",OFFSET('9. METAS'!$V$20,INT((ROW()-14)/2),0)))</f>
        <v>#REF!</v>
      </c>
      <c r="L105" s="150" t="e">
        <f ca="1">IF(MOD(ROW()-13,2)=0,IF(ISBLANK(OFFSET(#REF!,INT((ROW()-13)/2),0)),"",OFFSET(#REF!,INT((ROW()-13)/2),0)),IF(ISBLANK(OFFSET('9. METAS'!$W$20,INT((ROW()-14)/2),0)),"",OFFSET('9. METAS'!$W$20,INT((ROW()-14)/2),0)))</f>
        <v>#REF!</v>
      </c>
      <c r="M105" s="151" t="e">
        <f ca="1">IF(MOD(ROW()-13,2)=0,IF(ISBLANK(OFFSET(#REF!,INT((ROW()-13)/2),0)),"",OFFSET(#REF!,INT((ROW()-13)/2),0)),IF(ISBLANK(OFFSET('9. METAS'!$X$20,INT((ROW()-14)/2),0)),"",OFFSET('9. METAS'!$X$20,INT((ROW()-14)/2),0)))</f>
        <v>#REF!</v>
      </c>
      <c r="N105" s="869" t="str">
        <f t="shared" ref="N105" ca="1" si="88">IFERROR(J105/J106,"ND")</f>
        <v>ND</v>
      </c>
      <c r="O105" s="870" t="str">
        <f t="shared" ref="O105" ca="1" si="89">IFERROR(((J105+K105+L105+M105)/H105),"ND")</f>
        <v>ND</v>
      </c>
      <c r="P105" s="910"/>
    </row>
    <row r="106" spans="3:16">
      <c r="C106" s="860"/>
      <c r="D106" s="907"/>
      <c r="E106" s="907"/>
      <c r="F106" s="908"/>
      <c r="G106" s="909"/>
      <c r="H106" s="944"/>
      <c r="I106" s="852"/>
      <c r="J106" s="149" t="str">
        <f ca="1">IF(MOD(ROW()-13,2)=0,IF(ISBLANK(OFFSET(#REF!,INT((ROW()-13)/2),0)),"",OFFSET(#REF!,INT((ROW()-13)/2),0)),IF(ISBLANK(OFFSET('9. METAS'!$U$20,INT((ROW()-14)/2),0)),"",OFFSET('9. METAS'!$U$20,INT((ROW()-14)/2),0)))</f>
        <v/>
      </c>
      <c r="K106" s="150" t="str">
        <f ca="1">IF(MOD(ROW()-13,2)=0,IF(ISBLANK(OFFSET(#REF!,INT((ROW()-13)/2),0)),"",OFFSET(#REF!,INT((ROW()-13)/2),0)),IF(ISBLANK(OFFSET('9. METAS'!$V$20,INT((ROW()-14)/2),0)),"",OFFSET('9. METAS'!$V$20,INT((ROW()-14)/2),0)))</f>
        <v/>
      </c>
      <c r="L106" s="150" t="str">
        <f ca="1">IF(MOD(ROW()-13,2)=0,IF(ISBLANK(OFFSET(#REF!,INT((ROW()-13)/2),0)),"",OFFSET(#REF!,INT((ROW()-13)/2),0)),IF(ISBLANK(OFFSET('9. METAS'!$W$20,INT((ROW()-14)/2),0)),"",OFFSET('9. METAS'!$W$20,INT((ROW()-14)/2),0)))</f>
        <v/>
      </c>
      <c r="M106" s="151" t="str">
        <f ca="1">IF(MOD(ROW()-13,2)=0,IF(ISBLANK(OFFSET(#REF!,INT((ROW()-13)/2),0)),"",OFFSET(#REF!,INT((ROW()-13)/2),0)),IF(ISBLANK(OFFSET('9. METAS'!$X$20,INT((ROW()-14)/2),0)),"",OFFSET('9. METAS'!$X$20,INT((ROW()-14)/2),0)))</f>
        <v/>
      </c>
      <c r="N106" s="854"/>
      <c r="O106" s="856"/>
      <c r="P106" s="913"/>
    </row>
    <row r="107" spans="3:16">
      <c r="C107" s="859"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8" t="str">
        <f ca="1">IF(ISBLANK(OFFSET('5. Pp (3 años)'!$K$46,INT((ROW()-13)/2),0)),"",OFFSET('5. Pp (3 años)'!$K$46,INT((ROW()-13)/2),0))</f>
        <v/>
      </c>
      <c r="G107" s="909" t="str">
        <f ca="1">IF(ISBLANK(OFFSET('5. Pp (3 años)'!$H$46,INT((ROW()-13)/2),0)),"",OFFSET('5. Pp (3 años)'!$H$46,INT((ROW()-13)/2),0))</f>
        <v/>
      </c>
      <c r="H107" s="944" t="str">
        <f ca="1">IF(ISBLANK(OFFSET('9. METAS'!$L$20,INT((ROW()-13)/2),0)),"",OFFSET('9. METAS'!$L$20,INT((ROW()-13)/2),0))</f>
        <v/>
      </c>
      <c r="I107" s="868"/>
      <c r="J107" s="149" t="e">
        <f ca="1">IF(MOD(ROW()-13,2)=0,IF(ISBLANK(OFFSET(#REF!,INT((ROW()-13)/2),0)),"",OFFSET(#REF!,INT((ROW()-13)/2),0)),IF(ISBLANK(OFFSET('9. METAS'!$U$20,INT((ROW()-14)/2),0)),"",OFFSET('9. METAS'!$U$20,INT((ROW()-14)/2),0)))</f>
        <v>#REF!</v>
      </c>
      <c r="K107" s="150" t="e">
        <f ca="1">IF(MOD(ROW()-13,2)=0,IF(ISBLANK(OFFSET(#REF!,INT((ROW()-13)/2),0)),"",OFFSET(#REF!,INT((ROW()-13)/2),0)),IF(ISBLANK(OFFSET('9. METAS'!$V$20,INT((ROW()-14)/2),0)),"",OFFSET('9. METAS'!$V$20,INT((ROW()-14)/2),0)))</f>
        <v>#REF!</v>
      </c>
      <c r="L107" s="150" t="e">
        <f ca="1">IF(MOD(ROW()-13,2)=0,IF(ISBLANK(OFFSET(#REF!,INT((ROW()-13)/2),0)),"",OFFSET(#REF!,INT((ROW()-13)/2),0)),IF(ISBLANK(OFFSET('9. METAS'!$W$20,INT((ROW()-14)/2),0)),"",OFFSET('9. METAS'!$W$20,INT((ROW()-14)/2),0)))</f>
        <v>#REF!</v>
      </c>
      <c r="M107" s="151" t="e">
        <f ca="1">IF(MOD(ROW()-13,2)=0,IF(ISBLANK(OFFSET(#REF!,INT((ROW()-13)/2),0)),"",OFFSET(#REF!,INT((ROW()-13)/2),0)),IF(ISBLANK(OFFSET('9. METAS'!$X$20,INT((ROW()-14)/2),0)),"",OFFSET('9. METAS'!$X$20,INT((ROW()-14)/2),0)))</f>
        <v>#REF!</v>
      </c>
      <c r="N107" s="869" t="str">
        <f t="shared" ref="N107" ca="1" si="90">IFERROR(J107/J108,"ND")</f>
        <v>ND</v>
      </c>
      <c r="O107" s="870" t="str">
        <f t="shared" ref="O107" ca="1" si="91">IFERROR(((J107+K107+L107+M107)/H107),"ND")</f>
        <v>ND</v>
      </c>
      <c r="P107" s="910"/>
    </row>
    <row r="108" spans="3:16">
      <c r="C108" s="860"/>
      <c r="D108" s="907"/>
      <c r="E108" s="907"/>
      <c r="F108" s="908"/>
      <c r="G108" s="909"/>
      <c r="H108" s="944"/>
      <c r="I108" s="852"/>
      <c r="J108" s="149" t="str">
        <f ca="1">IF(MOD(ROW()-13,2)=0,IF(ISBLANK(OFFSET(#REF!,INT((ROW()-13)/2),0)),"",OFFSET(#REF!,INT((ROW()-13)/2),0)),IF(ISBLANK(OFFSET('9. METAS'!$U$20,INT((ROW()-14)/2),0)),"",OFFSET('9. METAS'!$U$20,INT((ROW()-14)/2),0)))</f>
        <v/>
      </c>
      <c r="K108" s="150" t="str">
        <f ca="1">IF(MOD(ROW()-13,2)=0,IF(ISBLANK(OFFSET(#REF!,INT((ROW()-13)/2),0)),"",OFFSET(#REF!,INT((ROW()-13)/2),0)),IF(ISBLANK(OFFSET('9. METAS'!$V$20,INT((ROW()-14)/2),0)),"",OFFSET('9. METAS'!$V$20,INT((ROW()-14)/2),0)))</f>
        <v/>
      </c>
      <c r="L108" s="150" t="str">
        <f ca="1">IF(MOD(ROW()-13,2)=0,IF(ISBLANK(OFFSET(#REF!,INT((ROW()-13)/2),0)),"",OFFSET(#REF!,INT((ROW()-13)/2),0)),IF(ISBLANK(OFFSET('9. METAS'!$W$20,INT((ROW()-14)/2),0)),"",OFFSET('9. METAS'!$W$20,INT((ROW()-14)/2),0)))</f>
        <v/>
      </c>
      <c r="M108" s="151" t="str">
        <f ca="1">IF(MOD(ROW()-13,2)=0,IF(ISBLANK(OFFSET(#REF!,INT((ROW()-13)/2),0)),"",OFFSET(#REF!,INT((ROW()-13)/2),0)),IF(ISBLANK(OFFSET('9. METAS'!$X$20,INT((ROW()-14)/2),0)),"",OFFSET('9. METAS'!$X$20,INT((ROW()-14)/2),0)))</f>
        <v/>
      </c>
      <c r="N108" s="854"/>
      <c r="O108" s="856"/>
      <c r="P108" s="913"/>
    </row>
    <row r="109" spans="3:16">
      <c r="C109" s="859"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8" t="str">
        <f ca="1">IF(ISBLANK(OFFSET('5. Pp (3 años)'!$K$46,INT((ROW()-13)/2),0)),"",OFFSET('5. Pp (3 años)'!$K$46,INT((ROW()-13)/2),0))</f>
        <v/>
      </c>
      <c r="G109" s="909" t="str">
        <f ca="1">IF(ISBLANK(OFFSET('5. Pp (3 años)'!$H$46,INT((ROW()-13)/2),0)),"",OFFSET('5. Pp (3 años)'!$H$46,INT((ROW()-13)/2),0))</f>
        <v/>
      </c>
      <c r="H109" s="944" t="str">
        <f ca="1">IF(ISBLANK(OFFSET('9. METAS'!$L$20,INT((ROW()-13)/2),0)),"",OFFSET('9. METAS'!$L$20,INT((ROW()-13)/2),0))</f>
        <v/>
      </c>
      <c r="I109" s="868"/>
      <c r="J109" s="149" t="e">
        <f ca="1">IF(MOD(ROW()-13,2)=0,IF(ISBLANK(OFFSET(#REF!,INT((ROW()-13)/2),0)),"",OFFSET(#REF!,INT((ROW()-13)/2),0)),IF(ISBLANK(OFFSET('9. METAS'!$U$20,INT((ROW()-14)/2),0)),"",OFFSET('9. METAS'!$U$20,INT((ROW()-14)/2),0)))</f>
        <v>#REF!</v>
      </c>
      <c r="K109" s="150" t="e">
        <f ca="1">IF(MOD(ROW()-13,2)=0,IF(ISBLANK(OFFSET(#REF!,INT((ROW()-13)/2),0)),"",OFFSET(#REF!,INT((ROW()-13)/2),0)),IF(ISBLANK(OFFSET('9. METAS'!$V$20,INT((ROW()-14)/2),0)),"",OFFSET('9. METAS'!$V$20,INT((ROW()-14)/2),0)))</f>
        <v>#REF!</v>
      </c>
      <c r="L109" s="150" t="e">
        <f ca="1">IF(MOD(ROW()-13,2)=0,IF(ISBLANK(OFFSET(#REF!,INT((ROW()-13)/2),0)),"",OFFSET(#REF!,INT((ROW()-13)/2),0)),IF(ISBLANK(OFFSET('9. METAS'!$W$20,INT((ROW()-14)/2),0)),"",OFFSET('9. METAS'!$W$20,INT((ROW()-14)/2),0)))</f>
        <v>#REF!</v>
      </c>
      <c r="M109" s="151" t="e">
        <f ca="1">IF(MOD(ROW()-13,2)=0,IF(ISBLANK(OFFSET(#REF!,INT((ROW()-13)/2),0)),"",OFFSET(#REF!,INT((ROW()-13)/2),0)),IF(ISBLANK(OFFSET('9. METAS'!$X$20,INT((ROW()-14)/2),0)),"",OFFSET('9. METAS'!$X$20,INT((ROW()-14)/2),0)))</f>
        <v>#REF!</v>
      </c>
      <c r="N109" s="869" t="str">
        <f t="shared" ref="N109" ca="1" si="92">IFERROR(J109/J110,"ND")</f>
        <v>ND</v>
      </c>
      <c r="O109" s="870" t="str">
        <f t="shared" ref="O109" ca="1" si="93">IFERROR(((J109+K109+L109+M109)/H109),"ND")</f>
        <v>ND</v>
      </c>
      <c r="P109" s="910"/>
    </row>
    <row r="110" spans="3:16">
      <c r="C110" s="860"/>
      <c r="D110" s="907"/>
      <c r="E110" s="907"/>
      <c r="F110" s="908"/>
      <c r="G110" s="909"/>
      <c r="H110" s="944"/>
      <c r="I110" s="852"/>
      <c r="J110" s="149" t="str">
        <f ca="1">IF(MOD(ROW()-13,2)=0,IF(ISBLANK(OFFSET(#REF!,INT((ROW()-13)/2),0)),"",OFFSET(#REF!,INT((ROW()-13)/2),0)),IF(ISBLANK(OFFSET('9. METAS'!$U$20,INT((ROW()-14)/2),0)),"",OFFSET('9. METAS'!$U$20,INT((ROW()-14)/2),0)))</f>
        <v/>
      </c>
      <c r="K110" s="150" t="str">
        <f ca="1">IF(MOD(ROW()-13,2)=0,IF(ISBLANK(OFFSET(#REF!,INT((ROW()-13)/2),0)),"",OFFSET(#REF!,INT((ROW()-13)/2),0)),IF(ISBLANK(OFFSET('9. METAS'!$V$20,INT((ROW()-14)/2),0)),"",OFFSET('9. METAS'!$V$20,INT((ROW()-14)/2),0)))</f>
        <v/>
      </c>
      <c r="L110" s="150" t="str">
        <f ca="1">IF(MOD(ROW()-13,2)=0,IF(ISBLANK(OFFSET(#REF!,INT((ROW()-13)/2),0)),"",OFFSET(#REF!,INT((ROW()-13)/2),0)),IF(ISBLANK(OFFSET('9. METAS'!$W$20,INT((ROW()-14)/2),0)),"",OFFSET('9. METAS'!$W$20,INT((ROW()-14)/2),0)))</f>
        <v/>
      </c>
      <c r="M110" s="151" t="str">
        <f ca="1">IF(MOD(ROW()-13,2)=0,IF(ISBLANK(OFFSET(#REF!,INT((ROW()-13)/2),0)),"",OFFSET(#REF!,INT((ROW()-13)/2),0)),IF(ISBLANK(OFFSET('9. METAS'!$X$20,INT((ROW()-14)/2),0)),"",OFFSET('9. METAS'!$X$20,INT((ROW()-14)/2),0)))</f>
        <v/>
      </c>
      <c r="N110" s="854"/>
      <c r="O110" s="856"/>
      <c r="P110" s="913"/>
    </row>
    <row r="111" spans="3:16">
      <c r="C111" s="859"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8" t="str">
        <f ca="1">IF(ISBLANK(OFFSET('5. Pp (3 años)'!$K$46,INT((ROW()-13)/2),0)),"",OFFSET('5. Pp (3 años)'!$K$46,INT((ROW()-13)/2),0))</f>
        <v/>
      </c>
      <c r="G111" s="909" t="str">
        <f ca="1">IF(ISBLANK(OFFSET('5. Pp (3 años)'!$H$46,INT((ROW()-13)/2),0)),"",OFFSET('5. Pp (3 años)'!$H$46,INT((ROW()-13)/2),0))</f>
        <v/>
      </c>
      <c r="H111" s="944" t="str">
        <f ca="1">IF(ISBLANK(OFFSET('9. METAS'!$L$20,INT((ROW()-13)/2),0)),"",OFFSET('9. METAS'!$L$20,INT((ROW()-13)/2),0))</f>
        <v/>
      </c>
      <c r="I111" s="868"/>
      <c r="J111" s="149" t="e">
        <f ca="1">IF(MOD(ROW()-13,2)=0,IF(ISBLANK(OFFSET(#REF!,INT((ROW()-13)/2),0)),"",OFFSET(#REF!,INT((ROW()-13)/2),0)),IF(ISBLANK(OFFSET('9. METAS'!$U$20,INT((ROW()-14)/2),0)),"",OFFSET('9. METAS'!$U$20,INT((ROW()-14)/2),0)))</f>
        <v>#REF!</v>
      </c>
      <c r="K111" s="150" t="e">
        <f ca="1">IF(MOD(ROW()-13,2)=0,IF(ISBLANK(OFFSET(#REF!,INT((ROW()-13)/2),0)),"",OFFSET(#REF!,INT((ROW()-13)/2),0)),IF(ISBLANK(OFFSET('9. METAS'!$V$20,INT((ROW()-14)/2),0)),"",OFFSET('9. METAS'!$V$20,INT((ROW()-14)/2),0)))</f>
        <v>#REF!</v>
      </c>
      <c r="L111" s="150" t="e">
        <f ca="1">IF(MOD(ROW()-13,2)=0,IF(ISBLANK(OFFSET(#REF!,INT((ROW()-13)/2),0)),"",OFFSET(#REF!,INT((ROW()-13)/2),0)),IF(ISBLANK(OFFSET('9. METAS'!$W$20,INT((ROW()-14)/2),0)),"",OFFSET('9. METAS'!$W$20,INT((ROW()-14)/2),0)))</f>
        <v>#REF!</v>
      </c>
      <c r="M111" s="151" t="e">
        <f ca="1">IF(MOD(ROW()-13,2)=0,IF(ISBLANK(OFFSET(#REF!,INT((ROW()-13)/2),0)),"",OFFSET(#REF!,INT((ROW()-13)/2),0)),IF(ISBLANK(OFFSET('9. METAS'!$X$20,INT((ROW()-14)/2),0)),"",OFFSET('9. METAS'!$X$20,INT((ROW()-14)/2),0)))</f>
        <v>#REF!</v>
      </c>
      <c r="N111" s="869" t="str">
        <f t="shared" ref="N111" ca="1" si="94">IFERROR(J111/J112,"ND")</f>
        <v>ND</v>
      </c>
      <c r="O111" s="870" t="str">
        <f t="shared" ref="O111" ca="1" si="95">IFERROR(((J111+K111+L111+M111)/H111),"ND")</f>
        <v>ND</v>
      </c>
      <c r="P111" s="910"/>
    </row>
    <row r="112" spans="3:16">
      <c r="C112" s="860"/>
      <c r="D112" s="907"/>
      <c r="E112" s="907"/>
      <c r="F112" s="908"/>
      <c r="G112" s="909"/>
      <c r="H112" s="944"/>
      <c r="I112" s="852"/>
      <c r="J112" s="149" t="str">
        <f ca="1">IF(MOD(ROW()-13,2)=0,IF(ISBLANK(OFFSET(#REF!,INT((ROW()-13)/2),0)),"",OFFSET(#REF!,INT((ROW()-13)/2),0)),IF(ISBLANK(OFFSET('9. METAS'!$U$20,INT((ROW()-14)/2),0)),"",OFFSET('9. METAS'!$U$20,INT((ROW()-14)/2),0)))</f>
        <v/>
      </c>
      <c r="K112" s="150" t="str">
        <f ca="1">IF(MOD(ROW()-13,2)=0,IF(ISBLANK(OFFSET(#REF!,INT((ROW()-13)/2),0)),"",OFFSET(#REF!,INT((ROW()-13)/2),0)),IF(ISBLANK(OFFSET('9. METAS'!$V$20,INT((ROW()-14)/2),0)),"",OFFSET('9. METAS'!$V$20,INT((ROW()-14)/2),0)))</f>
        <v/>
      </c>
      <c r="L112" s="150" t="str">
        <f ca="1">IF(MOD(ROW()-13,2)=0,IF(ISBLANK(OFFSET(#REF!,INT((ROW()-13)/2),0)),"",OFFSET(#REF!,INT((ROW()-13)/2),0)),IF(ISBLANK(OFFSET('9. METAS'!$W$20,INT((ROW()-14)/2),0)),"",OFFSET('9. METAS'!$W$20,INT((ROW()-14)/2),0)))</f>
        <v/>
      </c>
      <c r="M112" s="151" t="str">
        <f ca="1">IF(MOD(ROW()-13,2)=0,IF(ISBLANK(OFFSET(#REF!,INT((ROW()-13)/2),0)),"",OFFSET(#REF!,INT((ROW()-13)/2),0)),IF(ISBLANK(OFFSET('9. METAS'!$X$20,INT((ROW()-14)/2),0)),"",OFFSET('9. METAS'!$X$20,INT((ROW()-14)/2),0)))</f>
        <v/>
      </c>
      <c r="N112" s="854"/>
      <c r="O112" s="856"/>
      <c r="P112" s="913"/>
    </row>
    <row r="113" spans="3:16">
      <c r="C113" s="859"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8" t="str">
        <f ca="1">IF(ISBLANK(OFFSET('5. Pp (3 años)'!$K$46,INT((ROW()-13)/2),0)),"",OFFSET('5. Pp (3 años)'!$K$46,INT((ROW()-13)/2),0))</f>
        <v/>
      </c>
      <c r="G113" s="909" t="str">
        <f ca="1">IF(ISBLANK(OFFSET('5. Pp (3 años)'!$H$46,INT((ROW()-13)/2),0)),"",OFFSET('5. Pp (3 años)'!$H$46,INT((ROW()-13)/2),0))</f>
        <v/>
      </c>
      <c r="H113" s="944" t="str">
        <f ca="1">IF(ISBLANK(OFFSET('9. METAS'!$L$20,INT((ROW()-13)/2),0)),"",OFFSET('9. METAS'!$L$20,INT((ROW()-13)/2),0))</f>
        <v/>
      </c>
      <c r="I113" s="868"/>
      <c r="J113" s="149" t="e">
        <f ca="1">IF(MOD(ROW()-13,2)=0,IF(ISBLANK(OFFSET(#REF!,INT((ROW()-13)/2),0)),"",OFFSET(#REF!,INT((ROW()-13)/2),0)),IF(ISBLANK(OFFSET('9. METAS'!$U$20,INT((ROW()-14)/2),0)),"",OFFSET('9. METAS'!$U$20,INT((ROW()-14)/2),0)))</f>
        <v>#REF!</v>
      </c>
      <c r="K113" s="150" t="e">
        <f ca="1">IF(MOD(ROW()-13,2)=0,IF(ISBLANK(OFFSET(#REF!,INT((ROW()-13)/2),0)),"",OFFSET(#REF!,INT((ROW()-13)/2),0)),IF(ISBLANK(OFFSET('9. METAS'!$V$20,INT((ROW()-14)/2),0)),"",OFFSET('9. METAS'!$V$20,INT((ROW()-14)/2),0)))</f>
        <v>#REF!</v>
      </c>
      <c r="L113" s="150" t="e">
        <f ca="1">IF(MOD(ROW()-13,2)=0,IF(ISBLANK(OFFSET(#REF!,INT((ROW()-13)/2),0)),"",OFFSET(#REF!,INT((ROW()-13)/2),0)),IF(ISBLANK(OFFSET('9. METAS'!$W$20,INT((ROW()-14)/2),0)),"",OFFSET('9. METAS'!$W$20,INT((ROW()-14)/2),0)))</f>
        <v>#REF!</v>
      </c>
      <c r="M113" s="151" t="e">
        <f ca="1">IF(MOD(ROW()-13,2)=0,IF(ISBLANK(OFFSET(#REF!,INT((ROW()-13)/2),0)),"",OFFSET(#REF!,INT((ROW()-13)/2),0)),IF(ISBLANK(OFFSET('9. METAS'!$X$20,INT((ROW()-14)/2),0)),"",OFFSET('9. METAS'!$X$20,INT((ROW()-14)/2),0)))</f>
        <v>#REF!</v>
      </c>
      <c r="N113" s="869" t="str">
        <f t="shared" ref="N113" ca="1" si="96">IFERROR(J113/J114,"ND")</f>
        <v>ND</v>
      </c>
      <c r="O113" s="870" t="str">
        <f t="shared" ref="O113" ca="1" si="97">IFERROR(((J113+K113+L113+M113)/H113),"ND")</f>
        <v>ND</v>
      </c>
      <c r="P113" s="910"/>
    </row>
    <row r="114" spans="3:16">
      <c r="C114" s="860"/>
      <c r="D114" s="907"/>
      <c r="E114" s="907"/>
      <c r="F114" s="908"/>
      <c r="G114" s="909"/>
      <c r="H114" s="944"/>
      <c r="I114" s="852"/>
      <c r="J114" s="149" t="str">
        <f ca="1">IF(MOD(ROW()-13,2)=0,IF(ISBLANK(OFFSET(#REF!,INT((ROW()-13)/2),0)),"",OFFSET(#REF!,INT((ROW()-13)/2),0)),IF(ISBLANK(OFFSET('9. METAS'!$U$20,INT((ROW()-14)/2),0)),"",OFFSET('9. METAS'!$U$20,INT((ROW()-14)/2),0)))</f>
        <v/>
      </c>
      <c r="K114" s="150" t="str">
        <f ca="1">IF(MOD(ROW()-13,2)=0,IF(ISBLANK(OFFSET(#REF!,INT((ROW()-13)/2),0)),"",OFFSET(#REF!,INT((ROW()-13)/2),0)),IF(ISBLANK(OFFSET('9. METAS'!$V$20,INT((ROW()-14)/2),0)),"",OFFSET('9. METAS'!$V$20,INT((ROW()-14)/2),0)))</f>
        <v/>
      </c>
      <c r="L114" s="150" t="str">
        <f ca="1">IF(MOD(ROW()-13,2)=0,IF(ISBLANK(OFFSET(#REF!,INT((ROW()-13)/2),0)),"",OFFSET(#REF!,INT((ROW()-13)/2),0)),IF(ISBLANK(OFFSET('9. METAS'!$W$20,INT((ROW()-14)/2),0)),"",OFFSET('9. METAS'!$W$20,INT((ROW()-14)/2),0)))</f>
        <v/>
      </c>
      <c r="M114" s="151" t="str">
        <f ca="1">IF(MOD(ROW()-13,2)=0,IF(ISBLANK(OFFSET(#REF!,INT((ROW()-13)/2),0)),"",OFFSET(#REF!,INT((ROW()-13)/2),0)),IF(ISBLANK(OFFSET('9. METAS'!$X$20,INT((ROW()-14)/2),0)),"",OFFSET('9. METAS'!$X$20,INT((ROW()-14)/2),0)))</f>
        <v/>
      </c>
      <c r="N114" s="854"/>
      <c r="O114" s="856"/>
      <c r="P114" s="913"/>
    </row>
    <row r="115" spans="3:16">
      <c r="C115" s="859"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8" t="str">
        <f ca="1">IF(ISBLANK(OFFSET('5. Pp (3 años)'!$K$46,INT((ROW()-13)/2),0)),"",OFFSET('5. Pp (3 años)'!$K$46,INT((ROW()-13)/2),0))</f>
        <v/>
      </c>
      <c r="G115" s="909" t="str">
        <f ca="1">IF(ISBLANK(OFFSET('5. Pp (3 años)'!$H$46,INT((ROW()-13)/2),0)),"",OFFSET('5. Pp (3 años)'!$H$46,INT((ROW()-13)/2),0))</f>
        <v/>
      </c>
      <c r="H115" s="944" t="str">
        <f ca="1">IF(ISBLANK(OFFSET('9. METAS'!$L$20,INT((ROW()-13)/2),0)),"",OFFSET('9. METAS'!$L$20,INT((ROW()-13)/2),0))</f>
        <v/>
      </c>
      <c r="I115" s="868"/>
      <c r="J115" s="149" t="e">
        <f ca="1">IF(MOD(ROW()-13,2)=0,IF(ISBLANK(OFFSET(#REF!,INT((ROW()-13)/2),0)),"",OFFSET(#REF!,INT((ROW()-13)/2),0)),IF(ISBLANK(OFFSET('9. METAS'!$U$20,INT((ROW()-14)/2),0)),"",OFFSET('9. METAS'!$U$20,INT((ROW()-14)/2),0)))</f>
        <v>#REF!</v>
      </c>
      <c r="K115" s="150" t="e">
        <f ca="1">IF(MOD(ROW()-13,2)=0,IF(ISBLANK(OFFSET(#REF!,INT((ROW()-13)/2),0)),"",OFFSET(#REF!,INT((ROW()-13)/2),0)),IF(ISBLANK(OFFSET('9. METAS'!$V$20,INT((ROW()-14)/2),0)),"",OFFSET('9. METAS'!$V$20,INT((ROW()-14)/2),0)))</f>
        <v>#REF!</v>
      </c>
      <c r="L115" s="150" t="e">
        <f ca="1">IF(MOD(ROW()-13,2)=0,IF(ISBLANK(OFFSET(#REF!,INT((ROW()-13)/2),0)),"",OFFSET(#REF!,INT((ROW()-13)/2),0)),IF(ISBLANK(OFFSET('9. METAS'!$W$20,INT((ROW()-14)/2),0)),"",OFFSET('9. METAS'!$W$20,INT((ROW()-14)/2),0)))</f>
        <v>#REF!</v>
      </c>
      <c r="M115" s="151" t="e">
        <f ca="1">IF(MOD(ROW()-13,2)=0,IF(ISBLANK(OFFSET(#REF!,INT((ROW()-13)/2),0)),"",OFFSET(#REF!,INT((ROW()-13)/2),0)),IF(ISBLANK(OFFSET('9. METAS'!$X$20,INT((ROW()-14)/2),0)),"",OFFSET('9. METAS'!$X$20,INT((ROW()-14)/2),0)))</f>
        <v>#REF!</v>
      </c>
      <c r="N115" s="869" t="str">
        <f t="shared" ref="N115" ca="1" si="98">IFERROR(J115/J116,"ND")</f>
        <v>ND</v>
      </c>
      <c r="O115" s="870" t="str">
        <f t="shared" ref="O115" ca="1" si="99">IFERROR(((J115+K115+L115+M115)/H115),"ND")</f>
        <v>ND</v>
      </c>
      <c r="P115" s="910"/>
    </row>
    <row r="116" spans="3:16">
      <c r="C116" s="860"/>
      <c r="D116" s="907"/>
      <c r="E116" s="907"/>
      <c r="F116" s="908"/>
      <c r="G116" s="909"/>
      <c r="H116" s="944"/>
      <c r="I116" s="852"/>
      <c r="J116" s="149" t="str">
        <f ca="1">IF(MOD(ROW()-13,2)=0,IF(ISBLANK(OFFSET(#REF!,INT((ROW()-13)/2),0)),"",OFFSET(#REF!,INT((ROW()-13)/2),0)),IF(ISBLANK(OFFSET('9. METAS'!$U$20,INT((ROW()-14)/2),0)),"",OFFSET('9. METAS'!$U$20,INT((ROW()-14)/2),0)))</f>
        <v/>
      </c>
      <c r="K116" s="150" t="str">
        <f ca="1">IF(MOD(ROW()-13,2)=0,IF(ISBLANK(OFFSET(#REF!,INT((ROW()-13)/2),0)),"",OFFSET(#REF!,INT((ROW()-13)/2),0)),IF(ISBLANK(OFFSET('9. METAS'!$V$20,INT((ROW()-14)/2),0)),"",OFFSET('9. METAS'!$V$20,INT((ROW()-14)/2),0)))</f>
        <v/>
      </c>
      <c r="L116" s="150" t="str">
        <f ca="1">IF(MOD(ROW()-13,2)=0,IF(ISBLANK(OFFSET(#REF!,INT((ROW()-13)/2),0)),"",OFFSET(#REF!,INT((ROW()-13)/2),0)),IF(ISBLANK(OFFSET('9. METAS'!$W$20,INT((ROW()-14)/2),0)),"",OFFSET('9. METAS'!$W$20,INT((ROW()-14)/2),0)))</f>
        <v/>
      </c>
      <c r="M116" s="151" t="str">
        <f ca="1">IF(MOD(ROW()-13,2)=0,IF(ISBLANK(OFFSET(#REF!,INT((ROW()-13)/2),0)),"",OFFSET(#REF!,INT((ROW()-13)/2),0)),IF(ISBLANK(OFFSET('9. METAS'!$X$20,INT((ROW()-14)/2),0)),"",OFFSET('9. METAS'!$X$20,INT((ROW()-14)/2),0)))</f>
        <v/>
      </c>
      <c r="N116" s="854"/>
      <c r="O116" s="856"/>
      <c r="P116" s="913"/>
    </row>
    <row r="117" spans="3:16">
      <c r="C117" s="859"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8" t="str">
        <f ca="1">IF(ISBLANK(OFFSET('5. Pp (3 años)'!$K$46,INT((ROW()-13)/2),0)),"",OFFSET('5. Pp (3 años)'!$K$46,INT((ROW()-13)/2),0))</f>
        <v/>
      </c>
      <c r="G117" s="909" t="str">
        <f ca="1">IF(ISBLANK(OFFSET('5. Pp (3 años)'!$H$46,INT((ROW()-13)/2),0)),"",OFFSET('5. Pp (3 años)'!$H$46,INT((ROW()-13)/2),0))</f>
        <v/>
      </c>
      <c r="H117" s="944" t="str">
        <f ca="1">IF(ISBLANK(OFFSET('9. METAS'!$L$20,INT((ROW()-13)/2),0)),"",OFFSET('9. METAS'!$L$20,INT((ROW()-13)/2),0))</f>
        <v/>
      </c>
      <c r="I117" s="868"/>
      <c r="J117" s="149" t="e">
        <f ca="1">IF(MOD(ROW()-13,2)=0,IF(ISBLANK(OFFSET(#REF!,INT((ROW()-13)/2),0)),"",OFFSET(#REF!,INT((ROW()-13)/2),0)),IF(ISBLANK(OFFSET('9. METAS'!$U$20,INT((ROW()-14)/2),0)),"",OFFSET('9. METAS'!$U$20,INT((ROW()-14)/2),0)))</f>
        <v>#REF!</v>
      </c>
      <c r="K117" s="150" t="e">
        <f ca="1">IF(MOD(ROW()-13,2)=0,IF(ISBLANK(OFFSET(#REF!,INT((ROW()-13)/2),0)),"",OFFSET(#REF!,INT((ROW()-13)/2),0)),IF(ISBLANK(OFFSET('9. METAS'!$V$20,INT((ROW()-14)/2),0)),"",OFFSET('9. METAS'!$V$20,INT((ROW()-14)/2),0)))</f>
        <v>#REF!</v>
      </c>
      <c r="L117" s="150" t="e">
        <f ca="1">IF(MOD(ROW()-13,2)=0,IF(ISBLANK(OFFSET(#REF!,INT((ROW()-13)/2),0)),"",OFFSET(#REF!,INT((ROW()-13)/2),0)),IF(ISBLANK(OFFSET('9. METAS'!$W$20,INT((ROW()-14)/2),0)),"",OFFSET('9. METAS'!$W$20,INT((ROW()-14)/2),0)))</f>
        <v>#REF!</v>
      </c>
      <c r="M117" s="151" t="e">
        <f ca="1">IF(MOD(ROW()-13,2)=0,IF(ISBLANK(OFFSET(#REF!,INT((ROW()-13)/2),0)),"",OFFSET(#REF!,INT((ROW()-13)/2),0)),IF(ISBLANK(OFFSET('9. METAS'!$X$20,INT((ROW()-14)/2),0)),"",OFFSET('9. METAS'!$X$20,INT((ROW()-14)/2),0)))</f>
        <v>#REF!</v>
      </c>
      <c r="N117" s="869" t="str">
        <f t="shared" ref="N117" ca="1" si="100">IFERROR(J117/J118,"ND")</f>
        <v>ND</v>
      </c>
      <c r="O117" s="870" t="str">
        <f t="shared" ref="O117" ca="1" si="101">IFERROR(((J117+K117+L117+M117)/H117),"ND")</f>
        <v>ND</v>
      </c>
      <c r="P117" s="910"/>
    </row>
    <row r="118" spans="3:16">
      <c r="C118" s="860"/>
      <c r="D118" s="907"/>
      <c r="E118" s="907"/>
      <c r="F118" s="908"/>
      <c r="G118" s="909"/>
      <c r="H118" s="944"/>
      <c r="I118" s="852"/>
      <c r="J118" s="149" t="str">
        <f ca="1">IF(MOD(ROW()-13,2)=0,IF(ISBLANK(OFFSET(#REF!,INT((ROW()-13)/2),0)),"",OFFSET(#REF!,INT((ROW()-13)/2),0)),IF(ISBLANK(OFFSET('9. METAS'!$U$20,INT((ROW()-14)/2),0)),"",OFFSET('9. METAS'!$U$20,INT((ROW()-14)/2),0)))</f>
        <v/>
      </c>
      <c r="K118" s="150" t="str">
        <f ca="1">IF(MOD(ROW()-13,2)=0,IF(ISBLANK(OFFSET(#REF!,INT((ROW()-13)/2),0)),"",OFFSET(#REF!,INT((ROW()-13)/2),0)),IF(ISBLANK(OFFSET('9. METAS'!$V$20,INT((ROW()-14)/2),0)),"",OFFSET('9. METAS'!$V$20,INT((ROW()-14)/2),0)))</f>
        <v/>
      </c>
      <c r="L118" s="150" t="str">
        <f ca="1">IF(MOD(ROW()-13,2)=0,IF(ISBLANK(OFFSET(#REF!,INT((ROW()-13)/2),0)),"",OFFSET(#REF!,INT((ROW()-13)/2),0)),IF(ISBLANK(OFFSET('9. METAS'!$W$20,INT((ROW()-14)/2),0)),"",OFFSET('9. METAS'!$W$20,INT((ROW()-14)/2),0)))</f>
        <v/>
      </c>
      <c r="M118" s="151" t="str">
        <f ca="1">IF(MOD(ROW()-13,2)=0,IF(ISBLANK(OFFSET(#REF!,INT((ROW()-13)/2),0)),"",OFFSET(#REF!,INT((ROW()-13)/2),0)),IF(ISBLANK(OFFSET('9. METAS'!$X$20,INT((ROW()-14)/2),0)),"",OFFSET('9. METAS'!$X$20,INT((ROW()-14)/2),0)))</f>
        <v/>
      </c>
      <c r="N118" s="854"/>
      <c r="O118" s="856"/>
      <c r="P118" s="913"/>
    </row>
    <row r="119" spans="3:16">
      <c r="C119" s="859"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8" t="str">
        <f ca="1">IF(ISBLANK(OFFSET('5. Pp (3 años)'!$K$46,INT((ROW()-13)/2),0)),"",OFFSET('5. Pp (3 años)'!$K$46,INT((ROW()-13)/2),0))</f>
        <v/>
      </c>
      <c r="G119" s="909" t="str">
        <f ca="1">IF(ISBLANK(OFFSET('5. Pp (3 años)'!$H$46,INT((ROW()-13)/2),0)),"",OFFSET('5. Pp (3 años)'!$H$46,INT((ROW()-13)/2),0))</f>
        <v/>
      </c>
      <c r="H119" s="944" t="str">
        <f ca="1">IF(ISBLANK(OFFSET('9. METAS'!$L$20,INT((ROW()-13)/2),0)),"",OFFSET('9. METAS'!$L$20,INT((ROW()-13)/2),0))</f>
        <v/>
      </c>
      <c r="I119" s="868"/>
      <c r="J119" s="149" t="e">
        <f ca="1">IF(MOD(ROW()-13,2)=0,IF(ISBLANK(OFFSET(#REF!,INT((ROW()-13)/2),0)),"",OFFSET(#REF!,INT((ROW()-13)/2),0)),IF(ISBLANK(OFFSET('9. METAS'!$U$20,INT((ROW()-14)/2),0)),"",OFFSET('9. METAS'!$U$20,INT((ROW()-14)/2),0)))</f>
        <v>#REF!</v>
      </c>
      <c r="K119" s="150" t="e">
        <f ca="1">IF(MOD(ROW()-13,2)=0,IF(ISBLANK(OFFSET(#REF!,INT((ROW()-13)/2),0)),"",OFFSET(#REF!,INT((ROW()-13)/2),0)),IF(ISBLANK(OFFSET('9. METAS'!$V$20,INT((ROW()-14)/2),0)),"",OFFSET('9. METAS'!$V$20,INT((ROW()-14)/2),0)))</f>
        <v>#REF!</v>
      </c>
      <c r="L119" s="150" t="e">
        <f ca="1">IF(MOD(ROW()-13,2)=0,IF(ISBLANK(OFFSET(#REF!,INT((ROW()-13)/2),0)),"",OFFSET(#REF!,INT((ROW()-13)/2),0)),IF(ISBLANK(OFFSET('9. METAS'!$W$20,INT((ROW()-14)/2),0)),"",OFFSET('9. METAS'!$W$20,INT((ROW()-14)/2),0)))</f>
        <v>#REF!</v>
      </c>
      <c r="M119" s="151" t="e">
        <f ca="1">IF(MOD(ROW()-13,2)=0,IF(ISBLANK(OFFSET(#REF!,INT((ROW()-13)/2),0)),"",OFFSET(#REF!,INT((ROW()-13)/2),0)),IF(ISBLANK(OFFSET('9. METAS'!$X$20,INT((ROW()-14)/2),0)),"",OFFSET('9. METAS'!$X$20,INT((ROW()-14)/2),0)))</f>
        <v>#REF!</v>
      </c>
      <c r="N119" s="869" t="str">
        <f t="shared" ref="N119" ca="1" si="102">IFERROR(J119/J120,"ND")</f>
        <v>ND</v>
      </c>
      <c r="O119" s="870" t="str">
        <f t="shared" ref="O119" ca="1" si="103">IFERROR(((J119+K119+L119+M119)/H119),"ND")</f>
        <v>ND</v>
      </c>
      <c r="P119" s="910"/>
    </row>
    <row r="120" spans="3:16">
      <c r="C120" s="860"/>
      <c r="D120" s="907"/>
      <c r="E120" s="907"/>
      <c r="F120" s="908"/>
      <c r="G120" s="909"/>
      <c r="H120" s="944"/>
      <c r="I120" s="852"/>
      <c r="J120" s="149" t="str">
        <f ca="1">IF(MOD(ROW()-13,2)=0,IF(ISBLANK(OFFSET(#REF!,INT((ROW()-13)/2),0)),"",OFFSET(#REF!,INT((ROW()-13)/2),0)),IF(ISBLANK(OFFSET('9. METAS'!$U$20,INT((ROW()-14)/2),0)),"",OFFSET('9. METAS'!$U$20,INT((ROW()-14)/2),0)))</f>
        <v/>
      </c>
      <c r="K120" s="150" t="str">
        <f ca="1">IF(MOD(ROW()-13,2)=0,IF(ISBLANK(OFFSET(#REF!,INT((ROW()-13)/2),0)),"",OFFSET(#REF!,INT((ROW()-13)/2),0)),IF(ISBLANK(OFFSET('9. METAS'!$V$20,INT((ROW()-14)/2),0)),"",OFFSET('9. METAS'!$V$20,INT((ROW()-14)/2),0)))</f>
        <v/>
      </c>
      <c r="L120" s="150" t="str">
        <f ca="1">IF(MOD(ROW()-13,2)=0,IF(ISBLANK(OFFSET(#REF!,INT((ROW()-13)/2),0)),"",OFFSET(#REF!,INT((ROW()-13)/2),0)),IF(ISBLANK(OFFSET('9. METAS'!$W$20,INT((ROW()-14)/2),0)),"",OFFSET('9. METAS'!$W$20,INT((ROW()-14)/2),0)))</f>
        <v/>
      </c>
      <c r="M120" s="151" t="str">
        <f ca="1">IF(MOD(ROW()-13,2)=0,IF(ISBLANK(OFFSET(#REF!,INT((ROW()-13)/2),0)),"",OFFSET(#REF!,INT((ROW()-13)/2),0)),IF(ISBLANK(OFFSET('9. METAS'!$X$20,INT((ROW()-14)/2),0)),"",OFFSET('9. METAS'!$X$20,INT((ROW()-14)/2),0)))</f>
        <v/>
      </c>
      <c r="N120" s="854"/>
      <c r="O120" s="856"/>
      <c r="P120" s="913"/>
    </row>
    <row r="121" spans="3:16">
      <c r="C121" s="859"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8" t="str">
        <f ca="1">IF(ISBLANK(OFFSET('5. Pp (3 años)'!$K$46,INT((ROW()-13)/2),0)),"",OFFSET('5. Pp (3 años)'!$K$46,INT((ROW()-13)/2),0))</f>
        <v/>
      </c>
      <c r="G121" s="909" t="str">
        <f ca="1">IF(ISBLANK(OFFSET('5. Pp (3 años)'!$H$46,INT((ROW()-13)/2),0)),"",OFFSET('5. Pp (3 años)'!$H$46,INT((ROW()-13)/2),0))</f>
        <v/>
      </c>
      <c r="H121" s="944" t="str">
        <f ca="1">IF(ISBLANK(OFFSET('9. METAS'!$L$20,INT((ROW()-13)/2),0)),"",OFFSET('9. METAS'!$L$20,INT((ROW()-13)/2),0))</f>
        <v/>
      </c>
      <c r="I121" s="868"/>
      <c r="J121" s="149" t="e">
        <f ca="1">IF(MOD(ROW()-13,2)=0,IF(ISBLANK(OFFSET(#REF!,INT((ROW()-13)/2),0)),"",OFFSET(#REF!,INT((ROW()-13)/2),0)),IF(ISBLANK(OFFSET('9. METAS'!$U$20,INT((ROW()-14)/2),0)),"",OFFSET('9. METAS'!$U$20,INT((ROW()-14)/2),0)))</f>
        <v>#REF!</v>
      </c>
      <c r="K121" s="150" t="e">
        <f ca="1">IF(MOD(ROW()-13,2)=0,IF(ISBLANK(OFFSET(#REF!,INT((ROW()-13)/2),0)),"",OFFSET(#REF!,INT((ROW()-13)/2),0)),IF(ISBLANK(OFFSET('9. METAS'!$V$20,INT((ROW()-14)/2),0)),"",OFFSET('9. METAS'!$V$20,INT((ROW()-14)/2),0)))</f>
        <v>#REF!</v>
      </c>
      <c r="L121" s="150" t="e">
        <f ca="1">IF(MOD(ROW()-13,2)=0,IF(ISBLANK(OFFSET(#REF!,INT((ROW()-13)/2),0)),"",OFFSET(#REF!,INT((ROW()-13)/2),0)),IF(ISBLANK(OFFSET('9. METAS'!$W$20,INT((ROW()-14)/2),0)),"",OFFSET('9. METAS'!$W$20,INT((ROW()-14)/2),0)))</f>
        <v>#REF!</v>
      </c>
      <c r="M121" s="151" t="e">
        <f ca="1">IF(MOD(ROW()-13,2)=0,IF(ISBLANK(OFFSET(#REF!,INT((ROW()-13)/2),0)),"",OFFSET(#REF!,INT((ROW()-13)/2),0)),IF(ISBLANK(OFFSET('9. METAS'!$X$20,INT((ROW()-14)/2),0)),"",OFFSET('9. METAS'!$X$20,INT((ROW()-14)/2),0)))</f>
        <v>#REF!</v>
      </c>
      <c r="N121" s="869" t="str">
        <f t="shared" ref="N121" ca="1" si="104">IFERROR(J121/J122,"ND")</f>
        <v>ND</v>
      </c>
      <c r="O121" s="870" t="str">
        <f t="shared" ref="O121" ca="1" si="105">IFERROR(((J121+K121+L121+M121)/H121),"ND")</f>
        <v>ND</v>
      </c>
      <c r="P121" s="910"/>
    </row>
    <row r="122" spans="3:16">
      <c r="C122" s="860"/>
      <c r="D122" s="907"/>
      <c r="E122" s="907"/>
      <c r="F122" s="908"/>
      <c r="G122" s="909"/>
      <c r="H122" s="944"/>
      <c r="I122" s="852"/>
      <c r="J122" s="149" t="str">
        <f ca="1">IF(MOD(ROW()-13,2)=0,IF(ISBLANK(OFFSET(#REF!,INT((ROW()-13)/2),0)),"",OFFSET(#REF!,INT((ROW()-13)/2),0)),IF(ISBLANK(OFFSET('9. METAS'!$U$20,INT((ROW()-14)/2),0)),"",OFFSET('9. METAS'!$U$20,INT((ROW()-14)/2),0)))</f>
        <v/>
      </c>
      <c r="K122" s="150" t="str">
        <f ca="1">IF(MOD(ROW()-13,2)=0,IF(ISBLANK(OFFSET(#REF!,INT((ROW()-13)/2),0)),"",OFFSET(#REF!,INT((ROW()-13)/2),0)),IF(ISBLANK(OFFSET('9. METAS'!$V$20,INT((ROW()-14)/2),0)),"",OFFSET('9. METAS'!$V$20,INT((ROW()-14)/2),0)))</f>
        <v/>
      </c>
      <c r="L122" s="150" t="str">
        <f ca="1">IF(MOD(ROW()-13,2)=0,IF(ISBLANK(OFFSET(#REF!,INT((ROW()-13)/2),0)),"",OFFSET(#REF!,INT((ROW()-13)/2),0)),IF(ISBLANK(OFFSET('9. METAS'!$W$20,INT((ROW()-14)/2),0)),"",OFFSET('9. METAS'!$W$20,INT((ROW()-14)/2),0)))</f>
        <v/>
      </c>
      <c r="M122" s="151" t="str">
        <f ca="1">IF(MOD(ROW()-13,2)=0,IF(ISBLANK(OFFSET(#REF!,INT((ROW()-13)/2),0)),"",OFFSET(#REF!,INT((ROW()-13)/2),0)),IF(ISBLANK(OFFSET('9. METAS'!$X$20,INT((ROW()-14)/2),0)),"",OFFSET('9. METAS'!$X$20,INT((ROW()-14)/2),0)))</f>
        <v/>
      </c>
      <c r="N122" s="854"/>
      <c r="O122" s="856"/>
      <c r="P122" s="913"/>
    </row>
    <row r="123" spans="3:16">
      <c r="C123" s="859"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8" t="str">
        <f ca="1">IF(ISBLANK(OFFSET('5. Pp (3 años)'!$K$46,INT((ROW()-13)/2),0)),"",OFFSET('5. Pp (3 años)'!$K$46,INT((ROW()-13)/2),0))</f>
        <v/>
      </c>
      <c r="G123" s="909" t="str">
        <f ca="1">IF(ISBLANK(OFFSET('5. Pp (3 años)'!$H$46,INT((ROW()-13)/2),0)),"",OFFSET('5. Pp (3 años)'!$H$46,INT((ROW()-13)/2),0))</f>
        <v/>
      </c>
      <c r="H123" s="944" t="str">
        <f ca="1">IF(ISBLANK(OFFSET('9. METAS'!$L$20,INT((ROW()-13)/2),0)),"",OFFSET('9. METAS'!$L$20,INT((ROW()-13)/2),0))</f>
        <v/>
      </c>
      <c r="I123" s="868"/>
      <c r="J123" s="149" t="e">
        <f ca="1">IF(MOD(ROW()-13,2)=0,IF(ISBLANK(OFFSET(#REF!,INT((ROW()-13)/2),0)),"",OFFSET(#REF!,INT((ROW()-13)/2),0)),IF(ISBLANK(OFFSET('9. METAS'!$U$20,INT((ROW()-14)/2),0)),"",OFFSET('9. METAS'!$U$20,INT((ROW()-14)/2),0)))</f>
        <v>#REF!</v>
      </c>
      <c r="K123" s="150" t="e">
        <f ca="1">IF(MOD(ROW()-13,2)=0,IF(ISBLANK(OFFSET(#REF!,INT((ROW()-13)/2),0)),"",OFFSET(#REF!,INT((ROW()-13)/2),0)),IF(ISBLANK(OFFSET('9. METAS'!$V$20,INT((ROW()-14)/2),0)),"",OFFSET('9. METAS'!$V$20,INT((ROW()-14)/2),0)))</f>
        <v>#REF!</v>
      </c>
      <c r="L123" s="150" t="e">
        <f ca="1">IF(MOD(ROW()-13,2)=0,IF(ISBLANK(OFFSET(#REF!,INT((ROW()-13)/2),0)),"",OFFSET(#REF!,INT((ROW()-13)/2),0)),IF(ISBLANK(OFFSET('9. METAS'!$W$20,INT((ROW()-14)/2),0)),"",OFFSET('9. METAS'!$W$20,INT((ROW()-14)/2),0)))</f>
        <v>#REF!</v>
      </c>
      <c r="M123" s="151" t="e">
        <f ca="1">IF(MOD(ROW()-13,2)=0,IF(ISBLANK(OFFSET(#REF!,INT((ROW()-13)/2),0)),"",OFFSET(#REF!,INT((ROW()-13)/2),0)),IF(ISBLANK(OFFSET('9. METAS'!$X$20,INT((ROW()-14)/2),0)),"",OFFSET('9. METAS'!$X$20,INT((ROW()-14)/2),0)))</f>
        <v>#REF!</v>
      </c>
      <c r="N123" s="869" t="str">
        <f t="shared" ref="N123" ca="1" si="106">IFERROR(J123/J124,"ND")</f>
        <v>ND</v>
      </c>
      <c r="O123" s="870" t="str">
        <f t="shared" ref="O123" ca="1" si="107">IFERROR(((J123+K123+L123+M123)/H123),"ND")</f>
        <v>ND</v>
      </c>
      <c r="P123" s="910"/>
    </row>
    <row r="124" spans="3:16">
      <c r="C124" s="860"/>
      <c r="D124" s="907"/>
      <c r="E124" s="907"/>
      <c r="F124" s="908"/>
      <c r="G124" s="909"/>
      <c r="H124" s="944"/>
      <c r="I124" s="852"/>
      <c r="J124" s="149" t="str">
        <f ca="1">IF(MOD(ROW()-13,2)=0,IF(ISBLANK(OFFSET(#REF!,INT((ROW()-13)/2),0)),"",OFFSET(#REF!,INT((ROW()-13)/2),0)),IF(ISBLANK(OFFSET('9. METAS'!$U$20,INT((ROW()-14)/2),0)),"",OFFSET('9. METAS'!$U$20,INT((ROW()-14)/2),0)))</f>
        <v/>
      </c>
      <c r="K124" s="150" t="str">
        <f ca="1">IF(MOD(ROW()-13,2)=0,IF(ISBLANK(OFFSET(#REF!,INT((ROW()-13)/2),0)),"",OFFSET(#REF!,INT((ROW()-13)/2),0)),IF(ISBLANK(OFFSET('9. METAS'!$V$20,INT((ROW()-14)/2),0)),"",OFFSET('9. METAS'!$V$20,INT((ROW()-14)/2),0)))</f>
        <v/>
      </c>
      <c r="L124" s="150" t="str">
        <f ca="1">IF(MOD(ROW()-13,2)=0,IF(ISBLANK(OFFSET(#REF!,INT((ROW()-13)/2),0)),"",OFFSET(#REF!,INT((ROW()-13)/2),0)),IF(ISBLANK(OFFSET('9. METAS'!$W$20,INT((ROW()-14)/2),0)),"",OFFSET('9. METAS'!$W$20,INT((ROW()-14)/2),0)))</f>
        <v/>
      </c>
      <c r="M124" s="151" t="str">
        <f ca="1">IF(MOD(ROW()-13,2)=0,IF(ISBLANK(OFFSET(#REF!,INT((ROW()-13)/2),0)),"",OFFSET(#REF!,INT((ROW()-13)/2),0)),IF(ISBLANK(OFFSET('9. METAS'!$X$20,INT((ROW()-14)/2),0)),"",OFFSET('9. METAS'!$X$20,INT((ROW()-14)/2),0)))</f>
        <v/>
      </c>
      <c r="N124" s="854"/>
      <c r="O124" s="856"/>
      <c r="P124" s="913"/>
    </row>
    <row r="125" spans="3:16">
      <c r="C125" s="859"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8" t="str">
        <f ca="1">IF(ISBLANK(OFFSET('5. Pp (3 años)'!$K$46,INT((ROW()-13)/2),0)),"",OFFSET('5. Pp (3 años)'!$K$46,INT((ROW()-13)/2),0))</f>
        <v/>
      </c>
      <c r="G125" s="909" t="str">
        <f ca="1">IF(ISBLANK(OFFSET('5. Pp (3 años)'!$H$46,INT((ROW()-13)/2),0)),"",OFFSET('5. Pp (3 años)'!$H$46,INT((ROW()-13)/2),0))</f>
        <v/>
      </c>
      <c r="H125" s="944" t="str">
        <f ca="1">IF(ISBLANK(OFFSET('9. METAS'!$L$20,INT((ROW()-13)/2),0)),"",OFFSET('9. METAS'!$L$20,INT((ROW()-13)/2),0))</f>
        <v/>
      </c>
      <c r="I125" s="868"/>
      <c r="J125" s="149" t="e">
        <f ca="1">IF(MOD(ROW()-13,2)=0,IF(ISBLANK(OFFSET(#REF!,INT((ROW()-13)/2),0)),"",OFFSET(#REF!,INT((ROW()-13)/2),0)),IF(ISBLANK(OFFSET('9. METAS'!$U$20,INT((ROW()-14)/2),0)),"",OFFSET('9. METAS'!$U$20,INT((ROW()-14)/2),0)))</f>
        <v>#REF!</v>
      </c>
      <c r="K125" s="150" t="e">
        <f ca="1">IF(MOD(ROW()-13,2)=0,IF(ISBLANK(OFFSET(#REF!,INT((ROW()-13)/2),0)),"",OFFSET(#REF!,INT((ROW()-13)/2),0)),IF(ISBLANK(OFFSET('9. METAS'!$V$20,INT((ROW()-14)/2),0)),"",OFFSET('9. METAS'!$V$20,INT((ROW()-14)/2),0)))</f>
        <v>#REF!</v>
      </c>
      <c r="L125" s="150" t="e">
        <f ca="1">IF(MOD(ROW()-13,2)=0,IF(ISBLANK(OFFSET(#REF!,INT((ROW()-13)/2),0)),"",OFFSET(#REF!,INT((ROW()-13)/2),0)),IF(ISBLANK(OFFSET('9. METAS'!$W$20,INT((ROW()-14)/2),0)),"",OFFSET('9. METAS'!$W$20,INT((ROW()-14)/2),0)))</f>
        <v>#REF!</v>
      </c>
      <c r="M125" s="151" t="e">
        <f ca="1">IF(MOD(ROW()-13,2)=0,IF(ISBLANK(OFFSET(#REF!,INT((ROW()-13)/2),0)),"",OFFSET(#REF!,INT((ROW()-13)/2),0)),IF(ISBLANK(OFFSET('9. METAS'!$X$20,INT((ROW()-14)/2),0)),"",OFFSET('9. METAS'!$X$20,INT((ROW()-14)/2),0)))</f>
        <v>#REF!</v>
      </c>
      <c r="N125" s="869" t="str">
        <f t="shared" ref="N125" ca="1" si="108">IFERROR(J125/J126,"ND")</f>
        <v>ND</v>
      </c>
      <c r="O125" s="870" t="str">
        <f t="shared" ref="O125" ca="1" si="109">IFERROR(((J125+K125+L125+M125)/H125),"ND")</f>
        <v>ND</v>
      </c>
      <c r="P125" s="910"/>
    </row>
    <row r="126" spans="3:16">
      <c r="C126" s="860"/>
      <c r="D126" s="907"/>
      <c r="E126" s="907"/>
      <c r="F126" s="908"/>
      <c r="G126" s="909"/>
      <c r="H126" s="944"/>
      <c r="I126" s="852"/>
      <c r="J126" s="149" t="str">
        <f ca="1">IF(MOD(ROW()-13,2)=0,IF(ISBLANK(OFFSET(#REF!,INT((ROW()-13)/2),0)),"",OFFSET(#REF!,INT((ROW()-13)/2),0)),IF(ISBLANK(OFFSET('9. METAS'!$U$20,INT((ROW()-14)/2),0)),"",OFFSET('9. METAS'!$U$20,INT((ROW()-14)/2),0)))</f>
        <v/>
      </c>
      <c r="K126" s="150" t="str">
        <f ca="1">IF(MOD(ROW()-13,2)=0,IF(ISBLANK(OFFSET(#REF!,INT((ROW()-13)/2),0)),"",OFFSET(#REF!,INT((ROW()-13)/2),0)),IF(ISBLANK(OFFSET('9. METAS'!$V$20,INT((ROW()-14)/2),0)),"",OFFSET('9. METAS'!$V$20,INT((ROW()-14)/2),0)))</f>
        <v/>
      </c>
      <c r="L126" s="150" t="str">
        <f ca="1">IF(MOD(ROW()-13,2)=0,IF(ISBLANK(OFFSET(#REF!,INT((ROW()-13)/2),0)),"",OFFSET(#REF!,INT((ROW()-13)/2),0)),IF(ISBLANK(OFFSET('9. METAS'!$W$20,INT((ROW()-14)/2),0)),"",OFFSET('9. METAS'!$W$20,INT((ROW()-14)/2),0)))</f>
        <v/>
      </c>
      <c r="M126" s="151" t="str">
        <f ca="1">IF(MOD(ROW()-13,2)=0,IF(ISBLANK(OFFSET(#REF!,INT((ROW()-13)/2),0)),"",OFFSET(#REF!,INT((ROW()-13)/2),0)),IF(ISBLANK(OFFSET('9. METAS'!$X$20,INT((ROW()-14)/2),0)),"",OFFSET('9. METAS'!$X$20,INT((ROW()-14)/2),0)))</f>
        <v/>
      </c>
      <c r="N126" s="854"/>
      <c r="O126" s="856"/>
      <c r="P126" s="913"/>
    </row>
    <row r="127" spans="3:16">
      <c r="C127" s="859"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8" t="str">
        <f ca="1">IF(ISBLANK(OFFSET('5. Pp (3 años)'!$K$46,INT((ROW()-13)/2),0)),"",OFFSET('5. Pp (3 años)'!$K$46,INT((ROW()-13)/2),0))</f>
        <v/>
      </c>
      <c r="G127" s="909" t="str">
        <f ca="1">IF(ISBLANK(OFFSET('5. Pp (3 años)'!$H$46,INT((ROW()-13)/2),0)),"",OFFSET('5. Pp (3 años)'!$H$46,INT((ROW()-13)/2),0))</f>
        <v/>
      </c>
      <c r="H127" s="944" t="str">
        <f ca="1">IF(ISBLANK(OFFSET('9. METAS'!$L$20,INT((ROW()-13)/2),0)),"",OFFSET('9. METAS'!$L$20,INT((ROW()-13)/2),0))</f>
        <v/>
      </c>
      <c r="I127" s="868"/>
      <c r="J127" s="149" t="e">
        <f ca="1">IF(MOD(ROW()-13,2)=0,IF(ISBLANK(OFFSET(#REF!,INT((ROW()-13)/2),0)),"",OFFSET(#REF!,INT((ROW()-13)/2),0)),IF(ISBLANK(OFFSET('9. METAS'!$U$20,INT((ROW()-14)/2),0)),"",OFFSET('9. METAS'!$U$20,INT((ROW()-14)/2),0)))</f>
        <v>#REF!</v>
      </c>
      <c r="K127" s="150" t="e">
        <f ca="1">IF(MOD(ROW()-13,2)=0,IF(ISBLANK(OFFSET(#REF!,INT((ROW()-13)/2),0)),"",OFFSET(#REF!,INT((ROW()-13)/2),0)),IF(ISBLANK(OFFSET('9. METAS'!$V$20,INT((ROW()-14)/2),0)),"",OFFSET('9. METAS'!$V$20,INT((ROW()-14)/2),0)))</f>
        <v>#REF!</v>
      </c>
      <c r="L127" s="150" t="e">
        <f ca="1">IF(MOD(ROW()-13,2)=0,IF(ISBLANK(OFFSET(#REF!,INT((ROW()-13)/2),0)),"",OFFSET(#REF!,INT((ROW()-13)/2),0)),IF(ISBLANK(OFFSET('9. METAS'!$W$20,INT((ROW()-14)/2),0)),"",OFFSET('9. METAS'!$W$20,INT((ROW()-14)/2),0)))</f>
        <v>#REF!</v>
      </c>
      <c r="M127" s="151" t="e">
        <f ca="1">IF(MOD(ROW()-13,2)=0,IF(ISBLANK(OFFSET(#REF!,INT((ROW()-13)/2),0)),"",OFFSET(#REF!,INT((ROW()-13)/2),0)),IF(ISBLANK(OFFSET('9. METAS'!$X$20,INT((ROW()-14)/2),0)),"",OFFSET('9. METAS'!$X$20,INT((ROW()-14)/2),0)))</f>
        <v>#REF!</v>
      </c>
      <c r="N127" s="869" t="str">
        <f t="shared" ref="N127" ca="1" si="110">IFERROR(J127/J128,"ND")</f>
        <v>ND</v>
      </c>
      <c r="O127" s="870" t="str">
        <f t="shared" ref="O127" ca="1" si="111">IFERROR(((J127+K127+L127+M127)/H127),"ND")</f>
        <v>ND</v>
      </c>
      <c r="P127" s="910"/>
    </row>
    <row r="128" spans="3:16">
      <c r="C128" s="860"/>
      <c r="D128" s="907"/>
      <c r="E128" s="907"/>
      <c r="F128" s="908"/>
      <c r="G128" s="909"/>
      <c r="H128" s="944"/>
      <c r="I128" s="852"/>
      <c r="J128" s="149" t="str">
        <f ca="1">IF(MOD(ROW()-13,2)=0,IF(ISBLANK(OFFSET(#REF!,INT((ROW()-13)/2),0)),"",OFFSET(#REF!,INT((ROW()-13)/2),0)),IF(ISBLANK(OFFSET('9. METAS'!$U$20,INT((ROW()-14)/2),0)),"",OFFSET('9. METAS'!$U$20,INT((ROW()-14)/2),0)))</f>
        <v/>
      </c>
      <c r="K128" s="150" t="str">
        <f ca="1">IF(MOD(ROW()-13,2)=0,IF(ISBLANK(OFFSET(#REF!,INT((ROW()-13)/2),0)),"",OFFSET(#REF!,INT((ROW()-13)/2),0)),IF(ISBLANK(OFFSET('9. METAS'!$V$20,INT((ROW()-14)/2),0)),"",OFFSET('9. METAS'!$V$20,INT((ROW()-14)/2),0)))</f>
        <v/>
      </c>
      <c r="L128" s="150" t="str">
        <f ca="1">IF(MOD(ROW()-13,2)=0,IF(ISBLANK(OFFSET(#REF!,INT((ROW()-13)/2),0)),"",OFFSET(#REF!,INT((ROW()-13)/2),0)),IF(ISBLANK(OFFSET('9. METAS'!$W$20,INT((ROW()-14)/2),0)),"",OFFSET('9. METAS'!$W$20,INT((ROW()-14)/2),0)))</f>
        <v/>
      </c>
      <c r="M128" s="151" t="str">
        <f ca="1">IF(MOD(ROW()-13,2)=0,IF(ISBLANK(OFFSET(#REF!,INT((ROW()-13)/2),0)),"",OFFSET(#REF!,INT((ROW()-13)/2),0)),IF(ISBLANK(OFFSET('9. METAS'!$X$20,INT((ROW()-14)/2),0)),"",OFFSET('9. METAS'!$X$20,INT((ROW()-14)/2),0)))</f>
        <v/>
      </c>
      <c r="N128" s="854"/>
      <c r="O128" s="856"/>
      <c r="P128" s="913"/>
    </row>
    <row r="129" spans="3:16">
      <c r="C129" s="859"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8" t="str">
        <f ca="1">IF(ISBLANK(OFFSET('5. Pp (3 años)'!$K$46,INT((ROW()-13)/2),0)),"",OFFSET('5. Pp (3 años)'!$K$46,INT((ROW()-13)/2),0))</f>
        <v/>
      </c>
      <c r="G129" s="909" t="str">
        <f ca="1">IF(ISBLANK(OFFSET('5. Pp (3 años)'!$H$46,INT((ROW()-13)/2),0)),"",OFFSET('5. Pp (3 años)'!$H$46,INT((ROW()-13)/2),0))</f>
        <v/>
      </c>
      <c r="H129" s="944" t="str">
        <f ca="1">IF(ISBLANK(OFFSET('9. METAS'!$L$20,INT((ROW()-13)/2),0)),"",OFFSET('9. METAS'!$L$20,INT((ROW()-13)/2),0))</f>
        <v/>
      </c>
      <c r="I129" s="868"/>
      <c r="J129" s="149" t="e">
        <f ca="1">IF(MOD(ROW()-13,2)=0,IF(ISBLANK(OFFSET(#REF!,INT((ROW()-13)/2),0)),"",OFFSET(#REF!,INT((ROW()-13)/2),0)),IF(ISBLANK(OFFSET('9. METAS'!$U$20,INT((ROW()-14)/2),0)),"",OFFSET('9. METAS'!$U$20,INT((ROW()-14)/2),0)))</f>
        <v>#REF!</v>
      </c>
      <c r="K129" s="150" t="e">
        <f ca="1">IF(MOD(ROW()-13,2)=0,IF(ISBLANK(OFFSET(#REF!,INT((ROW()-13)/2),0)),"",OFFSET(#REF!,INT((ROW()-13)/2),0)),IF(ISBLANK(OFFSET('9. METAS'!$V$20,INT((ROW()-14)/2),0)),"",OFFSET('9. METAS'!$V$20,INT((ROW()-14)/2),0)))</f>
        <v>#REF!</v>
      </c>
      <c r="L129" s="150" t="e">
        <f ca="1">IF(MOD(ROW()-13,2)=0,IF(ISBLANK(OFFSET(#REF!,INT((ROW()-13)/2),0)),"",OFFSET(#REF!,INT((ROW()-13)/2),0)),IF(ISBLANK(OFFSET('9. METAS'!$W$20,INT((ROW()-14)/2),0)),"",OFFSET('9. METAS'!$W$20,INT((ROW()-14)/2),0)))</f>
        <v>#REF!</v>
      </c>
      <c r="M129" s="151" t="e">
        <f ca="1">IF(MOD(ROW()-13,2)=0,IF(ISBLANK(OFFSET(#REF!,INT((ROW()-13)/2),0)),"",OFFSET(#REF!,INT((ROW()-13)/2),0)),IF(ISBLANK(OFFSET('9. METAS'!$X$20,INT((ROW()-14)/2),0)),"",OFFSET('9. METAS'!$X$20,INT((ROW()-14)/2),0)))</f>
        <v>#REF!</v>
      </c>
      <c r="N129" s="869" t="str">
        <f t="shared" ref="N129" ca="1" si="112">IFERROR(J129/J130,"ND")</f>
        <v>ND</v>
      </c>
      <c r="O129" s="870" t="str">
        <f t="shared" ref="O129" ca="1" si="113">IFERROR(((J129+K129+L129+M129)/H129),"ND")</f>
        <v>ND</v>
      </c>
      <c r="P129" s="910"/>
    </row>
    <row r="130" spans="3:16">
      <c r="C130" s="860"/>
      <c r="D130" s="907"/>
      <c r="E130" s="907"/>
      <c r="F130" s="908"/>
      <c r="G130" s="909"/>
      <c r="H130" s="944"/>
      <c r="I130" s="852"/>
      <c r="J130" s="149" t="str">
        <f ca="1">IF(MOD(ROW()-13,2)=0,IF(ISBLANK(OFFSET(#REF!,INT((ROW()-13)/2),0)),"",OFFSET(#REF!,INT((ROW()-13)/2),0)),IF(ISBLANK(OFFSET('9. METAS'!$U$20,INT((ROW()-14)/2),0)),"",OFFSET('9. METAS'!$U$20,INT((ROW()-14)/2),0)))</f>
        <v/>
      </c>
      <c r="K130" s="150" t="str">
        <f ca="1">IF(MOD(ROW()-13,2)=0,IF(ISBLANK(OFFSET(#REF!,INT((ROW()-13)/2),0)),"",OFFSET(#REF!,INT((ROW()-13)/2),0)),IF(ISBLANK(OFFSET('9. METAS'!$V$20,INT((ROW()-14)/2),0)),"",OFFSET('9. METAS'!$V$20,INT((ROW()-14)/2),0)))</f>
        <v/>
      </c>
      <c r="L130" s="150" t="str">
        <f ca="1">IF(MOD(ROW()-13,2)=0,IF(ISBLANK(OFFSET(#REF!,INT((ROW()-13)/2),0)),"",OFFSET(#REF!,INT((ROW()-13)/2),0)),IF(ISBLANK(OFFSET('9. METAS'!$W$20,INT((ROW()-14)/2),0)),"",OFFSET('9. METAS'!$W$20,INT((ROW()-14)/2),0)))</f>
        <v/>
      </c>
      <c r="M130" s="151" t="str">
        <f ca="1">IF(MOD(ROW()-13,2)=0,IF(ISBLANK(OFFSET(#REF!,INT((ROW()-13)/2),0)),"",OFFSET(#REF!,INT((ROW()-13)/2),0)),IF(ISBLANK(OFFSET('9. METAS'!$X$20,INT((ROW()-14)/2),0)),"",OFFSET('9. METAS'!$X$20,INT((ROW()-14)/2),0)))</f>
        <v/>
      </c>
      <c r="N130" s="854"/>
      <c r="O130" s="856"/>
      <c r="P130" s="913"/>
    </row>
    <row r="131" spans="3:16">
      <c r="C131" s="859"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8" t="str">
        <f ca="1">IF(ISBLANK(OFFSET('5. Pp (3 años)'!$K$46,INT((ROW()-13)/2),0)),"",OFFSET('5. Pp (3 años)'!$K$46,INT((ROW()-13)/2),0))</f>
        <v/>
      </c>
      <c r="G131" s="909" t="str">
        <f ca="1">IF(ISBLANK(OFFSET('5. Pp (3 años)'!$H$46,INT((ROW()-13)/2),0)),"",OFFSET('5. Pp (3 años)'!$H$46,INT((ROW()-13)/2),0))</f>
        <v/>
      </c>
      <c r="H131" s="944" t="str">
        <f ca="1">IF(ISBLANK(OFFSET('9. METAS'!$L$20,INT((ROW()-13)/2),0)),"",OFFSET('9. METAS'!$L$20,INT((ROW()-13)/2),0))</f>
        <v/>
      </c>
      <c r="I131" s="868"/>
      <c r="J131" s="149" t="e">
        <f ca="1">IF(MOD(ROW()-13,2)=0,IF(ISBLANK(OFFSET(#REF!,INT((ROW()-13)/2),0)),"",OFFSET(#REF!,INT((ROW()-13)/2),0)),IF(ISBLANK(OFFSET('9. METAS'!$U$20,INT((ROW()-14)/2),0)),"",OFFSET('9. METAS'!$U$20,INT((ROW()-14)/2),0)))</f>
        <v>#REF!</v>
      </c>
      <c r="K131" s="150" t="e">
        <f ca="1">IF(MOD(ROW()-13,2)=0,IF(ISBLANK(OFFSET(#REF!,INT((ROW()-13)/2),0)),"",OFFSET(#REF!,INT((ROW()-13)/2),0)),IF(ISBLANK(OFFSET('9. METAS'!$V$20,INT((ROW()-14)/2),0)),"",OFFSET('9. METAS'!$V$20,INT((ROW()-14)/2),0)))</f>
        <v>#REF!</v>
      </c>
      <c r="L131" s="150" t="e">
        <f ca="1">IF(MOD(ROW()-13,2)=0,IF(ISBLANK(OFFSET(#REF!,INT((ROW()-13)/2),0)),"",OFFSET(#REF!,INT((ROW()-13)/2),0)),IF(ISBLANK(OFFSET('9. METAS'!$W$20,INT((ROW()-14)/2),0)),"",OFFSET('9. METAS'!$W$20,INT((ROW()-14)/2),0)))</f>
        <v>#REF!</v>
      </c>
      <c r="M131" s="151" t="e">
        <f ca="1">IF(MOD(ROW()-13,2)=0,IF(ISBLANK(OFFSET(#REF!,INT((ROW()-13)/2),0)),"",OFFSET(#REF!,INT((ROW()-13)/2),0)),IF(ISBLANK(OFFSET('9. METAS'!$X$20,INT((ROW()-14)/2),0)),"",OFFSET('9. METAS'!$X$20,INT((ROW()-14)/2),0)))</f>
        <v>#REF!</v>
      </c>
      <c r="N131" s="869" t="str">
        <f t="shared" ref="N131" ca="1" si="114">IFERROR(J131/J132,"ND")</f>
        <v>ND</v>
      </c>
      <c r="O131" s="870" t="str">
        <f t="shared" ref="O131" ca="1" si="115">IFERROR(((J131+K131+L131+M131)/H131),"ND")</f>
        <v>ND</v>
      </c>
      <c r="P131" s="910"/>
    </row>
    <row r="132" spans="3:16">
      <c r="C132" s="860"/>
      <c r="D132" s="907"/>
      <c r="E132" s="907"/>
      <c r="F132" s="908"/>
      <c r="G132" s="909"/>
      <c r="H132" s="944"/>
      <c r="I132" s="852"/>
      <c r="J132" s="149" t="str">
        <f ca="1">IF(MOD(ROW()-13,2)=0,IF(ISBLANK(OFFSET(#REF!,INT((ROW()-13)/2),0)),"",OFFSET(#REF!,INT((ROW()-13)/2),0)),IF(ISBLANK(OFFSET('9. METAS'!$U$20,INT((ROW()-14)/2),0)),"",OFFSET('9. METAS'!$U$20,INT((ROW()-14)/2),0)))</f>
        <v/>
      </c>
      <c r="K132" s="150" t="str">
        <f ca="1">IF(MOD(ROW()-13,2)=0,IF(ISBLANK(OFFSET(#REF!,INT((ROW()-13)/2),0)),"",OFFSET(#REF!,INT((ROW()-13)/2),0)),IF(ISBLANK(OFFSET('9. METAS'!$V$20,INT((ROW()-14)/2),0)),"",OFFSET('9. METAS'!$V$20,INT((ROW()-14)/2),0)))</f>
        <v/>
      </c>
      <c r="L132" s="150" t="str">
        <f ca="1">IF(MOD(ROW()-13,2)=0,IF(ISBLANK(OFFSET(#REF!,INT((ROW()-13)/2),0)),"",OFFSET(#REF!,INT((ROW()-13)/2),0)),IF(ISBLANK(OFFSET('9. METAS'!$W$20,INT((ROW()-14)/2),0)),"",OFFSET('9. METAS'!$W$20,INT((ROW()-14)/2),0)))</f>
        <v/>
      </c>
      <c r="M132" s="151" t="str">
        <f ca="1">IF(MOD(ROW()-13,2)=0,IF(ISBLANK(OFFSET(#REF!,INT((ROW()-13)/2),0)),"",OFFSET(#REF!,INT((ROW()-13)/2),0)),IF(ISBLANK(OFFSET('9. METAS'!$X$20,INT((ROW()-14)/2),0)),"",OFFSET('9. METAS'!$X$20,INT((ROW()-14)/2),0)))</f>
        <v/>
      </c>
      <c r="N132" s="854"/>
      <c r="O132" s="856"/>
      <c r="P132" s="913"/>
    </row>
    <row r="133" spans="3:16">
      <c r="C133" s="859"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8" t="str">
        <f ca="1">IF(ISBLANK(OFFSET('5. Pp (3 años)'!$K$46,INT((ROW()-13)/2),0)),"",OFFSET('5. Pp (3 años)'!$K$46,INT((ROW()-13)/2),0))</f>
        <v/>
      </c>
      <c r="G133" s="909" t="str">
        <f ca="1">IF(ISBLANK(OFFSET('5. Pp (3 años)'!$H$46,INT((ROW()-13)/2),0)),"",OFFSET('5. Pp (3 años)'!$H$46,INT((ROW()-13)/2),0))</f>
        <v/>
      </c>
      <c r="H133" s="944" t="str">
        <f ca="1">IF(ISBLANK(OFFSET('9. METAS'!$L$20,INT((ROW()-13)/2),0)),"",OFFSET('9. METAS'!$L$20,INT((ROW()-13)/2),0))</f>
        <v/>
      </c>
      <c r="I133" s="868"/>
      <c r="J133" s="149" t="e">
        <f ca="1">IF(MOD(ROW()-13,2)=0,IF(ISBLANK(OFFSET(#REF!,INT((ROW()-13)/2),0)),"",OFFSET(#REF!,INT((ROW()-13)/2),0)),IF(ISBLANK(OFFSET('9. METAS'!$U$20,INT((ROW()-14)/2),0)),"",OFFSET('9. METAS'!$U$20,INT((ROW()-14)/2),0)))</f>
        <v>#REF!</v>
      </c>
      <c r="K133" s="150" t="e">
        <f ca="1">IF(MOD(ROW()-13,2)=0,IF(ISBLANK(OFFSET(#REF!,INT((ROW()-13)/2),0)),"",OFFSET(#REF!,INT((ROW()-13)/2),0)),IF(ISBLANK(OFFSET('9. METAS'!$V$20,INT((ROW()-14)/2),0)),"",OFFSET('9. METAS'!$V$20,INT((ROW()-14)/2),0)))</f>
        <v>#REF!</v>
      </c>
      <c r="L133" s="150" t="e">
        <f ca="1">IF(MOD(ROW()-13,2)=0,IF(ISBLANK(OFFSET(#REF!,INT((ROW()-13)/2),0)),"",OFFSET(#REF!,INT((ROW()-13)/2),0)),IF(ISBLANK(OFFSET('9. METAS'!$W$20,INT((ROW()-14)/2),0)),"",OFFSET('9. METAS'!$W$20,INT((ROW()-14)/2),0)))</f>
        <v>#REF!</v>
      </c>
      <c r="M133" s="151" t="e">
        <f ca="1">IF(MOD(ROW()-13,2)=0,IF(ISBLANK(OFFSET(#REF!,INT((ROW()-13)/2),0)),"",OFFSET(#REF!,INT((ROW()-13)/2),0)),IF(ISBLANK(OFFSET('9. METAS'!$X$20,INT((ROW()-14)/2),0)),"",OFFSET('9. METAS'!$X$20,INT((ROW()-14)/2),0)))</f>
        <v>#REF!</v>
      </c>
      <c r="N133" s="869" t="str">
        <f t="shared" ref="N133" ca="1" si="116">IFERROR(J133/J134,"ND")</f>
        <v>ND</v>
      </c>
      <c r="O133" s="870" t="str">
        <f t="shared" ref="O133" ca="1" si="117">IFERROR(((J133+K133+L133+M133)/H133),"ND")</f>
        <v>ND</v>
      </c>
      <c r="P133" s="910"/>
    </row>
    <row r="134" spans="3:16">
      <c r="C134" s="860"/>
      <c r="D134" s="907"/>
      <c r="E134" s="907"/>
      <c r="F134" s="908"/>
      <c r="G134" s="909"/>
      <c r="H134" s="944"/>
      <c r="I134" s="852"/>
      <c r="J134" s="149" t="str">
        <f ca="1">IF(MOD(ROW()-13,2)=0,IF(ISBLANK(OFFSET(#REF!,INT((ROW()-13)/2),0)),"",OFFSET(#REF!,INT((ROW()-13)/2),0)),IF(ISBLANK(OFFSET('9. METAS'!$U$20,INT((ROW()-14)/2),0)),"",OFFSET('9. METAS'!$U$20,INT((ROW()-14)/2),0)))</f>
        <v/>
      </c>
      <c r="K134" s="150" t="str">
        <f ca="1">IF(MOD(ROW()-13,2)=0,IF(ISBLANK(OFFSET(#REF!,INT((ROW()-13)/2),0)),"",OFFSET(#REF!,INT((ROW()-13)/2),0)),IF(ISBLANK(OFFSET('9. METAS'!$V$20,INT((ROW()-14)/2),0)),"",OFFSET('9. METAS'!$V$20,INT((ROW()-14)/2),0)))</f>
        <v/>
      </c>
      <c r="L134" s="150" t="str">
        <f ca="1">IF(MOD(ROW()-13,2)=0,IF(ISBLANK(OFFSET(#REF!,INT((ROW()-13)/2),0)),"",OFFSET(#REF!,INT((ROW()-13)/2),0)),IF(ISBLANK(OFFSET('9. METAS'!$W$20,INT((ROW()-14)/2),0)),"",OFFSET('9. METAS'!$W$20,INT((ROW()-14)/2),0)))</f>
        <v/>
      </c>
      <c r="M134" s="151" t="str">
        <f ca="1">IF(MOD(ROW()-13,2)=0,IF(ISBLANK(OFFSET(#REF!,INT((ROW()-13)/2),0)),"",OFFSET(#REF!,INT((ROW()-13)/2),0)),IF(ISBLANK(OFFSET('9. METAS'!$X$20,INT((ROW()-14)/2),0)),"",OFFSET('9. METAS'!$X$20,INT((ROW()-14)/2),0)))</f>
        <v/>
      </c>
      <c r="N134" s="854"/>
      <c r="O134" s="856"/>
      <c r="P134" s="913"/>
    </row>
    <row r="135" spans="3:16">
      <c r="C135" s="859"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8" t="str">
        <f ca="1">IF(ISBLANK(OFFSET('5. Pp (3 años)'!$K$46,INT((ROW()-13)/2),0)),"",OFFSET('5. Pp (3 años)'!$K$46,INT((ROW()-13)/2),0))</f>
        <v/>
      </c>
      <c r="G135" s="909" t="str">
        <f ca="1">IF(ISBLANK(OFFSET('5. Pp (3 años)'!$H$46,INT((ROW()-13)/2),0)),"",OFFSET('5. Pp (3 años)'!$H$46,INT((ROW()-13)/2),0))</f>
        <v/>
      </c>
      <c r="H135" s="944" t="str">
        <f ca="1">IF(ISBLANK(OFFSET('9. METAS'!$L$20,INT((ROW()-13)/2),0)),"",OFFSET('9. METAS'!$L$20,INT((ROW()-13)/2),0))</f>
        <v/>
      </c>
      <c r="I135" s="868"/>
      <c r="J135" s="149" t="e">
        <f ca="1">IF(MOD(ROW()-13,2)=0,IF(ISBLANK(OFFSET(#REF!,INT((ROW()-13)/2),0)),"",OFFSET(#REF!,INT((ROW()-13)/2),0)),IF(ISBLANK(OFFSET('9. METAS'!$U$20,INT((ROW()-14)/2),0)),"",OFFSET('9. METAS'!$U$20,INT((ROW()-14)/2),0)))</f>
        <v>#REF!</v>
      </c>
      <c r="K135" s="150" t="e">
        <f ca="1">IF(MOD(ROW()-13,2)=0,IF(ISBLANK(OFFSET(#REF!,INT((ROW()-13)/2),0)),"",OFFSET(#REF!,INT((ROW()-13)/2),0)),IF(ISBLANK(OFFSET('9. METAS'!$V$20,INT((ROW()-14)/2),0)),"",OFFSET('9. METAS'!$V$20,INT((ROW()-14)/2),0)))</f>
        <v>#REF!</v>
      </c>
      <c r="L135" s="150" t="e">
        <f ca="1">IF(MOD(ROW()-13,2)=0,IF(ISBLANK(OFFSET(#REF!,INT((ROW()-13)/2),0)),"",OFFSET(#REF!,INT((ROW()-13)/2),0)),IF(ISBLANK(OFFSET('9. METAS'!$W$20,INT((ROW()-14)/2),0)),"",OFFSET('9. METAS'!$W$20,INT((ROW()-14)/2),0)))</f>
        <v>#REF!</v>
      </c>
      <c r="M135" s="151" t="e">
        <f ca="1">IF(MOD(ROW()-13,2)=0,IF(ISBLANK(OFFSET(#REF!,INT((ROW()-13)/2),0)),"",OFFSET(#REF!,INT((ROW()-13)/2),0)),IF(ISBLANK(OFFSET('9. METAS'!$X$20,INT((ROW()-14)/2),0)),"",OFFSET('9. METAS'!$X$20,INT((ROW()-14)/2),0)))</f>
        <v>#REF!</v>
      </c>
      <c r="N135" s="869" t="str">
        <f t="shared" ref="N135" ca="1" si="118">IFERROR(J135/J136,"ND")</f>
        <v>ND</v>
      </c>
      <c r="O135" s="870" t="str">
        <f t="shared" ref="O135" ca="1" si="119">IFERROR(((J135+K135+L135+M135)/H135),"ND")</f>
        <v>ND</v>
      </c>
      <c r="P135" s="910"/>
    </row>
    <row r="136" spans="3:16">
      <c r="C136" s="860"/>
      <c r="D136" s="907"/>
      <c r="E136" s="907"/>
      <c r="F136" s="908"/>
      <c r="G136" s="909"/>
      <c r="H136" s="944"/>
      <c r="I136" s="852"/>
      <c r="J136" s="149" t="str">
        <f ca="1">IF(MOD(ROW()-13,2)=0,IF(ISBLANK(OFFSET(#REF!,INT((ROW()-13)/2),0)),"",OFFSET(#REF!,INT((ROW()-13)/2),0)),IF(ISBLANK(OFFSET('9. METAS'!$U$20,INT((ROW()-14)/2),0)),"",OFFSET('9. METAS'!$U$20,INT((ROW()-14)/2),0)))</f>
        <v/>
      </c>
      <c r="K136" s="150" t="str">
        <f ca="1">IF(MOD(ROW()-13,2)=0,IF(ISBLANK(OFFSET(#REF!,INT((ROW()-13)/2),0)),"",OFFSET(#REF!,INT((ROW()-13)/2),0)),IF(ISBLANK(OFFSET('9. METAS'!$V$20,INT((ROW()-14)/2),0)),"",OFFSET('9. METAS'!$V$20,INT((ROW()-14)/2),0)))</f>
        <v/>
      </c>
      <c r="L136" s="150" t="str">
        <f ca="1">IF(MOD(ROW()-13,2)=0,IF(ISBLANK(OFFSET(#REF!,INT((ROW()-13)/2),0)),"",OFFSET(#REF!,INT((ROW()-13)/2),0)),IF(ISBLANK(OFFSET('9. METAS'!$W$20,INT((ROW()-14)/2),0)),"",OFFSET('9. METAS'!$W$20,INT((ROW()-14)/2),0)))</f>
        <v/>
      </c>
      <c r="M136" s="151" t="str">
        <f ca="1">IF(MOD(ROW()-13,2)=0,IF(ISBLANK(OFFSET(#REF!,INT((ROW()-13)/2),0)),"",OFFSET(#REF!,INT((ROW()-13)/2),0)),IF(ISBLANK(OFFSET('9. METAS'!$X$20,INT((ROW()-14)/2),0)),"",OFFSET('9. METAS'!$X$20,INT((ROW()-14)/2),0)))</f>
        <v/>
      </c>
      <c r="N136" s="854"/>
      <c r="O136" s="856"/>
      <c r="P136" s="913"/>
    </row>
    <row r="137" spans="3:16">
      <c r="C137" s="859"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8" t="str">
        <f ca="1">IF(ISBLANK(OFFSET('5. Pp (3 años)'!$K$46,INT((ROW()-13)/2),0)),"",OFFSET('5. Pp (3 años)'!$K$46,INT((ROW()-13)/2),0))</f>
        <v/>
      </c>
      <c r="G137" s="909" t="str">
        <f ca="1">IF(ISBLANK(OFFSET('5. Pp (3 años)'!$H$46,INT((ROW()-13)/2),0)),"",OFFSET('5. Pp (3 años)'!$H$46,INT((ROW()-13)/2),0))</f>
        <v/>
      </c>
      <c r="H137" s="944" t="str">
        <f ca="1">IF(ISBLANK(OFFSET('9. METAS'!$L$20,INT((ROW()-13)/2),0)),"",OFFSET('9. METAS'!$L$20,INT((ROW()-13)/2),0))</f>
        <v/>
      </c>
      <c r="I137" s="868"/>
      <c r="J137" s="149" t="e">
        <f ca="1">IF(MOD(ROW()-13,2)=0,IF(ISBLANK(OFFSET(#REF!,INT((ROW()-13)/2),0)),"",OFFSET(#REF!,INT((ROW()-13)/2),0)),IF(ISBLANK(OFFSET('9. METAS'!$U$20,INT((ROW()-14)/2),0)),"",OFFSET('9. METAS'!$U$20,INT((ROW()-14)/2),0)))</f>
        <v>#REF!</v>
      </c>
      <c r="K137" s="150" t="e">
        <f ca="1">IF(MOD(ROW()-13,2)=0,IF(ISBLANK(OFFSET(#REF!,INT((ROW()-13)/2),0)),"",OFFSET(#REF!,INT((ROW()-13)/2),0)),IF(ISBLANK(OFFSET('9. METAS'!$V$20,INT((ROW()-14)/2),0)),"",OFFSET('9. METAS'!$V$20,INT((ROW()-14)/2),0)))</f>
        <v>#REF!</v>
      </c>
      <c r="L137" s="150" t="e">
        <f ca="1">IF(MOD(ROW()-13,2)=0,IF(ISBLANK(OFFSET(#REF!,INT((ROW()-13)/2),0)),"",OFFSET(#REF!,INT((ROW()-13)/2),0)),IF(ISBLANK(OFFSET('9. METAS'!$W$20,INT((ROW()-14)/2),0)),"",OFFSET('9. METAS'!$W$20,INT((ROW()-14)/2),0)))</f>
        <v>#REF!</v>
      </c>
      <c r="M137" s="151" t="e">
        <f ca="1">IF(MOD(ROW()-13,2)=0,IF(ISBLANK(OFFSET(#REF!,INT((ROW()-13)/2),0)),"",OFFSET(#REF!,INT((ROW()-13)/2),0)),IF(ISBLANK(OFFSET('9. METAS'!$X$20,INT((ROW()-14)/2),0)),"",OFFSET('9. METAS'!$X$20,INT((ROW()-14)/2),0)))</f>
        <v>#REF!</v>
      </c>
      <c r="N137" s="869" t="str">
        <f t="shared" ref="N137" ca="1" si="120">IFERROR(J137/J138,"ND")</f>
        <v>ND</v>
      </c>
      <c r="O137" s="870" t="str">
        <f t="shared" ref="O137" ca="1" si="121">IFERROR(((J137+K137+L137+M137)/H137),"ND")</f>
        <v>ND</v>
      </c>
      <c r="P137" s="910"/>
    </row>
    <row r="138" spans="3:16">
      <c r="C138" s="860"/>
      <c r="D138" s="907"/>
      <c r="E138" s="907"/>
      <c r="F138" s="908"/>
      <c r="G138" s="909"/>
      <c r="H138" s="944"/>
      <c r="I138" s="852"/>
      <c r="J138" s="149" t="str">
        <f ca="1">IF(MOD(ROW()-13,2)=0,IF(ISBLANK(OFFSET(#REF!,INT((ROW()-13)/2),0)),"",OFFSET(#REF!,INT((ROW()-13)/2),0)),IF(ISBLANK(OFFSET('9. METAS'!$U$20,INT((ROW()-14)/2),0)),"",OFFSET('9. METAS'!$U$20,INT((ROW()-14)/2),0)))</f>
        <v/>
      </c>
      <c r="K138" s="150" t="str">
        <f ca="1">IF(MOD(ROW()-13,2)=0,IF(ISBLANK(OFFSET(#REF!,INT((ROW()-13)/2),0)),"",OFFSET(#REF!,INT((ROW()-13)/2),0)),IF(ISBLANK(OFFSET('9. METAS'!$V$20,INT((ROW()-14)/2),0)),"",OFFSET('9. METAS'!$V$20,INT((ROW()-14)/2),0)))</f>
        <v/>
      </c>
      <c r="L138" s="150" t="str">
        <f ca="1">IF(MOD(ROW()-13,2)=0,IF(ISBLANK(OFFSET(#REF!,INT((ROW()-13)/2),0)),"",OFFSET(#REF!,INT((ROW()-13)/2),0)),IF(ISBLANK(OFFSET('9. METAS'!$W$20,INT((ROW()-14)/2),0)),"",OFFSET('9. METAS'!$W$20,INT((ROW()-14)/2),0)))</f>
        <v/>
      </c>
      <c r="M138" s="151" t="str">
        <f ca="1">IF(MOD(ROW()-13,2)=0,IF(ISBLANK(OFFSET(#REF!,INT((ROW()-13)/2),0)),"",OFFSET(#REF!,INT((ROW()-13)/2),0)),IF(ISBLANK(OFFSET('9. METAS'!$X$20,INT((ROW()-14)/2),0)),"",OFFSET('9. METAS'!$X$20,INT((ROW()-14)/2),0)))</f>
        <v/>
      </c>
      <c r="N138" s="854"/>
      <c r="O138" s="856"/>
      <c r="P138" s="913"/>
    </row>
    <row r="139" spans="3:16">
      <c r="C139" s="859"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8" t="str">
        <f ca="1">IF(ISBLANK(OFFSET('5. Pp (3 años)'!$K$46,INT((ROW()-13)/2),0)),"",OFFSET('5. Pp (3 años)'!$K$46,INT((ROW()-13)/2),0))</f>
        <v/>
      </c>
      <c r="G139" s="909" t="str">
        <f ca="1">IF(ISBLANK(OFFSET('5. Pp (3 años)'!$H$46,INT((ROW()-13)/2),0)),"",OFFSET('5. Pp (3 años)'!$H$46,INT((ROW()-13)/2),0))</f>
        <v/>
      </c>
      <c r="H139" s="944" t="str">
        <f ca="1">IF(ISBLANK(OFFSET('9. METAS'!$L$20,INT((ROW()-13)/2),0)),"",OFFSET('9. METAS'!$L$20,INT((ROW()-13)/2),0))</f>
        <v/>
      </c>
      <c r="I139" s="868"/>
      <c r="J139" s="149" t="e">
        <f ca="1">IF(MOD(ROW()-13,2)=0,IF(ISBLANK(OFFSET(#REF!,INT((ROW()-13)/2),0)),"",OFFSET(#REF!,INT((ROW()-13)/2),0)),IF(ISBLANK(OFFSET('9. METAS'!$U$20,INT((ROW()-14)/2),0)),"",OFFSET('9. METAS'!$U$20,INT((ROW()-14)/2),0)))</f>
        <v>#REF!</v>
      </c>
      <c r="K139" s="150" t="e">
        <f ca="1">IF(MOD(ROW()-13,2)=0,IF(ISBLANK(OFFSET(#REF!,INT((ROW()-13)/2),0)),"",OFFSET(#REF!,INT((ROW()-13)/2),0)),IF(ISBLANK(OFFSET('9. METAS'!$V$20,INT((ROW()-14)/2),0)),"",OFFSET('9. METAS'!$V$20,INT((ROW()-14)/2),0)))</f>
        <v>#REF!</v>
      </c>
      <c r="L139" s="150" t="e">
        <f ca="1">IF(MOD(ROW()-13,2)=0,IF(ISBLANK(OFFSET(#REF!,INT((ROW()-13)/2),0)),"",OFFSET(#REF!,INT((ROW()-13)/2),0)),IF(ISBLANK(OFFSET('9. METAS'!$W$20,INT((ROW()-14)/2),0)),"",OFFSET('9. METAS'!$W$20,INT((ROW()-14)/2),0)))</f>
        <v>#REF!</v>
      </c>
      <c r="M139" s="151" t="e">
        <f ca="1">IF(MOD(ROW()-13,2)=0,IF(ISBLANK(OFFSET(#REF!,INT((ROW()-13)/2),0)),"",OFFSET(#REF!,INT((ROW()-13)/2),0)),IF(ISBLANK(OFFSET('9. METAS'!$X$20,INT((ROW()-14)/2),0)),"",OFFSET('9. METAS'!$X$20,INT((ROW()-14)/2),0)))</f>
        <v>#REF!</v>
      </c>
      <c r="N139" s="869" t="str">
        <f t="shared" ref="N139" ca="1" si="122">IFERROR(J139/J140,"ND")</f>
        <v>ND</v>
      </c>
      <c r="O139" s="870" t="str">
        <f t="shared" ref="O139" ca="1" si="123">IFERROR(((J139+K139+L139+M139)/H139),"ND")</f>
        <v>ND</v>
      </c>
      <c r="P139" s="910"/>
    </row>
    <row r="140" spans="3:16">
      <c r="C140" s="860"/>
      <c r="D140" s="907"/>
      <c r="E140" s="907"/>
      <c r="F140" s="908"/>
      <c r="G140" s="909"/>
      <c r="H140" s="944"/>
      <c r="I140" s="852"/>
      <c r="J140" s="149" t="str">
        <f ca="1">IF(MOD(ROW()-13,2)=0,IF(ISBLANK(OFFSET(#REF!,INT((ROW()-13)/2),0)),"",OFFSET(#REF!,INT((ROW()-13)/2),0)),IF(ISBLANK(OFFSET('9. METAS'!$U$20,INT((ROW()-14)/2),0)),"",OFFSET('9. METAS'!$U$20,INT((ROW()-14)/2),0)))</f>
        <v/>
      </c>
      <c r="K140" s="150" t="str">
        <f ca="1">IF(MOD(ROW()-13,2)=0,IF(ISBLANK(OFFSET(#REF!,INT((ROW()-13)/2),0)),"",OFFSET(#REF!,INT((ROW()-13)/2),0)),IF(ISBLANK(OFFSET('9. METAS'!$V$20,INT((ROW()-14)/2),0)),"",OFFSET('9. METAS'!$V$20,INT((ROW()-14)/2),0)))</f>
        <v/>
      </c>
      <c r="L140" s="150" t="str">
        <f ca="1">IF(MOD(ROW()-13,2)=0,IF(ISBLANK(OFFSET(#REF!,INT((ROW()-13)/2),0)),"",OFFSET(#REF!,INT((ROW()-13)/2),0)),IF(ISBLANK(OFFSET('9. METAS'!$W$20,INT((ROW()-14)/2),0)),"",OFFSET('9. METAS'!$W$20,INT((ROW()-14)/2),0)))</f>
        <v/>
      </c>
      <c r="M140" s="151" t="str">
        <f ca="1">IF(MOD(ROW()-13,2)=0,IF(ISBLANK(OFFSET(#REF!,INT((ROW()-13)/2),0)),"",OFFSET(#REF!,INT((ROW()-13)/2),0)),IF(ISBLANK(OFFSET('9. METAS'!$X$20,INT((ROW()-14)/2),0)),"",OFFSET('9. METAS'!$X$20,INT((ROW()-14)/2),0)))</f>
        <v/>
      </c>
      <c r="N140" s="854"/>
      <c r="O140" s="856"/>
      <c r="P140" s="913"/>
    </row>
    <row r="141" spans="3:16">
      <c r="C141" s="859"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8" t="str">
        <f ca="1">IF(ISBLANK(OFFSET('5. Pp (3 años)'!$K$46,INT((ROW()-13)/2),0)),"",OFFSET('5. Pp (3 años)'!$K$46,INT((ROW()-13)/2),0))</f>
        <v/>
      </c>
      <c r="G141" s="909" t="str">
        <f ca="1">IF(ISBLANK(OFFSET('5. Pp (3 años)'!$H$46,INT((ROW()-13)/2),0)),"",OFFSET('5. Pp (3 años)'!$H$46,INT((ROW()-13)/2),0))</f>
        <v/>
      </c>
      <c r="H141" s="944" t="str">
        <f ca="1">IF(ISBLANK(OFFSET('9. METAS'!$L$20,INT((ROW()-13)/2),0)),"",OFFSET('9. METAS'!$L$20,INT((ROW()-13)/2),0))</f>
        <v/>
      </c>
      <c r="I141" s="868"/>
      <c r="J141" s="149" t="e">
        <f ca="1">IF(MOD(ROW()-13,2)=0,IF(ISBLANK(OFFSET(#REF!,INT((ROW()-13)/2),0)),"",OFFSET(#REF!,INT((ROW()-13)/2),0)),IF(ISBLANK(OFFSET('9. METAS'!$U$20,INT((ROW()-14)/2),0)),"",OFFSET('9. METAS'!$U$20,INT((ROW()-14)/2),0)))</f>
        <v>#REF!</v>
      </c>
      <c r="K141" s="150" t="e">
        <f ca="1">IF(MOD(ROW()-13,2)=0,IF(ISBLANK(OFFSET(#REF!,INT((ROW()-13)/2),0)),"",OFFSET(#REF!,INT((ROW()-13)/2),0)),IF(ISBLANK(OFFSET('9. METAS'!$V$20,INT((ROW()-14)/2),0)),"",OFFSET('9. METAS'!$V$20,INT((ROW()-14)/2),0)))</f>
        <v>#REF!</v>
      </c>
      <c r="L141" s="150" t="e">
        <f ca="1">IF(MOD(ROW()-13,2)=0,IF(ISBLANK(OFFSET(#REF!,INT((ROW()-13)/2),0)),"",OFFSET(#REF!,INT((ROW()-13)/2),0)),IF(ISBLANK(OFFSET('9. METAS'!$W$20,INT((ROW()-14)/2),0)),"",OFFSET('9. METAS'!$W$20,INT((ROW()-14)/2),0)))</f>
        <v>#REF!</v>
      </c>
      <c r="M141" s="151" t="e">
        <f ca="1">IF(MOD(ROW()-13,2)=0,IF(ISBLANK(OFFSET(#REF!,INT((ROW()-13)/2),0)),"",OFFSET(#REF!,INT((ROW()-13)/2),0)),IF(ISBLANK(OFFSET('9. METAS'!$X$20,INT((ROW()-14)/2),0)),"",OFFSET('9. METAS'!$X$20,INT((ROW()-14)/2),0)))</f>
        <v>#REF!</v>
      </c>
      <c r="N141" s="869" t="str">
        <f t="shared" ref="N141" ca="1" si="124">IFERROR(J141/J142,"ND")</f>
        <v>ND</v>
      </c>
      <c r="O141" s="870" t="str">
        <f t="shared" ref="O141" ca="1" si="125">IFERROR(((J141+K141+L141+M141)/H141),"ND")</f>
        <v>ND</v>
      </c>
      <c r="P141" s="910"/>
    </row>
    <row r="142" spans="3:16">
      <c r="C142" s="860"/>
      <c r="D142" s="907"/>
      <c r="E142" s="907"/>
      <c r="F142" s="908"/>
      <c r="G142" s="909"/>
      <c r="H142" s="944"/>
      <c r="I142" s="852"/>
      <c r="J142" s="149" t="str">
        <f ca="1">IF(MOD(ROW()-13,2)=0,IF(ISBLANK(OFFSET(#REF!,INT((ROW()-13)/2),0)),"",OFFSET(#REF!,INT((ROW()-13)/2),0)),IF(ISBLANK(OFFSET('9. METAS'!$U$20,INT((ROW()-14)/2),0)),"",OFFSET('9. METAS'!$U$20,INT((ROW()-14)/2),0)))</f>
        <v/>
      </c>
      <c r="K142" s="150" t="str">
        <f ca="1">IF(MOD(ROW()-13,2)=0,IF(ISBLANK(OFFSET(#REF!,INT((ROW()-13)/2),0)),"",OFFSET(#REF!,INT((ROW()-13)/2),0)),IF(ISBLANK(OFFSET('9. METAS'!$V$20,INT((ROW()-14)/2),0)),"",OFFSET('9. METAS'!$V$20,INT((ROW()-14)/2),0)))</f>
        <v/>
      </c>
      <c r="L142" s="150" t="str">
        <f ca="1">IF(MOD(ROW()-13,2)=0,IF(ISBLANK(OFFSET(#REF!,INT((ROW()-13)/2),0)),"",OFFSET(#REF!,INT((ROW()-13)/2),0)),IF(ISBLANK(OFFSET('9. METAS'!$W$20,INT((ROW()-14)/2),0)),"",OFFSET('9. METAS'!$W$20,INT((ROW()-14)/2),0)))</f>
        <v/>
      </c>
      <c r="M142" s="151" t="str">
        <f ca="1">IF(MOD(ROW()-13,2)=0,IF(ISBLANK(OFFSET(#REF!,INT((ROW()-13)/2),0)),"",OFFSET(#REF!,INT((ROW()-13)/2),0)),IF(ISBLANK(OFFSET('9. METAS'!$X$20,INT((ROW()-14)/2),0)),"",OFFSET('9. METAS'!$X$20,INT((ROW()-14)/2),0)))</f>
        <v/>
      </c>
      <c r="N142" s="854"/>
      <c r="O142" s="856"/>
      <c r="P142" s="913"/>
    </row>
    <row r="143" spans="3:16">
      <c r="C143" s="859"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8" t="str">
        <f ca="1">IF(ISBLANK(OFFSET('5. Pp (3 años)'!$K$46,INT((ROW()-13)/2),0)),"",OFFSET('5. Pp (3 años)'!$K$46,INT((ROW()-13)/2),0))</f>
        <v/>
      </c>
      <c r="G143" s="909" t="str">
        <f ca="1">IF(ISBLANK(OFFSET('5. Pp (3 años)'!$H$46,INT((ROW()-13)/2),0)),"",OFFSET('5. Pp (3 años)'!$H$46,INT((ROW()-13)/2),0))</f>
        <v/>
      </c>
      <c r="H143" s="944" t="str">
        <f ca="1">IF(ISBLANK(OFFSET('9. METAS'!$L$20,INT((ROW()-13)/2),0)),"",OFFSET('9. METAS'!$L$20,INT((ROW()-13)/2),0))</f>
        <v/>
      </c>
      <c r="I143" s="868"/>
      <c r="J143" s="149" t="e">
        <f ca="1">IF(MOD(ROW()-13,2)=0,IF(ISBLANK(OFFSET(#REF!,INT((ROW()-13)/2),0)),"",OFFSET(#REF!,INT((ROW()-13)/2),0)),IF(ISBLANK(OFFSET('9. METAS'!$U$20,INT((ROW()-14)/2),0)),"",OFFSET('9. METAS'!$U$20,INT((ROW()-14)/2),0)))</f>
        <v>#REF!</v>
      </c>
      <c r="K143" s="150" t="e">
        <f ca="1">IF(MOD(ROW()-13,2)=0,IF(ISBLANK(OFFSET(#REF!,INT((ROW()-13)/2),0)),"",OFFSET(#REF!,INT((ROW()-13)/2),0)),IF(ISBLANK(OFFSET('9. METAS'!$V$20,INT((ROW()-14)/2),0)),"",OFFSET('9. METAS'!$V$20,INT((ROW()-14)/2),0)))</f>
        <v>#REF!</v>
      </c>
      <c r="L143" s="150" t="e">
        <f ca="1">IF(MOD(ROW()-13,2)=0,IF(ISBLANK(OFFSET(#REF!,INT((ROW()-13)/2),0)),"",OFFSET(#REF!,INT((ROW()-13)/2),0)),IF(ISBLANK(OFFSET('9. METAS'!$W$20,INT((ROW()-14)/2),0)),"",OFFSET('9. METAS'!$W$20,INT((ROW()-14)/2),0)))</f>
        <v>#REF!</v>
      </c>
      <c r="M143" s="151" t="e">
        <f ca="1">IF(MOD(ROW()-13,2)=0,IF(ISBLANK(OFFSET(#REF!,INT((ROW()-13)/2),0)),"",OFFSET(#REF!,INT((ROW()-13)/2),0)),IF(ISBLANK(OFFSET('9. METAS'!$X$20,INT((ROW()-14)/2),0)),"",OFFSET('9. METAS'!$X$20,INT((ROW()-14)/2),0)))</f>
        <v>#REF!</v>
      </c>
      <c r="N143" s="869" t="str">
        <f t="shared" ref="N143" ca="1" si="126">IFERROR(J143/J144,"ND")</f>
        <v>ND</v>
      </c>
      <c r="O143" s="870" t="str">
        <f t="shared" ref="O143" ca="1" si="127">IFERROR(((J143+K143+L143+M143)/H143),"ND")</f>
        <v>ND</v>
      </c>
      <c r="P143" s="910"/>
    </row>
    <row r="144" spans="3:16">
      <c r="C144" s="860"/>
      <c r="D144" s="907"/>
      <c r="E144" s="907"/>
      <c r="F144" s="908"/>
      <c r="G144" s="909"/>
      <c r="H144" s="944"/>
      <c r="I144" s="852"/>
      <c r="J144" s="149" t="str">
        <f ca="1">IF(MOD(ROW()-13,2)=0,IF(ISBLANK(OFFSET(#REF!,INT((ROW()-13)/2),0)),"",OFFSET(#REF!,INT((ROW()-13)/2),0)),IF(ISBLANK(OFFSET('9. METAS'!$U$20,INT((ROW()-14)/2),0)),"",OFFSET('9. METAS'!$U$20,INT((ROW()-14)/2),0)))</f>
        <v/>
      </c>
      <c r="K144" s="150" t="str">
        <f ca="1">IF(MOD(ROW()-13,2)=0,IF(ISBLANK(OFFSET(#REF!,INT((ROW()-13)/2),0)),"",OFFSET(#REF!,INT((ROW()-13)/2),0)),IF(ISBLANK(OFFSET('9. METAS'!$V$20,INT((ROW()-14)/2),0)),"",OFFSET('9. METAS'!$V$20,INT((ROW()-14)/2),0)))</f>
        <v/>
      </c>
      <c r="L144" s="150" t="str">
        <f ca="1">IF(MOD(ROW()-13,2)=0,IF(ISBLANK(OFFSET(#REF!,INT((ROW()-13)/2),0)),"",OFFSET(#REF!,INT((ROW()-13)/2),0)),IF(ISBLANK(OFFSET('9. METAS'!$W$20,INT((ROW()-14)/2),0)),"",OFFSET('9. METAS'!$W$20,INT((ROW()-14)/2),0)))</f>
        <v/>
      </c>
      <c r="M144" s="151" t="str">
        <f ca="1">IF(MOD(ROW()-13,2)=0,IF(ISBLANK(OFFSET(#REF!,INT((ROW()-13)/2),0)),"",OFFSET(#REF!,INT((ROW()-13)/2),0)),IF(ISBLANK(OFFSET('9. METAS'!$X$20,INT((ROW()-14)/2),0)),"",OFFSET('9. METAS'!$X$20,INT((ROW()-14)/2),0)))</f>
        <v/>
      </c>
      <c r="N144" s="854"/>
      <c r="O144" s="856"/>
      <c r="P144" s="913"/>
    </row>
    <row r="145" spans="3:16">
      <c r="C145" s="859"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8" t="str">
        <f ca="1">IF(ISBLANK(OFFSET('5. Pp (3 años)'!$K$46,INT((ROW()-13)/2),0)),"",OFFSET('5. Pp (3 años)'!$K$46,INT((ROW()-13)/2),0))</f>
        <v/>
      </c>
      <c r="G145" s="909" t="str">
        <f ca="1">IF(ISBLANK(OFFSET('5. Pp (3 años)'!$H$46,INT((ROW()-13)/2),0)),"",OFFSET('5. Pp (3 años)'!$H$46,INT((ROW()-13)/2),0))</f>
        <v/>
      </c>
      <c r="H145" s="944" t="str">
        <f ca="1">IF(ISBLANK(OFFSET('9. METAS'!$L$20,INT((ROW()-13)/2),0)),"",OFFSET('9. METAS'!$L$20,INT((ROW()-13)/2),0))</f>
        <v/>
      </c>
      <c r="I145" s="868"/>
      <c r="J145" s="149" t="e">
        <f ca="1">IF(MOD(ROW()-13,2)=0,IF(ISBLANK(OFFSET(#REF!,INT((ROW()-13)/2),0)),"",OFFSET(#REF!,INT((ROW()-13)/2),0)),IF(ISBLANK(OFFSET('9. METAS'!$U$20,INT((ROW()-14)/2),0)),"",OFFSET('9. METAS'!$U$20,INT((ROW()-14)/2),0)))</f>
        <v>#REF!</v>
      </c>
      <c r="K145" s="150" t="e">
        <f ca="1">IF(MOD(ROW()-13,2)=0,IF(ISBLANK(OFFSET(#REF!,INT((ROW()-13)/2),0)),"",OFFSET(#REF!,INT((ROW()-13)/2),0)),IF(ISBLANK(OFFSET('9. METAS'!$V$20,INT((ROW()-14)/2),0)),"",OFFSET('9. METAS'!$V$20,INT((ROW()-14)/2),0)))</f>
        <v>#REF!</v>
      </c>
      <c r="L145" s="150" t="e">
        <f ca="1">IF(MOD(ROW()-13,2)=0,IF(ISBLANK(OFFSET(#REF!,INT((ROW()-13)/2),0)),"",OFFSET(#REF!,INT((ROW()-13)/2),0)),IF(ISBLANK(OFFSET('9. METAS'!$W$20,INT((ROW()-14)/2),0)),"",OFFSET('9. METAS'!$W$20,INT((ROW()-14)/2),0)))</f>
        <v>#REF!</v>
      </c>
      <c r="M145" s="151" t="e">
        <f ca="1">IF(MOD(ROW()-13,2)=0,IF(ISBLANK(OFFSET(#REF!,INT((ROW()-13)/2),0)),"",OFFSET(#REF!,INT((ROW()-13)/2),0)),IF(ISBLANK(OFFSET('9. METAS'!$X$20,INT((ROW()-14)/2),0)),"",OFFSET('9. METAS'!$X$20,INT((ROW()-14)/2),0)))</f>
        <v>#REF!</v>
      </c>
      <c r="N145" s="869" t="str">
        <f t="shared" ref="N145" ca="1" si="128">IFERROR(J145/J146,"ND")</f>
        <v>ND</v>
      </c>
      <c r="O145" s="870" t="str">
        <f t="shared" ref="O145" ca="1" si="129">IFERROR(((J145+K145+L145+M145)/H145),"ND")</f>
        <v>ND</v>
      </c>
      <c r="P145" s="910"/>
    </row>
    <row r="146" spans="3:16">
      <c r="C146" s="860"/>
      <c r="D146" s="907"/>
      <c r="E146" s="907"/>
      <c r="F146" s="908"/>
      <c r="G146" s="909"/>
      <c r="H146" s="944"/>
      <c r="I146" s="852"/>
      <c r="J146" s="149" t="str">
        <f ca="1">IF(MOD(ROW()-13,2)=0,IF(ISBLANK(OFFSET(#REF!,INT((ROW()-13)/2),0)),"",OFFSET(#REF!,INT((ROW()-13)/2),0)),IF(ISBLANK(OFFSET('9. METAS'!$U$20,INT((ROW()-14)/2),0)),"",OFFSET('9. METAS'!$U$20,INT((ROW()-14)/2),0)))</f>
        <v/>
      </c>
      <c r="K146" s="150" t="str">
        <f ca="1">IF(MOD(ROW()-13,2)=0,IF(ISBLANK(OFFSET(#REF!,INT((ROW()-13)/2),0)),"",OFFSET(#REF!,INT((ROW()-13)/2),0)),IF(ISBLANK(OFFSET('9. METAS'!$V$20,INT((ROW()-14)/2),0)),"",OFFSET('9. METAS'!$V$20,INT((ROW()-14)/2),0)))</f>
        <v/>
      </c>
      <c r="L146" s="150" t="str">
        <f ca="1">IF(MOD(ROW()-13,2)=0,IF(ISBLANK(OFFSET(#REF!,INT((ROW()-13)/2),0)),"",OFFSET(#REF!,INT((ROW()-13)/2),0)),IF(ISBLANK(OFFSET('9. METAS'!$W$20,INT((ROW()-14)/2),0)),"",OFFSET('9. METAS'!$W$20,INT((ROW()-14)/2),0)))</f>
        <v/>
      </c>
      <c r="M146" s="151" t="str">
        <f ca="1">IF(MOD(ROW()-13,2)=0,IF(ISBLANK(OFFSET(#REF!,INT((ROW()-13)/2),0)),"",OFFSET(#REF!,INT((ROW()-13)/2),0)),IF(ISBLANK(OFFSET('9. METAS'!$X$20,INT((ROW()-14)/2),0)),"",OFFSET('9. METAS'!$X$20,INT((ROW()-14)/2),0)))</f>
        <v/>
      </c>
      <c r="N146" s="854"/>
      <c r="O146" s="856"/>
      <c r="P146" s="913"/>
    </row>
    <row r="147" spans="3:16">
      <c r="C147" s="859"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8" t="str">
        <f ca="1">IF(ISBLANK(OFFSET('5. Pp (3 años)'!$K$46,INT((ROW()-13)/2),0)),"",OFFSET('5. Pp (3 años)'!$K$46,INT((ROW()-13)/2),0))</f>
        <v/>
      </c>
      <c r="G147" s="909" t="str">
        <f ca="1">IF(ISBLANK(OFFSET('5. Pp (3 años)'!$H$46,INT((ROW()-13)/2),0)),"",OFFSET('5. Pp (3 años)'!$H$46,INT((ROW()-13)/2),0))</f>
        <v/>
      </c>
      <c r="H147" s="944" t="str">
        <f ca="1">IF(ISBLANK(OFFSET('9. METAS'!$L$20,INT((ROW()-13)/2),0)),"",OFFSET('9. METAS'!$L$20,INT((ROW()-13)/2),0))</f>
        <v/>
      </c>
      <c r="I147" s="868"/>
      <c r="J147" s="149" t="e">
        <f ca="1">IF(MOD(ROW()-13,2)=0,IF(ISBLANK(OFFSET(#REF!,INT((ROW()-13)/2),0)),"",OFFSET(#REF!,INT((ROW()-13)/2),0)),IF(ISBLANK(OFFSET('9. METAS'!$U$20,INT((ROW()-14)/2),0)),"",OFFSET('9. METAS'!$U$20,INT((ROW()-14)/2),0)))</f>
        <v>#REF!</v>
      </c>
      <c r="K147" s="150" t="e">
        <f ca="1">IF(MOD(ROW()-13,2)=0,IF(ISBLANK(OFFSET(#REF!,INT((ROW()-13)/2),0)),"",OFFSET(#REF!,INT((ROW()-13)/2),0)),IF(ISBLANK(OFFSET('9. METAS'!$V$20,INT((ROW()-14)/2),0)),"",OFFSET('9. METAS'!$V$20,INT((ROW()-14)/2),0)))</f>
        <v>#REF!</v>
      </c>
      <c r="L147" s="150" t="e">
        <f ca="1">IF(MOD(ROW()-13,2)=0,IF(ISBLANK(OFFSET(#REF!,INT((ROW()-13)/2),0)),"",OFFSET(#REF!,INT((ROW()-13)/2),0)),IF(ISBLANK(OFFSET('9. METAS'!$W$20,INT((ROW()-14)/2),0)),"",OFFSET('9. METAS'!$W$20,INT((ROW()-14)/2),0)))</f>
        <v>#REF!</v>
      </c>
      <c r="M147" s="151" t="e">
        <f ca="1">IF(MOD(ROW()-13,2)=0,IF(ISBLANK(OFFSET(#REF!,INT((ROW()-13)/2),0)),"",OFFSET(#REF!,INT((ROW()-13)/2),0)),IF(ISBLANK(OFFSET('9. METAS'!$X$20,INT((ROW()-14)/2),0)),"",OFFSET('9. METAS'!$X$20,INT((ROW()-14)/2),0)))</f>
        <v>#REF!</v>
      </c>
      <c r="N147" s="869" t="str">
        <f t="shared" ref="N147" ca="1" si="130">IFERROR(J147/J148,"ND")</f>
        <v>ND</v>
      </c>
      <c r="O147" s="870" t="str">
        <f t="shared" ref="O147" ca="1" si="131">IFERROR(((J147+K147+L147+M147)/H147),"ND")</f>
        <v>ND</v>
      </c>
      <c r="P147" s="910"/>
    </row>
    <row r="148" spans="3:16">
      <c r="C148" s="860"/>
      <c r="D148" s="907"/>
      <c r="E148" s="907"/>
      <c r="F148" s="908"/>
      <c r="G148" s="909"/>
      <c r="H148" s="944"/>
      <c r="I148" s="852"/>
      <c r="J148" s="149" t="str">
        <f ca="1">IF(MOD(ROW()-13,2)=0,IF(ISBLANK(OFFSET(#REF!,INT((ROW()-13)/2),0)),"",OFFSET(#REF!,INT((ROW()-13)/2),0)),IF(ISBLANK(OFFSET('9. METAS'!$U$20,INT((ROW()-14)/2),0)),"",OFFSET('9. METAS'!$U$20,INT((ROW()-14)/2),0)))</f>
        <v/>
      </c>
      <c r="K148" s="150" t="str">
        <f ca="1">IF(MOD(ROW()-13,2)=0,IF(ISBLANK(OFFSET(#REF!,INT((ROW()-13)/2),0)),"",OFFSET(#REF!,INT((ROW()-13)/2),0)),IF(ISBLANK(OFFSET('9. METAS'!$V$20,INT((ROW()-14)/2),0)),"",OFFSET('9. METAS'!$V$20,INT((ROW()-14)/2),0)))</f>
        <v/>
      </c>
      <c r="L148" s="150" t="str">
        <f ca="1">IF(MOD(ROW()-13,2)=0,IF(ISBLANK(OFFSET(#REF!,INT((ROW()-13)/2),0)),"",OFFSET(#REF!,INT((ROW()-13)/2),0)),IF(ISBLANK(OFFSET('9. METAS'!$W$20,INT((ROW()-14)/2),0)),"",OFFSET('9. METAS'!$W$20,INT((ROW()-14)/2),0)))</f>
        <v/>
      </c>
      <c r="M148" s="151" t="str">
        <f ca="1">IF(MOD(ROW()-13,2)=0,IF(ISBLANK(OFFSET(#REF!,INT((ROW()-13)/2),0)),"",OFFSET(#REF!,INT((ROW()-13)/2),0)),IF(ISBLANK(OFFSET('9. METAS'!$X$20,INT((ROW()-14)/2),0)),"",OFFSET('9. METAS'!$X$20,INT((ROW()-14)/2),0)))</f>
        <v/>
      </c>
      <c r="N148" s="854"/>
      <c r="O148" s="856"/>
      <c r="P148" s="913"/>
    </row>
    <row r="149" spans="3:16">
      <c r="C149" s="859"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8" t="str">
        <f ca="1">IF(ISBLANK(OFFSET('5. Pp (3 años)'!$K$46,INT((ROW()-13)/2),0)),"",OFFSET('5. Pp (3 años)'!$K$46,INT((ROW()-13)/2),0))</f>
        <v/>
      </c>
      <c r="G149" s="909" t="str">
        <f ca="1">IF(ISBLANK(OFFSET('5. Pp (3 años)'!$H$46,INT((ROW()-13)/2),0)),"",OFFSET('5. Pp (3 años)'!$H$46,INT((ROW()-13)/2),0))</f>
        <v/>
      </c>
      <c r="H149" s="944" t="str">
        <f ca="1">IF(ISBLANK(OFFSET('9. METAS'!$L$20,INT((ROW()-13)/2),0)),"",OFFSET('9. METAS'!$L$20,INT((ROW()-13)/2),0))</f>
        <v/>
      </c>
      <c r="I149" s="868"/>
      <c r="J149" s="149" t="e">
        <f ca="1">IF(MOD(ROW()-13,2)=0,IF(ISBLANK(OFFSET(#REF!,INT((ROW()-13)/2),0)),"",OFFSET(#REF!,INT((ROW()-13)/2),0)),IF(ISBLANK(OFFSET('9. METAS'!$U$20,INT((ROW()-14)/2),0)),"",OFFSET('9. METAS'!$U$20,INT((ROW()-14)/2),0)))</f>
        <v>#REF!</v>
      </c>
      <c r="K149" s="150" t="e">
        <f ca="1">IF(MOD(ROW()-13,2)=0,IF(ISBLANK(OFFSET(#REF!,INT((ROW()-13)/2),0)),"",OFFSET(#REF!,INT((ROW()-13)/2),0)),IF(ISBLANK(OFFSET('9. METAS'!$V$20,INT((ROW()-14)/2),0)),"",OFFSET('9. METAS'!$V$20,INT((ROW()-14)/2),0)))</f>
        <v>#REF!</v>
      </c>
      <c r="L149" s="150" t="e">
        <f ca="1">IF(MOD(ROW()-13,2)=0,IF(ISBLANK(OFFSET(#REF!,INT((ROW()-13)/2),0)),"",OFFSET(#REF!,INT((ROW()-13)/2),0)),IF(ISBLANK(OFFSET('9. METAS'!$W$20,INT((ROW()-14)/2),0)),"",OFFSET('9. METAS'!$W$20,INT((ROW()-14)/2),0)))</f>
        <v>#REF!</v>
      </c>
      <c r="M149" s="151" t="e">
        <f ca="1">IF(MOD(ROW()-13,2)=0,IF(ISBLANK(OFFSET(#REF!,INT((ROW()-13)/2),0)),"",OFFSET(#REF!,INT((ROW()-13)/2),0)),IF(ISBLANK(OFFSET('9. METAS'!$X$20,INT((ROW()-14)/2),0)),"",OFFSET('9. METAS'!$X$20,INT((ROW()-14)/2),0)))</f>
        <v>#REF!</v>
      </c>
      <c r="N149" s="869" t="str">
        <f t="shared" ref="N149" ca="1" si="132">IFERROR(J149/J150,"ND")</f>
        <v>ND</v>
      </c>
      <c r="O149" s="870" t="str">
        <f t="shared" ref="O149" ca="1" si="133">IFERROR(((J149+K149+L149+M149)/H149),"ND")</f>
        <v>ND</v>
      </c>
      <c r="P149" s="910"/>
    </row>
    <row r="150" spans="3:16">
      <c r="C150" s="860"/>
      <c r="D150" s="907"/>
      <c r="E150" s="907"/>
      <c r="F150" s="908"/>
      <c r="G150" s="909"/>
      <c r="H150" s="944"/>
      <c r="I150" s="852"/>
      <c r="J150" s="149" t="str">
        <f ca="1">IF(MOD(ROW()-13,2)=0,IF(ISBLANK(OFFSET(#REF!,INT((ROW()-13)/2),0)),"",OFFSET(#REF!,INT((ROW()-13)/2),0)),IF(ISBLANK(OFFSET('9. METAS'!$U$20,INT((ROW()-14)/2),0)),"",OFFSET('9. METAS'!$U$20,INT((ROW()-14)/2),0)))</f>
        <v/>
      </c>
      <c r="K150" s="150" t="str">
        <f ca="1">IF(MOD(ROW()-13,2)=0,IF(ISBLANK(OFFSET(#REF!,INT((ROW()-13)/2),0)),"",OFFSET(#REF!,INT((ROW()-13)/2),0)),IF(ISBLANK(OFFSET('9. METAS'!$V$20,INT((ROW()-14)/2),0)),"",OFFSET('9. METAS'!$V$20,INT((ROW()-14)/2),0)))</f>
        <v/>
      </c>
      <c r="L150" s="150" t="str">
        <f ca="1">IF(MOD(ROW()-13,2)=0,IF(ISBLANK(OFFSET(#REF!,INT((ROW()-13)/2),0)),"",OFFSET(#REF!,INT((ROW()-13)/2),0)),IF(ISBLANK(OFFSET('9. METAS'!$W$20,INT((ROW()-14)/2),0)),"",OFFSET('9. METAS'!$W$20,INT((ROW()-14)/2),0)))</f>
        <v/>
      </c>
      <c r="M150" s="151" t="str">
        <f ca="1">IF(MOD(ROW()-13,2)=0,IF(ISBLANK(OFFSET(#REF!,INT((ROW()-13)/2),0)),"",OFFSET(#REF!,INT((ROW()-13)/2),0)),IF(ISBLANK(OFFSET('9. METAS'!$X$20,INT((ROW()-14)/2),0)),"",OFFSET('9. METAS'!$X$20,INT((ROW()-14)/2),0)))</f>
        <v/>
      </c>
      <c r="N150" s="854"/>
      <c r="O150" s="856"/>
      <c r="P150" s="913"/>
    </row>
    <row r="151" spans="3:16">
      <c r="C151" s="859"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8" t="str">
        <f ca="1">IF(ISBLANK(OFFSET('5. Pp (3 años)'!$K$46,INT((ROW()-13)/2),0)),"",OFFSET('5. Pp (3 años)'!$K$46,INT((ROW()-13)/2),0))</f>
        <v/>
      </c>
      <c r="G151" s="909" t="str">
        <f ca="1">IF(ISBLANK(OFFSET('5. Pp (3 años)'!$H$46,INT((ROW()-13)/2),0)),"",OFFSET('5. Pp (3 años)'!$H$46,INT((ROW()-13)/2),0))</f>
        <v/>
      </c>
      <c r="H151" s="944" t="str">
        <f ca="1">IF(ISBLANK(OFFSET('9. METAS'!$L$20,INT((ROW()-13)/2),0)),"",OFFSET('9. METAS'!$L$20,INT((ROW()-13)/2),0))</f>
        <v/>
      </c>
      <c r="I151" s="868"/>
      <c r="J151" s="149" t="e">
        <f ca="1">IF(MOD(ROW()-13,2)=0,IF(ISBLANK(OFFSET(#REF!,INT((ROW()-13)/2),0)),"",OFFSET(#REF!,INT((ROW()-13)/2),0)),IF(ISBLANK(OFFSET('9. METAS'!$U$20,INT((ROW()-14)/2),0)),"",OFFSET('9. METAS'!$U$20,INT((ROW()-14)/2),0)))</f>
        <v>#REF!</v>
      </c>
      <c r="K151" s="150" t="e">
        <f ca="1">IF(MOD(ROW()-13,2)=0,IF(ISBLANK(OFFSET(#REF!,INT((ROW()-13)/2),0)),"",OFFSET(#REF!,INT((ROW()-13)/2),0)),IF(ISBLANK(OFFSET('9. METAS'!$V$20,INT((ROW()-14)/2),0)),"",OFFSET('9. METAS'!$V$20,INT((ROW()-14)/2),0)))</f>
        <v>#REF!</v>
      </c>
      <c r="L151" s="150" t="e">
        <f ca="1">IF(MOD(ROW()-13,2)=0,IF(ISBLANK(OFFSET(#REF!,INT((ROW()-13)/2),0)),"",OFFSET(#REF!,INT((ROW()-13)/2),0)),IF(ISBLANK(OFFSET('9. METAS'!$W$20,INT((ROW()-14)/2),0)),"",OFFSET('9. METAS'!$W$20,INT((ROW()-14)/2),0)))</f>
        <v>#REF!</v>
      </c>
      <c r="M151" s="151" t="e">
        <f ca="1">IF(MOD(ROW()-13,2)=0,IF(ISBLANK(OFFSET(#REF!,INT((ROW()-13)/2),0)),"",OFFSET(#REF!,INT((ROW()-13)/2),0)),IF(ISBLANK(OFFSET('9. METAS'!$X$20,INT((ROW()-14)/2),0)),"",OFFSET('9. METAS'!$X$20,INT((ROW()-14)/2),0)))</f>
        <v>#REF!</v>
      </c>
      <c r="N151" s="869" t="str">
        <f t="shared" ref="N151" ca="1" si="134">IFERROR(J151/J152,"ND")</f>
        <v>ND</v>
      </c>
      <c r="O151" s="870" t="str">
        <f t="shared" ref="O151" ca="1" si="135">IFERROR(((J151+K151+L151+M151)/H151),"ND")</f>
        <v>ND</v>
      </c>
      <c r="P151" s="910"/>
    </row>
    <row r="152" spans="3:16">
      <c r="C152" s="860"/>
      <c r="D152" s="907"/>
      <c r="E152" s="907"/>
      <c r="F152" s="908"/>
      <c r="G152" s="909"/>
      <c r="H152" s="944"/>
      <c r="I152" s="852"/>
      <c r="J152" s="149" t="str">
        <f ca="1">IF(MOD(ROW()-13,2)=0,IF(ISBLANK(OFFSET(#REF!,INT((ROW()-13)/2),0)),"",OFFSET(#REF!,INT((ROW()-13)/2),0)),IF(ISBLANK(OFFSET('9. METAS'!$U$20,INT((ROW()-14)/2),0)),"",OFFSET('9. METAS'!$U$20,INT((ROW()-14)/2),0)))</f>
        <v/>
      </c>
      <c r="K152" s="150" t="str">
        <f ca="1">IF(MOD(ROW()-13,2)=0,IF(ISBLANK(OFFSET(#REF!,INT((ROW()-13)/2),0)),"",OFFSET(#REF!,INT((ROW()-13)/2),0)),IF(ISBLANK(OFFSET('9. METAS'!$V$20,INT((ROW()-14)/2),0)),"",OFFSET('9. METAS'!$V$20,INT((ROW()-14)/2),0)))</f>
        <v/>
      </c>
      <c r="L152" s="150" t="str">
        <f ca="1">IF(MOD(ROW()-13,2)=0,IF(ISBLANK(OFFSET(#REF!,INT((ROW()-13)/2),0)),"",OFFSET(#REF!,INT((ROW()-13)/2),0)),IF(ISBLANK(OFFSET('9. METAS'!$W$20,INT((ROW()-14)/2),0)),"",OFFSET('9. METAS'!$W$20,INT((ROW()-14)/2),0)))</f>
        <v/>
      </c>
      <c r="M152" s="151" t="str">
        <f ca="1">IF(MOD(ROW()-13,2)=0,IF(ISBLANK(OFFSET(#REF!,INT((ROW()-13)/2),0)),"",OFFSET(#REF!,INT((ROW()-13)/2),0)),IF(ISBLANK(OFFSET('9. METAS'!$X$20,INT((ROW()-14)/2),0)),"",OFFSET('9. METAS'!$X$20,INT((ROW()-14)/2),0)))</f>
        <v/>
      </c>
      <c r="N152" s="854"/>
      <c r="O152" s="856"/>
      <c r="P152" s="913"/>
    </row>
    <row r="153" spans="3:16">
      <c r="C153" s="859"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8" t="str">
        <f ca="1">IF(ISBLANK(OFFSET('5. Pp (3 años)'!$K$46,INT((ROW()-13)/2),0)),"",OFFSET('5. Pp (3 años)'!$K$46,INT((ROW()-13)/2),0))</f>
        <v/>
      </c>
      <c r="G153" s="909" t="str">
        <f ca="1">IF(ISBLANK(OFFSET('5. Pp (3 años)'!$H$46,INT((ROW()-13)/2),0)),"",OFFSET('5. Pp (3 años)'!$H$46,INT((ROW()-13)/2),0))</f>
        <v/>
      </c>
      <c r="H153" s="944" t="str">
        <f ca="1">IF(ISBLANK(OFFSET('9. METAS'!$L$20,INT((ROW()-13)/2),0)),"",OFFSET('9. METAS'!$L$20,INT((ROW()-13)/2),0))</f>
        <v/>
      </c>
      <c r="I153" s="868"/>
      <c r="J153" s="149" t="e">
        <f ca="1">IF(MOD(ROW()-13,2)=0,IF(ISBLANK(OFFSET(#REF!,INT((ROW()-13)/2),0)),"",OFFSET(#REF!,INT((ROW()-13)/2),0)),IF(ISBLANK(OFFSET('9. METAS'!$U$20,INT((ROW()-14)/2),0)),"",OFFSET('9. METAS'!$U$20,INT((ROW()-14)/2),0)))</f>
        <v>#REF!</v>
      </c>
      <c r="K153" s="150" t="e">
        <f ca="1">IF(MOD(ROW()-13,2)=0,IF(ISBLANK(OFFSET(#REF!,INT((ROW()-13)/2),0)),"",OFFSET(#REF!,INT((ROW()-13)/2),0)),IF(ISBLANK(OFFSET('9. METAS'!$V$20,INT((ROW()-14)/2),0)),"",OFFSET('9. METAS'!$V$20,INT((ROW()-14)/2),0)))</f>
        <v>#REF!</v>
      </c>
      <c r="L153" s="150" t="e">
        <f ca="1">IF(MOD(ROW()-13,2)=0,IF(ISBLANK(OFFSET(#REF!,INT((ROW()-13)/2),0)),"",OFFSET(#REF!,INT((ROW()-13)/2),0)),IF(ISBLANK(OFFSET('9. METAS'!$W$20,INT((ROW()-14)/2),0)),"",OFFSET('9. METAS'!$W$20,INT((ROW()-14)/2),0)))</f>
        <v>#REF!</v>
      </c>
      <c r="M153" s="151" t="e">
        <f ca="1">IF(MOD(ROW()-13,2)=0,IF(ISBLANK(OFFSET(#REF!,INT((ROW()-13)/2),0)),"",OFFSET(#REF!,INT((ROW()-13)/2),0)),IF(ISBLANK(OFFSET('9. METAS'!$X$20,INT((ROW()-14)/2),0)),"",OFFSET('9. METAS'!$X$20,INT((ROW()-14)/2),0)))</f>
        <v>#REF!</v>
      </c>
      <c r="N153" s="869" t="str">
        <f t="shared" ref="N153" ca="1" si="136">IFERROR(J153/J154,"ND")</f>
        <v>ND</v>
      </c>
      <c r="O153" s="870" t="str">
        <f t="shared" ref="O153" ca="1" si="137">IFERROR(((J153+K153+L153+M153)/H153),"ND")</f>
        <v>ND</v>
      </c>
      <c r="P153" s="910"/>
    </row>
    <row r="154" spans="3:16">
      <c r="C154" s="860"/>
      <c r="D154" s="907"/>
      <c r="E154" s="907"/>
      <c r="F154" s="908"/>
      <c r="G154" s="909"/>
      <c r="H154" s="944"/>
      <c r="I154" s="852"/>
      <c r="J154" s="149" t="str">
        <f ca="1">IF(MOD(ROW()-13,2)=0,IF(ISBLANK(OFFSET(#REF!,INT((ROW()-13)/2),0)),"",OFFSET(#REF!,INT((ROW()-13)/2),0)),IF(ISBLANK(OFFSET('9. METAS'!$U$20,INT((ROW()-14)/2),0)),"",OFFSET('9. METAS'!$U$20,INT((ROW()-14)/2),0)))</f>
        <v/>
      </c>
      <c r="K154" s="150" t="str">
        <f ca="1">IF(MOD(ROW()-13,2)=0,IF(ISBLANK(OFFSET(#REF!,INT((ROW()-13)/2),0)),"",OFFSET(#REF!,INT((ROW()-13)/2),0)),IF(ISBLANK(OFFSET('9. METAS'!$V$20,INT((ROW()-14)/2),0)),"",OFFSET('9. METAS'!$V$20,INT((ROW()-14)/2),0)))</f>
        <v/>
      </c>
      <c r="L154" s="150" t="str">
        <f ca="1">IF(MOD(ROW()-13,2)=0,IF(ISBLANK(OFFSET(#REF!,INT((ROW()-13)/2),0)),"",OFFSET(#REF!,INT((ROW()-13)/2),0)),IF(ISBLANK(OFFSET('9. METAS'!$W$20,INT((ROW()-14)/2),0)),"",OFFSET('9. METAS'!$W$20,INT((ROW()-14)/2),0)))</f>
        <v/>
      </c>
      <c r="M154" s="151" t="str">
        <f ca="1">IF(MOD(ROW()-13,2)=0,IF(ISBLANK(OFFSET(#REF!,INT((ROW()-13)/2),0)),"",OFFSET(#REF!,INT((ROW()-13)/2),0)),IF(ISBLANK(OFFSET('9. METAS'!$X$20,INT((ROW()-14)/2),0)),"",OFFSET('9. METAS'!$X$20,INT((ROW()-14)/2),0)))</f>
        <v/>
      </c>
      <c r="N154" s="854"/>
      <c r="O154" s="856"/>
      <c r="P154" s="913"/>
    </row>
    <row r="155" spans="3:16">
      <c r="C155" s="859"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8" t="str">
        <f ca="1">IF(ISBLANK(OFFSET('5. Pp (3 años)'!$K$46,INT((ROW()-13)/2),0)),"",OFFSET('5. Pp (3 años)'!$K$46,INT((ROW()-13)/2),0))</f>
        <v/>
      </c>
      <c r="G155" s="909" t="str">
        <f ca="1">IF(ISBLANK(OFFSET('5. Pp (3 años)'!$H$46,INT((ROW()-13)/2),0)),"",OFFSET('5. Pp (3 años)'!$H$46,INT((ROW()-13)/2),0))</f>
        <v/>
      </c>
      <c r="H155" s="944" t="str">
        <f ca="1">IF(ISBLANK(OFFSET('9. METAS'!$L$20,INT((ROW()-13)/2),0)),"",OFFSET('9. METAS'!$L$20,INT((ROW()-13)/2),0))</f>
        <v/>
      </c>
      <c r="I155" s="868"/>
      <c r="J155" s="149" t="e">
        <f ca="1">IF(MOD(ROW()-13,2)=0,IF(ISBLANK(OFFSET(#REF!,INT((ROW()-13)/2),0)),"",OFFSET(#REF!,INT((ROW()-13)/2),0)),IF(ISBLANK(OFFSET('9. METAS'!$U$20,INT((ROW()-14)/2),0)),"",OFFSET('9. METAS'!$U$20,INT((ROW()-14)/2),0)))</f>
        <v>#REF!</v>
      </c>
      <c r="K155" s="150" t="e">
        <f ca="1">IF(MOD(ROW()-13,2)=0,IF(ISBLANK(OFFSET(#REF!,INT((ROW()-13)/2),0)),"",OFFSET(#REF!,INT((ROW()-13)/2),0)),IF(ISBLANK(OFFSET('9. METAS'!$V$20,INT((ROW()-14)/2),0)),"",OFFSET('9. METAS'!$V$20,INT((ROW()-14)/2),0)))</f>
        <v>#REF!</v>
      </c>
      <c r="L155" s="150" t="e">
        <f ca="1">IF(MOD(ROW()-13,2)=0,IF(ISBLANK(OFFSET(#REF!,INT((ROW()-13)/2),0)),"",OFFSET(#REF!,INT((ROW()-13)/2),0)),IF(ISBLANK(OFFSET('9. METAS'!$W$20,INT((ROW()-14)/2),0)),"",OFFSET('9. METAS'!$W$20,INT((ROW()-14)/2),0)))</f>
        <v>#REF!</v>
      </c>
      <c r="M155" s="151" t="e">
        <f ca="1">IF(MOD(ROW()-13,2)=0,IF(ISBLANK(OFFSET(#REF!,INT((ROW()-13)/2),0)),"",OFFSET(#REF!,INT((ROW()-13)/2),0)),IF(ISBLANK(OFFSET('9. METAS'!$X$20,INT((ROW()-14)/2),0)),"",OFFSET('9. METAS'!$X$20,INT((ROW()-14)/2),0)))</f>
        <v>#REF!</v>
      </c>
      <c r="N155" s="869" t="str">
        <f t="shared" ref="N155" ca="1" si="138">IFERROR(J155/J156,"ND")</f>
        <v>ND</v>
      </c>
      <c r="O155" s="870" t="str">
        <f t="shared" ref="O155" ca="1" si="139">IFERROR(((J155+K155+L155+M155)/H155),"ND")</f>
        <v>ND</v>
      </c>
      <c r="P155" s="910"/>
    </row>
    <row r="156" spans="3:16">
      <c r="C156" s="860"/>
      <c r="D156" s="907"/>
      <c r="E156" s="907"/>
      <c r="F156" s="908"/>
      <c r="G156" s="909"/>
      <c r="H156" s="944"/>
      <c r="I156" s="852"/>
      <c r="J156" s="149" t="str">
        <f ca="1">IF(MOD(ROW()-13,2)=0,IF(ISBLANK(OFFSET(#REF!,INT((ROW()-13)/2),0)),"",OFFSET(#REF!,INT((ROW()-13)/2),0)),IF(ISBLANK(OFFSET('9. METAS'!$U$20,INT((ROW()-14)/2),0)),"",OFFSET('9. METAS'!$U$20,INT((ROW()-14)/2),0)))</f>
        <v/>
      </c>
      <c r="K156" s="150" t="str">
        <f ca="1">IF(MOD(ROW()-13,2)=0,IF(ISBLANK(OFFSET(#REF!,INT((ROW()-13)/2),0)),"",OFFSET(#REF!,INT((ROW()-13)/2),0)),IF(ISBLANK(OFFSET('9. METAS'!$V$20,INT((ROW()-14)/2),0)),"",OFFSET('9. METAS'!$V$20,INT((ROW()-14)/2),0)))</f>
        <v/>
      </c>
      <c r="L156" s="150" t="str">
        <f ca="1">IF(MOD(ROW()-13,2)=0,IF(ISBLANK(OFFSET(#REF!,INT((ROW()-13)/2),0)),"",OFFSET(#REF!,INT((ROW()-13)/2),0)),IF(ISBLANK(OFFSET('9. METAS'!$W$20,INT((ROW()-14)/2),0)),"",OFFSET('9. METAS'!$W$20,INT((ROW()-14)/2),0)))</f>
        <v/>
      </c>
      <c r="M156" s="151" t="str">
        <f ca="1">IF(MOD(ROW()-13,2)=0,IF(ISBLANK(OFFSET(#REF!,INT((ROW()-13)/2),0)),"",OFFSET(#REF!,INT((ROW()-13)/2),0)),IF(ISBLANK(OFFSET('9. METAS'!$X$20,INT((ROW()-14)/2),0)),"",OFFSET('9. METAS'!$X$20,INT((ROW()-14)/2),0)))</f>
        <v/>
      </c>
      <c r="N156" s="854"/>
      <c r="O156" s="856"/>
      <c r="P156" s="913"/>
    </row>
    <row r="157" spans="3:16">
      <c r="C157" s="859"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8" t="str">
        <f ca="1">IF(ISBLANK(OFFSET('5. Pp (3 años)'!$K$46,INT((ROW()-13)/2),0)),"",OFFSET('5. Pp (3 años)'!$K$46,INT((ROW()-13)/2),0))</f>
        <v/>
      </c>
      <c r="G157" s="909" t="str">
        <f ca="1">IF(ISBLANK(OFFSET('5. Pp (3 años)'!$H$46,INT((ROW()-13)/2),0)),"",OFFSET('5. Pp (3 años)'!$H$46,INT((ROW()-13)/2),0))</f>
        <v/>
      </c>
      <c r="H157" s="944" t="str">
        <f ca="1">IF(ISBLANK(OFFSET('9. METAS'!$L$20,INT((ROW()-13)/2),0)),"",OFFSET('9. METAS'!$L$20,INT((ROW()-13)/2),0))</f>
        <v/>
      </c>
      <c r="I157" s="868"/>
      <c r="J157" s="149" t="e">
        <f ca="1">IF(MOD(ROW()-13,2)=0,IF(ISBLANK(OFFSET(#REF!,INT((ROW()-13)/2),0)),"",OFFSET(#REF!,INT((ROW()-13)/2),0)),IF(ISBLANK(OFFSET('9. METAS'!$U$20,INT((ROW()-14)/2),0)),"",OFFSET('9. METAS'!$U$20,INT((ROW()-14)/2),0)))</f>
        <v>#REF!</v>
      </c>
      <c r="K157" s="150" t="e">
        <f ca="1">IF(MOD(ROW()-13,2)=0,IF(ISBLANK(OFFSET(#REF!,INT((ROW()-13)/2),0)),"",OFFSET(#REF!,INT((ROW()-13)/2),0)),IF(ISBLANK(OFFSET('9. METAS'!$V$20,INT((ROW()-14)/2),0)),"",OFFSET('9. METAS'!$V$20,INT((ROW()-14)/2),0)))</f>
        <v>#REF!</v>
      </c>
      <c r="L157" s="150" t="e">
        <f ca="1">IF(MOD(ROW()-13,2)=0,IF(ISBLANK(OFFSET(#REF!,INT((ROW()-13)/2),0)),"",OFFSET(#REF!,INT((ROW()-13)/2),0)),IF(ISBLANK(OFFSET('9. METAS'!$W$20,INT((ROW()-14)/2),0)),"",OFFSET('9. METAS'!$W$20,INT((ROW()-14)/2),0)))</f>
        <v>#REF!</v>
      </c>
      <c r="M157" s="151" t="e">
        <f ca="1">IF(MOD(ROW()-13,2)=0,IF(ISBLANK(OFFSET(#REF!,INT((ROW()-13)/2),0)),"",OFFSET(#REF!,INT((ROW()-13)/2),0)),IF(ISBLANK(OFFSET('9. METAS'!$X$20,INT((ROW()-14)/2),0)),"",OFFSET('9. METAS'!$X$20,INT((ROW()-14)/2),0)))</f>
        <v>#REF!</v>
      </c>
      <c r="N157" s="869" t="str">
        <f t="shared" ref="N157" ca="1" si="140">IFERROR(J157/J158,"ND")</f>
        <v>ND</v>
      </c>
      <c r="O157" s="870" t="str">
        <f t="shared" ref="O157" ca="1" si="141">IFERROR(((J157+K157+L157+M157)/H157),"ND")</f>
        <v>ND</v>
      </c>
      <c r="P157" s="910"/>
    </row>
    <row r="158" spans="3:16">
      <c r="C158" s="860"/>
      <c r="D158" s="907"/>
      <c r="E158" s="907"/>
      <c r="F158" s="908"/>
      <c r="G158" s="909"/>
      <c r="H158" s="944"/>
      <c r="I158" s="852"/>
      <c r="J158" s="149" t="str">
        <f ca="1">IF(MOD(ROW()-13,2)=0,IF(ISBLANK(OFFSET(#REF!,INT((ROW()-13)/2),0)),"",OFFSET(#REF!,INT((ROW()-13)/2),0)),IF(ISBLANK(OFFSET('9. METAS'!$U$20,INT((ROW()-14)/2),0)),"",OFFSET('9. METAS'!$U$20,INT((ROW()-14)/2),0)))</f>
        <v/>
      </c>
      <c r="K158" s="150" t="str">
        <f ca="1">IF(MOD(ROW()-13,2)=0,IF(ISBLANK(OFFSET(#REF!,INT((ROW()-13)/2),0)),"",OFFSET(#REF!,INT((ROW()-13)/2),0)),IF(ISBLANK(OFFSET('9. METAS'!$V$20,INT((ROW()-14)/2),0)),"",OFFSET('9. METAS'!$V$20,INT((ROW()-14)/2),0)))</f>
        <v/>
      </c>
      <c r="L158" s="150" t="str">
        <f ca="1">IF(MOD(ROW()-13,2)=0,IF(ISBLANK(OFFSET(#REF!,INT((ROW()-13)/2),0)),"",OFFSET(#REF!,INT((ROW()-13)/2),0)),IF(ISBLANK(OFFSET('9. METAS'!$W$20,INT((ROW()-14)/2),0)),"",OFFSET('9. METAS'!$W$20,INT((ROW()-14)/2),0)))</f>
        <v/>
      </c>
      <c r="M158" s="151" t="str">
        <f ca="1">IF(MOD(ROW()-13,2)=0,IF(ISBLANK(OFFSET(#REF!,INT((ROW()-13)/2),0)),"",OFFSET(#REF!,INT((ROW()-13)/2),0)),IF(ISBLANK(OFFSET('9. METAS'!$X$20,INT((ROW()-14)/2),0)),"",OFFSET('9. METAS'!$X$20,INT((ROW()-14)/2),0)))</f>
        <v/>
      </c>
      <c r="N158" s="854"/>
      <c r="O158" s="856"/>
      <c r="P158" s="913"/>
    </row>
    <row r="159" spans="3:16">
      <c r="C159" s="859"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8" t="str">
        <f ca="1">IF(ISBLANK(OFFSET('5. Pp (3 años)'!$K$46,INT((ROW()-13)/2),0)),"",OFFSET('5. Pp (3 años)'!$K$46,INT((ROW()-13)/2),0))</f>
        <v/>
      </c>
      <c r="G159" s="909" t="str">
        <f ca="1">IF(ISBLANK(OFFSET('5. Pp (3 años)'!$H$46,INT((ROW()-13)/2),0)),"",OFFSET('5. Pp (3 años)'!$H$46,INT((ROW()-13)/2),0))</f>
        <v/>
      </c>
      <c r="H159" s="944" t="str">
        <f ca="1">IF(ISBLANK(OFFSET('9. METAS'!$L$20,INT((ROW()-13)/2),0)),"",OFFSET('9. METAS'!$L$20,INT((ROW()-13)/2),0))</f>
        <v/>
      </c>
      <c r="I159" s="868"/>
      <c r="J159" s="149" t="e">
        <f ca="1">IF(MOD(ROW()-13,2)=0,IF(ISBLANK(OFFSET(#REF!,INT((ROW()-13)/2),0)),"",OFFSET(#REF!,INT((ROW()-13)/2),0)),IF(ISBLANK(OFFSET('9. METAS'!$U$20,INT((ROW()-14)/2),0)),"",OFFSET('9. METAS'!$U$20,INT((ROW()-14)/2),0)))</f>
        <v>#REF!</v>
      </c>
      <c r="K159" s="150" t="e">
        <f ca="1">IF(MOD(ROW()-13,2)=0,IF(ISBLANK(OFFSET(#REF!,INT((ROW()-13)/2),0)),"",OFFSET(#REF!,INT((ROW()-13)/2),0)),IF(ISBLANK(OFFSET('9. METAS'!$V$20,INT((ROW()-14)/2),0)),"",OFFSET('9. METAS'!$V$20,INT((ROW()-14)/2),0)))</f>
        <v>#REF!</v>
      </c>
      <c r="L159" s="150" t="e">
        <f ca="1">IF(MOD(ROW()-13,2)=0,IF(ISBLANK(OFFSET(#REF!,INT((ROW()-13)/2),0)),"",OFFSET(#REF!,INT((ROW()-13)/2),0)),IF(ISBLANK(OFFSET('9. METAS'!$W$20,INT((ROW()-14)/2),0)),"",OFFSET('9. METAS'!$W$20,INT((ROW()-14)/2),0)))</f>
        <v>#REF!</v>
      </c>
      <c r="M159" s="151" t="e">
        <f ca="1">IF(MOD(ROW()-13,2)=0,IF(ISBLANK(OFFSET(#REF!,INT((ROW()-13)/2),0)),"",OFFSET(#REF!,INT((ROW()-13)/2),0)),IF(ISBLANK(OFFSET('9. METAS'!$X$20,INT((ROW()-14)/2),0)),"",OFFSET('9. METAS'!$X$20,INT((ROW()-14)/2),0)))</f>
        <v>#REF!</v>
      </c>
      <c r="N159" s="869" t="str">
        <f t="shared" ref="N159" ca="1" si="142">IFERROR(J159/J160,"ND")</f>
        <v>ND</v>
      </c>
      <c r="O159" s="870" t="str">
        <f t="shared" ref="O159" ca="1" si="143">IFERROR(((J159+K159+L159+M159)/H159),"ND")</f>
        <v>ND</v>
      </c>
      <c r="P159" s="910"/>
    </row>
    <row r="160" spans="3:16">
      <c r="C160" s="860"/>
      <c r="D160" s="907"/>
      <c r="E160" s="907"/>
      <c r="F160" s="908"/>
      <c r="G160" s="909"/>
      <c r="H160" s="944"/>
      <c r="I160" s="852"/>
      <c r="J160" s="149" t="str">
        <f ca="1">IF(MOD(ROW()-13,2)=0,IF(ISBLANK(OFFSET(#REF!,INT((ROW()-13)/2),0)),"",OFFSET(#REF!,INT((ROW()-13)/2),0)),IF(ISBLANK(OFFSET('9. METAS'!$U$20,INT((ROW()-14)/2),0)),"",OFFSET('9. METAS'!$U$20,INT((ROW()-14)/2),0)))</f>
        <v/>
      </c>
      <c r="K160" s="150" t="str">
        <f ca="1">IF(MOD(ROW()-13,2)=0,IF(ISBLANK(OFFSET(#REF!,INT((ROW()-13)/2),0)),"",OFFSET(#REF!,INT((ROW()-13)/2),0)),IF(ISBLANK(OFFSET('9. METAS'!$V$20,INT((ROW()-14)/2),0)),"",OFFSET('9. METAS'!$V$20,INT((ROW()-14)/2),0)))</f>
        <v/>
      </c>
      <c r="L160" s="150" t="str">
        <f ca="1">IF(MOD(ROW()-13,2)=0,IF(ISBLANK(OFFSET(#REF!,INT((ROW()-13)/2),0)),"",OFFSET(#REF!,INT((ROW()-13)/2),0)),IF(ISBLANK(OFFSET('9. METAS'!$W$20,INT((ROW()-14)/2),0)),"",OFFSET('9. METAS'!$W$20,INT((ROW()-14)/2),0)))</f>
        <v/>
      </c>
      <c r="M160" s="151" t="str">
        <f ca="1">IF(MOD(ROW()-13,2)=0,IF(ISBLANK(OFFSET(#REF!,INT((ROW()-13)/2),0)),"",OFFSET(#REF!,INT((ROW()-13)/2),0)),IF(ISBLANK(OFFSET('9. METAS'!$X$20,INT((ROW()-14)/2),0)),"",OFFSET('9. METAS'!$X$20,INT((ROW()-14)/2),0)))</f>
        <v/>
      </c>
      <c r="N160" s="854"/>
      <c r="O160" s="856"/>
      <c r="P160" s="913"/>
    </row>
    <row r="161" spans="3:16">
      <c r="C161" s="859"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8" t="str">
        <f ca="1">IF(ISBLANK(OFFSET('5. Pp (3 años)'!$K$46,INT((ROW()-13)/2),0)),"",OFFSET('5. Pp (3 años)'!$K$46,INT((ROW()-13)/2),0))</f>
        <v/>
      </c>
      <c r="G161" s="909" t="str">
        <f ca="1">IF(ISBLANK(OFFSET('5. Pp (3 años)'!$H$46,INT((ROW()-13)/2),0)),"",OFFSET('5. Pp (3 años)'!$H$46,INT((ROW()-13)/2),0))</f>
        <v/>
      </c>
      <c r="H161" s="944" t="str">
        <f ca="1">IF(ISBLANK(OFFSET('9. METAS'!$L$20,INT((ROW()-13)/2),0)),"",OFFSET('9. METAS'!$L$20,INT((ROW()-13)/2),0))</f>
        <v/>
      </c>
      <c r="I161" s="868"/>
      <c r="J161" s="149" t="e">
        <f ca="1">IF(MOD(ROW()-13,2)=0,IF(ISBLANK(OFFSET(#REF!,INT((ROW()-13)/2),0)),"",OFFSET(#REF!,INT((ROW()-13)/2),0)),IF(ISBLANK(OFFSET('9. METAS'!$U$20,INT((ROW()-14)/2),0)),"",OFFSET('9. METAS'!$U$20,INT((ROW()-14)/2),0)))</f>
        <v>#REF!</v>
      </c>
      <c r="K161" s="150" t="e">
        <f ca="1">IF(MOD(ROW()-13,2)=0,IF(ISBLANK(OFFSET(#REF!,INT((ROW()-13)/2),0)),"",OFFSET(#REF!,INT((ROW()-13)/2),0)),IF(ISBLANK(OFFSET('9. METAS'!$V$20,INT((ROW()-14)/2),0)),"",OFFSET('9. METAS'!$V$20,INT((ROW()-14)/2),0)))</f>
        <v>#REF!</v>
      </c>
      <c r="L161" s="150" t="e">
        <f ca="1">IF(MOD(ROW()-13,2)=0,IF(ISBLANK(OFFSET(#REF!,INT((ROW()-13)/2),0)),"",OFFSET(#REF!,INT((ROW()-13)/2),0)),IF(ISBLANK(OFFSET('9. METAS'!$W$20,INT((ROW()-14)/2),0)),"",OFFSET('9. METAS'!$W$20,INT((ROW()-14)/2),0)))</f>
        <v>#REF!</v>
      </c>
      <c r="M161" s="151" t="e">
        <f ca="1">IF(MOD(ROW()-13,2)=0,IF(ISBLANK(OFFSET(#REF!,INT((ROW()-13)/2),0)),"",OFFSET(#REF!,INT((ROW()-13)/2),0)),IF(ISBLANK(OFFSET('9. METAS'!$X$20,INT((ROW()-14)/2),0)),"",OFFSET('9. METAS'!$X$20,INT((ROW()-14)/2),0)))</f>
        <v>#REF!</v>
      </c>
      <c r="N161" s="869" t="str">
        <f t="shared" ref="N161" ca="1" si="144">IFERROR(J161/J162,"ND")</f>
        <v>ND</v>
      </c>
      <c r="O161" s="870" t="str">
        <f t="shared" ref="O161" ca="1" si="145">IFERROR(((J161+K161+L161+M161)/H161),"ND")</f>
        <v>ND</v>
      </c>
      <c r="P161" s="910"/>
    </row>
    <row r="162" spans="3:16">
      <c r="C162" s="860"/>
      <c r="D162" s="907"/>
      <c r="E162" s="907"/>
      <c r="F162" s="908"/>
      <c r="G162" s="909"/>
      <c r="H162" s="944"/>
      <c r="I162" s="852"/>
      <c r="J162" s="149" t="str">
        <f ca="1">IF(MOD(ROW()-13,2)=0,IF(ISBLANK(OFFSET(#REF!,INT((ROW()-13)/2),0)),"",OFFSET(#REF!,INT((ROW()-13)/2),0)),IF(ISBLANK(OFFSET('9. METAS'!$U$20,INT((ROW()-14)/2),0)),"",OFFSET('9. METAS'!$U$20,INT((ROW()-14)/2),0)))</f>
        <v/>
      </c>
      <c r="K162" s="150" t="str">
        <f ca="1">IF(MOD(ROW()-13,2)=0,IF(ISBLANK(OFFSET(#REF!,INT((ROW()-13)/2),0)),"",OFFSET(#REF!,INT((ROW()-13)/2),0)),IF(ISBLANK(OFFSET('9. METAS'!$V$20,INT((ROW()-14)/2),0)),"",OFFSET('9. METAS'!$V$20,INT((ROW()-14)/2),0)))</f>
        <v/>
      </c>
      <c r="L162" s="150" t="str">
        <f ca="1">IF(MOD(ROW()-13,2)=0,IF(ISBLANK(OFFSET(#REF!,INT((ROW()-13)/2),0)),"",OFFSET(#REF!,INT((ROW()-13)/2),0)),IF(ISBLANK(OFFSET('9. METAS'!$W$20,INT((ROW()-14)/2),0)),"",OFFSET('9. METAS'!$W$20,INT((ROW()-14)/2),0)))</f>
        <v/>
      </c>
      <c r="M162" s="151" t="str">
        <f ca="1">IF(MOD(ROW()-13,2)=0,IF(ISBLANK(OFFSET(#REF!,INT((ROW()-13)/2),0)),"",OFFSET(#REF!,INT((ROW()-13)/2),0)),IF(ISBLANK(OFFSET('9. METAS'!$X$20,INT((ROW()-14)/2),0)),"",OFFSET('9. METAS'!$X$20,INT((ROW()-14)/2),0)))</f>
        <v/>
      </c>
      <c r="N162" s="854"/>
      <c r="O162" s="856"/>
      <c r="P162" s="913"/>
    </row>
    <row r="163" spans="3:16">
      <c r="C163" s="859"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8" t="str">
        <f ca="1">IF(ISBLANK(OFFSET('5. Pp (3 años)'!$K$46,INT((ROW()-13)/2),0)),"",OFFSET('5. Pp (3 años)'!$K$46,INT((ROW()-13)/2),0))</f>
        <v/>
      </c>
      <c r="G163" s="909" t="str">
        <f ca="1">IF(ISBLANK(OFFSET('5. Pp (3 años)'!$H$46,INT((ROW()-13)/2),0)),"",OFFSET('5. Pp (3 años)'!$H$46,INT((ROW()-13)/2),0))</f>
        <v/>
      </c>
      <c r="H163" s="944" t="str">
        <f ca="1">IF(ISBLANK(OFFSET('9. METAS'!$L$20,INT((ROW()-13)/2),0)),"",OFFSET('9. METAS'!$L$20,INT((ROW()-13)/2),0))</f>
        <v/>
      </c>
      <c r="I163" s="868"/>
      <c r="J163" s="149" t="e">
        <f ca="1">IF(MOD(ROW()-13,2)=0,IF(ISBLANK(OFFSET(#REF!,INT((ROW()-13)/2),0)),"",OFFSET(#REF!,INT((ROW()-13)/2),0)),IF(ISBLANK(OFFSET('9. METAS'!$U$20,INT((ROW()-14)/2),0)),"",OFFSET('9. METAS'!$U$20,INT((ROW()-14)/2),0)))</f>
        <v>#REF!</v>
      </c>
      <c r="K163" s="150" t="e">
        <f ca="1">IF(MOD(ROW()-13,2)=0,IF(ISBLANK(OFFSET(#REF!,INT((ROW()-13)/2),0)),"",OFFSET(#REF!,INT((ROW()-13)/2),0)),IF(ISBLANK(OFFSET('9. METAS'!$V$20,INT((ROW()-14)/2),0)),"",OFFSET('9. METAS'!$V$20,INT((ROW()-14)/2),0)))</f>
        <v>#REF!</v>
      </c>
      <c r="L163" s="150" t="e">
        <f ca="1">IF(MOD(ROW()-13,2)=0,IF(ISBLANK(OFFSET(#REF!,INT((ROW()-13)/2),0)),"",OFFSET(#REF!,INT((ROW()-13)/2),0)),IF(ISBLANK(OFFSET('9. METAS'!$W$20,INT((ROW()-14)/2),0)),"",OFFSET('9. METAS'!$W$20,INT((ROW()-14)/2),0)))</f>
        <v>#REF!</v>
      </c>
      <c r="M163" s="151" t="e">
        <f ca="1">IF(MOD(ROW()-13,2)=0,IF(ISBLANK(OFFSET(#REF!,INT((ROW()-13)/2),0)),"",OFFSET(#REF!,INT((ROW()-13)/2),0)),IF(ISBLANK(OFFSET('9. METAS'!$X$20,INT((ROW()-14)/2),0)),"",OFFSET('9. METAS'!$X$20,INT((ROW()-14)/2),0)))</f>
        <v>#REF!</v>
      </c>
      <c r="N163" s="869" t="str">
        <f t="shared" ref="N163" ca="1" si="146">IFERROR(J163/J164,"ND")</f>
        <v>ND</v>
      </c>
      <c r="O163" s="870" t="str">
        <f t="shared" ref="O163" ca="1" si="147">IFERROR(((J163+K163+L163+M163)/H163),"ND")</f>
        <v>ND</v>
      </c>
      <c r="P163" s="910"/>
    </row>
    <row r="164" spans="3:16">
      <c r="C164" s="860"/>
      <c r="D164" s="907"/>
      <c r="E164" s="907"/>
      <c r="F164" s="908"/>
      <c r="G164" s="909"/>
      <c r="H164" s="944"/>
      <c r="I164" s="852"/>
      <c r="J164" s="149" t="str">
        <f ca="1">IF(MOD(ROW()-13,2)=0,IF(ISBLANK(OFFSET(#REF!,INT((ROW()-13)/2),0)),"",OFFSET(#REF!,INT((ROW()-13)/2),0)),IF(ISBLANK(OFFSET('9. METAS'!$U$20,INT((ROW()-14)/2),0)),"",OFFSET('9. METAS'!$U$20,INT((ROW()-14)/2),0)))</f>
        <v/>
      </c>
      <c r="K164" s="150" t="str">
        <f ca="1">IF(MOD(ROW()-13,2)=0,IF(ISBLANK(OFFSET(#REF!,INT((ROW()-13)/2),0)),"",OFFSET(#REF!,INT((ROW()-13)/2),0)),IF(ISBLANK(OFFSET('9. METAS'!$V$20,INT((ROW()-14)/2),0)),"",OFFSET('9. METAS'!$V$20,INT((ROW()-14)/2),0)))</f>
        <v/>
      </c>
      <c r="L164" s="150" t="str">
        <f ca="1">IF(MOD(ROW()-13,2)=0,IF(ISBLANK(OFFSET(#REF!,INT((ROW()-13)/2),0)),"",OFFSET(#REF!,INT((ROW()-13)/2),0)),IF(ISBLANK(OFFSET('9. METAS'!$W$20,INT((ROW()-14)/2),0)),"",OFFSET('9. METAS'!$W$20,INT((ROW()-14)/2),0)))</f>
        <v/>
      </c>
      <c r="M164" s="151" t="str">
        <f ca="1">IF(MOD(ROW()-13,2)=0,IF(ISBLANK(OFFSET(#REF!,INT((ROW()-13)/2),0)),"",OFFSET(#REF!,INT((ROW()-13)/2),0)),IF(ISBLANK(OFFSET('9. METAS'!$X$20,INT((ROW()-14)/2),0)),"",OFFSET('9. METAS'!$X$20,INT((ROW()-14)/2),0)))</f>
        <v/>
      </c>
      <c r="N164" s="854"/>
      <c r="O164" s="856"/>
      <c r="P164" s="913"/>
    </row>
    <row r="165" spans="3:16">
      <c r="C165" s="859"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8" t="str">
        <f ca="1">IF(ISBLANK(OFFSET('5. Pp (3 años)'!$K$46,INT((ROW()-13)/2),0)),"",OFFSET('5. Pp (3 años)'!$K$46,INT((ROW()-13)/2),0))</f>
        <v/>
      </c>
      <c r="G165" s="909" t="str">
        <f ca="1">IF(ISBLANK(OFFSET('5. Pp (3 años)'!$H$46,INT((ROW()-13)/2),0)),"",OFFSET('5. Pp (3 años)'!$H$46,INT((ROW()-13)/2),0))</f>
        <v/>
      </c>
      <c r="H165" s="944" t="str">
        <f ca="1">IF(ISBLANK(OFFSET('9. METAS'!$L$20,INT((ROW()-13)/2),0)),"",OFFSET('9. METAS'!$L$20,INT((ROW()-13)/2),0))</f>
        <v/>
      </c>
      <c r="I165" s="868"/>
      <c r="J165" s="149" t="e">
        <f ca="1">IF(MOD(ROW()-13,2)=0,IF(ISBLANK(OFFSET(#REF!,INT((ROW()-13)/2),0)),"",OFFSET(#REF!,INT((ROW()-13)/2),0)),IF(ISBLANK(OFFSET('9. METAS'!$U$20,INT((ROW()-14)/2),0)),"",OFFSET('9. METAS'!$U$20,INT((ROW()-14)/2),0)))</f>
        <v>#REF!</v>
      </c>
      <c r="K165" s="150" t="e">
        <f ca="1">IF(MOD(ROW()-13,2)=0,IF(ISBLANK(OFFSET(#REF!,INT((ROW()-13)/2),0)),"",OFFSET(#REF!,INT((ROW()-13)/2),0)),IF(ISBLANK(OFFSET('9. METAS'!$V$20,INT((ROW()-14)/2),0)),"",OFFSET('9. METAS'!$V$20,INT((ROW()-14)/2),0)))</f>
        <v>#REF!</v>
      </c>
      <c r="L165" s="150" t="e">
        <f ca="1">IF(MOD(ROW()-13,2)=0,IF(ISBLANK(OFFSET(#REF!,INT((ROW()-13)/2),0)),"",OFFSET(#REF!,INT((ROW()-13)/2),0)),IF(ISBLANK(OFFSET('9. METAS'!$W$20,INT((ROW()-14)/2),0)),"",OFFSET('9. METAS'!$W$20,INT((ROW()-14)/2),0)))</f>
        <v>#REF!</v>
      </c>
      <c r="M165" s="151" t="e">
        <f ca="1">IF(MOD(ROW()-13,2)=0,IF(ISBLANK(OFFSET(#REF!,INT((ROW()-13)/2),0)),"",OFFSET(#REF!,INT((ROW()-13)/2),0)),IF(ISBLANK(OFFSET('9. METAS'!$X$20,INT((ROW()-14)/2),0)),"",OFFSET('9. METAS'!$X$20,INT((ROW()-14)/2),0)))</f>
        <v>#REF!</v>
      </c>
      <c r="N165" s="869" t="str">
        <f t="shared" ref="N165" ca="1" si="148">IFERROR(J165/J166,"ND")</f>
        <v>ND</v>
      </c>
      <c r="O165" s="870" t="str">
        <f t="shared" ref="O165" ca="1" si="149">IFERROR(((J165+K165+L165+M165)/H165),"ND")</f>
        <v>ND</v>
      </c>
      <c r="P165" s="910"/>
    </row>
    <row r="166" spans="3:16">
      <c r="C166" s="860"/>
      <c r="D166" s="907"/>
      <c r="E166" s="907"/>
      <c r="F166" s="908"/>
      <c r="G166" s="909"/>
      <c r="H166" s="944"/>
      <c r="I166" s="852"/>
      <c r="J166" s="149" t="str">
        <f ca="1">IF(MOD(ROW()-13,2)=0,IF(ISBLANK(OFFSET(#REF!,INT((ROW()-13)/2),0)),"",OFFSET(#REF!,INT((ROW()-13)/2),0)),IF(ISBLANK(OFFSET('9. METAS'!$U$20,INT((ROW()-14)/2),0)),"",OFFSET('9. METAS'!$U$20,INT((ROW()-14)/2),0)))</f>
        <v/>
      </c>
      <c r="K166" s="150" t="str">
        <f ca="1">IF(MOD(ROW()-13,2)=0,IF(ISBLANK(OFFSET(#REF!,INT((ROW()-13)/2),0)),"",OFFSET(#REF!,INT((ROW()-13)/2),0)),IF(ISBLANK(OFFSET('9. METAS'!$V$20,INT((ROW()-14)/2),0)),"",OFFSET('9. METAS'!$V$20,INT((ROW()-14)/2),0)))</f>
        <v/>
      </c>
      <c r="L166" s="150" t="str">
        <f ca="1">IF(MOD(ROW()-13,2)=0,IF(ISBLANK(OFFSET(#REF!,INT((ROW()-13)/2),0)),"",OFFSET(#REF!,INT((ROW()-13)/2),0)),IF(ISBLANK(OFFSET('9. METAS'!$W$20,INT((ROW()-14)/2),0)),"",OFFSET('9. METAS'!$W$20,INT((ROW()-14)/2),0)))</f>
        <v/>
      </c>
      <c r="M166" s="151" t="str">
        <f ca="1">IF(MOD(ROW()-13,2)=0,IF(ISBLANK(OFFSET(#REF!,INT((ROW()-13)/2),0)),"",OFFSET(#REF!,INT((ROW()-13)/2),0)),IF(ISBLANK(OFFSET('9. METAS'!$X$20,INT((ROW()-14)/2),0)),"",OFFSET('9. METAS'!$X$20,INT((ROW()-14)/2),0)))</f>
        <v/>
      </c>
      <c r="N166" s="854"/>
      <c r="O166" s="856"/>
      <c r="P166" s="913"/>
    </row>
    <row r="167" spans="3:16">
      <c r="C167" s="859"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8" t="str">
        <f ca="1">IF(ISBLANK(OFFSET('5. Pp (3 años)'!$K$46,INT((ROW()-13)/2),0)),"",OFFSET('5. Pp (3 años)'!$K$46,INT((ROW()-13)/2),0))</f>
        <v/>
      </c>
      <c r="G167" s="909" t="str">
        <f ca="1">IF(ISBLANK(OFFSET('5. Pp (3 años)'!$H$46,INT((ROW()-13)/2),0)),"",OFFSET('5. Pp (3 años)'!$H$46,INT((ROW()-13)/2),0))</f>
        <v/>
      </c>
      <c r="H167" s="944" t="str">
        <f ca="1">IF(ISBLANK(OFFSET('9. METAS'!$L$20,INT((ROW()-13)/2),0)),"",OFFSET('9. METAS'!$L$20,INT((ROW()-13)/2),0))</f>
        <v/>
      </c>
      <c r="I167" s="868"/>
      <c r="J167" s="149" t="e">
        <f ca="1">IF(MOD(ROW()-13,2)=0,IF(ISBLANK(OFFSET(#REF!,INT((ROW()-13)/2),0)),"",OFFSET(#REF!,INT((ROW()-13)/2),0)),IF(ISBLANK(OFFSET('9. METAS'!$U$20,INT((ROW()-14)/2),0)),"",OFFSET('9. METAS'!$U$20,INT((ROW()-14)/2),0)))</f>
        <v>#REF!</v>
      </c>
      <c r="K167" s="150" t="e">
        <f ca="1">IF(MOD(ROW()-13,2)=0,IF(ISBLANK(OFFSET(#REF!,INT((ROW()-13)/2),0)),"",OFFSET(#REF!,INT((ROW()-13)/2),0)),IF(ISBLANK(OFFSET('9. METAS'!$V$20,INT((ROW()-14)/2),0)),"",OFFSET('9. METAS'!$V$20,INT((ROW()-14)/2),0)))</f>
        <v>#REF!</v>
      </c>
      <c r="L167" s="150" t="e">
        <f ca="1">IF(MOD(ROW()-13,2)=0,IF(ISBLANK(OFFSET(#REF!,INT((ROW()-13)/2),0)),"",OFFSET(#REF!,INT((ROW()-13)/2),0)),IF(ISBLANK(OFFSET('9. METAS'!$W$20,INT((ROW()-14)/2),0)),"",OFFSET('9. METAS'!$W$20,INT((ROW()-14)/2),0)))</f>
        <v>#REF!</v>
      </c>
      <c r="M167" s="151" t="e">
        <f ca="1">IF(MOD(ROW()-13,2)=0,IF(ISBLANK(OFFSET(#REF!,INT((ROW()-13)/2),0)),"",OFFSET(#REF!,INT((ROW()-13)/2),0)),IF(ISBLANK(OFFSET('9. METAS'!$X$20,INT((ROW()-14)/2),0)),"",OFFSET('9. METAS'!$X$20,INT((ROW()-14)/2),0)))</f>
        <v>#REF!</v>
      </c>
      <c r="N167" s="869" t="str">
        <f t="shared" ref="N167" ca="1" si="150">IFERROR(J167/J168,"ND")</f>
        <v>ND</v>
      </c>
      <c r="O167" s="870" t="str">
        <f t="shared" ref="O167" ca="1" si="151">IFERROR(((J167+K167+L167+M167)/H167),"ND")</f>
        <v>ND</v>
      </c>
      <c r="P167" s="910"/>
    </row>
    <row r="168" spans="3:16">
      <c r="C168" s="860"/>
      <c r="D168" s="907"/>
      <c r="E168" s="907"/>
      <c r="F168" s="908"/>
      <c r="G168" s="909"/>
      <c r="H168" s="944"/>
      <c r="I168" s="852"/>
      <c r="J168" s="149" t="str">
        <f ca="1">IF(MOD(ROW()-13,2)=0,IF(ISBLANK(OFFSET(#REF!,INT((ROW()-13)/2),0)),"",OFFSET(#REF!,INT((ROW()-13)/2),0)),IF(ISBLANK(OFFSET('9. METAS'!$U$20,INT((ROW()-14)/2),0)),"",OFFSET('9. METAS'!$U$20,INT((ROW()-14)/2),0)))</f>
        <v/>
      </c>
      <c r="K168" s="150" t="str">
        <f ca="1">IF(MOD(ROW()-13,2)=0,IF(ISBLANK(OFFSET(#REF!,INT((ROW()-13)/2),0)),"",OFFSET(#REF!,INT((ROW()-13)/2),0)),IF(ISBLANK(OFFSET('9. METAS'!$V$20,INT((ROW()-14)/2),0)),"",OFFSET('9. METAS'!$V$20,INT((ROW()-14)/2),0)))</f>
        <v/>
      </c>
      <c r="L168" s="150" t="str">
        <f ca="1">IF(MOD(ROW()-13,2)=0,IF(ISBLANK(OFFSET(#REF!,INT((ROW()-13)/2),0)),"",OFFSET(#REF!,INT((ROW()-13)/2),0)),IF(ISBLANK(OFFSET('9. METAS'!$W$20,INT((ROW()-14)/2),0)),"",OFFSET('9. METAS'!$W$20,INT((ROW()-14)/2),0)))</f>
        <v/>
      </c>
      <c r="M168" s="151" t="str">
        <f ca="1">IF(MOD(ROW()-13,2)=0,IF(ISBLANK(OFFSET(#REF!,INT((ROW()-13)/2),0)),"",OFFSET(#REF!,INT((ROW()-13)/2),0)),IF(ISBLANK(OFFSET('9. METAS'!$X$20,INT((ROW()-14)/2),0)),"",OFFSET('9. METAS'!$X$20,INT((ROW()-14)/2),0)))</f>
        <v/>
      </c>
      <c r="N168" s="854"/>
      <c r="O168" s="856"/>
      <c r="P168" s="913"/>
    </row>
    <row r="169" spans="3:16">
      <c r="C169" s="859"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8" t="str">
        <f ca="1">IF(ISBLANK(OFFSET('5. Pp (3 años)'!$K$46,INT((ROW()-13)/2),0)),"",OFFSET('5. Pp (3 años)'!$K$46,INT((ROW()-13)/2),0))</f>
        <v/>
      </c>
      <c r="G169" s="909" t="str">
        <f ca="1">IF(ISBLANK(OFFSET('5. Pp (3 años)'!$H$46,INT((ROW()-13)/2),0)),"",OFFSET('5. Pp (3 años)'!$H$46,INT((ROW()-13)/2),0))</f>
        <v/>
      </c>
      <c r="H169" s="944" t="str">
        <f ca="1">IF(ISBLANK(OFFSET('9. METAS'!$L$20,INT((ROW()-13)/2),0)),"",OFFSET('9. METAS'!$L$20,INT((ROW()-13)/2),0))</f>
        <v/>
      </c>
      <c r="I169" s="868"/>
      <c r="J169" s="149" t="e">
        <f ca="1">IF(MOD(ROW()-13,2)=0,IF(ISBLANK(OFFSET(#REF!,INT((ROW()-13)/2),0)),"",OFFSET(#REF!,INT((ROW()-13)/2),0)),IF(ISBLANK(OFFSET('9. METAS'!$U$20,INT((ROW()-14)/2),0)),"",OFFSET('9. METAS'!$U$20,INT((ROW()-14)/2),0)))</f>
        <v>#REF!</v>
      </c>
      <c r="K169" s="150" t="e">
        <f ca="1">IF(MOD(ROW()-13,2)=0,IF(ISBLANK(OFFSET(#REF!,INT((ROW()-13)/2),0)),"",OFFSET(#REF!,INT((ROW()-13)/2),0)),IF(ISBLANK(OFFSET('9. METAS'!$V$20,INT((ROW()-14)/2),0)),"",OFFSET('9. METAS'!$V$20,INT((ROW()-14)/2),0)))</f>
        <v>#REF!</v>
      </c>
      <c r="L169" s="150" t="e">
        <f ca="1">IF(MOD(ROW()-13,2)=0,IF(ISBLANK(OFFSET(#REF!,INT((ROW()-13)/2),0)),"",OFFSET(#REF!,INT((ROW()-13)/2),0)),IF(ISBLANK(OFFSET('9. METAS'!$W$20,INT((ROW()-14)/2),0)),"",OFFSET('9. METAS'!$W$20,INT((ROW()-14)/2),0)))</f>
        <v>#REF!</v>
      </c>
      <c r="M169" s="151" t="e">
        <f ca="1">IF(MOD(ROW()-13,2)=0,IF(ISBLANK(OFFSET(#REF!,INT((ROW()-13)/2),0)),"",OFFSET(#REF!,INT((ROW()-13)/2),0)),IF(ISBLANK(OFFSET('9. METAS'!$X$20,INT((ROW()-14)/2),0)),"",OFFSET('9. METAS'!$X$20,INT((ROW()-14)/2),0)))</f>
        <v>#REF!</v>
      </c>
      <c r="N169" s="869" t="str">
        <f t="shared" ref="N169" ca="1" si="152">IFERROR(J169/J170,"ND")</f>
        <v>ND</v>
      </c>
      <c r="O169" s="870" t="str">
        <f t="shared" ref="O169" ca="1" si="153">IFERROR(((J169+K169+L169+M169)/H169),"ND")</f>
        <v>ND</v>
      </c>
      <c r="P169" s="910"/>
    </row>
    <row r="170" spans="3:16">
      <c r="C170" s="860"/>
      <c r="D170" s="907"/>
      <c r="E170" s="907"/>
      <c r="F170" s="908"/>
      <c r="G170" s="909"/>
      <c r="H170" s="944"/>
      <c r="I170" s="852"/>
      <c r="J170" s="149" t="str">
        <f ca="1">IF(MOD(ROW()-13,2)=0,IF(ISBLANK(OFFSET(#REF!,INT((ROW()-13)/2),0)),"",OFFSET(#REF!,INT((ROW()-13)/2),0)),IF(ISBLANK(OFFSET('9. METAS'!$U$20,INT((ROW()-14)/2),0)),"",OFFSET('9. METAS'!$U$20,INT((ROW()-14)/2),0)))</f>
        <v/>
      </c>
      <c r="K170" s="150" t="str">
        <f ca="1">IF(MOD(ROW()-13,2)=0,IF(ISBLANK(OFFSET(#REF!,INT((ROW()-13)/2),0)),"",OFFSET(#REF!,INT((ROW()-13)/2),0)),IF(ISBLANK(OFFSET('9. METAS'!$V$20,INT((ROW()-14)/2),0)),"",OFFSET('9. METAS'!$V$20,INT((ROW()-14)/2),0)))</f>
        <v/>
      </c>
      <c r="L170" s="150" t="str">
        <f ca="1">IF(MOD(ROW()-13,2)=0,IF(ISBLANK(OFFSET(#REF!,INT((ROW()-13)/2),0)),"",OFFSET(#REF!,INT((ROW()-13)/2),0)),IF(ISBLANK(OFFSET('9. METAS'!$W$20,INT((ROW()-14)/2),0)),"",OFFSET('9. METAS'!$W$20,INT((ROW()-14)/2),0)))</f>
        <v/>
      </c>
      <c r="M170" s="151" t="str">
        <f ca="1">IF(MOD(ROW()-13,2)=0,IF(ISBLANK(OFFSET(#REF!,INT((ROW()-13)/2),0)),"",OFFSET(#REF!,INT((ROW()-13)/2),0)),IF(ISBLANK(OFFSET('9. METAS'!$X$20,INT((ROW()-14)/2),0)),"",OFFSET('9. METAS'!$X$20,INT((ROW()-14)/2),0)))</f>
        <v/>
      </c>
      <c r="N170" s="854"/>
      <c r="O170" s="856"/>
      <c r="P170" s="913"/>
    </row>
    <row r="171" spans="3:16">
      <c r="C171" s="859"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8" t="str">
        <f ca="1">IF(ISBLANK(OFFSET('5. Pp (3 años)'!$K$46,INT((ROW()-13)/2),0)),"",OFFSET('5. Pp (3 años)'!$K$46,INT((ROW()-13)/2),0))</f>
        <v/>
      </c>
      <c r="G171" s="909" t="str">
        <f ca="1">IF(ISBLANK(OFFSET('5. Pp (3 años)'!$H$46,INT((ROW()-13)/2),0)),"",OFFSET('5. Pp (3 años)'!$H$46,INT((ROW()-13)/2),0))</f>
        <v/>
      </c>
      <c r="H171" s="944" t="str">
        <f ca="1">IF(ISBLANK(OFFSET('9. METAS'!$L$20,INT((ROW()-13)/2),0)),"",OFFSET('9. METAS'!$L$20,INT((ROW()-13)/2),0))</f>
        <v/>
      </c>
      <c r="I171" s="868"/>
      <c r="J171" s="149" t="e">
        <f ca="1">IF(MOD(ROW()-13,2)=0,IF(ISBLANK(OFFSET(#REF!,INT((ROW()-13)/2),0)),"",OFFSET(#REF!,INT((ROW()-13)/2),0)),IF(ISBLANK(OFFSET('9. METAS'!$U$20,INT((ROW()-14)/2),0)),"",OFFSET('9. METAS'!$U$20,INT((ROW()-14)/2),0)))</f>
        <v>#REF!</v>
      </c>
      <c r="K171" s="150" t="e">
        <f ca="1">IF(MOD(ROW()-13,2)=0,IF(ISBLANK(OFFSET(#REF!,INT((ROW()-13)/2),0)),"",OFFSET(#REF!,INT((ROW()-13)/2),0)),IF(ISBLANK(OFFSET('9. METAS'!$V$20,INT((ROW()-14)/2),0)),"",OFFSET('9. METAS'!$V$20,INT((ROW()-14)/2),0)))</f>
        <v>#REF!</v>
      </c>
      <c r="L171" s="150" t="e">
        <f ca="1">IF(MOD(ROW()-13,2)=0,IF(ISBLANK(OFFSET(#REF!,INT((ROW()-13)/2),0)),"",OFFSET(#REF!,INT((ROW()-13)/2),0)),IF(ISBLANK(OFFSET('9. METAS'!$W$20,INT((ROW()-14)/2),0)),"",OFFSET('9. METAS'!$W$20,INT((ROW()-14)/2),0)))</f>
        <v>#REF!</v>
      </c>
      <c r="M171" s="151" t="e">
        <f ca="1">IF(MOD(ROW()-13,2)=0,IF(ISBLANK(OFFSET(#REF!,INT((ROW()-13)/2),0)),"",OFFSET(#REF!,INT((ROW()-13)/2),0)),IF(ISBLANK(OFFSET('9. METAS'!$X$20,INT((ROW()-14)/2),0)),"",OFFSET('9. METAS'!$X$20,INT((ROW()-14)/2),0)))</f>
        <v>#REF!</v>
      </c>
      <c r="N171" s="869" t="str">
        <f t="shared" ref="N171" ca="1" si="154">IFERROR(J171/J172,"ND")</f>
        <v>ND</v>
      </c>
      <c r="O171" s="870" t="str">
        <f t="shared" ref="O171" ca="1" si="155">IFERROR(((J171+K171+L171+M171)/H171),"ND")</f>
        <v>ND</v>
      </c>
      <c r="P171" s="910"/>
    </row>
    <row r="172" spans="3:16">
      <c r="C172" s="860"/>
      <c r="D172" s="907"/>
      <c r="E172" s="907"/>
      <c r="F172" s="908"/>
      <c r="G172" s="909"/>
      <c r="H172" s="944"/>
      <c r="I172" s="852"/>
      <c r="J172" s="149" t="str">
        <f ca="1">IF(MOD(ROW()-13,2)=0,IF(ISBLANK(OFFSET(#REF!,INT((ROW()-13)/2),0)),"",OFFSET(#REF!,INT((ROW()-13)/2),0)),IF(ISBLANK(OFFSET('9. METAS'!$U$20,INT((ROW()-14)/2),0)),"",OFFSET('9. METAS'!$U$20,INT((ROW()-14)/2),0)))</f>
        <v/>
      </c>
      <c r="K172" s="150" t="str">
        <f ca="1">IF(MOD(ROW()-13,2)=0,IF(ISBLANK(OFFSET(#REF!,INT((ROW()-13)/2),0)),"",OFFSET(#REF!,INT((ROW()-13)/2),0)),IF(ISBLANK(OFFSET('9. METAS'!$V$20,INT((ROW()-14)/2),0)),"",OFFSET('9. METAS'!$V$20,INT((ROW()-14)/2),0)))</f>
        <v/>
      </c>
      <c r="L172" s="150" t="str">
        <f ca="1">IF(MOD(ROW()-13,2)=0,IF(ISBLANK(OFFSET(#REF!,INT((ROW()-13)/2),0)),"",OFFSET(#REF!,INT((ROW()-13)/2),0)),IF(ISBLANK(OFFSET('9. METAS'!$W$20,INT((ROW()-14)/2),0)),"",OFFSET('9. METAS'!$W$20,INT((ROW()-14)/2),0)))</f>
        <v/>
      </c>
      <c r="M172" s="151" t="str">
        <f ca="1">IF(MOD(ROW()-13,2)=0,IF(ISBLANK(OFFSET(#REF!,INT((ROW()-13)/2),0)),"",OFFSET(#REF!,INT((ROW()-13)/2),0)),IF(ISBLANK(OFFSET('9. METAS'!$X$20,INT((ROW()-14)/2),0)),"",OFFSET('9. METAS'!$X$20,INT((ROW()-14)/2),0)))</f>
        <v/>
      </c>
      <c r="N172" s="854"/>
      <c r="O172" s="856"/>
      <c r="P172" s="913"/>
    </row>
    <row r="173" spans="3:16">
      <c r="C173" s="859"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8" t="str">
        <f ca="1">IF(ISBLANK(OFFSET('5. Pp (3 años)'!$K$46,INT((ROW()-13)/2),0)),"",OFFSET('5. Pp (3 años)'!$K$46,INT((ROW()-13)/2),0))</f>
        <v/>
      </c>
      <c r="G173" s="909" t="str">
        <f ca="1">IF(ISBLANK(OFFSET('5. Pp (3 años)'!$H$46,INT((ROW()-13)/2),0)),"",OFFSET('5. Pp (3 años)'!$H$46,INT((ROW()-13)/2),0))</f>
        <v/>
      </c>
      <c r="H173" s="944" t="str">
        <f ca="1">IF(ISBLANK(OFFSET('9. METAS'!$L$20,INT((ROW()-13)/2),0)),"",OFFSET('9. METAS'!$L$20,INT((ROW()-13)/2),0))</f>
        <v/>
      </c>
      <c r="I173" s="868"/>
      <c r="J173" s="149" t="e">
        <f ca="1">IF(MOD(ROW()-13,2)=0,IF(ISBLANK(OFFSET(#REF!,INT((ROW()-13)/2),0)),"",OFFSET(#REF!,INT((ROW()-13)/2),0)),IF(ISBLANK(OFFSET('9. METAS'!$U$20,INT((ROW()-14)/2),0)),"",OFFSET('9. METAS'!$U$20,INT((ROW()-14)/2),0)))</f>
        <v>#REF!</v>
      </c>
      <c r="K173" s="150" t="e">
        <f ca="1">IF(MOD(ROW()-13,2)=0,IF(ISBLANK(OFFSET(#REF!,INT((ROW()-13)/2),0)),"",OFFSET(#REF!,INT((ROW()-13)/2),0)),IF(ISBLANK(OFFSET('9. METAS'!$V$20,INT((ROW()-14)/2),0)),"",OFFSET('9. METAS'!$V$20,INT((ROW()-14)/2),0)))</f>
        <v>#REF!</v>
      </c>
      <c r="L173" s="150" t="e">
        <f ca="1">IF(MOD(ROW()-13,2)=0,IF(ISBLANK(OFFSET(#REF!,INT((ROW()-13)/2),0)),"",OFFSET(#REF!,INT((ROW()-13)/2),0)),IF(ISBLANK(OFFSET('9. METAS'!$W$20,INT((ROW()-14)/2),0)),"",OFFSET('9. METAS'!$W$20,INT((ROW()-14)/2),0)))</f>
        <v>#REF!</v>
      </c>
      <c r="M173" s="151" t="e">
        <f ca="1">IF(MOD(ROW()-13,2)=0,IF(ISBLANK(OFFSET(#REF!,INT((ROW()-13)/2),0)),"",OFFSET(#REF!,INT((ROW()-13)/2),0)),IF(ISBLANK(OFFSET('9. METAS'!$X$20,INT((ROW()-14)/2),0)),"",OFFSET('9. METAS'!$X$20,INT((ROW()-14)/2),0)))</f>
        <v>#REF!</v>
      </c>
      <c r="N173" s="869" t="str">
        <f t="shared" ref="N173" ca="1" si="156">IFERROR(J173/J174,"ND")</f>
        <v>ND</v>
      </c>
      <c r="O173" s="870" t="str">
        <f t="shared" ref="O173" ca="1" si="157">IFERROR(((J173+K173+L173+M173)/H173),"ND")</f>
        <v>ND</v>
      </c>
      <c r="P173" s="910"/>
    </row>
    <row r="174" spans="3:16">
      <c r="C174" s="860"/>
      <c r="D174" s="907"/>
      <c r="E174" s="907"/>
      <c r="F174" s="908"/>
      <c r="G174" s="909"/>
      <c r="H174" s="944"/>
      <c r="I174" s="852"/>
      <c r="J174" s="149" t="str">
        <f ca="1">IF(MOD(ROW()-13,2)=0,IF(ISBLANK(OFFSET(#REF!,INT((ROW()-13)/2),0)),"",OFFSET(#REF!,INT((ROW()-13)/2),0)),IF(ISBLANK(OFFSET('9. METAS'!$U$20,INT((ROW()-14)/2),0)),"",OFFSET('9. METAS'!$U$20,INT((ROW()-14)/2),0)))</f>
        <v/>
      </c>
      <c r="K174" s="150" t="str">
        <f ca="1">IF(MOD(ROW()-13,2)=0,IF(ISBLANK(OFFSET(#REF!,INT((ROW()-13)/2),0)),"",OFFSET(#REF!,INT((ROW()-13)/2),0)),IF(ISBLANK(OFFSET('9. METAS'!$V$20,INT((ROW()-14)/2),0)),"",OFFSET('9. METAS'!$V$20,INT((ROW()-14)/2),0)))</f>
        <v/>
      </c>
      <c r="L174" s="150" t="str">
        <f ca="1">IF(MOD(ROW()-13,2)=0,IF(ISBLANK(OFFSET(#REF!,INT((ROW()-13)/2),0)),"",OFFSET(#REF!,INT((ROW()-13)/2),0)),IF(ISBLANK(OFFSET('9. METAS'!$W$20,INT((ROW()-14)/2),0)),"",OFFSET('9. METAS'!$W$20,INT((ROW()-14)/2),0)))</f>
        <v/>
      </c>
      <c r="M174" s="151" t="str">
        <f ca="1">IF(MOD(ROW()-13,2)=0,IF(ISBLANK(OFFSET(#REF!,INT((ROW()-13)/2),0)),"",OFFSET(#REF!,INT((ROW()-13)/2),0)),IF(ISBLANK(OFFSET('9. METAS'!$X$20,INT((ROW()-14)/2),0)),"",OFFSET('9. METAS'!$X$20,INT((ROW()-14)/2),0)))</f>
        <v/>
      </c>
      <c r="N174" s="854"/>
      <c r="O174" s="856"/>
      <c r="P174" s="913"/>
    </row>
    <row r="175" spans="3:16">
      <c r="C175" s="859"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8" t="str">
        <f ca="1">IF(ISBLANK(OFFSET('5. Pp (3 años)'!$K$46,INT((ROW()-13)/2),0)),"",OFFSET('5. Pp (3 años)'!$K$46,INT((ROW()-13)/2),0))</f>
        <v/>
      </c>
      <c r="G175" s="909" t="str">
        <f ca="1">IF(ISBLANK(OFFSET('5. Pp (3 años)'!$H$46,INT((ROW()-13)/2),0)),"",OFFSET('5. Pp (3 años)'!$H$46,INT((ROW()-13)/2),0))</f>
        <v/>
      </c>
      <c r="H175" s="944" t="str">
        <f ca="1">IF(ISBLANK(OFFSET('9. METAS'!$L$20,INT((ROW()-13)/2),0)),"",OFFSET('9. METAS'!$L$20,INT((ROW()-13)/2),0))</f>
        <v/>
      </c>
      <c r="I175" s="868"/>
      <c r="J175" s="149" t="e">
        <f ca="1">IF(MOD(ROW()-13,2)=0,IF(ISBLANK(OFFSET(#REF!,INT((ROW()-13)/2),0)),"",OFFSET(#REF!,INT((ROW()-13)/2),0)),IF(ISBLANK(OFFSET('9. METAS'!$U$20,INT((ROW()-14)/2),0)),"",OFFSET('9. METAS'!$U$20,INT((ROW()-14)/2),0)))</f>
        <v>#REF!</v>
      </c>
      <c r="K175" s="150" t="e">
        <f ca="1">IF(MOD(ROW()-13,2)=0,IF(ISBLANK(OFFSET(#REF!,INT((ROW()-13)/2),0)),"",OFFSET(#REF!,INT((ROW()-13)/2),0)),IF(ISBLANK(OFFSET('9. METAS'!$V$20,INT((ROW()-14)/2),0)),"",OFFSET('9. METAS'!$V$20,INT((ROW()-14)/2),0)))</f>
        <v>#REF!</v>
      </c>
      <c r="L175" s="150" t="e">
        <f ca="1">IF(MOD(ROW()-13,2)=0,IF(ISBLANK(OFFSET(#REF!,INT((ROW()-13)/2),0)),"",OFFSET(#REF!,INT((ROW()-13)/2),0)),IF(ISBLANK(OFFSET('9. METAS'!$W$20,INT((ROW()-14)/2),0)),"",OFFSET('9. METAS'!$W$20,INT((ROW()-14)/2),0)))</f>
        <v>#REF!</v>
      </c>
      <c r="M175" s="151" t="e">
        <f ca="1">IF(MOD(ROW()-13,2)=0,IF(ISBLANK(OFFSET(#REF!,INT((ROW()-13)/2),0)),"",OFFSET(#REF!,INT((ROW()-13)/2),0)),IF(ISBLANK(OFFSET('9. METAS'!$X$20,INT((ROW()-14)/2),0)),"",OFFSET('9. METAS'!$X$20,INT((ROW()-14)/2),0)))</f>
        <v>#REF!</v>
      </c>
      <c r="N175" s="869" t="str">
        <f t="shared" ref="N175" ca="1" si="158">IFERROR(J175/J176,"ND")</f>
        <v>ND</v>
      </c>
      <c r="O175" s="870" t="str">
        <f t="shared" ref="O175" ca="1" si="159">IFERROR(((J175+K175+L175+M175)/H175),"ND")</f>
        <v>ND</v>
      </c>
      <c r="P175" s="910"/>
    </row>
    <row r="176" spans="3:16">
      <c r="C176" s="860"/>
      <c r="D176" s="907"/>
      <c r="E176" s="907"/>
      <c r="F176" s="908"/>
      <c r="G176" s="909"/>
      <c r="H176" s="944"/>
      <c r="I176" s="852"/>
      <c r="J176" s="149" t="str">
        <f ca="1">IF(MOD(ROW()-13,2)=0,IF(ISBLANK(OFFSET(#REF!,INT((ROW()-13)/2),0)),"",OFFSET(#REF!,INT((ROW()-13)/2),0)),IF(ISBLANK(OFFSET('9. METAS'!$U$20,INT((ROW()-14)/2),0)),"",OFFSET('9. METAS'!$U$20,INT((ROW()-14)/2),0)))</f>
        <v/>
      </c>
      <c r="K176" s="150" t="str">
        <f ca="1">IF(MOD(ROW()-13,2)=0,IF(ISBLANK(OFFSET(#REF!,INT((ROW()-13)/2),0)),"",OFFSET(#REF!,INT((ROW()-13)/2),0)),IF(ISBLANK(OFFSET('9. METAS'!$V$20,INT((ROW()-14)/2),0)),"",OFFSET('9. METAS'!$V$20,INT((ROW()-14)/2),0)))</f>
        <v/>
      </c>
      <c r="L176" s="150" t="str">
        <f ca="1">IF(MOD(ROW()-13,2)=0,IF(ISBLANK(OFFSET(#REF!,INT((ROW()-13)/2),0)),"",OFFSET(#REF!,INT((ROW()-13)/2),0)),IF(ISBLANK(OFFSET('9. METAS'!$W$20,INT((ROW()-14)/2),0)),"",OFFSET('9. METAS'!$W$20,INT((ROW()-14)/2),0)))</f>
        <v/>
      </c>
      <c r="M176" s="151" t="str">
        <f ca="1">IF(MOD(ROW()-13,2)=0,IF(ISBLANK(OFFSET(#REF!,INT((ROW()-13)/2),0)),"",OFFSET(#REF!,INT((ROW()-13)/2),0)),IF(ISBLANK(OFFSET('9. METAS'!$X$20,INT((ROW()-14)/2),0)),"",OFFSET('9. METAS'!$X$20,INT((ROW()-14)/2),0)))</f>
        <v/>
      </c>
      <c r="N176" s="854"/>
      <c r="O176" s="856"/>
      <c r="P176" s="913"/>
    </row>
    <row r="177" spans="3:16">
      <c r="C177" s="859"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8" t="str">
        <f ca="1">IF(ISBLANK(OFFSET('5. Pp (3 años)'!$K$46,INT((ROW()-13)/2),0)),"",OFFSET('5. Pp (3 años)'!$K$46,INT((ROW()-13)/2),0))</f>
        <v/>
      </c>
      <c r="G177" s="909" t="str">
        <f ca="1">IF(ISBLANK(OFFSET('5. Pp (3 años)'!$H$46,INT((ROW()-13)/2),0)),"",OFFSET('5. Pp (3 años)'!$H$46,INT((ROW()-13)/2),0))</f>
        <v/>
      </c>
      <c r="H177" s="944" t="str">
        <f ca="1">IF(ISBLANK(OFFSET('9. METAS'!$L$20,INT((ROW()-13)/2),0)),"",OFFSET('9. METAS'!$L$20,INT((ROW()-13)/2),0))</f>
        <v/>
      </c>
      <c r="I177" s="868"/>
      <c r="J177" s="149" t="e">
        <f ca="1">IF(MOD(ROW()-13,2)=0,IF(ISBLANK(OFFSET(#REF!,INT((ROW()-13)/2),0)),"",OFFSET(#REF!,INT((ROW()-13)/2),0)),IF(ISBLANK(OFFSET('9. METAS'!$U$20,INT((ROW()-14)/2),0)),"",OFFSET('9. METAS'!$U$20,INT((ROW()-14)/2),0)))</f>
        <v>#REF!</v>
      </c>
      <c r="K177" s="150" t="e">
        <f ca="1">IF(MOD(ROW()-13,2)=0,IF(ISBLANK(OFFSET(#REF!,INT((ROW()-13)/2),0)),"",OFFSET(#REF!,INT((ROW()-13)/2),0)),IF(ISBLANK(OFFSET('9. METAS'!$V$20,INT((ROW()-14)/2),0)),"",OFFSET('9. METAS'!$V$20,INT((ROW()-14)/2),0)))</f>
        <v>#REF!</v>
      </c>
      <c r="L177" s="150" t="e">
        <f ca="1">IF(MOD(ROW()-13,2)=0,IF(ISBLANK(OFFSET(#REF!,INT((ROW()-13)/2),0)),"",OFFSET(#REF!,INT((ROW()-13)/2),0)),IF(ISBLANK(OFFSET('9. METAS'!$W$20,INT((ROW()-14)/2),0)),"",OFFSET('9. METAS'!$W$20,INT((ROW()-14)/2),0)))</f>
        <v>#REF!</v>
      </c>
      <c r="M177" s="151" t="e">
        <f ca="1">IF(MOD(ROW()-13,2)=0,IF(ISBLANK(OFFSET(#REF!,INT((ROW()-13)/2),0)),"",OFFSET(#REF!,INT((ROW()-13)/2),0)),IF(ISBLANK(OFFSET('9. METAS'!$X$20,INT((ROW()-14)/2),0)),"",OFFSET('9. METAS'!$X$20,INT((ROW()-14)/2),0)))</f>
        <v>#REF!</v>
      </c>
      <c r="N177" s="869" t="str">
        <f t="shared" ref="N177" ca="1" si="160">IFERROR(J177/J178,"ND")</f>
        <v>ND</v>
      </c>
      <c r="O177" s="870" t="str">
        <f t="shared" ref="O177" ca="1" si="161">IFERROR(((J177+K177+L177+M177)/H177),"ND")</f>
        <v>ND</v>
      </c>
      <c r="P177" s="910"/>
    </row>
    <row r="178" spans="3:16">
      <c r="C178" s="860"/>
      <c r="D178" s="907"/>
      <c r="E178" s="907"/>
      <c r="F178" s="908"/>
      <c r="G178" s="909"/>
      <c r="H178" s="944"/>
      <c r="I178" s="852"/>
      <c r="J178" s="149" t="str">
        <f ca="1">IF(MOD(ROW()-13,2)=0,IF(ISBLANK(OFFSET(#REF!,INT((ROW()-13)/2),0)),"",OFFSET(#REF!,INT((ROW()-13)/2),0)),IF(ISBLANK(OFFSET('9. METAS'!$U$20,INT((ROW()-14)/2),0)),"",OFFSET('9. METAS'!$U$20,INT((ROW()-14)/2),0)))</f>
        <v/>
      </c>
      <c r="K178" s="150" t="str">
        <f ca="1">IF(MOD(ROW()-13,2)=0,IF(ISBLANK(OFFSET(#REF!,INT((ROW()-13)/2),0)),"",OFFSET(#REF!,INT((ROW()-13)/2),0)),IF(ISBLANK(OFFSET('9. METAS'!$V$20,INT((ROW()-14)/2),0)),"",OFFSET('9. METAS'!$V$20,INT((ROW()-14)/2),0)))</f>
        <v/>
      </c>
      <c r="L178" s="150" t="str">
        <f ca="1">IF(MOD(ROW()-13,2)=0,IF(ISBLANK(OFFSET(#REF!,INT((ROW()-13)/2),0)),"",OFFSET(#REF!,INT((ROW()-13)/2),0)),IF(ISBLANK(OFFSET('9. METAS'!$W$20,INT((ROW()-14)/2),0)),"",OFFSET('9. METAS'!$W$20,INT((ROW()-14)/2),0)))</f>
        <v/>
      </c>
      <c r="M178" s="151" t="str">
        <f ca="1">IF(MOD(ROW()-13,2)=0,IF(ISBLANK(OFFSET(#REF!,INT((ROW()-13)/2),0)),"",OFFSET(#REF!,INT((ROW()-13)/2),0)),IF(ISBLANK(OFFSET('9. METAS'!$X$20,INT((ROW()-14)/2),0)),"",OFFSET('9. METAS'!$X$20,INT((ROW()-14)/2),0)))</f>
        <v/>
      </c>
      <c r="N178" s="854"/>
      <c r="O178" s="856"/>
      <c r="P178" s="913"/>
    </row>
    <row r="179" spans="3:16">
      <c r="C179" s="859"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8" t="str">
        <f ca="1">IF(ISBLANK(OFFSET('5. Pp (3 años)'!$K$46,INT((ROW()-13)/2),0)),"",OFFSET('5. Pp (3 años)'!$K$46,INT((ROW()-13)/2),0))</f>
        <v/>
      </c>
      <c r="G179" s="909" t="str">
        <f ca="1">IF(ISBLANK(OFFSET('5. Pp (3 años)'!$H$46,INT((ROW()-13)/2),0)),"",OFFSET('5. Pp (3 años)'!$H$46,INT((ROW()-13)/2),0))</f>
        <v/>
      </c>
      <c r="H179" s="944" t="str">
        <f ca="1">IF(ISBLANK(OFFSET('9. METAS'!$L$20,INT((ROW()-13)/2),0)),"",OFFSET('9. METAS'!$L$20,INT((ROW()-13)/2),0))</f>
        <v/>
      </c>
      <c r="I179" s="868"/>
      <c r="J179" s="149" t="e">
        <f ca="1">IF(MOD(ROW()-13,2)=0,IF(ISBLANK(OFFSET(#REF!,INT((ROW()-13)/2),0)),"",OFFSET(#REF!,INT((ROW()-13)/2),0)),IF(ISBLANK(OFFSET('9. METAS'!$U$20,INT((ROW()-14)/2),0)),"",OFFSET('9. METAS'!$U$20,INT((ROW()-14)/2),0)))</f>
        <v>#REF!</v>
      </c>
      <c r="K179" s="150" t="e">
        <f ca="1">IF(MOD(ROW()-13,2)=0,IF(ISBLANK(OFFSET(#REF!,INT((ROW()-13)/2),0)),"",OFFSET(#REF!,INT((ROW()-13)/2),0)),IF(ISBLANK(OFFSET('9. METAS'!$V$20,INT((ROW()-14)/2),0)),"",OFFSET('9. METAS'!$V$20,INT((ROW()-14)/2),0)))</f>
        <v>#REF!</v>
      </c>
      <c r="L179" s="150" t="e">
        <f ca="1">IF(MOD(ROW()-13,2)=0,IF(ISBLANK(OFFSET(#REF!,INT((ROW()-13)/2),0)),"",OFFSET(#REF!,INT((ROW()-13)/2),0)),IF(ISBLANK(OFFSET('9. METAS'!$W$20,INT((ROW()-14)/2),0)),"",OFFSET('9. METAS'!$W$20,INT((ROW()-14)/2),0)))</f>
        <v>#REF!</v>
      </c>
      <c r="M179" s="151" t="e">
        <f ca="1">IF(MOD(ROW()-13,2)=0,IF(ISBLANK(OFFSET(#REF!,INT((ROW()-13)/2),0)),"",OFFSET(#REF!,INT((ROW()-13)/2),0)),IF(ISBLANK(OFFSET('9. METAS'!$X$20,INT((ROW()-14)/2),0)),"",OFFSET('9. METAS'!$X$20,INT((ROW()-14)/2),0)))</f>
        <v>#REF!</v>
      </c>
      <c r="N179" s="869" t="str">
        <f t="shared" ref="N179" ca="1" si="162">IFERROR(J179/J180,"ND")</f>
        <v>ND</v>
      </c>
      <c r="O179" s="870" t="str">
        <f t="shared" ref="O179" ca="1" si="163">IFERROR(((J179+K179+L179+M179)/H179),"ND")</f>
        <v>ND</v>
      </c>
      <c r="P179" s="910"/>
    </row>
    <row r="180" spans="3:16">
      <c r="C180" s="860"/>
      <c r="D180" s="907"/>
      <c r="E180" s="907"/>
      <c r="F180" s="908"/>
      <c r="G180" s="909"/>
      <c r="H180" s="944"/>
      <c r="I180" s="852"/>
      <c r="J180" s="149" t="str">
        <f ca="1">IF(MOD(ROW()-13,2)=0,IF(ISBLANK(OFFSET(#REF!,INT((ROW()-13)/2),0)),"",OFFSET(#REF!,INT((ROW()-13)/2),0)),IF(ISBLANK(OFFSET('9. METAS'!$U$20,INT((ROW()-14)/2),0)),"",OFFSET('9. METAS'!$U$20,INT((ROW()-14)/2),0)))</f>
        <v/>
      </c>
      <c r="K180" s="150" t="str">
        <f ca="1">IF(MOD(ROW()-13,2)=0,IF(ISBLANK(OFFSET(#REF!,INT((ROW()-13)/2),0)),"",OFFSET(#REF!,INT((ROW()-13)/2),0)),IF(ISBLANK(OFFSET('9. METAS'!$V$20,INT((ROW()-14)/2),0)),"",OFFSET('9. METAS'!$V$20,INT((ROW()-14)/2),0)))</f>
        <v/>
      </c>
      <c r="L180" s="150" t="str">
        <f ca="1">IF(MOD(ROW()-13,2)=0,IF(ISBLANK(OFFSET(#REF!,INT((ROW()-13)/2),0)),"",OFFSET(#REF!,INT((ROW()-13)/2),0)),IF(ISBLANK(OFFSET('9. METAS'!$W$20,INT((ROW()-14)/2),0)),"",OFFSET('9. METAS'!$W$20,INT((ROW()-14)/2),0)))</f>
        <v/>
      </c>
      <c r="M180" s="151" t="str">
        <f ca="1">IF(MOD(ROW()-13,2)=0,IF(ISBLANK(OFFSET(#REF!,INT((ROW()-13)/2),0)),"",OFFSET(#REF!,INT((ROW()-13)/2),0)),IF(ISBLANK(OFFSET('9. METAS'!$X$20,INT((ROW()-14)/2),0)),"",OFFSET('9. METAS'!$X$20,INT((ROW()-14)/2),0)))</f>
        <v/>
      </c>
      <c r="N180" s="854"/>
      <c r="O180" s="856"/>
      <c r="P180" s="913"/>
    </row>
    <row r="181" spans="3:16">
      <c r="C181" s="859"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8" t="str">
        <f ca="1">IF(ISBLANK(OFFSET('5. Pp (3 años)'!$K$46,INT((ROW()-13)/2),0)),"",OFFSET('5. Pp (3 años)'!$K$46,INT((ROW()-13)/2),0))</f>
        <v/>
      </c>
      <c r="G181" s="909" t="str">
        <f ca="1">IF(ISBLANK(OFFSET('5. Pp (3 años)'!$H$46,INT((ROW()-13)/2),0)),"",OFFSET('5. Pp (3 años)'!$H$46,INT((ROW()-13)/2),0))</f>
        <v/>
      </c>
      <c r="H181" s="944" t="str">
        <f ca="1">IF(ISBLANK(OFFSET('9. METAS'!$L$20,INT((ROW()-13)/2),0)),"",OFFSET('9. METAS'!$L$20,INT((ROW()-13)/2),0))</f>
        <v/>
      </c>
      <c r="I181" s="868"/>
      <c r="J181" s="149" t="e">
        <f ca="1">IF(MOD(ROW()-13,2)=0,IF(ISBLANK(OFFSET(#REF!,INT((ROW()-13)/2),0)),"",OFFSET(#REF!,INT((ROW()-13)/2),0)),IF(ISBLANK(OFFSET('9. METAS'!$U$20,INT((ROW()-14)/2),0)),"",OFFSET('9. METAS'!$U$20,INT((ROW()-14)/2),0)))</f>
        <v>#REF!</v>
      </c>
      <c r="K181" s="150" t="e">
        <f ca="1">IF(MOD(ROW()-13,2)=0,IF(ISBLANK(OFFSET(#REF!,INT((ROW()-13)/2),0)),"",OFFSET(#REF!,INT((ROW()-13)/2),0)),IF(ISBLANK(OFFSET('9. METAS'!$V$20,INT((ROW()-14)/2),0)),"",OFFSET('9. METAS'!$V$20,INT((ROW()-14)/2),0)))</f>
        <v>#REF!</v>
      </c>
      <c r="L181" s="150" t="e">
        <f ca="1">IF(MOD(ROW()-13,2)=0,IF(ISBLANK(OFFSET(#REF!,INT((ROW()-13)/2),0)),"",OFFSET(#REF!,INT((ROW()-13)/2),0)),IF(ISBLANK(OFFSET('9. METAS'!$W$20,INT((ROW()-14)/2),0)),"",OFFSET('9. METAS'!$W$20,INT((ROW()-14)/2),0)))</f>
        <v>#REF!</v>
      </c>
      <c r="M181" s="151" t="e">
        <f ca="1">IF(MOD(ROW()-13,2)=0,IF(ISBLANK(OFFSET(#REF!,INT((ROW()-13)/2),0)),"",OFFSET(#REF!,INT((ROW()-13)/2),0)),IF(ISBLANK(OFFSET('9. METAS'!$X$20,INT((ROW()-14)/2),0)),"",OFFSET('9. METAS'!$X$20,INT((ROW()-14)/2),0)))</f>
        <v>#REF!</v>
      </c>
      <c r="N181" s="869" t="str">
        <f t="shared" ref="N181" ca="1" si="164">IFERROR(J181/J182,"ND")</f>
        <v>ND</v>
      </c>
      <c r="O181" s="870" t="str">
        <f t="shared" ref="O181" ca="1" si="165">IFERROR(((J181+K181+L181+M181)/H181),"ND")</f>
        <v>ND</v>
      </c>
      <c r="P181" s="910"/>
    </row>
    <row r="182" spans="3:16">
      <c r="C182" s="860"/>
      <c r="D182" s="907"/>
      <c r="E182" s="907"/>
      <c r="F182" s="908"/>
      <c r="G182" s="909"/>
      <c r="H182" s="944"/>
      <c r="I182" s="852"/>
      <c r="J182" s="149" t="str">
        <f ca="1">IF(MOD(ROW()-13,2)=0,IF(ISBLANK(OFFSET(#REF!,INT((ROW()-13)/2),0)),"",OFFSET(#REF!,INT((ROW()-13)/2),0)),IF(ISBLANK(OFFSET('9. METAS'!$U$20,INT((ROW()-14)/2),0)),"",OFFSET('9. METAS'!$U$20,INT((ROW()-14)/2),0)))</f>
        <v/>
      </c>
      <c r="K182" s="150" t="str">
        <f ca="1">IF(MOD(ROW()-13,2)=0,IF(ISBLANK(OFFSET(#REF!,INT((ROW()-13)/2),0)),"",OFFSET(#REF!,INT((ROW()-13)/2),0)),IF(ISBLANK(OFFSET('9. METAS'!$V$20,INT((ROW()-14)/2),0)),"",OFFSET('9. METAS'!$V$20,INT((ROW()-14)/2),0)))</f>
        <v/>
      </c>
      <c r="L182" s="150" t="str">
        <f ca="1">IF(MOD(ROW()-13,2)=0,IF(ISBLANK(OFFSET(#REF!,INT((ROW()-13)/2),0)),"",OFFSET(#REF!,INT((ROW()-13)/2),0)),IF(ISBLANK(OFFSET('9. METAS'!$W$20,INT((ROW()-14)/2),0)),"",OFFSET('9. METAS'!$W$20,INT((ROW()-14)/2),0)))</f>
        <v/>
      </c>
      <c r="M182" s="151" t="str">
        <f ca="1">IF(MOD(ROW()-13,2)=0,IF(ISBLANK(OFFSET(#REF!,INT((ROW()-13)/2),0)),"",OFFSET(#REF!,INT((ROW()-13)/2),0)),IF(ISBLANK(OFFSET('9. METAS'!$X$20,INT((ROW()-14)/2),0)),"",OFFSET('9. METAS'!$X$20,INT((ROW()-14)/2),0)))</f>
        <v/>
      </c>
      <c r="N182" s="854"/>
      <c r="O182" s="856"/>
      <c r="P182" s="913"/>
    </row>
    <row r="183" spans="3:16">
      <c r="C183" s="859"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8" t="str">
        <f ca="1">IF(ISBLANK(OFFSET('5. Pp (3 años)'!$K$46,INT((ROW()-13)/2),0)),"",OFFSET('5. Pp (3 años)'!$K$46,INT((ROW()-13)/2),0))</f>
        <v/>
      </c>
      <c r="G183" s="909" t="str">
        <f ca="1">IF(ISBLANK(OFFSET('5. Pp (3 años)'!$H$46,INT((ROW()-13)/2),0)),"",OFFSET('5. Pp (3 años)'!$H$46,INT((ROW()-13)/2),0))</f>
        <v/>
      </c>
      <c r="H183" s="944" t="str">
        <f ca="1">IF(ISBLANK(OFFSET('9. METAS'!$L$20,INT((ROW()-13)/2),0)),"",OFFSET('9. METAS'!$L$20,INT((ROW()-13)/2),0))</f>
        <v/>
      </c>
      <c r="I183" s="868"/>
      <c r="J183" s="149" t="e">
        <f ca="1">IF(MOD(ROW()-13,2)=0,IF(ISBLANK(OFFSET(#REF!,INT((ROW()-13)/2),0)),"",OFFSET(#REF!,INT((ROW()-13)/2),0)),IF(ISBLANK(OFFSET('9. METAS'!$U$20,INT((ROW()-14)/2),0)),"",OFFSET('9. METAS'!$U$20,INT((ROW()-14)/2),0)))</f>
        <v>#REF!</v>
      </c>
      <c r="K183" s="150" t="e">
        <f ca="1">IF(MOD(ROW()-13,2)=0,IF(ISBLANK(OFFSET(#REF!,INT((ROW()-13)/2),0)),"",OFFSET(#REF!,INT((ROW()-13)/2),0)),IF(ISBLANK(OFFSET('9. METAS'!$V$20,INT((ROW()-14)/2),0)),"",OFFSET('9. METAS'!$V$20,INT((ROW()-14)/2),0)))</f>
        <v>#REF!</v>
      </c>
      <c r="L183" s="150" t="e">
        <f ca="1">IF(MOD(ROW()-13,2)=0,IF(ISBLANK(OFFSET(#REF!,INT((ROW()-13)/2),0)),"",OFFSET(#REF!,INT((ROW()-13)/2),0)),IF(ISBLANK(OFFSET('9. METAS'!$W$20,INT((ROW()-14)/2),0)),"",OFFSET('9. METAS'!$W$20,INT((ROW()-14)/2),0)))</f>
        <v>#REF!</v>
      </c>
      <c r="M183" s="151" t="e">
        <f ca="1">IF(MOD(ROW()-13,2)=0,IF(ISBLANK(OFFSET(#REF!,INT((ROW()-13)/2),0)),"",OFFSET(#REF!,INT((ROW()-13)/2),0)),IF(ISBLANK(OFFSET('9. METAS'!$X$20,INT((ROW()-14)/2),0)),"",OFFSET('9. METAS'!$X$20,INT((ROW()-14)/2),0)))</f>
        <v>#REF!</v>
      </c>
      <c r="N183" s="869" t="str">
        <f t="shared" ref="N183" ca="1" si="166">IFERROR(J183/J184,"ND")</f>
        <v>ND</v>
      </c>
      <c r="O183" s="870" t="str">
        <f t="shared" ref="O183" ca="1" si="167">IFERROR(((J183+K183+L183+M183)/H183),"ND")</f>
        <v>ND</v>
      </c>
      <c r="P183" s="910"/>
    </row>
    <row r="184" spans="3:16">
      <c r="C184" s="860"/>
      <c r="D184" s="907"/>
      <c r="E184" s="907"/>
      <c r="F184" s="908"/>
      <c r="G184" s="909"/>
      <c r="H184" s="944"/>
      <c r="I184" s="852"/>
      <c r="J184" s="149" t="str">
        <f ca="1">IF(MOD(ROW()-13,2)=0,IF(ISBLANK(OFFSET(#REF!,INT((ROW()-13)/2),0)),"",OFFSET(#REF!,INT((ROW()-13)/2),0)),IF(ISBLANK(OFFSET('9. METAS'!$U$20,INT((ROW()-14)/2),0)),"",OFFSET('9. METAS'!$U$20,INT((ROW()-14)/2),0)))</f>
        <v/>
      </c>
      <c r="K184" s="150" t="str">
        <f ca="1">IF(MOD(ROW()-13,2)=0,IF(ISBLANK(OFFSET(#REF!,INT((ROW()-13)/2),0)),"",OFFSET(#REF!,INT((ROW()-13)/2),0)),IF(ISBLANK(OFFSET('9. METAS'!$V$20,INT((ROW()-14)/2),0)),"",OFFSET('9. METAS'!$V$20,INT((ROW()-14)/2),0)))</f>
        <v/>
      </c>
      <c r="L184" s="150" t="str">
        <f ca="1">IF(MOD(ROW()-13,2)=0,IF(ISBLANK(OFFSET(#REF!,INT((ROW()-13)/2),0)),"",OFFSET(#REF!,INT((ROW()-13)/2),0)),IF(ISBLANK(OFFSET('9. METAS'!$W$20,INT((ROW()-14)/2),0)),"",OFFSET('9. METAS'!$W$20,INT((ROW()-14)/2),0)))</f>
        <v/>
      </c>
      <c r="M184" s="151" t="str">
        <f ca="1">IF(MOD(ROW()-13,2)=0,IF(ISBLANK(OFFSET(#REF!,INT((ROW()-13)/2),0)),"",OFFSET(#REF!,INT((ROW()-13)/2),0)),IF(ISBLANK(OFFSET('9. METAS'!$X$20,INT((ROW()-14)/2),0)),"",OFFSET('9. METAS'!$X$20,INT((ROW()-14)/2),0)))</f>
        <v/>
      </c>
      <c r="N184" s="854"/>
      <c r="O184" s="856"/>
      <c r="P184" s="913"/>
    </row>
    <row r="185" spans="3:16">
      <c r="C185" s="859"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8" t="str">
        <f ca="1">IF(ISBLANK(OFFSET('5. Pp (3 años)'!$K$46,INT((ROW()-13)/2),0)),"",OFFSET('5. Pp (3 años)'!$K$46,INT((ROW()-13)/2),0))</f>
        <v/>
      </c>
      <c r="G185" s="909" t="str">
        <f ca="1">IF(ISBLANK(OFFSET('5. Pp (3 años)'!$H$46,INT((ROW()-13)/2),0)),"",OFFSET('5. Pp (3 años)'!$H$46,INT((ROW()-13)/2),0))</f>
        <v/>
      </c>
      <c r="H185" s="944" t="str">
        <f ca="1">IF(ISBLANK(OFFSET('9. METAS'!$L$20,INT((ROW()-13)/2),0)),"",OFFSET('9. METAS'!$L$20,INT((ROW()-13)/2),0))</f>
        <v/>
      </c>
      <c r="I185" s="868"/>
      <c r="J185" s="149" t="e">
        <f ca="1">IF(MOD(ROW()-13,2)=0,IF(ISBLANK(OFFSET(#REF!,INT((ROW()-13)/2),0)),"",OFFSET(#REF!,INT((ROW()-13)/2),0)),IF(ISBLANK(OFFSET('9. METAS'!$U$20,INT((ROW()-14)/2),0)),"",OFFSET('9. METAS'!$U$20,INT((ROW()-14)/2),0)))</f>
        <v>#REF!</v>
      </c>
      <c r="K185" s="150" t="e">
        <f ca="1">IF(MOD(ROW()-13,2)=0,IF(ISBLANK(OFFSET(#REF!,INT((ROW()-13)/2),0)),"",OFFSET(#REF!,INT((ROW()-13)/2),0)),IF(ISBLANK(OFFSET('9. METAS'!$V$20,INT((ROW()-14)/2),0)),"",OFFSET('9. METAS'!$V$20,INT((ROW()-14)/2),0)))</f>
        <v>#REF!</v>
      </c>
      <c r="L185" s="150" t="e">
        <f ca="1">IF(MOD(ROW()-13,2)=0,IF(ISBLANK(OFFSET(#REF!,INT((ROW()-13)/2),0)),"",OFFSET(#REF!,INT((ROW()-13)/2),0)),IF(ISBLANK(OFFSET('9. METAS'!$W$20,INT((ROW()-14)/2),0)),"",OFFSET('9. METAS'!$W$20,INT((ROW()-14)/2),0)))</f>
        <v>#REF!</v>
      </c>
      <c r="M185" s="151" t="e">
        <f ca="1">IF(MOD(ROW()-13,2)=0,IF(ISBLANK(OFFSET(#REF!,INT((ROW()-13)/2),0)),"",OFFSET(#REF!,INT((ROW()-13)/2),0)),IF(ISBLANK(OFFSET('9. METAS'!$X$20,INT((ROW()-14)/2),0)),"",OFFSET('9. METAS'!$X$20,INT((ROW()-14)/2),0)))</f>
        <v>#REF!</v>
      </c>
      <c r="N185" s="869" t="str">
        <f t="shared" ref="N185" ca="1" si="168">IFERROR(J185/J186,"ND")</f>
        <v>ND</v>
      </c>
      <c r="O185" s="870" t="str">
        <f t="shared" ref="O185" ca="1" si="169">IFERROR(((J185+K185+L185+M185)/H185),"ND")</f>
        <v>ND</v>
      </c>
      <c r="P185" s="910"/>
    </row>
    <row r="186" spans="3:16">
      <c r="C186" s="860"/>
      <c r="D186" s="907"/>
      <c r="E186" s="907"/>
      <c r="F186" s="908"/>
      <c r="G186" s="909"/>
      <c r="H186" s="944"/>
      <c r="I186" s="852"/>
      <c r="J186" s="149" t="str">
        <f ca="1">IF(MOD(ROW()-13,2)=0,IF(ISBLANK(OFFSET(#REF!,INT((ROW()-13)/2),0)),"",OFFSET(#REF!,INT((ROW()-13)/2),0)),IF(ISBLANK(OFFSET('9. METAS'!$U$20,INT((ROW()-14)/2),0)),"",OFFSET('9. METAS'!$U$20,INT((ROW()-14)/2),0)))</f>
        <v/>
      </c>
      <c r="K186" s="150" t="str">
        <f ca="1">IF(MOD(ROW()-13,2)=0,IF(ISBLANK(OFFSET(#REF!,INT((ROW()-13)/2),0)),"",OFFSET(#REF!,INT((ROW()-13)/2),0)),IF(ISBLANK(OFFSET('9. METAS'!$V$20,INT((ROW()-14)/2),0)),"",OFFSET('9. METAS'!$V$20,INT((ROW()-14)/2),0)))</f>
        <v/>
      </c>
      <c r="L186" s="150" t="str">
        <f ca="1">IF(MOD(ROW()-13,2)=0,IF(ISBLANK(OFFSET(#REF!,INT((ROW()-13)/2),0)),"",OFFSET(#REF!,INT((ROW()-13)/2),0)),IF(ISBLANK(OFFSET('9. METAS'!$W$20,INT((ROW()-14)/2),0)),"",OFFSET('9. METAS'!$W$20,INT((ROW()-14)/2),0)))</f>
        <v/>
      </c>
      <c r="M186" s="151" t="str">
        <f ca="1">IF(MOD(ROW()-13,2)=0,IF(ISBLANK(OFFSET(#REF!,INT((ROW()-13)/2),0)),"",OFFSET(#REF!,INT((ROW()-13)/2),0)),IF(ISBLANK(OFFSET('9. METAS'!$X$20,INT((ROW()-14)/2),0)),"",OFFSET('9. METAS'!$X$20,INT((ROW()-14)/2),0)))</f>
        <v/>
      </c>
      <c r="N186" s="854"/>
      <c r="O186" s="856"/>
      <c r="P186" s="913"/>
    </row>
    <row r="187" spans="3:16">
      <c r="C187" s="859"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8" t="str">
        <f ca="1">IF(ISBLANK(OFFSET('5. Pp (3 años)'!$K$46,INT((ROW()-13)/2),0)),"",OFFSET('5. Pp (3 años)'!$K$46,INT((ROW()-13)/2),0))</f>
        <v/>
      </c>
      <c r="G187" s="909" t="str">
        <f ca="1">IF(ISBLANK(OFFSET('5. Pp (3 años)'!$H$46,INT((ROW()-13)/2),0)),"",OFFSET('5. Pp (3 años)'!$H$46,INT((ROW()-13)/2),0))</f>
        <v/>
      </c>
      <c r="H187" s="944" t="str">
        <f ca="1">IF(ISBLANK(OFFSET('9. METAS'!$L$20,INT((ROW()-13)/2),0)),"",OFFSET('9. METAS'!$L$20,INT((ROW()-13)/2),0))</f>
        <v/>
      </c>
      <c r="I187" s="868"/>
      <c r="J187" s="149" t="e">
        <f ca="1">IF(MOD(ROW()-13,2)=0,IF(ISBLANK(OFFSET(#REF!,INT((ROW()-13)/2),0)),"",OFFSET(#REF!,INT((ROW()-13)/2),0)),IF(ISBLANK(OFFSET('9. METAS'!$U$20,INT((ROW()-14)/2),0)),"",OFFSET('9. METAS'!$U$20,INT((ROW()-14)/2),0)))</f>
        <v>#REF!</v>
      </c>
      <c r="K187" s="150" t="e">
        <f ca="1">IF(MOD(ROW()-13,2)=0,IF(ISBLANK(OFFSET(#REF!,INT((ROW()-13)/2),0)),"",OFFSET(#REF!,INT((ROW()-13)/2),0)),IF(ISBLANK(OFFSET('9. METAS'!$V$20,INT((ROW()-14)/2),0)),"",OFFSET('9. METAS'!$V$20,INT((ROW()-14)/2),0)))</f>
        <v>#REF!</v>
      </c>
      <c r="L187" s="150" t="e">
        <f ca="1">IF(MOD(ROW()-13,2)=0,IF(ISBLANK(OFFSET(#REF!,INT((ROW()-13)/2),0)),"",OFFSET(#REF!,INT((ROW()-13)/2),0)),IF(ISBLANK(OFFSET('9. METAS'!$W$20,INT((ROW()-14)/2),0)),"",OFFSET('9. METAS'!$W$20,INT((ROW()-14)/2),0)))</f>
        <v>#REF!</v>
      </c>
      <c r="M187" s="151" t="e">
        <f ca="1">IF(MOD(ROW()-13,2)=0,IF(ISBLANK(OFFSET(#REF!,INT((ROW()-13)/2),0)),"",OFFSET(#REF!,INT((ROW()-13)/2),0)),IF(ISBLANK(OFFSET('9. METAS'!$X$20,INT((ROW()-14)/2),0)),"",OFFSET('9. METAS'!$X$20,INT((ROW()-14)/2),0)))</f>
        <v>#REF!</v>
      </c>
      <c r="N187" s="869" t="str">
        <f t="shared" ref="N187" ca="1" si="170">IFERROR(J187/J188,"ND")</f>
        <v>ND</v>
      </c>
      <c r="O187" s="870" t="str">
        <f t="shared" ref="O187" ca="1" si="171">IFERROR(((J187+K187+L187+M187)/H187),"ND")</f>
        <v>ND</v>
      </c>
      <c r="P187" s="910"/>
    </row>
    <row r="188" spans="3:16">
      <c r="C188" s="860"/>
      <c r="D188" s="907"/>
      <c r="E188" s="907"/>
      <c r="F188" s="908"/>
      <c r="G188" s="909"/>
      <c r="H188" s="944"/>
      <c r="I188" s="852"/>
      <c r="J188" s="149" t="str">
        <f ca="1">IF(MOD(ROW()-13,2)=0,IF(ISBLANK(OFFSET(#REF!,INT((ROW()-13)/2),0)),"",OFFSET(#REF!,INT((ROW()-13)/2),0)),IF(ISBLANK(OFFSET('9. METAS'!$U$20,INT((ROW()-14)/2),0)),"",OFFSET('9. METAS'!$U$20,INT((ROW()-14)/2),0)))</f>
        <v/>
      </c>
      <c r="K188" s="150" t="str">
        <f ca="1">IF(MOD(ROW()-13,2)=0,IF(ISBLANK(OFFSET(#REF!,INT((ROW()-13)/2),0)),"",OFFSET(#REF!,INT((ROW()-13)/2),0)),IF(ISBLANK(OFFSET('9. METAS'!$V$20,INT((ROW()-14)/2),0)),"",OFFSET('9. METAS'!$V$20,INT((ROW()-14)/2),0)))</f>
        <v/>
      </c>
      <c r="L188" s="150" t="str">
        <f ca="1">IF(MOD(ROW()-13,2)=0,IF(ISBLANK(OFFSET(#REF!,INT((ROW()-13)/2),0)),"",OFFSET(#REF!,INT((ROW()-13)/2),0)),IF(ISBLANK(OFFSET('9. METAS'!$W$20,INT((ROW()-14)/2),0)),"",OFFSET('9. METAS'!$W$20,INT((ROW()-14)/2),0)))</f>
        <v/>
      </c>
      <c r="M188" s="151" t="str">
        <f ca="1">IF(MOD(ROW()-13,2)=0,IF(ISBLANK(OFFSET(#REF!,INT((ROW()-13)/2),0)),"",OFFSET(#REF!,INT((ROW()-13)/2),0)),IF(ISBLANK(OFFSET('9. METAS'!$X$20,INT((ROW()-14)/2),0)),"",OFFSET('9. METAS'!$X$20,INT((ROW()-14)/2),0)))</f>
        <v/>
      </c>
      <c r="N188" s="854"/>
      <c r="O188" s="856"/>
      <c r="P188" s="913"/>
    </row>
    <row r="189" spans="3:16">
      <c r="C189" s="859"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8" t="str">
        <f ca="1">IF(ISBLANK(OFFSET('5. Pp (3 años)'!$K$46,INT((ROW()-13)/2),0)),"",OFFSET('5. Pp (3 años)'!$K$46,INT((ROW()-13)/2),0))</f>
        <v/>
      </c>
      <c r="G189" s="909" t="str">
        <f ca="1">IF(ISBLANK(OFFSET('5. Pp (3 años)'!$H$46,INT((ROW()-13)/2),0)),"",OFFSET('5. Pp (3 años)'!$H$46,INT((ROW()-13)/2),0))</f>
        <v/>
      </c>
      <c r="H189" s="944" t="str">
        <f ca="1">IF(ISBLANK(OFFSET('9. METAS'!$L$20,INT((ROW()-13)/2),0)),"",OFFSET('9. METAS'!$L$20,INT((ROW()-13)/2),0))</f>
        <v/>
      </c>
      <c r="I189" s="868"/>
      <c r="J189" s="149" t="e">
        <f ca="1">IF(MOD(ROW()-13,2)=0,IF(ISBLANK(OFFSET(#REF!,INT((ROW()-13)/2),0)),"",OFFSET(#REF!,INT((ROW()-13)/2),0)),IF(ISBLANK(OFFSET('9. METAS'!$U$20,INT((ROW()-14)/2),0)),"",OFFSET('9. METAS'!$U$20,INT((ROW()-14)/2),0)))</f>
        <v>#REF!</v>
      </c>
      <c r="K189" s="150" t="e">
        <f ca="1">IF(MOD(ROW()-13,2)=0,IF(ISBLANK(OFFSET(#REF!,INT((ROW()-13)/2),0)),"",OFFSET(#REF!,INT((ROW()-13)/2),0)),IF(ISBLANK(OFFSET('9. METAS'!$V$20,INT((ROW()-14)/2),0)),"",OFFSET('9. METAS'!$V$20,INT((ROW()-14)/2),0)))</f>
        <v>#REF!</v>
      </c>
      <c r="L189" s="150" t="e">
        <f ca="1">IF(MOD(ROW()-13,2)=0,IF(ISBLANK(OFFSET(#REF!,INT((ROW()-13)/2),0)),"",OFFSET(#REF!,INT((ROW()-13)/2),0)),IF(ISBLANK(OFFSET('9. METAS'!$W$20,INT((ROW()-14)/2),0)),"",OFFSET('9. METAS'!$W$20,INT((ROW()-14)/2),0)))</f>
        <v>#REF!</v>
      </c>
      <c r="M189" s="151" t="e">
        <f ca="1">IF(MOD(ROW()-13,2)=0,IF(ISBLANK(OFFSET(#REF!,INT((ROW()-13)/2),0)),"",OFFSET(#REF!,INT((ROW()-13)/2),0)),IF(ISBLANK(OFFSET('9. METAS'!$X$20,INT((ROW()-14)/2),0)),"",OFFSET('9. METAS'!$X$20,INT((ROW()-14)/2),0)))</f>
        <v>#REF!</v>
      </c>
      <c r="N189" s="869" t="str">
        <f t="shared" ref="N189" ca="1" si="172">IFERROR(J189/J190,"ND")</f>
        <v>ND</v>
      </c>
      <c r="O189" s="870" t="str">
        <f t="shared" ref="O189" ca="1" si="173">IFERROR(((J189+K189+L189+M189)/H189),"ND")</f>
        <v>ND</v>
      </c>
      <c r="P189" s="910"/>
    </row>
    <row r="190" spans="3:16">
      <c r="C190" s="860"/>
      <c r="D190" s="907"/>
      <c r="E190" s="907"/>
      <c r="F190" s="908"/>
      <c r="G190" s="909"/>
      <c r="H190" s="944"/>
      <c r="I190" s="852"/>
      <c r="J190" s="149" t="str">
        <f ca="1">IF(MOD(ROW()-13,2)=0,IF(ISBLANK(OFFSET(#REF!,INT((ROW()-13)/2),0)),"",OFFSET(#REF!,INT((ROW()-13)/2),0)),IF(ISBLANK(OFFSET('9. METAS'!$U$20,INT((ROW()-14)/2),0)),"",OFFSET('9. METAS'!$U$20,INT((ROW()-14)/2),0)))</f>
        <v/>
      </c>
      <c r="K190" s="150" t="str">
        <f ca="1">IF(MOD(ROW()-13,2)=0,IF(ISBLANK(OFFSET(#REF!,INT((ROW()-13)/2),0)),"",OFFSET(#REF!,INT((ROW()-13)/2),0)),IF(ISBLANK(OFFSET('9. METAS'!$V$20,INT((ROW()-14)/2),0)),"",OFFSET('9. METAS'!$V$20,INT((ROW()-14)/2),0)))</f>
        <v/>
      </c>
      <c r="L190" s="150" t="str">
        <f ca="1">IF(MOD(ROW()-13,2)=0,IF(ISBLANK(OFFSET(#REF!,INT((ROW()-13)/2),0)),"",OFFSET(#REF!,INT((ROW()-13)/2),0)),IF(ISBLANK(OFFSET('9. METAS'!$W$20,INT((ROW()-14)/2),0)),"",OFFSET('9. METAS'!$W$20,INT((ROW()-14)/2),0)))</f>
        <v/>
      </c>
      <c r="M190" s="151" t="str">
        <f ca="1">IF(MOD(ROW()-13,2)=0,IF(ISBLANK(OFFSET(#REF!,INT((ROW()-13)/2),0)),"",OFFSET(#REF!,INT((ROW()-13)/2),0)),IF(ISBLANK(OFFSET('9. METAS'!$X$20,INT((ROW()-14)/2),0)),"",OFFSET('9. METAS'!$X$20,INT((ROW()-14)/2),0)))</f>
        <v/>
      </c>
      <c r="N190" s="854"/>
      <c r="O190" s="856"/>
      <c r="P190" s="913"/>
    </row>
    <row r="191" spans="3:16">
      <c r="C191" s="859"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8" t="str">
        <f ca="1">IF(ISBLANK(OFFSET('5. Pp (3 años)'!$K$46,INT((ROW()-13)/2),0)),"",OFFSET('5. Pp (3 años)'!$K$46,INT((ROW()-13)/2),0))</f>
        <v/>
      </c>
      <c r="G191" s="909" t="str">
        <f ca="1">IF(ISBLANK(OFFSET('5. Pp (3 años)'!$H$46,INT((ROW()-13)/2),0)),"",OFFSET('5. Pp (3 años)'!$H$46,INT((ROW()-13)/2),0))</f>
        <v/>
      </c>
      <c r="H191" s="944" t="str">
        <f ca="1">IF(ISBLANK(OFFSET('9. METAS'!$L$20,INT((ROW()-13)/2),0)),"",OFFSET('9. METAS'!$L$20,INT((ROW()-13)/2),0))</f>
        <v/>
      </c>
      <c r="I191" s="868"/>
      <c r="J191" s="149" t="e">
        <f ca="1">IF(MOD(ROW()-13,2)=0,IF(ISBLANK(OFFSET(#REF!,INT((ROW()-13)/2),0)),"",OFFSET(#REF!,INT((ROW()-13)/2),0)),IF(ISBLANK(OFFSET('9. METAS'!$U$20,INT((ROW()-14)/2),0)),"",OFFSET('9. METAS'!$U$20,INT((ROW()-14)/2),0)))</f>
        <v>#REF!</v>
      </c>
      <c r="K191" s="150" t="e">
        <f ca="1">IF(MOD(ROW()-13,2)=0,IF(ISBLANK(OFFSET(#REF!,INT((ROW()-13)/2),0)),"",OFFSET(#REF!,INT((ROW()-13)/2),0)),IF(ISBLANK(OFFSET('9. METAS'!$V$20,INT((ROW()-14)/2),0)),"",OFFSET('9. METAS'!$V$20,INT((ROW()-14)/2),0)))</f>
        <v>#REF!</v>
      </c>
      <c r="L191" s="150" t="e">
        <f ca="1">IF(MOD(ROW()-13,2)=0,IF(ISBLANK(OFFSET(#REF!,INT((ROW()-13)/2),0)),"",OFFSET(#REF!,INT((ROW()-13)/2),0)),IF(ISBLANK(OFFSET('9. METAS'!$W$20,INT((ROW()-14)/2),0)),"",OFFSET('9. METAS'!$W$20,INT((ROW()-14)/2),0)))</f>
        <v>#REF!</v>
      </c>
      <c r="M191" s="151" t="e">
        <f ca="1">IF(MOD(ROW()-13,2)=0,IF(ISBLANK(OFFSET(#REF!,INT((ROW()-13)/2),0)),"",OFFSET(#REF!,INT((ROW()-13)/2),0)),IF(ISBLANK(OFFSET('9. METAS'!$X$20,INT((ROW()-14)/2),0)),"",OFFSET('9. METAS'!$X$20,INT((ROW()-14)/2),0)))</f>
        <v>#REF!</v>
      </c>
      <c r="N191" s="869" t="str">
        <f t="shared" ref="N191" ca="1" si="174">IFERROR(J191/J192,"ND")</f>
        <v>ND</v>
      </c>
      <c r="O191" s="870" t="str">
        <f t="shared" ref="O191" ca="1" si="175">IFERROR(((J191+K191+L191+M191)/H191),"ND")</f>
        <v>ND</v>
      </c>
      <c r="P191" s="910"/>
    </row>
    <row r="192" spans="3:16">
      <c r="C192" s="860"/>
      <c r="D192" s="907"/>
      <c r="E192" s="907"/>
      <c r="F192" s="908"/>
      <c r="G192" s="909"/>
      <c r="H192" s="944"/>
      <c r="I192" s="852"/>
      <c r="J192" s="149" t="str">
        <f ca="1">IF(MOD(ROW()-13,2)=0,IF(ISBLANK(OFFSET(#REF!,INT((ROW()-13)/2),0)),"",OFFSET(#REF!,INT((ROW()-13)/2),0)),IF(ISBLANK(OFFSET('9. METAS'!$U$20,INT((ROW()-14)/2),0)),"",OFFSET('9. METAS'!$U$20,INT((ROW()-14)/2),0)))</f>
        <v/>
      </c>
      <c r="K192" s="150" t="str">
        <f ca="1">IF(MOD(ROW()-13,2)=0,IF(ISBLANK(OFFSET(#REF!,INT((ROW()-13)/2),0)),"",OFFSET(#REF!,INT((ROW()-13)/2),0)),IF(ISBLANK(OFFSET('9. METAS'!$V$20,INT((ROW()-14)/2),0)),"",OFFSET('9. METAS'!$V$20,INT((ROW()-14)/2),0)))</f>
        <v/>
      </c>
      <c r="L192" s="150" t="str">
        <f ca="1">IF(MOD(ROW()-13,2)=0,IF(ISBLANK(OFFSET(#REF!,INT((ROW()-13)/2),0)),"",OFFSET(#REF!,INT((ROW()-13)/2),0)),IF(ISBLANK(OFFSET('9. METAS'!$W$20,INT((ROW()-14)/2),0)),"",OFFSET('9. METAS'!$W$20,INT((ROW()-14)/2),0)))</f>
        <v/>
      </c>
      <c r="M192" s="151" t="str">
        <f ca="1">IF(MOD(ROW()-13,2)=0,IF(ISBLANK(OFFSET(#REF!,INT((ROW()-13)/2),0)),"",OFFSET(#REF!,INT((ROW()-13)/2),0)),IF(ISBLANK(OFFSET('9. METAS'!$X$20,INT((ROW()-14)/2),0)),"",OFFSET('9. METAS'!$X$20,INT((ROW()-14)/2),0)))</f>
        <v/>
      </c>
      <c r="N192" s="854"/>
      <c r="O192" s="856"/>
      <c r="P192" s="913"/>
    </row>
    <row r="193" spans="3:16">
      <c r="C193" s="859"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8" t="str">
        <f ca="1">IF(ISBLANK(OFFSET('5. Pp (3 años)'!$K$46,INT((ROW()-13)/2),0)),"",OFFSET('5. Pp (3 años)'!$K$46,INT((ROW()-13)/2),0))</f>
        <v/>
      </c>
      <c r="G193" s="909" t="str">
        <f ca="1">IF(ISBLANK(OFFSET('5. Pp (3 años)'!$H$46,INT((ROW()-13)/2),0)),"",OFFSET('5. Pp (3 años)'!$H$46,INT((ROW()-13)/2),0))</f>
        <v/>
      </c>
      <c r="H193" s="944" t="str">
        <f ca="1">IF(ISBLANK(OFFSET('9. METAS'!$L$20,INT((ROW()-13)/2),0)),"",OFFSET('9. METAS'!$L$20,INT((ROW()-13)/2),0))</f>
        <v/>
      </c>
      <c r="I193" s="868"/>
      <c r="J193" s="149" t="e">
        <f ca="1">IF(MOD(ROW()-13,2)=0,IF(ISBLANK(OFFSET(#REF!,INT((ROW()-13)/2),0)),"",OFFSET(#REF!,INT((ROW()-13)/2),0)),IF(ISBLANK(OFFSET('9. METAS'!$U$20,INT((ROW()-14)/2),0)),"",OFFSET('9. METAS'!$U$20,INT((ROW()-14)/2),0)))</f>
        <v>#REF!</v>
      </c>
      <c r="K193" s="150" t="e">
        <f ca="1">IF(MOD(ROW()-13,2)=0,IF(ISBLANK(OFFSET(#REF!,INT((ROW()-13)/2),0)),"",OFFSET(#REF!,INT((ROW()-13)/2),0)),IF(ISBLANK(OFFSET('9. METAS'!$V$20,INT((ROW()-14)/2),0)),"",OFFSET('9. METAS'!$V$20,INT((ROW()-14)/2),0)))</f>
        <v>#REF!</v>
      </c>
      <c r="L193" s="150" t="e">
        <f ca="1">IF(MOD(ROW()-13,2)=0,IF(ISBLANK(OFFSET(#REF!,INT((ROW()-13)/2),0)),"",OFFSET(#REF!,INT((ROW()-13)/2),0)),IF(ISBLANK(OFFSET('9. METAS'!$W$20,INT((ROW()-14)/2),0)),"",OFFSET('9. METAS'!$W$20,INT((ROW()-14)/2),0)))</f>
        <v>#REF!</v>
      </c>
      <c r="M193" s="151" t="e">
        <f ca="1">IF(MOD(ROW()-13,2)=0,IF(ISBLANK(OFFSET(#REF!,INT((ROW()-13)/2),0)),"",OFFSET(#REF!,INT((ROW()-13)/2),0)),IF(ISBLANK(OFFSET('9. METAS'!$X$20,INT((ROW()-14)/2),0)),"",OFFSET('9. METAS'!$X$20,INT((ROW()-14)/2),0)))</f>
        <v>#REF!</v>
      </c>
      <c r="N193" s="869" t="str">
        <f t="shared" ref="N193" ca="1" si="176">IFERROR(J193/J194,"ND")</f>
        <v>ND</v>
      </c>
      <c r="O193" s="870" t="str">
        <f t="shared" ref="O193" ca="1" si="177">IFERROR(((J193+K193+L193+M193)/H193),"ND")</f>
        <v>ND</v>
      </c>
      <c r="P193" s="910"/>
    </row>
    <row r="194" spans="3:16">
      <c r="C194" s="860"/>
      <c r="D194" s="907"/>
      <c r="E194" s="907"/>
      <c r="F194" s="908"/>
      <c r="G194" s="909"/>
      <c r="H194" s="944"/>
      <c r="I194" s="852"/>
      <c r="J194" s="149" t="str">
        <f ca="1">IF(MOD(ROW()-13,2)=0,IF(ISBLANK(OFFSET(#REF!,INT((ROW()-13)/2),0)),"",OFFSET(#REF!,INT((ROW()-13)/2),0)),IF(ISBLANK(OFFSET('9. METAS'!$U$20,INT((ROW()-14)/2),0)),"",OFFSET('9. METAS'!$U$20,INT((ROW()-14)/2),0)))</f>
        <v/>
      </c>
      <c r="K194" s="150" t="str">
        <f ca="1">IF(MOD(ROW()-13,2)=0,IF(ISBLANK(OFFSET(#REF!,INT((ROW()-13)/2),0)),"",OFFSET(#REF!,INT((ROW()-13)/2),0)),IF(ISBLANK(OFFSET('9. METAS'!$V$20,INT((ROW()-14)/2),0)),"",OFFSET('9. METAS'!$V$20,INT((ROW()-14)/2),0)))</f>
        <v/>
      </c>
      <c r="L194" s="150" t="str">
        <f ca="1">IF(MOD(ROW()-13,2)=0,IF(ISBLANK(OFFSET(#REF!,INT((ROW()-13)/2),0)),"",OFFSET(#REF!,INT((ROW()-13)/2),0)),IF(ISBLANK(OFFSET('9. METAS'!$W$20,INT((ROW()-14)/2),0)),"",OFFSET('9. METAS'!$W$20,INT((ROW()-14)/2),0)))</f>
        <v/>
      </c>
      <c r="M194" s="151" t="str">
        <f ca="1">IF(MOD(ROW()-13,2)=0,IF(ISBLANK(OFFSET(#REF!,INT((ROW()-13)/2),0)),"",OFFSET(#REF!,INT((ROW()-13)/2),0)),IF(ISBLANK(OFFSET('9. METAS'!$X$20,INT((ROW()-14)/2),0)),"",OFFSET('9. METAS'!$X$20,INT((ROW()-14)/2),0)))</f>
        <v/>
      </c>
      <c r="N194" s="854"/>
      <c r="O194" s="856"/>
      <c r="P194" s="913"/>
    </row>
    <row r="195" spans="3:16">
      <c r="C195" s="859"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8" t="str">
        <f ca="1">IF(ISBLANK(OFFSET('5. Pp (3 años)'!$K$46,INT((ROW()-13)/2),0)),"",OFFSET('5. Pp (3 años)'!$K$46,INT((ROW()-13)/2),0))</f>
        <v/>
      </c>
      <c r="G195" s="909" t="str">
        <f ca="1">IF(ISBLANK(OFFSET('5. Pp (3 años)'!$H$46,INT((ROW()-13)/2),0)),"",OFFSET('5. Pp (3 años)'!$H$46,INT((ROW()-13)/2),0))</f>
        <v/>
      </c>
      <c r="H195" s="944" t="str">
        <f ca="1">IF(ISBLANK(OFFSET('9. METAS'!$L$20,INT((ROW()-13)/2),0)),"",OFFSET('9. METAS'!$L$20,INT((ROW()-13)/2),0))</f>
        <v/>
      </c>
      <c r="I195" s="868"/>
      <c r="J195" s="149" t="e">
        <f ca="1">IF(MOD(ROW()-13,2)=0,IF(ISBLANK(OFFSET(#REF!,INT((ROW()-13)/2),0)),"",OFFSET(#REF!,INT((ROW()-13)/2),0)),IF(ISBLANK(OFFSET('9. METAS'!$U$20,INT((ROW()-14)/2),0)),"",OFFSET('9. METAS'!$U$20,INT((ROW()-14)/2),0)))</f>
        <v>#REF!</v>
      </c>
      <c r="K195" s="150" t="e">
        <f ca="1">IF(MOD(ROW()-13,2)=0,IF(ISBLANK(OFFSET(#REF!,INT((ROW()-13)/2),0)),"",OFFSET(#REF!,INT((ROW()-13)/2),0)),IF(ISBLANK(OFFSET('9. METAS'!$V$20,INT((ROW()-14)/2),0)),"",OFFSET('9. METAS'!$V$20,INT((ROW()-14)/2),0)))</f>
        <v>#REF!</v>
      </c>
      <c r="L195" s="150" t="e">
        <f ca="1">IF(MOD(ROW()-13,2)=0,IF(ISBLANK(OFFSET(#REF!,INT((ROW()-13)/2),0)),"",OFFSET(#REF!,INT((ROW()-13)/2),0)),IF(ISBLANK(OFFSET('9. METAS'!$W$20,INT((ROW()-14)/2),0)),"",OFFSET('9. METAS'!$W$20,INT((ROW()-14)/2),0)))</f>
        <v>#REF!</v>
      </c>
      <c r="M195" s="151" t="e">
        <f ca="1">IF(MOD(ROW()-13,2)=0,IF(ISBLANK(OFFSET(#REF!,INT((ROW()-13)/2),0)),"",OFFSET(#REF!,INT((ROW()-13)/2),0)),IF(ISBLANK(OFFSET('9. METAS'!$X$20,INT((ROW()-14)/2),0)),"",OFFSET('9. METAS'!$X$20,INT((ROW()-14)/2),0)))</f>
        <v>#REF!</v>
      </c>
      <c r="N195" s="869" t="str">
        <f t="shared" ref="N195" ca="1" si="178">IFERROR(J195/J196,"ND")</f>
        <v>ND</v>
      </c>
      <c r="O195" s="870" t="str">
        <f t="shared" ref="O195" ca="1" si="179">IFERROR(((J195+K195+L195+M195)/H195),"ND")</f>
        <v>ND</v>
      </c>
      <c r="P195" s="910"/>
    </row>
    <row r="196" spans="3:16">
      <c r="C196" s="860"/>
      <c r="D196" s="907"/>
      <c r="E196" s="907"/>
      <c r="F196" s="908"/>
      <c r="G196" s="909"/>
      <c r="H196" s="944"/>
      <c r="I196" s="852"/>
      <c r="J196" s="149" t="str">
        <f ca="1">IF(MOD(ROW()-13,2)=0,IF(ISBLANK(OFFSET(#REF!,INT((ROW()-13)/2),0)),"",OFFSET(#REF!,INT((ROW()-13)/2),0)),IF(ISBLANK(OFFSET('9. METAS'!$U$20,INT((ROW()-14)/2),0)),"",OFFSET('9. METAS'!$U$20,INT((ROW()-14)/2),0)))</f>
        <v/>
      </c>
      <c r="K196" s="150" t="str">
        <f ca="1">IF(MOD(ROW()-13,2)=0,IF(ISBLANK(OFFSET(#REF!,INT((ROW()-13)/2),0)),"",OFFSET(#REF!,INT((ROW()-13)/2),0)),IF(ISBLANK(OFFSET('9. METAS'!$V$20,INT((ROW()-14)/2),0)),"",OFFSET('9. METAS'!$V$20,INT((ROW()-14)/2),0)))</f>
        <v/>
      </c>
      <c r="L196" s="150" t="str">
        <f ca="1">IF(MOD(ROW()-13,2)=0,IF(ISBLANK(OFFSET(#REF!,INT((ROW()-13)/2),0)),"",OFFSET(#REF!,INT((ROW()-13)/2),0)),IF(ISBLANK(OFFSET('9. METAS'!$W$20,INT((ROW()-14)/2),0)),"",OFFSET('9. METAS'!$W$20,INT((ROW()-14)/2),0)))</f>
        <v/>
      </c>
      <c r="M196" s="151" t="str">
        <f ca="1">IF(MOD(ROW()-13,2)=0,IF(ISBLANK(OFFSET(#REF!,INT((ROW()-13)/2),0)),"",OFFSET(#REF!,INT((ROW()-13)/2),0)),IF(ISBLANK(OFFSET('9. METAS'!$X$20,INT((ROW()-14)/2),0)),"",OFFSET('9. METAS'!$X$20,INT((ROW()-14)/2),0)))</f>
        <v/>
      </c>
      <c r="N196" s="854"/>
      <c r="O196" s="856"/>
      <c r="P196" s="913"/>
    </row>
    <row r="197" spans="3:16">
      <c r="C197" s="859"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8" t="str">
        <f ca="1">IF(ISBLANK(OFFSET('5. Pp (3 años)'!$K$46,INT((ROW()-13)/2),0)),"",OFFSET('5. Pp (3 años)'!$K$46,INT((ROW()-13)/2),0))</f>
        <v/>
      </c>
      <c r="G197" s="909" t="str">
        <f ca="1">IF(ISBLANK(OFFSET('5. Pp (3 años)'!$H$46,INT((ROW()-13)/2),0)),"",OFFSET('5. Pp (3 años)'!$H$46,INT((ROW()-13)/2),0))</f>
        <v/>
      </c>
      <c r="H197" s="944" t="str">
        <f ca="1">IF(ISBLANK(OFFSET('9. METAS'!$L$20,INT((ROW()-13)/2),0)),"",OFFSET('9. METAS'!$L$20,INT((ROW()-13)/2),0))</f>
        <v/>
      </c>
      <c r="I197" s="868"/>
      <c r="J197" s="149" t="e">
        <f ca="1">IF(MOD(ROW()-13,2)=0,IF(ISBLANK(OFFSET(#REF!,INT((ROW()-13)/2),0)),"",OFFSET(#REF!,INT((ROW()-13)/2),0)),IF(ISBLANK(OFFSET('9. METAS'!$U$20,INT((ROW()-14)/2),0)),"",OFFSET('9. METAS'!$U$20,INT((ROW()-14)/2),0)))</f>
        <v>#REF!</v>
      </c>
      <c r="K197" s="150" t="e">
        <f ca="1">IF(MOD(ROW()-13,2)=0,IF(ISBLANK(OFFSET(#REF!,INT((ROW()-13)/2),0)),"",OFFSET(#REF!,INT((ROW()-13)/2),0)),IF(ISBLANK(OFFSET('9. METAS'!$V$20,INT((ROW()-14)/2),0)),"",OFFSET('9. METAS'!$V$20,INT((ROW()-14)/2),0)))</f>
        <v>#REF!</v>
      </c>
      <c r="L197" s="150" t="e">
        <f ca="1">IF(MOD(ROW()-13,2)=0,IF(ISBLANK(OFFSET(#REF!,INT((ROW()-13)/2),0)),"",OFFSET(#REF!,INT((ROW()-13)/2),0)),IF(ISBLANK(OFFSET('9. METAS'!$W$20,INT((ROW()-14)/2),0)),"",OFFSET('9. METAS'!$W$20,INT((ROW()-14)/2),0)))</f>
        <v>#REF!</v>
      </c>
      <c r="M197" s="151" t="e">
        <f ca="1">IF(MOD(ROW()-13,2)=0,IF(ISBLANK(OFFSET(#REF!,INT((ROW()-13)/2),0)),"",OFFSET(#REF!,INT((ROW()-13)/2),0)),IF(ISBLANK(OFFSET('9. METAS'!$X$20,INT((ROW()-14)/2),0)),"",OFFSET('9. METAS'!$X$20,INT((ROW()-14)/2),0)))</f>
        <v>#REF!</v>
      </c>
      <c r="N197" s="869" t="str">
        <f t="shared" ref="N197" ca="1" si="180">IFERROR(J197/J198,"ND")</f>
        <v>ND</v>
      </c>
      <c r="O197" s="870" t="str">
        <f t="shared" ref="O197" ca="1" si="181">IFERROR(((J197+K197+L197+M197)/H197),"ND")</f>
        <v>ND</v>
      </c>
      <c r="P197" s="910"/>
    </row>
    <row r="198" spans="3:16">
      <c r="C198" s="860"/>
      <c r="D198" s="907"/>
      <c r="E198" s="907"/>
      <c r="F198" s="908"/>
      <c r="G198" s="909"/>
      <c r="H198" s="944"/>
      <c r="I198" s="852"/>
      <c r="J198" s="149" t="str">
        <f ca="1">IF(MOD(ROW()-13,2)=0,IF(ISBLANK(OFFSET(#REF!,INT((ROW()-13)/2),0)),"",OFFSET(#REF!,INT((ROW()-13)/2),0)),IF(ISBLANK(OFFSET('9. METAS'!$U$20,INT((ROW()-14)/2),0)),"",OFFSET('9. METAS'!$U$20,INT((ROW()-14)/2),0)))</f>
        <v/>
      </c>
      <c r="K198" s="150" t="str">
        <f ca="1">IF(MOD(ROW()-13,2)=0,IF(ISBLANK(OFFSET(#REF!,INT((ROW()-13)/2),0)),"",OFFSET(#REF!,INT((ROW()-13)/2),0)),IF(ISBLANK(OFFSET('9. METAS'!$V$20,INT((ROW()-14)/2),0)),"",OFFSET('9. METAS'!$V$20,INT((ROW()-14)/2),0)))</f>
        <v/>
      </c>
      <c r="L198" s="150" t="str">
        <f ca="1">IF(MOD(ROW()-13,2)=0,IF(ISBLANK(OFFSET(#REF!,INT((ROW()-13)/2),0)),"",OFFSET(#REF!,INT((ROW()-13)/2),0)),IF(ISBLANK(OFFSET('9. METAS'!$W$20,INT((ROW()-14)/2),0)),"",OFFSET('9. METAS'!$W$20,INT((ROW()-14)/2),0)))</f>
        <v/>
      </c>
      <c r="M198" s="151" t="str">
        <f ca="1">IF(MOD(ROW()-13,2)=0,IF(ISBLANK(OFFSET(#REF!,INT((ROW()-13)/2),0)),"",OFFSET(#REF!,INT((ROW()-13)/2),0)),IF(ISBLANK(OFFSET('9. METAS'!$X$20,INT((ROW()-14)/2),0)),"",OFFSET('9. METAS'!$X$20,INT((ROW()-14)/2),0)))</f>
        <v/>
      </c>
      <c r="N198" s="854"/>
      <c r="O198" s="856"/>
      <c r="P198" s="913"/>
    </row>
    <row r="199" spans="3:16">
      <c r="C199" s="859"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8" t="str">
        <f ca="1">IF(ISBLANK(OFFSET('5. Pp (3 años)'!$K$46,INT((ROW()-13)/2),0)),"",OFFSET('5. Pp (3 años)'!$K$46,INT((ROW()-13)/2),0))</f>
        <v/>
      </c>
      <c r="G199" s="909" t="str">
        <f ca="1">IF(ISBLANK(OFFSET('5. Pp (3 años)'!$H$46,INT((ROW()-13)/2),0)),"",OFFSET('5. Pp (3 años)'!$H$46,INT((ROW()-13)/2),0))</f>
        <v/>
      </c>
      <c r="H199" s="944" t="str">
        <f ca="1">IF(ISBLANK(OFFSET('9. METAS'!$L$20,INT((ROW()-13)/2),0)),"",OFFSET('9. METAS'!$L$20,INT((ROW()-13)/2),0))</f>
        <v/>
      </c>
      <c r="I199" s="868"/>
      <c r="J199" s="149" t="e">
        <f ca="1">IF(MOD(ROW()-13,2)=0,IF(ISBLANK(OFFSET(#REF!,INT((ROW()-13)/2),0)),"",OFFSET(#REF!,INT((ROW()-13)/2),0)),IF(ISBLANK(OFFSET('9. METAS'!$U$20,INT((ROW()-14)/2),0)),"",OFFSET('9. METAS'!$U$20,INT((ROW()-14)/2),0)))</f>
        <v>#REF!</v>
      </c>
      <c r="K199" s="150" t="e">
        <f ca="1">IF(MOD(ROW()-13,2)=0,IF(ISBLANK(OFFSET(#REF!,INT((ROW()-13)/2),0)),"",OFFSET(#REF!,INT((ROW()-13)/2),0)),IF(ISBLANK(OFFSET('9. METAS'!$V$20,INT((ROW()-14)/2),0)),"",OFFSET('9. METAS'!$V$20,INT((ROW()-14)/2),0)))</f>
        <v>#REF!</v>
      </c>
      <c r="L199" s="150" t="e">
        <f ca="1">IF(MOD(ROW()-13,2)=0,IF(ISBLANK(OFFSET(#REF!,INT((ROW()-13)/2),0)),"",OFFSET(#REF!,INT((ROW()-13)/2),0)),IF(ISBLANK(OFFSET('9. METAS'!$W$20,INT((ROW()-14)/2),0)),"",OFFSET('9. METAS'!$W$20,INT((ROW()-14)/2),0)))</f>
        <v>#REF!</v>
      </c>
      <c r="M199" s="151" t="e">
        <f ca="1">IF(MOD(ROW()-13,2)=0,IF(ISBLANK(OFFSET(#REF!,INT((ROW()-13)/2),0)),"",OFFSET(#REF!,INT((ROW()-13)/2),0)),IF(ISBLANK(OFFSET('9. METAS'!$X$20,INT((ROW()-14)/2),0)),"",OFFSET('9. METAS'!$X$20,INT((ROW()-14)/2),0)))</f>
        <v>#REF!</v>
      </c>
      <c r="N199" s="869" t="str">
        <f t="shared" ref="N199" ca="1" si="182">IFERROR(J199/J200,"ND")</f>
        <v>ND</v>
      </c>
      <c r="O199" s="870" t="str">
        <f t="shared" ref="O199" ca="1" si="183">IFERROR(((J199+K199+L199+M199)/H199),"ND")</f>
        <v>ND</v>
      </c>
      <c r="P199" s="910"/>
    </row>
    <row r="200" spans="3:16">
      <c r="C200" s="860"/>
      <c r="D200" s="907"/>
      <c r="E200" s="907"/>
      <c r="F200" s="908"/>
      <c r="G200" s="909"/>
      <c r="H200" s="944"/>
      <c r="I200" s="852"/>
      <c r="J200" s="149" t="str">
        <f ca="1">IF(MOD(ROW()-13,2)=0,IF(ISBLANK(OFFSET(#REF!,INT((ROW()-13)/2),0)),"",OFFSET(#REF!,INT((ROW()-13)/2),0)),IF(ISBLANK(OFFSET('9. METAS'!$U$20,INT((ROW()-14)/2),0)),"",OFFSET('9. METAS'!$U$20,INT((ROW()-14)/2),0)))</f>
        <v/>
      </c>
      <c r="K200" s="150" t="str">
        <f ca="1">IF(MOD(ROW()-13,2)=0,IF(ISBLANK(OFFSET(#REF!,INT((ROW()-13)/2),0)),"",OFFSET(#REF!,INT((ROW()-13)/2),0)),IF(ISBLANK(OFFSET('9. METAS'!$V$20,INT((ROW()-14)/2),0)),"",OFFSET('9. METAS'!$V$20,INT((ROW()-14)/2),0)))</f>
        <v/>
      </c>
      <c r="L200" s="150" t="str">
        <f ca="1">IF(MOD(ROW()-13,2)=0,IF(ISBLANK(OFFSET(#REF!,INT((ROW()-13)/2),0)),"",OFFSET(#REF!,INT((ROW()-13)/2),0)),IF(ISBLANK(OFFSET('9. METAS'!$W$20,INT((ROW()-14)/2),0)),"",OFFSET('9. METAS'!$W$20,INT((ROW()-14)/2),0)))</f>
        <v/>
      </c>
      <c r="M200" s="151" t="str">
        <f ca="1">IF(MOD(ROW()-13,2)=0,IF(ISBLANK(OFFSET(#REF!,INT((ROW()-13)/2),0)),"",OFFSET(#REF!,INT((ROW()-13)/2),0)),IF(ISBLANK(OFFSET('9. METAS'!$X$20,INT((ROW()-14)/2),0)),"",OFFSET('9. METAS'!$X$20,INT((ROW()-14)/2),0)))</f>
        <v/>
      </c>
      <c r="N200" s="854"/>
      <c r="O200" s="856"/>
      <c r="P200" s="913"/>
    </row>
    <row r="201" spans="3:16">
      <c r="C201" s="859"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8" t="str">
        <f ca="1">IF(ISBLANK(OFFSET('5. Pp (3 años)'!$K$46,INT((ROW()-13)/2),0)),"",OFFSET('5. Pp (3 años)'!$K$46,INT((ROW()-13)/2),0))</f>
        <v/>
      </c>
      <c r="G201" s="909" t="str">
        <f ca="1">IF(ISBLANK(OFFSET('5. Pp (3 años)'!$H$46,INT((ROW()-13)/2),0)),"",OFFSET('5. Pp (3 años)'!$H$46,INT((ROW()-13)/2),0))</f>
        <v/>
      </c>
      <c r="H201" s="944" t="str">
        <f ca="1">IF(ISBLANK(OFFSET('9. METAS'!$L$20,INT((ROW()-13)/2),0)),"",OFFSET('9. METAS'!$L$20,INT((ROW()-13)/2),0))</f>
        <v/>
      </c>
      <c r="I201" s="868"/>
      <c r="J201" s="149" t="e">
        <f ca="1">IF(MOD(ROW()-13,2)=0,IF(ISBLANK(OFFSET(#REF!,INT((ROW()-13)/2),0)),"",OFFSET(#REF!,INT((ROW()-13)/2),0)),IF(ISBLANK(OFFSET('9. METAS'!$U$20,INT((ROW()-14)/2),0)),"",OFFSET('9. METAS'!$U$20,INT((ROW()-14)/2),0)))</f>
        <v>#REF!</v>
      </c>
      <c r="K201" s="150" t="e">
        <f ca="1">IF(MOD(ROW()-13,2)=0,IF(ISBLANK(OFFSET(#REF!,INT((ROW()-13)/2),0)),"",OFFSET(#REF!,INT((ROW()-13)/2),0)),IF(ISBLANK(OFFSET('9. METAS'!$V$20,INT((ROW()-14)/2),0)),"",OFFSET('9. METAS'!$V$20,INT((ROW()-14)/2),0)))</f>
        <v>#REF!</v>
      </c>
      <c r="L201" s="150" t="e">
        <f ca="1">IF(MOD(ROW()-13,2)=0,IF(ISBLANK(OFFSET(#REF!,INT((ROW()-13)/2),0)),"",OFFSET(#REF!,INT((ROW()-13)/2),0)),IF(ISBLANK(OFFSET('9. METAS'!$W$20,INT((ROW()-14)/2),0)),"",OFFSET('9. METAS'!$W$20,INT((ROW()-14)/2),0)))</f>
        <v>#REF!</v>
      </c>
      <c r="M201" s="151" t="e">
        <f ca="1">IF(MOD(ROW()-13,2)=0,IF(ISBLANK(OFFSET(#REF!,INT((ROW()-13)/2),0)),"",OFFSET(#REF!,INT((ROW()-13)/2),0)),IF(ISBLANK(OFFSET('9. METAS'!$X$20,INT((ROW()-14)/2),0)),"",OFFSET('9. METAS'!$X$20,INT((ROW()-14)/2),0)))</f>
        <v>#REF!</v>
      </c>
      <c r="N201" s="869" t="str">
        <f t="shared" ref="N201" ca="1" si="184">IFERROR(J201/J202,"ND")</f>
        <v>ND</v>
      </c>
      <c r="O201" s="870" t="str">
        <f t="shared" ref="O201" ca="1" si="185">IFERROR(((J201+K201+L201+M201)/H201),"ND")</f>
        <v>ND</v>
      </c>
      <c r="P201" s="910"/>
    </row>
    <row r="202" spans="3:16">
      <c r="C202" s="860"/>
      <c r="D202" s="907"/>
      <c r="E202" s="907"/>
      <c r="F202" s="908"/>
      <c r="G202" s="909"/>
      <c r="H202" s="944"/>
      <c r="I202" s="852"/>
      <c r="J202" s="149" t="str">
        <f ca="1">IF(MOD(ROW()-13,2)=0,IF(ISBLANK(OFFSET(#REF!,INT((ROW()-13)/2),0)),"",OFFSET(#REF!,INT((ROW()-13)/2),0)),IF(ISBLANK(OFFSET('9. METAS'!$U$20,INT((ROW()-14)/2),0)),"",OFFSET('9. METAS'!$U$20,INT((ROW()-14)/2),0)))</f>
        <v/>
      </c>
      <c r="K202" s="150" t="str">
        <f ca="1">IF(MOD(ROW()-13,2)=0,IF(ISBLANK(OFFSET(#REF!,INT((ROW()-13)/2),0)),"",OFFSET(#REF!,INT((ROW()-13)/2),0)),IF(ISBLANK(OFFSET('9. METAS'!$V$20,INT((ROW()-14)/2),0)),"",OFFSET('9. METAS'!$V$20,INT((ROW()-14)/2),0)))</f>
        <v/>
      </c>
      <c r="L202" s="150" t="str">
        <f ca="1">IF(MOD(ROW()-13,2)=0,IF(ISBLANK(OFFSET(#REF!,INT((ROW()-13)/2),0)),"",OFFSET(#REF!,INT((ROW()-13)/2),0)),IF(ISBLANK(OFFSET('9. METAS'!$W$20,INT((ROW()-14)/2),0)),"",OFFSET('9. METAS'!$W$20,INT((ROW()-14)/2),0)))</f>
        <v/>
      </c>
      <c r="M202" s="151" t="str">
        <f ca="1">IF(MOD(ROW()-13,2)=0,IF(ISBLANK(OFFSET(#REF!,INT((ROW()-13)/2),0)),"",OFFSET(#REF!,INT((ROW()-13)/2),0)),IF(ISBLANK(OFFSET('9. METAS'!$X$20,INT((ROW()-14)/2),0)),"",OFFSET('9. METAS'!$X$20,INT((ROW()-14)/2),0)))</f>
        <v/>
      </c>
      <c r="N202" s="854"/>
      <c r="O202" s="856"/>
      <c r="P202" s="913"/>
    </row>
    <row r="203" spans="3:16">
      <c r="C203" s="859"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8" t="str">
        <f ca="1">IF(ISBLANK(OFFSET('5. Pp (3 años)'!$K$46,INT((ROW()-13)/2),0)),"",OFFSET('5. Pp (3 años)'!$K$46,INT((ROW()-13)/2),0))</f>
        <v/>
      </c>
      <c r="G203" s="909" t="str">
        <f ca="1">IF(ISBLANK(OFFSET('5. Pp (3 años)'!$H$46,INT((ROW()-13)/2),0)),"",OFFSET('5. Pp (3 años)'!$H$46,INT((ROW()-13)/2),0))</f>
        <v/>
      </c>
      <c r="H203" s="944" t="str">
        <f ca="1">IF(ISBLANK(OFFSET('9. METAS'!$L$20,INT((ROW()-13)/2),0)),"",OFFSET('9. METAS'!$L$20,INT((ROW()-13)/2),0))</f>
        <v/>
      </c>
      <c r="I203" s="868"/>
      <c r="J203" s="149" t="e">
        <f ca="1">IF(MOD(ROW()-13,2)=0,IF(ISBLANK(OFFSET(#REF!,INT((ROW()-13)/2),0)),"",OFFSET(#REF!,INT((ROW()-13)/2),0)),IF(ISBLANK(OFFSET('9. METAS'!$U$20,INT((ROW()-14)/2),0)),"",OFFSET('9. METAS'!$U$20,INT((ROW()-14)/2),0)))</f>
        <v>#REF!</v>
      </c>
      <c r="K203" s="150" t="e">
        <f ca="1">IF(MOD(ROW()-13,2)=0,IF(ISBLANK(OFFSET(#REF!,INT((ROW()-13)/2),0)),"",OFFSET(#REF!,INT((ROW()-13)/2),0)),IF(ISBLANK(OFFSET('9. METAS'!$V$20,INT((ROW()-14)/2),0)),"",OFFSET('9. METAS'!$V$20,INT((ROW()-14)/2),0)))</f>
        <v>#REF!</v>
      </c>
      <c r="L203" s="150" t="e">
        <f ca="1">IF(MOD(ROW()-13,2)=0,IF(ISBLANK(OFFSET(#REF!,INT((ROW()-13)/2),0)),"",OFFSET(#REF!,INT((ROW()-13)/2),0)),IF(ISBLANK(OFFSET('9. METAS'!$W$20,INT((ROW()-14)/2),0)),"",OFFSET('9. METAS'!$W$20,INT((ROW()-14)/2),0)))</f>
        <v>#REF!</v>
      </c>
      <c r="M203" s="151" t="e">
        <f ca="1">IF(MOD(ROW()-13,2)=0,IF(ISBLANK(OFFSET(#REF!,INT((ROW()-13)/2),0)),"",OFFSET(#REF!,INT((ROW()-13)/2),0)),IF(ISBLANK(OFFSET('9. METAS'!$X$20,INT((ROW()-14)/2),0)),"",OFFSET('9. METAS'!$X$20,INT((ROW()-14)/2),0)))</f>
        <v>#REF!</v>
      </c>
      <c r="N203" s="869" t="str">
        <f t="shared" ref="N203" ca="1" si="186">IFERROR(J203/J204,"ND")</f>
        <v>ND</v>
      </c>
      <c r="O203" s="870" t="str">
        <f t="shared" ref="O203" ca="1" si="187">IFERROR(((J203+K203+L203+M203)/H203),"ND")</f>
        <v>ND</v>
      </c>
      <c r="P203" s="910"/>
    </row>
    <row r="204" spans="3:16">
      <c r="C204" s="860"/>
      <c r="D204" s="907"/>
      <c r="E204" s="907"/>
      <c r="F204" s="908"/>
      <c r="G204" s="909"/>
      <c r="H204" s="944"/>
      <c r="I204" s="852"/>
      <c r="J204" s="149" t="str">
        <f ca="1">IF(MOD(ROW()-13,2)=0,IF(ISBLANK(OFFSET(#REF!,INT((ROW()-13)/2),0)),"",OFFSET(#REF!,INT((ROW()-13)/2),0)),IF(ISBLANK(OFFSET('9. METAS'!$U$20,INT((ROW()-14)/2),0)),"",OFFSET('9. METAS'!$U$20,INT((ROW()-14)/2),0)))</f>
        <v/>
      </c>
      <c r="K204" s="150" t="str">
        <f ca="1">IF(MOD(ROW()-13,2)=0,IF(ISBLANK(OFFSET(#REF!,INT((ROW()-13)/2),0)),"",OFFSET(#REF!,INT((ROW()-13)/2),0)),IF(ISBLANK(OFFSET('9. METAS'!$V$20,INT((ROW()-14)/2),0)),"",OFFSET('9. METAS'!$V$20,INT((ROW()-14)/2),0)))</f>
        <v/>
      </c>
      <c r="L204" s="150" t="str">
        <f ca="1">IF(MOD(ROW()-13,2)=0,IF(ISBLANK(OFFSET(#REF!,INT((ROW()-13)/2),0)),"",OFFSET(#REF!,INT((ROW()-13)/2),0)),IF(ISBLANK(OFFSET('9. METAS'!$W$20,INT((ROW()-14)/2),0)),"",OFFSET('9. METAS'!$W$20,INT((ROW()-14)/2),0)))</f>
        <v/>
      </c>
      <c r="M204" s="151" t="str">
        <f ca="1">IF(MOD(ROW()-13,2)=0,IF(ISBLANK(OFFSET(#REF!,INT((ROW()-13)/2),0)),"",OFFSET(#REF!,INT((ROW()-13)/2),0)),IF(ISBLANK(OFFSET('9. METAS'!$X$20,INT((ROW()-14)/2),0)),"",OFFSET('9. METAS'!$X$20,INT((ROW()-14)/2),0)))</f>
        <v/>
      </c>
      <c r="N204" s="854"/>
      <c r="O204" s="856"/>
      <c r="P204" s="913"/>
    </row>
    <row r="205" spans="3:16">
      <c r="C205" s="859"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8" t="str">
        <f ca="1">IF(ISBLANK(OFFSET('5. Pp (3 años)'!$K$46,INT((ROW()-13)/2),0)),"",OFFSET('5. Pp (3 años)'!$K$46,INT((ROW()-13)/2),0))</f>
        <v/>
      </c>
      <c r="G205" s="909" t="str">
        <f ca="1">IF(ISBLANK(OFFSET('5. Pp (3 años)'!$H$46,INT((ROW()-13)/2),0)),"",OFFSET('5. Pp (3 años)'!$H$46,INT((ROW()-13)/2),0))</f>
        <v/>
      </c>
      <c r="H205" s="944" t="str">
        <f ca="1">IF(ISBLANK(OFFSET('9. METAS'!$L$20,INT((ROW()-13)/2),0)),"",OFFSET('9. METAS'!$L$20,INT((ROW()-13)/2),0))</f>
        <v/>
      </c>
      <c r="I205" s="868"/>
      <c r="J205" s="149" t="e">
        <f ca="1">IF(MOD(ROW()-13,2)=0,IF(ISBLANK(OFFSET(#REF!,INT((ROW()-13)/2),0)),"",OFFSET(#REF!,INT((ROW()-13)/2),0)),IF(ISBLANK(OFFSET('9. METAS'!$U$20,INT((ROW()-14)/2),0)),"",OFFSET('9. METAS'!$U$20,INT((ROW()-14)/2),0)))</f>
        <v>#REF!</v>
      </c>
      <c r="K205" s="150" t="e">
        <f ca="1">IF(MOD(ROW()-13,2)=0,IF(ISBLANK(OFFSET(#REF!,INT((ROW()-13)/2),0)),"",OFFSET(#REF!,INT((ROW()-13)/2),0)),IF(ISBLANK(OFFSET('9. METAS'!$V$20,INT((ROW()-14)/2),0)),"",OFFSET('9. METAS'!$V$20,INT((ROW()-14)/2),0)))</f>
        <v>#REF!</v>
      </c>
      <c r="L205" s="150" t="e">
        <f ca="1">IF(MOD(ROW()-13,2)=0,IF(ISBLANK(OFFSET(#REF!,INT((ROW()-13)/2),0)),"",OFFSET(#REF!,INT((ROW()-13)/2),0)),IF(ISBLANK(OFFSET('9. METAS'!$W$20,INT((ROW()-14)/2),0)),"",OFFSET('9. METAS'!$W$20,INT((ROW()-14)/2),0)))</f>
        <v>#REF!</v>
      </c>
      <c r="M205" s="151" t="e">
        <f ca="1">IF(MOD(ROW()-13,2)=0,IF(ISBLANK(OFFSET(#REF!,INT((ROW()-13)/2),0)),"",OFFSET(#REF!,INT((ROW()-13)/2),0)),IF(ISBLANK(OFFSET('9. METAS'!$X$20,INT((ROW()-14)/2),0)),"",OFFSET('9. METAS'!$X$20,INT((ROW()-14)/2),0)))</f>
        <v>#REF!</v>
      </c>
      <c r="N205" s="869" t="str">
        <f t="shared" ref="N205" ca="1" si="188">IFERROR(J205/J206,"ND")</f>
        <v>ND</v>
      </c>
      <c r="O205" s="870" t="str">
        <f t="shared" ref="O205" ca="1" si="189">IFERROR(((J205+K205+L205+M205)/H205),"ND")</f>
        <v>ND</v>
      </c>
      <c r="P205" s="910"/>
    </row>
    <row r="206" spans="3:16">
      <c r="C206" s="860"/>
      <c r="D206" s="907"/>
      <c r="E206" s="907"/>
      <c r="F206" s="908"/>
      <c r="G206" s="909"/>
      <c r="H206" s="944"/>
      <c r="I206" s="852"/>
      <c r="J206" s="149" t="str">
        <f ca="1">IF(MOD(ROW()-13,2)=0,IF(ISBLANK(OFFSET(#REF!,INT((ROW()-13)/2),0)),"",OFFSET(#REF!,INT((ROW()-13)/2),0)),IF(ISBLANK(OFFSET('9. METAS'!$U$20,INT((ROW()-14)/2),0)),"",OFFSET('9. METAS'!$U$20,INT((ROW()-14)/2),0)))</f>
        <v/>
      </c>
      <c r="K206" s="150" t="str">
        <f ca="1">IF(MOD(ROW()-13,2)=0,IF(ISBLANK(OFFSET(#REF!,INT((ROW()-13)/2),0)),"",OFFSET(#REF!,INT((ROW()-13)/2),0)),IF(ISBLANK(OFFSET('9. METAS'!$V$20,INT((ROW()-14)/2),0)),"",OFFSET('9. METAS'!$V$20,INT((ROW()-14)/2),0)))</f>
        <v/>
      </c>
      <c r="L206" s="150" t="str">
        <f ca="1">IF(MOD(ROW()-13,2)=0,IF(ISBLANK(OFFSET(#REF!,INT((ROW()-13)/2),0)),"",OFFSET(#REF!,INT((ROW()-13)/2),0)),IF(ISBLANK(OFFSET('9. METAS'!$W$20,INT((ROW()-14)/2),0)),"",OFFSET('9. METAS'!$W$20,INT((ROW()-14)/2),0)))</f>
        <v/>
      </c>
      <c r="M206" s="151" t="str">
        <f ca="1">IF(MOD(ROW()-13,2)=0,IF(ISBLANK(OFFSET(#REF!,INT((ROW()-13)/2),0)),"",OFFSET(#REF!,INT((ROW()-13)/2),0)),IF(ISBLANK(OFFSET('9. METAS'!$X$20,INT((ROW()-14)/2),0)),"",OFFSET('9. METAS'!$X$20,INT((ROW()-14)/2),0)))</f>
        <v/>
      </c>
      <c r="N206" s="854"/>
      <c r="O206" s="856"/>
      <c r="P206" s="913"/>
    </row>
    <row r="207" spans="3:16">
      <c r="C207" s="859"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8" t="str">
        <f ca="1">IF(ISBLANK(OFFSET('5. Pp (3 años)'!$K$46,INT((ROW()-13)/2),0)),"",OFFSET('5. Pp (3 años)'!$K$46,INT((ROW()-13)/2),0))</f>
        <v/>
      </c>
      <c r="G207" s="909" t="str">
        <f ca="1">IF(ISBLANK(OFFSET('5. Pp (3 años)'!$H$46,INT((ROW()-13)/2),0)),"",OFFSET('5. Pp (3 años)'!$H$46,INT((ROW()-13)/2),0))</f>
        <v/>
      </c>
      <c r="H207" s="944" t="str">
        <f ca="1">IF(ISBLANK(OFFSET('9. METAS'!$L$20,INT((ROW()-13)/2),0)),"",OFFSET('9. METAS'!$L$20,INT((ROW()-13)/2),0))</f>
        <v/>
      </c>
      <c r="I207" s="868"/>
      <c r="J207" s="149" t="e">
        <f ca="1">IF(MOD(ROW()-13,2)=0,IF(ISBLANK(OFFSET(#REF!,INT((ROW()-13)/2),0)),"",OFFSET(#REF!,INT((ROW()-13)/2),0)),IF(ISBLANK(OFFSET('9. METAS'!$U$20,INT((ROW()-14)/2),0)),"",OFFSET('9. METAS'!$U$20,INT((ROW()-14)/2),0)))</f>
        <v>#REF!</v>
      </c>
      <c r="K207" s="150" t="e">
        <f ca="1">IF(MOD(ROW()-13,2)=0,IF(ISBLANK(OFFSET(#REF!,INT((ROW()-13)/2),0)),"",OFFSET(#REF!,INT((ROW()-13)/2),0)),IF(ISBLANK(OFFSET('9. METAS'!$V$20,INT((ROW()-14)/2),0)),"",OFFSET('9. METAS'!$V$20,INT((ROW()-14)/2),0)))</f>
        <v>#REF!</v>
      </c>
      <c r="L207" s="150" t="e">
        <f ca="1">IF(MOD(ROW()-13,2)=0,IF(ISBLANK(OFFSET(#REF!,INT((ROW()-13)/2),0)),"",OFFSET(#REF!,INT((ROW()-13)/2),0)),IF(ISBLANK(OFFSET('9. METAS'!$W$20,INT((ROW()-14)/2),0)),"",OFFSET('9. METAS'!$W$20,INT((ROW()-14)/2),0)))</f>
        <v>#REF!</v>
      </c>
      <c r="M207" s="151" t="e">
        <f ca="1">IF(MOD(ROW()-13,2)=0,IF(ISBLANK(OFFSET(#REF!,INT((ROW()-13)/2),0)),"",OFFSET(#REF!,INT((ROW()-13)/2),0)),IF(ISBLANK(OFFSET('9. METAS'!$X$20,INT((ROW()-14)/2),0)),"",OFFSET('9. METAS'!$X$20,INT((ROW()-14)/2),0)))</f>
        <v>#REF!</v>
      </c>
      <c r="N207" s="869" t="str">
        <f t="shared" ref="N207" ca="1" si="190">IFERROR(J207/J208,"ND")</f>
        <v>ND</v>
      </c>
      <c r="O207" s="870" t="str">
        <f t="shared" ref="O207" ca="1" si="191">IFERROR(((J207+K207+L207+M207)/H207),"ND")</f>
        <v>ND</v>
      </c>
      <c r="P207" s="910"/>
    </row>
    <row r="208" spans="3:16">
      <c r="C208" s="860"/>
      <c r="D208" s="907"/>
      <c r="E208" s="907"/>
      <c r="F208" s="908"/>
      <c r="G208" s="909"/>
      <c r="H208" s="944"/>
      <c r="I208" s="852"/>
      <c r="J208" s="149" t="str">
        <f ca="1">IF(MOD(ROW()-13,2)=0,IF(ISBLANK(OFFSET(#REF!,INT((ROW()-13)/2),0)),"",OFFSET(#REF!,INT((ROW()-13)/2),0)),IF(ISBLANK(OFFSET('9. METAS'!$U$20,INT((ROW()-14)/2),0)),"",OFFSET('9. METAS'!$U$20,INT((ROW()-14)/2),0)))</f>
        <v/>
      </c>
      <c r="K208" s="150" t="str">
        <f ca="1">IF(MOD(ROW()-13,2)=0,IF(ISBLANK(OFFSET(#REF!,INT((ROW()-13)/2),0)),"",OFFSET(#REF!,INT((ROW()-13)/2),0)),IF(ISBLANK(OFFSET('9. METAS'!$V$20,INT((ROW()-14)/2),0)),"",OFFSET('9. METAS'!$V$20,INT((ROW()-14)/2),0)))</f>
        <v/>
      </c>
      <c r="L208" s="150" t="str">
        <f ca="1">IF(MOD(ROW()-13,2)=0,IF(ISBLANK(OFFSET(#REF!,INT((ROW()-13)/2),0)),"",OFFSET(#REF!,INT((ROW()-13)/2),0)),IF(ISBLANK(OFFSET('9. METAS'!$W$20,INT((ROW()-14)/2),0)),"",OFFSET('9. METAS'!$W$20,INT((ROW()-14)/2),0)))</f>
        <v/>
      </c>
      <c r="M208" s="151" t="str">
        <f ca="1">IF(MOD(ROW()-13,2)=0,IF(ISBLANK(OFFSET(#REF!,INT((ROW()-13)/2),0)),"",OFFSET(#REF!,INT((ROW()-13)/2),0)),IF(ISBLANK(OFFSET('9. METAS'!$X$20,INT((ROW()-14)/2),0)),"",OFFSET('9. METAS'!$X$20,INT((ROW()-14)/2),0)))</f>
        <v/>
      </c>
      <c r="N208" s="854"/>
      <c r="O208" s="856"/>
      <c r="P208" s="913"/>
    </row>
    <row r="209" spans="3:16">
      <c r="C209" s="859"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8" t="str">
        <f ca="1">IF(ISBLANK(OFFSET('5. Pp (3 años)'!$K$46,INT((ROW()-13)/2),0)),"",OFFSET('5. Pp (3 años)'!$K$46,INT((ROW()-13)/2),0))</f>
        <v/>
      </c>
      <c r="G209" s="909" t="str">
        <f ca="1">IF(ISBLANK(OFFSET('5. Pp (3 años)'!$H$46,INT((ROW()-13)/2),0)),"",OFFSET('5. Pp (3 años)'!$H$46,INT((ROW()-13)/2),0))</f>
        <v/>
      </c>
      <c r="H209" s="944" t="str">
        <f ca="1">IF(ISBLANK(OFFSET('9. METAS'!$L$20,INT((ROW()-13)/2),0)),"",OFFSET('9. METAS'!$L$20,INT((ROW()-13)/2),0))</f>
        <v/>
      </c>
      <c r="I209" s="868"/>
      <c r="J209" s="149" t="e">
        <f ca="1">IF(MOD(ROW()-13,2)=0,IF(ISBLANK(OFFSET(#REF!,INT((ROW()-13)/2),0)),"",OFFSET(#REF!,INT((ROW()-13)/2),0)),IF(ISBLANK(OFFSET('9. METAS'!$U$20,INT((ROW()-14)/2),0)),"",OFFSET('9. METAS'!$U$20,INT((ROW()-14)/2),0)))</f>
        <v>#REF!</v>
      </c>
      <c r="K209" s="150" t="e">
        <f ca="1">IF(MOD(ROW()-13,2)=0,IF(ISBLANK(OFFSET(#REF!,INT((ROW()-13)/2),0)),"",OFFSET(#REF!,INT((ROW()-13)/2),0)),IF(ISBLANK(OFFSET('9. METAS'!$V$20,INT((ROW()-14)/2),0)),"",OFFSET('9. METAS'!$V$20,INT((ROW()-14)/2),0)))</f>
        <v>#REF!</v>
      </c>
      <c r="L209" s="150" t="e">
        <f ca="1">IF(MOD(ROW()-13,2)=0,IF(ISBLANK(OFFSET(#REF!,INT((ROW()-13)/2),0)),"",OFFSET(#REF!,INT((ROW()-13)/2),0)),IF(ISBLANK(OFFSET('9. METAS'!$W$20,INT((ROW()-14)/2),0)),"",OFFSET('9. METAS'!$W$20,INT((ROW()-14)/2),0)))</f>
        <v>#REF!</v>
      </c>
      <c r="M209" s="151" t="e">
        <f ca="1">IF(MOD(ROW()-13,2)=0,IF(ISBLANK(OFFSET(#REF!,INT((ROW()-13)/2),0)),"",OFFSET(#REF!,INT((ROW()-13)/2),0)),IF(ISBLANK(OFFSET('9. METAS'!$X$20,INT((ROW()-14)/2),0)),"",OFFSET('9. METAS'!$X$20,INT((ROW()-14)/2),0)))</f>
        <v>#REF!</v>
      </c>
      <c r="N209" s="869" t="str">
        <f t="shared" ref="N209" ca="1" si="192">IFERROR(J209/J210,"ND")</f>
        <v>ND</v>
      </c>
      <c r="O209" s="870" t="str">
        <f t="shared" ref="O209" ca="1" si="193">IFERROR(((J209+K209+L209+M209)/H209),"ND")</f>
        <v>ND</v>
      </c>
      <c r="P209" s="910"/>
    </row>
    <row r="210" spans="3:16">
      <c r="C210" s="860"/>
      <c r="D210" s="907"/>
      <c r="E210" s="907"/>
      <c r="F210" s="908"/>
      <c r="G210" s="909"/>
      <c r="H210" s="944"/>
      <c r="I210" s="852"/>
      <c r="J210" s="149" t="str">
        <f ca="1">IF(MOD(ROW()-13,2)=0,IF(ISBLANK(OFFSET(#REF!,INT((ROW()-13)/2),0)),"",OFFSET(#REF!,INT((ROW()-13)/2),0)),IF(ISBLANK(OFFSET('9. METAS'!$U$20,INT((ROW()-14)/2),0)),"",OFFSET('9. METAS'!$U$20,INT((ROW()-14)/2),0)))</f>
        <v/>
      </c>
      <c r="K210" s="150" t="str">
        <f ca="1">IF(MOD(ROW()-13,2)=0,IF(ISBLANK(OFFSET(#REF!,INT((ROW()-13)/2),0)),"",OFFSET(#REF!,INT((ROW()-13)/2),0)),IF(ISBLANK(OFFSET('9. METAS'!$V$20,INT((ROW()-14)/2),0)),"",OFFSET('9. METAS'!$V$20,INT((ROW()-14)/2),0)))</f>
        <v/>
      </c>
      <c r="L210" s="150" t="str">
        <f ca="1">IF(MOD(ROW()-13,2)=0,IF(ISBLANK(OFFSET(#REF!,INT((ROW()-13)/2),0)),"",OFFSET(#REF!,INT((ROW()-13)/2),0)),IF(ISBLANK(OFFSET('9. METAS'!$W$20,INT((ROW()-14)/2),0)),"",OFFSET('9. METAS'!$W$20,INT((ROW()-14)/2),0)))</f>
        <v/>
      </c>
      <c r="M210" s="151" t="str">
        <f ca="1">IF(MOD(ROW()-13,2)=0,IF(ISBLANK(OFFSET(#REF!,INT((ROW()-13)/2),0)),"",OFFSET(#REF!,INT((ROW()-13)/2),0)),IF(ISBLANK(OFFSET('9. METAS'!$X$20,INT((ROW()-14)/2),0)),"",OFFSET('9. METAS'!$X$20,INT((ROW()-14)/2),0)))</f>
        <v/>
      </c>
      <c r="N210" s="854"/>
      <c r="O210" s="856"/>
      <c r="P210" s="913"/>
    </row>
    <row r="211" spans="3:16">
      <c r="C211" s="859"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8" t="str">
        <f ca="1">IF(ISBLANK(OFFSET('5. Pp (3 años)'!$K$46,INT((ROW()-13)/2),0)),"",OFFSET('5. Pp (3 años)'!$K$46,INT((ROW()-13)/2),0))</f>
        <v/>
      </c>
      <c r="G211" s="909" t="str">
        <f ca="1">IF(ISBLANK(OFFSET('5. Pp (3 años)'!$H$46,INT((ROW()-13)/2),0)),"",OFFSET('5. Pp (3 años)'!$H$46,INT((ROW()-13)/2),0))</f>
        <v/>
      </c>
      <c r="H211" s="944" t="str">
        <f ca="1">IF(ISBLANK(OFFSET('9. METAS'!$L$20,INT((ROW()-13)/2),0)),"",OFFSET('9. METAS'!$L$20,INT((ROW()-13)/2),0))</f>
        <v/>
      </c>
      <c r="I211" s="868"/>
      <c r="J211" s="149" t="e">
        <f ca="1">IF(MOD(ROW()-13,2)=0,IF(ISBLANK(OFFSET(#REF!,INT((ROW()-13)/2),0)),"",OFFSET(#REF!,INT((ROW()-13)/2),0)),IF(ISBLANK(OFFSET('9. METAS'!$U$20,INT((ROW()-14)/2),0)),"",OFFSET('9. METAS'!$U$20,INT((ROW()-14)/2),0)))</f>
        <v>#REF!</v>
      </c>
      <c r="K211" s="150" t="e">
        <f ca="1">IF(MOD(ROW()-13,2)=0,IF(ISBLANK(OFFSET(#REF!,INT((ROW()-13)/2),0)),"",OFFSET(#REF!,INT((ROW()-13)/2),0)),IF(ISBLANK(OFFSET('9. METAS'!$V$20,INT((ROW()-14)/2),0)),"",OFFSET('9. METAS'!$V$20,INT((ROW()-14)/2),0)))</f>
        <v>#REF!</v>
      </c>
      <c r="L211" s="150" t="e">
        <f ca="1">IF(MOD(ROW()-13,2)=0,IF(ISBLANK(OFFSET(#REF!,INT((ROW()-13)/2),0)),"",OFFSET(#REF!,INT((ROW()-13)/2),0)),IF(ISBLANK(OFFSET('9. METAS'!$W$20,INT((ROW()-14)/2),0)),"",OFFSET('9. METAS'!$W$20,INT((ROW()-14)/2),0)))</f>
        <v>#REF!</v>
      </c>
      <c r="M211" s="151" t="e">
        <f ca="1">IF(MOD(ROW()-13,2)=0,IF(ISBLANK(OFFSET(#REF!,INT((ROW()-13)/2),0)),"",OFFSET(#REF!,INT((ROW()-13)/2),0)),IF(ISBLANK(OFFSET('9. METAS'!$X$20,INT((ROW()-14)/2),0)),"",OFFSET('9. METAS'!$X$20,INT((ROW()-14)/2),0)))</f>
        <v>#REF!</v>
      </c>
      <c r="N211" s="869" t="str">
        <f t="shared" ref="N211" ca="1" si="194">IFERROR(J211/J212,"ND")</f>
        <v>ND</v>
      </c>
      <c r="O211" s="870" t="str">
        <f t="shared" ref="O211" ca="1" si="195">IFERROR(((J211+K211+L211+M211)/H211),"ND")</f>
        <v>ND</v>
      </c>
      <c r="P211" s="910"/>
    </row>
    <row r="212" spans="3:16">
      <c r="C212" s="860"/>
      <c r="D212" s="907"/>
      <c r="E212" s="907"/>
      <c r="F212" s="908"/>
      <c r="G212" s="909"/>
      <c r="H212" s="944"/>
      <c r="I212" s="852"/>
      <c r="J212" s="149" t="str">
        <f ca="1">IF(MOD(ROW()-13,2)=0,IF(ISBLANK(OFFSET(#REF!,INT((ROW()-13)/2),0)),"",OFFSET(#REF!,INT((ROW()-13)/2),0)),IF(ISBLANK(OFFSET('9. METAS'!$U$20,INT((ROW()-14)/2),0)),"",OFFSET('9. METAS'!$U$20,INT((ROW()-14)/2),0)))</f>
        <v/>
      </c>
      <c r="K212" s="150" t="str">
        <f ca="1">IF(MOD(ROW()-13,2)=0,IF(ISBLANK(OFFSET(#REF!,INT((ROW()-13)/2),0)),"",OFFSET(#REF!,INT((ROW()-13)/2),0)),IF(ISBLANK(OFFSET('9. METAS'!$V$20,INT((ROW()-14)/2),0)),"",OFFSET('9. METAS'!$V$20,INT((ROW()-14)/2),0)))</f>
        <v/>
      </c>
      <c r="L212" s="150" t="str">
        <f ca="1">IF(MOD(ROW()-13,2)=0,IF(ISBLANK(OFFSET(#REF!,INT((ROW()-13)/2),0)),"",OFFSET(#REF!,INT((ROW()-13)/2),0)),IF(ISBLANK(OFFSET('9. METAS'!$W$20,INT((ROW()-14)/2),0)),"",OFFSET('9. METAS'!$W$20,INT((ROW()-14)/2),0)))</f>
        <v/>
      </c>
      <c r="M212" s="151" t="str">
        <f ca="1">IF(MOD(ROW()-13,2)=0,IF(ISBLANK(OFFSET(#REF!,INT((ROW()-13)/2),0)),"",OFFSET(#REF!,INT((ROW()-13)/2),0)),IF(ISBLANK(OFFSET('9. METAS'!$X$20,INT((ROW()-14)/2),0)),"",OFFSET('9. METAS'!$X$20,INT((ROW()-14)/2),0)))</f>
        <v/>
      </c>
      <c r="N212" s="854"/>
      <c r="O212" s="856"/>
      <c r="P212" s="913"/>
    </row>
    <row r="213" spans="3:16">
      <c r="C213" s="859"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8" t="str">
        <f ca="1">IF(ISBLANK(OFFSET('5. Pp (3 años)'!$K$46,INT((ROW()-13)/2),0)),"",OFFSET('5. Pp (3 años)'!$K$46,INT((ROW()-13)/2),0))</f>
        <v/>
      </c>
      <c r="G213" s="909" t="str">
        <f ca="1">IF(ISBLANK(OFFSET('5. Pp (3 años)'!$H$46,INT((ROW()-13)/2),0)),"",OFFSET('5. Pp (3 años)'!$H$46,INT((ROW()-13)/2),0))</f>
        <v/>
      </c>
      <c r="H213" s="944" t="str">
        <f ca="1">IF(ISBLANK(OFFSET('9. METAS'!$L$20,INT((ROW()-13)/2),0)),"",OFFSET('9. METAS'!$L$20,INT((ROW()-13)/2),0))</f>
        <v/>
      </c>
      <c r="I213" s="868"/>
      <c r="J213" s="149" t="e">
        <f ca="1">IF(MOD(ROW()-13,2)=0,IF(ISBLANK(OFFSET(#REF!,INT((ROW()-13)/2),0)),"",OFFSET(#REF!,INT((ROW()-13)/2),0)),IF(ISBLANK(OFFSET('9. METAS'!$U$20,INT((ROW()-14)/2),0)),"",OFFSET('9. METAS'!$U$20,INT((ROW()-14)/2),0)))</f>
        <v>#REF!</v>
      </c>
      <c r="K213" s="150" t="e">
        <f ca="1">IF(MOD(ROW()-13,2)=0,IF(ISBLANK(OFFSET(#REF!,INT((ROW()-13)/2),0)),"",OFFSET(#REF!,INT((ROW()-13)/2),0)),IF(ISBLANK(OFFSET('9. METAS'!$V$20,INT((ROW()-14)/2),0)),"",OFFSET('9. METAS'!$V$20,INT((ROW()-14)/2),0)))</f>
        <v>#REF!</v>
      </c>
      <c r="L213" s="150" t="e">
        <f ca="1">IF(MOD(ROW()-13,2)=0,IF(ISBLANK(OFFSET(#REF!,INT((ROW()-13)/2),0)),"",OFFSET(#REF!,INT((ROW()-13)/2),0)),IF(ISBLANK(OFFSET('9. METAS'!$W$20,INT((ROW()-14)/2),0)),"",OFFSET('9. METAS'!$W$20,INT((ROW()-14)/2),0)))</f>
        <v>#REF!</v>
      </c>
      <c r="M213" s="151" t="e">
        <f ca="1">IF(MOD(ROW()-13,2)=0,IF(ISBLANK(OFFSET(#REF!,INT((ROW()-13)/2),0)),"",OFFSET(#REF!,INT((ROW()-13)/2),0)),IF(ISBLANK(OFFSET('9. METAS'!$X$20,INT((ROW()-14)/2),0)),"",OFFSET('9. METAS'!$X$20,INT((ROW()-14)/2),0)))</f>
        <v>#REF!</v>
      </c>
      <c r="N213" s="869" t="str">
        <f t="shared" ref="N213" ca="1" si="196">IFERROR(J213/J214,"ND")</f>
        <v>ND</v>
      </c>
      <c r="O213" s="870" t="str">
        <f t="shared" ref="O213" ca="1" si="197">IFERROR(((J213+K213+L213+M213)/H213),"ND")</f>
        <v>ND</v>
      </c>
      <c r="P213" s="910"/>
    </row>
    <row r="214" spans="3:16">
      <c r="C214" s="860"/>
      <c r="D214" s="907"/>
      <c r="E214" s="907"/>
      <c r="F214" s="908"/>
      <c r="G214" s="909"/>
      <c r="H214" s="944"/>
      <c r="I214" s="852"/>
      <c r="J214" s="149" t="str">
        <f ca="1">IF(MOD(ROW()-13,2)=0,IF(ISBLANK(OFFSET(#REF!,INT((ROW()-13)/2),0)),"",OFFSET(#REF!,INT((ROW()-13)/2),0)),IF(ISBLANK(OFFSET('9. METAS'!$U$20,INT((ROW()-14)/2),0)),"",OFFSET('9. METAS'!$U$20,INT((ROW()-14)/2),0)))</f>
        <v/>
      </c>
      <c r="K214" s="150" t="str">
        <f ca="1">IF(MOD(ROW()-13,2)=0,IF(ISBLANK(OFFSET(#REF!,INT((ROW()-13)/2),0)),"",OFFSET(#REF!,INT((ROW()-13)/2),0)),IF(ISBLANK(OFFSET('9. METAS'!$V$20,INT((ROW()-14)/2),0)),"",OFFSET('9. METAS'!$V$20,INT((ROW()-14)/2),0)))</f>
        <v/>
      </c>
      <c r="L214" s="150" t="str">
        <f ca="1">IF(MOD(ROW()-13,2)=0,IF(ISBLANK(OFFSET(#REF!,INT((ROW()-13)/2),0)),"",OFFSET(#REF!,INT((ROW()-13)/2),0)),IF(ISBLANK(OFFSET('9. METAS'!$W$20,INT((ROW()-14)/2),0)),"",OFFSET('9. METAS'!$W$20,INT((ROW()-14)/2),0)))</f>
        <v/>
      </c>
      <c r="M214" s="151" t="str">
        <f ca="1">IF(MOD(ROW()-13,2)=0,IF(ISBLANK(OFFSET(#REF!,INT((ROW()-13)/2),0)),"",OFFSET(#REF!,INT((ROW()-13)/2),0)),IF(ISBLANK(OFFSET('9. METAS'!$X$20,INT((ROW()-14)/2),0)),"",OFFSET('9. METAS'!$X$20,INT((ROW()-14)/2),0)))</f>
        <v/>
      </c>
      <c r="N214" s="854"/>
      <c r="O214" s="856"/>
      <c r="P214" s="913"/>
    </row>
    <row r="215" spans="3:16">
      <c r="C215" s="859"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8" t="str">
        <f ca="1">IF(ISBLANK(OFFSET('5. Pp (3 años)'!$K$46,INT((ROW()-13)/2),0)),"",OFFSET('5. Pp (3 años)'!$K$46,INT((ROW()-13)/2),0))</f>
        <v/>
      </c>
      <c r="G215" s="909" t="str">
        <f ca="1">IF(ISBLANK(OFFSET('5. Pp (3 años)'!$H$46,INT((ROW()-13)/2),0)),"",OFFSET('5. Pp (3 años)'!$H$46,INT((ROW()-13)/2),0))</f>
        <v/>
      </c>
      <c r="H215" s="944" t="str">
        <f ca="1">IF(ISBLANK(OFFSET('9. METAS'!$L$20,INT((ROW()-13)/2),0)),"",OFFSET('9. METAS'!$L$20,INT((ROW()-13)/2),0))</f>
        <v/>
      </c>
      <c r="I215" s="868"/>
      <c r="J215" s="149" t="e">
        <f ca="1">IF(MOD(ROW()-13,2)=0,IF(ISBLANK(OFFSET(#REF!,INT((ROW()-13)/2),0)),"",OFFSET(#REF!,INT((ROW()-13)/2),0)),IF(ISBLANK(OFFSET('9. METAS'!$U$20,INT((ROW()-14)/2),0)),"",OFFSET('9. METAS'!$U$20,INT((ROW()-14)/2),0)))</f>
        <v>#REF!</v>
      </c>
      <c r="K215" s="150" t="e">
        <f ca="1">IF(MOD(ROW()-13,2)=0,IF(ISBLANK(OFFSET(#REF!,INT((ROW()-13)/2),0)),"",OFFSET(#REF!,INT((ROW()-13)/2),0)),IF(ISBLANK(OFFSET('9. METAS'!$V$20,INT((ROW()-14)/2),0)),"",OFFSET('9. METAS'!$V$20,INT((ROW()-14)/2),0)))</f>
        <v>#REF!</v>
      </c>
      <c r="L215" s="150" t="e">
        <f ca="1">IF(MOD(ROW()-13,2)=0,IF(ISBLANK(OFFSET(#REF!,INT((ROW()-13)/2),0)),"",OFFSET(#REF!,INT((ROW()-13)/2),0)),IF(ISBLANK(OFFSET('9. METAS'!$W$20,INT((ROW()-14)/2),0)),"",OFFSET('9. METAS'!$W$20,INT((ROW()-14)/2),0)))</f>
        <v>#REF!</v>
      </c>
      <c r="M215" s="151" t="e">
        <f ca="1">IF(MOD(ROW()-13,2)=0,IF(ISBLANK(OFFSET(#REF!,INT((ROW()-13)/2),0)),"",OFFSET(#REF!,INT((ROW()-13)/2),0)),IF(ISBLANK(OFFSET('9. METAS'!$X$20,INT((ROW()-14)/2),0)),"",OFFSET('9. METAS'!$X$20,INT((ROW()-14)/2),0)))</f>
        <v>#REF!</v>
      </c>
      <c r="N215" s="869" t="str">
        <f t="shared" ref="N215" ca="1" si="198">IFERROR(J215/J216,"ND")</f>
        <v>ND</v>
      </c>
      <c r="O215" s="870" t="str">
        <f t="shared" ref="O215" ca="1" si="199">IFERROR(((J215+K215+L215+M215)/H215),"ND")</f>
        <v>ND</v>
      </c>
      <c r="P215" s="910"/>
    </row>
    <row r="216" spans="3:16">
      <c r="C216" s="860"/>
      <c r="D216" s="907"/>
      <c r="E216" s="907"/>
      <c r="F216" s="908"/>
      <c r="G216" s="909"/>
      <c r="H216" s="944"/>
      <c r="I216" s="852"/>
      <c r="J216" s="149" t="str">
        <f ca="1">IF(MOD(ROW()-13,2)=0,IF(ISBLANK(OFFSET(#REF!,INT((ROW()-13)/2),0)),"",OFFSET(#REF!,INT((ROW()-13)/2),0)),IF(ISBLANK(OFFSET('9. METAS'!$U$20,INT((ROW()-14)/2),0)),"",OFFSET('9. METAS'!$U$20,INT((ROW()-14)/2),0)))</f>
        <v/>
      </c>
      <c r="K216" s="150" t="str">
        <f ca="1">IF(MOD(ROW()-13,2)=0,IF(ISBLANK(OFFSET(#REF!,INT((ROW()-13)/2),0)),"",OFFSET(#REF!,INT((ROW()-13)/2),0)),IF(ISBLANK(OFFSET('9. METAS'!$V$20,INT((ROW()-14)/2),0)),"",OFFSET('9. METAS'!$V$20,INT((ROW()-14)/2),0)))</f>
        <v/>
      </c>
      <c r="L216" s="150" t="str">
        <f ca="1">IF(MOD(ROW()-13,2)=0,IF(ISBLANK(OFFSET(#REF!,INT((ROW()-13)/2),0)),"",OFFSET(#REF!,INT((ROW()-13)/2),0)),IF(ISBLANK(OFFSET('9. METAS'!$W$20,INT((ROW()-14)/2),0)),"",OFFSET('9. METAS'!$W$20,INT((ROW()-14)/2),0)))</f>
        <v/>
      </c>
      <c r="M216" s="151" t="str">
        <f ca="1">IF(MOD(ROW()-13,2)=0,IF(ISBLANK(OFFSET(#REF!,INT((ROW()-13)/2),0)),"",OFFSET(#REF!,INT((ROW()-13)/2),0)),IF(ISBLANK(OFFSET('9. METAS'!$X$20,INT((ROW()-14)/2),0)),"",OFFSET('9. METAS'!$X$20,INT((ROW()-14)/2),0)))</f>
        <v/>
      </c>
      <c r="N216" s="854"/>
      <c r="O216" s="856"/>
      <c r="P216" s="913"/>
    </row>
    <row r="217" spans="3:16">
      <c r="C217" s="859"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8" t="str">
        <f ca="1">IF(ISBLANK(OFFSET('5. Pp (3 años)'!$K$46,INT((ROW()-13)/2),0)),"",OFFSET('5. Pp (3 años)'!$K$46,INT((ROW()-13)/2),0))</f>
        <v/>
      </c>
      <c r="G217" s="909" t="str">
        <f ca="1">IF(ISBLANK(OFFSET('5. Pp (3 años)'!$H$46,INT((ROW()-13)/2),0)),"",OFFSET('5. Pp (3 años)'!$H$46,INT((ROW()-13)/2),0))</f>
        <v/>
      </c>
      <c r="H217" s="944" t="str">
        <f ca="1">IF(ISBLANK(OFFSET('9. METAS'!$L$20,INT((ROW()-13)/2),0)),"",OFFSET('9. METAS'!$L$20,INT((ROW()-13)/2),0))</f>
        <v/>
      </c>
      <c r="I217" s="868"/>
      <c r="J217" s="149" t="e">
        <f ca="1">IF(MOD(ROW()-13,2)=0,IF(ISBLANK(OFFSET(#REF!,INT((ROW()-13)/2),0)),"",OFFSET(#REF!,INT((ROW()-13)/2),0)),IF(ISBLANK(OFFSET('9. METAS'!$U$20,INT((ROW()-14)/2),0)),"",OFFSET('9. METAS'!$U$20,INT((ROW()-14)/2),0)))</f>
        <v>#REF!</v>
      </c>
      <c r="K217" s="150" t="e">
        <f ca="1">IF(MOD(ROW()-13,2)=0,IF(ISBLANK(OFFSET(#REF!,INT((ROW()-13)/2),0)),"",OFFSET(#REF!,INT((ROW()-13)/2),0)),IF(ISBLANK(OFFSET('9. METAS'!$V$20,INT((ROW()-14)/2),0)),"",OFFSET('9. METAS'!$V$20,INT((ROW()-14)/2),0)))</f>
        <v>#REF!</v>
      </c>
      <c r="L217" s="150" t="e">
        <f ca="1">IF(MOD(ROW()-13,2)=0,IF(ISBLANK(OFFSET(#REF!,INT((ROW()-13)/2),0)),"",OFFSET(#REF!,INT((ROW()-13)/2),0)),IF(ISBLANK(OFFSET('9. METAS'!$W$20,INT((ROW()-14)/2),0)),"",OFFSET('9. METAS'!$W$20,INT((ROW()-14)/2),0)))</f>
        <v>#REF!</v>
      </c>
      <c r="M217" s="151" t="e">
        <f ca="1">IF(MOD(ROW()-13,2)=0,IF(ISBLANK(OFFSET(#REF!,INT((ROW()-13)/2),0)),"",OFFSET(#REF!,INT((ROW()-13)/2),0)),IF(ISBLANK(OFFSET('9. METAS'!$X$20,INT((ROW()-14)/2),0)),"",OFFSET('9. METAS'!$X$20,INT((ROW()-14)/2),0)))</f>
        <v>#REF!</v>
      </c>
      <c r="N217" s="869" t="str">
        <f t="shared" ref="N217" ca="1" si="200">IFERROR(J217/J218,"ND")</f>
        <v>ND</v>
      </c>
      <c r="O217" s="870" t="str">
        <f t="shared" ref="O217" ca="1" si="201">IFERROR(((J217+K217+L217+M217)/H217),"ND")</f>
        <v>ND</v>
      </c>
      <c r="P217" s="910"/>
    </row>
    <row r="218" spans="3:16">
      <c r="C218" s="860"/>
      <c r="D218" s="907"/>
      <c r="E218" s="907"/>
      <c r="F218" s="908"/>
      <c r="G218" s="909"/>
      <c r="H218" s="944"/>
      <c r="I218" s="852"/>
      <c r="J218" s="149" t="str">
        <f ca="1">IF(MOD(ROW()-13,2)=0,IF(ISBLANK(OFFSET(#REF!,INT((ROW()-13)/2),0)),"",OFFSET(#REF!,INT((ROW()-13)/2),0)),IF(ISBLANK(OFFSET('9. METAS'!$U$20,INT((ROW()-14)/2),0)),"",OFFSET('9. METAS'!$U$20,INT((ROW()-14)/2),0)))</f>
        <v/>
      </c>
      <c r="K218" s="150" t="str">
        <f ca="1">IF(MOD(ROW()-13,2)=0,IF(ISBLANK(OFFSET(#REF!,INT((ROW()-13)/2),0)),"",OFFSET(#REF!,INT((ROW()-13)/2),0)),IF(ISBLANK(OFFSET('9. METAS'!$V$20,INT((ROW()-14)/2),0)),"",OFFSET('9. METAS'!$V$20,INT((ROW()-14)/2),0)))</f>
        <v/>
      </c>
      <c r="L218" s="150" t="str">
        <f ca="1">IF(MOD(ROW()-13,2)=0,IF(ISBLANK(OFFSET(#REF!,INT((ROW()-13)/2),0)),"",OFFSET(#REF!,INT((ROW()-13)/2),0)),IF(ISBLANK(OFFSET('9. METAS'!$W$20,INT((ROW()-14)/2),0)),"",OFFSET('9. METAS'!$W$20,INT((ROW()-14)/2),0)))</f>
        <v/>
      </c>
      <c r="M218" s="151" t="str">
        <f ca="1">IF(MOD(ROW()-13,2)=0,IF(ISBLANK(OFFSET(#REF!,INT((ROW()-13)/2),0)),"",OFFSET(#REF!,INT((ROW()-13)/2),0)),IF(ISBLANK(OFFSET('9. METAS'!$X$20,INT((ROW()-14)/2),0)),"",OFFSET('9. METAS'!$X$20,INT((ROW()-14)/2),0)))</f>
        <v/>
      </c>
      <c r="N218" s="854"/>
      <c r="O218" s="856"/>
      <c r="P218" s="913"/>
    </row>
    <row r="219" spans="3:16">
      <c r="C219" s="859"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8" t="str">
        <f ca="1">IF(ISBLANK(OFFSET('5. Pp (3 años)'!$K$46,INT((ROW()-13)/2),0)),"",OFFSET('5. Pp (3 años)'!$K$46,INT((ROW()-13)/2),0))</f>
        <v/>
      </c>
      <c r="G219" s="909" t="str">
        <f ca="1">IF(ISBLANK(OFFSET('5. Pp (3 años)'!$H$46,INT((ROW()-13)/2),0)),"",OFFSET('5. Pp (3 años)'!$H$46,INT((ROW()-13)/2),0))</f>
        <v/>
      </c>
      <c r="H219" s="944" t="str">
        <f ca="1">IF(ISBLANK(OFFSET('9. METAS'!$L$20,INT((ROW()-13)/2),0)),"",OFFSET('9. METAS'!$L$20,INT((ROW()-13)/2),0))</f>
        <v/>
      </c>
      <c r="I219" s="868"/>
      <c r="J219" s="149" t="e">
        <f ca="1">IF(MOD(ROW()-13,2)=0,IF(ISBLANK(OFFSET(#REF!,INT((ROW()-13)/2),0)),"",OFFSET(#REF!,INT((ROW()-13)/2),0)),IF(ISBLANK(OFFSET('9. METAS'!$U$20,INT((ROW()-14)/2),0)),"",OFFSET('9. METAS'!$U$20,INT((ROW()-14)/2),0)))</f>
        <v>#REF!</v>
      </c>
      <c r="K219" s="150" t="e">
        <f ca="1">IF(MOD(ROW()-13,2)=0,IF(ISBLANK(OFFSET(#REF!,INT((ROW()-13)/2),0)),"",OFFSET(#REF!,INT((ROW()-13)/2),0)),IF(ISBLANK(OFFSET('9. METAS'!$V$20,INT((ROW()-14)/2),0)),"",OFFSET('9. METAS'!$V$20,INT((ROW()-14)/2),0)))</f>
        <v>#REF!</v>
      </c>
      <c r="L219" s="150" t="e">
        <f ca="1">IF(MOD(ROW()-13,2)=0,IF(ISBLANK(OFFSET(#REF!,INT((ROW()-13)/2),0)),"",OFFSET(#REF!,INT((ROW()-13)/2),0)),IF(ISBLANK(OFFSET('9. METAS'!$W$20,INT((ROW()-14)/2),0)),"",OFFSET('9. METAS'!$W$20,INT((ROW()-14)/2),0)))</f>
        <v>#REF!</v>
      </c>
      <c r="M219" s="151" t="e">
        <f ca="1">IF(MOD(ROW()-13,2)=0,IF(ISBLANK(OFFSET(#REF!,INT((ROW()-13)/2),0)),"",OFFSET(#REF!,INT((ROW()-13)/2),0)),IF(ISBLANK(OFFSET('9. METAS'!$X$20,INT((ROW()-14)/2),0)),"",OFFSET('9. METAS'!$X$20,INT((ROW()-14)/2),0)))</f>
        <v>#REF!</v>
      </c>
      <c r="N219" s="869" t="str">
        <f t="shared" ref="N219" ca="1" si="202">IFERROR(J219/J220,"ND")</f>
        <v>ND</v>
      </c>
      <c r="O219" s="870" t="str">
        <f t="shared" ref="O219" ca="1" si="203">IFERROR(((J219+K219+L219+M219)/H219),"ND")</f>
        <v>ND</v>
      </c>
      <c r="P219" s="910"/>
    </row>
    <row r="220" spans="3:16">
      <c r="C220" s="860"/>
      <c r="D220" s="907"/>
      <c r="E220" s="907"/>
      <c r="F220" s="908"/>
      <c r="G220" s="909"/>
      <c r="H220" s="944"/>
      <c r="I220" s="852"/>
      <c r="J220" s="149" t="str">
        <f ca="1">IF(MOD(ROW()-13,2)=0,IF(ISBLANK(OFFSET(#REF!,INT((ROW()-13)/2),0)),"",OFFSET(#REF!,INT((ROW()-13)/2),0)),IF(ISBLANK(OFFSET('9. METAS'!$U$20,INT((ROW()-14)/2),0)),"",OFFSET('9. METAS'!$U$20,INT((ROW()-14)/2),0)))</f>
        <v/>
      </c>
      <c r="K220" s="150" t="str">
        <f ca="1">IF(MOD(ROW()-13,2)=0,IF(ISBLANK(OFFSET(#REF!,INT((ROW()-13)/2),0)),"",OFFSET(#REF!,INT((ROW()-13)/2),0)),IF(ISBLANK(OFFSET('9. METAS'!$V$20,INT((ROW()-14)/2),0)),"",OFFSET('9. METAS'!$V$20,INT((ROW()-14)/2),0)))</f>
        <v/>
      </c>
      <c r="L220" s="150" t="str">
        <f ca="1">IF(MOD(ROW()-13,2)=0,IF(ISBLANK(OFFSET(#REF!,INT((ROW()-13)/2),0)),"",OFFSET(#REF!,INT((ROW()-13)/2),0)),IF(ISBLANK(OFFSET('9. METAS'!$W$20,INT((ROW()-14)/2),0)),"",OFFSET('9. METAS'!$W$20,INT((ROW()-14)/2),0)))</f>
        <v/>
      </c>
      <c r="M220" s="151" t="str">
        <f ca="1">IF(MOD(ROW()-13,2)=0,IF(ISBLANK(OFFSET(#REF!,INT((ROW()-13)/2),0)),"",OFFSET(#REF!,INT((ROW()-13)/2),0)),IF(ISBLANK(OFFSET('9. METAS'!$X$20,INT((ROW()-14)/2),0)),"",OFFSET('9. METAS'!$X$20,INT((ROW()-14)/2),0)))</f>
        <v/>
      </c>
      <c r="N220" s="854"/>
      <c r="O220" s="856"/>
      <c r="P220" s="913"/>
    </row>
    <row r="221" spans="3:16">
      <c r="C221" s="859"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8" t="str">
        <f ca="1">IF(ISBLANK(OFFSET('5. Pp (3 años)'!$K$46,INT((ROW()-13)/2),0)),"",OFFSET('5. Pp (3 años)'!$K$46,INT((ROW()-13)/2),0))</f>
        <v/>
      </c>
      <c r="G221" s="909" t="str">
        <f ca="1">IF(ISBLANK(OFFSET('5. Pp (3 años)'!$H$46,INT((ROW()-13)/2),0)),"",OFFSET('5. Pp (3 años)'!$H$46,INT((ROW()-13)/2),0))</f>
        <v/>
      </c>
      <c r="H221" s="944" t="str">
        <f ca="1">IF(ISBLANK(OFFSET('9. METAS'!$L$20,INT((ROW()-13)/2),0)),"",OFFSET('9. METAS'!$L$20,INT((ROW()-13)/2),0))</f>
        <v/>
      </c>
      <c r="I221" s="868"/>
      <c r="J221" s="149" t="e">
        <f ca="1">IF(MOD(ROW()-13,2)=0,IF(ISBLANK(OFFSET(#REF!,INT((ROW()-13)/2),0)),"",OFFSET(#REF!,INT((ROW()-13)/2),0)),IF(ISBLANK(OFFSET('9. METAS'!$U$20,INT((ROW()-14)/2),0)),"",OFFSET('9. METAS'!$U$20,INT((ROW()-14)/2),0)))</f>
        <v>#REF!</v>
      </c>
      <c r="K221" s="150" t="e">
        <f ca="1">IF(MOD(ROW()-13,2)=0,IF(ISBLANK(OFFSET(#REF!,INT((ROW()-13)/2),0)),"",OFFSET(#REF!,INT((ROW()-13)/2),0)),IF(ISBLANK(OFFSET('9. METAS'!$V$20,INT((ROW()-14)/2),0)),"",OFFSET('9. METAS'!$V$20,INT((ROW()-14)/2),0)))</f>
        <v>#REF!</v>
      </c>
      <c r="L221" s="150" t="e">
        <f ca="1">IF(MOD(ROW()-13,2)=0,IF(ISBLANK(OFFSET(#REF!,INT((ROW()-13)/2),0)),"",OFFSET(#REF!,INT((ROW()-13)/2),0)),IF(ISBLANK(OFFSET('9. METAS'!$W$20,INT((ROW()-14)/2),0)),"",OFFSET('9. METAS'!$W$20,INT((ROW()-14)/2),0)))</f>
        <v>#REF!</v>
      </c>
      <c r="M221" s="151" t="e">
        <f ca="1">IF(MOD(ROW()-13,2)=0,IF(ISBLANK(OFFSET(#REF!,INT((ROW()-13)/2),0)),"",OFFSET(#REF!,INT((ROW()-13)/2),0)),IF(ISBLANK(OFFSET('9. METAS'!$X$20,INT((ROW()-14)/2),0)),"",OFFSET('9. METAS'!$X$20,INT((ROW()-14)/2),0)))</f>
        <v>#REF!</v>
      </c>
      <c r="N221" s="869" t="str">
        <f t="shared" ref="N221" ca="1" si="204">IFERROR(J221/J222,"ND")</f>
        <v>ND</v>
      </c>
      <c r="O221" s="870" t="str">
        <f t="shared" ref="O221" ca="1" si="205">IFERROR(((J221+K221+L221+M221)/H221),"ND")</f>
        <v>ND</v>
      </c>
      <c r="P221" s="910"/>
    </row>
    <row r="222" spans="3:16">
      <c r="C222" s="860"/>
      <c r="D222" s="907"/>
      <c r="E222" s="907"/>
      <c r="F222" s="908"/>
      <c r="G222" s="909"/>
      <c r="H222" s="944"/>
      <c r="I222" s="852"/>
      <c r="J222" s="149" t="str">
        <f ca="1">IF(MOD(ROW()-13,2)=0,IF(ISBLANK(OFFSET(#REF!,INT((ROW()-13)/2),0)),"",OFFSET(#REF!,INT((ROW()-13)/2),0)),IF(ISBLANK(OFFSET('9. METAS'!$U$20,INT((ROW()-14)/2),0)),"",OFFSET('9. METAS'!$U$20,INT((ROW()-14)/2),0)))</f>
        <v/>
      </c>
      <c r="K222" s="150" t="str">
        <f ca="1">IF(MOD(ROW()-13,2)=0,IF(ISBLANK(OFFSET(#REF!,INT((ROW()-13)/2),0)),"",OFFSET(#REF!,INT((ROW()-13)/2),0)),IF(ISBLANK(OFFSET('9. METAS'!$V$20,INT((ROW()-14)/2),0)),"",OFFSET('9. METAS'!$V$20,INT((ROW()-14)/2),0)))</f>
        <v/>
      </c>
      <c r="L222" s="150" t="str">
        <f ca="1">IF(MOD(ROW()-13,2)=0,IF(ISBLANK(OFFSET(#REF!,INT((ROW()-13)/2),0)),"",OFFSET(#REF!,INT((ROW()-13)/2),0)),IF(ISBLANK(OFFSET('9. METAS'!$W$20,INT((ROW()-14)/2),0)),"",OFFSET('9. METAS'!$W$20,INT((ROW()-14)/2),0)))</f>
        <v/>
      </c>
      <c r="M222" s="151" t="str">
        <f ca="1">IF(MOD(ROW()-13,2)=0,IF(ISBLANK(OFFSET(#REF!,INT((ROW()-13)/2),0)),"",OFFSET(#REF!,INT((ROW()-13)/2),0)),IF(ISBLANK(OFFSET('9. METAS'!$X$20,INT((ROW()-14)/2),0)),"",OFFSET('9. METAS'!$X$20,INT((ROW()-14)/2),0)))</f>
        <v/>
      </c>
      <c r="N222" s="854"/>
      <c r="O222" s="856"/>
      <c r="P222" s="913"/>
    </row>
    <row r="223" spans="3:16">
      <c r="C223" s="859"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8" t="str">
        <f ca="1">IF(ISBLANK(OFFSET('5. Pp (3 años)'!$K$46,INT((ROW()-13)/2),0)),"",OFFSET('5. Pp (3 años)'!$K$46,INT((ROW()-13)/2),0))</f>
        <v/>
      </c>
      <c r="G223" s="909" t="str">
        <f ca="1">IF(ISBLANK(OFFSET('5. Pp (3 años)'!$H$46,INT((ROW()-13)/2),0)),"",OFFSET('5. Pp (3 años)'!$H$46,INT((ROW()-13)/2),0))</f>
        <v/>
      </c>
      <c r="H223" s="944" t="str">
        <f ca="1">IF(ISBLANK(OFFSET('9. METAS'!$L$20,INT((ROW()-13)/2),0)),"",OFFSET('9. METAS'!$L$20,INT((ROW()-13)/2),0))</f>
        <v/>
      </c>
      <c r="I223" s="868"/>
      <c r="J223" s="149" t="e">
        <f ca="1">IF(MOD(ROW()-13,2)=0,IF(ISBLANK(OFFSET(#REF!,INT((ROW()-13)/2),0)),"",OFFSET(#REF!,INT((ROW()-13)/2),0)),IF(ISBLANK(OFFSET('9. METAS'!$U$20,INT((ROW()-14)/2),0)),"",OFFSET('9. METAS'!$U$20,INT((ROW()-14)/2),0)))</f>
        <v>#REF!</v>
      </c>
      <c r="K223" s="150" t="e">
        <f ca="1">IF(MOD(ROW()-13,2)=0,IF(ISBLANK(OFFSET(#REF!,INT((ROW()-13)/2),0)),"",OFFSET(#REF!,INT((ROW()-13)/2),0)),IF(ISBLANK(OFFSET('9. METAS'!$V$20,INT((ROW()-14)/2),0)),"",OFFSET('9. METAS'!$V$20,INT((ROW()-14)/2),0)))</f>
        <v>#REF!</v>
      </c>
      <c r="L223" s="150" t="e">
        <f ca="1">IF(MOD(ROW()-13,2)=0,IF(ISBLANK(OFFSET(#REF!,INT((ROW()-13)/2),0)),"",OFFSET(#REF!,INT((ROW()-13)/2),0)),IF(ISBLANK(OFFSET('9. METAS'!$W$20,INT((ROW()-14)/2),0)),"",OFFSET('9. METAS'!$W$20,INT((ROW()-14)/2),0)))</f>
        <v>#REF!</v>
      </c>
      <c r="M223" s="151" t="e">
        <f ca="1">IF(MOD(ROW()-13,2)=0,IF(ISBLANK(OFFSET(#REF!,INT((ROW()-13)/2),0)),"",OFFSET(#REF!,INT((ROW()-13)/2),0)),IF(ISBLANK(OFFSET('9. METAS'!$X$20,INT((ROW()-14)/2),0)),"",OFFSET('9. METAS'!$X$20,INT((ROW()-14)/2),0)))</f>
        <v>#REF!</v>
      </c>
      <c r="N223" s="869" t="str">
        <f t="shared" ref="N223" ca="1" si="206">IFERROR(J223/J224,"ND")</f>
        <v>ND</v>
      </c>
      <c r="O223" s="870" t="str">
        <f t="shared" ref="O223" ca="1" si="207">IFERROR(((J223+K223+L223+M223)/H223),"ND")</f>
        <v>ND</v>
      </c>
      <c r="P223" s="910"/>
    </row>
    <row r="224" spans="3:16">
      <c r="C224" s="860"/>
      <c r="D224" s="907"/>
      <c r="E224" s="907"/>
      <c r="F224" s="908"/>
      <c r="G224" s="909"/>
      <c r="H224" s="944"/>
      <c r="I224" s="852"/>
      <c r="J224" s="149" t="str">
        <f ca="1">IF(MOD(ROW()-13,2)=0,IF(ISBLANK(OFFSET(#REF!,INT((ROW()-13)/2),0)),"",OFFSET(#REF!,INT((ROW()-13)/2),0)),IF(ISBLANK(OFFSET('9. METAS'!$U$20,INT((ROW()-14)/2),0)),"",OFFSET('9. METAS'!$U$20,INT((ROW()-14)/2),0)))</f>
        <v/>
      </c>
      <c r="K224" s="150" t="str">
        <f ca="1">IF(MOD(ROW()-13,2)=0,IF(ISBLANK(OFFSET(#REF!,INT((ROW()-13)/2),0)),"",OFFSET(#REF!,INT((ROW()-13)/2),0)),IF(ISBLANK(OFFSET('9. METAS'!$V$20,INT((ROW()-14)/2),0)),"",OFFSET('9. METAS'!$V$20,INT((ROW()-14)/2),0)))</f>
        <v/>
      </c>
      <c r="L224" s="150" t="str">
        <f ca="1">IF(MOD(ROW()-13,2)=0,IF(ISBLANK(OFFSET(#REF!,INT((ROW()-13)/2),0)),"",OFFSET(#REF!,INT((ROW()-13)/2),0)),IF(ISBLANK(OFFSET('9. METAS'!$W$20,INT((ROW()-14)/2),0)),"",OFFSET('9. METAS'!$W$20,INT((ROW()-14)/2),0)))</f>
        <v/>
      </c>
      <c r="M224" s="151" t="str">
        <f ca="1">IF(MOD(ROW()-13,2)=0,IF(ISBLANK(OFFSET(#REF!,INT((ROW()-13)/2),0)),"",OFFSET(#REF!,INT((ROW()-13)/2),0)),IF(ISBLANK(OFFSET('9. METAS'!$X$20,INT((ROW()-14)/2),0)),"",OFFSET('9. METAS'!$X$20,INT((ROW()-14)/2),0)))</f>
        <v/>
      </c>
      <c r="N224" s="854"/>
      <c r="O224" s="856"/>
      <c r="P224" s="913"/>
    </row>
    <row r="225" spans="3:16">
      <c r="C225" s="859"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8" t="str">
        <f ca="1">IF(ISBLANK(OFFSET('5. Pp (3 años)'!$K$46,INT((ROW()-13)/2),0)),"",OFFSET('5. Pp (3 años)'!$K$46,INT((ROW()-13)/2),0))</f>
        <v/>
      </c>
      <c r="G225" s="909" t="str">
        <f ca="1">IF(ISBLANK(OFFSET('5. Pp (3 años)'!$H$46,INT((ROW()-13)/2),0)),"",OFFSET('5. Pp (3 años)'!$H$46,INT((ROW()-13)/2),0))</f>
        <v/>
      </c>
      <c r="H225" s="944" t="str">
        <f ca="1">IF(ISBLANK(OFFSET('9. METAS'!$L$20,INT((ROW()-13)/2),0)),"",OFFSET('9. METAS'!$L$20,INT((ROW()-13)/2),0))</f>
        <v/>
      </c>
      <c r="I225" s="868"/>
      <c r="J225" s="149" t="e">
        <f ca="1">IF(MOD(ROW()-13,2)=0,IF(ISBLANK(OFFSET(#REF!,INT((ROW()-13)/2),0)),"",OFFSET(#REF!,INT((ROW()-13)/2),0)),IF(ISBLANK(OFFSET('9. METAS'!$U$20,INT((ROW()-14)/2),0)),"",OFFSET('9. METAS'!$U$20,INT((ROW()-14)/2),0)))</f>
        <v>#REF!</v>
      </c>
      <c r="K225" s="150" t="e">
        <f ca="1">IF(MOD(ROW()-13,2)=0,IF(ISBLANK(OFFSET(#REF!,INT((ROW()-13)/2),0)),"",OFFSET(#REF!,INT((ROW()-13)/2),0)),IF(ISBLANK(OFFSET('9. METAS'!$V$20,INT((ROW()-14)/2),0)),"",OFFSET('9. METAS'!$V$20,INT((ROW()-14)/2),0)))</f>
        <v>#REF!</v>
      </c>
      <c r="L225" s="150" t="e">
        <f ca="1">IF(MOD(ROW()-13,2)=0,IF(ISBLANK(OFFSET(#REF!,INT((ROW()-13)/2),0)),"",OFFSET(#REF!,INT((ROW()-13)/2),0)),IF(ISBLANK(OFFSET('9. METAS'!$W$20,INT((ROW()-14)/2),0)),"",OFFSET('9. METAS'!$W$20,INT((ROW()-14)/2),0)))</f>
        <v>#REF!</v>
      </c>
      <c r="M225" s="151" t="e">
        <f ca="1">IF(MOD(ROW()-13,2)=0,IF(ISBLANK(OFFSET(#REF!,INT((ROW()-13)/2),0)),"",OFFSET(#REF!,INT((ROW()-13)/2),0)),IF(ISBLANK(OFFSET('9. METAS'!$X$20,INT((ROW()-14)/2),0)),"",OFFSET('9. METAS'!$X$20,INT((ROW()-14)/2),0)))</f>
        <v>#REF!</v>
      </c>
      <c r="N225" s="869" t="str">
        <f t="shared" ref="N225" ca="1" si="208">IFERROR(J225/J226,"ND")</f>
        <v>ND</v>
      </c>
      <c r="O225" s="870" t="str">
        <f t="shared" ref="O225" ca="1" si="209">IFERROR(((J225+K225+L225+M225)/H225),"ND")</f>
        <v>ND</v>
      </c>
      <c r="P225" s="910"/>
    </row>
    <row r="226" spans="3:16">
      <c r="C226" s="860"/>
      <c r="D226" s="907"/>
      <c r="E226" s="907"/>
      <c r="F226" s="908"/>
      <c r="G226" s="909"/>
      <c r="H226" s="944"/>
      <c r="I226" s="852"/>
      <c r="J226" s="149" t="str">
        <f ca="1">IF(MOD(ROW()-13,2)=0,IF(ISBLANK(OFFSET(#REF!,INT((ROW()-13)/2),0)),"",OFFSET(#REF!,INT((ROW()-13)/2),0)),IF(ISBLANK(OFFSET('9. METAS'!$U$20,INT((ROW()-14)/2),0)),"",OFFSET('9. METAS'!$U$20,INT((ROW()-14)/2),0)))</f>
        <v/>
      </c>
      <c r="K226" s="150" t="str">
        <f ca="1">IF(MOD(ROW()-13,2)=0,IF(ISBLANK(OFFSET(#REF!,INT((ROW()-13)/2),0)),"",OFFSET(#REF!,INT((ROW()-13)/2),0)),IF(ISBLANK(OFFSET('9. METAS'!$V$20,INT((ROW()-14)/2),0)),"",OFFSET('9. METAS'!$V$20,INT((ROW()-14)/2),0)))</f>
        <v/>
      </c>
      <c r="L226" s="150" t="str">
        <f ca="1">IF(MOD(ROW()-13,2)=0,IF(ISBLANK(OFFSET(#REF!,INT((ROW()-13)/2),0)),"",OFFSET(#REF!,INT((ROW()-13)/2),0)),IF(ISBLANK(OFFSET('9. METAS'!$W$20,INT((ROW()-14)/2),0)),"",OFFSET('9. METAS'!$W$20,INT((ROW()-14)/2),0)))</f>
        <v/>
      </c>
      <c r="M226" s="151" t="str">
        <f ca="1">IF(MOD(ROW()-13,2)=0,IF(ISBLANK(OFFSET(#REF!,INT((ROW()-13)/2),0)),"",OFFSET(#REF!,INT((ROW()-13)/2),0)),IF(ISBLANK(OFFSET('9. METAS'!$X$20,INT((ROW()-14)/2),0)),"",OFFSET('9. METAS'!$X$20,INT((ROW()-14)/2),0)))</f>
        <v/>
      </c>
      <c r="N226" s="854"/>
      <c r="O226" s="856"/>
      <c r="P226" s="913"/>
    </row>
    <row r="227" spans="3:16">
      <c r="C227" s="859"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8" t="str">
        <f ca="1">IF(ISBLANK(OFFSET('5. Pp (3 años)'!$K$46,INT((ROW()-13)/2),0)),"",OFFSET('5. Pp (3 años)'!$K$46,INT((ROW()-13)/2),0))</f>
        <v/>
      </c>
      <c r="G227" s="909" t="str">
        <f ca="1">IF(ISBLANK(OFFSET('5. Pp (3 años)'!$H$46,INT((ROW()-13)/2),0)),"",OFFSET('5. Pp (3 años)'!$H$46,INT((ROW()-13)/2),0))</f>
        <v/>
      </c>
      <c r="H227" s="944" t="str">
        <f ca="1">IF(ISBLANK(OFFSET('9. METAS'!$L$20,INT((ROW()-13)/2),0)),"",OFFSET('9. METAS'!$L$20,INT((ROW()-13)/2),0))</f>
        <v/>
      </c>
      <c r="I227" s="868"/>
      <c r="J227" s="149" t="e">
        <f ca="1">IF(MOD(ROW()-13,2)=0,IF(ISBLANK(OFFSET(#REF!,INT((ROW()-13)/2),0)),"",OFFSET(#REF!,INT((ROW()-13)/2),0)),IF(ISBLANK(OFFSET('9. METAS'!$U$20,INT((ROW()-14)/2),0)),"",OFFSET('9. METAS'!$U$20,INT((ROW()-14)/2),0)))</f>
        <v>#REF!</v>
      </c>
      <c r="K227" s="150" t="e">
        <f ca="1">IF(MOD(ROW()-13,2)=0,IF(ISBLANK(OFFSET(#REF!,INT((ROW()-13)/2),0)),"",OFFSET(#REF!,INT((ROW()-13)/2),0)),IF(ISBLANK(OFFSET('9. METAS'!$V$20,INT((ROW()-14)/2),0)),"",OFFSET('9. METAS'!$V$20,INT((ROW()-14)/2),0)))</f>
        <v>#REF!</v>
      </c>
      <c r="L227" s="150" t="e">
        <f ca="1">IF(MOD(ROW()-13,2)=0,IF(ISBLANK(OFFSET(#REF!,INT((ROW()-13)/2),0)),"",OFFSET(#REF!,INT((ROW()-13)/2),0)),IF(ISBLANK(OFFSET('9. METAS'!$W$20,INT((ROW()-14)/2),0)),"",OFFSET('9. METAS'!$W$20,INT((ROW()-14)/2),0)))</f>
        <v>#REF!</v>
      </c>
      <c r="M227" s="151" t="e">
        <f ca="1">IF(MOD(ROW()-13,2)=0,IF(ISBLANK(OFFSET(#REF!,INT((ROW()-13)/2),0)),"",OFFSET(#REF!,INT((ROW()-13)/2),0)),IF(ISBLANK(OFFSET('9. METAS'!$X$20,INT((ROW()-14)/2),0)),"",OFFSET('9. METAS'!$X$20,INT((ROW()-14)/2),0)))</f>
        <v>#REF!</v>
      </c>
      <c r="N227" s="869" t="str">
        <f t="shared" ref="N227" ca="1" si="210">IFERROR(J227/J228,"ND")</f>
        <v>ND</v>
      </c>
      <c r="O227" s="870" t="str">
        <f t="shared" ref="O227" ca="1" si="211">IFERROR(((J227+K227+L227+M227)/H227),"ND")</f>
        <v>ND</v>
      </c>
      <c r="P227" s="910"/>
    </row>
    <row r="228" spans="3:16">
      <c r="C228" s="860"/>
      <c r="D228" s="907"/>
      <c r="E228" s="907"/>
      <c r="F228" s="908"/>
      <c r="G228" s="909"/>
      <c r="H228" s="944"/>
      <c r="I228" s="852"/>
      <c r="J228" s="149" t="str">
        <f ca="1">IF(MOD(ROW()-13,2)=0,IF(ISBLANK(OFFSET(#REF!,INT((ROW()-13)/2),0)),"",OFFSET(#REF!,INT((ROW()-13)/2),0)),IF(ISBLANK(OFFSET('9. METAS'!$U$20,INT((ROW()-14)/2),0)),"",OFFSET('9. METAS'!$U$20,INT((ROW()-14)/2),0)))</f>
        <v/>
      </c>
      <c r="K228" s="150" t="str">
        <f ca="1">IF(MOD(ROW()-13,2)=0,IF(ISBLANK(OFFSET(#REF!,INT((ROW()-13)/2),0)),"",OFFSET(#REF!,INT((ROW()-13)/2),0)),IF(ISBLANK(OFFSET('9. METAS'!$V$20,INT((ROW()-14)/2),0)),"",OFFSET('9. METAS'!$V$20,INT((ROW()-14)/2),0)))</f>
        <v/>
      </c>
      <c r="L228" s="150" t="str">
        <f ca="1">IF(MOD(ROW()-13,2)=0,IF(ISBLANK(OFFSET(#REF!,INT((ROW()-13)/2),0)),"",OFFSET(#REF!,INT((ROW()-13)/2),0)),IF(ISBLANK(OFFSET('9. METAS'!$W$20,INT((ROW()-14)/2),0)),"",OFFSET('9. METAS'!$W$20,INT((ROW()-14)/2),0)))</f>
        <v/>
      </c>
      <c r="M228" s="151" t="str">
        <f ca="1">IF(MOD(ROW()-13,2)=0,IF(ISBLANK(OFFSET(#REF!,INT((ROW()-13)/2),0)),"",OFFSET(#REF!,INT((ROW()-13)/2),0)),IF(ISBLANK(OFFSET('9. METAS'!$X$20,INT((ROW()-14)/2),0)),"",OFFSET('9. METAS'!$X$20,INT((ROW()-14)/2),0)))</f>
        <v/>
      </c>
      <c r="N228" s="854"/>
      <c r="O228" s="856"/>
      <c r="P228" s="913"/>
    </row>
    <row r="229" spans="3:16">
      <c r="C229" s="859"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8" t="str">
        <f ca="1">IF(ISBLANK(OFFSET('5. Pp (3 años)'!$K$46,INT((ROW()-13)/2),0)),"",OFFSET('5. Pp (3 años)'!$K$46,INT((ROW()-13)/2),0))</f>
        <v/>
      </c>
      <c r="G229" s="909" t="str">
        <f ca="1">IF(ISBLANK(OFFSET('5. Pp (3 años)'!$H$46,INT((ROW()-13)/2),0)),"",OFFSET('5. Pp (3 años)'!$H$46,INT((ROW()-13)/2),0))</f>
        <v/>
      </c>
      <c r="H229" s="944" t="str">
        <f ca="1">IF(ISBLANK(OFFSET('9. METAS'!$L$20,INT((ROW()-13)/2),0)),"",OFFSET('9. METAS'!$L$20,INT((ROW()-13)/2),0))</f>
        <v/>
      </c>
      <c r="I229" s="868"/>
      <c r="J229" s="149" t="e">
        <f ca="1">IF(MOD(ROW()-13,2)=0,IF(ISBLANK(OFFSET(#REF!,INT((ROW()-13)/2),0)),"",OFFSET(#REF!,INT((ROW()-13)/2),0)),IF(ISBLANK(OFFSET('9. METAS'!$U$20,INT((ROW()-14)/2),0)),"",OFFSET('9. METAS'!$U$20,INT((ROW()-14)/2),0)))</f>
        <v>#REF!</v>
      </c>
      <c r="K229" s="150" t="e">
        <f ca="1">IF(MOD(ROW()-13,2)=0,IF(ISBLANK(OFFSET(#REF!,INT((ROW()-13)/2),0)),"",OFFSET(#REF!,INT((ROW()-13)/2),0)),IF(ISBLANK(OFFSET('9. METAS'!$V$20,INT((ROW()-14)/2),0)),"",OFFSET('9. METAS'!$V$20,INT((ROW()-14)/2),0)))</f>
        <v>#REF!</v>
      </c>
      <c r="L229" s="150" t="e">
        <f ca="1">IF(MOD(ROW()-13,2)=0,IF(ISBLANK(OFFSET(#REF!,INT((ROW()-13)/2),0)),"",OFFSET(#REF!,INT((ROW()-13)/2),0)),IF(ISBLANK(OFFSET('9. METAS'!$W$20,INT((ROW()-14)/2),0)),"",OFFSET('9. METAS'!$W$20,INT((ROW()-14)/2),0)))</f>
        <v>#REF!</v>
      </c>
      <c r="M229" s="151" t="e">
        <f ca="1">IF(MOD(ROW()-13,2)=0,IF(ISBLANK(OFFSET(#REF!,INT((ROW()-13)/2),0)),"",OFFSET(#REF!,INT((ROW()-13)/2),0)),IF(ISBLANK(OFFSET('9. METAS'!$X$20,INT((ROW()-14)/2),0)),"",OFFSET('9. METAS'!$X$20,INT((ROW()-14)/2),0)))</f>
        <v>#REF!</v>
      </c>
      <c r="N229" s="869" t="str">
        <f t="shared" ref="N229" ca="1" si="212">IFERROR(J229/J230,"ND")</f>
        <v>ND</v>
      </c>
      <c r="O229" s="870" t="str">
        <f t="shared" ref="O229" ca="1" si="213">IFERROR(((J229+K229+L229+M229)/H229),"ND")</f>
        <v>ND</v>
      </c>
      <c r="P229" s="910"/>
    </row>
    <row r="230" spans="3:16">
      <c r="C230" s="860"/>
      <c r="D230" s="907"/>
      <c r="E230" s="907"/>
      <c r="F230" s="908"/>
      <c r="G230" s="909"/>
      <c r="H230" s="944"/>
      <c r="I230" s="852"/>
      <c r="J230" s="149" t="str">
        <f ca="1">IF(MOD(ROW()-13,2)=0,IF(ISBLANK(OFFSET(#REF!,INT((ROW()-13)/2),0)),"",OFFSET(#REF!,INT((ROW()-13)/2),0)),IF(ISBLANK(OFFSET('9. METAS'!$U$20,INT((ROW()-14)/2),0)),"",OFFSET('9. METAS'!$U$20,INT((ROW()-14)/2),0)))</f>
        <v/>
      </c>
      <c r="K230" s="150" t="str">
        <f ca="1">IF(MOD(ROW()-13,2)=0,IF(ISBLANK(OFFSET(#REF!,INT((ROW()-13)/2),0)),"",OFFSET(#REF!,INT((ROW()-13)/2),0)),IF(ISBLANK(OFFSET('9. METAS'!$V$20,INT((ROW()-14)/2),0)),"",OFFSET('9. METAS'!$V$20,INT((ROW()-14)/2),0)))</f>
        <v/>
      </c>
      <c r="L230" s="150" t="str">
        <f ca="1">IF(MOD(ROW()-13,2)=0,IF(ISBLANK(OFFSET(#REF!,INT((ROW()-13)/2),0)),"",OFFSET(#REF!,INT((ROW()-13)/2),0)),IF(ISBLANK(OFFSET('9. METAS'!$W$20,INT((ROW()-14)/2),0)),"",OFFSET('9. METAS'!$W$20,INT((ROW()-14)/2),0)))</f>
        <v/>
      </c>
      <c r="M230" s="151" t="str">
        <f ca="1">IF(MOD(ROW()-13,2)=0,IF(ISBLANK(OFFSET(#REF!,INT((ROW()-13)/2),0)),"",OFFSET(#REF!,INT((ROW()-13)/2),0)),IF(ISBLANK(OFFSET('9. METAS'!$X$20,INT((ROW()-14)/2),0)),"",OFFSET('9. METAS'!$X$20,INT((ROW()-14)/2),0)))</f>
        <v/>
      </c>
      <c r="N230" s="854"/>
      <c r="O230" s="856"/>
      <c r="P230" s="913"/>
    </row>
    <row r="231" spans="3:16">
      <c r="C231" s="859"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8" t="str">
        <f ca="1">IF(ISBLANK(OFFSET('5. Pp (3 años)'!$K$46,INT((ROW()-13)/2),0)),"",OFFSET('5. Pp (3 años)'!$K$46,INT((ROW()-13)/2),0))</f>
        <v/>
      </c>
      <c r="G231" s="909" t="str">
        <f ca="1">IF(ISBLANK(OFFSET('5. Pp (3 años)'!$H$46,INT((ROW()-13)/2),0)),"",OFFSET('5. Pp (3 años)'!$H$46,INT((ROW()-13)/2),0))</f>
        <v/>
      </c>
      <c r="H231" s="944" t="str">
        <f ca="1">IF(ISBLANK(OFFSET('9. METAS'!$L$20,INT((ROW()-13)/2),0)),"",OFFSET('9. METAS'!$L$20,INT((ROW()-13)/2),0))</f>
        <v/>
      </c>
      <c r="I231" s="868"/>
      <c r="J231" s="149" t="e">
        <f ca="1">IF(MOD(ROW()-13,2)=0,IF(ISBLANK(OFFSET(#REF!,INT((ROW()-13)/2),0)),"",OFFSET(#REF!,INT((ROW()-13)/2),0)),IF(ISBLANK(OFFSET('9. METAS'!$U$20,INT((ROW()-14)/2),0)),"",OFFSET('9. METAS'!$U$20,INT((ROW()-14)/2),0)))</f>
        <v>#REF!</v>
      </c>
      <c r="K231" s="150" t="e">
        <f ca="1">IF(MOD(ROW()-13,2)=0,IF(ISBLANK(OFFSET(#REF!,INT((ROW()-13)/2),0)),"",OFFSET(#REF!,INT((ROW()-13)/2),0)),IF(ISBLANK(OFFSET('9. METAS'!$V$20,INT((ROW()-14)/2),0)),"",OFFSET('9. METAS'!$V$20,INT((ROW()-14)/2),0)))</f>
        <v>#REF!</v>
      </c>
      <c r="L231" s="150" t="e">
        <f ca="1">IF(MOD(ROW()-13,2)=0,IF(ISBLANK(OFFSET(#REF!,INT((ROW()-13)/2),0)),"",OFFSET(#REF!,INT((ROW()-13)/2),0)),IF(ISBLANK(OFFSET('9. METAS'!$W$20,INT((ROW()-14)/2),0)),"",OFFSET('9. METAS'!$W$20,INT((ROW()-14)/2),0)))</f>
        <v>#REF!</v>
      </c>
      <c r="M231" s="151" t="e">
        <f ca="1">IF(MOD(ROW()-13,2)=0,IF(ISBLANK(OFFSET(#REF!,INT((ROW()-13)/2),0)),"",OFFSET(#REF!,INT((ROW()-13)/2),0)),IF(ISBLANK(OFFSET('9. METAS'!$X$20,INT((ROW()-14)/2),0)),"",OFFSET('9. METAS'!$X$20,INT((ROW()-14)/2),0)))</f>
        <v>#REF!</v>
      </c>
      <c r="N231" s="869" t="str">
        <f t="shared" ref="N231" ca="1" si="214">IFERROR(J231/J232,"ND")</f>
        <v>ND</v>
      </c>
      <c r="O231" s="870" t="str">
        <f t="shared" ref="O231" ca="1" si="215">IFERROR(((J231+K231+L231+M231)/H231),"ND")</f>
        <v>ND</v>
      </c>
      <c r="P231" s="910"/>
    </row>
    <row r="232" spans="3:16">
      <c r="C232" s="860"/>
      <c r="D232" s="907"/>
      <c r="E232" s="907"/>
      <c r="F232" s="908"/>
      <c r="G232" s="909"/>
      <c r="H232" s="944"/>
      <c r="I232" s="852"/>
      <c r="J232" s="149" t="str">
        <f ca="1">IF(MOD(ROW()-13,2)=0,IF(ISBLANK(OFFSET(#REF!,INT((ROW()-13)/2),0)),"",OFFSET(#REF!,INT((ROW()-13)/2),0)),IF(ISBLANK(OFFSET('9. METAS'!$U$20,INT((ROW()-14)/2),0)),"",OFFSET('9. METAS'!$U$20,INT((ROW()-14)/2),0)))</f>
        <v/>
      </c>
      <c r="K232" s="150" t="str">
        <f ca="1">IF(MOD(ROW()-13,2)=0,IF(ISBLANK(OFFSET(#REF!,INT((ROW()-13)/2),0)),"",OFFSET(#REF!,INT((ROW()-13)/2),0)),IF(ISBLANK(OFFSET('9. METAS'!$V$20,INT((ROW()-14)/2),0)),"",OFFSET('9. METAS'!$V$20,INT((ROW()-14)/2),0)))</f>
        <v/>
      </c>
      <c r="L232" s="150" t="str">
        <f ca="1">IF(MOD(ROW()-13,2)=0,IF(ISBLANK(OFFSET(#REF!,INT((ROW()-13)/2),0)),"",OFFSET(#REF!,INT((ROW()-13)/2),0)),IF(ISBLANK(OFFSET('9. METAS'!$W$20,INT((ROW()-14)/2),0)),"",OFFSET('9. METAS'!$W$20,INT((ROW()-14)/2),0)))</f>
        <v/>
      </c>
      <c r="M232" s="151" t="str">
        <f ca="1">IF(MOD(ROW()-13,2)=0,IF(ISBLANK(OFFSET(#REF!,INT((ROW()-13)/2),0)),"",OFFSET(#REF!,INT((ROW()-13)/2),0)),IF(ISBLANK(OFFSET('9. METAS'!$X$20,INT((ROW()-14)/2),0)),"",OFFSET('9. METAS'!$X$20,INT((ROW()-14)/2),0)))</f>
        <v/>
      </c>
      <c r="N232" s="854"/>
      <c r="O232" s="856"/>
      <c r="P232" s="913"/>
    </row>
    <row r="233" spans="3:16">
      <c r="C233" s="859"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8" t="str">
        <f ca="1">IF(ISBLANK(OFFSET('5. Pp (3 años)'!$K$46,INT((ROW()-13)/2),0)),"",OFFSET('5. Pp (3 años)'!$K$46,INT((ROW()-13)/2),0))</f>
        <v/>
      </c>
      <c r="G233" s="909" t="str">
        <f ca="1">IF(ISBLANK(OFFSET('5. Pp (3 años)'!$H$46,INT((ROW()-13)/2),0)),"",OFFSET('5. Pp (3 años)'!$H$46,INT((ROW()-13)/2),0))</f>
        <v/>
      </c>
      <c r="H233" s="944" t="str">
        <f ca="1">IF(ISBLANK(OFFSET('9. METAS'!$L$20,INT((ROW()-13)/2),0)),"",OFFSET('9. METAS'!$L$20,INT((ROW()-13)/2),0))</f>
        <v/>
      </c>
      <c r="I233" s="868"/>
      <c r="J233" s="149" t="e">
        <f ca="1">IF(MOD(ROW()-13,2)=0,IF(ISBLANK(OFFSET(#REF!,INT((ROW()-13)/2),0)),"",OFFSET(#REF!,INT((ROW()-13)/2),0)),IF(ISBLANK(OFFSET('9. METAS'!$U$20,INT((ROW()-14)/2),0)),"",OFFSET('9. METAS'!$U$20,INT((ROW()-14)/2),0)))</f>
        <v>#REF!</v>
      </c>
      <c r="K233" s="150" t="e">
        <f ca="1">IF(MOD(ROW()-13,2)=0,IF(ISBLANK(OFFSET(#REF!,INT((ROW()-13)/2),0)),"",OFFSET(#REF!,INT((ROW()-13)/2),0)),IF(ISBLANK(OFFSET('9. METAS'!$V$20,INT((ROW()-14)/2),0)),"",OFFSET('9. METAS'!$V$20,INT((ROW()-14)/2),0)))</f>
        <v>#REF!</v>
      </c>
      <c r="L233" s="150" t="e">
        <f ca="1">IF(MOD(ROW()-13,2)=0,IF(ISBLANK(OFFSET(#REF!,INT((ROW()-13)/2),0)),"",OFFSET(#REF!,INT((ROW()-13)/2),0)),IF(ISBLANK(OFFSET('9. METAS'!$W$20,INT((ROW()-14)/2),0)),"",OFFSET('9. METAS'!$W$20,INT((ROW()-14)/2),0)))</f>
        <v>#REF!</v>
      </c>
      <c r="M233" s="151" t="e">
        <f ca="1">IF(MOD(ROW()-13,2)=0,IF(ISBLANK(OFFSET(#REF!,INT((ROW()-13)/2),0)),"",OFFSET(#REF!,INT((ROW()-13)/2),0)),IF(ISBLANK(OFFSET('9. METAS'!$X$20,INT((ROW()-14)/2),0)),"",OFFSET('9. METAS'!$X$20,INT((ROW()-14)/2),0)))</f>
        <v>#REF!</v>
      </c>
      <c r="N233" s="869" t="str">
        <f t="shared" ref="N233" ca="1" si="216">IFERROR(J233/J234,"ND")</f>
        <v>ND</v>
      </c>
      <c r="O233" s="870" t="str">
        <f t="shared" ref="O233" ca="1" si="217">IFERROR(((J233+K233+L233+M233)/H233),"ND")</f>
        <v>ND</v>
      </c>
      <c r="P233" s="910"/>
    </row>
    <row r="234" spans="3:16">
      <c r="C234" s="860"/>
      <c r="D234" s="907"/>
      <c r="E234" s="907"/>
      <c r="F234" s="908"/>
      <c r="G234" s="909"/>
      <c r="H234" s="944"/>
      <c r="I234" s="852"/>
      <c r="J234" s="149" t="str">
        <f ca="1">IF(MOD(ROW()-13,2)=0,IF(ISBLANK(OFFSET(#REF!,INT((ROW()-13)/2),0)),"",OFFSET(#REF!,INT((ROW()-13)/2),0)),IF(ISBLANK(OFFSET('9. METAS'!$U$20,INT((ROW()-14)/2),0)),"",OFFSET('9. METAS'!$U$20,INT((ROW()-14)/2),0)))</f>
        <v/>
      </c>
      <c r="K234" s="150" t="str">
        <f ca="1">IF(MOD(ROW()-13,2)=0,IF(ISBLANK(OFFSET(#REF!,INT((ROW()-13)/2),0)),"",OFFSET(#REF!,INT((ROW()-13)/2),0)),IF(ISBLANK(OFFSET('9. METAS'!$V$20,INT((ROW()-14)/2),0)),"",OFFSET('9. METAS'!$V$20,INT((ROW()-14)/2),0)))</f>
        <v/>
      </c>
      <c r="L234" s="150" t="str">
        <f ca="1">IF(MOD(ROW()-13,2)=0,IF(ISBLANK(OFFSET(#REF!,INT((ROW()-13)/2),0)),"",OFFSET(#REF!,INT((ROW()-13)/2),0)),IF(ISBLANK(OFFSET('9. METAS'!$W$20,INT((ROW()-14)/2),0)),"",OFFSET('9. METAS'!$W$20,INT((ROW()-14)/2),0)))</f>
        <v/>
      </c>
      <c r="M234" s="151" t="str">
        <f ca="1">IF(MOD(ROW()-13,2)=0,IF(ISBLANK(OFFSET(#REF!,INT((ROW()-13)/2),0)),"",OFFSET(#REF!,INT((ROW()-13)/2),0)),IF(ISBLANK(OFFSET('9. METAS'!$X$20,INT((ROW()-14)/2),0)),"",OFFSET('9. METAS'!$X$20,INT((ROW()-14)/2),0)))</f>
        <v/>
      </c>
      <c r="N234" s="854"/>
      <c r="O234" s="856"/>
      <c r="P234" s="913"/>
    </row>
    <row r="235" spans="3:16">
      <c r="C235" s="859"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8" t="str">
        <f ca="1">IF(ISBLANK(OFFSET('5. Pp (3 años)'!$K$46,INT((ROW()-13)/2),0)),"",OFFSET('5. Pp (3 años)'!$K$46,INT((ROW()-13)/2),0))</f>
        <v/>
      </c>
      <c r="G235" s="909" t="str">
        <f ca="1">IF(ISBLANK(OFFSET('5. Pp (3 años)'!$H$46,INT((ROW()-13)/2),0)),"",OFFSET('5. Pp (3 años)'!$H$46,INT((ROW()-13)/2),0))</f>
        <v/>
      </c>
      <c r="H235" s="944" t="str">
        <f ca="1">IF(ISBLANK(OFFSET('9. METAS'!$L$20,INT((ROW()-13)/2),0)),"",OFFSET('9. METAS'!$L$20,INT((ROW()-13)/2),0))</f>
        <v/>
      </c>
      <c r="I235" s="868"/>
      <c r="J235" s="149" t="e">
        <f ca="1">IF(MOD(ROW()-13,2)=0,IF(ISBLANK(OFFSET(#REF!,INT((ROW()-13)/2),0)),"",OFFSET(#REF!,INT((ROW()-13)/2),0)),IF(ISBLANK(OFFSET('9. METAS'!$U$20,INT((ROW()-14)/2),0)),"",OFFSET('9. METAS'!$U$20,INT((ROW()-14)/2),0)))</f>
        <v>#REF!</v>
      </c>
      <c r="K235" s="150" t="e">
        <f ca="1">IF(MOD(ROW()-13,2)=0,IF(ISBLANK(OFFSET(#REF!,INT((ROW()-13)/2),0)),"",OFFSET(#REF!,INT((ROW()-13)/2),0)),IF(ISBLANK(OFFSET('9. METAS'!$V$20,INT((ROW()-14)/2),0)),"",OFFSET('9. METAS'!$V$20,INT((ROW()-14)/2),0)))</f>
        <v>#REF!</v>
      </c>
      <c r="L235" s="150" t="e">
        <f ca="1">IF(MOD(ROW()-13,2)=0,IF(ISBLANK(OFFSET(#REF!,INT((ROW()-13)/2),0)),"",OFFSET(#REF!,INT((ROW()-13)/2),0)),IF(ISBLANK(OFFSET('9. METAS'!$W$20,INT((ROW()-14)/2),0)),"",OFFSET('9. METAS'!$W$20,INT((ROW()-14)/2),0)))</f>
        <v>#REF!</v>
      </c>
      <c r="M235" s="151" t="e">
        <f ca="1">IF(MOD(ROW()-13,2)=0,IF(ISBLANK(OFFSET(#REF!,INT((ROW()-13)/2),0)),"",OFFSET(#REF!,INT((ROW()-13)/2),0)),IF(ISBLANK(OFFSET('9. METAS'!$X$20,INT((ROW()-14)/2),0)),"",OFFSET('9. METAS'!$X$20,INT((ROW()-14)/2),0)))</f>
        <v>#REF!</v>
      </c>
      <c r="N235" s="869" t="str">
        <f t="shared" ref="N235" ca="1" si="218">IFERROR(J235/J236,"ND")</f>
        <v>ND</v>
      </c>
      <c r="O235" s="870" t="str">
        <f t="shared" ref="O235" ca="1" si="219">IFERROR(((J235+K235+L235+M235)/H235),"ND")</f>
        <v>ND</v>
      </c>
      <c r="P235" s="910"/>
    </row>
    <row r="236" spans="3:16">
      <c r="C236" s="860"/>
      <c r="D236" s="907"/>
      <c r="E236" s="907"/>
      <c r="F236" s="908"/>
      <c r="G236" s="909"/>
      <c r="H236" s="944"/>
      <c r="I236" s="852"/>
      <c r="J236" s="149" t="str">
        <f ca="1">IF(MOD(ROW()-13,2)=0,IF(ISBLANK(OFFSET(#REF!,INT((ROW()-13)/2),0)),"",OFFSET(#REF!,INT((ROW()-13)/2),0)),IF(ISBLANK(OFFSET('9. METAS'!$U$20,INT((ROW()-14)/2),0)),"",OFFSET('9. METAS'!$U$20,INT((ROW()-14)/2),0)))</f>
        <v/>
      </c>
      <c r="K236" s="150" t="str">
        <f ca="1">IF(MOD(ROW()-13,2)=0,IF(ISBLANK(OFFSET(#REF!,INT((ROW()-13)/2),0)),"",OFFSET(#REF!,INT((ROW()-13)/2),0)),IF(ISBLANK(OFFSET('9. METAS'!$V$20,INT((ROW()-14)/2),0)),"",OFFSET('9. METAS'!$V$20,INT((ROW()-14)/2),0)))</f>
        <v/>
      </c>
      <c r="L236" s="150" t="str">
        <f ca="1">IF(MOD(ROW()-13,2)=0,IF(ISBLANK(OFFSET(#REF!,INT((ROW()-13)/2),0)),"",OFFSET(#REF!,INT((ROW()-13)/2),0)),IF(ISBLANK(OFFSET('9. METAS'!$W$20,INT((ROW()-14)/2),0)),"",OFFSET('9. METAS'!$W$20,INT((ROW()-14)/2),0)))</f>
        <v/>
      </c>
      <c r="M236" s="151" t="str">
        <f ca="1">IF(MOD(ROW()-13,2)=0,IF(ISBLANK(OFFSET(#REF!,INT((ROW()-13)/2),0)),"",OFFSET(#REF!,INT((ROW()-13)/2),0)),IF(ISBLANK(OFFSET('9. METAS'!$X$20,INT((ROW()-14)/2),0)),"",OFFSET('9. METAS'!$X$20,INT((ROW()-14)/2),0)))</f>
        <v/>
      </c>
      <c r="N236" s="854"/>
      <c r="O236" s="856"/>
      <c r="P236" s="913"/>
    </row>
    <row r="237" spans="3:16">
      <c r="C237" s="859"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8" t="str">
        <f ca="1">IF(ISBLANK(OFFSET('5. Pp (3 años)'!$K$46,INT((ROW()-13)/2),0)),"",OFFSET('5. Pp (3 años)'!$K$46,INT((ROW()-13)/2),0))</f>
        <v/>
      </c>
      <c r="G237" s="909" t="str">
        <f ca="1">IF(ISBLANK(OFFSET('5. Pp (3 años)'!$H$46,INT((ROW()-13)/2),0)),"",OFFSET('5. Pp (3 años)'!$H$46,INT((ROW()-13)/2),0))</f>
        <v/>
      </c>
      <c r="H237" s="944" t="str">
        <f ca="1">IF(ISBLANK(OFFSET('9. METAS'!$L$20,INT((ROW()-13)/2),0)),"",OFFSET('9. METAS'!$L$20,INT((ROW()-13)/2),0))</f>
        <v/>
      </c>
      <c r="I237" s="868"/>
      <c r="J237" s="149" t="e">
        <f ca="1">IF(MOD(ROW()-13,2)=0,IF(ISBLANK(OFFSET(#REF!,INT((ROW()-13)/2),0)),"",OFFSET(#REF!,INT((ROW()-13)/2),0)),IF(ISBLANK(OFFSET('9. METAS'!$U$20,INT((ROW()-14)/2),0)),"",OFFSET('9. METAS'!$U$20,INT((ROW()-14)/2),0)))</f>
        <v>#REF!</v>
      </c>
      <c r="K237" s="150" t="e">
        <f ca="1">IF(MOD(ROW()-13,2)=0,IF(ISBLANK(OFFSET(#REF!,INT((ROW()-13)/2),0)),"",OFFSET(#REF!,INT((ROW()-13)/2),0)),IF(ISBLANK(OFFSET('9. METAS'!$V$20,INT((ROW()-14)/2),0)),"",OFFSET('9. METAS'!$V$20,INT((ROW()-14)/2),0)))</f>
        <v>#REF!</v>
      </c>
      <c r="L237" s="150" t="e">
        <f ca="1">IF(MOD(ROW()-13,2)=0,IF(ISBLANK(OFFSET(#REF!,INT((ROW()-13)/2),0)),"",OFFSET(#REF!,INT((ROW()-13)/2),0)),IF(ISBLANK(OFFSET('9. METAS'!$W$20,INT((ROW()-14)/2),0)),"",OFFSET('9. METAS'!$W$20,INT((ROW()-14)/2),0)))</f>
        <v>#REF!</v>
      </c>
      <c r="M237" s="151" t="e">
        <f ca="1">IF(MOD(ROW()-13,2)=0,IF(ISBLANK(OFFSET(#REF!,INT((ROW()-13)/2),0)),"",OFFSET(#REF!,INT((ROW()-13)/2),0)),IF(ISBLANK(OFFSET('9. METAS'!$X$20,INT((ROW()-14)/2),0)),"",OFFSET('9. METAS'!$X$20,INT((ROW()-14)/2),0)))</f>
        <v>#REF!</v>
      </c>
      <c r="N237" s="869" t="str">
        <f t="shared" ref="N237" ca="1" si="220">IFERROR(J237/J238,"ND")</f>
        <v>ND</v>
      </c>
      <c r="O237" s="870" t="str">
        <f t="shared" ref="O237" ca="1" si="221">IFERROR(((J237+K237+L237+M237)/H237),"ND")</f>
        <v>ND</v>
      </c>
      <c r="P237" s="910"/>
    </row>
    <row r="238" spans="3:16">
      <c r="C238" s="860"/>
      <c r="D238" s="907"/>
      <c r="E238" s="907"/>
      <c r="F238" s="908"/>
      <c r="G238" s="909"/>
      <c r="H238" s="944"/>
      <c r="I238" s="852"/>
      <c r="J238" s="149" t="str">
        <f ca="1">IF(MOD(ROW()-13,2)=0,IF(ISBLANK(OFFSET(#REF!,INT((ROW()-13)/2),0)),"",OFFSET(#REF!,INT((ROW()-13)/2),0)),IF(ISBLANK(OFFSET('9. METAS'!$U$20,INT((ROW()-14)/2),0)),"",OFFSET('9. METAS'!$U$20,INT((ROW()-14)/2),0)))</f>
        <v/>
      </c>
      <c r="K238" s="150" t="str">
        <f ca="1">IF(MOD(ROW()-13,2)=0,IF(ISBLANK(OFFSET(#REF!,INT((ROW()-13)/2),0)),"",OFFSET(#REF!,INT((ROW()-13)/2),0)),IF(ISBLANK(OFFSET('9. METAS'!$V$20,INT((ROW()-14)/2),0)),"",OFFSET('9. METAS'!$V$20,INT((ROW()-14)/2),0)))</f>
        <v/>
      </c>
      <c r="L238" s="150" t="str">
        <f ca="1">IF(MOD(ROW()-13,2)=0,IF(ISBLANK(OFFSET(#REF!,INT((ROW()-13)/2),0)),"",OFFSET(#REF!,INT((ROW()-13)/2),0)),IF(ISBLANK(OFFSET('9. METAS'!$W$20,INT((ROW()-14)/2),0)),"",OFFSET('9. METAS'!$W$20,INT((ROW()-14)/2),0)))</f>
        <v/>
      </c>
      <c r="M238" s="151" t="str">
        <f ca="1">IF(MOD(ROW()-13,2)=0,IF(ISBLANK(OFFSET(#REF!,INT((ROW()-13)/2),0)),"",OFFSET(#REF!,INT((ROW()-13)/2),0)),IF(ISBLANK(OFFSET('9. METAS'!$X$20,INT((ROW()-14)/2),0)),"",OFFSET('9. METAS'!$X$20,INT((ROW()-14)/2),0)))</f>
        <v/>
      </c>
      <c r="N238" s="854"/>
      <c r="O238" s="856"/>
      <c r="P238" s="913"/>
    </row>
    <row r="239" spans="3:16">
      <c r="C239" s="859"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8" t="str">
        <f ca="1">IF(ISBLANK(OFFSET('5. Pp (3 años)'!$K$46,INT((ROW()-13)/2),0)),"",OFFSET('5. Pp (3 años)'!$K$46,INT((ROW()-13)/2),0))</f>
        <v/>
      </c>
      <c r="G239" s="909" t="str">
        <f ca="1">IF(ISBLANK(OFFSET('5. Pp (3 años)'!$H$46,INT((ROW()-13)/2),0)),"",OFFSET('5. Pp (3 años)'!$H$46,INT((ROW()-13)/2),0))</f>
        <v/>
      </c>
      <c r="H239" s="944" t="str">
        <f ca="1">IF(ISBLANK(OFFSET('9. METAS'!$L$20,INT((ROW()-13)/2),0)),"",OFFSET('9. METAS'!$L$20,INT((ROW()-13)/2),0))</f>
        <v/>
      </c>
      <c r="I239" s="868"/>
      <c r="J239" s="149" t="e">
        <f ca="1">IF(MOD(ROW()-13,2)=0,IF(ISBLANK(OFFSET(#REF!,INT((ROW()-13)/2),0)),"",OFFSET(#REF!,INT((ROW()-13)/2),0)),IF(ISBLANK(OFFSET('9. METAS'!$U$20,INT((ROW()-14)/2),0)),"",OFFSET('9. METAS'!$U$20,INT((ROW()-14)/2),0)))</f>
        <v>#REF!</v>
      </c>
      <c r="K239" s="150" t="e">
        <f ca="1">IF(MOD(ROW()-13,2)=0,IF(ISBLANK(OFFSET(#REF!,INT((ROW()-13)/2),0)),"",OFFSET(#REF!,INT((ROW()-13)/2),0)),IF(ISBLANK(OFFSET('9. METAS'!$V$20,INT((ROW()-14)/2),0)),"",OFFSET('9. METAS'!$V$20,INT((ROW()-14)/2),0)))</f>
        <v>#REF!</v>
      </c>
      <c r="L239" s="150" t="e">
        <f ca="1">IF(MOD(ROW()-13,2)=0,IF(ISBLANK(OFFSET(#REF!,INT((ROW()-13)/2),0)),"",OFFSET(#REF!,INT((ROW()-13)/2),0)),IF(ISBLANK(OFFSET('9. METAS'!$W$20,INT((ROW()-14)/2),0)),"",OFFSET('9. METAS'!$W$20,INT((ROW()-14)/2),0)))</f>
        <v>#REF!</v>
      </c>
      <c r="M239" s="151" t="e">
        <f ca="1">IF(MOD(ROW()-13,2)=0,IF(ISBLANK(OFFSET(#REF!,INT((ROW()-13)/2),0)),"",OFFSET(#REF!,INT((ROW()-13)/2),0)),IF(ISBLANK(OFFSET('9. METAS'!$X$20,INT((ROW()-14)/2),0)),"",OFFSET('9. METAS'!$X$20,INT((ROW()-14)/2),0)))</f>
        <v>#REF!</v>
      </c>
      <c r="N239" s="869" t="str">
        <f t="shared" ref="N239" ca="1" si="222">IFERROR(J239/J240,"ND")</f>
        <v>ND</v>
      </c>
      <c r="O239" s="870" t="str">
        <f t="shared" ref="O239" ca="1" si="223">IFERROR(((J239+K239+L239+M239)/H239),"ND")</f>
        <v>ND</v>
      </c>
      <c r="P239" s="910"/>
    </row>
    <row r="240" spans="3:16">
      <c r="C240" s="860"/>
      <c r="D240" s="907"/>
      <c r="E240" s="907"/>
      <c r="F240" s="908"/>
      <c r="G240" s="909"/>
      <c r="H240" s="944"/>
      <c r="I240" s="852"/>
      <c r="J240" s="149" t="str">
        <f ca="1">IF(MOD(ROW()-13,2)=0,IF(ISBLANK(OFFSET(#REF!,INT((ROW()-13)/2),0)),"",OFFSET(#REF!,INT((ROW()-13)/2),0)),IF(ISBLANK(OFFSET('9. METAS'!$U$20,INT((ROW()-14)/2),0)),"",OFFSET('9. METAS'!$U$20,INT((ROW()-14)/2),0)))</f>
        <v/>
      </c>
      <c r="K240" s="150" t="str">
        <f ca="1">IF(MOD(ROW()-13,2)=0,IF(ISBLANK(OFFSET(#REF!,INT((ROW()-13)/2),0)),"",OFFSET(#REF!,INT((ROW()-13)/2),0)),IF(ISBLANK(OFFSET('9. METAS'!$V$20,INT((ROW()-14)/2),0)),"",OFFSET('9. METAS'!$V$20,INT((ROW()-14)/2),0)))</f>
        <v/>
      </c>
      <c r="L240" s="150" t="str">
        <f ca="1">IF(MOD(ROW()-13,2)=0,IF(ISBLANK(OFFSET(#REF!,INT((ROW()-13)/2),0)),"",OFFSET(#REF!,INT((ROW()-13)/2),0)),IF(ISBLANK(OFFSET('9. METAS'!$W$20,INT((ROW()-14)/2),0)),"",OFFSET('9. METAS'!$W$20,INT((ROW()-14)/2),0)))</f>
        <v/>
      </c>
      <c r="M240" s="151" t="str">
        <f ca="1">IF(MOD(ROW()-13,2)=0,IF(ISBLANK(OFFSET(#REF!,INT((ROW()-13)/2),0)),"",OFFSET(#REF!,INT((ROW()-13)/2),0)),IF(ISBLANK(OFFSET('9. METAS'!$X$20,INT((ROW()-14)/2),0)),"",OFFSET('9. METAS'!$X$20,INT((ROW()-14)/2),0)))</f>
        <v/>
      </c>
      <c r="N240" s="854"/>
      <c r="O240" s="856"/>
      <c r="P240" s="913"/>
    </row>
    <row r="241" spans="3:16">
      <c r="C241" s="859"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8" t="str">
        <f ca="1">IF(ISBLANK(OFFSET('5. Pp (3 años)'!$K$46,INT((ROW()-13)/2),0)),"",OFFSET('5. Pp (3 años)'!$K$46,INT((ROW()-13)/2),0))</f>
        <v/>
      </c>
      <c r="G241" s="909" t="str">
        <f ca="1">IF(ISBLANK(OFFSET('5. Pp (3 años)'!$H$46,INT((ROW()-13)/2),0)),"",OFFSET('5. Pp (3 años)'!$H$46,INT((ROW()-13)/2),0))</f>
        <v/>
      </c>
      <c r="H241" s="944" t="str">
        <f ca="1">IF(ISBLANK(OFFSET('9. METAS'!$L$20,INT((ROW()-13)/2),0)),"",OFFSET('9. METAS'!$L$20,INT((ROW()-13)/2),0))</f>
        <v/>
      </c>
      <c r="I241" s="868"/>
      <c r="J241" s="149" t="e">
        <f ca="1">IF(MOD(ROW()-13,2)=0,IF(ISBLANK(OFFSET(#REF!,INT((ROW()-13)/2),0)),"",OFFSET(#REF!,INT((ROW()-13)/2),0)),IF(ISBLANK(OFFSET('9. METAS'!$U$20,INT((ROW()-14)/2),0)),"",OFFSET('9. METAS'!$U$20,INT((ROW()-14)/2),0)))</f>
        <v>#REF!</v>
      </c>
      <c r="K241" s="150" t="e">
        <f ca="1">IF(MOD(ROW()-13,2)=0,IF(ISBLANK(OFFSET(#REF!,INT((ROW()-13)/2),0)),"",OFFSET(#REF!,INT((ROW()-13)/2),0)),IF(ISBLANK(OFFSET('9. METAS'!$V$20,INT((ROW()-14)/2),0)),"",OFFSET('9. METAS'!$V$20,INT((ROW()-14)/2),0)))</f>
        <v>#REF!</v>
      </c>
      <c r="L241" s="150" t="e">
        <f ca="1">IF(MOD(ROW()-13,2)=0,IF(ISBLANK(OFFSET(#REF!,INT((ROW()-13)/2),0)),"",OFFSET(#REF!,INT((ROW()-13)/2),0)),IF(ISBLANK(OFFSET('9. METAS'!$W$20,INT((ROW()-14)/2),0)),"",OFFSET('9. METAS'!$W$20,INT((ROW()-14)/2),0)))</f>
        <v>#REF!</v>
      </c>
      <c r="M241" s="151" t="e">
        <f ca="1">IF(MOD(ROW()-13,2)=0,IF(ISBLANK(OFFSET(#REF!,INT((ROW()-13)/2),0)),"",OFFSET(#REF!,INT((ROW()-13)/2),0)),IF(ISBLANK(OFFSET('9. METAS'!$X$20,INT((ROW()-14)/2),0)),"",OFFSET('9. METAS'!$X$20,INT((ROW()-14)/2),0)))</f>
        <v>#REF!</v>
      </c>
      <c r="N241" s="869" t="str">
        <f t="shared" ref="N241" ca="1" si="224">IFERROR(J241/J242,"ND")</f>
        <v>ND</v>
      </c>
      <c r="O241" s="870" t="str">
        <f t="shared" ref="O241" ca="1" si="225">IFERROR(((J241+K241+L241+M241)/H241),"ND")</f>
        <v>ND</v>
      </c>
      <c r="P241" s="910"/>
    </row>
    <row r="242" spans="3:16">
      <c r="C242" s="860"/>
      <c r="D242" s="907"/>
      <c r="E242" s="907"/>
      <c r="F242" s="908"/>
      <c r="G242" s="909"/>
      <c r="H242" s="944"/>
      <c r="I242" s="852"/>
      <c r="J242" s="149" t="str">
        <f ca="1">IF(MOD(ROW()-13,2)=0,IF(ISBLANK(OFFSET(#REF!,INT((ROW()-13)/2),0)),"",OFFSET(#REF!,INT((ROW()-13)/2),0)),IF(ISBLANK(OFFSET('9. METAS'!$U$20,INT((ROW()-14)/2),0)),"",OFFSET('9. METAS'!$U$20,INT((ROW()-14)/2),0)))</f>
        <v/>
      </c>
      <c r="K242" s="150" t="str">
        <f ca="1">IF(MOD(ROW()-13,2)=0,IF(ISBLANK(OFFSET(#REF!,INT((ROW()-13)/2),0)),"",OFFSET(#REF!,INT((ROW()-13)/2),0)),IF(ISBLANK(OFFSET('9. METAS'!$V$20,INT((ROW()-14)/2),0)),"",OFFSET('9. METAS'!$V$20,INT((ROW()-14)/2),0)))</f>
        <v/>
      </c>
      <c r="L242" s="150" t="str">
        <f ca="1">IF(MOD(ROW()-13,2)=0,IF(ISBLANK(OFFSET(#REF!,INT((ROW()-13)/2),0)),"",OFFSET(#REF!,INT((ROW()-13)/2),0)),IF(ISBLANK(OFFSET('9. METAS'!$W$20,INT((ROW()-14)/2),0)),"",OFFSET('9. METAS'!$W$20,INT((ROW()-14)/2),0)))</f>
        <v/>
      </c>
      <c r="M242" s="151" t="str">
        <f ca="1">IF(MOD(ROW()-13,2)=0,IF(ISBLANK(OFFSET(#REF!,INT((ROW()-13)/2),0)),"",OFFSET(#REF!,INT((ROW()-13)/2),0)),IF(ISBLANK(OFFSET('9. METAS'!$X$20,INT((ROW()-14)/2),0)),"",OFFSET('9. METAS'!$X$20,INT((ROW()-14)/2),0)))</f>
        <v/>
      </c>
      <c r="N242" s="854"/>
      <c r="O242" s="856"/>
      <c r="P242" s="913"/>
    </row>
    <row r="243" spans="3:16">
      <c r="C243" s="859"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8" t="str">
        <f ca="1">IF(ISBLANK(OFFSET('5. Pp (3 años)'!$K$46,INT((ROW()-13)/2),0)),"",OFFSET('5. Pp (3 años)'!$K$46,INT((ROW()-13)/2),0))</f>
        <v/>
      </c>
      <c r="G243" s="909" t="str">
        <f ca="1">IF(ISBLANK(OFFSET('5. Pp (3 años)'!$H$46,INT((ROW()-13)/2),0)),"",OFFSET('5. Pp (3 años)'!$H$46,INT((ROW()-13)/2),0))</f>
        <v/>
      </c>
      <c r="H243" s="944" t="str">
        <f ca="1">IF(ISBLANK(OFFSET('9. METAS'!$L$20,INT((ROW()-13)/2),0)),"",OFFSET('9. METAS'!$L$20,INT((ROW()-13)/2),0))</f>
        <v/>
      </c>
      <c r="I243" s="868"/>
      <c r="J243" s="149" t="e">
        <f ca="1">IF(MOD(ROW()-13,2)=0,IF(ISBLANK(OFFSET(#REF!,INT((ROW()-13)/2),0)),"",OFFSET(#REF!,INT((ROW()-13)/2),0)),IF(ISBLANK(OFFSET('9. METAS'!$U$20,INT((ROW()-14)/2),0)),"",OFFSET('9. METAS'!$U$20,INT((ROW()-14)/2),0)))</f>
        <v>#REF!</v>
      </c>
      <c r="K243" s="150" t="e">
        <f ca="1">IF(MOD(ROW()-13,2)=0,IF(ISBLANK(OFFSET(#REF!,INT((ROW()-13)/2),0)),"",OFFSET(#REF!,INT((ROW()-13)/2),0)),IF(ISBLANK(OFFSET('9. METAS'!$V$20,INT((ROW()-14)/2),0)),"",OFFSET('9. METAS'!$V$20,INT((ROW()-14)/2),0)))</f>
        <v>#REF!</v>
      </c>
      <c r="L243" s="150" t="e">
        <f ca="1">IF(MOD(ROW()-13,2)=0,IF(ISBLANK(OFFSET(#REF!,INT((ROW()-13)/2),0)),"",OFFSET(#REF!,INT((ROW()-13)/2),0)),IF(ISBLANK(OFFSET('9. METAS'!$W$20,INT((ROW()-14)/2),0)),"",OFFSET('9. METAS'!$W$20,INT((ROW()-14)/2),0)))</f>
        <v>#REF!</v>
      </c>
      <c r="M243" s="151" t="e">
        <f ca="1">IF(MOD(ROW()-13,2)=0,IF(ISBLANK(OFFSET(#REF!,INT((ROW()-13)/2),0)),"",OFFSET(#REF!,INT((ROW()-13)/2),0)),IF(ISBLANK(OFFSET('9. METAS'!$X$20,INT((ROW()-14)/2),0)),"",OFFSET('9. METAS'!$X$20,INT((ROW()-14)/2),0)))</f>
        <v>#REF!</v>
      </c>
      <c r="N243" s="869" t="str">
        <f t="shared" ref="N243" ca="1" si="226">IFERROR(J243/J244,"ND")</f>
        <v>ND</v>
      </c>
      <c r="O243" s="870" t="str">
        <f t="shared" ref="O243" ca="1" si="227">IFERROR(((J243+K243+L243+M243)/H243),"ND")</f>
        <v>ND</v>
      </c>
      <c r="P243" s="910"/>
    </row>
    <row r="244" spans="3:16">
      <c r="C244" s="860"/>
      <c r="D244" s="907"/>
      <c r="E244" s="907"/>
      <c r="F244" s="908"/>
      <c r="G244" s="909"/>
      <c r="H244" s="944"/>
      <c r="I244" s="852"/>
      <c r="J244" s="149" t="str">
        <f ca="1">IF(MOD(ROW()-13,2)=0,IF(ISBLANK(OFFSET(#REF!,INT((ROW()-13)/2),0)),"",OFFSET(#REF!,INT((ROW()-13)/2),0)),IF(ISBLANK(OFFSET('9. METAS'!$U$20,INT((ROW()-14)/2),0)),"",OFFSET('9. METAS'!$U$20,INT((ROW()-14)/2),0)))</f>
        <v/>
      </c>
      <c r="K244" s="150" t="str">
        <f ca="1">IF(MOD(ROW()-13,2)=0,IF(ISBLANK(OFFSET(#REF!,INT((ROW()-13)/2),0)),"",OFFSET(#REF!,INT((ROW()-13)/2),0)),IF(ISBLANK(OFFSET('9. METAS'!$V$20,INT((ROW()-14)/2),0)),"",OFFSET('9. METAS'!$V$20,INT((ROW()-14)/2),0)))</f>
        <v/>
      </c>
      <c r="L244" s="150" t="str">
        <f ca="1">IF(MOD(ROW()-13,2)=0,IF(ISBLANK(OFFSET(#REF!,INT((ROW()-13)/2),0)),"",OFFSET(#REF!,INT((ROW()-13)/2),0)),IF(ISBLANK(OFFSET('9. METAS'!$W$20,INT((ROW()-14)/2),0)),"",OFFSET('9. METAS'!$W$20,INT((ROW()-14)/2),0)))</f>
        <v/>
      </c>
      <c r="M244" s="151" t="str">
        <f ca="1">IF(MOD(ROW()-13,2)=0,IF(ISBLANK(OFFSET(#REF!,INT((ROW()-13)/2),0)),"",OFFSET(#REF!,INT((ROW()-13)/2),0)),IF(ISBLANK(OFFSET('9. METAS'!$X$20,INT((ROW()-14)/2),0)),"",OFFSET('9. METAS'!$X$20,INT((ROW()-14)/2),0)))</f>
        <v/>
      </c>
      <c r="N244" s="854"/>
      <c r="O244" s="856"/>
      <c r="P244" s="913"/>
    </row>
    <row r="245" spans="3:16">
      <c r="C245" s="859"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8" t="str">
        <f ca="1">IF(ISBLANK(OFFSET('5. Pp (3 años)'!$K$46,INT((ROW()-13)/2),0)),"",OFFSET('5. Pp (3 años)'!$K$46,INT((ROW()-13)/2),0))</f>
        <v/>
      </c>
      <c r="G245" s="909" t="str">
        <f ca="1">IF(ISBLANK(OFFSET('5. Pp (3 años)'!$H$46,INT((ROW()-13)/2),0)),"",OFFSET('5. Pp (3 años)'!$H$46,INT((ROW()-13)/2),0))</f>
        <v/>
      </c>
      <c r="H245" s="944" t="str">
        <f ca="1">IF(ISBLANK(OFFSET('9. METAS'!$L$20,INT((ROW()-13)/2),0)),"",OFFSET('9. METAS'!$L$20,INT((ROW()-13)/2),0))</f>
        <v/>
      </c>
      <c r="I245" s="868"/>
      <c r="J245" s="149" t="e">
        <f ca="1">IF(MOD(ROW()-13,2)=0,IF(ISBLANK(OFFSET(#REF!,INT((ROW()-13)/2),0)),"",OFFSET(#REF!,INT((ROW()-13)/2),0)),IF(ISBLANK(OFFSET('9. METAS'!$U$20,INT((ROW()-14)/2),0)),"",OFFSET('9. METAS'!$U$20,INT((ROW()-14)/2),0)))</f>
        <v>#REF!</v>
      </c>
      <c r="K245" s="150" t="e">
        <f ca="1">IF(MOD(ROW()-13,2)=0,IF(ISBLANK(OFFSET(#REF!,INT((ROW()-13)/2),0)),"",OFFSET(#REF!,INT((ROW()-13)/2),0)),IF(ISBLANK(OFFSET('9. METAS'!$V$20,INT((ROW()-14)/2),0)),"",OFFSET('9. METAS'!$V$20,INT((ROW()-14)/2),0)))</f>
        <v>#REF!</v>
      </c>
      <c r="L245" s="150" t="e">
        <f ca="1">IF(MOD(ROW()-13,2)=0,IF(ISBLANK(OFFSET(#REF!,INT((ROW()-13)/2),0)),"",OFFSET(#REF!,INT((ROW()-13)/2),0)),IF(ISBLANK(OFFSET('9. METAS'!$W$20,INT((ROW()-14)/2),0)),"",OFFSET('9. METAS'!$W$20,INT((ROW()-14)/2),0)))</f>
        <v>#REF!</v>
      </c>
      <c r="M245" s="151" t="e">
        <f ca="1">IF(MOD(ROW()-13,2)=0,IF(ISBLANK(OFFSET(#REF!,INT((ROW()-13)/2),0)),"",OFFSET(#REF!,INT((ROW()-13)/2),0)),IF(ISBLANK(OFFSET('9. METAS'!$X$20,INT((ROW()-14)/2),0)),"",OFFSET('9. METAS'!$X$20,INT((ROW()-14)/2),0)))</f>
        <v>#REF!</v>
      </c>
      <c r="N245" s="869" t="str">
        <f t="shared" ref="N245" ca="1" si="228">IFERROR(J245/J246,"ND")</f>
        <v>ND</v>
      </c>
      <c r="O245" s="870" t="str">
        <f t="shared" ref="O245" ca="1" si="229">IFERROR(((J245+K245+L245+M245)/H245),"ND")</f>
        <v>ND</v>
      </c>
      <c r="P245" s="910"/>
    </row>
    <row r="246" spans="3:16">
      <c r="C246" s="860"/>
      <c r="D246" s="907"/>
      <c r="E246" s="907"/>
      <c r="F246" s="908"/>
      <c r="G246" s="909"/>
      <c r="H246" s="944"/>
      <c r="I246" s="852"/>
      <c r="J246" s="149" t="str">
        <f ca="1">IF(MOD(ROW()-13,2)=0,IF(ISBLANK(OFFSET(#REF!,INT((ROW()-13)/2),0)),"",OFFSET(#REF!,INT((ROW()-13)/2),0)),IF(ISBLANK(OFFSET('9. METAS'!$U$20,INT((ROW()-14)/2),0)),"",OFFSET('9. METAS'!$U$20,INT((ROW()-14)/2),0)))</f>
        <v/>
      </c>
      <c r="K246" s="150" t="str">
        <f ca="1">IF(MOD(ROW()-13,2)=0,IF(ISBLANK(OFFSET(#REF!,INT((ROW()-13)/2),0)),"",OFFSET(#REF!,INT((ROW()-13)/2),0)),IF(ISBLANK(OFFSET('9. METAS'!$V$20,INT((ROW()-14)/2),0)),"",OFFSET('9. METAS'!$V$20,INT((ROW()-14)/2),0)))</f>
        <v/>
      </c>
      <c r="L246" s="150" t="str">
        <f ca="1">IF(MOD(ROW()-13,2)=0,IF(ISBLANK(OFFSET(#REF!,INT((ROW()-13)/2),0)),"",OFFSET(#REF!,INT((ROW()-13)/2),0)),IF(ISBLANK(OFFSET('9. METAS'!$W$20,INT((ROW()-14)/2),0)),"",OFFSET('9. METAS'!$W$20,INT((ROW()-14)/2),0)))</f>
        <v/>
      </c>
      <c r="M246" s="151" t="str">
        <f ca="1">IF(MOD(ROW()-13,2)=0,IF(ISBLANK(OFFSET(#REF!,INT((ROW()-13)/2),0)),"",OFFSET(#REF!,INT((ROW()-13)/2),0)),IF(ISBLANK(OFFSET('9. METAS'!$X$20,INT((ROW()-14)/2),0)),"",OFFSET('9. METAS'!$X$20,INT((ROW()-14)/2),0)))</f>
        <v/>
      </c>
      <c r="N246" s="854"/>
      <c r="O246" s="856"/>
      <c r="P246" s="913"/>
    </row>
    <row r="247" spans="3:16">
      <c r="C247" s="859"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8" t="str">
        <f ca="1">IF(ISBLANK(OFFSET('5. Pp (3 años)'!$K$46,INT((ROW()-13)/2),0)),"",OFFSET('5. Pp (3 años)'!$K$46,INT((ROW()-13)/2),0))</f>
        <v/>
      </c>
      <c r="G247" s="909" t="str">
        <f ca="1">IF(ISBLANK(OFFSET('5. Pp (3 años)'!$H$46,INT((ROW()-13)/2),0)),"",OFFSET('5. Pp (3 años)'!$H$46,INT((ROW()-13)/2),0))</f>
        <v/>
      </c>
      <c r="H247" s="944" t="str">
        <f ca="1">IF(ISBLANK(OFFSET('9. METAS'!$L$20,INT((ROW()-13)/2),0)),"",OFFSET('9. METAS'!$L$20,INT((ROW()-13)/2),0))</f>
        <v/>
      </c>
      <c r="I247" s="868"/>
      <c r="J247" s="149" t="e">
        <f ca="1">IF(MOD(ROW()-13,2)=0,IF(ISBLANK(OFFSET(#REF!,INT((ROW()-13)/2),0)),"",OFFSET(#REF!,INT((ROW()-13)/2),0)),IF(ISBLANK(OFFSET('9. METAS'!$U$20,INT((ROW()-14)/2),0)),"",OFFSET('9. METAS'!$U$20,INT((ROW()-14)/2),0)))</f>
        <v>#REF!</v>
      </c>
      <c r="K247" s="150" t="e">
        <f ca="1">IF(MOD(ROW()-13,2)=0,IF(ISBLANK(OFFSET(#REF!,INT((ROW()-13)/2),0)),"",OFFSET(#REF!,INT((ROW()-13)/2),0)),IF(ISBLANK(OFFSET('9. METAS'!$V$20,INT((ROW()-14)/2),0)),"",OFFSET('9. METAS'!$V$20,INT((ROW()-14)/2),0)))</f>
        <v>#REF!</v>
      </c>
      <c r="L247" s="150" t="e">
        <f ca="1">IF(MOD(ROW()-13,2)=0,IF(ISBLANK(OFFSET(#REF!,INT((ROW()-13)/2),0)),"",OFFSET(#REF!,INT((ROW()-13)/2),0)),IF(ISBLANK(OFFSET('9. METAS'!$W$20,INT((ROW()-14)/2),0)),"",OFFSET('9. METAS'!$W$20,INT((ROW()-14)/2),0)))</f>
        <v>#REF!</v>
      </c>
      <c r="M247" s="151" t="e">
        <f ca="1">IF(MOD(ROW()-13,2)=0,IF(ISBLANK(OFFSET(#REF!,INT((ROW()-13)/2),0)),"",OFFSET(#REF!,INT((ROW()-13)/2),0)),IF(ISBLANK(OFFSET('9. METAS'!$X$20,INT((ROW()-14)/2),0)),"",OFFSET('9. METAS'!$X$20,INT((ROW()-14)/2),0)))</f>
        <v>#REF!</v>
      </c>
      <c r="N247" s="869" t="str">
        <f t="shared" ref="N247" ca="1" si="230">IFERROR(J247/J248,"ND")</f>
        <v>ND</v>
      </c>
      <c r="O247" s="870" t="str">
        <f t="shared" ref="O247" ca="1" si="231">IFERROR(((J247+K247+L247+M247)/H247),"ND")</f>
        <v>ND</v>
      </c>
      <c r="P247" s="910"/>
    </row>
    <row r="248" spans="3:16">
      <c r="C248" s="860"/>
      <c r="D248" s="907"/>
      <c r="E248" s="907"/>
      <c r="F248" s="908"/>
      <c r="G248" s="909"/>
      <c r="H248" s="944"/>
      <c r="I248" s="852"/>
      <c r="J248" s="149" t="str">
        <f ca="1">IF(MOD(ROW()-13,2)=0,IF(ISBLANK(OFFSET(#REF!,INT((ROW()-13)/2),0)),"",OFFSET(#REF!,INT((ROW()-13)/2),0)),IF(ISBLANK(OFFSET('9. METAS'!$U$20,INT((ROW()-14)/2),0)),"",OFFSET('9. METAS'!$U$20,INT((ROW()-14)/2),0)))</f>
        <v/>
      </c>
      <c r="K248" s="150" t="str">
        <f ca="1">IF(MOD(ROW()-13,2)=0,IF(ISBLANK(OFFSET(#REF!,INT((ROW()-13)/2),0)),"",OFFSET(#REF!,INT((ROW()-13)/2),0)),IF(ISBLANK(OFFSET('9. METAS'!$V$20,INT((ROW()-14)/2),0)),"",OFFSET('9. METAS'!$V$20,INT((ROW()-14)/2),0)))</f>
        <v/>
      </c>
      <c r="L248" s="150" t="str">
        <f ca="1">IF(MOD(ROW()-13,2)=0,IF(ISBLANK(OFFSET(#REF!,INT((ROW()-13)/2),0)),"",OFFSET(#REF!,INT((ROW()-13)/2),0)),IF(ISBLANK(OFFSET('9. METAS'!$W$20,INT((ROW()-14)/2),0)),"",OFFSET('9. METAS'!$W$20,INT((ROW()-14)/2),0)))</f>
        <v/>
      </c>
      <c r="M248" s="151" t="str">
        <f ca="1">IF(MOD(ROW()-13,2)=0,IF(ISBLANK(OFFSET(#REF!,INT((ROW()-13)/2),0)),"",OFFSET(#REF!,INT((ROW()-13)/2),0)),IF(ISBLANK(OFFSET('9. METAS'!$X$20,INT((ROW()-14)/2),0)),"",OFFSET('9. METAS'!$X$20,INT((ROW()-14)/2),0)))</f>
        <v/>
      </c>
      <c r="N248" s="854"/>
      <c r="O248" s="856"/>
      <c r="P248" s="913"/>
    </row>
    <row r="249" spans="3:16">
      <c r="C249" s="859"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8" t="str">
        <f ca="1">IF(ISBLANK(OFFSET('5. Pp (3 años)'!$K$46,INT((ROW()-13)/2),0)),"",OFFSET('5. Pp (3 años)'!$K$46,INT((ROW()-13)/2),0))</f>
        <v/>
      </c>
      <c r="G249" s="909" t="str">
        <f ca="1">IF(ISBLANK(OFFSET('5. Pp (3 años)'!$H$46,INT((ROW()-13)/2),0)),"",OFFSET('5. Pp (3 años)'!$H$46,INT((ROW()-13)/2),0))</f>
        <v/>
      </c>
      <c r="H249" s="944" t="str">
        <f ca="1">IF(ISBLANK(OFFSET('9. METAS'!$L$20,INT((ROW()-13)/2),0)),"",OFFSET('9. METAS'!$L$20,INT((ROW()-13)/2),0))</f>
        <v/>
      </c>
      <c r="I249" s="868"/>
      <c r="J249" s="149" t="e">
        <f ca="1">IF(MOD(ROW()-13,2)=0,IF(ISBLANK(OFFSET(#REF!,INT((ROW()-13)/2),0)),"",OFFSET(#REF!,INT((ROW()-13)/2),0)),IF(ISBLANK(OFFSET('9. METAS'!$U$20,INT((ROW()-14)/2),0)),"",OFFSET('9. METAS'!$U$20,INT((ROW()-14)/2),0)))</f>
        <v>#REF!</v>
      </c>
      <c r="K249" s="150" t="e">
        <f ca="1">IF(MOD(ROW()-13,2)=0,IF(ISBLANK(OFFSET(#REF!,INT((ROW()-13)/2),0)),"",OFFSET(#REF!,INT((ROW()-13)/2),0)),IF(ISBLANK(OFFSET('9. METAS'!$V$20,INT((ROW()-14)/2),0)),"",OFFSET('9. METAS'!$V$20,INT((ROW()-14)/2),0)))</f>
        <v>#REF!</v>
      </c>
      <c r="L249" s="150" t="e">
        <f ca="1">IF(MOD(ROW()-13,2)=0,IF(ISBLANK(OFFSET(#REF!,INT((ROW()-13)/2),0)),"",OFFSET(#REF!,INT((ROW()-13)/2),0)),IF(ISBLANK(OFFSET('9. METAS'!$W$20,INT((ROW()-14)/2),0)),"",OFFSET('9. METAS'!$W$20,INT((ROW()-14)/2),0)))</f>
        <v>#REF!</v>
      </c>
      <c r="M249" s="151" t="e">
        <f ca="1">IF(MOD(ROW()-13,2)=0,IF(ISBLANK(OFFSET(#REF!,INT((ROW()-13)/2),0)),"",OFFSET(#REF!,INT((ROW()-13)/2),0)),IF(ISBLANK(OFFSET('9. METAS'!$X$20,INT((ROW()-14)/2),0)),"",OFFSET('9. METAS'!$X$20,INT((ROW()-14)/2),0)))</f>
        <v>#REF!</v>
      </c>
      <c r="N249" s="869" t="str">
        <f t="shared" ref="N249" ca="1" si="232">IFERROR(J249/J250,"ND")</f>
        <v>ND</v>
      </c>
      <c r="O249" s="870" t="str">
        <f t="shared" ref="O249" ca="1" si="233">IFERROR(((J249+K249+L249+M249)/H249),"ND")</f>
        <v>ND</v>
      </c>
      <c r="P249" s="910"/>
    </row>
    <row r="250" spans="3:16">
      <c r="C250" s="860"/>
      <c r="D250" s="907"/>
      <c r="E250" s="907"/>
      <c r="F250" s="908"/>
      <c r="G250" s="909"/>
      <c r="H250" s="944"/>
      <c r="I250" s="852"/>
      <c r="J250" s="149" t="str">
        <f ca="1">IF(MOD(ROW()-13,2)=0,IF(ISBLANK(OFFSET(#REF!,INT((ROW()-13)/2),0)),"",OFFSET(#REF!,INT((ROW()-13)/2),0)),IF(ISBLANK(OFFSET('9. METAS'!$U$20,INT((ROW()-14)/2),0)),"",OFFSET('9. METAS'!$U$20,INT((ROW()-14)/2),0)))</f>
        <v/>
      </c>
      <c r="K250" s="150" t="str">
        <f ca="1">IF(MOD(ROW()-13,2)=0,IF(ISBLANK(OFFSET(#REF!,INT((ROW()-13)/2),0)),"",OFFSET(#REF!,INT((ROW()-13)/2),0)),IF(ISBLANK(OFFSET('9. METAS'!$V$20,INT((ROW()-14)/2),0)),"",OFFSET('9. METAS'!$V$20,INT((ROW()-14)/2),0)))</f>
        <v/>
      </c>
      <c r="L250" s="150" t="str">
        <f ca="1">IF(MOD(ROW()-13,2)=0,IF(ISBLANK(OFFSET(#REF!,INT((ROW()-13)/2),0)),"",OFFSET(#REF!,INT((ROW()-13)/2),0)),IF(ISBLANK(OFFSET('9. METAS'!$W$20,INT((ROW()-14)/2),0)),"",OFFSET('9. METAS'!$W$20,INT((ROW()-14)/2),0)))</f>
        <v/>
      </c>
      <c r="M250" s="151" t="str">
        <f ca="1">IF(MOD(ROW()-13,2)=0,IF(ISBLANK(OFFSET(#REF!,INT((ROW()-13)/2),0)),"",OFFSET(#REF!,INT((ROW()-13)/2),0)),IF(ISBLANK(OFFSET('9. METAS'!$X$20,INT((ROW()-14)/2),0)),"",OFFSET('9. METAS'!$X$20,INT((ROW()-14)/2),0)))</f>
        <v/>
      </c>
      <c r="N250" s="854"/>
      <c r="O250" s="856"/>
      <c r="P250" s="913"/>
    </row>
    <row r="251" spans="3:16">
      <c r="C251" s="859"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8" t="str">
        <f ca="1">IF(ISBLANK(OFFSET('5. Pp (3 años)'!$K$46,INT((ROW()-13)/2),0)),"",OFFSET('5. Pp (3 años)'!$K$46,INT((ROW()-13)/2),0))</f>
        <v/>
      </c>
      <c r="G251" s="909" t="str">
        <f ca="1">IF(ISBLANK(OFFSET('5. Pp (3 años)'!$H$46,INT((ROW()-13)/2),0)),"",OFFSET('5. Pp (3 años)'!$H$46,INT((ROW()-13)/2),0))</f>
        <v/>
      </c>
      <c r="H251" s="944" t="str">
        <f ca="1">IF(ISBLANK(OFFSET('9. METAS'!$L$20,INT((ROW()-13)/2),0)),"",OFFSET('9. METAS'!$L$20,INT((ROW()-13)/2),0))</f>
        <v/>
      </c>
      <c r="I251" s="868"/>
      <c r="J251" s="149" t="e">
        <f ca="1">IF(MOD(ROW()-13,2)=0,IF(ISBLANK(OFFSET(#REF!,INT((ROW()-13)/2),0)),"",OFFSET(#REF!,INT((ROW()-13)/2),0)),IF(ISBLANK(OFFSET('9. METAS'!$U$20,INT((ROW()-14)/2),0)),"",OFFSET('9. METAS'!$U$20,INT((ROW()-14)/2),0)))</f>
        <v>#REF!</v>
      </c>
      <c r="K251" s="150" t="e">
        <f ca="1">IF(MOD(ROW()-13,2)=0,IF(ISBLANK(OFFSET(#REF!,INT((ROW()-13)/2),0)),"",OFFSET(#REF!,INT((ROW()-13)/2),0)),IF(ISBLANK(OFFSET('9. METAS'!$V$20,INT((ROW()-14)/2),0)),"",OFFSET('9. METAS'!$V$20,INT((ROW()-14)/2),0)))</f>
        <v>#REF!</v>
      </c>
      <c r="L251" s="150" t="e">
        <f ca="1">IF(MOD(ROW()-13,2)=0,IF(ISBLANK(OFFSET(#REF!,INT((ROW()-13)/2),0)),"",OFFSET(#REF!,INT((ROW()-13)/2),0)),IF(ISBLANK(OFFSET('9. METAS'!$W$20,INT((ROW()-14)/2),0)),"",OFFSET('9. METAS'!$W$20,INT((ROW()-14)/2),0)))</f>
        <v>#REF!</v>
      </c>
      <c r="M251" s="151" t="e">
        <f ca="1">IF(MOD(ROW()-13,2)=0,IF(ISBLANK(OFFSET(#REF!,INT((ROW()-13)/2),0)),"",OFFSET(#REF!,INT((ROW()-13)/2),0)),IF(ISBLANK(OFFSET('9. METAS'!$X$20,INT((ROW()-14)/2),0)),"",OFFSET('9. METAS'!$X$20,INT((ROW()-14)/2),0)))</f>
        <v>#REF!</v>
      </c>
      <c r="N251" s="869" t="str">
        <f t="shared" ref="N251" ca="1" si="234">IFERROR(J251/J252,"ND")</f>
        <v>ND</v>
      </c>
      <c r="O251" s="870" t="str">
        <f t="shared" ref="O251" ca="1" si="235">IFERROR(((J251+K251+L251+M251)/H251),"ND")</f>
        <v>ND</v>
      </c>
      <c r="P251" s="910"/>
    </row>
    <row r="252" spans="3:16">
      <c r="C252" s="860"/>
      <c r="D252" s="907"/>
      <c r="E252" s="907"/>
      <c r="F252" s="908"/>
      <c r="G252" s="909"/>
      <c r="H252" s="944"/>
      <c r="I252" s="852"/>
      <c r="J252" s="149" t="str">
        <f ca="1">IF(MOD(ROW()-13,2)=0,IF(ISBLANK(OFFSET(#REF!,INT((ROW()-13)/2),0)),"",OFFSET(#REF!,INT((ROW()-13)/2),0)),IF(ISBLANK(OFFSET('9. METAS'!$U$20,INT((ROW()-14)/2),0)),"",OFFSET('9. METAS'!$U$20,INT((ROW()-14)/2),0)))</f>
        <v/>
      </c>
      <c r="K252" s="150" t="str">
        <f ca="1">IF(MOD(ROW()-13,2)=0,IF(ISBLANK(OFFSET(#REF!,INT((ROW()-13)/2),0)),"",OFFSET(#REF!,INT((ROW()-13)/2),0)),IF(ISBLANK(OFFSET('9. METAS'!$V$20,INT((ROW()-14)/2),0)),"",OFFSET('9. METAS'!$V$20,INT((ROW()-14)/2),0)))</f>
        <v/>
      </c>
      <c r="L252" s="150" t="str">
        <f ca="1">IF(MOD(ROW()-13,2)=0,IF(ISBLANK(OFFSET(#REF!,INT((ROW()-13)/2),0)),"",OFFSET(#REF!,INT((ROW()-13)/2),0)),IF(ISBLANK(OFFSET('9. METAS'!$W$20,INT((ROW()-14)/2),0)),"",OFFSET('9. METAS'!$W$20,INT((ROW()-14)/2),0)))</f>
        <v/>
      </c>
      <c r="M252" s="151" t="str">
        <f ca="1">IF(MOD(ROW()-13,2)=0,IF(ISBLANK(OFFSET(#REF!,INT((ROW()-13)/2),0)),"",OFFSET(#REF!,INT((ROW()-13)/2),0)),IF(ISBLANK(OFFSET('9. METAS'!$X$20,INT((ROW()-14)/2),0)),"",OFFSET('9. METAS'!$X$20,INT((ROW()-14)/2),0)))</f>
        <v/>
      </c>
      <c r="N252" s="854"/>
      <c r="O252" s="856"/>
      <c r="P252" s="913"/>
    </row>
    <row r="253" spans="3:16">
      <c r="C253" s="859"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8" t="str">
        <f ca="1">IF(ISBLANK(OFFSET('5. Pp (3 años)'!$K$46,INT((ROW()-13)/2),0)),"",OFFSET('5. Pp (3 años)'!$K$46,INT((ROW()-13)/2),0))</f>
        <v/>
      </c>
      <c r="G253" s="909" t="str">
        <f ca="1">IF(ISBLANK(OFFSET('5. Pp (3 años)'!$H$46,INT((ROW()-13)/2),0)),"",OFFSET('5. Pp (3 años)'!$H$46,INT((ROW()-13)/2),0))</f>
        <v/>
      </c>
      <c r="H253" s="944" t="str">
        <f ca="1">IF(ISBLANK(OFFSET('9. METAS'!$L$20,INT((ROW()-13)/2),0)),"",OFFSET('9. METAS'!$L$20,INT((ROW()-13)/2),0))</f>
        <v/>
      </c>
      <c r="I253" s="868"/>
      <c r="J253" s="149" t="e">
        <f ca="1">IF(MOD(ROW()-13,2)=0,IF(ISBLANK(OFFSET(#REF!,INT((ROW()-13)/2),0)),"",OFFSET(#REF!,INT((ROW()-13)/2),0)),IF(ISBLANK(OFFSET('9. METAS'!$U$20,INT((ROW()-14)/2),0)),"",OFFSET('9. METAS'!$U$20,INT((ROW()-14)/2),0)))</f>
        <v>#REF!</v>
      </c>
      <c r="K253" s="150" t="e">
        <f ca="1">IF(MOD(ROW()-13,2)=0,IF(ISBLANK(OFFSET(#REF!,INT((ROW()-13)/2),0)),"",OFFSET(#REF!,INT((ROW()-13)/2),0)),IF(ISBLANK(OFFSET('9. METAS'!$V$20,INT((ROW()-14)/2),0)),"",OFFSET('9. METAS'!$V$20,INT((ROW()-14)/2),0)))</f>
        <v>#REF!</v>
      </c>
      <c r="L253" s="150" t="e">
        <f ca="1">IF(MOD(ROW()-13,2)=0,IF(ISBLANK(OFFSET(#REF!,INT((ROW()-13)/2),0)),"",OFFSET(#REF!,INT((ROW()-13)/2),0)),IF(ISBLANK(OFFSET('9. METAS'!$W$20,INT((ROW()-14)/2),0)),"",OFFSET('9. METAS'!$W$20,INT((ROW()-14)/2),0)))</f>
        <v>#REF!</v>
      </c>
      <c r="M253" s="151" t="e">
        <f ca="1">IF(MOD(ROW()-13,2)=0,IF(ISBLANK(OFFSET(#REF!,INT((ROW()-13)/2),0)),"",OFFSET(#REF!,INT((ROW()-13)/2),0)),IF(ISBLANK(OFFSET('9. METAS'!$X$20,INT((ROW()-14)/2),0)),"",OFFSET('9. METAS'!$X$20,INT((ROW()-14)/2),0)))</f>
        <v>#REF!</v>
      </c>
      <c r="N253" s="869" t="str">
        <f t="shared" ref="N253" ca="1" si="236">IFERROR(J253/J254,"ND")</f>
        <v>ND</v>
      </c>
      <c r="O253" s="870" t="str">
        <f t="shared" ref="O253" ca="1" si="237">IFERROR(((J253+K253+L253+M253)/H253),"ND")</f>
        <v>ND</v>
      </c>
      <c r="P253" s="910"/>
    </row>
    <row r="254" spans="3:16">
      <c r="C254" s="860"/>
      <c r="D254" s="907"/>
      <c r="E254" s="907"/>
      <c r="F254" s="908"/>
      <c r="G254" s="909"/>
      <c r="H254" s="944"/>
      <c r="I254" s="852"/>
      <c r="J254" s="149" t="str">
        <f ca="1">IF(MOD(ROW()-13,2)=0,IF(ISBLANK(OFFSET(#REF!,INT((ROW()-13)/2),0)),"",OFFSET(#REF!,INT((ROW()-13)/2),0)),IF(ISBLANK(OFFSET('9. METAS'!$U$20,INT((ROW()-14)/2),0)),"",OFFSET('9. METAS'!$U$20,INT((ROW()-14)/2),0)))</f>
        <v/>
      </c>
      <c r="K254" s="150" t="str">
        <f ca="1">IF(MOD(ROW()-13,2)=0,IF(ISBLANK(OFFSET(#REF!,INT((ROW()-13)/2),0)),"",OFFSET(#REF!,INT((ROW()-13)/2),0)),IF(ISBLANK(OFFSET('9. METAS'!$V$20,INT((ROW()-14)/2),0)),"",OFFSET('9. METAS'!$V$20,INT((ROW()-14)/2),0)))</f>
        <v/>
      </c>
      <c r="L254" s="150" t="str">
        <f ca="1">IF(MOD(ROW()-13,2)=0,IF(ISBLANK(OFFSET(#REF!,INT((ROW()-13)/2),0)),"",OFFSET(#REF!,INT((ROW()-13)/2),0)),IF(ISBLANK(OFFSET('9. METAS'!$W$20,INT((ROW()-14)/2),0)),"",OFFSET('9. METAS'!$W$20,INT((ROW()-14)/2),0)))</f>
        <v/>
      </c>
      <c r="M254" s="151" t="str">
        <f ca="1">IF(MOD(ROW()-13,2)=0,IF(ISBLANK(OFFSET(#REF!,INT((ROW()-13)/2),0)),"",OFFSET(#REF!,INT((ROW()-13)/2),0)),IF(ISBLANK(OFFSET('9. METAS'!$X$20,INT((ROW()-14)/2),0)),"",OFFSET('9. METAS'!$X$20,INT((ROW()-14)/2),0)))</f>
        <v/>
      </c>
      <c r="N254" s="854"/>
      <c r="O254" s="856"/>
      <c r="P254" s="913"/>
    </row>
    <row r="255" spans="3:16">
      <c r="C255" s="859"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8" t="str">
        <f ca="1">IF(ISBLANK(OFFSET('5. Pp (3 años)'!$K$46,INT((ROW()-13)/2),0)),"",OFFSET('5. Pp (3 años)'!$K$46,INT((ROW()-13)/2),0))</f>
        <v/>
      </c>
      <c r="G255" s="909" t="str">
        <f ca="1">IF(ISBLANK(OFFSET('5. Pp (3 años)'!$H$46,INT((ROW()-13)/2),0)),"",OFFSET('5. Pp (3 años)'!$H$46,INT((ROW()-13)/2),0))</f>
        <v/>
      </c>
      <c r="H255" s="944" t="str">
        <f ca="1">IF(ISBLANK(OFFSET('9. METAS'!$L$20,INT((ROW()-13)/2),0)),"",OFFSET('9. METAS'!$L$20,INT((ROW()-13)/2),0))</f>
        <v/>
      </c>
      <c r="I255" s="868"/>
      <c r="J255" s="149" t="e">
        <f ca="1">IF(MOD(ROW()-13,2)=0,IF(ISBLANK(OFFSET(#REF!,INT((ROW()-13)/2),0)),"",OFFSET(#REF!,INT((ROW()-13)/2),0)),IF(ISBLANK(OFFSET('9. METAS'!$U$20,INT((ROW()-14)/2),0)),"",OFFSET('9. METAS'!$U$20,INT((ROW()-14)/2),0)))</f>
        <v>#REF!</v>
      </c>
      <c r="K255" s="150" t="e">
        <f ca="1">IF(MOD(ROW()-13,2)=0,IF(ISBLANK(OFFSET(#REF!,INT((ROW()-13)/2),0)),"",OFFSET(#REF!,INT((ROW()-13)/2),0)),IF(ISBLANK(OFFSET('9. METAS'!$V$20,INT((ROW()-14)/2),0)),"",OFFSET('9. METAS'!$V$20,INT((ROW()-14)/2),0)))</f>
        <v>#REF!</v>
      </c>
      <c r="L255" s="150" t="e">
        <f ca="1">IF(MOD(ROW()-13,2)=0,IF(ISBLANK(OFFSET(#REF!,INT((ROW()-13)/2),0)),"",OFFSET(#REF!,INT((ROW()-13)/2),0)),IF(ISBLANK(OFFSET('9. METAS'!$W$20,INT((ROW()-14)/2),0)),"",OFFSET('9. METAS'!$W$20,INT((ROW()-14)/2),0)))</f>
        <v>#REF!</v>
      </c>
      <c r="M255" s="151" t="e">
        <f ca="1">IF(MOD(ROW()-13,2)=0,IF(ISBLANK(OFFSET(#REF!,INT((ROW()-13)/2),0)),"",OFFSET(#REF!,INT((ROW()-13)/2),0)),IF(ISBLANK(OFFSET('9. METAS'!$X$20,INT((ROW()-14)/2),0)),"",OFFSET('9. METAS'!$X$20,INT((ROW()-14)/2),0)))</f>
        <v>#REF!</v>
      </c>
      <c r="N255" s="869" t="str">
        <f t="shared" ref="N255" ca="1" si="238">IFERROR(J255/J256,"ND")</f>
        <v>ND</v>
      </c>
      <c r="O255" s="870" t="str">
        <f t="shared" ref="O255" ca="1" si="239">IFERROR(((J255+K255+L255+M255)/H255),"ND")</f>
        <v>ND</v>
      </c>
      <c r="P255" s="910"/>
    </row>
    <row r="256" spans="3:16">
      <c r="C256" s="860"/>
      <c r="D256" s="907"/>
      <c r="E256" s="907"/>
      <c r="F256" s="908"/>
      <c r="G256" s="909"/>
      <c r="H256" s="944"/>
      <c r="I256" s="852"/>
      <c r="J256" s="149" t="str">
        <f ca="1">IF(MOD(ROW()-13,2)=0,IF(ISBLANK(OFFSET(#REF!,INT((ROW()-13)/2),0)),"",OFFSET(#REF!,INT((ROW()-13)/2),0)),IF(ISBLANK(OFFSET('9. METAS'!$U$20,INT((ROW()-14)/2),0)),"",OFFSET('9. METAS'!$U$20,INT((ROW()-14)/2),0)))</f>
        <v/>
      </c>
      <c r="K256" s="150" t="str">
        <f ca="1">IF(MOD(ROW()-13,2)=0,IF(ISBLANK(OFFSET(#REF!,INT((ROW()-13)/2),0)),"",OFFSET(#REF!,INT((ROW()-13)/2),0)),IF(ISBLANK(OFFSET('9. METAS'!$V$20,INT((ROW()-14)/2),0)),"",OFFSET('9. METAS'!$V$20,INT((ROW()-14)/2),0)))</f>
        <v/>
      </c>
      <c r="L256" s="150" t="str">
        <f ca="1">IF(MOD(ROW()-13,2)=0,IF(ISBLANK(OFFSET(#REF!,INT((ROW()-13)/2),0)),"",OFFSET(#REF!,INT((ROW()-13)/2),0)),IF(ISBLANK(OFFSET('9. METAS'!$W$20,INT((ROW()-14)/2),0)),"",OFFSET('9. METAS'!$W$20,INT((ROW()-14)/2),0)))</f>
        <v/>
      </c>
      <c r="M256" s="151" t="str">
        <f ca="1">IF(MOD(ROW()-13,2)=0,IF(ISBLANK(OFFSET(#REF!,INT((ROW()-13)/2),0)),"",OFFSET(#REF!,INT((ROW()-13)/2),0)),IF(ISBLANK(OFFSET('9. METAS'!$X$20,INT((ROW()-14)/2),0)),"",OFFSET('9. METAS'!$X$20,INT((ROW()-14)/2),0)))</f>
        <v/>
      </c>
      <c r="N256" s="854"/>
      <c r="O256" s="856"/>
      <c r="P256" s="913"/>
    </row>
    <row r="257" spans="3:16">
      <c r="C257" s="859"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8" t="str">
        <f ca="1">IF(ISBLANK(OFFSET('5. Pp (3 años)'!$K$46,INT((ROW()-13)/2),0)),"",OFFSET('5. Pp (3 años)'!$K$46,INT((ROW()-13)/2),0))</f>
        <v/>
      </c>
      <c r="G257" s="909" t="str">
        <f ca="1">IF(ISBLANK(OFFSET('5. Pp (3 años)'!$H$46,INT((ROW()-13)/2),0)),"",OFFSET('5. Pp (3 años)'!$H$46,INT((ROW()-13)/2),0))</f>
        <v/>
      </c>
      <c r="H257" s="944" t="str">
        <f ca="1">IF(ISBLANK(OFFSET('9. METAS'!$L$20,INT((ROW()-13)/2),0)),"",OFFSET('9. METAS'!$L$20,INT((ROW()-13)/2),0))</f>
        <v/>
      </c>
      <c r="I257" s="868"/>
      <c r="J257" s="149" t="e">
        <f ca="1">IF(MOD(ROW()-13,2)=0,IF(ISBLANK(OFFSET(#REF!,INT((ROW()-13)/2),0)),"",OFFSET(#REF!,INT((ROW()-13)/2),0)),IF(ISBLANK(OFFSET('9. METAS'!$U$20,INT((ROW()-14)/2),0)),"",OFFSET('9. METAS'!$U$20,INT((ROW()-14)/2),0)))</f>
        <v>#REF!</v>
      </c>
      <c r="K257" s="150" t="e">
        <f ca="1">IF(MOD(ROW()-13,2)=0,IF(ISBLANK(OFFSET(#REF!,INT((ROW()-13)/2),0)),"",OFFSET(#REF!,INT((ROW()-13)/2),0)),IF(ISBLANK(OFFSET('9. METAS'!$V$20,INT((ROW()-14)/2),0)),"",OFFSET('9. METAS'!$V$20,INT((ROW()-14)/2),0)))</f>
        <v>#REF!</v>
      </c>
      <c r="L257" s="150" t="e">
        <f ca="1">IF(MOD(ROW()-13,2)=0,IF(ISBLANK(OFFSET(#REF!,INT((ROW()-13)/2),0)),"",OFFSET(#REF!,INT((ROW()-13)/2),0)),IF(ISBLANK(OFFSET('9. METAS'!$W$20,INT((ROW()-14)/2),0)),"",OFFSET('9. METAS'!$W$20,INT((ROW()-14)/2),0)))</f>
        <v>#REF!</v>
      </c>
      <c r="M257" s="151" t="e">
        <f ca="1">IF(MOD(ROW()-13,2)=0,IF(ISBLANK(OFFSET(#REF!,INT((ROW()-13)/2),0)),"",OFFSET(#REF!,INT((ROW()-13)/2),0)),IF(ISBLANK(OFFSET('9. METAS'!$X$20,INT((ROW()-14)/2),0)),"",OFFSET('9. METAS'!$X$20,INT((ROW()-14)/2),0)))</f>
        <v>#REF!</v>
      </c>
      <c r="N257" s="869" t="str">
        <f t="shared" ref="N257" ca="1" si="240">IFERROR(J257/J258,"ND")</f>
        <v>ND</v>
      </c>
      <c r="O257" s="870" t="str">
        <f t="shared" ref="O257" ca="1" si="241">IFERROR(((J257+K257+L257+M257)/H257),"ND")</f>
        <v>ND</v>
      </c>
      <c r="P257" s="910"/>
    </row>
    <row r="258" spans="3:16">
      <c r="C258" s="860"/>
      <c r="D258" s="907"/>
      <c r="E258" s="907"/>
      <c r="F258" s="908"/>
      <c r="G258" s="909"/>
      <c r="H258" s="944"/>
      <c r="I258" s="852"/>
      <c r="J258" s="149" t="str">
        <f ca="1">IF(MOD(ROW()-13,2)=0,IF(ISBLANK(OFFSET(#REF!,INT((ROW()-13)/2),0)),"",OFFSET(#REF!,INT((ROW()-13)/2),0)),IF(ISBLANK(OFFSET('9. METAS'!$U$20,INT((ROW()-14)/2),0)),"",OFFSET('9. METAS'!$U$20,INT((ROW()-14)/2),0)))</f>
        <v/>
      </c>
      <c r="K258" s="150" t="str">
        <f ca="1">IF(MOD(ROW()-13,2)=0,IF(ISBLANK(OFFSET(#REF!,INT((ROW()-13)/2),0)),"",OFFSET(#REF!,INT((ROW()-13)/2),0)),IF(ISBLANK(OFFSET('9. METAS'!$V$20,INT((ROW()-14)/2),0)),"",OFFSET('9. METAS'!$V$20,INT((ROW()-14)/2),0)))</f>
        <v/>
      </c>
      <c r="L258" s="150" t="str">
        <f ca="1">IF(MOD(ROW()-13,2)=0,IF(ISBLANK(OFFSET(#REF!,INT((ROW()-13)/2),0)),"",OFFSET(#REF!,INT((ROW()-13)/2),0)),IF(ISBLANK(OFFSET('9. METAS'!$W$20,INT((ROW()-14)/2),0)),"",OFFSET('9. METAS'!$W$20,INT((ROW()-14)/2),0)))</f>
        <v/>
      </c>
      <c r="M258" s="151" t="str">
        <f ca="1">IF(MOD(ROW()-13,2)=0,IF(ISBLANK(OFFSET(#REF!,INT((ROW()-13)/2),0)),"",OFFSET(#REF!,INT((ROW()-13)/2),0)),IF(ISBLANK(OFFSET('9. METAS'!$X$20,INT((ROW()-14)/2),0)),"",OFFSET('9. METAS'!$X$20,INT((ROW()-14)/2),0)))</f>
        <v/>
      </c>
      <c r="N258" s="854"/>
      <c r="O258" s="856"/>
      <c r="P258" s="913"/>
    </row>
    <row r="259" spans="3:16">
      <c r="C259" s="859"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8" t="str">
        <f ca="1">IF(ISBLANK(OFFSET('5. Pp (3 años)'!$K$46,INT((ROW()-13)/2),0)),"",OFFSET('5. Pp (3 años)'!$K$46,INT((ROW()-13)/2),0))</f>
        <v/>
      </c>
      <c r="G259" s="909" t="str">
        <f ca="1">IF(ISBLANK(OFFSET('5. Pp (3 años)'!$H$46,INT((ROW()-13)/2),0)),"",OFFSET('5. Pp (3 años)'!$H$46,INT((ROW()-13)/2),0))</f>
        <v/>
      </c>
      <c r="H259" s="944" t="str">
        <f ca="1">IF(ISBLANK(OFFSET('9. METAS'!$L$20,INT((ROW()-13)/2),0)),"",OFFSET('9. METAS'!$L$20,INT((ROW()-13)/2),0))</f>
        <v/>
      </c>
      <c r="I259" s="868"/>
      <c r="J259" s="149" t="e">
        <f ca="1">IF(MOD(ROW()-13,2)=0,IF(ISBLANK(OFFSET(#REF!,INT((ROW()-13)/2),0)),"",OFFSET(#REF!,INT((ROW()-13)/2),0)),IF(ISBLANK(OFFSET('9. METAS'!$U$20,INT((ROW()-14)/2),0)),"",OFFSET('9. METAS'!$U$20,INT((ROW()-14)/2),0)))</f>
        <v>#REF!</v>
      </c>
      <c r="K259" s="150" t="e">
        <f ca="1">IF(MOD(ROW()-13,2)=0,IF(ISBLANK(OFFSET(#REF!,INT((ROW()-13)/2),0)),"",OFFSET(#REF!,INT((ROW()-13)/2),0)),IF(ISBLANK(OFFSET('9. METAS'!$V$20,INT((ROW()-14)/2),0)),"",OFFSET('9. METAS'!$V$20,INT((ROW()-14)/2),0)))</f>
        <v>#REF!</v>
      </c>
      <c r="L259" s="150" t="e">
        <f ca="1">IF(MOD(ROW()-13,2)=0,IF(ISBLANK(OFFSET(#REF!,INT((ROW()-13)/2),0)),"",OFFSET(#REF!,INT((ROW()-13)/2),0)),IF(ISBLANK(OFFSET('9. METAS'!$W$20,INT((ROW()-14)/2),0)),"",OFFSET('9. METAS'!$W$20,INT((ROW()-14)/2),0)))</f>
        <v>#REF!</v>
      </c>
      <c r="M259" s="151" t="e">
        <f ca="1">IF(MOD(ROW()-13,2)=0,IF(ISBLANK(OFFSET(#REF!,INT((ROW()-13)/2),0)),"",OFFSET(#REF!,INT((ROW()-13)/2),0)),IF(ISBLANK(OFFSET('9. METAS'!$X$20,INT((ROW()-14)/2),0)),"",OFFSET('9. METAS'!$X$20,INT((ROW()-14)/2),0)))</f>
        <v>#REF!</v>
      </c>
      <c r="N259" s="869" t="str">
        <f t="shared" ref="N259" ca="1" si="242">IFERROR(J259/J260,"ND")</f>
        <v>ND</v>
      </c>
      <c r="O259" s="870" t="str">
        <f t="shared" ref="O259" ca="1" si="243">IFERROR(((J259+K259+L259+M259)/H259),"ND")</f>
        <v>ND</v>
      </c>
      <c r="P259" s="910"/>
    </row>
    <row r="260" spans="3:16">
      <c r="C260" s="860"/>
      <c r="D260" s="907"/>
      <c r="E260" s="907"/>
      <c r="F260" s="908"/>
      <c r="G260" s="909"/>
      <c r="H260" s="944"/>
      <c r="I260" s="852"/>
      <c r="J260" s="149" t="str">
        <f ca="1">IF(MOD(ROW()-13,2)=0,IF(ISBLANK(OFFSET(#REF!,INT((ROW()-13)/2),0)),"",OFFSET(#REF!,INT((ROW()-13)/2),0)),IF(ISBLANK(OFFSET('9. METAS'!$U$20,INT((ROW()-14)/2),0)),"",OFFSET('9. METAS'!$U$20,INT((ROW()-14)/2),0)))</f>
        <v/>
      </c>
      <c r="K260" s="150" t="str">
        <f ca="1">IF(MOD(ROW()-13,2)=0,IF(ISBLANK(OFFSET(#REF!,INT((ROW()-13)/2),0)),"",OFFSET(#REF!,INT((ROW()-13)/2),0)),IF(ISBLANK(OFFSET('9. METAS'!$V$20,INT((ROW()-14)/2),0)),"",OFFSET('9. METAS'!$V$20,INT((ROW()-14)/2),0)))</f>
        <v/>
      </c>
      <c r="L260" s="150" t="str">
        <f ca="1">IF(MOD(ROW()-13,2)=0,IF(ISBLANK(OFFSET(#REF!,INT((ROW()-13)/2),0)),"",OFFSET(#REF!,INT((ROW()-13)/2),0)),IF(ISBLANK(OFFSET('9. METAS'!$W$20,INT((ROW()-14)/2),0)),"",OFFSET('9. METAS'!$W$20,INT((ROW()-14)/2),0)))</f>
        <v/>
      </c>
      <c r="M260" s="151" t="str">
        <f ca="1">IF(MOD(ROW()-13,2)=0,IF(ISBLANK(OFFSET(#REF!,INT((ROW()-13)/2),0)),"",OFFSET(#REF!,INT((ROW()-13)/2),0)),IF(ISBLANK(OFFSET('9. METAS'!$X$20,INT((ROW()-14)/2),0)),"",OFFSET('9. METAS'!$X$20,INT((ROW()-14)/2),0)))</f>
        <v/>
      </c>
      <c r="N260" s="854"/>
      <c r="O260" s="856"/>
      <c r="P260" s="913"/>
    </row>
    <row r="261" spans="3:16">
      <c r="C261" s="859"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8" t="str">
        <f ca="1">IF(ISBLANK(OFFSET('5. Pp (3 años)'!$K$46,INT((ROW()-13)/2),0)),"",OFFSET('5. Pp (3 años)'!$K$46,INT((ROW()-13)/2),0))</f>
        <v/>
      </c>
      <c r="G261" s="909" t="str">
        <f ca="1">IF(ISBLANK(OFFSET('5. Pp (3 años)'!$H$46,INT((ROW()-13)/2),0)),"",OFFSET('5. Pp (3 años)'!$H$46,INT((ROW()-13)/2),0))</f>
        <v/>
      </c>
      <c r="H261" s="944" t="str">
        <f ca="1">IF(ISBLANK(OFFSET('9. METAS'!$L$20,INT((ROW()-13)/2),0)),"",OFFSET('9. METAS'!$L$20,INT((ROW()-13)/2),0))</f>
        <v/>
      </c>
      <c r="I261" s="868"/>
      <c r="J261" s="149" t="e">
        <f ca="1">IF(MOD(ROW()-13,2)=0,IF(ISBLANK(OFFSET(#REF!,INT((ROW()-13)/2),0)),"",OFFSET(#REF!,INT((ROW()-13)/2),0)),IF(ISBLANK(OFFSET('9. METAS'!$U$20,INT((ROW()-14)/2),0)),"",OFFSET('9. METAS'!$U$20,INT((ROW()-14)/2),0)))</f>
        <v>#REF!</v>
      </c>
      <c r="K261" s="150" t="e">
        <f ca="1">IF(MOD(ROW()-13,2)=0,IF(ISBLANK(OFFSET(#REF!,INT((ROW()-13)/2),0)),"",OFFSET(#REF!,INT((ROW()-13)/2),0)),IF(ISBLANK(OFFSET('9. METAS'!$V$20,INT((ROW()-14)/2),0)),"",OFFSET('9. METAS'!$V$20,INT((ROW()-14)/2),0)))</f>
        <v>#REF!</v>
      </c>
      <c r="L261" s="150" t="e">
        <f ca="1">IF(MOD(ROW()-13,2)=0,IF(ISBLANK(OFFSET(#REF!,INT((ROW()-13)/2),0)),"",OFFSET(#REF!,INT((ROW()-13)/2),0)),IF(ISBLANK(OFFSET('9. METAS'!$W$20,INT((ROW()-14)/2),0)),"",OFFSET('9. METAS'!$W$20,INT((ROW()-14)/2),0)))</f>
        <v>#REF!</v>
      </c>
      <c r="M261" s="151" t="e">
        <f ca="1">IF(MOD(ROW()-13,2)=0,IF(ISBLANK(OFFSET(#REF!,INT((ROW()-13)/2),0)),"",OFFSET(#REF!,INT((ROW()-13)/2),0)),IF(ISBLANK(OFFSET('9. METAS'!$X$20,INT((ROW()-14)/2),0)),"",OFFSET('9. METAS'!$X$20,INT((ROW()-14)/2),0)))</f>
        <v>#REF!</v>
      </c>
      <c r="N261" s="869" t="str">
        <f t="shared" ref="N261" ca="1" si="244">IFERROR(J261/J262,"ND")</f>
        <v>ND</v>
      </c>
      <c r="O261" s="870" t="str">
        <f t="shared" ref="O261" ca="1" si="245">IFERROR(((J261+K261+L261+M261)/H261),"ND")</f>
        <v>ND</v>
      </c>
      <c r="P261" s="910"/>
    </row>
    <row r="262" spans="3:16">
      <c r="C262" s="860"/>
      <c r="D262" s="907"/>
      <c r="E262" s="907"/>
      <c r="F262" s="908"/>
      <c r="G262" s="909"/>
      <c r="H262" s="944"/>
      <c r="I262" s="852"/>
      <c r="J262" s="149" t="str">
        <f ca="1">IF(MOD(ROW()-13,2)=0,IF(ISBLANK(OFFSET(#REF!,INT((ROW()-13)/2),0)),"",OFFSET(#REF!,INT((ROW()-13)/2),0)),IF(ISBLANK(OFFSET('9. METAS'!$U$20,INT((ROW()-14)/2),0)),"",OFFSET('9. METAS'!$U$20,INT((ROW()-14)/2),0)))</f>
        <v/>
      </c>
      <c r="K262" s="150" t="str">
        <f ca="1">IF(MOD(ROW()-13,2)=0,IF(ISBLANK(OFFSET(#REF!,INT((ROW()-13)/2),0)),"",OFFSET(#REF!,INT((ROW()-13)/2),0)),IF(ISBLANK(OFFSET('9. METAS'!$V$20,INT((ROW()-14)/2),0)),"",OFFSET('9. METAS'!$V$20,INT((ROW()-14)/2),0)))</f>
        <v/>
      </c>
      <c r="L262" s="150" t="str">
        <f ca="1">IF(MOD(ROW()-13,2)=0,IF(ISBLANK(OFFSET(#REF!,INT((ROW()-13)/2),0)),"",OFFSET(#REF!,INT((ROW()-13)/2),0)),IF(ISBLANK(OFFSET('9. METAS'!$W$20,INT((ROW()-14)/2),0)),"",OFFSET('9. METAS'!$W$20,INT((ROW()-14)/2),0)))</f>
        <v/>
      </c>
      <c r="M262" s="151" t="str">
        <f ca="1">IF(MOD(ROW()-13,2)=0,IF(ISBLANK(OFFSET(#REF!,INT((ROW()-13)/2),0)),"",OFFSET(#REF!,INT((ROW()-13)/2),0)),IF(ISBLANK(OFFSET('9. METAS'!$X$20,INT((ROW()-14)/2),0)),"",OFFSET('9. METAS'!$X$20,INT((ROW()-14)/2),0)))</f>
        <v/>
      </c>
      <c r="N262" s="854"/>
      <c r="O262" s="856"/>
      <c r="P262" s="913"/>
    </row>
    <row r="263" spans="3:16">
      <c r="C263" s="859"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8" t="str">
        <f ca="1">IF(ISBLANK(OFFSET('5. Pp (3 años)'!$K$46,INT((ROW()-13)/2),0)),"",OFFSET('5. Pp (3 años)'!$K$46,INT((ROW()-13)/2),0))</f>
        <v/>
      </c>
      <c r="G263" s="909" t="str">
        <f ca="1">IF(ISBLANK(OFFSET('5. Pp (3 años)'!$H$46,INT((ROW()-13)/2),0)),"",OFFSET('5. Pp (3 años)'!$H$46,INT((ROW()-13)/2),0))</f>
        <v/>
      </c>
      <c r="H263" s="944" t="str">
        <f ca="1">IF(ISBLANK(OFFSET('9. METAS'!$L$20,INT((ROW()-13)/2),0)),"",OFFSET('9. METAS'!$L$20,INT((ROW()-13)/2),0))</f>
        <v/>
      </c>
      <c r="I263" s="868"/>
      <c r="J263" s="149" t="e">
        <f ca="1">IF(MOD(ROW()-13,2)=0,IF(ISBLANK(OFFSET(#REF!,INT((ROW()-13)/2),0)),"",OFFSET(#REF!,INT((ROW()-13)/2),0)),IF(ISBLANK(OFFSET('9. METAS'!$U$20,INT((ROW()-14)/2),0)),"",OFFSET('9. METAS'!$U$20,INT((ROW()-14)/2),0)))</f>
        <v>#REF!</v>
      </c>
      <c r="K263" s="150" t="e">
        <f ca="1">IF(MOD(ROW()-13,2)=0,IF(ISBLANK(OFFSET(#REF!,INT((ROW()-13)/2),0)),"",OFFSET(#REF!,INT((ROW()-13)/2),0)),IF(ISBLANK(OFFSET('9. METAS'!$V$20,INT((ROW()-14)/2),0)),"",OFFSET('9. METAS'!$V$20,INT((ROW()-14)/2),0)))</f>
        <v>#REF!</v>
      </c>
      <c r="L263" s="150" t="e">
        <f ca="1">IF(MOD(ROW()-13,2)=0,IF(ISBLANK(OFFSET(#REF!,INT((ROW()-13)/2),0)),"",OFFSET(#REF!,INT((ROW()-13)/2),0)),IF(ISBLANK(OFFSET('9. METAS'!$W$20,INT((ROW()-14)/2),0)),"",OFFSET('9. METAS'!$W$20,INT((ROW()-14)/2),0)))</f>
        <v>#REF!</v>
      </c>
      <c r="M263" s="151" t="e">
        <f ca="1">IF(MOD(ROW()-13,2)=0,IF(ISBLANK(OFFSET(#REF!,INT((ROW()-13)/2),0)),"",OFFSET(#REF!,INT((ROW()-13)/2),0)),IF(ISBLANK(OFFSET('9. METAS'!$X$20,INT((ROW()-14)/2),0)),"",OFFSET('9. METAS'!$X$20,INT((ROW()-14)/2),0)))</f>
        <v>#REF!</v>
      </c>
      <c r="N263" s="869" t="str">
        <f t="shared" ref="N263" ca="1" si="246">IFERROR(J263/J264,"ND")</f>
        <v>ND</v>
      </c>
      <c r="O263" s="870" t="str">
        <f t="shared" ref="O263" ca="1" si="247">IFERROR(((J263+K263+L263+M263)/H263),"ND")</f>
        <v>ND</v>
      </c>
      <c r="P263" s="910"/>
    </row>
    <row r="264" spans="3:16">
      <c r="C264" s="860"/>
      <c r="D264" s="907"/>
      <c r="E264" s="907"/>
      <c r="F264" s="908"/>
      <c r="G264" s="909"/>
      <c r="H264" s="944"/>
      <c r="I264" s="852"/>
      <c r="J264" s="149" t="str">
        <f ca="1">IF(MOD(ROW()-13,2)=0,IF(ISBLANK(OFFSET(#REF!,INT((ROW()-13)/2),0)),"",OFFSET(#REF!,INT((ROW()-13)/2),0)),IF(ISBLANK(OFFSET('9. METAS'!$U$20,INT((ROW()-14)/2),0)),"",OFFSET('9. METAS'!$U$20,INT((ROW()-14)/2),0)))</f>
        <v/>
      </c>
      <c r="K264" s="150" t="str">
        <f ca="1">IF(MOD(ROW()-13,2)=0,IF(ISBLANK(OFFSET(#REF!,INT((ROW()-13)/2),0)),"",OFFSET(#REF!,INT((ROW()-13)/2),0)),IF(ISBLANK(OFFSET('9. METAS'!$V$20,INT((ROW()-14)/2),0)),"",OFFSET('9. METAS'!$V$20,INT((ROW()-14)/2),0)))</f>
        <v/>
      </c>
      <c r="L264" s="150" t="str">
        <f ca="1">IF(MOD(ROW()-13,2)=0,IF(ISBLANK(OFFSET(#REF!,INT((ROW()-13)/2),0)),"",OFFSET(#REF!,INT((ROW()-13)/2),0)),IF(ISBLANK(OFFSET('9. METAS'!$W$20,INT((ROW()-14)/2),0)),"",OFFSET('9. METAS'!$W$20,INT((ROW()-14)/2),0)))</f>
        <v/>
      </c>
      <c r="M264" s="151" t="str">
        <f ca="1">IF(MOD(ROW()-13,2)=0,IF(ISBLANK(OFFSET(#REF!,INT((ROW()-13)/2),0)),"",OFFSET(#REF!,INT((ROW()-13)/2),0)),IF(ISBLANK(OFFSET('9. METAS'!$X$20,INT((ROW()-14)/2),0)),"",OFFSET('9. METAS'!$X$20,INT((ROW()-14)/2),0)))</f>
        <v/>
      </c>
      <c r="N264" s="854"/>
      <c r="O264" s="856"/>
      <c r="P264" s="913"/>
    </row>
    <row r="265" spans="3:16">
      <c r="C265" s="859"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8" t="str">
        <f ca="1">IF(ISBLANK(OFFSET('5. Pp (3 años)'!$K$46,INT((ROW()-13)/2),0)),"",OFFSET('5. Pp (3 años)'!$K$46,INT((ROW()-13)/2),0))</f>
        <v/>
      </c>
      <c r="G265" s="909" t="str">
        <f ca="1">IF(ISBLANK(OFFSET('5. Pp (3 años)'!$H$46,INT((ROW()-13)/2),0)),"",OFFSET('5. Pp (3 años)'!$H$46,INT((ROW()-13)/2),0))</f>
        <v/>
      </c>
      <c r="H265" s="944" t="str">
        <f ca="1">IF(ISBLANK(OFFSET('9. METAS'!$L$20,INT((ROW()-13)/2),0)),"",OFFSET('9. METAS'!$L$20,INT((ROW()-13)/2),0))</f>
        <v/>
      </c>
      <c r="I265" s="868"/>
      <c r="J265" s="149" t="e">
        <f ca="1">IF(MOD(ROW()-13,2)=0,IF(ISBLANK(OFFSET(#REF!,INT((ROW()-13)/2),0)),"",OFFSET(#REF!,INT((ROW()-13)/2),0)),IF(ISBLANK(OFFSET('9. METAS'!$U$20,INT((ROW()-14)/2),0)),"",OFFSET('9. METAS'!$U$20,INT((ROW()-14)/2),0)))</f>
        <v>#REF!</v>
      </c>
      <c r="K265" s="150" t="e">
        <f ca="1">IF(MOD(ROW()-13,2)=0,IF(ISBLANK(OFFSET(#REF!,INT((ROW()-13)/2),0)),"",OFFSET(#REF!,INT((ROW()-13)/2),0)),IF(ISBLANK(OFFSET('9. METAS'!$V$20,INT((ROW()-14)/2),0)),"",OFFSET('9. METAS'!$V$20,INT((ROW()-14)/2),0)))</f>
        <v>#REF!</v>
      </c>
      <c r="L265" s="150" t="e">
        <f ca="1">IF(MOD(ROW()-13,2)=0,IF(ISBLANK(OFFSET(#REF!,INT((ROW()-13)/2),0)),"",OFFSET(#REF!,INT((ROW()-13)/2),0)),IF(ISBLANK(OFFSET('9. METAS'!$W$20,INT((ROW()-14)/2),0)),"",OFFSET('9. METAS'!$W$20,INT((ROW()-14)/2),0)))</f>
        <v>#REF!</v>
      </c>
      <c r="M265" s="151" t="e">
        <f ca="1">IF(MOD(ROW()-13,2)=0,IF(ISBLANK(OFFSET(#REF!,INT((ROW()-13)/2),0)),"",OFFSET(#REF!,INT((ROW()-13)/2),0)),IF(ISBLANK(OFFSET('9. METAS'!$X$20,INT((ROW()-14)/2),0)),"",OFFSET('9. METAS'!$X$20,INT((ROW()-14)/2),0)))</f>
        <v>#REF!</v>
      </c>
      <c r="N265" s="869" t="str">
        <f t="shared" ref="N265" ca="1" si="248">IFERROR(J265/J266,"ND")</f>
        <v>ND</v>
      </c>
      <c r="O265" s="870" t="str">
        <f t="shared" ref="O265" ca="1" si="249">IFERROR(((J265+K265+L265+M265)/H265),"ND")</f>
        <v>ND</v>
      </c>
      <c r="P265" s="910"/>
    </row>
    <row r="266" spans="3:16">
      <c r="C266" s="860"/>
      <c r="D266" s="907"/>
      <c r="E266" s="907"/>
      <c r="F266" s="908"/>
      <c r="G266" s="909"/>
      <c r="H266" s="944"/>
      <c r="I266" s="852"/>
      <c r="J266" s="149" t="str">
        <f ca="1">IF(MOD(ROW()-13,2)=0,IF(ISBLANK(OFFSET(#REF!,INT((ROW()-13)/2),0)),"",OFFSET(#REF!,INT((ROW()-13)/2),0)),IF(ISBLANK(OFFSET('9. METAS'!$U$20,INT((ROW()-14)/2),0)),"",OFFSET('9. METAS'!$U$20,INT((ROW()-14)/2),0)))</f>
        <v/>
      </c>
      <c r="K266" s="150" t="str">
        <f ca="1">IF(MOD(ROW()-13,2)=0,IF(ISBLANK(OFFSET(#REF!,INT((ROW()-13)/2),0)),"",OFFSET(#REF!,INT((ROW()-13)/2),0)),IF(ISBLANK(OFFSET('9. METAS'!$V$20,INT((ROW()-14)/2),0)),"",OFFSET('9. METAS'!$V$20,INT((ROW()-14)/2),0)))</f>
        <v/>
      </c>
      <c r="L266" s="150" t="str">
        <f ca="1">IF(MOD(ROW()-13,2)=0,IF(ISBLANK(OFFSET(#REF!,INT((ROW()-13)/2),0)),"",OFFSET(#REF!,INT((ROW()-13)/2),0)),IF(ISBLANK(OFFSET('9. METAS'!$W$20,INT((ROW()-14)/2),0)),"",OFFSET('9. METAS'!$W$20,INT((ROW()-14)/2),0)))</f>
        <v/>
      </c>
      <c r="M266" s="151" t="str">
        <f ca="1">IF(MOD(ROW()-13,2)=0,IF(ISBLANK(OFFSET(#REF!,INT((ROW()-13)/2),0)),"",OFFSET(#REF!,INT((ROW()-13)/2),0)),IF(ISBLANK(OFFSET('9. METAS'!$X$20,INT((ROW()-14)/2),0)),"",OFFSET('9. METAS'!$X$20,INT((ROW()-14)/2),0)))</f>
        <v/>
      </c>
      <c r="N266" s="854"/>
      <c r="O266" s="856"/>
      <c r="P266" s="913"/>
    </row>
    <row r="267" spans="3:16">
      <c r="C267" s="859"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8" t="str">
        <f ca="1">IF(ISBLANK(OFFSET('5. Pp (3 años)'!$K$46,INT((ROW()-13)/2),0)),"",OFFSET('5. Pp (3 años)'!$K$46,INT((ROW()-13)/2),0))</f>
        <v/>
      </c>
      <c r="G267" s="909" t="str">
        <f ca="1">IF(ISBLANK(OFFSET('5. Pp (3 años)'!$H$46,INT((ROW()-13)/2),0)),"",OFFSET('5. Pp (3 años)'!$H$46,INT((ROW()-13)/2),0))</f>
        <v/>
      </c>
      <c r="H267" s="944" t="str">
        <f ca="1">IF(ISBLANK(OFFSET('9. METAS'!$L$20,INT((ROW()-13)/2),0)),"",OFFSET('9. METAS'!$L$20,INT((ROW()-13)/2),0))</f>
        <v/>
      </c>
      <c r="I267" s="868"/>
      <c r="J267" s="149" t="e">
        <f ca="1">IF(MOD(ROW()-13,2)=0,IF(ISBLANK(OFFSET(#REF!,INT((ROW()-13)/2),0)),"",OFFSET(#REF!,INT((ROW()-13)/2),0)),IF(ISBLANK(OFFSET('9. METAS'!$U$20,INT((ROW()-14)/2),0)),"",OFFSET('9. METAS'!$U$20,INT((ROW()-14)/2),0)))</f>
        <v>#REF!</v>
      </c>
      <c r="K267" s="150" t="e">
        <f ca="1">IF(MOD(ROW()-13,2)=0,IF(ISBLANK(OFFSET(#REF!,INT((ROW()-13)/2),0)),"",OFFSET(#REF!,INT((ROW()-13)/2),0)),IF(ISBLANK(OFFSET('9. METAS'!$V$20,INT((ROW()-14)/2),0)),"",OFFSET('9. METAS'!$V$20,INT((ROW()-14)/2),0)))</f>
        <v>#REF!</v>
      </c>
      <c r="L267" s="150" t="e">
        <f ca="1">IF(MOD(ROW()-13,2)=0,IF(ISBLANK(OFFSET(#REF!,INT((ROW()-13)/2),0)),"",OFFSET(#REF!,INT((ROW()-13)/2),0)),IF(ISBLANK(OFFSET('9. METAS'!$W$20,INT((ROW()-14)/2),0)),"",OFFSET('9. METAS'!$W$20,INT((ROW()-14)/2),0)))</f>
        <v>#REF!</v>
      </c>
      <c r="M267" s="151" t="e">
        <f ca="1">IF(MOD(ROW()-13,2)=0,IF(ISBLANK(OFFSET(#REF!,INT((ROW()-13)/2),0)),"",OFFSET(#REF!,INT((ROW()-13)/2),0)),IF(ISBLANK(OFFSET('9. METAS'!$X$20,INT((ROW()-14)/2),0)),"",OFFSET('9. METAS'!$X$20,INT((ROW()-14)/2),0)))</f>
        <v>#REF!</v>
      </c>
      <c r="N267" s="869" t="str">
        <f t="shared" ref="N267" ca="1" si="250">IFERROR(J267/J268,"ND")</f>
        <v>ND</v>
      </c>
      <c r="O267" s="870" t="str">
        <f t="shared" ref="O267" ca="1" si="251">IFERROR(((J267+K267+L267+M267)/H267),"ND")</f>
        <v>ND</v>
      </c>
      <c r="P267" s="910"/>
    </row>
    <row r="268" spans="3:16">
      <c r="C268" s="860"/>
      <c r="D268" s="907"/>
      <c r="E268" s="907"/>
      <c r="F268" s="908"/>
      <c r="G268" s="909"/>
      <c r="H268" s="944"/>
      <c r="I268" s="852"/>
      <c r="J268" s="149" t="str">
        <f ca="1">IF(MOD(ROW()-13,2)=0,IF(ISBLANK(OFFSET(#REF!,INT((ROW()-13)/2),0)),"",OFFSET(#REF!,INT((ROW()-13)/2),0)),IF(ISBLANK(OFFSET('9. METAS'!$U$20,INT((ROW()-14)/2),0)),"",OFFSET('9. METAS'!$U$20,INT((ROW()-14)/2),0)))</f>
        <v/>
      </c>
      <c r="K268" s="150" t="str">
        <f ca="1">IF(MOD(ROW()-13,2)=0,IF(ISBLANK(OFFSET(#REF!,INT((ROW()-13)/2),0)),"",OFFSET(#REF!,INT((ROW()-13)/2),0)),IF(ISBLANK(OFFSET('9. METAS'!$V$20,INT((ROW()-14)/2),0)),"",OFFSET('9. METAS'!$V$20,INT((ROW()-14)/2),0)))</f>
        <v/>
      </c>
      <c r="L268" s="150" t="str">
        <f ca="1">IF(MOD(ROW()-13,2)=0,IF(ISBLANK(OFFSET(#REF!,INT((ROW()-13)/2),0)),"",OFFSET(#REF!,INT((ROW()-13)/2),0)),IF(ISBLANK(OFFSET('9. METAS'!$W$20,INT((ROW()-14)/2),0)),"",OFFSET('9. METAS'!$W$20,INT((ROW()-14)/2),0)))</f>
        <v/>
      </c>
      <c r="M268" s="151" t="str">
        <f ca="1">IF(MOD(ROW()-13,2)=0,IF(ISBLANK(OFFSET(#REF!,INT((ROW()-13)/2),0)),"",OFFSET(#REF!,INT((ROW()-13)/2),0)),IF(ISBLANK(OFFSET('9. METAS'!$X$20,INT((ROW()-14)/2),0)),"",OFFSET('9. METAS'!$X$20,INT((ROW()-14)/2),0)))</f>
        <v/>
      </c>
      <c r="N268" s="854"/>
      <c r="O268" s="856"/>
      <c r="P268" s="913"/>
    </row>
    <row r="269" spans="3:16">
      <c r="C269" s="859"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8" t="str">
        <f ca="1">IF(ISBLANK(OFFSET('5. Pp (3 años)'!$K$46,INT((ROW()-13)/2),0)),"",OFFSET('5. Pp (3 años)'!$K$46,INT((ROW()-13)/2),0))</f>
        <v/>
      </c>
      <c r="G269" s="909" t="str">
        <f ca="1">IF(ISBLANK(OFFSET('5. Pp (3 años)'!$H$46,INT((ROW()-13)/2),0)),"",OFFSET('5. Pp (3 años)'!$H$46,INT((ROW()-13)/2),0))</f>
        <v/>
      </c>
      <c r="H269" s="944" t="str">
        <f ca="1">IF(ISBLANK(OFFSET('9. METAS'!$L$20,INT((ROW()-13)/2),0)),"",OFFSET('9. METAS'!$L$20,INT((ROW()-13)/2),0))</f>
        <v/>
      </c>
      <c r="I269" s="868"/>
      <c r="J269" s="149" t="e">
        <f ca="1">IF(MOD(ROW()-13,2)=0,IF(ISBLANK(OFFSET(#REF!,INT((ROW()-13)/2),0)),"",OFFSET(#REF!,INT((ROW()-13)/2),0)),IF(ISBLANK(OFFSET('9. METAS'!$U$20,INT((ROW()-14)/2),0)),"",OFFSET('9. METAS'!$U$20,INT((ROW()-14)/2),0)))</f>
        <v>#REF!</v>
      </c>
      <c r="K269" s="150" t="e">
        <f ca="1">IF(MOD(ROW()-13,2)=0,IF(ISBLANK(OFFSET(#REF!,INT((ROW()-13)/2),0)),"",OFFSET(#REF!,INT((ROW()-13)/2),0)),IF(ISBLANK(OFFSET('9. METAS'!$V$20,INT((ROW()-14)/2),0)),"",OFFSET('9. METAS'!$V$20,INT((ROW()-14)/2),0)))</f>
        <v>#REF!</v>
      </c>
      <c r="L269" s="150" t="e">
        <f ca="1">IF(MOD(ROW()-13,2)=0,IF(ISBLANK(OFFSET(#REF!,INT((ROW()-13)/2),0)),"",OFFSET(#REF!,INT((ROW()-13)/2),0)),IF(ISBLANK(OFFSET('9. METAS'!$W$20,INT((ROW()-14)/2),0)),"",OFFSET('9. METAS'!$W$20,INT((ROW()-14)/2),0)))</f>
        <v>#REF!</v>
      </c>
      <c r="M269" s="151" t="e">
        <f ca="1">IF(MOD(ROW()-13,2)=0,IF(ISBLANK(OFFSET(#REF!,INT((ROW()-13)/2),0)),"",OFFSET(#REF!,INT((ROW()-13)/2),0)),IF(ISBLANK(OFFSET('9. METAS'!$X$20,INT((ROW()-14)/2),0)),"",OFFSET('9. METAS'!$X$20,INT((ROW()-14)/2),0)))</f>
        <v>#REF!</v>
      </c>
      <c r="N269" s="869" t="str">
        <f t="shared" ref="N269" ca="1" si="252">IFERROR(J269/J270,"ND")</f>
        <v>ND</v>
      </c>
      <c r="O269" s="870" t="str">
        <f t="shared" ref="O269" ca="1" si="253">IFERROR(((J269+K269+L269+M269)/H269),"ND")</f>
        <v>ND</v>
      </c>
      <c r="P269" s="910"/>
    </row>
    <row r="270" spans="3:16">
      <c r="C270" s="860"/>
      <c r="D270" s="907"/>
      <c r="E270" s="907"/>
      <c r="F270" s="908"/>
      <c r="G270" s="909"/>
      <c r="H270" s="944"/>
      <c r="I270" s="852"/>
      <c r="J270" s="149" t="str">
        <f ca="1">IF(MOD(ROW()-13,2)=0,IF(ISBLANK(OFFSET(#REF!,INT((ROW()-13)/2),0)),"",OFFSET(#REF!,INT((ROW()-13)/2),0)),IF(ISBLANK(OFFSET('9. METAS'!$U$20,INT((ROW()-14)/2),0)),"",OFFSET('9. METAS'!$U$20,INT((ROW()-14)/2),0)))</f>
        <v/>
      </c>
      <c r="K270" s="150" t="str">
        <f ca="1">IF(MOD(ROW()-13,2)=0,IF(ISBLANK(OFFSET(#REF!,INT((ROW()-13)/2),0)),"",OFFSET(#REF!,INT((ROW()-13)/2),0)),IF(ISBLANK(OFFSET('9. METAS'!$V$20,INT((ROW()-14)/2),0)),"",OFFSET('9. METAS'!$V$20,INT((ROW()-14)/2),0)))</f>
        <v/>
      </c>
      <c r="L270" s="150" t="str">
        <f ca="1">IF(MOD(ROW()-13,2)=0,IF(ISBLANK(OFFSET(#REF!,INT((ROW()-13)/2),0)),"",OFFSET(#REF!,INT((ROW()-13)/2),0)),IF(ISBLANK(OFFSET('9. METAS'!$W$20,INT((ROW()-14)/2),0)),"",OFFSET('9. METAS'!$W$20,INT((ROW()-14)/2),0)))</f>
        <v/>
      </c>
      <c r="M270" s="151" t="str">
        <f ca="1">IF(MOD(ROW()-13,2)=0,IF(ISBLANK(OFFSET(#REF!,INT((ROW()-13)/2),0)),"",OFFSET(#REF!,INT((ROW()-13)/2),0)),IF(ISBLANK(OFFSET('9. METAS'!$X$20,INT((ROW()-14)/2),0)),"",OFFSET('9. METAS'!$X$20,INT((ROW()-14)/2),0)))</f>
        <v/>
      </c>
      <c r="N270" s="854"/>
      <c r="O270" s="856"/>
      <c r="P270" s="913"/>
    </row>
    <row r="271" spans="3:16">
      <c r="C271" s="859"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8" t="str">
        <f ca="1">IF(ISBLANK(OFFSET('5. Pp (3 años)'!$K$46,INT((ROW()-13)/2),0)),"",OFFSET('5. Pp (3 años)'!$K$46,INT((ROW()-13)/2),0))</f>
        <v/>
      </c>
      <c r="G271" s="909" t="str">
        <f ca="1">IF(ISBLANK(OFFSET('5. Pp (3 años)'!$H$46,INT((ROW()-13)/2),0)),"",OFFSET('5. Pp (3 años)'!$H$46,INT((ROW()-13)/2),0))</f>
        <v/>
      </c>
      <c r="H271" s="944" t="str">
        <f ca="1">IF(ISBLANK(OFFSET('9. METAS'!$L$20,INT((ROW()-13)/2),0)),"",OFFSET('9. METAS'!$L$20,INT((ROW()-13)/2),0))</f>
        <v/>
      </c>
      <c r="I271" s="868"/>
      <c r="J271" s="149" t="e">
        <f ca="1">IF(MOD(ROW()-13,2)=0,IF(ISBLANK(OFFSET(#REF!,INT((ROW()-13)/2),0)),"",OFFSET(#REF!,INT((ROW()-13)/2),0)),IF(ISBLANK(OFFSET('9. METAS'!$U$20,INT((ROW()-14)/2),0)),"",OFFSET('9. METAS'!$U$20,INT((ROW()-14)/2),0)))</f>
        <v>#REF!</v>
      </c>
      <c r="K271" s="150" t="e">
        <f ca="1">IF(MOD(ROW()-13,2)=0,IF(ISBLANK(OFFSET(#REF!,INT((ROW()-13)/2),0)),"",OFFSET(#REF!,INT((ROW()-13)/2),0)),IF(ISBLANK(OFFSET('9. METAS'!$V$20,INT((ROW()-14)/2),0)),"",OFFSET('9. METAS'!$V$20,INT((ROW()-14)/2),0)))</f>
        <v>#REF!</v>
      </c>
      <c r="L271" s="150" t="e">
        <f ca="1">IF(MOD(ROW()-13,2)=0,IF(ISBLANK(OFFSET(#REF!,INT((ROW()-13)/2),0)),"",OFFSET(#REF!,INT((ROW()-13)/2),0)),IF(ISBLANK(OFFSET('9. METAS'!$W$20,INT((ROW()-14)/2),0)),"",OFFSET('9. METAS'!$W$20,INT((ROW()-14)/2),0)))</f>
        <v>#REF!</v>
      </c>
      <c r="M271" s="151" t="e">
        <f ca="1">IF(MOD(ROW()-13,2)=0,IF(ISBLANK(OFFSET(#REF!,INT((ROW()-13)/2),0)),"",OFFSET(#REF!,INT((ROW()-13)/2),0)),IF(ISBLANK(OFFSET('9. METAS'!$X$20,INT((ROW()-14)/2),0)),"",OFFSET('9. METAS'!$X$20,INT((ROW()-14)/2),0)))</f>
        <v>#REF!</v>
      </c>
      <c r="N271" s="869" t="str">
        <f t="shared" ref="N271" ca="1" si="254">IFERROR(J271/J272,"ND")</f>
        <v>ND</v>
      </c>
      <c r="O271" s="870" t="str">
        <f t="shared" ref="O271" ca="1" si="255">IFERROR(((J271+K271+L271+M271)/H271),"ND")</f>
        <v>ND</v>
      </c>
      <c r="P271" s="910"/>
    </row>
    <row r="272" spans="3:16">
      <c r="C272" s="860"/>
      <c r="D272" s="907"/>
      <c r="E272" s="907"/>
      <c r="F272" s="908"/>
      <c r="G272" s="909"/>
      <c r="H272" s="944"/>
      <c r="I272" s="852"/>
      <c r="J272" s="149" t="str">
        <f ca="1">IF(MOD(ROW()-13,2)=0,IF(ISBLANK(OFFSET(#REF!,INT((ROW()-13)/2),0)),"",OFFSET(#REF!,INT((ROW()-13)/2),0)),IF(ISBLANK(OFFSET('9. METAS'!$U$20,INT((ROW()-14)/2),0)),"",OFFSET('9. METAS'!$U$20,INT((ROW()-14)/2),0)))</f>
        <v/>
      </c>
      <c r="K272" s="150" t="str">
        <f ca="1">IF(MOD(ROW()-13,2)=0,IF(ISBLANK(OFFSET(#REF!,INT((ROW()-13)/2),0)),"",OFFSET(#REF!,INT((ROW()-13)/2),0)),IF(ISBLANK(OFFSET('9. METAS'!$V$20,INT((ROW()-14)/2),0)),"",OFFSET('9. METAS'!$V$20,INT((ROW()-14)/2),0)))</f>
        <v/>
      </c>
      <c r="L272" s="150" t="str">
        <f ca="1">IF(MOD(ROW()-13,2)=0,IF(ISBLANK(OFFSET(#REF!,INT((ROW()-13)/2),0)),"",OFFSET(#REF!,INT((ROW()-13)/2),0)),IF(ISBLANK(OFFSET('9. METAS'!$W$20,INT((ROW()-14)/2),0)),"",OFFSET('9. METAS'!$W$20,INT((ROW()-14)/2),0)))</f>
        <v/>
      </c>
      <c r="M272" s="151" t="str">
        <f ca="1">IF(MOD(ROW()-13,2)=0,IF(ISBLANK(OFFSET(#REF!,INT((ROW()-13)/2),0)),"",OFFSET(#REF!,INT((ROW()-13)/2),0)),IF(ISBLANK(OFFSET('9. METAS'!$X$20,INT((ROW()-14)/2),0)),"",OFFSET('9. METAS'!$X$20,INT((ROW()-14)/2),0)))</f>
        <v/>
      </c>
      <c r="N272" s="854"/>
      <c r="O272" s="856"/>
      <c r="P272" s="913"/>
    </row>
    <row r="273" spans="3:16">
      <c r="C273" s="859"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8" t="str">
        <f ca="1">IF(ISBLANK(OFFSET('5. Pp (3 años)'!$K$46,INT((ROW()-13)/2),0)),"",OFFSET('5. Pp (3 años)'!$K$46,INT((ROW()-13)/2),0))</f>
        <v/>
      </c>
      <c r="G273" s="909" t="str">
        <f ca="1">IF(ISBLANK(OFFSET('5. Pp (3 años)'!$H$46,INT((ROW()-13)/2),0)),"",OFFSET('5. Pp (3 años)'!$H$46,INT((ROW()-13)/2),0))</f>
        <v/>
      </c>
      <c r="H273" s="944" t="str">
        <f ca="1">IF(ISBLANK(OFFSET('9. METAS'!$L$20,INT((ROW()-13)/2),0)),"",OFFSET('9. METAS'!$L$20,INT((ROW()-13)/2),0))</f>
        <v/>
      </c>
      <c r="I273" s="868"/>
      <c r="J273" s="149" t="e">
        <f ca="1">IF(MOD(ROW()-13,2)=0,IF(ISBLANK(OFFSET(#REF!,INT((ROW()-13)/2),0)),"",OFFSET(#REF!,INT((ROW()-13)/2),0)),IF(ISBLANK(OFFSET('9. METAS'!$U$20,INT((ROW()-14)/2),0)),"",OFFSET('9. METAS'!$U$20,INT((ROW()-14)/2),0)))</f>
        <v>#REF!</v>
      </c>
      <c r="K273" s="150" t="e">
        <f ca="1">IF(MOD(ROW()-13,2)=0,IF(ISBLANK(OFFSET(#REF!,INT((ROW()-13)/2),0)),"",OFFSET(#REF!,INT((ROW()-13)/2),0)),IF(ISBLANK(OFFSET('9. METAS'!$V$20,INT((ROW()-14)/2),0)),"",OFFSET('9. METAS'!$V$20,INT((ROW()-14)/2),0)))</f>
        <v>#REF!</v>
      </c>
      <c r="L273" s="150" t="e">
        <f ca="1">IF(MOD(ROW()-13,2)=0,IF(ISBLANK(OFFSET(#REF!,INT((ROW()-13)/2),0)),"",OFFSET(#REF!,INT((ROW()-13)/2),0)),IF(ISBLANK(OFFSET('9. METAS'!$W$20,INT((ROW()-14)/2),0)),"",OFFSET('9. METAS'!$W$20,INT((ROW()-14)/2),0)))</f>
        <v>#REF!</v>
      </c>
      <c r="M273" s="151" t="e">
        <f ca="1">IF(MOD(ROW()-13,2)=0,IF(ISBLANK(OFFSET(#REF!,INT((ROW()-13)/2),0)),"",OFFSET(#REF!,INT((ROW()-13)/2),0)),IF(ISBLANK(OFFSET('9. METAS'!$X$20,INT((ROW()-14)/2),0)),"",OFFSET('9. METAS'!$X$20,INT((ROW()-14)/2),0)))</f>
        <v>#REF!</v>
      </c>
      <c r="N273" s="869" t="str">
        <f t="shared" ref="N273" ca="1" si="256">IFERROR(J273/J274,"ND")</f>
        <v>ND</v>
      </c>
      <c r="O273" s="870" t="str">
        <f t="shared" ref="O273" ca="1" si="257">IFERROR(((J273+K273+L273+M273)/H273),"ND")</f>
        <v>ND</v>
      </c>
      <c r="P273" s="910"/>
    </row>
    <row r="274" spans="3:16">
      <c r="C274" s="860"/>
      <c r="D274" s="907"/>
      <c r="E274" s="907"/>
      <c r="F274" s="908"/>
      <c r="G274" s="909"/>
      <c r="H274" s="944"/>
      <c r="I274" s="852"/>
      <c r="J274" s="149" t="str">
        <f ca="1">IF(MOD(ROW()-13,2)=0,IF(ISBLANK(OFFSET(#REF!,INT((ROW()-13)/2),0)),"",OFFSET(#REF!,INT((ROW()-13)/2),0)),IF(ISBLANK(OFFSET('9. METAS'!$U$20,INT((ROW()-14)/2),0)),"",OFFSET('9. METAS'!$U$20,INT((ROW()-14)/2),0)))</f>
        <v/>
      </c>
      <c r="K274" s="150" t="str">
        <f ca="1">IF(MOD(ROW()-13,2)=0,IF(ISBLANK(OFFSET(#REF!,INT((ROW()-13)/2),0)),"",OFFSET(#REF!,INT((ROW()-13)/2),0)),IF(ISBLANK(OFFSET('9. METAS'!$V$20,INT((ROW()-14)/2),0)),"",OFFSET('9. METAS'!$V$20,INT((ROW()-14)/2),0)))</f>
        <v/>
      </c>
      <c r="L274" s="150" t="str">
        <f ca="1">IF(MOD(ROW()-13,2)=0,IF(ISBLANK(OFFSET(#REF!,INT((ROW()-13)/2),0)),"",OFFSET(#REF!,INT((ROW()-13)/2),0)),IF(ISBLANK(OFFSET('9. METAS'!$W$20,INT((ROW()-14)/2),0)),"",OFFSET('9. METAS'!$W$20,INT((ROW()-14)/2),0)))</f>
        <v/>
      </c>
      <c r="M274" s="151" t="str">
        <f ca="1">IF(MOD(ROW()-13,2)=0,IF(ISBLANK(OFFSET(#REF!,INT((ROW()-13)/2),0)),"",OFFSET(#REF!,INT((ROW()-13)/2),0)),IF(ISBLANK(OFFSET('9. METAS'!$X$20,INT((ROW()-14)/2),0)),"",OFFSET('9. METAS'!$X$20,INT((ROW()-14)/2),0)))</f>
        <v/>
      </c>
      <c r="N274" s="854"/>
      <c r="O274" s="856"/>
      <c r="P274" s="913"/>
    </row>
    <row r="275" spans="3:16">
      <c r="C275" s="859"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8" t="str">
        <f ca="1">IF(ISBLANK(OFFSET('5. Pp (3 años)'!$K$46,INT((ROW()-13)/2),0)),"",OFFSET('5. Pp (3 años)'!$K$46,INT((ROW()-13)/2),0))</f>
        <v/>
      </c>
      <c r="G275" s="909" t="str">
        <f ca="1">IF(ISBLANK(OFFSET('5. Pp (3 años)'!$H$46,INT((ROW()-13)/2),0)),"",OFFSET('5. Pp (3 años)'!$H$46,INT((ROW()-13)/2),0))</f>
        <v/>
      </c>
      <c r="H275" s="944" t="str">
        <f ca="1">IF(ISBLANK(OFFSET('9. METAS'!$L$20,INT((ROW()-13)/2),0)),"",OFFSET('9. METAS'!$L$20,INT((ROW()-13)/2),0))</f>
        <v/>
      </c>
      <c r="I275" s="868"/>
      <c r="J275" s="149" t="e">
        <f ca="1">IF(MOD(ROW()-13,2)=0,IF(ISBLANK(OFFSET(#REF!,INT((ROW()-13)/2),0)),"",OFFSET(#REF!,INT((ROW()-13)/2),0)),IF(ISBLANK(OFFSET('9. METAS'!$U$20,INT((ROW()-14)/2),0)),"",OFFSET('9. METAS'!$U$20,INT((ROW()-14)/2),0)))</f>
        <v>#REF!</v>
      </c>
      <c r="K275" s="150" t="e">
        <f ca="1">IF(MOD(ROW()-13,2)=0,IF(ISBLANK(OFFSET(#REF!,INT((ROW()-13)/2),0)),"",OFFSET(#REF!,INT((ROW()-13)/2),0)),IF(ISBLANK(OFFSET('9. METAS'!$V$20,INT((ROW()-14)/2),0)),"",OFFSET('9. METAS'!$V$20,INT((ROW()-14)/2),0)))</f>
        <v>#REF!</v>
      </c>
      <c r="L275" s="150" t="e">
        <f ca="1">IF(MOD(ROW()-13,2)=0,IF(ISBLANK(OFFSET(#REF!,INT((ROW()-13)/2),0)),"",OFFSET(#REF!,INT((ROW()-13)/2),0)),IF(ISBLANK(OFFSET('9. METAS'!$W$20,INT((ROW()-14)/2),0)),"",OFFSET('9. METAS'!$W$20,INT((ROW()-14)/2),0)))</f>
        <v>#REF!</v>
      </c>
      <c r="M275" s="151" t="e">
        <f ca="1">IF(MOD(ROW()-13,2)=0,IF(ISBLANK(OFFSET(#REF!,INT((ROW()-13)/2),0)),"",OFFSET(#REF!,INT((ROW()-13)/2),0)),IF(ISBLANK(OFFSET('9. METAS'!$X$20,INT((ROW()-14)/2),0)),"",OFFSET('9. METAS'!$X$20,INT((ROW()-14)/2),0)))</f>
        <v>#REF!</v>
      </c>
      <c r="N275" s="869" t="str">
        <f t="shared" ref="N275" ca="1" si="258">IFERROR(J275/J276,"ND")</f>
        <v>ND</v>
      </c>
      <c r="O275" s="870" t="str">
        <f t="shared" ref="O275" ca="1" si="259">IFERROR(((J275+K275+L275+M275)/H275),"ND")</f>
        <v>ND</v>
      </c>
      <c r="P275" s="910"/>
    </row>
    <row r="276" spans="3:16">
      <c r="C276" s="860"/>
      <c r="D276" s="907"/>
      <c r="E276" s="907"/>
      <c r="F276" s="908"/>
      <c r="G276" s="909"/>
      <c r="H276" s="944"/>
      <c r="I276" s="852"/>
      <c r="J276" s="149" t="str">
        <f ca="1">IF(MOD(ROW()-13,2)=0,IF(ISBLANK(OFFSET(#REF!,INT((ROW()-13)/2),0)),"",OFFSET(#REF!,INT((ROW()-13)/2),0)),IF(ISBLANK(OFFSET('9. METAS'!$U$20,INT((ROW()-14)/2),0)),"",OFFSET('9. METAS'!$U$20,INT((ROW()-14)/2),0)))</f>
        <v/>
      </c>
      <c r="K276" s="150" t="str">
        <f ca="1">IF(MOD(ROW()-13,2)=0,IF(ISBLANK(OFFSET(#REF!,INT((ROW()-13)/2),0)),"",OFFSET(#REF!,INT((ROW()-13)/2),0)),IF(ISBLANK(OFFSET('9. METAS'!$V$20,INT((ROW()-14)/2),0)),"",OFFSET('9. METAS'!$V$20,INT((ROW()-14)/2),0)))</f>
        <v/>
      </c>
      <c r="L276" s="150" t="str">
        <f ca="1">IF(MOD(ROW()-13,2)=0,IF(ISBLANK(OFFSET(#REF!,INT((ROW()-13)/2),0)),"",OFFSET(#REF!,INT((ROW()-13)/2),0)),IF(ISBLANK(OFFSET('9. METAS'!$W$20,INT((ROW()-14)/2),0)),"",OFFSET('9. METAS'!$W$20,INT((ROW()-14)/2),0)))</f>
        <v/>
      </c>
      <c r="M276" s="151" t="str">
        <f ca="1">IF(MOD(ROW()-13,2)=0,IF(ISBLANK(OFFSET(#REF!,INT((ROW()-13)/2),0)),"",OFFSET(#REF!,INT((ROW()-13)/2),0)),IF(ISBLANK(OFFSET('9. METAS'!$X$20,INT((ROW()-14)/2),0)),"",OFFSET('9. METAS'!$X$20,INT((ROW()-14)/2),0)))</f>
        <v/>
      </c>
      <c r="N276" s="854"/>
      <c r="O276" s="856"/>
      <c r="P276" s="913"/>
    </row>
    <row r="277" spans="3:16">
      <c r="C277" s="859"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8" t="str">
        <f ca="1">IF(ISBLANK(OFFSET('5. Pp (3 años)'!$K$46,INT((ROW()-13)/2),0)),"",OFFSET('5. Pp (3 años)'!$K$46,INT((ROW()-13)/2),0))</f>
        <v/>
      </c>
      <c r="G277" s="909" t="str">
        <f ca="1">IF(ISBLANK(OFFSET('5. Pp (3 años)'!$H$46,INT((ROW()-13)/2),0)),"",OFFSET('5. Pp (3 años)'!$H$46,INT((ROW()-13)/2),0))</f>
        <v/>
      </c>
      <c r="H277" s="944" t="str">
        <f ca="1">IF(ISBLANK(OFFSET('9. METAS'!$L$20,INT((ROW()-13)/2),0)),"",OFFSET('9. METAS'!$L$20,INT((ROW()-13)/2),0))</f>
        <v/>
      </c>
      <c r="I277" s="868"/>
      <c r="J277" s="149" t="e">
        <f ca="1">IF(MOD(ROW()-13,2)=0,IF(ISBLANK(OFFSET(#REF!,INT((ROW()-13)/2),0)),"",OFFSET(#REF!,INT((ROW()-13)/2),0)),IF(ISBLANK(OFFSET('9. METAS'!$U$20,INT((ROW()-14)/2),0)),"",OFFSET('9. METAS'!$U$20,INT((ROW()-14)/2),0)))</f>
        <v>#REF!</v>
      </c>
      <c r="K277" s="150" t="e">
        <f ca="1">IF(MOD(ROW()-13,2)=0,IF(ISBLANK(OFFSET(#REF!,INT((ROW()-13)/2),0)),"",OFFSET(#REF!,INT((ROW()-13)/2),0)),IF(ISBLANK(OFFSET('9. METAS'!$V$20,INT((ROW()-14)/2),0)),"",OFFSET('9. METAS'!$V$20,INT((ROW()-14)/2),0)))</f>
        <v>#REF!</v>
      </c>
      <c r="L277" s="150" t="e">
        <f ca="1">IF(MOD(ROW()-13,2)=0,IF(ISBLANK(OFFSET(#REF!,INT((ROW()-13)/2),0)),"",OFFSET(#REF!,INT((ROW()-13)/2),0)),IF(ISBLANK(OFFSET('9. METAS'!$W$20,INT((ROW()-14)/2),0)),"",OFFSET('9. METAS'!$W$20,INT((ROW()-14)/2),0)))</f>
        <v>#REF!</v>
      </c>
      <c r="M277" s="151" t="e">
        <f ca="1">IF(MOD(ROW()-13,2)=0,IF(ISBLANK(OFFSET(#REF!,INT((ROW()-13)/2),0)),"",OFFSET(#REF!,INT((ROW()-13)/2),0)),IF(ISBLANK(OFFSET('9. METAS'!$X$20,INT((ROW()-14)/2),0)),"",OFFSET('9. METAS'!$X$20,INT((ROW()-14)/2),0)))</f>
        <v>#REF!</v>
      </c>
      <c r="N277" s="869" t="str">
        <f t="shared" ref="N277" ca="1" si="260">IFERROR(J277/J278,"ND")</f>
        <v>ND</v>
      </c>
      <c r="O277" s="870" t="str">
        <f t="shared" ref="O277" ca="1" si="261">IFERROR(((J277+K277+L277+M277)/H277),"ND")</f>
        <v>ND</v>
      </c>
      <c r="P277" s="910"/>
    </row>
    <row r="278" spans="3:16">
      <c r="C278" s="860"/>
      <c r="D278" s="907"/>
      <c r="E278" s="907"/>
      <c r="F278" s="908"/>
      <c r="G278" s="909"/>
      <c r="H278" s="944"/>
      <c r="I278" s="852"/>
      <c r="J278" s="149" t="str">
        <f ca="1">IF(MOD(ROW()-13,2)=0,IF(ISBLANK(OFFSET(#REF!,INT((ROW()-13)/2),0)),"",OFFSET(#REF!,INT((ROW()-13)/2),0)),IF(ISBLANK(OFFSET('9. METAS'!$U$20,INT((ROW()-14)/2),0)),"",OFFSET('9. METAS'!$U$20,INT((ROW()-14)/2),0)))</f>
        <v/>
      </c>
      <c r="K278" s="150" t="str">
        <f ca="1">IF(MOD(ROW()-13,2)=0,IF(ISBLANK(OFFSET(#REF!,INT((ROW()-13)/2),0)),"",OFFSET(#REF!,INT((ROW()-13)/2),0)),IF(ISBLANK(OFFSET('9. METAS'!$V$20,INT((ROW()-14)/2),0)),"",OFFSET('9. METAS'!$V$20,INT((ROW()-14)/2),0)))</f>
        <v/>
      </c>
      <c r="L278" s="150" t="str">
        <f ca="1">IF(MOD(ROW()-13,2)=0,IF(ISBLANK(OFFSET(#REF!,INT((ROW()-13)/2),0)),"",OFFSET(#REF!,INT((ROW()-13)/2),0)),IF(ISBLANK(OFFSET('9. METAS'!$W$20,INT((ROW()-14)/2),0)),"",OFFSET('9. METAS'!$W$20,INT((ROW()-14)/2),0)))</f>
        <v/>
      </c>
      <c r="M278" s="151" t="str">
        <f ca="1">IF(MOD(ROW()-13,2)=0,IF(ISBLANK(OFFSET(#REF!,INT((ROW()-13)/2),0)),"",OFFSET(#REF!,INT((ROW()-13)/2),0)),IF(ISBLANK(OFFSET('9. METAS'!$X$20,INT((ROW()-14)/2),0)),"",OFFSET('9. METAS'!$X$20,INT((ROW()-14)/2),0)))</f>
        <v/>
      </c>
      <c r="N278" s="854"/>
      <c r="O278" s="856"/>
      <c r="P278" s="913"/>
    </row>
    <row r="279" spans="3:16">
      <c r="C279" s="859"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8" t="str">
        <f ca="1">IF(ISBLANK(OFFSET('5. Pp (3 años)'!$K$46,INT((ROW()-13)/2),0)),"",OFFSET('5. Pp (3 años)'!$K$46,INT((ROW()-13)/2),0))</f>
        <v/>
      </c>
      <c r="G279" s="909" t="str">
        <f ca="1">IF(ISBLANK(OFFSET('5. Pp (3 años)'!$H$46,INT((ROW()-13)/2),0)),"",OFFSET('5. Pp (3 años)'!$H$46,INT((ROW()-13)/2),0))</f>
        <v/>
      </c>
      <c r="H279" s="944" t="str">
        <f ca="1">IF(ISBLANK(OFFSET('9. METAS'!$L$20,INT((ROW()-13)/2),0)),"",OFFSET('9. METAS'!$L$20,INT((ROW()-13)/2),0))</f>
        <v/>
      </c>
      <c r="I279" s="868"/>
      <c r="J279" s="149" t="e">
        <f ca="1">IF(MOD(ROW()-13,2)=0,IF(ISBLANK(OFFSET(#REF!,INT((ROW()-13)/2),0)),"",OFFSET(#REF!,INT((ROW()-13)/2),0)),IF(ISBLANK(OFFSET('9. METAS'!$U$20,INT((ROW()-14)/2),0)),"",OFFSET('9. METAS'!$U$20,INT((ROW()-14)/2),0)))</f>
        <v>#REF!</v>
      </c>
      <c r="K279" s="150" t="e">
        <f ca="1">IF(MOD(ROW()-13,2)=0,IF(ISBLANK(OFFSET(#REF!,INT((ROW()-13)/2),0)),"",OFFSET(#REF!,INT((ROW()-13)/2),0)),IF(ISBLANK(OFFSET('9. METAS'!$V$20,INT((ROW()-14)/2),0)),"",OFFSET('9. METAS'!$V$20,INT((ROW()-14)/2),0)))</f>
        <v>#REF!</v>
      </c>
      <c r="L279" s="150" t="e">
        <f ca="1">IF(MOD(ROW()-13,2)=0,IF(ISBLANK(OFFSET(#REF!,INT((ROW()-13)/2),0)),"",OFFSET(#REF!,INT((ROW()-13)/2),0)),IF(ISBLANK(OFFSET('9. METAS'!$W$20,INT((ROW()-14)/2),0)),"",OFFSET('9. METAS'!$W$20,INT((ROW()-14)/2),0)))</f>
        <v>#REF!</v>
      </c>
      <c r="M279" s="151" t="e">
        <f ca="1">IF(MOD(ROW()-13,2)=0,IF(ISBLANK(OFFSET(#REF!,INT((ROW()-13)/2),0)),"",OFFSET(#REF!,INT((ROW()-13)/2),0)),IF(ISBLANK(OFFSET('9. METAS'!$X$20,INT((ROW()-14)/2),0)),"",OFFSET('9. METAS'!$X$20,INT((ROW()-14)/2),0)))</f>
        <v>#REF!</v>
      </c>
      <c r="N279" s="869" t="str">
        <f t="shared" ref="N279" ca="1" si="262">IFERROR(J279/J280,"ND")</f>
        <v>ND</v>
      </c>
      <c r="O279" s="870" t="str">
        <f t="shared" ref="O279" ca="1" si="263">IFERROR(((J279+K279+L279+M279)/H279),"ND")</f>
        <v>ND</v>
      </c>
      <c r="P279" s="910"/>
    </row>
    <row r="280" spans="3:16">
      <c r="C280" s="860"/>
      <c r="D280" s="907"/>
      <c r="E280" s="907"/>
      <c r="F280" s="908"/>
      <c r="G280" s="909"/>
      <c r="H280" s="944"/>
      <c r="I280" s="852"/>
      <c r="J280" s="149" t="str">
        <f ca="1">IF(MOD(ROW()-13,2)=0,IF(ISBLANK(OFFSET(#REF!,INT((ROW()-13)/2),0)),"",OFFSET(#REF!,INT((ROW()-13)/2),0)),IF(ISBLANK(OFFSET('9. METAS'!$U$20,INT((ROW()-14)/2),0)),"",OFFSET('9. METAS'!$U$20,INT((ROW()-14)/2),0)))</f>
        <v/>
      </c>
      <c r="K280" s="150" t="str">
        <f ca="1">IF(MOD(ROW()-13,2)=0,IF(ISBLANK(OFFSET(#REF!,INT((ROW()-13)/2),0)),"",OFFSET(#REF!,INT((ROW()-13)/2),0)),IF(ISBLANK(OFFSET('9. METAS'!$V$20,INT((ROW()-14)/2),0)),"",OFFSET('9. METAS'!$V$20,INT((ROW()-14)/2),0)))</f>
        <v/>
      </c>
      <c r="L280" s="150" t="str">
        <f ca="1">IF(MOD(ROW()-13,2)=0,IF(ISBLANK(OFFSET(#REF!,INT((ROW()-13)/2),0)),"",OFFSET(#REF!,INT((ROW()-13)/2),0)),IF(ISBLANK(OFFSET('9. METAS'!$W$20,INT((ROW()-14)/2),0)),"",OFFSET('9. METAS'!$W$20,INT((ROW()-14)/2),0)))</f>
        <v/>
      </c>
      <c r="M280" s="151" t="str">
        <f ca="1">IF(MOD(ROW()-13,2)=0,IF(ISBLANK(OFFSET(#REF!,INT((ROW()-13)/2),0)),"",OFFSET(#REF!,INT((ROW()-13)/2),0)),IF(ISBLANK(OFFSET('9. METAS'!$X$20,INT((ROW()-14)/2),0)),"",OFFSET('9. METAS'!$X$20,INT((ROW()-14)/2),0)))</f>
        <v/>
      </c>
      <c r="N280" s="854"/>
      <c r="O280" s="856"/>
      <c r="P280" s="913"/>
    </row>
    <row r="281" spans="3:16">
      <c r="C281" s="859"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8" t="str">
        <f ca="1">IF(ISBLANK(OFFSET('5. Pp (3 años)'!$K$46,INT((ROW()-13)/2),0)),"",OFFSET('5. Pp (3 años)'!$K$46,INT((ROW()-13)/2),0))</f>
        <v/>
      </c>
      <c r="G281" s="909" t="str">
        <f ca="1">IF(ISBLANK(OFFSET('5. Pp (3 años)'!$H$46,INT((ROW()-13)/2),0)),"",OFFSET('5. Pp (3 años)'!$H$46,INT((ROW()-13)/2),0))</f>
        <v/>
      </c>
      <c r="H281" s="944" t="str">
        <f ca="1">IF(ISBLANK(OFFSET('9. METAS'!$L$20,INT((ROW()-13)/2),0)),"",OFFSET('9. METAS'!$L$20,INT((ROW()-13)/2),0))</f>
        <v/>
      </c>
      <c r="I281" s="868"/>
      <c r="J281" s="149" t="e">
        <f ca="1">IF(MOD(ROW()-13,2)=0,IF(ISBLANK(OFFSET(#REF!,INT((ROW()-13)/2),0)),"",OFFSET(#REF!,INT((ROW()-13)/2),0)),IF(ISBLANK(OFFSET('9. METAS'!$U$20,INT((ROW()-14)/2),0)),"",OFFSET('9. METAS'!$U$20,INT((ROW()-14)/2),0)))</f>
        <v>#REF!</v>
      </c>
      <c r="K281" s="150" t="e">
        <f ca="1">IF(MOD(ROW()-13,2)=0,IF(ISBLANK(OFFSET(#REF!,INT((ROW()-13)/2),0)),"",OFFSET(#REF!,INT((ROW()-13)/2),0)),IF(ISBLANK(OFFSET('9. METAS'!$V$20,INT((ROW()-14)/2),0)),"",OFFSET('9. METAS'!$V$20,INT((ROW()-14)/2),0)))</f>
        <v>#REF!</v>
      </c>
      <c r="L281" s="150" t="e">
        <f ca="1">IF(MOD(ROW()-13,2)=0,IF(ISBLANK(OFFSET(#REF!,INT((ROW()-13)/2),0)),"",OFFSET(#REF!,INT((ROW()-13)/2),0)),IF(ISBLANK(OFFSET('9. METAS'!$W$20,INT((ROW()-14)/2),0)),"",OFFSET('9. METAS'!$W$20,INT((ROW()-14)/2),0)))</f>
        <v>#REF!</v>
      </c>
      <c r="M281" s="151" t="e">
        <f ca="1">IF(MOD(ROW()-13,2)=0,IF(ISBLANK(OFFSET(#REF!,INT((ROW()-13)/2),0)),"",OFFSET(#REF!,INT((ROW()-13)/2),0)),IF(ISBLANK(OFFSET('9. METAS'!$X$20,INT((ROW()-14)/2),0)),"",OFFSET('9. METAS'!$X$20,INT((ROW()-14)/2),0)))</f>
        <v>#REF!</v>
      </c>
      <c r="N281" s="869" t="str">
        <f t="shared" ref="N281" ca="1" si="264">IFERROR(J281/J282,"ND")</f>
        <v>ND</v>
      </c>
      <c r="O281" s="870" t="str">
        <f t="shared" ref="O281" ca="1" si="265">IFERROR(((J281+K281+L281+M281)/H281),"ND")</f>
        <v>ND</v>
      </c>
      <c r="P281" s="910"/>
    </row>
    <row r="282" spans="3:16">
      <c r="C282" s="860"/>
      <c r="D282" s="907"/>
      <c r="E282" s="907"/>
      <c r="F282" s="908"/>
      <c r="G282" s="909"/>
      <c r="H282" s="944"/>
      <c r="I282" s="852"/>
      <c r="J282" s="149" t="str">
        <f ca="1">IF(MOD(ROW()-13,2)=0,IF(ISBLANK(OFFSET(#REF!,INT((ROW()-13)/2),0)),"",OFFSET(#REF!,INT((ROW()-13)/2),0)),IF(ISBLANK(OFFSET('9. METAS'!$U$20,INT((ROW()-14)/2),0)),"",OFFSET('9. METAS'!$U$20,INT((ROW()-14)/2),0)))</f>
        <v/>
      </c>
      <c r="K282" s="150" t="str">
        <f ca="1">IF(MOD(ROW()-13,2)=0,IF(ISBLANK(OFFSET(#REF!,INT((ROW()-13)/2),0)),"",OFFSET(#REF!,INT((ROW()-13)/2),0)),IF(ISBLANK(OFFSET('9. METAS'!$V$20,INT((ROW()-14)/2),0)),"",OFFSET('9. METAS'!$V$20,INT((ROW()-14)/2),0)))</f>
        <v/>
      </c>
      <c r="L282" s="150" t="str">
        <f ca="1">IF(MOD(ROW()-13,2)=0,IF(ISBLANK(OFFSET(#REF!,INT((ROW()-13)/2),0)),"",OFFSET(#REF!,INT((ROW()-13)/2),0)),IF(ISBLANK(OFFSET('9. METAS'!$W$20,INT((ROW()-14)/2),0)),"",OFFSET('9. METAS'!$W$20,INT((ROW()-14)/2),0)))</f>
        <v/>
      </c>
      <c r="M282" s="151" t="str">
        <f ca="1">IF(MOD(ROW()-13,2)=0,IF(ISBLANK(OFFSET(#REF!,INT((ROW()-13)/2),0)),"",OFFSET(#REF!,INT((ROW()-13)/2),0)),IF(ISBLANK(OFFSET('9. METAS'!$X$20,INT((ROW()-14)/2),0)),"",OFFSET('9. METAS'!$X$20,INT((ROW()-14)/2),0)))</f>
        <v/>
      </c>
      <c r="N282" s="854"/>
      <c r="O282" s="856"/>
      <c r="P282" s="913"/>
    </row>
    <row r="283" spans="3:16">
      <c r="C283" s="859"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8" t="str">
        <f ca="1">IF(ISBLANK(OFFSET('5. Pp (3 años)'!$K$46,INT((ROW()-13)/2),0)),"",OFFSET('5. Pp (3 años)'!$K$46,INT((ROW()-13)/2),0))</f>
        <v/>
      </c>
      <c r="G283" s="909" t="str">
        <f ca="1">IF(ISBLANK(OFFSET('5. Pp (3 años)'!$H$46,INT((ROW()-13)/2),0)),"",OFFSET('5. Pp (3 años)'!$H$46,INT((ROW()-13)/2),0))</f>
        <v/>
      </c>
      <c r="H283" s="944" t="str">
        <f ca="1">IF(ISBLANK(OFFSET('9. METAS'!$L$20,INT((ROW()-13)/2),0)),"",OFFSET('9. METAS'!$L$20,INT((ROW()-13)/2),0))</f>
        <v/>
      </c>
      <c r="I283" s="868"/>
      <c r="J283" s="149" t="e">
        <f ca="1">IF(MOD(ROW()-13,2)=0,IF(ISBLANK(OFFSET(#REF!,INT((ROW()-13)/2),0)),"",OFFSET(#REF!,INT((ROW()-13)/2),0)),IF(ISBLANK(OFFSET('9. METAS'!$U$20,INT((ROW()-14)/2),0)),"",OFFSET('9. METAS'!$U$20,INT((ROW()-14)/2),0)))</f>
        <v>#REF!</v>
      </c>
      <c r="K283" s="150" t="e">
        <f ca="1">IF(MOD(ROW()-13,2)=0,IF(ISBLANK(OFFSET(#REF!,INT((ROW()-13)/2),0)),"",OFFSET(#REF!,INT((ROW()-13)/2),0)),IF(ISBLANK(OFFSET('9. METAS'!$V$20,INT((ROW()-14)/2),0)),"",OFFSET('9. METAS'!$V$20,INT((ROW()-14)/2),0)))</f>
        <v>#REF!</v>
      </c>
      <c r="L283" s="150" t="e">
        <f ca="1">IF(MOD(ROW()-13,2)=0,IF(ISBLANK(OFFSET(#REF!,INT((ROW()-13)/2),0)),"",OFFSET(#REF!,INT((ROW()-13)/2),0)),IF(ISBLANK(OFFSET('9. METAS'!$W$20,INT((ROW()-14)/2),0)),"",OFFSET('9. METAS'!$W$20,INT((ROW()-14)/2),0)))</f>
        <v>#REF!</v>
      </c>
      <c r="M283" s="151" t="e">
        <f ca="1">IF(MOD(ROW()-13,2)=0,IF(ISBLANK(OFFSET(#REF!,INT((ROW()-13)/2),0)),"",OFFSET(#REF!,INT((ROW()-13)/2),0)),IF(ISBLANK(OFFSET('9. METAS'!$X$20,INT((ROW()-14)/2),0)),"",OFFSET('9. METAS'!$X$20,INT((ROW()-14)/2),0)))</f>
        <v>#REF!</v>
      </c>
      <c r="N283" s="869" t="str">
        <f t="shared" ref="N283" ca="1" si="266">IFERROR(J283/J284,"ND")</f>
        <v>ND</v>
      </c>
      <c r="O283" s="870" t="str">
        <f t="shared" ref="O283" ca="1" si="267">IFERROR(((J283+K283+L283+M283)/H283),"ND")</f>
        <v>ND</v>
      </c>
      <c r="P283" s="910"/>
    </row>
    <row r="284" spans="3:16">
      <c r="C284" s="860"/>
      <c r="D284" s="907"/>
      <c r="E284" s="907"/>
      <c r="F284" s="908"/>
      <c r="G284" s="909"/>
      <c r="H284" s="944"/>
      <c r="I284" s="852"/>
      <c r="J284" s="149" t="str">
        <f ca="1">IF(MOD(ROW()-13,2)=0,IF(ISBLANK(OFFSET(#REF!,INT((ROW()-13)/2),0)),"",OFFSET(#REF!,INT((ROW()-13)/2),0)),IF(ISBLANK(OFFSET('9. METAS'!$U$20,INT((ROW()-14)/2),0)),"",OFFSET('9. METAS'!$U$20,INT((ROW()-14)/2),0)))</f>
        <v/>
      </c>
      <c r="K284" s="150" t="str">
        <f ca="1">IF(MOD(ROW()-13,2)=0,IF(ISBLANK(OFFSET(#REF!,INT((ROW()-13)/2),0)),"",OFFSET(#REF!,INT((ROW()-13)/2),0)),IF(ISBLANK(OFFSET('9. METAS'!$V$20,INT((ROW()-14)/2),0)),"",OFFSET('9. METAS'!$V$20,INT((ROW()-14)/2),0)))</f>
        <v/>
      </c>
      <c r="L284" s="150" t="str">
        <f ca="1">IF(MOD(ROW()-13,2)=0,IF(ISBLANK(OFFSET(#REF!,INT((ROW()-13)/2),0)),"",OFFSET(#REF!,INT((ROW()-13)/2),0)),IF(ISBLANK(OFFSET('9. METAS'!$W$20,INT((ROW()-14)/2),0)),"",OFFSET('9. METAS'!$W$20,INT((ROW()-14)/2),0)))</f>
        <v/>
      </c>
      <c r="M284" s="151" t="str">
        <f ca="1">IF(MOD(ROW()-13,2)=0,IF(ISBLANK(OFFSET(#REF!,INT((ROW()-13)/2),0)),"",OFFSET(#REF!,INT((ROW()-13)/2),0)),IF(ISBLANK(OFFSET('9. METAS'!$X$20,INT((ROW()-14)/2),0)),"",OFFSET('9. METAS'!$X$20,INT((ROW()-14)/2),0)))</f>
        <v/>
      </c>
      <c r="N284" s="854"/>
      <c r="O284" s="856"/>
      <c r="P284" s="913"/>
    </row>
    <row r="285" spans="3:16">
      <c r="C285" s="859"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8" t="str">
        <f ca="1">IF(ISBLANK(OFFSET('5. Pp (3 años)'!$K$46,INT((ROW()-13)/2),0)),"",OFFSET('5. Pp (3 años)'!$K$46,INT((ROW()-13)/2),0))</f>
        <v/>
      </c>
      <c r="G285" s="909" t="str">
        <f ca="1">IF(ISBLANK(OFFSET('5. Pp (3 años)'!$H$46,INT((ROW()-13)/2),0)),"",OFFSET('5. Pp (3 años)'!$H$46,INT((ROW()-13)/2),0))</f>
        <v/>
      </c>
      <c r="H285" s="944" t="str">
        <f ca="1">IF(ISBLANK(OFFSET('9. METAS'!$L$20,INT((ROW()-13)/2),0)),"",OFFSET('9. METAS'!$L$20,INT((ROW()-13)/2),0))</f>
        <v/>
      </c>
      <c r="I285" s="868"/>
      <c r="J285" s="149" t="e">
        <f ca="1">IF(MOD(ROW()-13,2)=0,IF(ISBLANK(OFFSET(#REF!,INT((ROW()-13)/2),0)),"",OFFSET(#REF!,INT((ROW()-13)/2),0)),IF(ISBLANK(OFFSET('9. METAS'!$U$20,INT((ROW()-14)/2),0)),"",OFFSET('9. METAS'!$U$20,INT((ROW()-14)/2),0)))</f>
        <v>#REF!</v>
      </c>
      <c r="K285" s="150" t="e">
        <f ca="1">IF(MOD(ROW()-13,2)=0,IF(ISBLANK(OFFSET(#REF!,INT((ROW()-13)/2),0)),"",OFFSET(#REF!,INT((ROW()-13)/2),0)),IF(ISBLANK(OFFSET('9. METAS'!$V$20,INT((ROW()-14)/2),0)),"",OFFSET('9. METAS'!$V$20,INT((ROW()-14)/2),0)))</f>
        <v>#REF!</v>
      </c>
      <c r="L285" s="150" t="e">
        <f ca="1">IF(MOD(ROW()-13,2)=0,IF(ISBLANK(OFFSET(#REF!,INT((ROW()-13)/2),0)),"",OFFSET(#REF!,INT((ROW()-13)/2),0)),IF(ISBLANK(OFFSET('9. METAS'!$W$20,INT((ROW()-14)/2),0)),"",OFFSET('9. METAS'!$W$20,INT((ROW()-14)/2),0)))</f>
        <v>#REF!</v>
      </c>
      <c r="M285" s="151" t="e">
        <f ca="1">IF(MOD(ROW()-13,2)=0,IF(ISBLANK(OFFSET(#REF!,INT((ROW()-13)/2),0)),"",OFFSET(#REF!,INT((ROW()-13)/2),0)),IF(ISBLANK(OFFSET('9. METAS'!$X$20,INT((ROW()-14)/2),0)),"",OFFSET('9. METAS'!$X$20,INT((ROW()-14)/2),0)))</f>
        <v>#REF!</v>
      </c>
      <c r="N285" s="869" t="str">
        <f t="shared" ref="N285" ca="1" si="268">IFERROR(J285/J286,"ND")</f>
        <v>ND</v>
      </c>
      <c r="O285" s="870" t="str">
        <f t="shared" ref="O285" ca="1" si="269">IFERROR(((J285+K285+L285+M285)/H285),"ND")</f>
        <v>ND</v>
      </c>
      <c r="P285" s="910"/>
    </row>
    <row r="286" spans="3:16">
      <c r="C286" s="860"/>
      <c r="D286" s="907"/>
      <c r="E286" s="907"/>
      <c r="F286" s="908"/>
      <c r="G286" s="909"/>
      <c r="H286" s="944"/>
      <c r="I286" s="852"/>
      <c r="J286" s="149" t="str">
        <f ca="1">IF(MOD(ROW()-13,2)=0,IF(ISBLANK(OFFSET(#REF!,INT((ROW()-13)/2),0)),"",OFFSET(#REF!,INT((ROW()-13)/2),0)),IF(ISBLANK(OFFSET('9. METAS'!$U$20,INT((ROW()-14)/2),0)),"",OFFSET('9. METAS'!$U$20,INT((ROW()-14)/2),0)))</f>
        <v/>
      </c>
      <c r="K286" s="150" t="str">
        <f ca="1">IF(MOD(ROW()-13,2)=0,IF(ISBLANK(OFFSET(#REF!,INT((ROW()-13)/2),0)),"",OFFSET(#REF!,INT((ROW()-13)/2),0)),IF(ISBLANK(OFFSET('9. METAS'!$V$20,INT((ROW()-14)/2),0)),"",OFFSET('9. METAS'!$V$20,INT((ROW()-14)/2),0)))</f>
        <v/>
      </c>
      <c r="L286" s="150" t="str">
        <f ca="1">IF(MOD(ROW()-13,2)=0,IF(ISBLANK(OFFSET(#REF!,INT((ROW()-13)/2),0)),"",OFFSET(#REF!,INT((ROW()-13)/2),0)),IF(ISBLANK(OFFSET('9. METAS'!$W$20,INT((ROW()-14)/2),0)),"",OFFSET('9. METAS'!$W$20,INT((ROW()-14)/2),0)))</f>
        <v/>
      </c>
      <c r="M286" s="151" t="str">
        <f ca="1">IF(MOD(ROW()-13,2)=0,IF(ISBLANK(OFFSET(#REF!,INT((ROW()-13)/2),0)),"",OFFSET(#REF!,INT((ROW()-13)/2),0)),IF(ISBLANK(OFFSET('9. METAS'!$X$20,INT((ROW()-14)/2),0)),"",OFFSET('9. METAS'!$X$20,INT((ROW()-14)/2),0)))</f>
        <v/>
      </c>
      <c r="N286" s="854"/>
      <c r="O286" s="856"/>
      <c r="P286" s="913"/>
    </row>
    <row r="287" spans="3:16">
      <c r="C287" s="859"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8" t="str">
        <f ca="1">IF(ISBLANK(OFFSET('5. Pp (3 años)'!$K$46,INT((ROW()-13)/2),0)),"",OFFSET('5. Pp (3 años)'!$K$46,INT((ROW()-13)/2),0))</f>
        <v/>
      </c>
      <c r="G287" s="909" t="str">
        <f ca="1">IF(ISBLANK(OFFSET('5. Pp (3 años)'!$H$46,INT((ROW()-13)/2),0)),"",OFFSET('5. Pp (3 años)'!$H$46,INT((ROW()-13)/2),0))</f>
        <v/>
      </c>
      <c r="H287" s="944" t="str">
        <f ca="1">IF(ISBLANK(OFFSET('9. METAS'!$L$20,INT((ROW()-13)/2),0)),"",OFFSET('9. METAS'!$L$20,INT((ROW()-13)/2),0))</f>
        <v/>
      </c>
      <c r="I287" s="868"/>
      <c r="J287" s="149" t="e">
        <f ca="1">IF(MOD(ROW()-13,2)=0,IF(ISBLANK(OFFSET(#REF!,INT((ROW()-13)/2),0)),"",OFFSET(#REF!,INT((ROW()-13)/2),0)),IF(ISBLANK(OFFSET('9. METAS'!$U$20,INT((ROW()-14)/2),0)),"",OFFSET('9. METAS'!$U$20,INT((ROW()-14)/2),0)))</f>
        <v>#REF!</v>
      </c>
      <c r="K287" s="150" t="e">
        <f ca="1">IF(MOD(ROW()-13,2)=0,IF(ISBLANK(OFFSET(#REF!,INT((ROW()-13)/2),0)),"",OFFSET(#REF!,INT((ROW()-13)/2),0)),IF(ISBLANK(OFFSET('9. METAS'!$V$20,INT((ROW()-14)/2),0)),"",OFFSET('9. METAS'!$V$20,INT((ROW()-14)/2),0)))</f>
        <v>#REF!</v>
      </c>
      <c r="L287" s="150" t="e">
        <f ca="1">IF(MOD(ROW()-13,2)=0,IF(ISBLANK(OFFSET(#REF!,INT((ROW()-13)/2),0)),"",OFFSET(#REF!,INT((ROW()-13)/2),0)),IF(ISBLANK(OFFSET('9. METAS'!$W$20,INT((ROW()-14)/2),0)),"",OFFSET('9. METAS'!$W$20,INT((ROW()-14)/2),0)))</f>
        <v>#REF!</v>
      </c>
      <c r="M287" s="151" t="e">
        <f ca="1">IF(MOD(ROW()-13,2)=0,IF(ISBLANK(OFFSET(#REF!,INT((ROW()-13)/2),0)),"",OFFSET(#REF!,INT((ROW()-13)/2),0)),IF(ISBLANK(OFFSET('9. METAS'!$X$20,INT((ROW()-14)/2),0)),"",OFFSET('9. METAS'!$X$20,INT((ROW()-14)/2),0)))</f>
        <v>#REF!</v>
      </c>
      <c r="N287" s="869" t="str">
        <f t="shared" ref="N287" ca="1" si="270">IFERROR(J287/J288,"ND")</f>
        <v>ND</v>
      </c>
      <c r="O287" s="870" t="str">
        <f t="shared" ref="O287" ca="1" si="271">IFERROR(((J287+K287+L287+M287)/H287),"ND")</f>
        <v>ND</v>
      </c>
      <c r="P287" s="910"/>
    </row>
    <row r="288" spans="3:16">
      <c r="C288" s="860"/>
      <c r="D288" s="907"/>
      <c r="E288" s="907"/>
      <c r="F288" s="908"/>
      <c r="G288" s="909"/>
      <c r="H288" s="944"/>
      <c r="I288" s="852"/>
      <c r="J288" s="149" t="str">
        <f ca="1">IF(MOD(ROW()-13,2)=0,IF(ISBLANK(OFFSET(#REF!,INT((ROW()-13)/2),0)),"",OFFSET(#REF!,INT((ROW()-13)/2),0)),IF(ISBLANK(OFFSET('9. METAS'!$U$20,INT((ROW()-14)/2),0)),"",OFFSET('9. METAS'!$U$20,INT((ROW()-14)/2),0)))</f>
        <v/>
      </c>
      <c r="K288" s="150" t="str">
        <f ca="1">IF(MOD(ROW()-13,2)=0,IF(ISBLANK(OFFSET(#REF!,INT((ROW()-13)/2),0)),"",OFFSET(#REF!,INT((ROW()-13)/2),0)),IF(ISBLANK(OFFSET('9. METAS'!$V$20,INT((ROW()-14)/2),0)),"",OFFSET('9. METAS'!$V$20,INT((ROW()-14)/2),0)))</f>
        <v/>
      </c>
      <c r="L288" s="150" t="str">
        <f ca="1">IF(MOD(ROW()-13,2)=0,IF(ISBLANK(OFFSET(#REF!,INT((ROW()-13)/2),0)),"",OFFSET(#REF!,INT((ROW()-13)/2),0)),IF(ISBLANK(OFFSET('9. METAS'!$W$20,INT((ROW()-14)/2),0)),"",OFFSET('9. METAS'!$W$20,INT((ROW()-14)/2),0)))</f>
        <v/>
      </c>
      <c r="M288" s="151" t="str">
        <f ca="1">IF(MOD(ROW()-13,2)=0,IF(ISBLANK(OFFSET(#REF!,INT((ROW()-13)/2),0)),"",OFFSET(#REF!,INT((ROW()-13)/2),0)),IF(ISBLANK(OFFSET('9. METAS'!$X$20,INT((ROW()-14)/2),0)),"",OFFSET('9. METAS'!$X$20,INT((ROW()-14)/2),0)))</f>
        <v/>
      </c>
      <c r="N288" s="854"/>
      <c r="O288" s="856"/>
      <c r="P288" s="913"/>
    </row>
    <row r="289" spans="3:16">
      <c r="C289" s="859"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8" t="str">
        <f ca="1">IF(ISBLANK(OFFSET('5. Pp (3 años)'!$K$46,INT((ROW()-13)/2),0)),"",OFFSET('5. Pp (3 años)'!$K$46,INT((ROW()-13)/2),0))</f>
        <v/>
      </c>
      <c r="G289" s="909" t="str">
        <f ca="1">IF(ISBLANK(OFFSET('5. Pp (3 años)'!$H$46,INT((ROW()-13)/2),0)),"",OFFSET('5. Pp (3 años)'!$H$46,INT((ROW()-13)/2),0))</f>
        <v/>
      </c>
      <c r="H289" s="944" t="str">
        <f ca="1">IF(ISBLANK(OFFSET('9. METAS'!$L$20,INT((ROW()-13)/2),0)),"",OFFSET('9. METAS'!$L$20,INT((ROW()-13)/2),0))</f>
        <v/>
      </c>
      <c r="I289" s="868"/>
      <c r="J289" s="149" t="e">
        <f ca="1">IF(MOD(ROW()-13,2)=0,IF(ISBLANK(OFFSET(#REF!,INT((ROW()-13)/2),0)),"",OFFSET(#REF!,INT((ROW()-13)/2),0)),IF(ISBLANK(OFFSET('9. METAS'!$U$20,INT((ROW()-14)/2),0)),"",OFFSET('9. METAS'!$U$20,INT((ROW()-14)/2),0)))</f>
        <v>#REF!</v>
      </c>
      <c r="K289" s="150" t="e">
        <f ca="1">IF(MOD(ROW()-13,2)=0,IF(ISBLANK(OFFSET(#REF!,INT((ROW()-13)/2),0)),"",OFFSET(#REF!,INT((ROW()-13)/2),0)),IF(ISBLANK(OFFSET('9. METAS'!$V$20,INT((ROW()-14)/2),0)),"",OFFSET('9. METAS'!$V$20,INT((ROW()-14)/2),0)))</f>
        <v>#REF!</v>
      </c>
      <c r="L289" s="150" t="e">
        <f ca="1">IF(MOD(ROW()-13,2)=0,IF(ISBLANK(OFFSET(#REF!,INT((ROW()-13)/2),0)),"",OFFSET(#REF!,INT((ROW()-13)/2),0)),IF(ISBLANK(OFFSET('9. METAS'!$W$20,INT((ROW()-14)/2),0)),"",OFFSET('9. METAS'!$W$20,INT((ROW()-14)/2),0)))</f>
        <v>#REF!</v>
      </c>
      <c r="M289" s="151" t="e">
        <f ca="1">IF(MOD(ROW()-13,2)=0,IF(ISBLANK(OFFSET(#REF!,INT((ROW()-13)/2),0)),"",OFFSET(#REF!,INT((ROW()-13)/2),0)),IF(ISBLANK(OFFSET('9. METAS'!$X$20,INT((ROW()-14)/2),0)),"",OFFSET('9. METAS'!$X$20,INT((ROW()-14)/2),0)))</f>
        <v>#REF!</v>
      </c>
      <c r="N289" s="869" t="str">
        <f t="shared" ref="N289" ca="1" si="272">IFERROR(J289/J290,"ND")</f>
        <v>ND</v>
      </c>
      <c r="O289" s="870" t="str">
        <f t="shared" ref="O289" ca="1" si="273">IFERROR(((J289+K289+L289+M289)/H289),"ND")</f>
        <v>ND</v>
      </c>
      <c r="P289" s="910"/>
    </row>
    <row r="290" spans="3:16">
      <c r="C290" s="860"/>
      <c r="D290" s="907"/>
      <c r="E290" s="907"/>
      <c r="F290" s="908"/>
      <c r="G290" s="909"/>
      <c r="H290" s="944"/>
      <c r="I290" s="852"/>
      <c r="J290" s="149" t="str">
        <f ca="1">IF(MOD(ROW()-13,2)=0,IF(ISBLANK(OFFSET(#REF!,INT((ROW()-13)/2),0)),"",OFFSET(#REF!,INT((ROW()-13)/2),0)),IF(ISBLANK(OFFSET('9. METAS'!$U$20,INT((ROW()-14)/2),0)),"",OFFSET('9. METAS'!$U$20,INT((ROW()-14)/2),0)))</f>
        <v/>
      </c>
      <c r="K290" s="150" t="str">
        <f ca="1">IF(MOD(ROW()-13,2)=0,IF(ISBLANK(OFFSET(#REF!,INT((ROW()-13)/2),0)),"",OFFSET(#REF!,INT((ROW()-13)/2),0)),IF(ISBLANK(OFFSET('9. METAS'!$V$20,INT((ROW()-14)/2),0)),"",OFFSET('9. METAS'!$V$20,INT((ROW()-14)/2),0)))</f>
        <v/>
      </c>
      <c r="L290" s="150" t="str">
        <f ca="1">IF(MOD(ROW()-13,2)=0,IF(ISBLANK(OFFSET(#REF!,INT((ROW()-13)/2),0)),"",OFFSET(#REF!,INT((ROW()-13)/2),0)),IF(ISBLANK(OFFSET('9. METAS'!$W$20,INT((ROW()-14)/2),0)),"",OFFSET('9. METAS'!$W$20,INT((ROW()-14)/2),0)))</f>
        <v/>
      </c>
      <c r="M290" s="151" t="str">
        <f ca="1">IF(MOD(ROW()-13,2)=0,IF(ISBLANK(OFFSET(#REF!,INT((ROW()-13)/2),0)),"",OFFSET(#REF!,INT((ROW()-13)/2),0)),IF(ISBLANK(OFFSET('9. METAS'!$X$20,INT((ROW()-14)/2),0)),"",OFFSET('9. METAS'!$X$20,INT((ROW()-14)/2),0)))</f>
        <v/>
      </c>
      <c r="N290" s="854"/>
      <c r="O290" s="856"/>
      <c r="P290" s="913"/>
    </row>
    <row r="291" spans="3:16">
      <c r="C291" s="859"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8" t="str">
        <f ca="1">IF(ISBLANK(OFFSET('5. Pp (3 años)'!$K$46,INT((ROW()-13)/2),0)),"",OFFSET('5. Pp (3 años)'!$K$46,INT((ROW()-13)/2),0))</f>
        <v/>
      </c>
      <c r="G291" s="909" t="str">
        <f ca="1">IF(ISBLANK(OFFSET('5. Pp (3 años)'!$H$46,INT((ROW()-13)/2),0)),"",OFFSET('5. Pp (3 años)'!$H$46,INT((ROW()-13)/2),0))</f>
        <v/>
      </c>
      <c r="H291" s="944" t="str">
        <f ca="1">IF(ISBLANK(OFFSET('9. METAS'!$L$20,INT((ROW()-13)/2),0)),"",OFFSET('9. METAS'!$L$20,INT((ROW()-13)/2),0))</f>
        <v/>
      </c>
      <c r="I291" s="868"/>
      <c r="J291" s="149" t="e">
        <f ca="1">IF(MOD(ROW()-13,2)=0,IF(ISBLANK(OFFSET(#REF!,INT((ROW()-13)/2),0)),"",OFFSET(#REF!,INT((ROW()-13)/2),0)),IF(ISBLANK(OFFSET('9. METAS'!$U$20,INT((ROW()-14)/2),0)),"",OFFSET('9. METAS'!$U$20,INT((ROW()-14)/2),0)))</f>
        <v>#REF!</v>
      </c>
      <c r="K291" s="150" t="e">
        <f ca="1">IF(MOD(ROW()-13,2)=0,IF(ISBLANK(OFFSET(#REF!,INT((ROW()-13)/2),0)),"",OFFSET(#REF!,INT((ROW()-13)/2),0)),IF(ISBLANK(OFFSET('9. METAS'!$V$20,INT((ROW()-14)/2),0)),"",OFFSET('9. METAS'!$V$20,INT((ROW()-14)/2),0)))</f>
        <v>#REF!</v>
      </c>
      <c r="L291" s="150" t="e">
        <f ca="1">IF(MOD(ROW()-13,2)=0,IF(ISBLANK(OFFSET(#REF!,INT((ROW()-13)/2),0)),"",OFFSET(#REF!,INT((ROW()-13)/2),0)),IF(ISBLANK(OFFSET('9. METAS'!$W$20,INT((ROW()-14)/2),0)),"",OFFSET('9. METAS'!$W$20,INT((ROW()-14)/2),0)))</f>
        <v>#REF!</v>
      </c>
      <c r="M291" s="151" t="e">
        <f ca="1">IF(MOD(ROW()-13,2)=0,IF(ISBLANK(OFFSET(#REF!,INT((ROW()-13)/2),0)),"",OFFSET(#REF!,INT((ROW()-13)/2),0)),IF(ISBLANK(OFFSET('9. METAS'!$X$20,INT((ROW()-14)/2),0)),"",OFFSET('9. METAS'!$X$20,INT((ROW()-14)/2),0)))</f>
        <v>#REF!</v>
      </c>
      <c r="N291" s="869" t="str">
        <f t="shared" ref="N291" ca="1" si="274">IFERROR(J291/J292,"ND")</f>
        <v>ND</v>
      </c>
      <c r="O291" s="870" t="str">
        <f t="shared" ref="O291" ca="1" si="275">IFERROR(((J291+K291+L291+M291)/H291),"ND")</f>
        <v>ND</v>
      </c>
      <c r="P291" s="910"/>
    </row>
    <row r="292" spans="3:16">
      <c r="C292" s="860"/>
      <c r="D292" s="907"/>
      <c r="E292" s="907"/>
      <c r="F292" s="908"/>
      <c r="G292" s="909"/>
      <c r="H292" s="944"/>
      <c r="I292" s="852"/>
      <c r="J292" s="149" t="str">
        <f ca="1">IF(MOD(ROW()-13,2)=0,IF(ISBLANK(OFFSET(#REF!,INT((ROW()-13)/2),0)),"",OFFSET(#REF!,INT((ROW()-13)/2),0)),IF(ISBLANK(OFFSET('9. METAS'!$U$20,INT((ROW()-14)/2),0)),"",OFFSET('9. METAS'!$U$20,INT((ROW()-14)/2),0)))</f>
        <v/>
      </c>
      <c r="K292" s="150" t="str">
        <f ca="1">IF(MOD(ROW()-13,2)=0,IF(ISBLANK(OFFSET(#REF!,INT((ROW()-13)/2),0)),"",OFFSET(#REF!,INT((ROW()-13)/2),0)),IF(ISBLANK(OFFSET('9. METAS'!$V$20,INT((ROW()-14)/2),0)),"",OFFSET('9. METAS'!$V$20,INT((ROW()-14)/2),0)))</f>
        <v/>
      </c>
      <c r="L292" s="150" t="str">
        <f ca="1">IF(MOD(ROW()-13,2)=0,IF(ISBLANK(OFFSET(#REF!,INT((ROW()-13)/2),0)),"",OFFSET(#REF!,INT((ROW()-13)/2),0)),IF(ISBLANK(OFFSET('9. METAS'!$W$20,INT((ROW()-14)/2),0)),"",OFFSET('9. METAS'!$W$20,INT((ROW()-14)/2),0)))</f>
        <v/>
      </c>
      <c r="M292" s="151" t="str">
        <f ca="1">IF(MOD(ROW()-13,2)=0,IF(ISBLANK(OFFSET(#REF!,INT((ROW()-13)/2),0)),"",OFFSET(#REF!,INT((ROW()-13)/2),0)),IF(ISBLANK(OFFSET('9. METAS'!$X$20,INT((ROW()-14)/2),0)),"",OFFSET('9. METAS'!$X$20,INT((ROW()-14)/2),0)))</f>
        <v/>
      </c>
      <c r="N292" s="854"/>
      <c r="O292" s="856"/>
      <c r="P292" s="913"/>
    </row>
    <row r="293" spans="3:16">
      <c r="C293" s="859"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8" t="str">
        <f ca="1">IF(ISBLANK(OFFSET('5. Pp (3 años)'!$K$46,INT((ROW()-13)/2),0)),"",OFFSET('5. Pp (3 años)'!$K$46,INT((ROW()-13)/2),0))</f>
        <v/>
      </c>
      <c r="G293" s="909" t="str">
        <f ca="1">IF(ISBLANK(OFFSET('5. Pp (3 años)'!$H$46,INT((ROW()-13)/2),0)),"",OFFSET('5. Pp (3 años)'!$H$46,INT((ROW()-13)/2),0))</f>
        <v/>
      </c>
      <c r="H293" s="944" t="str">
        <f ca="1">IF(ISBLANK(OFFSET('9. METAS'!$L$20,INT((ROW()-13)/2),0)),"",OFFSET('9. METAS'!$L$20,INT((ROW()-13)/2),0))</f>
        <v/>
      </c>
      <c r="I293" s="868"/>
      <c r="J293" s="149" t="e">
        <f ca="1">IF(MOD(ROW()-13,2)=0,IF(ISBLANK(OFFSET(#REF!,INT((ROW()-13)/2),0)),"",OFFSET(#REF!,INT((ROW()-13)/2),0)),IF(ISBLANK(OFFSET('9. METAS'!$U$20,INT((ROW()-14)/2),0)),"",OFFSET('9. METAS'!$U$20,INT((ROW()-14)/2),0)))</f>
        <v>#REF!</v>
      </c>
      <c r="K293" s="150" t="e">
        <f ca="1">IF(MOD(ROW()-13,2)=0,IF(ISBLANK(OFFSET(#REF!,INT((ROW()-13)/2),0)),"",OFFSET(#REF!,INT((ROW()-13)/2),0)),IF(ISBLANK(OFFSET('9. METAS'!$V$20,INT((ROW()-14)/2),0)),"",OFFSET('9. METAS'!$V$20,INT((ROW()-14)/2),0)))</f>
        <v>#REF!</v>
      </c>
      <c r="L293" s="150" t="e">
        <f ca="1">IF(MOD(ROW()-13,2)=0,IF(ISBLANK(OFFSET(#REF!,INT((ROW()-13)/2),0)),"",OFFSET(#REF!,INT((ROW()-13)/2),0)),IF(ISBLANK(OFFSET('9. METAS'!$W$20,INT((ROW()-14)/2),0)),"",OFFSET('9. METAS'!$W$20,INT((ROW()-14)/2),0)))</f>
        <v>#REF!</v>
      </c>
      <c r="M293" s="151" t="e">
        <f ca="1">IF(MOD(ROW()-13,2)=0,IF(ISBLANK(OFFSET(#REF!,INT((ROW()-13)/2),0)),"",OFFSET(#REF!,INT((ROW()-13)/2),0)),IF(ISBLANK(OFFSET('9. METAS'!$X$20,INT((ROW()-14)/2),0)),"",OFFSET('9. METAS'!$X$20,INT((ROW()-14)/2),0)))</f>
        <v>#REF!</v>
      </c>
      <c r="N293" s="869" t="str">
        <f t="shared" ref="N293" ca="1" si="276">IFERROR(J293/J294,"ND")</f>
        <v>ND</v>
      </c>
      <c r="O293" s="870" t="str">
        <f t="shared" ref="O293" ca="1" si="277">IFERROR(((J293+K293+L293+M293)/H293),"ND")</f>
        <v>ND</v>
      </c>
      <c r="P293" s="910"/>
    </row>
    <row r="294" spans="3:16">
      <c r="C294" s="860"/>
      <c r="D294" s="907"/>
      <c r="E294" s="907"/>
      <c r="F294" s="908"/>
      <c r="G294" s="909"/>
      <c r="H294" s="944"/>
      <c r="I294" s="852"/>
      <c r="J294" s="149" t="str">
        <f ca="1">IF(MOD(ROW()-13,2)=0,IF(ISBLANK(OFFSET(#REF!,INT((ROW()-13)/2),0)),"",OFFSET(#REF!,INT((ROW()-13)/2),0)),IF(ISBLANK(OFFSET('9. METAS'!$U$20,INT((ROW()-14)/2),0)),"",OFFSET('9. METAS'!$U$20,INT((ROW()-14)/2),0)))</f>
        <v/>
      </c>
      <c r="K294" s="150" t="str">
        <f ca="1">IF(MOD(ROW()-13,2)=0,IF(ISBLANK(OFFSET(#REF!,INT((ROW()-13)/2),0)),"",OFFSET(#REF!,INT((ROW()-13)/2),0)),IF(ISBLANK(OFFSET('9. METAS'!$V$20,INT((ROW()-14)/2),0)),"",OFFSET('9. METAS'!$V$20,INT((ROW()-14)/2),0)))</f>
        <v/>
      </c>
      <c r="L294" s="150" t="str">
        <f ca="1">IF(MOD(ROW()-13,2)=0,IF(ISBLANK(OFFSET(#REF!,INT((ROW()-13)/2),0)),"",OFFSET(#REF!,INT((ROW()-13)/2),0)),IF(ISBLANK(OFFSET('9. METAS'!$W$20,INT((ROW()-14)/2),0)),"",OFFSET('9. METAS'!$W$20,INT((ROW()-14)/2),0)))</f>
        <v/>
      </c>
      <c r="M294" s="151" t="str">
        <f ca="1">IF(MOD(ROW()-13,2)=0,IF(ISBLANK(OFFSET(#REF!,INT((ROW()-13)/2),0)),"",OFFSET(#REF!,INT((ROW()-13)/2),0)),IF(ISBLANK(OFFSET('9. METAS'!$X$20,INT((ROW()-14)/2),0)),"",OFFSET('9. METAS'!$X$20,INT((ROW()-14)/2),0)))</f>
        <v/>
      </c>
      <c r="N294" s="854"/>
      <c r="O294" s="856"/>
      <c r="P294" s="913"/>
    </row>
    <row r="295" spans="3:16">
      <c r="C295" s="859"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8" t="str">
        <f ca="1">IF(ISBLANK(OFFSET('5. Pp (3 años)'!$K$46,INT((ROW()-13)/2),0)),"",OFFSET('5. Pp (3 años)'!$K$46,INT((ROW()-13)/2),0))</f>
        <v/>
      </c>
      <c r="G295" s="909" t="str">
        <f ca="1">IF(ISBLANK(OFFSET('5. Pp (3 años)'!$H$46,INT((ROW()-13)/2),0)),"",OFFSET('5. Pp (3 años)'!$H$46,INT((ROW()-13)/2),0))</f>
        <v/>
      </c>
      <c r="H295" s="944" t="str">
        <f ca="1">IF(ISBLANK(OFFSET('9. METAS'!$L$20,INT((ROW()-13)/2),0)),"",OFFSET('9. METAS'!$L$20,INT((ROW()-13)/2),0))</f>
        <v/>
      </c>
      <c r="I295" s="868"/>
      <c r="J295" s="149" t="e">
        <f ca="1">IF(MOD(ROW()-13,2)=0,IF(ISBLANK(OFFSET(#REF!,INT((ROW()-13)/2),0)),"",OFFSET(#REF!,INT((ROW()-13)/2),0)),IF(ISBLANK(OFFSET('9. METAS'!$U$20,INT((ROW()-14)/2),0)),"",OFFSET('9. METAS'!$U$20,INT((ROW()-14)/2),0)))</f>
        <v>#REF!</v>
      </c>
      <c r="K295" s="150" t="e">
        <f ca="1">IF(MOD(ROW()-13,2)=0,IF(ISBLANK(OFFSET(#REF!,INT((ROW()-13)/2),0)),"",OFFSET(#REF!,INT((ROW()-13)/2),0)),IF(ISBLANK(OFFSET('9. METAS'!$V$20,INT((ROW()-14)/2),0)),"",OFFSET('9. METAS'!$V$20,INT((ROW()-14)/2),0)))</f>
        <v>#REF!</v>
      </c>
      <c r="L295" s="150" t="e">
        <f ca="1">IF(MOD(ROW()-13,2)=0,IF(ISBLANK(OFFSET(#REF!,INT((ROW()-13)/2),0)),"",OFFSET(#REF!,INT((ROW()-13)/2),0)),IF(ISBLANK(OFFSET('9. METAS'!$W$20,INT((ROW()-14)/2),0)),"",OFFSET('9. METAS'!$W$20,INT((ROW()-14)/2),0)))</f>
        <v>#REF!</v>
      </c>
      <c r="M295" s="151" t="e">
        <f ca="1">IF(MOD(ROW()-13,2)=0,IF(ISBLANK(OFFSET(#REF!,INT((ROW()-13)/2),0)),"",OFFSET(#REF!,INT((ROW()-13)/2),0)),IF(ISBLANK(OFFSET('9. METAS'!$X$20,INT((ROW()-14)/2),0)),"",OFFSET('9. METAS'!$X$20,INT((ROW()-14)/2),0)))</f>
        <v>#REF!</v>
      </c>
      <c r="N295" s="869" t="str">
        <f t="shared" ref="N295" ca="1" si="278">IFERROR(J295/J296,"ND")</f>
        <v>ND</v>
      </c>
      <c r="O295" s="870" t="str">
        <f t="shared" ref="O295" ca="1" si="279">IFERROR(((J295+K295+L295+M295)/H295),"ND")</f>
        <v>ND</v>
      </c>
      <c r="P295" s="910"/>
    </row>
    <row r="296" spans="3:16">
      <c r="C296" s="860"/>
      <c r="D296" s="907"/>
      <c r="E296" s="907"/>
      <c r="F296" s="908"/>
      <c r="G296" s="909"/>
      <c r="H296" s="944"/>
      <c r="I296" s="852"/>
      <c r="J296" s="149" t="str">
        <f ca="1">IF(MOD(ROW()-13,2)=0,IF(ISBLANK(OFFSET(#REF!,INT((ROW()-13)/2),0)),"",OFFSET(#REF!,INT((ROW()-13)/2),0)),IF(ISBLANK(OFFSET('9. METAS'!$U$20,INT((ROW()-14)/2),0)),"",OFFSET('9. METAS'!$U$20,INT((ROW()-14)/2),0)))</f>
        <v/>
      </c>
      <c r="K296" s="150" t="str">
        <f ca="1">IF(MOD(ROW()-13,2)=0,IF(ISBLANK(OFFSET(#REF!,INT((ROW()-13)/2),0)),"",OFFSET(#REF!,INT((ROW()-13)/2),0)),IF(ISBLANK(OFFSET('9. METAS'!$V$20,INT((ROW()-14)/2),0)),"",OFFSET('9. METAS'!$V$20,INT((ROW()-14)/2),0)))</f>
        <v/>
      </c>
      <c r="L296" s="150" t="str">
        <f ca="1">IF(MOD(ROW()-13,2)=0,IF(ISBLANK(OFFSET(#REF!,INT((ROW()-13)/2),0)),"",OFFSET(#REF!,INT((ROW()-13)/2),0)),IF(ISBLANK(OFFSET('9. METAS'!$W$20,INT((ROW()-14)/2),0)),"",OFFSET('9. METAS'!$W$20,INT((ROW()-14)/2),0)))</f>
        <v/>
      </c>
      <c r="M296" s="151" t="str">
        <f ca="1">IF(MOD(ROW()-13,2)=0,IF(ISBLANK(OFFSET(#REF!,INT((ROW()-13)/2),0)),"",OFFSET(#REF!,INT((ROW()-13)/2),0)),IF(ISBLANK(OFFSET('9. METAS'!$X$20,INT((ROW()-14)/2),0)),"",OFFSET('9. METAS'!$X$20,INT((ROW()-14)/2),0)))</f>
        <v/>
      </c>
      <c r="N296" s="854"/>
      <c r="O296" s="856"/>
      <c r="P296" s="913"/>
    </row>
    <row r="297" spans="3:16">
      <c r="C297" s="859"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8" t="str">
        <f ca="1">IF(ISBLANK(OFFSET('5. Pp (3 años)'!$K$46,INT((ROW()-13)/2),0)),"",OFFSET('5. Pp (3 años)'!$K$46,INT((ROW()-13)/2),0))</f>
        <v/>
      </c>
      <c r="G297" s="909" t="str">
        <f ca="1">IF(ISBLANK(OFFSET('5. Pp (3 años)'!$H$46,INT((ROW()-13)/2),0)),"",OFFSET('5. Pp (3 años)'!$H$46,INT((ROW()-13)/2),0))</f>
        <v/>
      </c>
      <c r="H297" s="944" t="str">
        <f ca="1">IF(ISBLANK(OFFSET('9. METAS'!$L$20,INT((ROW()-13)/2),0)),"",OFFSET('9. METAS'!$L$20,INT((ROW()-13)/2),0))</f>
        <v/>
      </c>
      <c r="I297" s="868"/>
      <c r="J297" s="149" t="e">
        <f ca="1">IF(MOD(ROW()-13,2)=0,IF(ISBLANK(OFFSET(#REF!,INT((ROW()-13)/2),0)),"",OFFSET(#REF!,INT((ROW()-13)/2),0)),IF(ISBLANK(OFFSET('9. METAS'!$U$20,INT((ROW()-14)/2),0)),"",OFFSET('9. METAS'!$U$20,INT((ROW()-14)/2),0)))</f>
        <v>#REF!</v>
      </c>
      <c r="K297" s="150" t="e">
        <f ca="1">IF(MOD(ROW()-13,2)=0,IF(ISBLANK(OFFSET(#REF!,INT((ROW()-13)/2),0)),"",OFFSET(#REF!,INT((ROW()-13)/2),0)),IF(ISBLANK(OFFSET('9. METAS'!$V$20,INT((ROW()-14)/2),0)),"",OFFSET('9. METAS'!$V$20,INT((ROW()-14)/2),0)))</f>
        <v>#REF!</v>
      </c>
      <c r="L297" s="150" t="e">
        <f ca="1">IF(MOD(ROW()-13,2)=0,IF(ISBLANK(OFFSET(#REF!,INT((ROW()-13)/2),0)),"",OFFSET(#REF!,INT((ROW()-13)/2),0)),IF(ISBLANK(OFFSET('9. METAS'!$W$20,INT((ROW()-14)/2),0)),"",OFFSET('9. METAS'!$W$20,INT((ROW()-14)/2),0)))</f>
        <v>#REF!</v>
      </c>
      <c r="M297" s="151" t="e">
        <f ca="1">IF(MOD(ROW()-13,2)=0,IF(ISBLANK(OFFSET(#REF!,INT((ROW()-13)/2),0)),"",OFFSET(#REF!,INT((ROW()-13)/2),0)),IF(ISBLANK(OFFSET('9. METAS'!$X$20,INT((ROW()-14)/2),0)),"",OFFSET('9. METAS'!$X$20,INT((ROW()-14)/2),0)))</f>
        <v>#REF!</v>
      </c>
      <c r="N297" s="869" t="str">
        <f t="shared" ref="N297" ca="1" si="280">IFERROR(J297/J298,"ND")</f>
        <v>ND</v>
      </c>
      <c r="O297" s="870" t="str">
        <f t="shared" ref="O297" ca="1" si="281">IFERROR(((J297+K297+L297+M297)/H297),"ND")</f>
        <v>ND</v>
      </c>
      <c r="P297" s="910"/>
    </row>
    <row r="298" spans="3:16">
      <c r="C298" s="860"/>
      <c r="D298" s="907"/>
      <c r="E298" s="907"/>
      <c r="F298" s="908"/>
      <c r="G298" s="909"/>
      <c r="H298" s="944"/>
      <c r="I298" s="852"/>
      <c r="J298" s="149" t="str">
        <f ca="1">IF(MOD(ROW()-13,2)=0,IF(ISBLANK(OFFSET(#REF!,INT((ROW()-13)/2),0)),"",OFFSET(#REF!,INT((ROW()-13)/2),0)),IF(ISBLANK(OFFSET('9. METAS'!$U$20,INT((ROW()-14)/2),0)),"",OFFSET('9. METAS'!$U$20,INT((ROW()-14)/2),0)))</f>
        <v/>
      </c>
      <c r="K298" s="150" t="str">
        <f ca="1">IF(MOD(ROW()-13,2)=0,IF(ISBLANK(OFFSET(#REF!,INT((ROW()-13)/2),0)),"",OFFSET(#REF!,INT((ROW()-13)/2),0)),IF(ISBLANK(OFFSET('9. METAS'!$V$20,INT((ROW()-14)/2),0)),"",OFFSET('9. METAS'!$V$20,INT((ROW()-14)/2),0)))</f>
        <v/>
      </c>
      <c r="L298" s="150" t="str">
        <f ca="1">IF(MOD(ROW()-13,2)=0,IF(ISBLANK(OFFSET(#REF!,INT((ROW()-13)/2),0)),"",OFFSET(#REF!,INT((ROW()-13)/2),0)),IF(ISBLANK(OFFSET('9. METAS'!$W$20,INT((ROW()-14)/2),0)),"",OFFSET('9. METAS'!$W$20,INT((ROW()-14)/2),0)))</f>
        <v/>
      </c>
      <c r="M298" s="151" t="str">
        <f ca="1">IF(MOD(ROW()-13,2)=0,IF(ISBLANK(OFFSET(#REF!,INT((ROW()-13)/2),0)),"",OFFSET(#REF!,INT((ROW()-13)/2),0)),IF(ISBLANK(OFFSET('9. METAS'!$X$20,INT((ROW()-14)/2),0)),"",OFFSET('9. METAS'!$X$20,INT((ROW()-14)/2),0)))</f>
        <v/>
      </c>
      <c r="N298" s="854"/>
      <c r="O298" s="856"/>
      <c r="P298" s="913"/>
    </row>
    <row r="299" spans="3:16">
      <c r="C299" s="859"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8" t="str">
        <f ca="1">IF(ISBLANK(OFFSET('5. Pp (3 años)'!$K$46,INT((ROW()-13)/2),0)),"",OFFSET('5. Pp (3 años)'!$K$46,INT((ROW()-13)/2),0))</f>
        <v/>
      </c>
      <c r="G299" s="909" t="str">
        <f ca="1">IF(ISBLANK(OFFSET('5. Pp (3 años)'!$H$46,INT((ROW()-13)/2),0)),"",OFFSET('5. Pp (3 años)'!$H$46,INT((ROW()-13)/2),0))</f>
        <v/>
      </c>
      <c r="H299" s="944" t="str">
        <f ca="1">IF(ISBLANK(OFFSET('9. METAS'!$L$20,INT((ROW()-13)/2),0)),"",OFFSET('9. METAS'!$L$20,INT((ROW()-13)/2),0))</f>
        <v/>
      </c>
      <c r="I299" s="868"/>
      <c r="J299" s="149" t="e">
        <f ca="1">IF(MOD(ROW()-13,2)=0,IF(ISBLANK(OFFSET(#REF!,INT((ROW()-13)/2),0)),"",OFFSET(#REF!,INT((ROW()-13)/2),0)),IF(ISBLANK(OFFSET('9. METAS'!$U$20,INT((ROW()-14)/2),0)),"",OFFSET('9. METAS'!$U$20,INT((ROW()-14)/2),0)))</f>
        <v>#REF!</v>
      </c>
      <c r="K299" s="150" t="e">
        <f ca="1">IF(MOD(ROW()-13,2)=0,IF(ISBLANK(OFFSET(#REF!,INT((ROW()-13)/2),0)),"",OFFSET(#REF!,INT((ROW()-13)/2),0)),IF(ISBLANK(OFFSET('9. METAS'!$V$20,INT((ROW()-14)/2),0)),"",OFFSET('9. METAS'!$V$20,INT((ROW()-14)/2),0)))</f>
        <v>#REF!</v>
      </c>
      <c r="L299" s="150" t="e">
        <f ca="1">IF(MOD(ROW()-13,2)=0,IF(ISBLANK(OFFSET(#REF!,INT((ROW()-13)/2),0)),"",OFFSET(#REF!,INT((ROW()-13)/2),0)),IF(ISBLANK(OFFSET('9. METAS'!$W$20,INT((ROW()-14)/2),0)),"",OFFSET('9. METAS'!$W$20,INT((ROW()-14)/2),0)))</f>
        <v>#REF!</v>
      </c>
      <c r="M299" s="151" t="e">
        <f ca="1">IF(MOD(ROW()-13,2)=0,IF(ISBLANK(OFFSET(#REF!,INT((ROW()-13)/2),0)),"",OFFSET(#REF!,INT((ROW()-13)/2),0)),IF(ISBLANK(OFFSET('9. METAS'!$X$20,INT((ROW()-14)/2),0)),"",OFFSET('9. METAS'!$X$20,INT((ROW()-14)/2),0)))</f>
        <v>#REF!</v>
      </c>
      <c r="N299" s="869" t="str">
        <f t="shared" ref="N299" ca="1" si="282">IFERROR(J299/J300,"ND")</f>
        <v>ND</v>
      </c>
      <c r="O299" s="870" t="str">
        <f t="shared" ref="O299" ca="1" si="283">IFERROR(((J299+K299+L299+M299)/H299),"ND")</f>
        <v>ND</v>
      </c>
      <c r="P299" s="910"/>
    </row>
    <row r="300" spans="3:16">
      <c r="C300" s="860"/>
      <c r="D300" s="907"/>
      <c r="E300" s="907"/>
      <c r="F300" s="908"/>
      <c r="G300" s="909"/>
      <c r="H300" s="944"/>
      <c r="I300" s="852"/>
      <c r="J300" s="149" t="str">
        <f ca="1">IF(MOD(ROW()-13,2)=0,IF(ISBLANK(OFFSET(#REF!,INT((ROW()-13)/2),0)),"",OFFSET(#REF!,INT((ROW()-13)/2),0)),IF(ISBLANK(OFFSET('9. METAS'!$U$20,INT((ROW()-14)/2),0)),"",OFFSET('9. METAS'!$U$20,INT((ROW()-14)/2),0)))</f>
        <v/>
      </c>
      <c r="K300" s="150" t="str">
        <f ca="1">IF(MOD(ROW()-13,2)=0,IF(ISBLANK(OFFSET(#REF!,INT((ROW()-13)/2),0)),"",OFFSET(#REF!,INT((ROW()-13)/2),0)),IF(ISBLANK(OFFSET('9. METAS'!$V$20,INT((ROW()-14)/2),0)),"",OFFSET('9. METAS'!$V$20,INT((ROW()-14)/2),0)))</f>
        <v/>
      </c>
      <c r="L300" s="150" t="str">
        <f ca="1">IF(MOD(ROW()-13,2)=0,IF(ISBLANK(OFFSET(#REF!,INT((ROW()-13)/2),0)),"",OFFSET(#REF!,INT((ROW()-13)/2),0)),IF(ISBLANK(OFFSET('9. METAS'!$W$20,INT((ROW()-14)/2),0)),"",OFFSET('9. METAS'!$W$20,INT((ROW()-14)/2),0)))</f>
        <v/>
      </c>
      <c r="M300" s="151" t="str">
        <f ca="1">IF(MOD(ROW()-13,2)=0,IF(ISBLANK(OFFSET(#REF!,INT((ROW()-13)/2),0)),"",OFFSET(#REF!,INT((ROW()-13)/2),0)),IF(ISBLANK(OFFSET('9. METAS'!$X$20,INT((ROW()-14)/2),0)),"",OFFSET('9. METAS'!$X$20,INT((ROW()-14)/2),0)))</f>
        <v/>
      </c>
      <c r="N300" s="854"/>
      <c r="O300" s="856"/>
      <c r="P300" s="913"/>
    </row>
    <row r="301" spans="3:16">
      <c r="C301" s="859"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8" t="str">
        <f ca="1">IF(ISBLANK(OFFSET('5. Pp (3 años)'!$K$46,INT((ROW()-13)/2),0)),"",OFFSET('5. Pp (3 años)'!$K$46,INT((ROW()-13)/2),0))</f>
        <v/>
      </c>
      <c r="G301" s="909" t="str">
        <f ca="1">IF(ISBLANK(OFFSET('5. Pp (3 años)'!$H$46,INT((ROW()-13)/2),0)),"",OFFSET('5. Pp (3 años)'!$H$46,INT((ROW()-13)/2),0))</f>
        <v/>
      </c>
      <c r="H301" s="944" t="str">
        <f ca="1">IF(ISBLANK(OFFSET('9. METAS'!$L$20,INT((ROW()-13)/2),0)),"",OFFSET('9. METAS'!$L$20,INT((ROW()-13)/2),0))</f>
        <v/>
      </c>
      <c r="I301" s="868"/>
      <c r="J301" s="149" t="e">
        <f ca="1">IF(MOD(ROW()-13,2)=0,IF(ISBLANK(OFFSET(#REF!,INT((ROW()-13)/2),0)),"",OFFSET(#REF!,INT((ROW()-13)/2),0)),IF(ISBLANK(OFFSET('9. METAS'!$U$20,INT((ROW()-14)/2),0)),"",OFFSET('9. METAS'!$U$20,INT((ROW()-14)/2),0)))</f>
        <v>#REF!</v>
      </c>
      <c r="K301" s="150" t="e">
        <f ca="1">IF(MOD(ROW()-13,2)=0,IF(ISBLANK(OFFSET(#REF!,INT((ROW()-13)/2),0)),"",OFFSET(#REF!,INT((ROW()-13)/2),0)),IF(ISBLANK(OFFSET('9. METAS'!$V$20,INT((ROW()-14)/2),0)),"",OFFSET('9. METAS'!$V$20,INT((ROW()-14)/2),0)))</f>
        <v>#REF!</v>
      </c>
      <c r="L301" s="150" t="e">
        <f ca="1">IF(MOD(ROW()-13,2)=0,IF(ISBLANK(OFFSET(#REF!,INT((ROW()-13)/2),0)),"",OFFSET(#REF!,INT((ROW()-13)/2),0)),IF(ISBLANK(OFFSET('9. METAS'!$W$20,INT((ROW()-14)/2),0)),"",OFFSET('9. METAS'!$W$20,INT((ROW()-14)/2),0)))</f>
        <v>#REF!</v>
      </c>
      <c r="M301" s="151" t="e">
        <f ca="1">IF(MOD(ROW()-13,2)=0,IF(ISBLANK(OFFSET(#REF!,INT((ROW()-13)/2),0)),"",OFFSET(#REF!,INT((ROW()-13)/2),0)),IF(ISBLANK(OFFSET('9. METAS'!$X$20,INT((ROW()-14)/2),0)),"",OFFSET('9. METAS'!$X$20,INT((ROW()-14)/2),0)))</f>
        <v>#REF!</v>
      </c>
      <c r="N301" s="869" t="str">
        <f t="shared" ref="N301" ca="1" si="284">IFERROR(J301/J302,"ND")</f>
        <v>ND</v>
      </c>
      <c r="O301" s="870" t="str">
        <f t="shared" ref="O301" ca="1" si="285">IFERROR(((J301+K301+L301+M301)/H301),"ND")</f>
        <v>ND</v>
      </c>
      <c r="P301" s="910"/>
    </row>
    <row r="302" spans="3:16">
      <c r="C302" s="860"/>
      <c r="D302" s="907"/>
      <c r="E302" s="907"/>
      <c r="F302" s="908"/>
      <c r="G302" s="909"/>
      <c r="H302" s="944"/>
      <c r="I302" s="852"/>
      <c r="J302" s="149" t="str">
        <f ca="1">IF(MOD(ROW()-13,2)=0,IF(ISBLANK(OFFSET(#REF!,INT((ROW()-13)/2),0)),"",OFFSET(#REF!,INT((ROW()-13)/2),0)),IF(ISBLANK(OFFSET('9. METAS'!$U$20,INT((ROW()-14)/2),0)),"",OFFSET('9. METAS'!$U$20,INT((ROW()-14)/2),0)))</f>
        <v/>
      </c>
      <c r="K302" s="150" t="str">
        <f ca="1">IF(MOD(ROW()-13,2)=0,IF(ISBLANK(OFFSET(#REF!,INT((ROW()-13)/2),0)),"",OFFSET(#REF!,INT((ROW()-13)/2),0)),IF(ISBLANK(OFFSET('9. METAS'!$V$20,INT((ROW()-14)/2),0)),"",OFFSET('9. METAS'!$V$20,INT((ROW()-14)/2),0)))</f>
        <v/>
      </c>
      <c r="L302" s="150" t="str">
        <f ca="1">IF(MOD(ROW()-13,2)=0,IF(ISBLANK(OFFSET(#REF!,INT((ROW()-13)/2),0)),"",OFFSET(#REF!,INT((ROW()-13)/2),0)),IF(ISBLANK(OFFSET('9. METAS'!$W$20,INT((ROW()-14)/2),0)),"",OFFSET('9. METAS'!$W$20,INT((ROW()-14)/2),0)))</f>
        <v/>
      </c>
      <c r="M302" s="151" t="str">
        <f ca="1">IF(MOD(ROW()-13,2)=0,IF(ISBLANK(OFFSET(#REF!,INT((ROW()-13)/2),0)),"",OFFSET(#REF!,INT((ROW()-13)/2),0)),IF(ISBLANK(OFFSET('9. METAS'!$X$20,INT((ROW()-14)/2),0)),"",OFFSET('9. METAS'!$X$20,INT((ROW()-14)/2),0)))</f>
        <v/>
      </c>
      <c r="N302" s="854"/>
      <c r="O302" s="856"/>
      <c r="P302" s="913"/>
    </row>
    <row r="303" spans="3:16">
      <c r="C303" s="859"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8" t="str">
        <f ca="1">IF(ISBLANK(OFFSET('5. Pp (3 años)'!$K$46,INT((ROW()-13)/2),0)),"",OFFSET('5. Pp (3 años)'!$K$46,INT((ROW()-13)/2),0))</f>
        <v/>
      </c>
      <c r="G303" s="909" t="str">
        <f ca="1">IF(ISBLANK(OFFSET('5. Pp (3 años)'!$H$46,INT((ROW()-13)/2),0)),"",OFFSET('5. Pp (3 años)'!$H$46,INT((ROW()-13)/2),0))</f>
        <v/>
      </c>
      <c r="H303" s="944" t="str">
        <f ca="1">IF(ISBLANK(OFFSET('9. METAS'!$L$20,INT((ROW()-13)/2),0)),"",OFFSET('9. METAS'!$L$20,INT((ROW()-13)/2),0))</f>
        <v/>
      </c>
      <c r="I303" s="868"/>
      <c r="J303" s="149" t="e">
        <f ca="1">IF(MOD(ROW()-13,2)=0,IF(ISBLANK(OFFSET(#REF!,INT((ROW()-13)/2),0)),"",OFFSET(#REF!,INT((ROW()-13)/2),0)),IF(ISBLANK(OFFSET('9. METAS'!$U$20,INT((ROW()-14)/2),0)),"",OFFSET('9. METAS'!$U$20,INT((ROW()-14)/2),0)))</f>
        <v>#REF!</v>
      </c>
      <c r="K303" s="150" t="e">
        <f ca="1">IF(MOD(ROW()-13,2)=0,IF(ISBLANK(OFFSET(#REF!,INT((ROW()-13)/2),0)),"",OFFSET(#REF!,INT((ROW()-13)/2),0)),IF(ISBLANK(OFFSET('9. METAS'!$V$20,INT((ROW()-14)/2),0)),"",OFFSET('9. METAS'!$V$20,INT((ROW()-14)/2),0)))</f>
        <v>#REF!</v>
      </c>
      <c r="L303" s="150" t="e">
        <f ca="1">IF(MOD(ROW()-13,2)=0,IF(ISBLANK(OFFSET(#REF!,INT((ROW()-13)/2),0)),"",OFFSET(#REF!,INT((ROW()-13)/2),0)),IF(ISBLANK(OFFSET('9. METAS'!$W$20,INT((ROW()-14)/2),0)),"",OFFSET('9. METAS'!$W$20,INT((ROW()-14)/2),0)))</f>
        <v>#REF!</v>
      </c>
      <c r="M303" s="151" t="e">
        <f ca="1">IF(MOD(ROW()-13,2)=0,IF(ISBLANK(OFFSET(#REF!,INT((ROW()-13)/2),0)),"",OFFSET(#REF!,INT((ROW()-13)/2),0)),IF(ISBLANK(OFFSET('9. METAS'!$X$20,INT((ROW()-14)/2),0)),"",OFFSET('9. METAS'!$X$20,INT((ROW()-14)/2),0)))</f>
        <v>#REF!</v>
      </c>
      <c r="N303" s="869" t="str">
        <f t="shared" ref="N303" ca="1" si="286">IFERROR(J303/J304,"ND")</f>
        <v>ND</v>
      </c>
      <c r="O303" s="870" t="str">
        <f t="shared" ref="O303" ca="1" si="287">IFERROR(((J303+K303+L303+M303)/H303),"ND")</f>
        <v>ND</v>
      </c>
      <c r="P303" s="910"/>
    </row>
    <row r="304" spans="3:16">
      <c r="C304" s="860"/>
      <c r="D304" s="907"/>
      <c r="E304" s="907"/>
      <c r="F304" s="908"/>
      <c r="G304" s="909"/>
      <c r="H304" s="944"/>
      <c r="I304" s="852"/>
      <c r="J304" s="149" t="str">
        <f ca="1">IF(MOD(ROW()-13,2)=0,IF(ISBLANK(OFFSET(#REF!,INT((ROW()-13)/2),0)),"",OFFSET(#REF!,INT((ROW()-13)/2),0)),IF(ISBLANK(OFFSET('9. METAS'!$U$20,INT((ROW()-14)/2),0)),"",OFFSET('9. METAS'!$U$20,INT((ROW()-14)/2),0)))</f>
        <v/>
      </c>
      <c r="K304" s="150" t="str">
        <f ca="1">IF(MOD(ROW()-13,2)=0,IF(ISBLANK(OFFSET(#REF!,INT((ROW()-13)/2),0)),"",OFFSET(#REF!,INT((ROW()-13)/2),0)),IF(ISBLANK(OFFSET('9. METAS'!$V$20,INT((ROW()-14)/2),0)),"",OFFSET('9. METAS'!$V$20,INT((ROW()-14)/2),0)))</f>
        <v/>
      </c>
      <c r="L304" s="150" t="str">
        <f ca="1">IF(MOD(ROW()-13,2)=0,IF(ISBLANK(OFFSET(#REF!,INT((ROW()-13)/2),0)),"",OFFSET(#REF!,INT((ROW()-13)/2),0)),IF(ISBLANK(OFFSET('9. METAS'!$W$20,INT((ROW()-14)/2),0)),"",OFFSET('9. METAS'!$W$20,INT((ROW()-14)/2),0)))</f>
        <v/>
      </c>
      <c r="M304" s="151" t="str">
        <f ca="1">IF(MOD(ROW()-13,2)=0,IF(ISBLANK(OFFSET(#REF!,INT((ROW()-13)/2),0)),"",OFFSET(#REF!,INT((ROW()-13)/2),0)),IF(ISBLANK(OFFSET('9. METAS'!$X$20,INT((ROW()-14)/2),0)),"",OFFSET('9. METAS'!$X$20,INT((ROW()-14)/2),0)))</f>
        <v/>
      </c>
      <c r="N304" s="854"/>
      <c r="O304" s="856"/>
      <c r="P304" s="913"/>
    </row>
    <row r="305" spans="3:16">
      <c r="C305" s="859"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8" t="str">
        <f ca="1">IF(ISBLANK(OFFSET('5. Pp (3 años)'!$K$46,INT((ROW()-13)/2),0)),"",OFFSET('5. Pp (3 años)'!$K$46,INT((ROW()-13)/2),0))</f>
        <v/>
      </c>
      <c r="G305" s="909" t="str">
        <f ca="1">IF(ISBLANK(OFFSET('5. Pp (3 años)'!$H$46,INT((ROW()-13)/2),0)),"",OFFSET('5. Pp (3 años)'!$H$46,INT((ROW()-13)/2),0))</f>
        <v/>
      </c>
      <c r="H305" s="944" t="str">
        <f ca="1">IF(ISBLANK(OFFSET('9. METAS'!$L$20,INT((ROW()-13)/2),0)),"",OFFSET('9. METAS'!$L$20,INT((ROW()-13)/2),0))</f>
        <v/>
      </c>
      <c r="I305" s="868"/>
      <c r="J305" s="149" t="e">
        <f ca="1">IF(MOD(ROW()-13,2)=0,IF(ISBLANK(OFFSET(#REF!,INT((ROW()-13)/2),0)),"",OFFSET(#REF!,INT((ROW()-13)/2),0)),IF(ISBLANK(OFFSET('9. METAS'!$U$20,INT((ROW()-14)/2),0)),"",OFFSET('9. METAS'!$U$20,INT((ROW()-14)/2),0)))</f>
        <v>#REF!</v>
      </c>
      <c r="K305" s="150" t="e">
        <f ca="1">IF(MOD(ROW()-13,2)=0,IF(ISBLANK(OFFSET(#REF!,INT((ROW()-13)/2),0)),"",OFFSET(#REF!,INT((ROW()-13)/2),0)),IF(ISBLANK(OFFSET('9. METAS'!$V$20,INT((ROW()-14)/2),0)),"",OFFSET('9. METAS'!$V$20,INT((ROW()-14)/2),0)))</f>
        <v>#REF!</v>
      </c>
      <c r="L305" s="150" t="e">
        <f ca="1">IF(MOD(ROW()-13,2)=0,IF(ISBLANK(OFFSET(#REF!,INT((ROW()-13)/2),0)),"",OFFSET(#REF!,INT((ROW()-13)/2),0)),IF(ISBLANK(OFFSET('9. METAS'!$W$20,INT((ROW()-14)/2),0)),"",OFFSET('9. METAS'!$W$20,INT((ROW()-14)/2),0)))</f>
        <v>#REF!</v>
      </c>
      <c r="M305" s="151" t="e">
        <f ca="1">IF(MOD(ROW()-13,2)=0,IF(ISBLANK(OFFSET(#REF!,INT((ROW()-13)/2),0)),"",OFFSET(#REF!,INT((ROW()-13)/2),0)),IF(ISBLANK(OFFSET('9. METAS'!$X$20,INT((ROW()-14)/2),0)),"",OFFSET('9. METAS'!$X$20,INT((ROW()-14)/2),0)))</f>
        <v>#REF!</v>
      </c>
      <c r="N305" s="869" t="str">
        <f t="shared" ref="N305" ca="1" si="288">IFERROR(J305/J306,"ND")</f>
        <v>ND</v>
      </c>
      <c r="O305" s="870" t="str">
        <f t="shared" ref="O305" ca="1" si="289">IFERROR(((J305+K305+L305+M305)/H305),"ND")</f>
        <v>ND</v>
      </c>
      <c r="P305" s="910"/>
    </row>
    <row r="306" spans="3:16">
      <c r="C306" s="860"/>
      <c r="D306" s="907"/>
      <c r="E306" s="907"/>
      <c r="F306" s="908"/>
      <c r="G306" s="909"/>
      <c r="H306" s="944"/>
      <c r="I306" s="852"/>
      <c r="J306" s="149" t="str">
        <f ca="1">IF(MOD(ROW()-13,2)=0,IF(ISBLANK(OFFSET(#REF!,INT((ROW()-13)/2),0)),"",OFFSET(#REF!,INT((ROW()-13)/2),0)),IF(ISBLANK(OFFSET('9. METAS'!$U$20,INT((ROW()-14)/2),0)),"",OFFSET('9. METAS'!$U$20,INT((ROW()-14)/2),0)))</f>
        <v/>
      </c>
      <c r="K306" s="150" t="str">
        <f ca="1">IF(MOD(ROW()-13,2)=0,IF(ISBLANK(OFFSET(#REF!,INT((ROW()-13)/2),0)),"",OFFSET(#REF!,INT((ROW()-13)/2),0)),IF(ISBLANK(OFFSET('9. METAS'!$V$20,INT((ROW()-14)/2),0)),"",OFFSET('9. METAS'!$V$20,INT((ROW()-14)/2),0)))</f>
        <v/>
      </c>
      <c r="L306" s="150" t="str">
        <f ca="1">IF(MOD(ROW()-13,2)=0,IF(ISBLANK(OFFSET(#REF!,INT((ROW()-13)/2),0)),"",OFFSET(#REF!,INT((ROW()-13)/2),0)),IF(ISBLANK(OFFSET('9. METAS'!$W$20,INT((ROW()-14)/2),0)),"",OFFSET('9. METAS'!$W$20,INT((ROW()-14)/2),0)))</f>
        <v/>
      </c>
      <c r="M306" s="151" t="str">
        <f ca="1">IF(MOD(ROW()-13,2)=0,IF(ISBLANK(OFFSET(#REF!,INT((ROW()-13)/2),0)),"",OFFSET(#REF!,INT((ROW()-13)/2),0)),IF(ISBLANK(OFFSET('9. METAS'!$X$20,INT((ROW()-14)/2),0)),"",OFFSET('9. METAS'!$X$20,INT((ROW()-14)/2),0)))</f>
        <v/>
      </c>
      <c r="N306" s="854"/>
      <c r="O306" s="856"/>
      <c r="P306" s="913"/>
    </row>
    <row r="307" spans="3:16">
      <c r="C307" s="859"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8" t="str">
        <f ca="1">IF(ISBLANK(OFFSET('5. Pp (3 años)'!$K$46,INT((ROW()-13)/2),0)),"",OFFSET('5. Pp (3 años)'!$K$46,INT((ROW()-13)/2),0))</f>
        <v/>
      </c>
      <c r="G307" s="909" t="str">
        <f ca="1">IF(ISBLANK(OFFSET('5. Pp (3 años)'!$H$46,INT((ROW()-13)/2),0)),"",OFFSET('5. Pp (3 años)'!$H$46,INT((ROW()-13)/2),0))</f>
        <v/>
      </c>
      <c r="H307" s="944" t="str">
        <f ca="1">IF(ISBLANK(OFFSET('9. METAS'!$L$20,INT((ROW()-13)/2),0)),"",OFFSET('9. METAS'!$L$20,INT((ROW()-13)/2),0))</f>
        <v/>
      </c>
      <c r="I307" s="868"/>
      <c r="J307" s="149" t="e">
        <f ca="1">IF(MOD(ROW()-13,2)=0,IF(ISBLANK(OFFSET(#REF!,INT((ROW()-13)/2),0)),"",OFFSET(#REF!,INT((ROW()-13)/2),0)),IF(ISBLANK(OFFSET('9. METAS'!$U$20,INT((ROW()-14)/2),0)),"",OFFSET('9. METAS'!$U$20,INT((ROW()-14)/2),0)))</f>
        <v>#REF!</v>
      </c>
      <c r="K307" s="150" t="e">
        <f ca="1">IF(MOD(ROW()-13,2)=0,IF(ISBLANK(OFFSET(#REF!,INT((ROW()-13)/2),0)),"",OFFSET(#REF!,INT((ROW()-13)/2),0)),IF(ISBLANK(OFFSET('9. METAS'!$V$20,INT((ROW()-14)/2),0)),"",OFFSET('9. METAS'!$V$20,INT((ROW()-14)/2),0)))</f>
        <v>#REF!</v>
      </c>
      <c r="L307" s="150" t="e">
        <f ca="1">IF(MOD(ROW()-13,2)=0,IF(ISBLANK(OFFSET(#REF!,INT((ROW()-13)/2),0)),"",OFFSET(#REF!,INT((ROW()-13)/2),0)),IF(ISBLANK(OFFSET('9. METAS'!$W$20,INT((ROW()-14)/2),0)),"",OFFSET('9. METAS'!$W$20,INT((ROW()-14)/2),0)))</f>
        <v>#REF!</v>
      </c>
      <c r="M307" s="151" t="e">
        <f ca="1">IF(MOD(ROW()-13,2)=0,IF(ISBLANK(OFFSET(#REF!,INT((ROW()-13)/2),0)),"",OFFSET(#REF!,INT((ROW()-13)/2),0)),IF(ISBLANK(OFFSET('9. METAS'!$X$20,INT((ROW()-14)/2),0)),"",OFFSET('9. METAS'!$X$20,INT((ROW()-14)/2),0)))</f>
        <v>#REF!</v>
      </c>
      <c r="N307" s="869" t="str">
        <f t="shared" ref="N307" ca="1" si="290">IFERROR(J307/J308,"ND")</f>
        <v>ND</v>
      </c>
      <c r="O307" s="870" t="str">
        <f t="shared" ref="O307" ca="1" si="291">IFERROR(((J307+K307+L307+M307)/H307),"ND")</f>
        <v>ND</v>
      </c>
      <c r="P307" s="910"/>
    </row>
    <row r="308" spans="3:16">
      <c r="C308" s="860"/>
      <c r="D308" s="907"/>
      <c r="E308" s="907"/>
      <c r="F308" s="908"/>
      <c r="G308" s="909"/>
      <c r="H308" s="944"/>
      <c r="I308" s="852"/>
      <c r="J308" s="149" t="str">
        <f ca="1">IF(MOD(ROW()-13,2)=0,IF(ISBLANK(OFFSET(#REF!,INT((ROW()-13)/2),0)),"",OFFSET(#REF!,INT((ROW()-13)/2),0)),IF(ISBLANK(OFFSET('9. METAS'!$U$20,INT((ROW()-14)/2),0)),"",OFFSET('9. METAS'!$U$20,INT((ROW()-14)/2),0)))</f>
        <v/>
      </c>
      <c r="K308" s="150" t="str">
        <f ca="1">IF(MOD(ROW()-13,2)=0,IF(ISBLANK(OFFSET(#REF!,INT((ROW()-13)/2),0)),"",OFFSET(#REF!,INT((ROW()-13)/2),0)),IF(ISBLANK(OFFSET('9. METAS'!$V$20,INT((ROW()-14)/2),0)),"",OFFSET('9. METAS'!$V$20,INT((ROW()-14)/2),0)))</f>
        <v/>
      </c>
      <c r="L308" s="150" t="str">
        <f ca="1">IF(MOD(ROW()-13,2)=0,IF(ISBLANK(OFFSET(#REF!,INT((ROW()-13)/2),0)),"",OFFSET(#REF!,INT((ROW()-13)/2),0)),IF(ISBLANK(OFFSET('9. METAS'!$W$20,INT((ROW()-14)/2),0)),"",OFFSET('9. METAS'!$W$20,INT((ROW()-14)/2),0)))</f>
        <v/>
      </c>
      <c r="M308" s="151" t="str">
        <f ca="1">IF(MOD(ROW()-13,2)=0,IF(ISBLANK(OFFSET(#REF!,INT((ROW()-13)/2),0)),"",OFFSET(#REF!,INT((ROW()-13)/2),0)),IF(ISBLANK(OFFSET('9. METAS'!$X$20,INT((ROW()-14)/2),0)),"",OFFSET('9. METAS'!$X$20,INT((ROW()-14)/2),0)))</f>
        <v/>
      </c>
      <c r="N308" s="854"/>
      <c r="O308" s="856"/>
      <c r="P308" s="913"/>
    </row>
    <row r="309" spans="3:16">
      <c r="C309" s="859"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8" t="str">
        <f ca="1">IF(ISBLANK(OFFSET('5. Pp (3 años)'!$K$46,INT((ROW()-13)/2),0)),"",OFFSET('5. Pp (3 años)'!$K$46,INT((ROW()-13)/2),0))</f>
        <v/>
      </c>
      <c r="G309" s="909" t="str">
        <f ca="1">IF(ISBLANK(OFFSET('5. Pp (3 años)'!$H$46,INT((ROW()-13)/2),0)),"",OFFSET('5. Pp (3 años)'!$H$46,INT((ROW()-13)/2),0))</f>
        <v/>
      </c>
      <c r="H309" s="944" t="str">
        <f ca="1">IF(ISBLANK(OFFSET('9. METAS'!$L$20,INT((ROW()-13)/2),0)),"",OFFSET('9. METAS'!$L$20,INT((ROW()-13)/2),0))</f>
        <v/>
      </c>
      <c r="I309" s="868"/>
      <c r="J309" s="149" t="e">
        <f ca="1">IF(MOD(ROW()-13,2)=0,IF(ISBLANK(OFFSET(#REF!,INT((ROW()-13)/2),0)),"",OFFSET(#REF!,INT((ROW()-13)/2),0)),IF(ISBLANK(OFFSET('9. METAS'!$U$20,INT((ROW()-14)/2),0)),"",OFFSET('9. METAS'!$U$20,INT((ROW()-14)/2),0)))</f>
        <v>#REF!</v>
      </c>
      <c r="K309" s="150" t="e">
        <f ca="1">IF(MOD(ROW()-13,2)=0,IF(ISBLANK(OFFSET(#REF!,INT((ROW()-13)/2),0)),"",OFFSET(#REF!,INT((ROW()-13)/2),0)),IF(ISBLANK(OFFSET('9. METAS'!$V$20,INT((ROW()-14)/2),0)),"",OFFSET('9. METAS'!$V$20,INT((ROW()-14)/2),0)))</f>
        <v>#REF!</v>
      </c>
      <c r="L309" s="150" t="e">
        <f ca="1">IF(MOD(ROW()-13,2)=0,IF(ISBLANK(OFFSET(#REF!,INT((ROW()-13)/2),0)),"",OFFSET(#REF!,INT((ROW()-13)/2),0)),IF(ISBLANK(OFFSET('9. METAS'!$W$20,INT((ROW()-14)/2),0)),"",OFFSET('9. METAS'!$W$20,INT((ROW()-14)/2),0)))</f>
        <v>#REF!</v>
      </c>
      <c r="M309" s="151" t="e">
        <f ca="1">IF(MOD(ROW()-13,2)=0,IF(ISBLANK(OFFSET(#REF!,INT((ROW()-13)/2),0)),"",OFFSET(#REF!,INT((ROW()-13)/2),0)),IF(ISBLANK(OFFSET('9. METAS'!$X$20,INT((ROW()-14)/2),0)),"",OFFSET('9. METAS'!$X$20,INT((ROW()-14)/2),0)))</f>
        <v>#REF!</v>
      </c>
      <c r="N309" s="869" t="str">
        <f t="shared" ref="N309" ca="1" si="292">IFERROR(J309/J310,"ND")</f>
        <v>ND</v>
      </c>
      <c r="O309" s="870" t="str">
        <f t="shared" ref="O309" ca="1" si="293">IFERROR(((J309+K309+L309+M309)/H309),"ND")</f>
        <v>ND</v>
      </c>
      <c r="P309" s="910"/>
    </row>
    <row r="310" spans="3:16">
      <c r="C310" s="860"/>
      <c r="D310" s="907"/>
      <c r="E310" s="907"/>
      <c r="F310" s="908"/>
      <c r="G310" s="909"/>
      <c r="H310" s="944"/>
      <c r="I310" s="852"/>
      <c r="J310" s="149" t="str">
        <f ca="1">IF(MOD(ROW()-13,2)=0,IF(ISBLANK(OFFSET(#REF!,INT((ROW()-13)/2),0)),"",OFFSET(#REF!,INT((ROW()-13)/2),0)),IF(ISBLANK(OFFSET('9. METAS'!$U$20,INT((ROW()-14)/2),0)),"",OFFSET('9. METAS'!$U$20,INT((ROW()-14)/2),0)))</f>
        <v/>
      </c>
      <c r="K310" s="150" t="str">
        <f ca="1">IF(MOD(ROW()-13,2)=0,IF(ISBLANK(OFFSET(#REF!,INT((ROW()-13)/2),0)),"",OFFSET(#REF!,INT((ROW()-13)/2),0)),IF(ISBLANK(OFFSET('9. METAS'!$V$20,INT((ROW()-14)/2),0)),"",OFFSET('9. METAS'!$V$20,INT((ROW()-14)/2),0)))</f>
        <v/>
      </c>
      <c r="L310" s="150" t="str">
        <f ca="1">IF(MOD(ROW()-13,2)=0,IF(ISBLANK(OFFSET(#REF!,INT((ROW()-13)/2),0)),"",OFFSET(#REF!,INT((ROW()-13)/2),0)),IF(ISBLANK(OFFSET('9. METAS'!$W$20,INT((ROW()-14)/2),0)),"",OFFSET('9. METAS'!$W$20,INT((ROW()-14)/2),0)))</f>
        <v/>
      </c>
      <c r="M310" s="151" t="str">
        <f ca="1">IF(MOD(ROW()-13,2)=0,IF(ISBLANK(OFFSET(#REF!,INT((ROW()-13)/2),0)),"",OFFSET(#REF!,INT((ROW()-13)/2),0)),IF(ISBLANK(OFFSET('9. METAS'!$X$20,INT((ROW()-14)/2),0)),"",OFFSET('9. METAS'!$X$20,INT((ROW()-14)/2),0)))</f>
        <v/>
      </c>
      <c r="N310" s="854"/>
      <c r="O310" s="856"/>
      <c r="P310" s="913"/>
    </row>
    <row r="311" spans="3:16">
      <c r="C311" s="859"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8" t="str">
        <f ca="1">IF(ISBLANK(OFFSET('5. Pp (3 años)'!$K$46,INT((ROW()-13)/2),0)),"",OFFSET('5. Pp (3 años)'!$K$46,INT((ROW()-13)/2),0))</f>
        <v/>
      </c>
      <c r="G311" s="909" t="str">
        <f ca="1">IF(ISBLANK(OFFSET('5. Pp (3 años)'!$H$46,INT((ROW()-13)/2),0)),"",OFFSET('5. Pp (3 años)'!$H$46,INT((ROW()-13)/2),0))</f>
        <v/>
      </c>
      <c r="H311" s="944" t="str">
        <f ca="1">IF(ISBLANK(OFFSET('9. METAS'!$L$20,INT((ROW()-13)/2),0)),"",OFFSET('9. METAS'!$L$20,INT((ROW()-13)/2),0))</f>
        <v/>
      </c>
      <c r="I311" s="868"/>
      <c r="J311" s="149" t="e">
        <f ca="1">IF(MOD(ROW()-13,2)=0,IF(ISBLANK(OFFSET(#REF!,INT((ROW()-13)/2),0)),"",OFFSET(#REF!,INT((ROW()-13)/2),0)),IF(ISBLANK(OFFSET('9. METAS'!$U$20,INT((ROW()-14)/2),0)),"",OFFSET('9. METAS'!$U$20,INT((ROW()-14)/2),0)))</f>
        <v>#REF!</v>
      </c>
      <c r="K311" s="150" t="e">
        <f ca="1">IF(MOD(ROW()-13,2)=0,IF(ISBLANK(OFFSET(#REF!,INT((ROW()-13)/2),0)),"",OFFSET(#REF!,INT((ROW()-13)/2),0)),IF(ISBLANK(OFFSET('9. METAS'!$V$20,INT((ROW()-14)/2),0)),"",OFFSET('9. METAS'!$V$20,INT((ROW()-14)/2),0)))</f>
        <v>#REF!</v>
      </c>
      <c r="L311" s="150" t="e">
        <f ca="1">IF(MOD(ROW()-13,2)=0,IF(ISBLANK(OFFSET(#REF!,INT((ROW()-13)/2),0)),"",OFFSET(#REF!,INT((ROW()-13)/2),0)),IF(ISBLANK(OFFSET('9. METAS'!$W$20,INT((ROW()-14)/2),0)),"",OFFSET('9. METAS'!$W$20,INT((ROW()-14)/2),0)))</f>
        <v>#REF!</v>
      </c>
      <c r="M311" s="151" t="e">
        <f ca="1">IF(MOD(ROW()-13,2)=0,IF(ISBLANK(OFFSET(#REF!,INT((ROW()-13)/2),0)),"",OFFSET(#REF!,INT((ROW()-13)/2),0)),IF(ISBLANK(OFFSET('9. METAS'!$X$20,INT((ROW()-14)/2),0)),"",OFFSET('9. METAS'!$X$20,INT((ROW()-14)/2),0)))</f>
        <v>#REF!</v>
      </c>
      <c r="N311" s="869" t="str">
        <f t="shared" ref="N311" ca="1" si="294">IFERROR(J311/J312,"ND")</f>
        <v>ND</v>
      </c>
      <c r="O311" s="870" t="str">
        <f t="shared" ref="O311" ca="1" si="295">IFERROR(((J311+K311+L311+M311)/H311),"ND")</f>
        <v>ND</v>
      </c>
      <c r="P311" s="910"/>
    </row>
    <row r="312" spans="3:16">
      <c r="C312" s="860"/>
      <c r="D312" s="907"/>
      <c r="E312" s="907"/>
      <c r="F312" s="908"/>
      <c r="G312" s="909"/>
      <c r="H312" s="944"/>
      <c r="I312" s="852"/>
      <c r="J312" s="149" t="str">
        <f ca="1">IF(MOD(ROW()-13,2)=0,IF(ISBLANK(OFFSET(#REF!,INT((ROW()-13)/2),0)),"",OFFSET(#REF!,INT((ROW()-13)/2),0)),IF(ISBLANK(OFFSET('9. METAS'!$U$20,INT((ROW()-14)/2),0)),"",OFFSET('9. METAS'!$U$20,INT((ROW()-14)/2),0)))</f>
        <v/>
      </c>
      <c r="K312" s="150" t="str">
        <f ca="1">IF(MOD(ROW()-13,2)=0,IF(ISBLANK(OFFSET(#REF!,INT((ROW()-13)/2),0)),"",OFFSET(#REF!,INT((ROW()-13)/2),0)),IF(ISBLANK(OFFSET('9. METAS'!$V$20,INT((ROW()-14)/2),0)),"",OFFSET('9. METAS'!$V$20,INT((ROW()-14)/2),0)))</f>
        <v/>
      </c>
      <c r="L312" s="150" t="str">
        <f ca="1">IF(MOD(ROW()-13,2)=0,IF(ISBLANK(OFFSET(#REF!,INT((ROW()-13)/2),0)),"",OFFSET(#REF!,INT((ROW()-13)/2),0)),IF(ISBLANK(OFFSET('9. METAS'!$W$20,INT((ROW()-14)/2),0)),"",OFFSET('9. METAS'!$W$20,INT((ROW()-14)/2),0)))</f>
        <v/>
      </c>
      <c r="M312" s="151" t="str">
        <f ca="1">IF(MOD(ROW()-13,2)=0,IF(ISBLANK(OFFSET(#REF!,INT((ROW()-13)/2),0)),"",OFFSET(#REF!,INT((ROW()-13)/2),0)),IF(ISBLANK(OFFSET('9. METAS'!$X$20,INT((ROW()-14)/2),0)),"",OFFSET('9. METAS'!$X$20,INT((ROW()-14)/2),0)))</f>
        <v/>
      </c>
      <c r="N312" s="854"/>
      <c r="O312" s="856"/>
      <c r="P312" s="913"/>
    </row>
    <row r="313" spans="3:16">
      <c r="C313" s="859"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8" t="str">
        <f ca="1">IF(ISBLANK(OFFSET('5. Pp (3 años)'!$K$46,INT((ROW()-13)/2),0)),"",OFFSET('5. Pp (3 años)'!$K$46,INT((ROW()-13)/2),0))</f>
        <v/>
      </c>
      <c r="G313" s="909" t="str">
        <f ca="1">IF(ISBLANK(OFFSET('5. Pp (3 años)'!$H$46,INT((ROW()-13)/2),0)),"",OFFSET('5. Pp (3 años)'!$H$46,INT((ROW()-13)/2),0))</f>
        <v/>
      </c>
      <c r="H313" s="944" t="str">
        <f ca="1">IF(ISBLANK(OFFSET('9. METAS'!$L$20,INT((ROW()-13)/2),0)),"",OFFSET('9. METAS'!$L$20,INT((ROW()-13)/2),0))</f>
        <v/>
      </c>
      <c r="I313" s="868"/>
      <c r="J313" s="149" t="e">
        <f ca="1">IF(MOD(ROW()-13,2)=0,IF(ISBLANK(OFFSET(#REF!,INT((ROW()-13)/2),0)),"",OFFSET(#REF!,INT((ROW()-13)/2),0)),IF(ISBLANK(OFFSET('9. METAS'!$U$20,INT((ROW()-14)/2),0)),"",OFFSET('9. METAS'!$U$20,INT((ROW()-14)/2),0)))</f>
        <v>#REF!</v>
      </c>
      <c r="K313" s="150" t="e">
        <f ca="1">IF(MOD(ROW()-13,2)=0,IF(ISBLANK(OFFSET(#REF!,INT((ROW()-13)/2),0)),"",OFFSET(#REF!,INT((ROW()-13)/2),0)),IF(ISBLANK(OFFSET('9. METAS'!$V$20,INT((ROW()-14)/2),0)),"",OFFSET('9. METAS'!$V$20,INT((ROW()-14)/2),0)))</f>
        <v>#REF!</v>
      </c>
      <c r="L313" s="150" t="e">
        <f ca="1">IF(MOD(ROW()-13,2)=0,IF(ISBLANK(OFFSET(#REF!,INT((ROW()-13)/2),0)),"",OFFSET(#REF!,INT((ROW()-13)/2),0)),IF(ISBLANK(OFFSET('9. METAS'!$W$20,INT((ROW()-14)/2),0)),"",OFFSET('9. METAS'!$W$20,INT((ROW()-14)/2),0)))</f>
        <v>#REF!</v>
      </c>
      <c r="M313" s="151" t="e">
        <f ca="1">IF(MOD(ROW()-13,2)=0,IF(ISBLANK(OFFSET(#REF!,INT((ROW()-13)/2),0)),"",OFFSET(#REF!,INT((ROW()-13)/2),0)),IF(ISBLANK(OFFSET('9. METAS'!$X$20,INT((ROW()-14)/2),0)),"",OFFSET('9. METAS'!$X$20,INT((ROW()-14)/2),0)))</f>
        <v>#REF!</v>
      </c>
      <c r="N313" s="869" t="str">
        <f t="shared" ref="N313" ca="1" si="296">IFERROR(J313/J314,"ND")</f>
        <v>ND</v>
      </c>
      <c r="O313" s="870" t="str">
        <f t="shared" ref="O313" ca="1" si="297">IFERROR(((J313+K313+L313+M313)/H313),"ND")</f>
        <v>ND</v>
      </c>
      <c r="P313" s="910"/>
    </row>
    <row r="314" spans="3:16">
      <c r="C314" s="860"/>
      <c r="D314" s="907"/>
      <c r="E314" s="907"/>
      <c r="F314" s="908"/>
      <c r="G314" s="909"/>
      <c r="H314" s="944"/>
      <c r="I314" s="852"/>
      <c r="J314" s="149" t="str">
        <f ca="1">IF(MOD(ROW()-13,2)=0,IF(ISBLANK(OFFSET(#REF!,INT((ROW()-13)/2),0)),"",OFFSET(#REF!,INT((ROW()-13)/2),0)),IF(ISBLANK(OFFSET('9. METAS'!$U$20,INT((ROW()-14)/2),0)),"",OFFSET('9. METAS'!$U$20,INT((ROW()-14)/2),0)))</f>
        <v/>
      </c>
      <c r="K314" s="150" t="str">
        <f ca="1">IF(MOD(ROW()-13,2)=0,IF(ISBLANK(OFFSET(#REF!,INT((ROW()-13)/2),0)),"",OFFSET(#REF!,INT((ROW()-13)/2),0)),IF(ISBLANK(OFFSET('9. METAS'!$V$20,INT((ROW()-14)/2),0)),"",OFFSET('9. METAS'!$V$20,INT((ROW()-14)/2),0)))</f>
        <v/>
      </c>
      <c r="L314" s="150" t="str">
        <f ca="1">IF(MOD(ROW()-13,2)=0,IF(ISBLANK(OFFSET(#REF!,INT((ROW()-13)/2),0)),"",OFFSET(#REF!,INT((ROW()-13)/2),0)),IF(ISBLANK(OFFSET('9. METAS'!$W$20,INT((ROW()-14)/2),0)),"",OFFSET('9. METAS'!$W$20,INT((ROW()-14)/2),0)))</f>
        <v/>
      </c>
      <c r="M314" s="151" t="str">
        <f ca="1">IF(MOD(ROW()-13,2)=0,IF(ISBLANK(OFFSET(#REF!,INT((ROW()-13)/2),0)),"",OFFSET(#REF!,INT((ROW()-13)/2),0)),IF(ISBLANK(OFFSET('9. METAS'!$X$20,INT((ROW()-14)/2),0)),"",OFFSET('9. METAS'!$X$20,INT((ROW()-14)/2),0)))</f>
        <v/>
      </c>
      <c r="N314" s="854"/>
      <c r="O314" s="856"/>
      <c r="P314" s="913"/>
    </row>
    <row r="315" spans="3:16">
      <c r="C315" s="859"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8" t="str">
        <f ca="1">IF(ISBLANK(OFFSET('5. Pp (3 años)'!$K$46,INT((ROW()-13)/2),0)),"",OFFSET('5. Pp (3 años)'!$K$46,INT((ROW()-13)/2),0))</f>
        <v/>
      </c>
      <c r="G315" s="909" t="str">
        <f ca="1">IF(ISBLANK(OFFSET('5. Pp (3 años)'!$H$46,INT((ROW()-13)/2),0)),"",OFFSET('5. Pp (3 años)'!$H$46,INT((ROW()-13)/2),0))</f>
        <v/>
      </c>
      <c r="H315" s="944" t="str">
        <f ca="1">IF(ISBLANK(OFFSET('9. METAS'!$L$20,INT((ROW()-13)/2),0)),"",OFFSET('9. METAS'!$L$20,INT((ROW()-13)/2),0))</f>
        <v/>
      </c>
      <c r="I315" s="868"/>
      <c r="J315" s="149" t="e">
        <f ca="1">IF(MOD(ROW()-13,2)=0,IF(ISBLANK(OFFSET(#REF!,INT((ROW()-13)/2),0)),"",OFFSET(#REF!,INT((ROW()-13)/2),0)),IF(ISBLANK(OFFSET('9. METAS'!$U$20,INT((ROW()-14)/2),0)),"",OFFSET('9. METAS'!$U$20,INT((ROW()-14)/2),0)))</f>
        <v>#REF!</v>
      </c>
      <c r="K315" s="150" t="e">
        <f ca="1">IF(MOD(ROW()-13,2)=0,IF(ISBLANK(OFFSET(#REF!,INT((ROW()-13)/2),0)),"",OFFSET(#REF!,INT((ROW()-13)/2),0)),IF(ISBLANK(OFFSET('9. METAS'!$V$20,INT((ROW()-14)/2),0)),"",OFFSET('9. METAS'!$V$20,INT((ROW()-14)/2),0)))</f>
        <v>#REF!</v>
      </c>
      <c r="L315" s="150" t="e">
        <f ca="1">IF(MOD(ROW()-13,2)=0,IF(ISBLANK(OFFSET(#REF!,INT((ROW()-13)/2),0)),"",OFFSET(#REF!,INT((ROW()-13)/2),0)),IF(ISBLANK(OFFSET('9. METAS'!$W$20,INT((ROW()-14)/2),0)),"",OFFSET('9. METAS'!$W$20,INT((ROW()-14)/2),0)))</f>
        <v>#REF!</v>
      </c>
      <c r="M315" s="151" t="e">
        <f ca="1">IF(MOD(ROW()-13,2)=0,IF(ISBLANK(OFFSET(#REF!,INT((ROW()-13)/2),0)),"",OFFSET(#REF!,INT((ROW()-13)/2),0)),IF(ISBLANK(OFFSET('9. METAS'!$X$20,INT((ROW()-14)/2),0)),"",OFFSET('9. METAS'!$X$20,INT((ROW()-14)/2),0)))</f>
        <v>#REF!</v>
      </c>
      <c r="N315" s="869" t="str">
        <f t="shared" ref="N315" ca="1" si="298">IFERROR(J315/J316,"ND")</f>
        <v>ND</v>
      </c>
      <c r="O315" s="870" t="str">
        <f t="shared" ref="O315" ca="1" si="299">IFERROR(((J315+K315+L315+M315)/H315),"ND")</f>
        <v>ND</v>
      </c>
      <c r="P315" s="910"/>
    </row>
    <row r="316" spans="3:16">
      <c r="C316" s="860"/>
      <c r="D316" s="907"/>
      <c r="E316" s="907"/>
      <c r="F316" s="908"/>
      <c r="G316" s="909"/>
      <c r="H316" s="944"/>
      <c r="I316" s="852"/>
      <c r="J316" s="149" t="str">
        <f ca="1">IF(MOD(ROW()-13,2)=0,IF(ISBLANK(OFFSET(#REF!,INT((ROW()-13)/2),0)),"",OFFSET(#REF!,INT((ROW()-13)/2),0)),IF(ISBLANK(OFFSET('9. METAS'!$U$20,INT((ROW()-14)/2),0)),"",OFFSET('9. METAS'!$U$20,INT((ROW()-14)/2),0)))</f>
        <v/>
      </c>
      <c r="K316" s="150" t="str">
        <f ca="1">IF(MOD(ROW()-13,2)=0,IF(ISBLANK(OFFSET(#REF!,INT((ROW()-13)/2),0)),"",OFFSET(#REF!,INT((ROW()-13)/2),0)),IF(ISBLANK(OFFSET('9. METAS'!$V$20,INT((ROW()-14)/2),0)),"",OFFSET('9. METAS'!$V$20,INT((ROW()-14)/2),0)))</f>
        <v/>
      </c>
      <c r="L316" s="150" t="str">
        <f ca="1">IF(MOD(ROW()-13,2)=0,IF(ISBLANK(OFFSET(#REF!,INT((ROW()-13)/2),0)),"",OFFSET(#REF!,INT((ROW()-13)/2),0)),IF(ISBLANK(OFFSET('9. METAS'!$W$20,INT((ROW()-14)/2),0)),"",OFFSET('9. METAS'!$W$20,INT((ROW()-14)/2),0)))</f>
        <v/>
      </c>
      <c r="M316" s="151" t="str">
        <f ca="1">IF(MOD(ROW()-13,2)=0,IF(ISBLANK(OFFSET(#REF!,INT((ROW()-13)/2),0)),"",OFFSET(#REF!,INT((ROW()-13)/2),0)),IF(ISBLANK(OFFSET('9. METAS'!$X$20,INT((ROW()-14)/2),0)),"",OFFSET('9. METAS'!$X$20,INT((ROW()-14)/2),0)))</f>
        <v/>
      </c>
      <c r="N316" s="854"/>
      <c r="O316" s="856"/>
      <c r="P316" s="913"/>
    </row>
    <row r="317" spans="3:16">
      <c r="C317" s="859"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8" t="str">
        <f ca="1">IF(ISBLANK(OFFSET('5. Pp (3 años)'!$K$46,INT((ROW()-13)/2),0)),"",OFFSET('5. Pp (3 años)'!$K$46,INT((ROW()-13)/2),0))</f>
        <v/>
      </c>
      <c r="G317" s="909" t="str">
        <f ca="1">IF(ISBLANK(OFFSET('5. Pp (3 años)'!$H$46,INT((ROW()-13)/2),0)),"",OFFSET('5. Pp (3 años)'!$H$46,INT((ROW()-13)/2),0))</f>
        <v/>
      </c>
      <c r="H317" s="944" t="str">
        <f ca="1">IF(ISBLANK(OFFSET('9. METAS'!$L$20,INT((ROW()-13)/2),0)),"",OFFSET('9. METAS'!$L$20,INT((ROW()-13)/2),0))</f>
        <v/>
      </c>
      <c r="I317" s="868"/>
      <c r="J317" s="149" t="e">
        <f ca="1">IF(MOD(ROW()-13,2)=0,IF(ISBLANK(OFFSET(#REF!,INT((ROW()-13)/2),0)),"",OFFSET(#REF!,INT((ROW()-13)/2),0)),IF(ISBLANK(OFFSET('9. METAS'!$U$20,INT((ROW()-14)/2),0)),"",OFFSET('9. METAS'!$U$20,INT((ROW()-14)/2),0)))</f>
        <v>#REF!</v>
      </c>
      <c r="K317" s="150" t="e">
        <f ca="1">IF(MOD(ROW()-13,2)=0,IF(ISBLANK(OFFSET(#REF!,INT((ROW()-13)/2),0)),"",OFFSET(#REF!,INT((ROW()-13)/2),0)),IF(ISBLANK(OFFSET('9. METAS'!$V$20,INT((ROW()-14)/2),0)),"",OFFSET('9. METAS'!$V$20,INT((ROW()-14)/2),0)))</f>
        <v>#REF!</v>
      </c>
      <c r="L317" s="150" t="e">
        <f ca="1">IF(MOD(ROW()-13,2)=0,IF(ISBLANK(OFFSET(#REF!,INT((ROW()-13)/2),0)),"",OFFSET(#REF!,INT((ROW()-13)/2),0)),IF(ISBLANK(OFFSET('9. METAS'!$W$20,INT((ROW()-14)/2),0)),"",OFFSET('9. METAS'!$W$20,INT((ROW()-14)/2),0)))</f>
        <v>#REF!</v>
      </c>
      <c r="M317" s="151" t="e">
        <f ca="1">IF(MOD(ROW()-13,2)=0,IF(ISBLANK(OFFSET(#REF!,INT((ROW()-13)/2),0)),"",OFFSET(#REF!,INT((ROW()-13)/2),0)),IF(ISBLANK(OFFSET('9. METAS'!$X$20,INT((ROW()-14)/2),0)),"",OFFSET('9. METAS'!$X$20,INT((ROW()-14)/2),0)))</f>
        <v>#REF!</v>
      </c>
      <c r="N317" s="869" t="str">
        <f t="shared" ref="N317" ca="1" si="300">IFERROR(J317/J318,"ND")</f>
        <v>ND</v>
      </c>
      <c r="O317" s="870" t="str">
        <f t="shared" ref="O317" ca="1" si="301">IFERROR(((J317+K317+L317+M317)/H317),"ND")</f>
        <v>ND</v>
      </c>
      <c r="P317" s="910"/>
    </row>
    <row r="318" spans="3:16">
      <c r="C318" s="860"/>
      <c r="D318" s="907"/>
      <c r="E318" s="907"/>
      <c r="F318" s="908"/>
      <c r="G318" s="909"/>
      <c r="H318" s="944"/>
      <c r="I318" s="852"/>
      <c r="J318" s="149" t="str">
        <f ca="1">IF(MOD(ROW()-13,2)=0,IF(ISBLANK(OFFSET(#REF!,INT((ROW()-13)/2),0)),"",OFFSET(#REF!,INT((ROW()-13)/2),0)),IF(ISBLANK(OFFSET('9. METAS'!$U$20,INT((ROW()-14)/2),0)),"",OFFSET('9. METAS'!$U$20,INT((ROW()-14)/2),0)))</f>
        <v/>
      </c>
      <c r="K318" s="150" t="str">
        <f ca="1">IF(MOD(ROW()-13,2)=0,IF(ISBLANK(OFFSET(#REF!,INT((ROW()-13)/2),0)),"",OFFSET(#REF!,INT((ROW()-13)/2),0)),IF(ISBLANK(OFFSET('9. METAS'!$V$20,INT((ROW()-14)/2),0)),"",OFFSET('9. METAS'!$V$20,INT((ROW()-14)/2),0)))</f>
        <v/>
      </c>
      <c r="L318" s="150" t="str">
        <f ca="1">IF(MOD(ROW()-13,2)=0,IF(ISBLANK(OFFSET(#REF!,INT((ROW()-13)/2),0)),"",OFFSET(#REF!,INT((ROW()-13)/2),0)),IF(ISBLANK(OFFSET('9. METAS'!$W$20,INT((ROW()-14)/2),0)),"",OFFSET('9. METAS'!$W$20,INT((ROW()-14)/2),0)))</f>
        <v/>
      </c>
      <c r="M318" s="151" t="str">
        <f ca="1">IF(MOD(ROW()-13,2)=0,IF(ISBLANK(OFFSET(#REF!,INT((ROW()-13)/2),0)),"",OFFSET(#REF!,INT((ROW()-13)/2),0)),IF(ISBLANK(OFFSET('9. METAS'!$X$20,INT((ROW()-14)/2),0)),"",OFFSET('9. METAS'!$X$20,INT((ROW()-14)/2),0)))</f>
        <v/>
      </c>
      <c r="N318" s="854"/>
      <c r="O318" s="856"/>
      <c r="P318" s="913"/>
    </row>
    <row r="319" spans="3:16">
      <c r="C319" s="859"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8" t="str">
        <f ca="1">IF(ISBLANK(OFFSET('5. Pp (3 años)'!$K$46,INT((ROW()-13)/2),0)),"",OFFSET('5. Pp (3 años)'!$K$46,INT((ROW()-13)/2),0))</f>
        <v/>
      </c>
      <c r="G319" s="909" t="str">
        <f ca="1">IF(ISBLANK(OFFSET('5. Pp (3 años)'!$H$46,INT((ROW()-13)/2),0)),"",OFFSET('5. Pp (3 años)'!$H$46,INT((ROW()-13)/2),0))</f>
        <v/>
      </c>
      <c r="H319" s="944" t="str">
        <f ca="1">IF(ISBLANK(OFFSET('9. METAS'!$L$20,INT((ROW()-13)/2),0)),"",OFFSET('9. METAS'!$L$20,INT((ROW()-13)/2),0))</f>
        <v/>
      </c>
      <c r="I319" s="868"/>
      <c r="J319" s="149" t="e">
        <f ca="1">IF(MOD(ROW()-13,2)=0,IF(ISBLANK(OFFSET(#REF!,INT((ROW()-13)/2),0)),"",OFFSET(#REF!,INT((ROW()-13)/2),0)),IF(ISBLANK(OFFSET('9. METAS'!$U$20,INT((ROW()-14)/2),0)),"",OFFSET('9. METAS'!$U$20,INT((ROW()-14)/2),0)))</f>
        <v>#REF!</v>
      </c>
      <c r="K319" s="150" t="e">
        <f ca="1">IF(MOD(ROW()-13,2)=0,IF(ISBLANK(OFFSET(#REF!,INT((ROW()-13)/2),0)),"",OFFSET(#REF!,INT((ROW()-13)/2),0)),IF(ISBLANK(OFFSET('9. METAS'!$V$20,INT((ROW()-14)/2),0)),"",OFFSET('9. METAS'!$V$20,INT((ROW()-14)/2),0)))</f>
        <v>#REF!</v>
      </c>
      <c r="L319" s="150" t="e">
        <f ca="1">IF(MOD(ROW()-13,2)=0,IF(ISBLANK(OFFSET(#REF!,INT((ROW()-13)/2),0)),"",OFFSET(#REF!,INT((ROW()-13)/2),0)),IF(ISBLANK(OFFSET('9. METAS'!$W$20,INT((ROW()-14)/2),0)),"",OFFSET('9. METAS'!$W$20,INT((ROW()-14)/2),0)))</f>
        <v>#REF!</v>
      </c>
      <c r="M319" s="151" t="e">
        <f ca="1">IF(MOD(ROW()-13,2)=0,IF(ISBLANK(OFFSET(#REF!,INT((ROW()-13)/2),0)),"",OFFSET(#REF!,INT((ROW()-13)/2),0)),IF(ISBLANK(OFFSET('9. METAS'!$X$20,INT((ROW()-14)/2),0)),"",OFFSET('9. METAS'!$X$20,INT((ROW()-14)/2),0)))</f>
        <v>#REF!</v>
      </c>
      <c r="N319" s="869" t="str">
        <f t="shared" ref="N319" ca="1" si="302">IFERROR(J319/J320,"ND")</f>
        <v>ND</v>
      </c>
      <c r="O319" s="870" t="str">
        <f t="shared" ref="O319" ca="1" si="303">IFERROR(((J319+K319+L319+M319)/H319),"ND")</f>
        <v>ND</v>
      </c>
      <c r="P319" s="910"/>
    </row>
    <row r="320" spans="3:16">
      <c r="C320" s="860"/>
      <c r="D320" s="907"/>
      <c r="E320" s="907"/>
      <c r="F320" s="908"/>
      <c r="G320" s="909"/>
      <c r="H320" s="944"/>
      <c r="I320" s="852"/>
      <c r="J320" s="149" t="str">
        <f ca="1">IF(MOD(ROW()-13,2)=0,IF(ISBLANK(OFFSET(#REF!,INT((ROW()-13)/2),0)),"",OFFSET(#REF!,INT((ROW()-13)/2),0)),IF(ISBLANK(OFFSET('9. METAS'!$U$20,INT((ROW()-14)/2),0)),"",OFFSET('9. METAS'!$U$20,INT((ROW()-14)/2),0)))</f>
        <v/>
      </c>
      <c r="K320" s="150" t="str">
        <f ca="1">IF(MOD(ROW()-13,2)=0,IF(ISBLANK(OFFSET(#REF!,INT((ROW()-13)/2),0)),"",OFFSET(#REF!,INT((ROW()-13)/2),0)),IF(ISBLANK(OFFSET('9. METAS'!$V$20,INT((ROW()-14)/2),0)),"",OFFSET('9. METAS'!$V$20,INT((ROW()-14)/2),0)))</f>
        <v/>
      </c>
      <c r="L320" s="150" t="str">
        <f ca="1">IF(MOD(ROW()-13,2)=0,IF(ISBLANK(OFFSET(#REF!,INT((ROW()-13)/2),0)),"",OFFSET(#REF!,INT((ROW()-13)/2),0)),IF(ISBLANK(OFFSET('9. METAS'!$W$20,INT((ROW()-14)/2),0)),"",OFFSET('9. METAS'!$W$20,INT((ROW()-14)/2),0)))</f>
        <v/>
      </c>
      <c r="M320" s="151" t="str">
        <f ca="1">IF(MOD(ROW()-13,2)=0,IF(ISBLANK(OFFSET(#REF!,INT((ROW()-13)/2),0)),"",OFFSET(#REF!,INT((ROW()-13)/2),0)),IF(ISBLANK(OFFSET('9. METAS'!$X$20,INT((ROW()-14)/2),0)),"",OFFSET('9. METAS'!$X$20,INT((ROW()-14)/2),0)))</f>
        <v/>
      </c>
      <c r="N320" s="854"/>
      <c r="O320" s="856"/>
      <c r="P320" s="913"/>
    </row>
    <row r="321" spans="3:16">
      <c r="C321" s="859"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8" t="str">
        <f ca="1">IF(ISBLANK(OFFSET('5. Pp (3 años)'!$K$46,INT((ROW()-13)/2),0)),"",OFFSET('5. Pp (3 años)'!$K$46,INT((ROW()-13)/2),0))</f>
        <v/>
      </c>
      <c r="G321" s="909" t="str">
        <f ca="1">IF(ISBLANK(OFFSET('5. Pp (3 años)'!$H$46,INT((ROW()-13)/2),0)),"",OFFSET('5. Pp (3 años)'!$H$46,INT((ROW()-13)/2),0))</f>
        <v/>
      </c>
      <c r="H321" s="944" t="str">
        <f ca="1">IF(ISBLANK(OFFSET('9. METAS'!$L$20,INT((ROW()-13)/2),0)),"",OFFSET('9. METAS'!$L$20,INT((ROW()-13)/2),0))</f>
        <v/>
      </c>
      <c r="I321" s="868"/>
      <c r="J321" s="149" t="e">
        <f ca="1">IF(MOD(ROW()-13,2)=0,IF(ISBLANK(OFFSET(#REF!,INT((ROW()-13)/2),0)),"",OFFSET(#REF!,INT((ROW()-13)/2),0)),IF(ISBLANK(OFFSET('9. METAS'!$U$20,INT((ROW()-14)/2),0)),"",OFFSET('9. METAS'!$U$20,INT((ROW()-14)/2),0)))</f>
        <v>#REF!</v>
      </c>
      <c r="K321" s="150" t="e">
        <f ca="1">IF(MOD(ROW()-13,2)=0,IF(ISBLANK(OFFSET(#REF!,INT((ROW()-13)/2),0)),"",OFFSET(#REF!,INT((ROW()-13)/2),0)),IF(ISBLANK(OFFSET('9. METAS'!$V$20,INT((ROW()-14)/2),0)),"",OFFSET('9. METAS'!$V$20,INT((ROW()-14)/2),0)))</f>
        <v>#REF!</v>
      </c>
      <c r="L321" s="150" t="e">
        <f ca="1">IF(MOD(ROW()-13,2)=0,IF(ISBLANK(OFFSET(#REF!,INT((ROW()-13)/2),0)),"",OFFSET(#REF!,INT((ROW()-13)/2),0)),IF(ISBLANK(OFFSET('9. METAS'!$W$20,INT((ROW()-14)/2),0)),"",OFFSET('9. METAS'!$W$20,INT((ROW()-14)/2),0)))</f>
        <v>#REF!</v>
      </c>
      <c r="M321" s="151" t="e">
        <f ca="1">IF(MOD(ROW()-13,2)=0,IF(ISBLANK(OFFSET(#REF!,INT((ROW()-13)/2),0)),"",OFFSET(#REF!,INT((ROW()-13)/2),0)),IF(ISBLANK(OFFSET('9. METAS'!$X$20,INT((ROW()-14)/2),0)),"",OFFSET('9. METAS'!$X$20,INT((ROW()-14)/2),0)))</f>
        <v>#REF!</v>
      </c>
      <c r="N321" s="869" t="str">
        <f t="shared" ref="N321" ca="1" si="304">IFERROR(J321/J322,"ND")</f>
        <v>ND</v>
      </c>
      <c r="O321" s="870" t="str">
        <f t="shared" ref="O321" ca="1" si="305">IFERROR(((J321+K321+L321+M321)/H321),"ND")</f>
        <v>ND</v>
      </c>
      <c r="P321" s="910"/>
    </row>
    <row r="322" spans="3:16">
      <c r="C322" s="860"/>
      <c r="D322" s="907"/>
      <c r="E322" s="907"/>
      <c r="F322" s="908"/>
      <c r="G322" s="909"/>
      <c r="H322" s="944"/>
      <c r="I322" s="852"/>
      <c r="J322" s="149" t="str">
        <f ca="1">IF(MOD(ROW()-13,2)=0,IF(ISBLANK(OFFSET(#REF!,INT((ROW()-13)/2),0)),"",OFFSET(#REF!,INT((ROW()-13)/2),0)),IF(ISBLANK(OFFSET('9. METAS'!$U$20,INT((ROW()-14)/2),0)),"",OFFSET('9. METAS'!$U$20,INT((ROW()-14)/2),0)))</f>
        <v/>
      </c>
      <c r="K322" s="150" t="str">
        <f ca="1">IF(MOD(ROW()-13,2)=0,IF(ISBLANK(OFFSET(#REF!,INT((ROW()-13)/2),0)),"",OFFSET(#REF!,INT((ROW()-13)/2),0)),IF(ISBLANK(OFFSET('9. METAS'!$V$20,INT((ROW()-14)/2),0)),"",OFFSET('9. METAS'!$V$20,INT((ROW()-14)/2),0)))</f>
        <v/>
      </c>
      <c r="L322" s="150" t="str">
        <f ca="1">IF(MOD(ROW()-13,2)=0,IF(ISBLANK(OFFSET(#REF!,INT((ROW()-13)/2),0)),"",OFFSET(#REF!,INT((ROW()-13)/2),0)),IF(ISBLANK(OFFSET('9. METAS'!$W$20,INT((ROW()-14)/2),0)),"",OFFSET('9. METAS'!$W$20,INT((ROW()-14)/2),0)))</f>
        <v/>
      </c>
      <c r="M322" s="151" t="str">
        <f ca="1">IF(MOD(ROW()-13,2)=0,IF(ISBLANK(OFFSET(#REF!,INT((ROW()-13)/2),0)),"",OFFSET(#REF!,INT((ROW()-13)/2),0)),IF(ISBLANK(OFFSET('9. METAS'!$X$20,INT((ROW()-14)/2),0)),"",OFFSET('9. METAS'!$X$20,INT((ROW()-14)/2),0)))</f>
        <v/>
      </c>
      <c r="N322" s="854"/>
      <c r="O322" s="856"/>
      <c r="P322" s="913"/>
    </row>
    <row r="323" spans="3:16">
      <c r="C323" s="859"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8" t="str">
        <f ca="1">IF(ISBLANK(OFFSET('5. Pp (3 años)'!$K$46,INT((ROW()-13)/2),0)),"",OFFSET('5. Pp (3 años)'!$K$46,INT((ROW()-13)/2),0))</f>
        <v/>
      </c>
      <c r="G323" s="909" t="str">
        <f ca="1">IF(ISBLANK(OFFSET('5. Pp (3 años)'!$H$46,INT((ROW()-13)/2),0)),"",OFFSET('5. Pp (3 años)'!$H$46,INT((ROW()-13)/2),0))</f>
        <v/>
      </c>
      <c r="H323" s="944" t="str">
        <f ca="1">IF(ISBLANK(OFFSET('9. METAS'!$L$20,INT((ROW()-13)/2),0)),"",OFFSET('9. METAS'!$L$20,INT((ROW()-13)/2),0))</f>
        <v/>
      </c>
      <c r="I323" s="868"/>
      <c r="J323" s="149" t="e">
        <f ca="1">IF(MOD(ROW()-13,2)=0,IF(ISBLANK(OFFSET(#REF!,INT((ROW()-13)/2),0)),"",OFFSET(#REF!,INT((ROW()-13)/2),0)),IF(ISBLANK(OFFSET('9. METAS'!$U$20,INT((ROW()-14)/2),0)),"",OFFSET('9. METAS'!$U$20,INT((ROW()-14)/2),0)))</f>
        <v>#REF!</v>
      </c>
      <c r="K323" s="150" t="e">
        <f ca="1">IF(MOD(ROW()-13,2)=0,IF(ISBLANK(OFFSET(#REF!,INT((ROW()-13)/2),0)),"",OFFSET(#REF!,INT((ROW()-13)/2),0)),IF(ISBLANK(OFFSET('9. METAS'!$V$20,INT((ROW()-14)/2),0)),"",OFFSET('9. METAS'!$V$20,INT((ROW()-14)/2),0)))</f>
        <v>#REF!</v>
      </c>
      <c r="L323" s="150" t="e">
        <f ca="1">IF(MOD(ROW()-13,2)=0,IF(ISBLANK(OFFSET(#REF!,INT((ROW()-13)/2),0)),"",OFFSET(#REF!,INT((ROW()-13)/2),0)),IF(ISBLANK(OFFSET('9. METAS'!$W$20,INT((ROW()-14)/2),0)),"",OFFSET('9. METAS'!$W$20,INT((ROW()-14)/2),0)))</f>
        <v>#REF!</v>
      </c>
      <c r="M323" s="151" t="e">
        <f ca="1">IF(MOD(ROW()-13,2)=0,IF(ISBLANK(OFFSET(#REF!,INT((ROW()-13)/2),0)),"",OFFSET(#REF!,INT((ROW()-13)/2),0)),IF(ISBLANK(OFFSET('9. METAS'!$X$20,INT((ROW()-14)/2),0)),"",OFFSET('9. METAS'!$X$20,INT((ROW()-14)/2),0)))</f>
        <v>#REF!</v>
      </c>
      <c r="N323" s="869" t="str">
        <f t="shared" ref="N323" ca="1" si="306">IFERROR(J323/J324,"ND")</f>
        <v>ND</v>
      </c>
      <c r="O323" s="870" t="str">
        <f t="shared" ref="O323" ca="1" si="307">IFERROR(((J323+K323+L323+M323)/H323),"ND")</f>
        <v>ND</v>
      </c>
      <c r="P323" s="910"/>
    </row>
    <row r="324" spans="3:16">
      <c r="C324" s="860"/>
      <c r="D324" s="907"/>
      <c r="E324" s="907"/>
      <c r="F324" s="908"/>
      <c r="G324" s="909"/>
      <c r="H324" s="944"/>
      <c r="I324" s="852"/>
      <c r="J324" s="149" t="str">
        <f ca="1">IF(MOD(ROW()-13,2)=0,IF(ISBLANK(OFFSET(#REF!,INT((ROW()-13)/2),0)),"",OFFSET(#REF!,INT((ROW()-13)/2),0)),IF(ISBLANK(OFFSET('9. METAS'!$U$20,INT((ROW()-14)/2),0)),"",OFFSET('9. METAS'!$U$20,INT((ROW()-14)/2),0)))</f>
        <v/>
      </c>
      <c r="K324" s="150" t="str">
        <f ca="1">IF(MOD(ROW()-13,2)=0,IF(ISBLANK(OFFSET(#REF!,INT((ROW()-13)/2),0)),"",OFFSET(#REF!,INT((ROW()-13)/2),0)),IF(ISBLANK(OFFSET('9. METAS'!$V$20,INT((ROW()-14)/2),0)),"",OFFSET('9. METAS'!$V$20,INT((ROW()-14)/2),0)))</f>
        <v/>
      </c>
      <c r="L324" s="150" t="str">
        <f ca="1">IF(MOD(ROW()-13,2)=0,IF(ISBLANK(OFFSET(#REF!,INT((ROW()-13)/2),0)),"",OFFSET(#REF!,INT((ROW()-13)/2),0)),IF(ISBLANK(OFFSET('9. METAS'!$W$20,INT((ROW()-14)/2),0)),"",OFFSET('9. METAS'!$W$20,INT((ROW()-14)/2),0)))</f>
        <v/>
      </c>
      <c r="M324" s="151" t="str">
        <f ca="1">IF(MOD(ROW()-13,2)=0,IF(ISBLANK(OFFSET(#REF!,INT((ROW()-13)/2),0)),"",OFFSET(#REF!,INT((ROW()-13)/2),0)),IF(ISBLANK(OFFSET('9. METAS'!$X$20,INT((ROW()-14)/2),0)),"",OFFSET('9. METAS'!$X$20,INT((ROW()-14)/2),0)))</f>
        <v/>
      </c>
      <c r="N324" s="854"/>
      <c r="O324" s="856"/>
      <c r="P324" s="913"/>
    </row>
    <row r="325" spans="3:16">
      <c r="C325" s="859"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8" t="str">
        <f ca="1">IF(ISBLANK(OFFSET('5. Pp (3 años)'!$K$46,INT((ROW()-13)/2),0)),"",OFFSET('5. Pp (3 años)'!$K$46,INT((ROW()-13)/2),0))</f>
        <v/>
      </c>
      <c r="G325" s="909" t="str">
        <f ca="1">IF(ISBLANK(OFFSET('5. Pp (3 años)'!$H$46,INT((ROW()-13)/2),0)),"",OFFSET('5. Pp (3 años)'!$H$46,INT((ROW()-13)/2),0))</f>
        <v/>
      </c>
      <c r="H325" s="944" t="str">
        <f ca="1">IF(ISBLANK(OFFSET('9. METAS'!$L$20,INT((ROW()-13)/2),0)),"",OFFSET('9. METAS'!$L$20,INT((ROW()-13)/2),0))</f>
        <v/>
      </c>
      <c r="I325" s="868"/>
      <c r="J325" s="149" t="e">
        <f ca="1">IF(MOD(ROW()-13,2)=0,IF(ISBLANK(OFFSET(#REF!,INT((ROW()-13)/2),0)),"",OFFSET(#REF!,INT((ROW()-13)/2),0)),IF(ISBLANK(OFFSET('9. METAS'!$U$20,INT((ROW()-14)/2),0)),"",OFFSET('9. METAS'!$U$20,INT((ROW()-14)/2),0)))</f>
        <v>#REF!</v>
      </c>
      <c r="K325" s="150" t="e">
        <f ca="1">IF(MOD(ROW()-13,2)=0,IF(ISBLANK(OFFSET(#REF!,INT((ROW()-13)/2),0)),"",OFFSET(#REF!,INT((ROW()-13)/2),0)),IF(ISBLANK(OFFSET('9. METAS'!$V$20,INT((ROW()-14)/2),0)),"",OFFSET('9. METAS'!$V$20,INT((ROW()-14)/2),0)))</f>
        <v>#REF!</v>
      </c>
      <c r="L325" s="150" t="e">
        <f ca="1">IF(MOD(ROW()-13,2)=0,IF(ISBLANK(OFFSET(#REF!,INT((ROW()-13)/2),0)),"",OFFSET(#REF!,INT((ROW()-13)/2),0)),IF(ISBLANK(OFFSET('9. METAS'!$W$20,INT((ROW()-14)/2),0)),"",OFFSET('9. METAS'!$W$20,INT((ROW()-14)/2),0)))</f>
        <v>#REF!</v>
      </c>
      <c r="M325" s="151" t="e">
        <f ca="1">IF(MOD(ROW()-13,2)=0,IF(ISBLANK(OFFSET(#REF!,INT((ROW()-13)/2),0)),"",OFFSET(#REF!,INT((ROW()-13)/2),0)),IF(ISBLANK(OFFSET('9. METAS'!$X$20,INT((ROW()-14)/2),0)),"",OFFSET('9. METAS'!$X$20,INT((ROW()-14)/2),0)))</f>
        <v>#REF!</v>
      </c>
      <c r="N325" s="869" t="str">
        <f t="shared" ref="N325" ca="1" si="308">IFERROR(J325/J326,"ND")</f>
        <v>ND</v>
      </c>
      <c r="O325" s="870" t="str">
        <f t="shared" ref="O325" ca="1" si="309">IFERROR(((J325+K325+L325+M325)/H325),"ND")</f>
        <v>ND</v>
      </c>
      <c r="P325" s="910"/>
    </row>
    <row r="326" spans="3:16">
      <c r="C326" s="860"/>
      <c r="D326" s="907"/>
      <c r="E326" s="907"/>
      <c r="F326" s="908"/>
      <c r="G326" s="909"/>
      <c r="H326" s="944"/>
      <c r="I326" s="852"/>
      <c r="J326" s="149" t="str">
        <f ca="1">IF(MOD(ROW()-13,2)=0,IF(ISBLANK(OFFSET(#REF!,INT((ROW()-13)/2),0)),"",OFFSET(#REF!,INT((ROW()-13)/2),0)),IF(ISBLANK(OFFSET('9. METAS'!$U$20,INT((ROW()-14)/2),0)),"",OFFSET('9. METAS'!$U$20,INT((ROW()-14)/2),0)))</f>
        <v/>
      </c>
      <c r="K326" s="150" t="str">
        <f ca="1">IF(MOD(ROW()-13,2)=0,IF(ISBLANK(OFFSET(#REF!,INT((ROW()-13)/2),0)),"",OFFSET(#REF!,INT((ROW()-13)/2),0)),IF(ISBLANK(OFFSET('9. METAS'!$V$20,INT((ROW()-14)/2),0)),"",OFFSET('9. METAS'!$V$20,INT((ROW()-14)/2),0)))</f>
        <v/>
      </c>
      <c r="L326" s="150" t="str">
        <f ca="1">IF(MOD(ROW()-13,2)=0,IF(ISBLANK(OFFSET(#REF!,INT((ROW()-13)/2),0)),"",OFFSET(#REF!,INT((ROW()-13)/2),0)),IF(ISBLANK(OFFSET('9. METAS'!$W$20,INT((ROW()-14)/2),0)),"",OFFSET('9. METAS'!$W$20,INT((ROW()-14)/2),0)))</f>
        <v/>
      </c>
      <c r="M326" s="151" t="str">
        <f ca="1">IF(MOD(ROW()-13,2)=0,IF(ISBLANK(OFFSET(#REF!,INT((ROW()-13)/2),0)),"",OFFSET(#REF!,INT((ROW()-13)/2),0)),IF(ISBLANK(OFFSET('9. METAS'!$X$20,INT((ROW()-14)/2),0)),"",OFFSET('9. METAS'!$X$20,INT((ROW()-14)/2),0)))</f>
        <v/>
      </c>
      <c r="N326" s="854"/>
      <c r="O326" s="856"/>
      <c r="P326" s="913"/>
    </row>
    <row r="327" spans="3:16">
      <c r="C327" s="859"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8" t="str">
        <f ca="1">IF(ISBLANK(OFFSET('5. Pp (3 años)'!$K$46,INT((ROW()-13)/2),0)),"",OFFSET('5. Pp (3 años)'!$K$46,INT((ROW()-13)/2),0))</f>
        <v/>
      </c>
      <c r="G327" s="909" t="str">
        <f ca="1">IF(ISBLANK(OFFSET('5. Pp (3 años)'!$H$46,INT((ROW()-13)/2),0)),"",OFFSET('5. Pp (3 años)'!$H$46,INT((ROW()-13)/2),0))</f>
        <v/>
      </c>
      <c r="H327" s="944" t="str">
        <f ca="1">IF(ISBLANK(OFFSET('9. METAS'!$L$20,INT((ROW()-13)/2),0)),"",OFFSET('9. METAS'!$L$20,INT((ROW()-13)/2),0))</f>
        <v/>
      </c>
      <c r="I327" s="868"/>
      <c r="J327" s="149" t="e">
        <f ca="1">IF(MOD(ROW()-13,2)=0,IF(ISBLANK(OFFSET(#REF!,INT((ROW()-13)/2),0)),"",OFFSET(#REF!,INT((ROW()-13)/2),0)),IF(ISBLANK(OFFSET('9. METAS'!$U$20,INT((ROW()-14)/2),0)),"",OFFSET('9. METAS'!$U$20,INT((ROW()-14)/2),0)))</f>
        <v>#REF!</v>
      </c>
      <c r="K327" s="150" t="e">
        <f ca="1">IF(MOD(ROW()-13,2)=0,IF(ISBLANK(OFFSET(#REF!,INT((ROW()-13)/2),0)),"",OFFSET(#REF!,INT((ROW()-13)/2),0)),IF(ISBLANK(OFFSET('9. METAS'!$V$20,INT((ROW()-14)/2),0)),"",OFFSET('9. METAS'!$V$20,INT((ROW()-14)/2),0)))</f>
        <v>#REF!</v>
      </c>
      <c r="L327" s="150" t="e">
        <f ca="1">IF(MOD(ROW()-13,2)=0,IF(ISBLANK(OFFSET(#REF!,INT((ROW()-13)/2),0)),"",OFFSET(#REF!,INT((ROW()-13)/2),0)),IF(ISBLANK(OFFSET('9. METAS'!$W$20,INT((ROW()-14)/2),0)),"",OFFSET('9. METAS'!$W$20,INT((ROW()-14)/2),0)))</f>
        <v>#REF!</v>
      </c>
      <c r="M327" s="151" t="e">
        <f ca="1">IF(MOD(ROW()-13,2)=0,IF(ISBLANK(OFFSET(#REF!,INT((ROW()-13)/2),0)),"",OFFSET(#REF!,INT((ROW()-13)/2),0)),IF(ISBLANK(OFFSET('9. METAS'!$X$20,INT((ROW()-14)/2),0)),"",OFFSET('9. METAS'!$X$20,INT((ROW()-14)/2),0)))</f>
        <v>#REF!</v>
      </c>
      <c r="N327" s="869" t="str">
        <f t="shared" ref="N327" ca="1" si="310">IFERROR(J327/J328,"ND")</f>
        <v>ND</v>
      </c>
      <c r="O327" s="870" t="str">
        <f t="shared" ref="O327" ca="1" si="311">IFERROR(((J327+K327+L327+M327)/H327),"ND")</f>
        <v>ND</v>
      </c>
      <c r="P327" s="910"/>
    </row>
    <row r="328" spans="3:16">
      <c r="C328" s="860"/>
      <c r="D328" s="907"/>
      <c r="E328" s="907"/>
      <c r="F328" s="908"/>
      <c r="G328" s="909"/>
      <c r="H328" s="944"/>
      <c r="I328" s="852"/>
      <c r="J328" s="149" t="str">
        <f ca="1">IF(MOD(ROW()-13,2)=0,IF(ISBLANK(OFFSET(#REF!,INT((ROW()-13)/2),0)),"",OFFSET(#REF!,INT((ROW()-13)/2),0)),IF(ISBLANK(OFFSET('9. METAS'!$U$20,INT((ROW()-14)/2),0)),"",OFFSET('9. METAS'!$U$20,INT((ROW()-14)/2),0)))</f>
        <v/>
      </c>
      <c r="K328" s="150" t="str">
        <f ca="1">IF(MOD(ROW()-13,2)=0,IF(ISBLANK(OFFSET(#REF!,INT((ROW()-13)/2),0)),"",OFFSET(#REF!,INT((ROW()-13)/2),0)),IF(ISBLANK(OFFSET('9. METAS'!$V$20,INT((ROW()-14)/2),0)),"",OFFSET('9. METAS'!$V$20,INT((ROW()-14)/2),0)))</f>
        <v/>
      </c>
      <c r="L328" s="150" t="str">
        <f ca="1">IF(MOD(ROW()-13,2)=0,IF(ISBLANK(OFFSET(#REF!,INT((ROW()-13)/2),0)),"",OFFSET(#REF!,INT((ROW()-13)/2),0)),IF(ISBLANK(OFFSET('9. METAS'!$W$20,INT((ROW()-14)/2),0)),"",OFFSET('9. METAS'!$W$20,INT((ROW()-14)/2),0)))</f>
        <v/>
      </c>
      <c r="M328" s="151" t="str">
        <f ca="1">IF(MOD(ROW()-13,2)=0,IF(ISBLANK(OFFSET(#REF!,INT((ROW()-13)/2),0)),"",OFFSET(#REF!,INT((ROW()-13)/2),0)),IF(ISBLANK(OFFSET('9. METAS'!$X$20,INT((ROW()-14)/2),0)),"",OFFSET('9. METAS'!$X$20,INT((ROW()-14)/2),0)))</f>
        <v/>
      </c>
      <c r="N328" s="854"/>
      <c r="O328" s="856"/>
      <c r="P328" s="913"/>
    </row>
    <row r="329" spans="3:16">
      <c r="C329" s="859"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8" t="str">
        <f ca="1">IF(ISBLANK(OFFSET('5. Pp (3 años)'!$K$46,INT((ROW()-13)/2),0)),"",OFFSET('5. Pp (3 años)'!$K$46,INT((ROW()-13)/2),0))</f>
        <v/>
      </c>
      <c r="G329" s="909" t="str">
        <f ca="1">IF(ISBLANK(OFFSET('5. Pp (3 años)'!$H$46,INT((ROW()-13)/2),0)),"",OFFSET('5. Pp (3 años)'!$H$46,INT((ROW()-13)/2),0))</f>
        <v/>
      </c>
      <c r="H329" s="944" t="str">
        <f ca="1">IF(ISBLANK(OFFSET('9. METAS'!$L$20,INT((ROW()-13)/2),0)),"",OFFSET('9. METAS'!$L$20,INT((ROW()-13)/2),0))</f>
        <v/>
      </c>
      <c r="I329" s="868"/>
      <c r="J329" s="149" t="e">
        <f ca="1">IF(MOD(ROW()-13,2)=0,IF(ISBLANK(OFFSET(#REF!,INT((ROW()-13)/2),0)),"",OFFSET(#REF!,INT((ROW()-13)/2),0)),IF(ISBLANK(OFFSET('9. METAS'!$U$20,INT((ROW()-14)/2),0)),"",OFFSET('9. METAS'!$U$20,INT((ROW()-14)/2),0)))</f>
        <v>#REF!</v>
      </c>
      <c r="K329" s="150" t="e">
        <f ca="1">IF(MOD(ROW()-13,2)=0,IF(ISBLANK(OFFSET(#REF!,INT((ROW()-13)/2),0)),"",OFFSET(#REF!,INT((ROW()-13)/2),0)),IF(ISBLANK(OFFSET('9. METAS'!$V$20,INT((ROW()-14)/2),0)),"",OFFSET('9. METAS'!$V$20,INT((ROW()-14)/2),0)))</f>
        <v>#REF!</v>
      </c>
      <c r="L329" s="150" t="e">
        <f ca="1">IF(MOD(ROW()-13,2)=0,IF(ISBLANK(OFFSET(#REF!,INT((ROW()-13)/2),0)),"",OFFSET(#REF!,INT((ROW()-13)/2),0)),IF(ISBLANK(OFFSET('9. METAS'!$W$20,INT((ROW()-14)/2),0)),"",OFFSET('9. METAS'!$W$20,INT((ROW()-14)/2),0)))</f>
        <v>#REF!</v>
      </c>
      <c r="M329" s="151" t="e">
        <f ca="1">IF(MOD(ROW()-13,2)=0,IF(ISBLANK(OFFSET(#REF!,INT((ROW()-13)/2),0)),"",OFFSET(#REF!,INT((ROW()-13)/2),0)),IF(ISBLANK(OFFSET('9. METAS'!$X$20,INT((ROW()-14)/2),0)),"",OFFSET('9. METAS'!$X$20,INT((ROW()-14)/2),0)))</f>
        <v>#REF!</v>
      </c>
      <c r="N329" s="869" t="str">
        <f t="shared" ref="N329" ca="1" si="312">IFERROR(J329/J330,"ND")</f>
        <v>ND</v>
      </c>
      <c r="O329" s="870" t="str">
        <f t="shared" ref="O329" ca="1" si="313">IFERROR(((J329+K329+L329+M329)/H329),"ND")</f>
        <v>ND</v>
      </c>
      <c r="P329" s="910"/>
    </row>
    <row r="330" spans="3:16">
      <c r="C330" s="860"/>
      <c r="D330" s="907"/>
      <c r="E330" s="907"/>
      <c r="F330" s="908"/>
      <c r="G330" s="909"/>
      <c r="H330" s="944"/>
      <c r="I330" s="852"/>
      <c r="J330" s="149" t="str">
        <f ca="1">IF(MOD(ROW()-13,2)=0,IF(ISBLANK(OFFSET(#REF!,INT((ROW()-13)/2),0)),"",OFFSET(#REF!,INT((ROW()-13)/2),0)),IF(ISBLANK(OFFSET('9. METAS'!$U$20,INT((ROW()-14)/2),0)),"",OFFSET('9. METAS'!$U$20,INT((ROW()-14)/2),0)))</f>
        <v/>
      </c>
      <c r="K330" s="150" t="str">
        <f ca="1">IF(MOD(ROW()-13,2)=0,IF(ISBLANK(OFFSET(#REF!,INT((ROW()-13)/2),0)),"",OFFSET(#REF!,INT((ROW()-13)/2),0)),IF(ISBLANK(OFFSET('9. METAS'!$V$20,INT((ROW()-14)/2),0)),"",OFFSET('9. METAS'!$V$20,INT((ROW()-14)/2),0)))</f>
        <v/>
      </c>
      <c r="L330" s="150" t="str">
        <f ca="1">IF(MOD(ROW()-13,2)=0,IF(ISBLANK(OFFSET(#REF!,INT((ROW()-13)/2),0)),"",OFFSET(#REF!,INT((ROW()-13)/2),0)),IF(ISBLANK(OFFSET('9. METAS'!$W$20,INT((ROW()-14)/2),0)),"",OFFSET('9. METAS'!$W$20,INT((ROW()-14)/2),0)))</f>
        <v/>
      </c>
      <c r="M330" s="151" t="str">
        <f ca="1">IF(MOD(ROW()-13,2)=0,IF(ISBLANK(OFFSET(#REF!,INT((ROW()-13)/2),0)),"",OFFSET(#REF!,INT((ROW()-13)/2),0)),IF(ISBLANK(OFFSET('9. METAS'!$X$20,INT((ROW()-14)/2),0)),"",OFFSET('9. METAS'!$X$20,INT((ROW()-14)/2),0)))</f>
        <v/>
      </c>
      <c r="N330" s="854"/>
      <c r="O330" s="856"/>
      <c r="P330" s="913"/>
    </row>
    <row r="331" spans="3:16">
      <c r="C331" s="859"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8" t="str">
        <f ca="1">IF(ISBLANK(OFFSET('5. Pp (3 años)'!$K$46,INT((ROW()-13)/2),0)),"",OFFSET('5. Pp (3 años)'!$K$46,INT((ROW()-13)/2),0))</f>
        <v/>
      </c>
      <c r="G331" s="909" t="str">
        <f ca="1">IF(ISBLANK(OFFSET('5. Pp (3 años)'!$H$46,INT((ROW()-13)/2),0)),"",OFFSET('5. Pp (3 años)'!$H$46,INT((ROW()-13)/2),0))</f>
        <v/>
      </c>
      <c r="H331" s="944" t="str">
        <f ca="1">IF(ISBLANK(OFFSET('9. METAS'!$L$20,INT((ROW()-13)/2),0)),"",OFFSET('9. METAS'!$L$20,INT((ROW()-13)/2),0))</f>
        <v/>
      </c>
      <c r="I331" s="868"/>
      <c r="J331" s="149" t="e">
        <f ca="1">IF(MOD(ROW()-13,2)=0,IF(ISBLANK(OFFSET(#REF!,INT((ROW()-13)/2),0)),"",OFFSET(#REF!,INT((ROW()-13)/2),0)),IF(ISBLANK(OFFSET('9. METAS'!$U$20,INT((ROW()-14)/2),0)),"",OFFSET('9. METAS'!$U$20,INT((ROW()-14)/2),0)))</f>
        <v>#REF!</v>
      </c>
      <c r="K331" s="150" t="e">
        <f ca="1">IF(MOD(ROW()-13,2)=0,IF(ISBLANK(OFFSET(#REF!,INT((ROW()-13)/2),0)),"",OFFSET(#REF!,INT((ROW()-13)/2),0)),IF(ISBLANK(OFFSET('9. METAS'!$V$20,INT((ROW()-14)/2),0)),"",OFFSET('9. METAS'!$V$20,INT((ROW()-14)/2),0)))</f>
        <v>#REF!</v>
      </c>
      <c r="L331" s="150" t="e">
        <f ca="1">IF(MOD(ROW()-13,2)=0,IF(ISBLANK(OFFSET(#REF!,INT((ROW()-13)/2),0)),"",OFFSET(#REF!,INT((ROW()-13)/2),0)),IF(ISBLANK(OFFSET('9. METAS'!$W$20,INT((ROW()-14)/2),0)),"",OFFSET('9. METAS'!$W$20,INT((ROW()-14)/2),0)))</f>
        <v>#REF!</v>
      </c>
      <c r="M331" s="151" t="e">
        <f ca="1">IF(MOD(ROW()-13,2)=0,IF(ISBLANK(OFFSET(#REF!,INT((ROW()-13)/2),0)),"",OFFSET(#REF!,INT((ROW()-13)/2),0)),IF(ISBLANK(OFFSET('9. METAS'!$X$20,INT((ROW()-14)/2),0)),"",OFFSET('9. METAS'!$X$20,INT((ROW()-14)/2),0)))</f>
        <v>#REF!</v>
      </c>
      <c r="N331" s="869" t="str">
        <f t="shared" ref="N331" ca="1" si="314">IFERROR(J331/J332,"ND")</f>
        <v>ND</v>
      </c>
      <c r="O331" s="870" t="str">
        <f t="shared" ref="O331" ca="1" si="315">IFERROR(((J331+K331+L331+M331)/H331),"ND")</f>
        <v>ND</v>
      </c>
      <c r="P331" s="910"/>
    </row>
    <row r="332" spans="3:16">
      <c r="C332" s="860"/>
      <c r="D332" s="907"/>
      <c r="E332" s="907"/>
      <c r="F332" s="908"/>
      <c r="G332" s="909"/>
      <c r="H332" s="944"/>
      <c r="I332" s="852"/>
      <c r="J332" s="149" t="str">
        <f ca="1">IF(MOD(ROW()-13,2)=0,IF(ISBLANK(OFFSET(#REF!,INT((ROW()-13)/2),0)),"",OFFSET(#REF!,INT((ROW()-13)/2),0)),IF(ISBLANK(OFFSET('9. METAS'!$U$20,INT((ROW()-14)/2),0)),"",OFFSET('9. METAS'!$U$20,INT((ROW()-14)/2),0)))</f>
        <v/>
      </c>
      <c r="K332" s="150" t="str">
        <f ca="1">IF(MOD(ROW()-13,2)=0,IF(ISBLANK(OFFSET(#REF!,INT((ROW()-13)/2),0)),"",OFFSET(#REF!,INT((ROW()-13)/2),0)),IF(ISBLANK(OFFSET('9. METAS'!$V$20,INT((ROW()-14)/2),0)),"",OFFSET('9. METAS'!$V$20,INT((ROW()-14)/2),0)))</f>
        <v/>
      </c>
      <c r="L332" s="150" t="str">
        <f ca="1">IF(MOD(ROW()-13,2)=0,IF(ISBLANK(OFFSET(#REF!,INT((ROW()-13)/2),0)),"",OFFSET(#REF!,INT((ROW()-13)/2),0)),IF(ISBLANK(OFFSET('9. METAS'!$W$20,INT((ROW()-14)/2),0)),"",OFFSET('9. METAS'!$W$20,INT((ROW()-14)/2),0)))</f>
        <v/>
      </c>
      <c r="M332" s="151" t="str">
        <f ca="1">IF(MOD(ROW()-13,2)=0,IF(ISBLANK(OFFSET(#REF!,INT((ROW()-13)/2),0)),"",OFFSET(#REF!,INT((ROW()-13)/2),0)),IF(ISBLANK(OFFSET('9. METAS'!$X$20,INT((ROW()-14)/2),0)),"",OFFSET('9. METAS'!$X$20,INT((ROW()-14)/2),0)))</f>
        <v/>
      </c>
      <c r="N332" s="854"/>
      <c r="O332" s="856"/>
      <c r="P332" s="913"/>
    </row>
    <row r="333" spans="3:16">
      <c r="C333" s="859"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8" t="str">
        <f ca="1">IF(ISBLANK(OFFSET('5. Pp (3 años)'!$K$46,INT((ROW()-13)/2),0)),"",OFFSET('5. Pp (3 años)'!$K$46,INT((ROW()-13)/2),0))</f>
        <v/>
      </c>
      <c r="G333" s="909" t="str">
        <f ca="1">IF(ISBLANK(OFFSET('5. Pp (3 años)'!$H$46,INT((ROW()-13)/2),0)),"",OFFSET('5. Pp (3 años)'!$H$46,INT((ROW()-13)/2),0))</f>
        <v/>
      </c>
      <c r="H333" s="944" t="str">
        <f ca="1">IF(ISBLANK(OFFSET('9. METAS'!$L$20,INT((ROW()-13)/2),0)),"",OFFSET('9. METAS'!$L$20,INT((ROW()-13)/2),0))</f>
        <v/>
      </c>
      <c r="I333" s="868"/>
      <c r="J333" s="149" t="e">
        <f ca="1">IF(MOD(ROW()-13,2)=0,IF(ISBLANK(OFFSET(#REF!,INT((ROW()-13)/2),0)),"",OFFSET(#REF!,INT((ROW()-13)/2),0)),IF(ISBLANK(OFFSET('9. METAS'!$U$20,INT((ROW()-14)/2),0)),"",OFFSET('9. METAS'!$U$20,INT((ROW()-14)/2),0)))</f>
        <v>#REF!</v>
      </c>
      <c r="K333" s="150" t="e">
        <f ca="1">IF(MOD(ROW()-13,2)=0,IF(ISBLANK(OFFSET(#REF!,INT((ROW()-13)/2),0)),"",OFFSET(#REF!,INT((ROW()-13)/2),0)),IF(ISBLANK(OFFSET('9. METAS'!$V$20,INT((ROW()-14)/2),0)),"",OFFSET('9. METAS'!$V$20,INT((ROW()-14)/2),0)))</f>
        <v>#REF!</v>
      </c>
      <c r="L333" s="150" t="e">
        <f ca="1">IF(MOD(ROW()-13,2)=0,IF(ISBLANK(OFFSET(#REF!,INT((ROW()-13)/2),0)),"",OFFSET(#REF!,INT((ROW()-13)/2),0)),IF(ISBLANK(OFFSET('9. METAS'!$W$20,INT((ROW()-14)/2),0)),"",OFFSET('9. METAS'!$W$20,INT((ROW()-14)/2),0)))</f>
        <v>#REF!</v>
      </c>
      <c r="M333" s="151" t="e">
        <f ca="1">IF(MOD(ROW()-13,2)=0,IF(ISBLANK(OFFSET(#REF!,INT((ROW()-13)/2),0)),"",OFFSET(#REF!,INT((ROW()-13)/2),0)),IF(ISBLANK(OFFSET('9. METAS'!$X$20,INT((ROW()-14)/2),0)),"",OFFSET('9. METAS'!$X$20,INT((ROW()-14)/2),0)))</f>
        <v>#REF!</v>
      </c>
      <c r="N333" s="869" t="str">
        <f t="shared" ref="N333" ca="1" si="316">IFERROR(J333/J334,"ND")</f>
        <v>ND</v>
      </c>
      <c r="O333" s="870" t="str">
        <f t="shared" ref="O333" ca="1" si="317">IFERROR(((J333+K333+L333+M333)/H333),"ND")</f>
        <v>ND</v>
      </c>
      <c r="P333" s="910"/>
    </row>
    <row r="334" spans="3:16">
      <c r="C334" s="860"/>
      <c r="D334" s="907"/>
      <c r="E334" s="907"/>
      <c r="F334" s="908"/>
      <c r="G334" s="909"/>
      <c r="H334" s="944"/>
      <c r="I334" s="852"/>
      <c r="J334" s="149" t="str">
        <f ca="1">IF(MOD(ROW()-13,2)=0,IF(ISBLANK(OFFSET(#REF!,INT((ROW()-13)/2),0)),"",OFFSET(#REF!,INT((ROW()-13)/2),0)),IF(ISBLANK(OFFSET('9. METAS'!$U$20,INT((ROW()-14)/2),0)),"",OFFSET('9. METAS'!$U$20,INT((ROW()-14)/2),0)))</f>
        <v/>
      </c>
      <c r="K334" s="150" t="str">
        <f ca="1">IF(MOD(ROW()-13,2)=0,IF(ISBLANK(OFFSET(#REF!,INT((ROW()-13)/2),0)),"",OFFSET(#REF!,INT((ROW()-13)/2),0)),IF(ISBLANK(OFFSET('9. METAS'!$V$20,INT((ROW()-14)/2),0)),"",OFFSET('9. METAS'!$V$20,INT((ROW()-14)/2),0)))</f>
        <v/>
      </c>
      <c r="L334" s="150" t="str">
        <f ca="1">IF(MOD(ROW()-13,2)=0,IF(ISBLANK(OFFSET(#REF!,INT((ROW()-13)/2),0)),"",OFFSET(#REF!,INT((ROW()-13)/2),0)),IF(ISBLANK(OFFSET('9. METAS'!$W$20,INT((ROW()-14)/2),0)),"",OFFSET('9. METAS'!$W$20,INT((ROW()-14)/2),0)))</f>
        <v/>
      </c>
      <c r="M334" s="151" t="str">
        <f ca="1">IF(MOD(ROW()-13,2)=0,IF(ISBLANK(OFFSET(#REF!,INT((ROW()-13)/2),0)),"",OFFSET(#REF!,INT((ROW()-13)/2),0)),IF(ISBLANK(OFFSET('9. METAS'!$X$20,INT((ROW()-14)/2),0)),"",OFFSET('9. METAS'!$X$20,INT((ROW()-14)/2),0)))</f>
        <v/>
      </c>
      <c r="N334" s="854"/>
      <c r="O334" s="856"/>
      <c r="P334" s="913"/>
    </row>
    <row r="335" spans="3:16">
      <c r="C335" s="859"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8" t="str">
        <f ca="1">IF(ISBLANK(OFFSET('5. Pp (3 años)'!$K$46,INT((ROW()-13)/2),0)),"",OFFSET('5. Pp (3 años)'!$K$46,INT((ROW()-13)/2),0))</f>
        <v/>
      </c>
      <c r="G335" s="909" t="str">
        <f ca="1">IF(ISBLANK(OFFSET('5. Pp (3 años)'!$H$46,INT((ROW()-13)/2),0)),"",OFFSET('5. Pp (3 años)'!$H$46,INT((ROW()-13)/2),0))</f>
        <v/>
      </c>
      <c r="H335" s="944" t="str">
        <f ca="1">IF(ISBLANK(OFFSET('9. METAS'!$L$20,INT((ROW()-13)/2),0)),"",OFFSET('9. METAS'!$L$20,INT((ROW()-13)/2),0))</f>
        <v/>
      </c>
      <c r="I335" s="868"/>
      <c r="J335" s="149" t="e">
        <f ca="1">IF(MOD(ROW()-13,2)=0,IF(ISBLANK(OFFSET(#REF!,INT((ROW()-13)/2),0)),"",OFFSET(#REF!,INT((ROW()-13)/2),0)),IF(ISBLANK(OFFSET('9. METAS'!$U$20,INT((ROW()-14)/2),0)),"",OFFSET('9. METAS'!$U$20,INT((ROW()-14)/2),0)))</f>
        <v>#REF!</v>
      </c>
      <c r="K335" s="150" t="e">
        <f ca="1">IF(MOD(ROW()-13,2)=0,IF(ISBLANK(OFFSET(#REF!,INT((ROW()-13)/2),0)),"",OFFSET(#REF!,INT((ROW()-13)/2),0)),IF(ISBLANK(OFFSET('9. METAS'!$V$20,INT((ROW()-14)/2),0)),"",OFFSET('9. METAS'!$V$20,INT((ROW()-14)/2),0)))</f>
        <v>#REF!</v>
      </c>
      <c r="L335" s="150" t="e">
        <f ca="1">IF(MOD(ROW()-13,2)=0,IF(ISBLANK(OFFSET(#REF!,INT((ROW()-13)/2),0)),"",OFFSET(#REF!,INT((ROW()-13)/2),0)),IF(ISBLANK(OFFSET('9. METAS'!$W$20,INT((ROW()-14)/2),0)),"",OFFSET('9. METAS'!$W$20,INT((ROW()-14)/2),0)))</f>
        <v>#REF!</v>
      </c>
      <c r="M335" s="151" t="e">
        <f ca="1">IF(MOD(ROW()-13,2)=0,IF(ISBLANK(OFFSET(#REF!,INT((ROW()-13)/2),0)),"",OFFSET(#REF!,INT((ROW()-13)/2),0)),IF(ISBLANK(OFFSET('9. METAS'!$X$20,INT((ROW()-14)/2),0)),"",OFFSET('9. METAS'!$X$20,INT((ROW()-14)/2),0)))</f>
        <v>#REF!</v>
      </c>
      <c r="N335" s="869" t="str">
        <f t="shared" ref="N335" ca="1" si="318">IFERROR(J335/J336,"ND")</f>
        <v>ND</v>
      </c>
      <c r="O335" s="870" t="str">
        <f t="shared" ref="O335" ca="1" si="319">IFERROR(((J335+K335+L335+M335)/H335),"ND")</f>
        <v>ND</v>
      </c>
      <c r="P335" s="910"/>
    </row>
    <row r="336" spans="3:16">
      <c r="C336" s="860"/>
      <c r="D336" s="907"/>
      <c r="E336" s="907"/>
      <c r="F336" s="908"/>
      <c r="G336" s="909"/>
      <c r="H336" s="944"/>
      <c r="I336" s="852"/>
      <c r="J336" s="149" t="str">
        <f ca="1">IF(MOD(ROW()-13,2)=0,IF(ISBLANK(OFFSET(#REF!,INT((ROW()-13)/2),0)),"",OFFSET(#REF!,INT((ROW()-13)/2),0)),IF(ISBLANK(OFFSET('9. METAS'!$U$20,INT((ROW()-14)/2),0)),"",OFFSET('9. METAS'!$U$20,INT((ROW()-14)/2),0)))</f>
        <v/>
      </c>
      <c r="K336" s="150" t="str">
        <f ca="1">IF(MOD(ROW()-13,2)=0,IF(ISBLANK(OFFSET(#REF!,INT((ROW()-13)/2),0)),"",OFFSET(#REF!,INT((ROW()-13)/2),0)),IF(ISBLANK(OFFSET('9. METAS'!$V$20,INT((ROW()-14)/2),0)),"",OFFSET('9. METAS'!$V$20,INT((ROW()-14)/2),0)))</f>
        <v/>
      </c>
      <c r="L336" s="150" t="str">
        <f ca="1">IF(MOD(ROW()-13,2)=0,IF(ISBLANK(OFFSET(#REF!,INT((ROW()-13)/2),0)),"",OFFSET(#REF!,INT((ROW()-13)/2),0)),IF(ISBLANK(OFFSET('9. METAS'!$W$20,INT((ROW()-14)/2),0)),"",OFFSET('9. METAS'!$W$20,INT((ROW()-14)/2),0)))</f>
        <v/>
      </c>
      <c r="M336" s="151" t="str">
        <f ca="1">IF(MOD(ROW()-13,2)=0,IF(ISBLANK(OFFSET(#REF!,INT((ROW()-13)/2),0)),"",OFFSET(#REF!,INT((ROW()-13)/2),0)),IF(ISBLANK(OFFSET('9. METAS'!$X$20,INT((ROW()-14)/2),0)),"",OFFSET('9. METAS'!$X$20,INT((ROW()-14)/2),0)))</f>
        <v/>
      </c>
      <c r="N336" s="854"/>
      <c r="O336" s="856"/>
      <c r="P336" s="913"/>
    </row>
    <row r="337" spans="3:16">
      <c r="C337" s="859"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8" t="str">
        <f ca="1">IF(ISBLANK(OFFSET('5. Pp (3 años)'!$K$46,INT((ROW()-13)/2),0)),"",OFFSET('5. Pp (3 años)'!$K$46,INT((ROW()-13)/2),0))</f>
        <v/>
      </c>
      <c r="G337" s="909" t="str">
        <f ca="1">IF(ISBLANK(OFFSET('5. Pp (3 años)'!$H$46,INT((ROW()-13)/2),0)),"",OFFSET('5. Pp (3 años)'!$H$46,INT((ROW()-13)/2),0))</f>
        <v/>
      </c>
      <c r="H337" s="944" t="str">
        <f ca="1">IF(ISBLANK(OFFSET('9. METAS'!$L$20,INT((ROW()-13)/2),0)),"",OFFSET('9. METAS'!$L$20,INT((ROW()-13)/2),0))</f>
        <v/>
      </c>
      <c r="I337" s="868"/>
      <c r="J337" s="149" t="e">
        <f ca="1">IF(MOD(ROW()-13,2)=0,IF(ISBLANK(OFFSET(#REF!,INT((ROW()-13)/2),0)),"",OFFSET(#REF!,INT((ROW()-13)/2),0)),IF(ISBLANK(OFFSET('9. METAS'!$U$20,INT((ROW()-14)/2),0)),"",OFFSET('9. METAS'!$U$20,INT((ROW()-14)/2),0)))</f>
        <v>#REF!</v>
      </c>
      <c r="K337" s="150" t="e">
        <f ca="1">IF(MOD(ROW()-13,2)=0,IF(ISBLANK(OFFSET(#REF!,INT((ROW()-13)/2),0)),"",OFFSET(#REF!,INT((ROW()-13)/2),0)),IF(ISBLANK(OFFSET('9. METAS'!$V$20,INT((ROW()-14)/2),0)),"",OFFSET('9. METAS'!$V$20,INT((ROW()-14)/2),0)))</f>
        <v>#REF!</v>
      </c>
      <c r="L337" s="150" t="e">
        <f ca="1">IF(MOD(ROW()-13,2)=0,IF(ISBLANK(OFFSET(#REF!,INT((ROW()-13)/2),0)),"",OFFSET(#REF!,INT((ROW()-13)/2),0)),IF(ISBLANK(OFFSET('9. METAS'!$W$20,INT((ROW()-14)/2),0)),"",OFFSET('9. METAS'!$W$20,INT((ROW()-14)/2),0)))</f>
        <v>#REF!</v>
      </c>
      <c r="M337" s="151" t="e">
        <f ca="1">IF(MOD(ROW()-13,2)=0,IF(ISBLANK(OFFSET(#REF!,INT((ROW()-13)/2),0)),"",OFFSET(#REF!,INT((ROW()-13)/2),0)),IF(ISBLANK(OFFSET('9. METAS'!$X$20,INT((ROW()-14)/2),0)),"",OFFSET('9. METAS'!$X$20,INT((ROW()-14)/2),0)))</f>
        <v>#REF!</v>
      </c>
      <c r="N337" s="869" t="str">
        <f t="shared" ref="N337" ca="1" si="320">IFERROR(J337/J338,"ND")</f>
        <v>ND</v>
      </c>
      <c r="O337" s="870" t="str">
        <f t="shared" ref="O337" ca="1" si="321">IFERROR(((J337+K337+L337+M337)/H337),"ND")</f>
        <v>ND</v>
      </c>
      <c r="P337" s="910"/>
    </row>
    <row r="338" spans="3:16">
      <c r="C338" s="860"/>
      <c r="D338" s="907"/>
      <c r="E338" s="907"/>
      <c r="F338" s="908"/>
      <c r="G338" s="909"/>
      <c r="H338" s="944"/>
      <c r="I338" s="852"/>
      <c r="J338" s="149" t="str">
        <f ca="1">IF(MOD(ROW()-13,2)=0,IF(ISBLANK(OFFSET(#REF!,INT((ROW()-13)/2),0)),"",OFFSET(#REF!,INT((ROW()-13)/2),0)),IF(ISBLANK(OFFSET('9. METAS'!$U$20,INT((ROW()-14)/2),0)),"",OFFSET('9. METAS'!$U$20,INT((ROW()-14)/2),0)))</f>
        <v/>
      </c>
      <c r="K338" s="150" t="str">
        <f ca="1">IF(MOD(ROW()-13,2)=0,IF(ISBLANK(OFFSET(#REF!,INT((ROW()-13)/2),0)),"",OFFSET(#REF!,INT((ROW()-13)/2),0)),IF(ISBLANK(OFFSET('9. METAS'!$V$20,INT((ROW()-14)/2),0)),"",OFFSET('9. METAS'!$V$20,INT((ROW()-14)/2),0)))</f>
        <v/>
      </c>
      <c r="L338" s="150" t="str">
        <f ca="1">IF(MOD(ROW()-13,2)=0,IF(ISBLANK(OFFSET(#REF!,INT((ROW()-13)/2),0)),"",OFFSET(#REF!,INT((ROW()-13)/2),0)),IF(ISBLANK(OFFSET('9. METAS'!$W$20,INT((ROW()-14)/2),0)),"",OFFSET('9. METAS'!$W$20,INT((ROW()-14)/2),0)))</f>
        <v/>
      </c>
      <c r="M338" s="151" t="str">
        <f ca="1">IF(MOD(ROW()-13,2)=0,IF(ISBLANK(OFFSET(#REF!,INT((ROW()-13)/2),0)),"",OFFSET(#REF!,INT((ROW()-13)/2),0)),IF(ISBLANK(OFFSET('9. METAS'!$X$20,INT((ROW()-14)/2),0)),"",OFFSET('9. METAS'!$X$20,INT((ROW()-14)/2),0)))</f>
        <v/>
      </c>
      <c r="N338" s="854"/>
      <c r="O338" s="856"/>
      <c r="P338" s="913"/>
    </row>
    <row r="339" spans="3:16">
      <c r="C339" s="859"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8" t="str">
        <f ca="1">IF(ISBLANK(OFFSET('5. Pp (3 años)'!$K$46,INT((ROW()-13)/2),0)),"",OFFSET('5. Pp (3 años)'!$K$46,INT((ROW()-13)/2),0))</f>
        <v/>
      </c>
      <c r="G339" s="909" t="str">
        <f ca="1">IF(ISBLANK(OFFSET('5. Pp (3 años)'!$H$46,INT((ROW()-13)/2),0)),"",OFFSET('5. Pp (3 años)'!$H$46,INT((ROW()-13)/2),0))</f>
        <v/>
      </c>
      <c r="H339" s="944" t="str">
        <f ca="1">IF(ISBLANK(OFFSET('9. METAS'!$L$20,INT((ROW()-13)/2),0)),"",OFFSET('9. METAS'!$L$20,INT((ROW()-13)/2),0))</f>
        <v/>
      </c>
      <c r="I339" s="868"/>
      <c r="J339" s="149" t="e">
        <f ca="1">IF(MOD(ROW()-13,2)=0,IF(ISBLANK(OFFSET(#REF!,INT((ROW()-13)/2),0)),"",OFFSET(#REF!,INT((ROW()-13)/2),0)),IF(ISBLANK(OFFSET('9. METAS'!$U$20,INT((ROW()-14)/2),0)),"",OFFSET('9. METAS'!$U$20,INT((ROW()-14)/2),0)))</f>
        <v>#REF!</v>
      </c>
      <c r="K339" s="150" t="e">
        <f ca="1">IF(MOD(ROW()-13,2)=0,IF(ISBLANK(OFFSET(#REF!,INT((ROW()-13)/2),0)),"",OFFSET(#REF!,INT((ROW()-13)/2),0)),IF(ISBLANK(OFFSET('9. METAS'!$V$20,INT((ROW()-14)/2),0)),"",OFFSET('9. METAS'!$V$20,INT((ROW()-14)/2),0)))</f>
        <v>#REF!</v>
      </c>
      <c r="L339" s="150" t="e">
        <f ca="1">IF(MOD(ROW()-13,2)=0,IF(ISBLANK(OFFSET(#REF!,INT((ROW()-13)/2),0)),"",OFFSET(#REF!,INT((ROW()-13)/2),0)),IF(ISBLANK(OFFSET('9. METAS'!$W$20,INT((ROW()-14)/2),0)),"",OFFSET('9. METAS'!$W$20,INT((ROW()-14)/2),0)))</f>
        <v>#REF!</v>
      </c>
      <c r="M339" s="151" t="e">
        <f ca="1">IF(MOD(ROW()-13,2)=0,IF(ISBLANK(OFFSET(#REF!,INT((ROW()-13)/2),0)),"",OFFSET(#REF!,INT((ROW()-13)/2),0)),IF(ISBLANK(OFFSET('9. METAS'!$X$20,INT((ROW()-14)/2),0)),"",OFFSET('9. METAS'!$X$20,INT((ROW()-14)/2),0)))</f>
        <v>#REF!</v>
      </c>
      <c r="N339" s="869" t="str">
        <f t="shared" ref="N339" ca="1" si="322">IFERROR(J339/J340,"ND")</f>
        <v>ND</v>
      </c>
      <c r="O339" s="870" t="str">
        <f t="shared" ref="O339" ca="1" si="323">IFERROR(((J339+K339+L339+M339)/H339),"ND")</f>
        <v>ND</v>
      </c>
      <c r="P339" s="910"/>
    </row>
    <row r="340" spans="3:16">
      <c r="C340" s="860"/>
      <c r="D340" s="907"/>
      <c r="E340" s="907"/>
      <c r="F340" s="908"/>
      <c r="G340" s="909"/>
      <c r="H340" s="944"/>
      <c r="I340" s="852"/>
      <c r="J340" s="149" t="str">
        <f ca="1">IF(MOD(ROW()-13,2)=0,IF(ISBLANK(OFFSET(#REF!,INT((ROW()-13)/2),0)),"",OFFSET(#REF!,INT((ROW()-13)/2),0)),IF(ISBLANK(OFFSET('9. METAS'!$U$20,INT((ROW()-14)/2),0)),"",OFFSET('9. METAS'!$U$20,INT((ROW()-14)/2),0)))</f>
        <v/>
      </c>
      <c r="K340" s="150" t="str">
        <f ca="1">IF(MOD(ROW()-13,2)=0,IF(ISBLANK(OFFSET(#REF!,INT((ROW()-13)/2),0)),"",OFFSET(#REF!,INT((ROW()-13)/2),0)),IF(ISBLANK(OFFSET('9. METAS'!$V$20,INT((ROW()-14)/2),0)),"",OFFSET('9. METAS'!$V$20,INT((ROW()-14)/2),0)))</f>
        <v/>
      </c>
      <c r="L340" s="150" t="str">
        <f ca="1">IF(MOD(ROW()-13,2)=0,IF(ISBLANK(OFFSET(#REF!,INT((ROW()-13)/2),0)),"",OFFSET(#REF!,INT((ROW()-13)/2),0)),IF(ISBLANK(OFFSET('9. METAS'!$W$20,INT((ROW()-14)/2),0)),"",OFFSET('9. METAS'!$W$20,INT((ROW()-14)/2),0)))</f>
        <v/>
      </c>
      <c r="M340" s="151" t="str">
        <f ca="1">IF(MOD(ROW()-13,2)=0,IF(ISBLANK(OFFSET(#REF!,INT((ROW()-13)/2),0)),"",OFFSET(#REF!,INT((ROW()-13)/2),0)),IF(ISBLANK(OFFSET('9. METAS'!$X$20,INT((ROW()-14)/2),0)),"",OFFSET('9. METAS'!$X$20,INT((ROW()-14)/2),0)))</f>
        <v/>
      </c>
      <c r="N340" s="854"/>
      <c r="O340" s="856"/>
      <c r="P340" s="913"/>
    </row>
    <row r="341" spans="3:16">
      <c r="C341" s="859"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8" t="str">
        <f ca="1">IF(ISBLANK(OFFSET('5. Pp (3 años)'!$K$46,INT((ROW()-13)/2),0)),"",OFFSET('5. Pp (3 años)'!$K$46,INT((ROW()-13)/2),0))</f>
        <v/>
      </c>
      <c r="G341" s="909" t="str">
        <f ca="1">IF(ISBLANK(OFFSET('5. Pp (3 años)'!$H$46,INT((ROW()-13)/2),0)),"",OFFSET('5. Pp (3 años)'!$H$46,INT((ROW()-13)/2),0))</f>
        <v/>
      </c>
      <c r="H341" s="944" t="str">
        <f ca="1">IF(ISBLANK(OFFSET('9. METAS'!$L$20,INT((ROW()-13)/2),0)),"",OFFSET('9. METAS'!$L$20,INT((ROW()-13)/2),0))</f>
        <v/>
      </c>
      <c r="I341" s="868"/>
      <c r="J341" s="149" t="e">
        <f ca="1">IF(MOD(ROW()-13,2)=0,IF(ISBLANK(OFFSET(#REF!,INT((ROW()-13)/2),0)),"",OFFSET(#REF!,INT((ROW()-13)/2),0)),IF(ISBLANK(OFFSET('9. METAS'!$U$20,INT((ROW()-14)/2),0)),"",OFFSET('9. METAS'!$U$20,INT((ROW()-14)/2),0)))</f>
        <v>#REF!</v>
      </c>
      <c r="K341" s="150" t="e">
        <f ca="1">IF(MOD(ROW()-13,2)=0,IF(ISBLANK(OFFSET(#REF!,INT((ROW()-13)/2),0)),"",OFFSET(#REF!,INT((ROW()-13)/2),0)),IF(ISBLANK(OFFSET('9. METAS'!$V$20,INT((ROW()-14)/2),0)),"",OFFSET('9. METAS'!$V$20,INT((ROW()-14)/2),0)))</f>
        <v>#REF!</v>
      </c>
      <c r="L341" s="150" t="e">
        <f ca="1">IF(MOD(ROW()-13,2)=0,IF(ISBLANK(OFFSET(#REF!,INT((ROW()-13)/2),0)),"",OFFSET(#REF!,INT((ROW()-13)/2),0)),IF(ISBLANK(OFFSET('9. METAS'!$W$20,INT((ROW()-14)/2),0)),"",OFFSET('9. METAS'!$W$20,INT((ROW()-14)/2),0)))</f>
        <v>#REF!</v>
      </c>
      <c r="M341" s="151" t="e">
        <f ca="1">IF(MOD(ROW()-13,2)=0,IF(ISBLANK(OFFSET(#REF!,INT((ROW()-13)/2),0)),"",OFFSET(#REF!,INT((ROW()-13)/2),0)),IF(ISBLANK(OFFSET('9. METAS'!$X$20,INT((ROW()-14)/2),0)),"",OFFSET('9. METAS'!$X$20,INT((ROW()-14)/2),0)))</f>
        <v>#REF!</v>
      </c>
      <c r="N341" s="869" t="str">
        <f t="shared" ref="N341" ca="1" si="324">IFERROR(J341/J342,"ND")</f>
        <v>ND</v>
      </c>
      <c r="O341" s="870" t="str">
        <f t="shared" ref="O341" ca="1" si="325">IFERROR(((J341+K341+L341+M341)/H341),"ND")</f>
        <v>ND</v>
      </c>
      <c r="P341" s="910"/>
    </row>
    <row r="342" spans="3:16">
      <c r="C342" s="860"/>
      <c r="D342" s="907"/>
      <c r="E342" s="907"/>
      <c r="F342" s="908"/>
      <c r="G342" s="909"/>
      <c r="H342" s="944"/>
      <c r="I342" s="852"/>
      <c r="J342" s="149" t="str">
        <f ca="1">IF(MOD(ROW()-13,2)=0,IF(ISBLANK(OFFSET(#REF!,INT((ROW()-13)/2),0)),"",OFFSET(#REF!,INT((ROW()-13)/2),0)),IF(ISBLANK(OFFSET('9. METAS'!$U$20,INT((ROW()-14)/2),0)),"",OFFSET('9. METAS'!$U$20,INT((ROW()-14)/2),0)))</f>
        <v/>
      </c>
      <c r="K342" s="150" t="str">
        <f ca="1">IF(MOD(ROW()-13,2)=0,IF(ISBLANK(OFFSET(#REF!,INT((ROW()-13)/2),0)),"",OFFSET(#REF!,INT((ROW()-13)/2),0)),IF(ISBLANK(OFFSET('9. METAS'!$V$20,INT((ROW()-14)/2),0)),"",OFFSET('9. METAS'!$V$20,INT((ROW()-14)/2),0)))</f>
        <v/>
      </c>
      <c r="L342" s="150" t="str">
        <f ca="1">IF(MOD(ROW()-13,2)=0,IF(ISBLANK(OFFSET(#REF!,INT((ROW()-13)/2),0)),"",OFFSET(#REF!,INT((ROW()-13)/2),0)),IF(ISBLANK(OFFSET('9. METAS'!$W$20,INT((ROW()-14)/2),0)),"",OFFSET('9. METAS'!$W$20,INT((ROW()-14)/2),0)))</f>
        <v/>
      </c>
      <c r="M342" s="151" t="str">
        <f ca="1">IF(MOD(ROW()-13,2)=0,IF(ISBLANK(OFFSET(#REF!,INT((ROW()-13)/2),0)),"",OFFSET(#REF!,INT((ROW()-13)/2),0)),IF(ISBLANK(OFFSET('9. METAS'!$X$20,INT((ROW()-14)/2),0)),"",OFFSET('9. METAS'!$X$20,INT((ROW()-14)/2),0)))</f>
        <v/>
      </c>
      <c r="N342" s="854"/>
      <c r="O342" s="856"/>
      <c r="P342" s="913"/>
    </row>
    <row r="343" spans="3:16">
      <c r="C343" s="859"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8" t="str">
        <f ca="1">IF(ISBLANK(OFFSET('5. Pp (3 años)'!$K$46,INT((ROW()-13)/2),0)),"",OFFSET('5. Pp (3 años)'!$K$46,INT((ROW()-13)/2),0))</f>
        <v/>
      </c>
      <c r="G343" s="909" t="str">
        <f ca="1">IF(ISBLANK(OFFSET('5. Pp (3 años)'!$H$46,INT((ROW()-13)/2),0)),"",OFFSET('5. Pp (3 años)'!$H$46,INT((ROW()-13)/2),0))</f>
        <v/>
      </c>
      <c r="H343" s="944" t="str">
        <f ca="1">IF(ISBLANK(OFFSET('9. METAS'!$L$20,INT((ROW()-13)/2),0)),"",OFFSET('9. METAS'!$L$20,INT((ROW()-13)/2),0))</f>
        <v/>
      </c>
      <c r="I343" s="868"/>
      <c r="J343" s="149" t="e">
        <f ca="1">IF(MOD(ROW()-13,2)=0,IF(ISBLANK(OFFSET(#REF!,INT((ROW()-13)/2),0)),"",OFFSET(#REF!,INT((ROW()-13)/2),0)),IF(ISBLANK(OFFSET('9. METAS'!$U$20,INT((ROW()-14)/2),0)),"",OFFSET('9. METAS'!$U$20,INT((ROW()-14)/2),0)))</f>
        <v>#REF!</v>
      </c>
      <c r="K343" s="150" t="e">
        <f ca="1">IF(MOD(ROW()-13,2)=0,IF(ISBLANK(OFFSET(#REF!,INT((ROW()-13)/2),0)),"",OFFSET(#REF!,INT((ROW()-13)/2),0)),IF(ISBLANK(OFFSET('9. METAS'!$V$20,INT((ROW()-14)/2),0)),"",OFFSET('9. METAS'!$V$20,INT((ROW()-14)/2),0)))</f>
        <v>#REF!</v>
      </c>
      <c r="L343" s="150" t="e">
        <f ca="1">IF(MOD(ROW()-13,2)=0,IF(ISBLANK(OFFSET(#REF!,INT((ROW()-13)/2),0)),"",OFFSET(#REF!,INT((ROW()-13)/2),0)),IF(ISBLANK(OFFSET('9. METAS'!$W$20,INT((ROW()-14)/2),0)),"",OFFSET('9. METAS'!$W$20,INT((ROW()-14)/2),0)))</f>
        <v>#REF!</v>
      </c>
      <c r="M343" s="151" t="e">
        <f ca="1">IF(MOD(ROW()-13,2)=0,IF(ISBLANK(OFFSET(#REF!,INT((ROW()-13)/2),0)),"",OFFSET(#REF!,INT((ROW()-13)/2),0)),IF(ISBLANK(OFFSET('9. METAS'!$X$20,INT((ROW()-14)/2),0)),"",OFFSET('9. METAS'!$X$20,INT((ROW()-14)/2),0)))</f>
        <v>#REF!</v>
      </c>
      <c r="N343" s="869" t="str">
        <f t="shared" ref="N343" ca="1" si="326">IFERROR(J343/J344,"ND")</f>
        <v>ND</v>
      </c>
      <c r="O343" s="870" t="str">
        <f t="shared" ref="O343" ca="1" si="327">IFERROR(((J343+K343+L343+M343)/H343),"ND")</f>
        <v>ND</v>
      </c>
      <c r="P343" s="910"/>
    </row>
    <row r="344" spans="3:16">
      <c r="C344" s="860"/>
      <c r="D344" s="907"/>
      <c r="E344" s="907"/>
      <c r="F344" s="908"/>
      <c r="G344" s="909"/>
      <c r="H344" s="944"/>
      <c r="I344" s="852"/>
      <c r="J344" s="149" t="str">
        <f ca="1">IF(MOD(ROW()-13,2)=0,IF(ISBLANK(OFFSET(#REF!,INT((ROW()-13)/2),0)),"",OFFSET(#REF!,INT((ROW()-13)/2),0)),IF(ISBLANK(OFFSET('9. METAS'!$U$20,INT((ROW()-14)/2),0)),"",OFFSET('9. METAS'!$U$20,INT((ROW()-14)/2),0)))</f>
        <v/>
      </c>
      <c r="K344" s="150" t="str">
        <f ca="1">IF(MOD(ROW()-13,2)=0,IF(ISBLANK(OFFSET(#REF!,INT((ROW()-13)/2),0)),"",OFFSET(#REF!,INT((ROW()-13)/2),0)),IF(ISBLANK(OFFSET('9. METAS'!$V$20,INT((ROW()-14)/2),0)),"",OFFSET('9. METAS'!$V$20,INT((ROW()-14)/2),0)))</f>
        <v/>
      </c>
      <c r="L344" s="150" t="str">
        <f ca="1">IF(MOD(ROW()-13,2)=0,IF(ISBLANK(OFFSET(#REF!,INT((ROW()-13)/2),0)),"",OFFSET(#REF!,INT((ROW()-13)/2),0)),IF(ISBLANK(OFFSET('9. METAS'!$W$20,INT((ROW()-14)/2),0)),"",OFFSET('9. METAS'!$W$20,INT((ROW()-14)/2),0)))</f>
        <v/>
      </c>
      <c r="M344" s="151" t="str">
        <f ca="1">IF(MOD(ROW()-13,2)=0,IF(ISBLANK(OFFSET(#REF!,INT((ROW()-13)/2),0)),"",OFFSET(#REF!,INT((ROW()-13)/2),0)),IF(ISBLANK(OFFSET('9. METAS'!$X$20,INT((ROW()-14)/2),0)),"",OFFSET('9. METAS'!$X$20,INT((ROW()-14)/2),0)))</f>
        <v/>
      </c>
      <c r="N344" s="854"/>
      <c r="O344" s="856"/>
      <c r="P344" s="913"/>
    </row>
    <row r="345" spans="3:16">
      <c r="C345" s="859"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8" t="str">
        <f ca="1">IF(ISBLANK(OFFSET('5. Pp (3 años)'!$K$46,INT((ROW()-13)/2),0)),"",OFFSET('5. Pp (3 años)'!$K$46,INT((ROW()-13)/2),0))</f>
        <v/>
      </c>
      <c r="G345" s="909" t="str">
        <f ca="1">IF(ISBLANK(OFFSET('5. Pp (3 años)'!$H$46,INT((ROW()-13)/2),0)),"",OFFSET('5. Pp (3 años)'!$H$46,INT((ROW()-13)/2),0))</f>
        <v/>
      </c>
      <c r="H345" s="944" t="str">
        <f ca="1">IF(ISBLANK(OFFSET('9. METAS'!$L$20,INT((ROW()-13)/2),0)),"",OFFSET('9. METAS'!$L$20,INT((ROW()-13)/2),0))</f>
        <v/>
      </c>
      <c r="I345" s="868"/>
      <c r="J345" s="149" t="e">
        <f ca="1">IF(MOD(ROW()-13,2)=0,IF(ISBLANK(OFFSET(#REF!,INT((ROW()-13)/2),0)),"",OFFSET(#REF!,INT((ROW()-13)/2),0)),IF(ISBLANK(OFFSET('9. METAS'!$U$20,INT((ROW()-14)/2),0)),"",OFFSET('9. METAS'!$U$20,INT((ROW()-14)/2),0)))</f>
        <v>#REF!</v>
      </c>
      <c r="K345" s="150" t="e">
        <f ca="1">IF(MOD(ROW()-13,2)=0,IF(ISBLANK(OFFSET(#REF!,INT((ROW()-13)/2),0)),"",OFFSET(#REF!,INT((ROW()-13)/2),0)),IF(ISBLANK(OFFSET('9. METAS'!$V$20,INT((ROW()-14)/2),0)),"",OFFSET('9. METAS'!$V$20,INT((ROW()-14)/2),0)))</f>
        <v>#REF!</v>
      </c>
      <c r="L345" s="150" t="e">
        <f ca="1">IF(MOD(ROW()-13,2)=0,IF(ISBLANK(OFFSET(#REF!,INT((ROW()-13)/2),0)),"",OFFSET(#REF!,INT((ROW()-13)/2),0)),IF(ISBLANK(OFFSET('9. METAS'!$W$20,INT((ROW()-14)/2),0)),"",OFFSET('9. METAS'!$W$20,INT((ROW()-14)/2),0)))</f>
        <v>#REF!</v>
      </c>
      <c r="M345" s="151" t="e">
        <f ca="1">IF(MOD(ROW()-13,2)=0,IF(ISBLANK(OFFSET(#REF!,INT((ROW()-13)/2),0)),"",OFFSET(#REF!,INT((ROW()-13)/2),0)),IF(ISBLANK(OFFSET('9. METAS'!$X$20,INT((ROW()-14)/2),0)),"",OFFSET('9. METAS'!$X$20,INT((ROW()-14)/2),0)))</f>
        <v>#REF!</v>
      </c>
      <c r="N345" s="869" t="str">
        <f t="shared" ref="N345" ca="1" si="328">IFERROR(J345/J346,"ND")</f>
        <v>ND</v>
      </c>
      <c r="O345" s="870" t="str">
        <f t="shared" ref="O345" ca="1" si="329">IFERROR(((J345+K345+L345+M345)/H345),"ND")</f>
        <v>ND</v>
      </c>
      <c r="P345" s="910"/>
    </row>
    <row r="346" spans="3:16">
      <c r="C346" s="860"/>
      <c r="D346" s="907"/>
      <c r="E346" s="907"/>
      <c r="F346" s="908"/>
      <c r="G346" s="909"/>
      <c r="H346" s="944"/>
      <c r="I346" s="852"/>
      <c r="J346" s="149" t="str">
        <f ca="1">IF(MOD(ROW()-13,2)=0,IF(ISBLANK(OFFSET(#REF!,INT((ROW()-13)/2),0)),"",OFFSET(#REF!,INT((ROW()-13)/2),0)),IF(ISBLANK(OFFSET('9. METAS'!$U$20,INT((ROW()-14)/2),0)),"",OFFSET('9. METAS'!$U$20,INT((ROW()-14)/2),0)))</f>
        <v/>
      </c>
      <c r="K346" s="150" t="str">
        <f ca="1">IF(MOD(ROW()-13,2)=0,IF(ISBLANK(OFFSET(#REF!,INT((ROW()-13)/2),0)),"",OFFSET(#REF!,INT((ROW()-13)/2),0)),IF(ISBLANK(OFFSET('9. METAS'!$V$20,INT((ROW()-14)/2),0)),"",OFFSET('9. METAS'!$V$20,INT((ROW()-14)/2),0)))</f>
        <v/>
      </c>
      <c r="L346" s="150" t="str">
        <f ca="1">IF(MOD(ROW()-13,2)=0,IF(ISBLANK(OFFSET(#REF!,INT((ROW()-13)/2),0)),"",OFFSET(#REF!,INT((ROW()-13)/2),0)),IF(ISBLANK(OFFSET('9. METAS'!$W$20,INT((ROW()-14)/2),0)),"",OFFSET('9. METAS'!$W$20,INT((ROW()-14)/2),0)))</f>
        <v/>
      </c>
      <c r="M346" s="151" t="str">
        <f ca="1">IF(MOD(ROW()-13,2)=0,IF(ISBLANK(OFFSET(#REF!,INT((ROW()-13)/2),0)),"",OFFSET(#REF!,INT((ROW()-13)/2),0)),IF(ISBLANK(OFFSET('9. METAS'!$X$20,INT((ROW()-14)/2),0)),"",OFFSET('9. METAS'!$X$20,INT((ROW()-14)/2),0)))</f>
        <v/>
      </c>
      <c r="N346" s="854"/>
      <c r="O346" s="856"/>
      <c r="P346" s="913"/>
    </row>
    <row r="347" spans="3:16">
      <c r="C347" s="859"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8" t="str">
        <f ca="1">IF(ISBLANK(OFFSET('5. Pp (3 años)'!$K$46,INT((ROW()-13)/2),0)),"",OFFSET('5. Pp (3 años)'!$K$46,INT((ROW()-13)/2),0))</f>
        <v/>
      </c>
      <c r="G347" s="909" t="str">
        <f ca="1">IF(ISBLANK(OFFSET('5. Pp (3 años)'!$H$46,INT((ROW()-13)/2),0)),"",OFFSET('5. Pp (3 años)'!$H$46,INT((ROW()-13)/2),0))</f>
        <v/>
      </c>
      <c r="H347" s="944" t="str">
        <f ca="1">IF(ISBLANK(OFFSET('9. METAS'!$L$20,INT((ROW()-13)/2),0)),"",OFFSET('9. METAS'!$L$20,INT((ROW()-13)/2),0))</f>
        <v/>
      </c>
      <c r="I347" s="868"/>
      <c r="J347" s="149" t="e">
        <f ca="1">IF(MOD(ROW()-13,2)=0,IF(ISBLANK(OFFSET(#REF!,INT((ROW()-13)/2),0)),"",OFFSET(#REF!,INT((ROW()-13)/2),0)),IF(ISBLANK(OFFSET('9. METAS'!$U$20,INT((ROW()-14)/2),0)),"",OFFSET('9. METAS'!$U$20,INT((ROW()-14)/2),0)))</f>
        <v>#REF!</v>
      </c>
      <c r="K347" s="150" t="e">
        <f ca="1">IF(MOD(ROW()-13,2)=0,IF(ISBLANK(OFFSET(#REF!,INT((ROW()-13)/2),0)),"",OFFSET(#REF!,INT((ROW()-13)/2),0)),IF(ISBLANK(OFFSET('9. METAS'!$V$20,INT((ROW()-14)/2),0)),"",OFFSET('9. METAS'!$V$20,INT((ROW()-14)/2),0)))</f>
        <v>#REF!</v>
      </c>
      <c r="L347" s="150" t="e">
        <f ca="1">IF(MOD(ROW()-13,2)=0,IF(ISBLANK(OFFSET(#REF!,INT((ROW()-13)/2),0)),"",OFFSET(#REF!,INT((ROW()-13)/2),0)),IF(ISBLANK(OFFSET('9. METAS'!$W$20,INT((ROW()-14)/2),0)),"",OFFSET('9. METAS'!$W$20,INT((ROW()-14)/2),0)))</f>
        <v>#REF!</v>
      </c>
      <c r="M347" s="151" t="e">
        <f ca="1">IF(MOD(ROW()-13,2)=0,IF(ISBLANK(OFFSET(#REF!,INT((ROW()-13)/2),0)),"",OFFSET(#REF!,INT((ROW()-13)/2),0)),IF(ISBLANK(OFFSET('9. METAS'!$X$20,INT((ROW()-14)/2),0)),"",OFFSET('9. METAS'!$X$20,INT((ROW()-14)/2),0)))</f>
        <v>#REF!</v>
      </c>
      <c r="N347" s="869" t="str">
        <f t="shared" ref="N347" ca="1" si="330">IFERROR(J347/J348,"ND")</f>
        <v>ND</v>
      </c>
      <c r="O347" s="870" t="str">
        <f t="shared" ref="O347" ca="1" si="331">IFERROR(((J347+K347+L347+M347)/H347),"ND")</f>
        <v>ND</v>
      </c>
      <c r="P347" s="910"/>
    </row>
    <row r="348" spans="3:16">
      <c r="C348" s="860"/>
      <c r="D348" s="907"/>
      <c r="E348" s="907"/>
      <c r="F348" s="908"/>
      <c r="G348" s="909"/>
      <c r="H348" s="944"/>
      <c r="I348" s="852"/>
      <c r="J348" s="149" t="str">
        <f ca="1">IF(MOD(ROW()-13,2)=0,IF(ISBLANK(OFFSET(#REF!,INT((ROW()-13)/2),0)),"",OFFSET(#REF!,INT((ROW()-13)/2),0)),IF(ISBLANK(OFFSET('9. METAS'!$U$20,INT((ROW()-14)/2),0)),"",OFFSET('9. METAS'!$U$20,INT((ROW()-14)/2),0)))</f>
        <v/>
      </c>
      <c r="K348" s="150" t="str">
        <f ca="1">IF(MOD(ROW()-13,2)=0,IF(ISBLANK(OFFSET(#REF!,INT((ROW()-13)/2),0)),"",OFFSET(#REF!,INT((ROW()-13)/2),0)),IF(ISBLANK(OFFSET('9. METAS'!$V$20,INT((ROW()-14)/2),0)),"",OFFSET('9. METAS'!$V$20,INT((ROW()-14)/2),0)))</f>
        <v/>
      </c>
      <c r="L348" s="150" t="str">
        <f ca="1">IF(MOD(ROW()-13,2)=0,IF(ISBLANK(OFFSET(#REF!,INT((ROW()-13)/2),0)),"",OFFSET(#REF!,INT((ROW()-13)/2),0)),IF(ISBLANK(OFFSET('9. METAS'!$W$20,INT((ROW()-14)/2),0)),"",OFFSET('9. METAS'!$W$20,INT((ROW()-14)/2),0)))</f>
        <v/>
      </c>
      <c r="M348" s="151" t="str">
        <f ca="1">IF(MOD(ROW()-13,2)=0,IF(ISBLANK(OFFSET(#REF!,INT((ROW()-13)/2),0)),"",OFFSET(#REF!,INT((ROW()-13)/2),0)),IF(ISBLANK(OFFSET('9. METAS'!$X$20,INT((ROW()-14)/2),0)),"",OFFSET('9. METAS'!$X$20,INT((ROW()-14)/2),0)))</f>
        <v/>
      </c>
      <c r="N348" s="854"/>
      <c r="O348" s="856"/>
      <c r="P348" s="913"/>
    </row>
    <row r="349" spans="3:16">
      <c r="C349" s="859"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8" t="str">
        <f ca="1">IF(ISBLANK(OFFSET('5. Pp (3 años)'!$K$46,INT((ROW()-13)/2),0)),"",OFFSET('5. Pp (3 años)'!$K$46,INT((ROW()-13)/2),0))</f>
        <v/>
      </c>
      <c r="G349" s="909" t="str">
        <f ca="1">IF(ISBLANK(OFFSET('5. Pp (3 años)'!$H$46,INT((ROW()-13)/2),0)),"",OFFSET('5. Pp (3 años)'!$H$46,INT((ROW()-13)/2),0))</f>
        <v/>
      </c>
      <c r="H349" s="944" t="str">
        <f ca="1">IF(ISBLANK(OFFSET('9. METAS'!$L$20,INT((ROW()-13)/2),0)),"",OFFSET('9. METAS'!$L$20,INT((ROW()-13)/2),0))</f>
        <v/>
      </c>
      <c r="I349" s="868"/>
      <c r="J349" s="149" t="e">
        <f ca="1">IF(MOD(ROW()-13,2)=0,IF(ISBLANK(OFFSET(#REF!,INT((ROW()-13)/2),0)),"",OFFSET(#REF!,INT((ROW()-13)/2),0)),IF(ISBLANK(OFFSET('9. METAS'!$U$20,INT((ROW()-14)/2),0)),"",OFFSET('9. METAS'!$U$20,INT((ROW()-14)/2),0)))</f>
        <v>#REF!</v>
      </c>
      <c r="K349" s="150" t="e">
        <f ca="1">IF(MOD(ROW()-13,2)=0,IF(ISBLANK(OFFSET(#REF!,INT((ROW()-13)/2),0)),"",OFFSET(#REF!,INT((ROW()-13)/2),0)),IF(ISBLANK(OFFSET('9. METAS'!$V$20,INT((ROW()-14)/2),0)),"",OFFSET('9. METAS'!$V$20,INT((ROW()-14)/2),0)))</f>
        <v>#REF!</v>
      </c>
      <c r="L349" s="150" t="e">
        <f ca="1">IF(MOD(ROW()-13,2)=0,IF(ISBLANK(OFFSET(#REF!,INT((ROW()-13)/2),0)),"",OFFSET(#REF!,INT((ROW()-13)/2),0)),IF(ISBLANK(OFFSET('9. METAS'!$W$20,INT((ROW()-14)/2),0)),"",OFFSET('9. METAS'!$W$20,INT((ROW()-14)/2),0)))</f>
        <v>#REF!</v>
      </c>
      <c r="M349" s="151" t="e">
        <f ca="1">IF(MOD(ROW()-13,2)=0,IF(ISBLANK(OFFSET(#REF!,INT((ROW()-13)/2),0)),"",OFFSET(#REF!,INT((ROW()-13)/2),0)),IF(ISBLANK(OFFSET('9. METAS'!$X$20,INT((ROW()-14)/2),0)),"",OFFSET('9. METAS'!$X$20,INT((ROW()-14)/2),0)))</f>
        <v>#REF!</v>
      </c>
      <c r="N349" s="869" t="str">
        <f t="shared" ref="N349" ca="1" si="332">IFERROR(J349/J350,"ND")</f>
        <v>ND</v>
      </c>
      <c r="O349" s="870" t="str">
        <f t="shared" ref="O349" ca="1" si="333">IFERROR(((J349+K349+L349+M349)/H349),"ND")</f>
        <v>ND</v>
      </c>
      <c r="P349" s="910"/>
    </row>
    <row r="350" spans="3:16">
      <c r="C350" s="860"/>
      <c r="D350" s="907"/>
      <c r="E350" s="907"/>
      <c r="F350" s="908"/>
      <c r="G350" s="909"/>
      <c r="H350" s="944"/>
      <c r="I350" s="852"/>
      <c r="J350" s="149" t="str">
        <f ca="1">IF(MOD(ROW()-13,2)=0,IF(ISBLANK(OFFSET(#REF!,INT((ROW()-13)/2),0)),"",OFFSET(#REF!,INT((ROW()-13)/2),0)),IF(ISBLANK(OFFSET('9. METAS'!$U$20,INT((ROW()-14)/2),0)),"",OFFSET('9. METAS'!$U$20,INT((ROW()-14)/2),0)))</f>
        <v/>
      </c>
      <c r="K350" s="150" t="str">
        <f ca="1">IF(MOD(ROW()-13,2)=0,IF(ISBLANK(OFFSET(#REF!,INT((ROW()-13)/2),0)),"",OFFSET(#REF!,INT((ROW()-13)/2),0)),IF(ISBLANK(OFFSET('9. METAS'!$V$20,INT((ROW()-14)/2),0)),"",OFFSET('9. METAS'!$V$20,INT((ROW()-14)/2),0)))</f>
        <v/>
      </c>
      <c r="L350" s="150" t="str">
        <f ca="1">IF(MOD(ROW()-13,2)=0,IF(ISBLANK(OFFSET(#REF!,INT((ROW()-13)/2),0)),"",OFFSET(#REF!,INT((ROW()-13)/2),0)),IF(ISBLANK(OFFSET('9. METAS'!$W$20,INT((ROW()-14)/2),0)),"",OFFSET('9. METAS'!$W$20,INT((ROW()-14)/2),0)))</f>
        <v/>
      </c>
      <c r="M350" s="151" t="str">
        <f ca="1">IF(MOD(ROW()-13,2)=0,IF(ISBLANK(OFFSET(#REF!,INT((ROW()-13)/2),0)),"",OFFSET(#REF!,INT((ROW()-13)/2),0)),IF(ISBLANK(OFFSET('9. METAS'!$X$20,INT((ROW()-14)/2),0)),"",OFFSET('9. METAS'!$X$20,INT((ROW()-14)/2),0)))</f>
        <v/>
      </c>
      <c r="N350" s="854"/>
      <c r="O350" s="856"/>
      <c r="P350" s="913"/>
    </row>
    <row r="351" spans="3:16">
      <c r="C351" s="859"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8" t="str">
        <f ca="1">IF(ISBLANK(OFFSET('5. Pp (3 años)'!$K$46,INT((ROW()-13)/2),0)),"",OFFSET('5. Pp (3 años)'!$K$46,INT((ROW()-13)/2),0))</f>
        <v/>
      </c>
      <c r="G351" s="909" t="str">
        <f ca="1">IF(ISBLANK(OFFSET('5. Pp (3 años)'!$H$46,INT((ROW()-13)/2),0)),"",OFFSET('5. Pp (3 años)'!$H$46,INT((ROW()-13)/2),0))</f>
        <v/>
      </c>
      <c r="H351" s="944" t="str">
        <f ca="1">IF(ISBLANK(OFFSET('9. METAS'!$L$20,INT((ROW()-13)/2),0)),"",OFFSET('9. METAS'!$L$20,INT((ROW()-13)/2),0))</f>
        <v/>
      </c>
      <c r="I351" s="868"/>
      <c r="J351" s="149" t="e">
        <f ca="1">IF(MOD(ROW()-13,2)=0,IF(ISBLANK(OFFSET(#REF!,INT((ROW()-13)/2),0)),"",OFFSET(#REF!,INT((ROW()-13)/2),0)),IF(ISBLANK(OFFSET('9. METAS'!$U$20,INT((ROW()-14)/2),0)),"",OFFSET('9. METAS'!$U$20,INT((ROW()-14)/2),0)))</f>
        <v>#REF!</v>
      </c>
      <c r="K351" s="150" t="e">
        <f ca="1">IF(MOD(ROW()-13,2)=0,IF(ISBLANK(OFFSET(#REF!,INT((ROW()-13)/2),0)),"",OFFSET(#REF!,INT((ROW()-13)/2),0)),IF(ISBLANK(OFFSET('9. METAS'!$V$20,INT((ROW()-14)/2),0)),"",OFFSET('9. METAS'!$V$20,INT((ROW()-14)/2),0)))</f>
        <v>#REF!</v>
      </c>
      <c r="L351" s="150" t="e">
        <f ca="1">IF(MOD(ROW()-13,2)=0,IF(ISBLANK(OFFSET(#REF!,INT((ROW()-13)/2),0)),"",OFFSET(#REF!,INT((ROW()-13)/2),0)),IF(ISBLANK(OFFSET('9. METAS'!$W$20,INT((ROW()-14)/2),0)),"",OFFSET('9. METAS'!$W$20,INT((ROW()-14)/2),0)))</f>
        <v>#REF!</v>
      </c>
      <c r="M351" s="151" t="e">
        <f ca="1">IF(MOD(ROW()-13,2)=0,IF(ISBLANK(OFFSET(#REF!,INT((ROW()-13)/2),0)),"",OFFSET(#REF!,INT((ROW()-13)/2),0)),IF(ISBLANK(OFFSET('9. METAS'!$X$20,INT((ROW()-14)/2),0)),"",OFFSET('9. METAS'!$X$20,INT((ROW()-14)/2),0)))</f>
        <v>#REF!</v>
      </c>
      <c r="N351" s="869" t="str">
        <f t="shared" ref="N351" ca="1" si="334">IFERROR(J351/J352,"ND")</f>
        <v>ND</v>
      </c>
      <c r="O351" s="870" t="str">
        <f t="shared" ref="O351" ca="1" si="335">IFERROR(((J351+K351+L351+M351)/H351),"ND")</f>
        <v>ND</v>
      </c>
      <c r="P351" s="910"/>
    </row>
    <row r="352" spans="3:16">
      <c r="C352" s="860"/>
      <c r="D352" s="907"/>
      <c r="E352" s="907"/>
      <c r="F352" s="908"/>
      <c r="G352" s="909"/>
      <c r="H352" s="944"/>
      <c r="I352" s="852"/>
      <c r="J352" s="149" t="str">
        <f ca="1">IF(MOD(ROW()-13,2)=0,IF(ISBLANK(OFFSET(#REF!,INT((ROW()-13)/2),0)),"",OFFSET(#REF!,INT((ROW()-13)/2),0)),IF(ISBLANK(OFFSET('9. METAS'!$U$20,INT((ROW()-14)/2),0)),"",OFFSET('9. METAS'!$U$20,INT((ROW()-14)/2),0)))</f>
        <v/>
      </c>
      <c r="K352" s="150" t="str">
        <f ca="1">IF(MOD(ROW()-13,2)=0,IF(ISBLANK(OFFSET(#REF!,INT((ROW()-13)/2),0)),"",OFFSET(#REF!,INT((ROW()-13)/2),0)),IF(ISBLANK(OFFSET('9. METAS'!$V$20,INT((ROW()-14)/2),0)),"",OFFSET('9. METAS'!$V$20,INT((ROW()-14)/2),0)))</f>
        <v/>
      </c>
      <c r="L352" s="150" t="str">
        <f ca="1">IF(MOD(ROW()-13,2)=0,IF(ISBLANK(OFFSET(#REF!,INT((ROW()-13)/2),0)),"",OFFSET(#REF!,INT((ROW()-13)/2),0)),IF(ISBLANK(OFFSET('9. METAS'!$W$20,INT((ROW()-14)/2),0)),"",OFFSET('9. METAS'!$W$20,INT((ROW()-14)/2),0)))</f>
        <v/>
      </c>
      <c r="M352" s="151" t="str">
        <f ca="1">IF(MOD(ROW()-13,2)=0,IF(ISBLANK(OFFSET(#REF!,INT((ROW()-13)/2),0)),"",OFFSET(#REF!,INT((ROW()-13)/2),0)),IF(ISBLANK(OFFSET('9. METAS'!$X$20,INT((ROW()-14)/2),0)),"",OFFSET('9. METAS'!$X$20,INT((ROW()-14)/2),0)))</f>
        <v/>
      </c>
      <c r="N352" s="854"/>
      <c r="O352" s="856"/>
      <c r="P352" s="913"/>
    </row>
    <row r="353" spans="3:16">
      <c r="C353" s="859"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8" t="str">
        <f ca="1">IF(ISBLANK(OFFSET('5. Pp (3 años)'!$K$46,INT((ROW()-13)/2),0)),"",OFFSET('5. Pp (3 años)'!$K$46,INT((ROW()-13)/2),0))</f>
        <v/>
      </c>
      <c r="G353" s="909" t="str">
        <f ca="1">IF(ISBLANK(OFFSET('5. Pp (3 años)'!$H$46,INT((ROW()-13)/2),0)),"",OFFSET('5. Pp (3 años)'!$H$46,INT((ROW()-13)/2),0))</f>
        <v/>
      </c>
      <c r="H353" s="944" t="str">
        <f ca="1">IF(ISBLANK(OFFSET('9. METAS'!$L$20,INT((ROW()-13)/2),0)),"",OFFSET('9. METAS'!$L$20,INT((ROW()-13)/2),0))</f>
        <v/>
      </c>
      <c r="I353" s="868"/>
      <c r="J353" s="149" t="e">
        <f ca="1">IF(MOD(ROW()-13,2)=0,IF(ISBLANK(OFFSET(#REF!,INT((ROW()-13)/2),0)),"",OFFSET(#REF!,INT((ROW()-13)/2),0)),IF(ISBLANK(OFFSET('9. METAS'!$U$20,INT((ROW()-14)/2),0)),"",OFFSET('9. METAS'!$U$20,INT((ROW()-14)/2),0)))</f>
        <v>#REF!</v>
      </c>
      <c r="K353" s="150" t="e">
        <f ca="1">IF(MOD(ROW()-13,2)=0,IF(ISBLANK(OFFSET(#REF!,INT((ROW()-13)/2),0)),"",OFFSET(#REF!,INT((ROW()-13)/2),0)),IF(ISBLANK(OFFSET('9. METAS'!$V$20,INT((ROW()-14)/2),0)),"",OFFSET('9. METAS'!$V$20,INT((ROW()-14)/2),0)))</f>
        <v>#REF!</v>
      </c>
      <c r="L353" s="150" t="e">
        <f ca="1">IF(MOD(ROW()-13,2)=0,IF(ISBLANK(OFFSET(#REF!,INT((ROW()-13)/2),0)),"",OFFSET(#REF!,INT((ROW()-13)/2),0)),IF(ISBLANK(OFFSET('9. METAS'!$W$20,INT((ROW()-14)/2),0)),"",OFFSET('9. METAS'!$W$20,INT((ROW()-14)/2),0)))</f>
        <v>#REF!</v>
      </c>
      <c r="M353" s="151" t="e">
        <f ca="1">IF(MOD(ROW()-13,2)=0,IF(ISBLANK(OFFSET(#REF!,INT((ROW()-13)/2),0)),"",OFFSET(#REF!,INT((ROW()-13)/2),0)),IF(ISBLANK(OFFSET('9. METAS'!$X$20,INT((ROW()-14)/2),0)),"",OFFSET('9. METAS'!$X$20,INT((ROW()-14)/2),0)))</f>
        <v>#REF!</v>
      </c>
      <c r="N353" s="869" t="str">
        <f t="shared" ref="N353" ca="1" si="336">IFERROR(J353/J354,"ND")</f>
        <v>ND</v>
      </c>
      <c r="O353" s="870" t="str">
        <f t="shared" ref="O353" ca="1" si="337">IFERROR(((J353+K353+L353+M353)/H353),"ND")</f>
        <v>ND</v>
      </c>
      <c r="P353" s="910"/>
    </row>
    <row r="354" spans="3:16">
      <c r="C354" s="860"/>
      <c r="D354" s="907"/>
      <c r="E354" s="907"/>
      <c r="F354" s="908"/>
      <c r="G354" s="909"/>
      <c r="H354" s="944"/>
      <c r="I354" s="852"/>
      <c r="J354" s="149" t="str">
        <f ca="1">IF(MOD(ROW()-13,2)=0,IF(ISBLANK(OFFSET(#REF!,INT((ROW()-13)/2),0)),"",OFFSET(#REF!,INT((ROW()-13)/2),0)),IF(ISBLANK(OFFSET('9. METAS'!$U$20,INT((ROW()-14)/2),0)),"",OFFSET('9. METAS'!$U$20,INT((ROW()-14)/2),0)))</f>
        <v/>
      </c>
      <c r="K354" s="150" t="str">
        <f ca="1">IF(MOD(ROW()-13,2)=0,IF(ISBLANK(OFFSET(#REF!,INT((ROW()-13)/2),0)),"",OFFSET(#REF!,INT((ROW()-13)/2),0)),IF(ISBLANK(OFFSET('9. METAS'!$V$20,INT((ROW()-14)/2),0)),"",OFFSET('9. METAS'!$V$20,INT((ROW()-14)/2),0)))</f>
        <v/>
      </c>
      <c r="L354" s="150" t="str">
        <f ca="1">IF(MOD(ROW()-13,2)=0,IF(ISBLANK(OFFSET(#REF!,INT((ROW()-13)/2),0)),"",OFFSET(#REF!,INT((ROW()-13)/2),0)),IF(ISBLANK(OFFSET('9. METAS'!$W$20,INT((ROW()-14)/2),0)),"",OFFSET('9. METAS'!$W$20,INT((ROW()-14)/2),0)))</f>
        <v/>
      </c>
      <c r="M354" s="151" t="str">
        <f ca="1">IF(MOD(ROW()-13,2)=0,IF(ISBLANK(OFFSET(#REF!,INT((ROW()-13)/2),0)),"",OFFSET(#REF!,INT((ROW()-13)/2),0)),IF(ISBLANK(OFFSET('9. METAS'!$X$20,INT((ROW()-14)/2),0)),"",OFFSET('9. METAS'!$X$20,INT((ROW()-14)/2),0)))</f>
        <v/>
      </c>
      <c r="N354" s="854"/>
      <c r="O354" s="856"/>
      <c r="P354" s="913"/>
    </row>
    <row r="355" spans="3:16">
      <c r="C355" s="859"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8" t="str">
        <f ca="1">IF(ISBLANK(OFFSET('5. Pp (3 años)'!$K$46,INT((ROW()-13)/2),0)),"",OFFSET('5. Pp (3 años)'!$K$46,INT((ROW()-13)/2),0))</f>
        <v/>
      </c>
      <c r="G355" s="909" t="str">
        <f ca="1">IF(ISBLANK(OFFSET('5. Pp (3 años)'!$H$46,INT((ROW()-13)/2),0)),"",OFFSET('5. Pp (3 años)'!$H$46,INT((ROW()-13)/2),0))</f>
        <v/>
      </c>
      <c r="H355" s="944" t="str">
        <f ca="1">IF(ISBLANK(OFFSET('9. METAS'!$L$20,INT((ROW()-13)/2),0)),"",OFFSET('9. METAS'!$L$20,INT((ROW()-13)/2),0))</f>
        <v/>
      </c>
      <c r="I355" s="868"/>
      <c r="J355" s="149" t="e">
        <f ca="1">IF(MOD(ROW()-13,2)=0,IF(ISBLANK(OFFSET(#REF!,INT((ROW()-13)/2),0)),"",OFFSET(#REF!,INT((ROW()-13)/2),0)),IF(ISBLANK(OFFSET('9. METAS'!$U$20,INT((ROW()-14)/2),0)),"",OFFSET('9. METAS'!$U$20,INT((ROW()-14)/2),0)))</f>
        <v>#REF!</v>
      </c>
      <c r="K355" s="150" t="e">
        <f ca="1">IF(MOD(ROW()-13,2)=0,IF(ISBLANK(OFFSET(#REF!,INT((ROW()-13)/2),0)),"",OFFSET(#REF!,INT((ROW()-13)/2),0)),IF(ISBLANK(OFFSET('9. METAS'!$V$20,INT((ROW()-14)/2),0)),"",OFFSET('9. METAS'!$V$20,INT((ROW()-14)/2),0)))</f>
        <v>#REF!</v>
      </c>
      <c r="L355" s="150" t="e">
        <f ca="1">IF(MOD(ROW()-13,2)=0,IF(ISBLANK(OFFSET(#REF!,INT((ROW()-13)/2),0)),"",OFFSET(#REF!,INT((ROW()-13)/2),0)),IF(ISBLANK(OFFSET('9. METAS'!$W$20,INT((ROW()-14)/2),0)),"",OFFSET('9. METAS'!$W$20,INT((ROW()-14)/2),0)))</f>
        <v>#REF!</v>
      </c>
      <c r="M355" s="151" t="e">
        <f ca="1">IF(MOD(ROW()-13,2)=0,IF(ISBLANK(OFFSET(#REF!,INT((ROW()-13)/2),0)),"",OFFSET(#REF!,INT((ROW()-13)/2),0)),IF(ISBLANK(OFFSET('9. METAS'!$X$20,INT((ROW()-14)/2),0)),"",OFFSET('9. METAS'!$X$20,INT((ROW()-14)/2),0)))</f>
        <v>#REF!</v>
      </c>
      <c r="N355" s="869" t="str">
        <f t="shared" ref="N355" ca="1" si="338">IFERROR(J355/J356,"ND")</f>
        <v>ND</v>
      </c>
      <c r="O355" s="870" t="str">
        <f t="shared" ref="O355" ca="1" si="339">IFERROR(((J355+K355+L355+M355)/H355),"ND")</f>
        <v>ND</v>
      </c>
      <c r="P355" s="910"/>
    </row>
    <row r="356" spans="3:16">
      <c r="C356" s="860"/>
      <c r="D356" s="907"/>
      <c r="E356" s="907"/>
      <c r="F356" s="908"/>
      <c r="G356" s="909"/>
      <c r="H356" s="944"/>
      <c r="I356" s="852"/>
      <c r="J356" s="149" t="str">
        <f ca="1">IF(MOD(ROW()-13,2)=0,IF(ISBLANK(OFFSET(#REF!,INT((ROW()-13)/2),0)),"",OFFSET(#REF!,INT((ROW()-13)/2),0)),IF(ISBLANK(OFFSET('9. METAS'!$U$20,INT((ROW()-14)/2),0)),"",OFFSET('9. METAS'!$U$20,INT((ROW()-14)/2),0)))</f>
        <v/>
      </c>
      <c r="K356" s="150" t="str">
        <f ca="1">IF(MOD(ROW()-13,2)=0,IF(ISBLANK(OFFSET(#REF!,INT((ROW()-13)/2),0)),"",OFFSET(#REF!,INT((ROW()-13)/2),0)),IF(ISBLANK(OFFSET('9. METAS'!$V$20,INT((ROW()-14)/2),0)),"",OFFSET('9. METAS'!$V$20,INT((ROW()-14)/2),0)))</f>
        <v/>
      </c>
      <c r="L356" s="150" t="str">
        <f ca="1">IF(MOD(ROW()-13,2)=0,IF(ISBLANK(OFFSET(#REF!,INT((ROW()-13)/2),0)),"",OFFSET(#REF!,INT((ROW()-13)/2),0)),IF(ISBLANK(OFFSET('9. METAS'!$W$20,INT((ROW()-14)/2),0)),"",OFFSET('9. METAS'!$W$20,INT((ROW()-14)/2),0)))</f>
        <v/>
      </c>
      <c r="M356" s="151" t="str">
        <f ca="1">IF(MOD(ROW()-13,2)=0,IF(ISBLANK(OFFSET(#REF!,INT((ROW()-13)/2),0)),"",OFFSET(#REF!,INT((ROW()-13)/2),0)),IF(ISBLANK(OFFSET('9. METAS'!$X$20,INT((ROW()-14)/2),0)),"",OFFSET('9. METAS'!$X$20,INT((ROW()-14)/2),0)))</f>
        <v/>
      </c>
      <c r="N356" s="854"/>
      <c r="O356" s="856"/>
      <c r="P356" s="913"/>
    </row>
    <row r="357" spans="3:16">
      <c r="C357" s="859"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8" t="str">
        <f ca="1">IF(ISBLANK(OFFSET('5. Pp (3 años)'!$K$46,INT((ROW()-13)/2),0)),"",OFFSET('5. Pp (3 años)'!$K$46,INT((ROW()-13)/2),0))</f>
        <v/>
      </c>
      <c r="G357" s="909" t="str">
        <f ca="1">IF(ISBLANK(OFFSET('5. Pp (3 años)'!$H$46,INT((ROW()-13)/2),0)),"",OFFSET('5. Pp (3 años)'!$H$46,INT((ROW()-13)/2),0))</f>
        <v/>
      </c>
      <c r="H357" s="944" t="str">
        <f ca="1">IF(ISBLANK(OFFSET('9. METAS'!$L$20,INT((ROW()-13)/2),0)),"",OFFSET('9. METAS'!$L$20,INT((ROW()-13)/2),0))</f>
        <v/>
      </c>
      <c r="I357" s="868"/>
      <c r="J357" s="149" t="e">
        <f ca="1">IF(MOD(ROW()-13,2)=0,IF(ISBLANK(OFFSET(#REF!,INT((ROW()-13)/2),0)),"",OFFSET(#REF!,INT((ROW()-13)/2),0)),IF(ISBLANK(OFFSET('9. METAS'!$U$20,INT((ROW()-14)/2),0)),"",OFFSET('9. METAS'!$U$20,INT((ROW()-14)/2),0)))</f>
        <v>#REF!</v>
      </c>
      <c r="K357" s="150" t="e">
        <f ca="1">IF(MOD(ROW()-13,2)=0,IF(ISBLANK(OFFSET(#REF!,INT((ROW()-13)/2),0)),"",OFFSET(#REF!,INT((ROW()-13)/2),0)),IF(ISBLANK(OFFSET('9. METAS'!$V$20,INT((ROW()-14)/2),0)),"",OFFSET('9. METAS'!$V$20,INT((ROW()-14)/2),0)))</f>
        <v>#REF!</v>
      </c>
      <c r="L357" s="150" t="e">
        <f ca="1">IF(MOD(ROW()-13,2)=0,IF(ISBLANK(OFFSET(#REF!,INT((ROW()-13)/2),0)),"",OFFSET(#REF!,INT((ROW()-13)/2),0)),IF(ISBLANK(OFFSET('9. METAS'!$W$20,INT((ROW()-14)/2),0)),"",OFFSET('9. METAS'!$W$20,INT((ROW()-14)/2),0)))</f>
        <v>#REF!</v>
      </c>
      <c r="M357" s="151" t="e">
        <f ca="1">IF(MOD(ROW()-13,2)=0,IF(ISBLANK(OFFSET(#REF!,INT((ROW()-13)/2),0)),"",OFFSET(#REF!,INT((ROW()-13)/2),0)),IF(ISBLANK(OFFSET('9. METAS'!$X$20,INT((ROW()-14)/2),0)),"",OFFSET('9. METAS'!$X$20,INT((ROW()-14)/2),0)))</f>
        <v>#REF!</v>
      </c>
      <c r="N357" s="869" t="str">
        <f t="shared" ref="N357" ca="1" si="340">IFERROR(J357/J358,"ND")</f>
        <v>ND</v>
      </c>
      <c r="O357" s="870" t="str">
        <f t="shared" ref="O357" ca="1" si="341">IFERROR(((J357+K357+L357+M357)/H357),"ND")</f>
        <v>ND</v>
      </c>
      <c r="P357" s="910"/>
    </row>
    <row r="358" spans="3:16">
      <c r="C358" s="860"/>
      <c r="D358" s="907"/>
      <c r="E358" s="907"/>
      <c r="F358" s="908"/>
      <c r="G358" s="909"/>
      <c r="H358" s="944"/>
      <c r="I358" s="852"/>
      <c r="J358" s="149" t="str">
        <f ca="1">IF(MOD(ROW()-13,2)=0,IF(ISBLANK(OFFSET(#REF!,INT((ROW()-13)/2),0)),"",OFFSET(#REF!,INT((ROW()-13)/2),0)),IF(ISBLANK(OFFSET('9. METAS'!$U$20,INT((ROW()-14)/2),0)),"",OFFSET('9. METAS'!$U$20,INT((ROW()-14)/2),0)))</f>
        <v/>
      </c>
      <c r="K358" s="150" t="str">
        <f ca="1">IF(MOD(ROW()-13,2)=0,IF(ISBLANK(OFFSET(#REF!,INT((ROW()-13)/2),0)),"",OFFSET(#REF!,INT((ROW()-13)/2),0)),IF(ISBLANK(OFFSET('9. METAS'!$V$20,INT((ROW()-14)/2),0)),"",OFFSET('9. METAS'!$V$20,INT((ROW()-14)/2),0)))</f>
        <v/>
      </c>
      <c r="L358" s="150" t="str">
        <f ca="1">IF(MOD(ROW()-13,2)=0,IF(ISBLANK(OFFSET(#REF!,INT((ROW()-13)/2),0)),"",OFFSET(#REF!,INT((ROW()-13)/2),0)),IF(ISBLANK(OFFSET('9. METAS'!$W$20,INT((ROW()-14)/2),0)),"",OFFSET('9. METAS'!$W$20,INT((ROW()-14)/2),0)))</f>
        <v/>
      </c>
      <c r="M358" s="151" t="str">
        <f ca="1">IF(MOD(ROW()-13,2)=0,IF(ISBLANK(OFFSET(#REF!,INT((ROW()-13)/2),0)),"",OFFSET(#REF!,INT((ROW()-13)/2),0)),IF(ISBLANK(OFFSET('9. METAS'!$X$20,INT((ROW()-14)/2),0)),"",OFFSET('9. METAS'!$X$20,INT((ROW()-14)/2),0)))</f>
        <v/>
      </c>
      <c r="N358" s="854"/>
      <c r="O358" s="856"/>
      <c r="P358" s="913"/>
    </row>
    <row r="359" spans="3:16">
      <c r="C359" s="859"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8" t="str">
        <f ca="1">IF(ISBLANK(OFFSET('5. Pp (3 años)'!$K$46,INT((ROW()-13)/2),0)),"",OFFSET('5. Pp (3 años)'!$K$46,INT((ROW()-13)/2),0))</f>
        <v/>
      </c>
      <c r="G359" s="909" t="str">
        <f ca="1">IF(ISBLANK(OFFSET('5. Pp (3 años)'!$H$46,INT((ROW()-13)/2),0)),"",OFFSET('5. Pp (3 años)'!$H$46,INT((ROW()-13)/2),0))</f>
        <v/>
      </c>
      <c r="H359" s="944" t="str">
        <f ca="1">IF(ISBLANK(OFFSET('9. METAS'!$L$20,INT((ROW()-13)/2),0)),"",OFFSET('9. METAS'!$L$20,INT((ROW()-13)/2),0))</f>
        <v/>
      </c>
      <c r="I359" s="868"/>
      <c r="J359" s="149" t="e">
        <f ca="1">IF(MOD(ROW()-13,2)=0,IF(ISBLANK(OFFSET(#REF!,INT((ROW()-13)/2),0)),"",OFFSET(#REF!,INT((ROW()-13)/2),0)),IF(ISBLANK(OFFSET('9. METAS'!$U$20,INT((ROW()-14)/2),0)),"",OFFSET('9. METAS'!$U$20,INT((ROW()-14)/2),0)))</f>
        <v>#REF!</v>
      </c>
      <c r="K359" s="150" t="e">
        <f ca="1">IF(MOD(ROW()-13,2)=0,IF(ISBLANK(OFFSET(#REF!,INT((ROW()-13)/2),0)),"",OFFSET(#REF!,INT((ROW()-13)/2),0)),IF(ISBLANK(OFFSET('9. METAS'!$V$20,INT((ROW()-14)/2),0)),"",OFFSET('9. METAS'!$V$20,INT((ROW()-14)/2),0)))</f>
        <v>#REF!</v>
      </c>
      <c r="L359" s="150" t="e">
        <f ca="1">IF(MOD(ROW()-13,2)=0,IF(ISBLANK(OFFSET(#REF!,INT((ROW()-13)/2),0)),"",OFFSET(#REF!,INT((ROW()-13)/2),0)),IF(ISBLANK(OFFSET('9. METAS'!$W$20,INT((ROW()-14)/2),0)),"",OFFSET('9. METAS'!$W$20,INT((ROW()-14)/2),0)))</f>
        <v>#REF!</v>
      </c>
      <c r="M359" s="151" t="e">
        <f ca="1">IF(MOD(ROW()-13,2)=0,IF(ISBLANK(OFFSET(#REF!,INT((ROW()-13)/2),0)),"",OFFSET(#REF!,INT((ROW()-13)/2),0)),IF(ISBLANK(OFFSET('9. METAS'!$X$20,INT((ROW()-14)/2),0)),"",OFFSET('9. METAS'!$X$20,INT((ROW()-14)/2),0)))</f>
        <v>#REF!</v>
      </c>
      <c r="N359" s="869" t="str">
        <f t="shared" ref="N359" ca="1" si="342">IFERROR(J359/J360,"ND")</f>
        <v>ND</v>
      </c>
      <c r="O359" s="870" t="str">
        <f t="shared" ref="O359" ca="1" si="343">IFERROR(((J359+K359+L359+M359)/H359),"ND")</f>
        <v>ND</v>
      </c>
      <c r="P359" s="910"/>
    </row>
    <row r="360" spans="3:16">
      <c r="C360" s="860"/>
      <c r="D360" s="907"/>
      <c r="E360" s="907"/>
      <c r="F360" s="908"/>
      <c r="G360" s="909"/>
      <c r="H360" s="944"/>
      <c r="I360" s="852"/>
      <c r="J360" s="149" t="str">
        <f ca="1">IF(MOD(ROW()-13,2)=0,IF(ISBLANK(OFFSET(#REF!,INT((ROW()-13)/2),0)),"",OFFSET(#REF!,INT((ROW()-13)/2),0)),IF(ISBLANK(OFFSET('9. METAS'!$U$20,INT((ROW()-14)/2),0)),"",OFFSET('9. METAS'!$U$20,INT((ROW()-14)/2),0)))</f>
        <v/>
      </c>
      <c r="K360" s="150" t="str">
        <f ca="1">IF(MOD(ROW()-13,2)=0,IF(ISBLANK(OFFSET(#REF!,INT((ROW()-13)/2),0)),"",OFFSET(#REF!,INT((ROW()-13)/2),0)),IF(ISBLANK(OFFSET('9. METAS'!$V$20,INT((ROW()-14)/2),0)),"",OFFSET('9. METAS'!$V$20,INT((ROW()-14)/2),0)))</f>
        <v/>
      </c>
      <c r="L360" s="150" t="str">
        <f ca="1">IF(MOD(ROW()-13,2)=0,IF(ISBLANK(OFFSET(#REF!,INT((ROW()-13)/2),0)),"",OFFSET(#REF!,INT((ROW()-13)/2),0)),IF(ISBLANK(OFFSET('9. METAS'!$W$20,INT((ROW()-14)/2),0)),"",OFFSET('9. METAS'!$W$20,INT((ROW()-14)/2),0)))</f>
        <v/>
      </c>
      <c r="M360" s="151" t="str">
        <f ca="1">IF(MOD(ROW()-13,2)=0,IF(ISBLANK(OFFSET(#REF!,INT((ROW()-13)/2),0)),"",OFFSET(#REF!,INT((ROW()-13)/2),0)),IF(ISBLANK(OFFSET('9. METAS'!$X$20,INT((ROW()-14)/2),0)),"",OFFSET('9. METAS'!$X$20,INT((ROW()-14)/2),0)))</f>
        <v/>
      </c>
      <c r="N360" s="854"/>
      <c r="O360" s="856"/>
      <c r="P360" s="913"/>
    </row>
    <row r="361" spans="3:16">
      <c r="C361" s="859"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8" t="str">
        <f ca="1">IF(ISBLANK(OFFSET('5. Pp (3 años)'!$K$46,INT((ROW()-13)/2),0)),"",OFFSET('5. Pp (3 años)'!$K$46,INT((ROW()-13)/2),0))</f>
        <v/>
      </c>
      <c r="G361" s="909" t="str">
        <f ca="1">IF(ISBLANK(OFFSET('5. Pp (3 años)'!$H$46,INT((ROW()-13)/2),0)),"",OFFSET('5. Pp (3 años)'!$H$46,INT((ROW()-13)/2),0))</f>
        <v/>
      </c>
      <c r="H361" s="944" t="str">
        <f ca="1">IF(ISBLANK(OFFSET('9. METAS'!$L$20,INT((ROW()-13)/2),0)),"",OFFSET('9. METAS'!$L$20,INT((ROW()-13)/2),0))</f>
        <v/>
      </c>
      <c r="I361" s="868"/>
      <c r="J361" s="149" t="e">
        <f ca="1">IF(MOD(ROW()-13,2)=0,IF(ISBLANK(OFFSET(#REF!,INT((ROW()-13)/2),0)),"",OFFSET(#REF!,INT((ROW()-13)/2),0)),IF(ISBLANK(OFFSET('9. METAS'!$U$20,INT((ROW()-14)/2),0)),"",OFFSET('9. METAS'!$U$20,INT((ROW()-14)/2),0)))</f>
        <v>#REF!</v>
      </c>
      <c r="K361" s="150" t="e">
        <f ca="1">IF(MOD(ROW()-13,2)=0,IF(ISBLANK(OFFSET(#REF!,INT((ROW()-13)/2),0)),"",OFFSET(#REF!,INT((ROW()-13)/2),0)),IF(ISBLANK(OFFSET('9. METAS'!$V$20,INT((ROW()-14)/2),0)),"",OFFSET('9. METAS'!$V$20,INT((ROW()-14)/2),0)))</f>
        <v>#REF!</v>
      </c>
      <c r="L361" s="150" t="e">
        <f ca="1">IF(MOD(ROW()-13,2)=0,IF(ISBLANK(OFFSET(#REF!,INT((ROW()-13)/2),0)),"",OFFSET(#REF!,INT((ROW()-13)/2),0)),IF(ISBLANK(OFFSET('9. METAS'!$W$20,INT((ROW()-14)/2),0)),"",OFFSET('9. METAS'!$W$20,INT((ROW()-14)/2),0)))</f>
        <v>#REF!</v>
      </c>
      <c r="M361" s="151" t="e">
        <f ca="1">IF(MOD(ROW()-13,2)=0,IF(ISBLANK(OFFSET(#REF!,INT((ROW()-13)/2),0)),"",OFFSET(#REF!,INT((ROW()-13)/2),0)),IF(ISBLANK(OFFSET('9. METAS'!$X$20,INT((ROW()-14)/2),0)),"",OFFSET('9. METAS'!$X$20,INT((ROW()-14)/2),0)))</f>
        <v>#REF!</v>
      </c>
      <c r="N361" s="869" t="str">
        <f t="shared" ref="N361" ca="1" si="344">IFERROR(J361/J362,"ND")</f>
        <v>ND</v>
      </c>
      <c r="O361" s="870" t="str">
        <f t="shared" ref="O361" ca="1" si="345">IFERROR(((J361+K361+L361+M361)/H361),"ND")</f>
        <v>ND</v>
      </c>
      <c r="P361" s="910"/>
    </row>
    <row r="362" spans="3:16">
      <c r="C362" s="860"/>
      <c r="D362" s="907"/>
      <c r="E362" s="907"/>
      <c r="F362" s="908"/>
      <c r="G362" s="909"/>
      <c r="H362" s="944"/>
      <c r="I362" s="852"/>
      <c r="J362" s="149" t="str">
        <f ca="1">IF(MOD(ROW()-13,2)=0,IF(ISBLANK(OFFSET(#REF!,INT((ROW()-13)/2),0)),"",OFFSET(#REF!,INT((ROW()-13)/2),0)),IF(ISBLANK(OFFSET('9. METAS'!$U$20,INT((ROW()-14)/2),0)),"",OFFSET('9. METAS'!$U$20,INT((ROW()-14)/2),0)))</f>
        <v/>
      </c>
      <c r="K362" s="150" t="str">
        <f ca="1">IF(MOD(ROW()-13,2)=0,IF(ISBLANK(OFFSET(#REF!,INT((ROW()-13)/2),0)),"",OFFSET(#REF!,INT((ROW()-13)/2),0)),IF(ISBLANK(OFFSET('9. METAS'!$V$20,INT((ROW()-14)/2),0)),"",OFFSET('9. METAS'!$V$20,INT((ROW()-14)/2),0)))</f>
        <v/>
      </c>
      <c r="L362" s="150" t="str">
        <f ca="1">IF(MOD(ROW()-13,2)=0,IF(ISBLANK(OFFSET(#REF!,INT((ROW()-13)/2),0)),"",OFFSET(#REF!,INT((ROW()-13)/2),0)),IF(ISBLANK(OFFSET('9. METAS'!$W$20,INT((ROW()-14)/2),0)),"",OFFSET('9. METAS'!$W$20,INT((ROW()-14)/2),0)))</f>
        <v/>
      </c>
      <c r="M362" s="151" t="str">
        <f ca="1">IF(MOD(ROW()-13,2)=0,IF(ISBLANK(OFFSET(#REF!,INT((ROW()-13)/2),0)),"",OFFSET(#REF!,INT((ROW()-13)/2),0)),IF(ISBLANK(OFFSET('9. METAS'!$X$20,INT((ROW()-14)/2),0)),"",OFFSET('9. METAS'!$X$20,INT((ROW()-14)/2),0)))</f>
        <v/>
      </c>
      <c r="N362" s="854"/>
      <c r="O362" s="856"/>
      <c r="P362" s="913"/>
    </row>
    <row r="363" spans="3:16">
      <c r="C363" s="859"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8" t="str">
        <f ca="1">IF(ISBLANK(OFFSET('5. Pp (3 años)'!$K$46,INT((ROW()-13)/2),0)),"",OFFSET('5. Pp (3 años)'!$K$46,INT((ROW()-13)/2),0))</f>
        <v/>
      </c>
      <c r="G363" s="909" t="str">
        <f ca="1">IF(ISBLANK(OFFSET('5. Pp (3 años)'!$H$46,INT((ROW()-13)/2),0)),"",OFFSET('5. Pp (3 años)'!$H$46,INT((ROW()-13)/2),0))</f>
        <v/>
      </c>
      <c r="H363" s="944" t="str">
        <f ca="1">IF(ISBLANK(OFFSET('9. METAS'!$L$20,INT((ROW()-13)/2),0)),"",OFFSET('9. METAS'!$L$20,INT((ROW()-13)/2),0))</f>
        <v/>
      </c>
      <c r="I363" s="868"/>
      <c r="J363" s="149" t="e">
        <f ca="1">IF(MOD(ROW()-13,2)=0,IF(ISBLANK(OFFSET(#REF!,INT((ROW()-13)/2),0)),"",OFFSET(#REF!,INT((ROW()-13)/2),0)),IF(ISBLANK(OFFSET('9. METAS'!$U$20,INT((ROW()-14)/2),0)),"",OFFSET('9. METAS'!$U$20,INT((ROW()-14)/2),0)))</f>
        <v>#REF!</v>
      </c>
      <c r="K363" s="150" t="e">
        <f ca="1">IF(MOD(ROW()-13,2)=0,IF(ISBLANK(OFFSET(#REF!,INT((ROW()-13)/2),0)),"",OFFSET(#REF!,INT((ROW()-13)/2),0)),IF(ISBLANK(OFFSET('9. METAS'!$V$20,INT((ROW()-14)/2),0)),"",OFFSET('9. METAS'!$V$20,INT((ROW()-14)/2),0)))</f>
        <v>#REF!</v>
      </c>
      <c r="L363" s="150" t="e">
        <f ca="1">IF(MOD(ROW()-13,2)=0,IF(ISBLANK(OFFSET(#REF!,INT((ROW()-13)/2),0)),"",OFFSET(#REF!,INT((ROW()-13)/2),0)),IF(ISBLANK(OFFSET('9. METAS'!$W$20,INT((ROW()-14)/2),0)),"",OFFSET('9. METAS'!$W$20,INT((ROW()-14)/2),0)))</f>
        <v>#REF!</v>
      </c>
      <c r="M363" s="151" t="e">
        <f ca="1">IF(MOD(ROW()-13,2)=0,IF(ISBLANK(OFFSET(#REF!,INT((ROW()-13)/2),0)),"",OFFSET(#REF!,INT((ROW()-13)/2),0)),IF(ISBLANK(OFFSET('9. METAS'!$X$20,INT((ROW()-14)/2),0)),"",OFFSET('9. METAS'!$X$20,INT((ROW()-14)/2),0)))</f>
        <v>#REF!</v>
      </c>
      <c r="N363" s="869" t="str">
        <f t="shared" ref="N363" ca="1" si="346">IFERROR(J363/J364,"ND")</f>
        <v>ND</v>
      </c>
      <c r="O363" s="870" t="str">
        <f t="shared" ref="O363" ca="1" si="347">IFERROR(((J363+K363+L363+M363)/H363),"ND")</f>
        <v>ND</v>
      </c>
      <c r="P363" s="910"/>
    </row>
    <row r="364" spans="3:16">
      <c r="C364" s="860"/>
      <c r="D364" s="907"/>
      <c r="E364" s="907"/>
      <c r="F364" s="908"/>
      <c r="G364" s="909"/>
      <c r="H364" s="944"/>
      <c r="I364" s="852"/>
      <c r="J364" s="149" t="str">
        <f ca="1">IF(MOD(ROW()-13,2)=0,IF(ISBLANK(OFFSET(#REF!,INT((ROW()-13)/2),0)),"",OFFSET(#REF!,INT((ROW()-13)/2),0)),IF(ISBLANK(OFFSET('9. METAS'!$U$20,INT((ROW()-14)/2),0)),"",OFFSET('9. METAS'!$U$20,INT((ROW()-14)/2),0)))</f>
        <v/>
      </c>
      <c r="K364" s="150" t="str">
        <f ca="1">IF(MOD(ROW()-13,2)=0,IF(ISBLANK(OFFSET(#REF!,INT((ROW()-13)/2),0)),"",OFFSET(#REF!,INT((ROW()-13)/2),0)),IF(ISBLANK(OFFSET('9. METAS'!$V$20,INT((ROW()-14)/2),0)),"",OFFSET('9. METAS'!$V$20,INT((ROW()-14)/2),0)))</f>
        <v/>
      </c>
      <c r="L364" s="150" t="str">
        <f ca="1">IF(MOD(ROW()-13,2)=0,IF(ISBLANK(OFFSET(#REF!,INT((ROW()-13)/2),0)),"",OFFSET(#REF!,INT((ROW()-13)/2),0)),IF(ISBLANK(OFFSET('9. METAS'!$W$20,INT((ROW()-14)/2),0)),"",OFFSET('9. METAS'!$W$20,INT((ROW()-14)/2),0)))</f>
        <v/>
      </c>
      <c r="M364" s="151" t="str">
        <f ca="1">IF(MOD(ROW()-13,2)=0,IF(ISBLANK(OFFSET(#REF!,INT((ROW()-13)/2),0)),"",OFFSET(#REF!,INT((ROW()-13)/2),0)),IF(ISBLANK(OFFSET('9. METAS'!$X$20,INT((ROW()-14)/2),0)),"",OFFSET('9. METAS'!$X$20,INT((ROW()-14)/2),0)))</f>
        <v/>
      </c>
      <c r="N364" s="854"/>
      <c r="O364" s="856"/>
      <c r="P364" s="913"/>
    </row>
    <row r="365" spans="3:16">
      <c r="C365" s="859"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8" t="str">
        <f ca="1">IF(ISBLANK(OFFSET('5. Pp (3 años)'!$K$46,INT((ROW()-13)/2),0)),"",OFFSET('5. Pp (3 años)'!$K$46,INT((ROW()-13)/2),0))</f>
        <v/>
      </c>
      <c r="G365" s="909" t="str">
        <f ca="1">IF(ISBLANK(OFFSET('5. Pp (3 años)'!$H$46,INT((ROW()-13)/2),0)),"",OFFSET('5. Pp (3 años)'!$H$46,INT((ROW()-13)/2),0))</f>
        <v/>
      </c>
      <c r="H365" s="944" t="str">
        <f ca="1">IF(ISBLANK(OFFSET('9. METAS'!$L$20,INT((ROW()-13)/2),0)),"",OFFSET('9. METAS'!$L$20,INT((ROW()-13)/2),0))</f>
        <v/>
      </c>
      <c r="I365" s="868"/>
      <c r="J365" s="149" t="e">
        <f ca="1">IF(MOD(ROW()-13,2)=0,IF(ISBLANK(OFFSET(#REF!,INT((ROW()-13)/2),0)),"",OFFSET(#REF!,INT((ROW()-13)/2),0)),IF(ISBLANK(OFFSET('9. METAS'!$U$20,INT((ROW()-14)/2),0)),"",OFFSET('9. METAS'!$U$20,INT((ROW()-14)/2),0)))</f>
        <v>#REF!</v>
      </c>
      <c r="K365" s="150" t="e">
        <f ca="1">IF(MOD(ROW()-13,2)=0,IF(ISBLANK(OFFSET(#REF!,INT((ROW()-13)/2),0)),"",OFFSET(#REF!,INT((ROW()-13)/2),0)),IF(ISBLANK(OFFSET('9. METAS'!$V$20,INT((ROW()-14)/2),0)),"",OFFSET('9. METAS'!$V$20,INT((ROW()-14)/2),0)))</f>
        <v>#REF!</v>
      </c>
      <c r="L365" s="150" t="e">
        <f ca="1">IF(MOD(ROW()-13,2)=0,IF(ISBLANK(OFFSET(#REF!,INT((ROW()-13)/2),0)),"",OFFSET(#REF!,INT((ROW()-13)/2),0)),IF(ISBLANK(OFFSET('9. METAS'!$W$20,INT((ROW()-14)/2),0)),"",OFFSET('9. METAS'!$W$20,INT((ROW()-14)/2),0)))</f>
        <v>#REF!</v>
      </c>
      <c r="M365" s="151" t="e">
        <f ca="1">IF(MOD(ROW()-13,2)=0,IF(ISBLANK(OFFSET(#REF!,INT((ROW()-13)/2),0)),"",OFFSET(#REF!,INT((ROW()-13)/2),0)),IF(ISBLANK(OFFSET('9. METAS'!$X$20,INT((ROW()-14)/2),0)),"",OFFSET('9. METAS'!$X$20,INT((ROW()-14)/2),0)))</f>
        <v>#REF!</v>
      </c>
      <c r="N365" s="869" t="str">
        <f t="shared" ref="N365" ca="1" si="348">IFERROR(J365/J366,"ND")</f>
        <v>ND</v>
      </c>
      <c r="O365" s="870" t="str">
        <f t="shared" ref="O365" ca="1" si="349">IFERROR(((J365+K365+L365+M365)/H365),"ND")</f>
        <v>ND</v>
      </c>
      <c r="P365" s="910"/>
    </row>
    <row r="366" spans="3:16">
      <c r="C366" s="860"/>
      <c r="D366" s="907"/>
      <c r="E366" s="907"/>
      <c r="F366" s="908"/>
      <c r="G366" s="909"/>
      <c r="H366" s="944"/>
      <c r="I366" s="852"/>
      <c r="J366" s="149" t="str">
        <f ca="1">IF(MOD(ROW()-13,2)=0,IF(ISBLANK(OFFSET(#REF!,INT((ROW()-13)/2),0)),"",OFFSET(#REF!,INT((ROW()-13)/2),0)),IF(ISBLANK(OFFSET('9. METAS'!$U$20,INT((ROW()-14)/2),0)),"",OFFSET('9. METAS'!$U$20,INT((ROW()-14)/2),0)))</f>
        <v/>
      </c>
      <c r="K366" s="150" t="str">
        <f ca="1">IF(MOD(ROW()-13,2)=0,IF(ISBLANK(OFFSET(#REF!,INT((ROW()-13)/2),0)),"",OFFSET(#REF!,INT((ROW()-13)/2),0)),IF(ISBLANK(OFFSET('9. METAS'!$V$20,INT((ROW()-14)/2),0)),"",OFFSET('9. METAS'!$V$20,INT((ROW()-14)/2),0)))</f>
        <v/>
      </c>
      <c r="L366" s="150" t="str">
        <f ca="1">IF(MOD(ROW()-13,2)=0,IF(ISBLANK(OFFSET(#REF!,INT((ROW()-13)/2),0)),"",OFFSET(#REF!,INT((ROW()-13)/2),0)),IF(ISBLANK(OFFSET('9. METAS'!$W$20,INT((ROW()-14)/2),0)),"",OFFSET('9. METAS'!$W$20,INT((ROW()-14)/2),0)))</f>
        <v/>
      </c>
      <c r="M366" s="151" t="str">
        <f ca="1">IF(MOD(ROW()-13,2)=0,IF(ISBLANK(OFFSET(#REF!,INT((ROW()-13)/2),0)),"",OFFSET(#REF!,INT((ROW()-13)/2),0)),IF(ISBLANK(OFFSET('9. METAS'!$X$20,INT((ROW()-14)/2),0)),"",OFFSET('9. METAS'!$X$20,INT((ROW()-14)/2),0)))</f>
        <v/>
      </c>
      <c r="N366" s="854"/>
      <c r="O366" s="856"/>
      <c r="P366" s="913"/>
    </row>
    <row r="367" spans="3:16">
      <c r="C367" s="859"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8" t="str">
        <f ca="1">IF(ISBLANK(OFFSET('5. Pp (3 años)'!$K$46,INT((ROW()-13)/2),0)),"",OFFSET('5. Pp (3 años)'!$K$46,INT((ROW()-13)/2),0))</f>
        <v/>
      </c>
      <c r="G367" s="909" t="str">
        <f ca="1">IF(ISBLANK(OFFSET('5. Pp (3 años)'!$H$46,INT((ROW()-13)/2),0)),"",OFFSET('5. Pp (3 años)'!$H$46,INT((ROW()-13)/2),0))</f>
        <v/>
      </c>
      <c r="H367" s="944" t="str">
        <f ca="1">IF(ISBLANK(OFFSET('9. METAS'!$L$20,INT((ROW()-13)/2),0)),"",OFFSET('9. METAS'!$L$20,INT((ROW()-13)/2),0))</f>
        <v/>
      </c>
      <c r="I367" s="868"/>
      <c r="J367" s="149" t="e">
        <f ca="1">IF(MOD(ROW()-13,2)=0,IF(ISBLANK(OFFSET(#REF!,INT((ROW()-13)/2),0)),"",OFFSET(#REF!,INT((ROW()-13)/2),0)),IF(ISBLANK(OFFSET('9. METAS'!$U$20,INT((ROW()-14)/2),0)),"",OFFSET('9. METAS'!$U$20,INT((ROW()-14)/2),0)))</f>
        <v>#REF!</v>
      </c>
      <c r="K367" s="150" t="e">
        <f ca="1">IF(MOD(ROW()-13,2)=0,IF(ISBLANK(OFFSET(#REF!,INT((ROW()-13)/2),0)),"",OFFSET(#REF!,INT((ROW()-13)/2),0)),IF(ISBLANK(OFFSET('9. METAS'!$V$20,INT((ROW()-14)/2),0)),"",OFFSET('9. METAS'!$V$20,INT((ROW()-14)/2),0)))</f>
        <v>#REF!</v>
      </c>
      <c r="L367" s="150" t="e">
        <f ca="1">IF(MOD(ROW()-13,2)=0,IF(ISBLANK(OFFSET(#REF!,INT((ROW()-13)/2),0)),"",OFFSET(#REF!,INT((ROW()-13)/2),0)),IF(ISBLANK(OFFSET('9. METAS'!$W$20,INT((ROW()-14)/2),0)),"",OFFSET('9. METAS'!$W$20,INT((ROW()-14)/2),0)))</f>
        <v>#REF!</v>
      </c>
      <c r="M367" s="151" t="e">
        <f ca="1">IF(MOD(ROW()-13,2)=0,IF(ISBLANK(OFFSET(#REF!,INT((ROW()-13)/2),0)),"",OFFSET(#REF!,INT((ROW()-13)/2),0)),IF(ISBLANK(OFFSET('9. METAS'!$X$20,INT((ROW()-14)/2),0)),"",OFFSET('9. METAS'!$X$20,INT((ROW()-14)/2),0)))</f>
        <v>#REF!</v>
      </c>
      <c r="N367" s="869" t="str">
        <f t="shared" ref="N367" ca="1" si="350">IFERROR(J367/J368,"ND")</f>
        <v>ND</v>
      </c>
      <c r="O367" s="870" t="str">
        <f t="shared" ref="O367" ca="1" si="351">IFERROR(((J367+K367+L367+M367)/H367),"ND")</f>
        <v>ND</v>
      </c>
      <c r="P367" s="910"/>
    </row>
    <row r="368" spans="3:16">
      <c r="C368" s="860"/>
      <c r="D368" s="907"/>
      <c r="E368" s="907"/>
      <c r="F368" s="908"/>
      <c r="G368" s="909"/>
      <c r="H368" s="944"/>
      <c r="I368" s="852"/>
      <c r="J368" s="149" t="str">
        <f ca="1">IF(MOD(ROW()-13,2)=0,IF(ISBLANK(OFFSET(#REF!,INT((ROW()-13)/2),0)),"",OFFSET(#REF!,INT((ROW()-13)/2),0)),IF(ISBLANK(OFFSET('9. METAS'!$U$20,INT((ROW()-14)/2),0)),"",OFFSET('9. METAS'!$U$20,INT((ROW()-14)/2),0)))</f>
        <v/>
      </c>
      <c r="K368" s="150" t="str">
        <f ca="1">IF(MOD(ROW()-13,2)=0,IF(ISBLANK(OFFSET(#REF!,INT((ROW()-13)/2),0)),"",OFFSET(#REF!,INT((ROW()-13)/2),0)),IF(ISBLANK(OFFSET('9. METAS'!$V$20,INT((ROW()-14)/2),0)),"",OFFSET('9. METAS'!$V$20,INT((ROW()-14)/2),0)))</f>
        <v/>
      </c>
      <c r="L368" s="150" t="str">
        <f ca="1">IF(MOD(ROW()-13,2)=0,IF(ISBLANK(OFFSET(#REF!,INT((ROW()-13)/2),0)),"",OFFSET(#REF!,INT((ROW()-13)/2),0)),IF(ISBLANK(OFFSET('9. METAS'!$W$20,INT((ROW()-14)/2),0)),"",OFFSET('9. METAS'!$W$20,INT((ROW()-14)/2),0)))</f>
        <v/>
      </c>
      <c r="M368" s="151" t="str">
        <f ca="1">IF(MOD(ROW()-13,2)=0,IF(ISBLANK(OFFSET(#REF!,INT((ROW()-13)/2),0)),"",OFFSET(#REF!,INT((ROW()-13)/2),0)),IF(ISBLANK(OFFSET('9. METAS'!$X$20,INT((ROW()-14)/2),0)),"",OFFSET('9. METAS'!$X$20,INT((ROW()-14)/2),0)))</f>
        <v/>
      </c>
      <c r="N368" s="854"/>
      <c r="O368" s="856"/>
      <c r="P368" s="913"/>
    </row>
    <row r="369" spans="3:16">
      <c r="C369" s="859"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8" t="str">
        <f ca="1">IF(ISBLANK(OFFSET('5. Pp (3 años)'!$K$46,INT((ROW()-13)/2),0)),"",OFFSET('5. Pp (3 años)'!$K$46,INT((ROW()-13)/2),0))</f>
        <v/>
      </c>
      <c r="G369" s="909" t="str">
        <f ca="1">IF(ISBLANK(OFFSET('5. Pp (3 años)'!$H$46,INT((ROW()-13)/2),0)),"",OFFSET('5. Pp (3 años)'!$H$46,INT((ROW()-13)/2),0))</f>
        <v/>
      </c>
      <c r="H369" s="944" t="str">
        <f ca="1">IF(ISBLANK(OFFSET('9. METAS'!$L$20,INT((ROW()-13)/2),0)),"",OFFSET('9. METAS'!$L$20,INT((ROW()-13)/2),0))</f>
        <v/>
      </c>
      <c r="I369" s="868"/>
      <c r="J369" s="149" t="e">
        <f ca="1">IF(MOD(ROW()-13,2)=0,IF(ISBLANK(OFFSET(#REF!,INT((ROW()-13)/2),0)),"",OFFSET(#REF!,INT((ROW()-13)/2),0)),IF(ISBLANK(OFFSET('9. METAS'!$U$20,INT((ROW()-14)/2),0)),"",OFFSET('9. METAS'!$U$20,INT((ROW()-14)/2),0)))</f>
        <v>#REF!</v>
      </c>
      <c r="K369" s="150" t="e">
        <f ca="1">IF(MOD(ROW()-13,2)=0,IF(ISBLANK(OFFSET(#REF!,INT((ROW()-13)/2),0)),"",OFFSET(#REF!,INT((ROW()-13)/2),0)),IF(ISBLANK(OFFSET('9. METAS'!$V$20,INT((ROW()-14)/2),0)),"",OFFSET('9. METAS'!$V$20,INT((ROW()-14)/2),0)))</f>
        <v>#REF!</v>
      </c>
      <c r="L369" s="150" t="e">
        <f ca="1">IF(MOD(ROW()-13,2)=0,IF(ISBLANK(OFFSET(#REF!,INT((ROW()-13)/2),0)),"",OFFSET(#REF!,INT((ROW()-13)/2),0)),IF(ISBLANK(OFFSET('9. METAS'!$W$20,INT((ROW()-14)/2),0)),"",OFFSET('9. METAS'!$W$20,INT((ROW()-14)/2),0)))</f>
        <v>#REF!</v>
      </c>
      <c r="M369" s="151" t="e">
        <f ca="1">IF(MOD(ROW()-13,2)=0,IF(ISBLANK(OFFSET(#REF!,INT((ROW()-13)/2),0)),"",OFFSET(#REF!,INT((ROW()-13)/2),0)),IF(ISBLANK(OFFSET('9. METAS'!$X$20,INT((ROW()-14)/2),0)),"",OFFSET('9. METAS'!$X$20,INT((ROW()-14)/2),0)))</f>
        <v>#REF!</v>
      </c>
      <c r="N369" s="869" t="str">
        <f t="shared" ref="N369" ca="1" si="352">IFERROR(J369/J370,"ND")</f>
        <v>ND</v>
      </c>
      <c r="O369" s="870" t="str">
        <f t="shared" ref="O369" ca="1" si="353">IFERROR(((J369+K369+L369+M369)/H369),"ND")</f>
        <v>ND</v>
      </c>
      <c r="P369" s="910"/>
    </row>
    <row r="370" spans="3:16">
      <c r="C370" s="860"/>
      <c r="D370" s="907"/>
      <c r="E370" s="907"/>
      <c r="F370" s="908"/>
      <c r="G370" s="909"/>
      <c r="H370" s="944"/>
      <c r="I370" s="852"/>
      <c r="J370" s="149" t="str">
        <f ca="1">IF(MOD(ROW()-13,2)=0,IF(ISBLANK(OFFSET(#REF!,INT((ROW()-13)/2),0)),"",OFFSET(#REF!,INT((ROW()-13)/2),0)),IF(ISBLANK(OFFSET('9. METAS'!$U$20,INT((ROW()-14)/2),0)),"",OFFSET('9. METAS'!$U$20,INT((ROW()-14)/2),0)))</f>
        <v/>
      </c>
      <c r="K370" s="150" t="str">
        <f ca="1">IF(MOD(ROW()-13,2)=0,IF(ISBLANK(OFFSET(#REF!,INT((ROW()-13)/2),0)),"",OFFSET(#REF!,INT((ROW()-13)/2),0)),IF(ISBLANK(OFFSET('9. METAS'!$V$20,INT((ROW()-14)/2),0)),"",OFFSET('9. METAS'!$V$20,INT((ROW()-14)/2),0)))</f>
        <v/>
      </c>
      <c r="L370" s="150" t="str">
        <f ca="1">IF(MOD(ROW()-13,2)=0,IF(ISBLANK(OFFSET(#REF!,INT((ROW()-13)/2),0)),"",OFFSET(#REF!,INT((ROW()-13)/2),0)),IF(ISBLANK(OFFSET('9. METAS'!$W$20,INT((ROW()-14)/2),0)),"",OFFSET('9. METAS'!$W$20,INT((ROW()-14)/2),0)))</f>
        <v/>
      </c>
      <c r="M370" s="151" t="str">
        <f ca="1">IF(MOD(ROW()-13,2)=0,IF(ISBLANK(OFFSET(#REF!,INT((ROW()-13)/2),0)),"",OFFSET(#REF!,INT((ROW()-13)/2),0)),IF(ISBLANK(OFFSET('9. METAS'!$X$20,INT((ROW()-14)/2),0)),"",OFFSET('9. METAS'!$X$20,INT((ROW()-14)/2),0)))</f>
        <v/>
      </c>
      <c r="N370" s="854"/>
      <c r="O370" s="856"/>
      <c r="P370" s="913"/>
    </row>
    <row r="371" spans="3:16">
      <c r="C371" s="859"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8" t="str">
        <f ca="1">IF(ISBLANK(OFFSET('5. Pp (3 años)'!$K$46,INT((ROW()-13)/2),0)),"",OFFSET('5. Pp (3 años)'!$K$46,INT((ROW()-13)/2),0))</f>
        <v/>
      </c>
      <c r="G371" s="909" t="str">
        <f ca="1">IF(ISBLANK(OFFSET('5. Pp (3 años)'!$H$46,INT((ROW()-13)/2),0)),"",OFFSET('5. Pp (3 años)'!$H$46,INT((ROW()-13)/2),0))</f>
        <v/>
      </c>
      <c r="H371" s="944" t="str">
        <f ca="1">IF(ISBLANK(OFFSET('9. METAS'!$L$20,INT((ROW()-13)/2),0)),"",OFFSET('9. METAS'!$L$20,INT((ROW()-13)/2),0))</f>
        <v/>
      </c>
      <c r="I371" s="868"/>
      <c r="J371" s="149" t="e">
        <f ca="1">IF(MOD(ROW()-13,2)=0,IF(ISBLANK(OFFSET(#REF!,INT((ROW()-13)/2),0)),"",OFFSET(#REF!,INT((ROW()-13)/2),0)),IF(ISBLANK(OFFSET('9. METAS'!$U$20,INT((ROW()-14)/2),0)),"",OFFSET('9. METAS'!$U$20,INT((ROW()-14)/2),0)))</f>
        <v>#REF!</v>
      </c>
      <c r="K371" s="150" t="e">
        <f ca="1">IF(MOD(ROW()-13,2)=0,IF(ISBLANK(OFFSET(#REF!,INT((ROW()-13)/2),0)),"",OFFSET(#REF!,INT((ROW()-13)/2),0)),IF(ISBLANK(OFFSET('9. METAS'!$V$20,INT((ROW()-14)/2),0)),"",OFFSET('9. METAS'!$V$20,INT((ROW()-14)/2),0)))</f>
        <v>#REF!</v>
      </c>
      <c r="L371" s="150" t="e">
        <f ca="1">IF(MOD(ROW()-13,2)=0,IF(ISBLANK(OFFSET(#REF!,INT((ROW()-13)/2),0)),"",OFFSET(#REF!,INT((ROW()-13)/2),0)),IF(ISBLANK(OFFSET('9. METAS'!$W$20,INT((ROW()-14)/2),0)),"",OFFSET('9. METAS'!$W$20,INT((ROW()-14)/2),0)))</f>
        <v>#REF!</v>
      </c>
      <c r="M371" s="151" t="e">
        <f ca="1">IF(MOD(ROW()-13,2)=0,IF(ISBLANK(OFFSET(#REF!,INT((ROW()-13)/2),0)),"",OFFSET(#REF!,INT((ROW()-13)/2),0)),IF(ISBLANK(OFFSET('9. METAS'!$X$20,INT((ROW()-14)/2),0)),"",OFFSET('9. METAS'!$X$20,INT((ROW()-14)/2),0)))</f>
        <v>#REF!</v>
      </c>
      <c r="N371" s="869" t="str">
        <f t="shared" ref="N371" ca="1" si="354">IFERROR(J371/J372,"ND")</f>
        <v>ND</v>
      </c>
      <c r="O371" s="870" t="str">
        <f t="shared" ref="O371" ca="1" si="355">IFERROR(((J371+K371+L371+M371)/H371),"ND")</f>
        <v>ND</v>
      </c>
      <c r="P371" s="910"/>
    </row>
    <row r="372" spans="3:16">
      <c r="C372" s="860"/>
      <c r="D372" s="907"/>
      <c r="E372" s="907"/>
      <c r="F372" s="908"/>
      <c r="G372" s="909"/>
      <c r="H372" s="944"/>
      <c r="I372" s="852"/>
      <c r="J372" s="149" t="str">
        <f ca="1">IF(MOD(ROW()-13,2)=0,IF(ISBLANK(OFFSET(#REF!,INT((ROW()-13)/2),0)),"",OFFSET(#REF!,INT((ROW()-13)/2),0)),IF(ISBLANK(OFFSET('9. METAS'!$U$20,INT((ROW()-14)/2),0)),"",OFFSET('9. METAS'!$U$20,INT((ROW()-14)/2),0)))</f>
        <v/>
      </c>
      <c r="K372" s="150" t="str">
        <f ca="1">IF(MOD(ROW()-13,2)=0,IF(ISBLANK(OFFSET(#REF!,INT((ROW()-13)/2),0)),"",OFFSET(#REF!,INT((ROW()-13)/2),0)),IF(ISBLANK(OFFSET('9. METAS'!$V$20,INT((ROW()-14)/2),0)),"",OFFSET('9. METAS'!$V$20,INT((ROW()-14)/2),0)))</f>
        <v/>
      </c>
      <c r="L372" s="150" t="str">
        <f ca="1">IF(MOD(ROW()-13,2)=0,IF(ISBLANK(OFFSET(#REF!,INT((ROW()-13)/2),0)),"",OFFSET(#REF!,INT((ROW()-13)/2),0)),IF(ISBLANK(OFFSET('9. METAS'!$W$20,INT((ROW()-14)/2),0)),"",OFFSET('9. METAS'!$W$20,INT((ROW()-14)/2),0)))</f>
        <v/>
      </c>
      <c r="M372" s="151" t="str">
        <f ca="1">IF(MOD(ROW()-13,2)=0,IF(ISBLANK(OFFSET(#REF!,INT((ROW()-13)/2),0)),"",OFFSET(#REF!,INT((ROW()-13)/2),0)),IF(ISBLANK(OFFSET('9. METAS'!$X$20,INT((ROW()-14)/2),0)),"",OFFSET('9. METAS'!$X$20,INT((ROW()-14)/2),0)))</f>
        <v/>
      </c>
      <c r="N372" s="854"/>
      <c r="O372" s="856"/>
      <c r="P372" s="913"/>
    </row>
    <row r="373" spans="3:16">
      <c r="C373" s="859"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8" t="str">
        <f ca="1">IF(ISBLANK(OFFSET('5. Pp (3 años)'!$K$46,INT((ROW()-13)/2),0)),"",OFFSET('5. Pp (3 años)'!$K$46,INT((ROW()-13)/2),0))</f>
        <v/>
      </c>
      <c r="G373" s="909" t="str">
        <f ca="1">IF(ISBLANK(OFFSET('5. Pp (3 años)'!$H$46,INT((ROW()-13)/2),0)),"",OFFSET('5. Pp (3 años)'!$H$46,INT((ROW()-13)/2),0))</f>
        <v/>
      </c>
      <c r="H373" s="944" t="str">
        <f ca="1">IF(ISBLANK(OFFSET('9. METAS'!$L$20,INT((ROW()-13)/2),0)),"",OFFSET('9. METAS'!$L$20,INT((ROW()-13)/2),0))</f>
        <v/>
      </c>
      <c r="I373" s="868"/>
      <c r="J373" s="149" t="e">
        <f ca="1">IF(MOD(ROW()-13,2)=0,IF(ISBLANK(OFFSET(#REF!,INT((ROW()-13)/2),0)),"",OFFSET(#REF!,INT((ROW()-13)/2),0)),IF(ISBLANK(OFFSET('9. METAS'!$U$20,INT((ROW()-14)/2),0)),"",OFFSET('9. METAS'!$U$20,INT((ROW()-14)/2),0)))</f>
        <v>#REF!</v>
      </c>
      <c r="K373" s="150" t="e">
        <f ca="1">IF(MOD(ROW()-13,2)=0,IF(ISBLANK(OFFSET(#REF!,INT((ROW()-13)/2),0)),"",OFFSET(#REF!,INT((ROW()-13)/2),0)),IF(ISBLANK(OFFSET('9. METAS'!$V$20,INT((ROW()-14)/2),0)),"",OFFSET('9. METAS'!$V$20,INT((ROW()-14)/2),0)))</f>
        <v>#REF!</v>
      </c>
      <c r="L373" s="150" t="e">
        <f ca="1">IF(MOD(ROW()-13,2)=0,IF(ISBLANK(OFFSET(#REF!,INT((ROW()-13)/2),0)),"",OFFSET(#REF!,INT((ROW()-13)/2),0)),IF(ISBLANK(OFFSET('9. METAS'!$W$20,INT((ROW()-14)/2),0)),"",OFFSET('9. METAS'!$W$20,INT((ROW()-14)/2),0)))</f>
        <v>#REF!</v>
      </c>
      <c r="M373" s="151" t="e">
        <f ca="1">IF(MOD(ROW()-13,2)=0,IF(ISBLANK(OFFSET(#REF!,INT((ROW()-13)/2),0)),"",OFFSET(#REF!,INT((ROW()-13)/2),0)),IF(ISBLANK(OFFSET('9. METAS'!$X$20,INT((ROW()-14)/2),0)),"",OFFSET('9. METAS'!$X$20,INT((ROW()-14)/2),0)))</f>
        <v>#REF!</v>
      </c>
      <c r="N373" s="869" t="str">
        <f t="shared" ref="N373" ca="1" si="356">IFERROR(J373/J374,"ND")</f>
        <v>ND</v>
      </c>
      <c r="O373" s="870" t="str">
        <f t="shared" ref="O373" ca="1" si="357">IFERROR(((J373+K373+L373+M373)/H373),"ND")</f>
        <v>ND</v>
      </c>
      <c r="P373" s="910"/>
    </row>
    <row r="374" spans="3:16">
      <c r="C374" s="860"/>
      <c r="D374" s="907"/>
      <c r="E374" s="907"/>
      <c r="F374" s="908"/>
      <c r="G374" s="909"/>
      <c r="H374" s="944"/>
      <c r="I374" s="852"/>
      <c r="J374" s="149" t="str">
        <f ca="1">IF(MOD(ROW()-13,2)=0,IF(ISBLANK(OFFSET(#REF!,INT((ROW()-13)/2),0)),"",OFFSET(#REF!,INT((ROW()-13)/2),0)),IF(ISBLANK(OFFSET('9. METAS'!$U$20,INT((ROW()-14)/2),0)),"",OFFSET('9. METAS'!$U$20,INT((ROW()-14)/2),0)))</f>
        <v/>
      </c>
      <c r="K374" s="150" t="str">
        <f ca="1">IF(MOD(ROW()-13,2)=0,IF(ISBLANK(OFFSET(#REF!,INT((ROW()-13)/2),0)),"",OFFSET(#REF!,INT((ROW()-13)/2),0)),IF(ISBLANK(OFFSET('9. METAS'!$V$20,INT((ROW()-14)/2),0)),"",OFFSET('9. METAS'!$V$20,INT((ROW()-14)/2),0)))</f>
        <v/>
      </c>
      <c r="L374" s="150" t="str">
        <f ca="1">IF(MOD(ROW()-13,2)=0,IF(ISBLANK(OFFSET(#REF!,INT((ROW()-13)/2),0)),"",OFFSET(#REF!,INT((ROW()-13)/2),0)),IF(ISBLANK(OFFSET('9. METAS'!$W$20,INT((ROW()-14)/2),0)),"",OFFSET('9. METAS'!$W$20,INT((ROW()-14)/2),0)))</f>
        <v/>
      </c>
      <c r="M374" s="151" t="str">
        <f ca="1">IF(MOD(ROW()-13,2)=0,IF(ISBLANK(OFFSET(#REF!,INT((ROW()-13)/2),0)),"",OFFSET(#REF!,INT((ROW()-13)/2),0)),IF(ISBLANK(OFFSET('9. METAS'!$X$20,INT((ROW()-14)/2),0)),"",OFFSET('9. METAS'!$X$20,INT((ROW()-14)/2),0)))</f>
        <v/>
      </c>
      <c r="N374" s="854"/>
      <c r="O374" s="856"/>
      <c r="P374" s="913"/>
    </row>
    <row r="375" spans="3:16">
      <c r="C375" s="859"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8" t="str">
        <f ca="1">IF(ISBLANK(OFFSET('5. Pp (3 años)'!$K$46,INT((ROW()-13)/2),0)),"",OFFSET('5. Pp (3 años)'!$K$46,INT((ROW()-13)/2),0))</f>
        <v/>
      </c>
      <c r="G375" s="909" t="str">
        <f ca="1">IF(ISBLANK(OFFSET('5. Pp (3 años)'!$H$46,INT((ROW()-13)/2),0)),"",OFFSET('5. Pp (3 años)'!$H$46,INT((ROW()-13)/2),0))</f>
        <v/>
      </c>
      <c r="H375" s="944" t="str">
        <f ca="1">IF(ISBLANK(OFFSET('9. METAS'!$L$20,INT((ROW()-13)/2),0)),"",OFFSET('9. METAS'!$L$20,INT((ROW()-13)/2),0))</f>
        <v/>
      </c>
      <c r="I375" s="868"/>
      <c r="J375" s="149" t="e">
        <f ca="1">IF(MOD(ROW()-13,2)=0,IF(ISBLANK(OFFSET(#REF!,INT((ROW()-13)/2),0)),"",OFFSET(#REF!,INT((ROW()-13)/2),0)),IF(ISBLANK(OFFSET('9. METAS'!$U$20,INT((ROW()-14)/2),0)),"",OFFSET('9. METAS'!$U$20,INT((ROW()-14)/2),0)))</f>
        <v>#REF!</v>
      </c>
      <c r="K375" s="150" t="e">
        <f ca="1">IF(MOD(ROW()-13,2)=0,IF(ISBLANK(OFFSET(#REF!,INT((ROW()-13)/2),0)),"",OFFSET(#REF!,INT((ROW()-13)/2),0)),IF(ISBLANK(OFFSET('9. METAS'!$V$20,INT((ROW()-14)/2),0)),"",OFFSET('9. METAS'!$V$20,INT((ROW()-14)/2),0)))</f>
        <v>#REF!</v>
      </c>
      <c r="L375" s="150" t="e">
        <f ca="1">IF(MOD(ROW()-13,2)=0,IF(ISBLANK(OFFSET(#REF!,INT((ROW()-13)/2),0)),"",OFFSET(#REF!,INT((ROW()-13)/2),0)),IF(ISBLANK(OFFSET('9. METAS'!$W$20,INT((ROW()-14)/2),0)),"",OFFSET('9. METAS'!$W$20,INT((ROW()-14)/2),0)))</f>
        <v>#REF!</v>
      </c>
      <c r="M375" s="151" t="e">
        <f ca="1">IF(MOD(ROW()-13,2)=0,IF(ISBLANK(OFFSET(#REF!,INT((ROW()-13)/2),0)),"",OFFSET(#REF!,INT((ROW()-13)/2),0)),IF(ISBLANK(OFFSET('9. METAS'!$X$20,INT((ROW()-14)/2),0)),"",OFFSET('9. METAS'!$X$20,INT((ROW()-14)/2),0)))</f>
        <v>#REF!</v>
      </c>
      <c r="N375" s="869" t="str">
        <f t="shared" ref="N375" ca="1" si="358">IFERROR(J375/J376,"ND")</f>
        <v>ND</v>
      </c>
      <c r="O375" s="870" t="str">
        <f t="shared" ref="O375" ca="1" si="359">IFERROR(((J375+K375+L375+M375)/H375),"ND")</f>
        <v>ND</v>
      </c>
      <c r="P375" s="910"/>
    </row>
    <row r="376" spans="3:16">
      <c r="C376" s="860"/>
      <c r="D376" s="907"/>
      <c r="E376" s="907"/>
      <c r="F376" s="908"/>
      <c r="G376" s="909"/>
      <c r="H376" s="944"/>
      <c r="I376" s="852"/>
      <c r="J376" s="149" t="str">
        <f ca="1">IF(MOD(ROW()-13,2)=0,IF(ISBLANK(OFFSET(#REF!,INT((ROW()-13)/2),0)),"",OFFSET(#REF!,INT((ROW()-13)/2),0)),IF(ISBLANK(OFFSET('9. METAS'!$U$20,INT((ROW()-14)/2),0)),"",OFFSET('9. METAS'!$U$20,INT((ROW()-14)/2),0)))</f>
        <v/>
      </c>
      <c r="K376" s="150" t="str">
        <f ca="1">IF(MOD(ROW()-13,2)=0,IF(ISBLANK(OFFSET(#REF!,INT((ROW()-13)/2),0)),"",OFFSET(#REF!,INT((ROW()-13)/2),0)),IF(ISBLANK(OFFSET('9. METAS'!$V$20,INT((ROW()-14)/2),0)),"",OFFSET('9. METAS'!$V$20,INT((ROW()-14)/2),0)))</f>
        <v/>
      </c>
      <c r="L376" s="150" t="str">
        <f ca="1">IF(MOD(ROW()-13,2)=0,IF(ISBLANK(OFFSET(#REF!,INT((ROW()-13)/2),0)),"",OFFSET(#REF!,INT((ROW()-13)/2),0)),IF(ISBLANK(OFFSET('9. METAS'!$W$20,INT((ROW()-14)/2),0)),"",OFFSET('9. METAS'!$W$20,INT((ROW()-14)/2),0)))</f>
        <v/>
      </c>
      <c r="M376" s="151" t="str">
        <f ca="1">IF(MOD(ROW()-13,2)=0,IF(ISBLANK(OFFSET(#REF!,INT((ROW()-13)/2),0)),"",OFFSET(#REF!,INT((ROW()-13)/2),0)),IF(ISBLANK(OFFSET('9. METAS'!$X$20,INT((ROW()-14)/2),0)),"",OFFSET('9. METAS'!$X$20,INT((ROW()-14)/2),0)))</f>
        <v/>
      </c>
      <c r="N376" s="854"/>
      <c r="O376" s="856"/>
      <c r="P376" s="913"/>
    </row>
    <row r="377" spans="3:16">
      <c r="C377" s="859"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8" t="str">
        <f ca="1">IF(ISBLANK(OFFSET('5. Pp (3 años)'!$K$46,INT((ROW()-13)/2),0)),"",OFFSET('5. Pp (3 años)'!$K$46,INT((ROW()-13)/2),0))</f>
        <v/>
      </c>
      <c r="G377" s="909" t="str">
        <f ca="1">IF(ISBLANK(OFFSET('5. Pp (3 años)'!$H$46,INT((ROW()-13)/2),0)),"",OFFSET('5. Pp (3 años)'!$H$46,INT((ROW()-13)/2),0))</f>
        <v/>
      </c>
      <c r="H377" s="944" t="str">
        <f ca="1">IF(ISBLANK(OFFSET('9. METAS'!$L$20,INT((ROW()-13)/2),0)),"",OFFSET('9. METAS'!$L$20,INT((ROW()-13)/2),0))</f>
        <v/>
      </c>
      <c r="I377" s="868"/>
      <c r="J377" s="149" t="e">
        <f ca="1">IF(MOD(ROW()-13,2)=0,IF(ISBLANK(OFFSET(#REF!,INT((ROW()-13)/2),0)),"",OFFSET(#REF!,INT((ROW()-13)/2),0)),IF(ISBLANK(OFFSET('9. METAS'!$U$20,INT((ROW()-14)/2),0)),"",OFFSET('9. METAS'!$U$20,INT((ROW()-14)/2),0)))</f>
        <v>#REF!</v>
      </c>
      <c r="K377" s="150" t="e">
        <f ca="1">IF(MOD(ROW()-13,2)=0,IF(ISBLANK(OFFSET(#REF!,INT((ROW()-13)/2),0)),"",OFFSET(#REF!,INT((ROW()-13)/2),0)),IF(ISBLANK(OFFSET('9. METAS'!$V$20,INT((ROW()-14)/2),0)),"",OFFSET('9. METAS'!$V$20,INT((ROW()-14)/2),0)))</f>
        <v>#REF!</v>
      </c>
      <c r="L377" s="150" t="e">
        <f ca="1">IF(MOD(ROW()-13,2)=0,IF(ISBLANK(OFFSET(#REF!,INT((ROW()-13)/2),0)),"",OFFSET(#REF!,INT((ROW()-13)/2),0)),IF(ISBLANK(OFFSET('9. METAS'!$W$20,INT((ROW()-14)/2),0)),"",OFFSET('9. METAS'!$W$20,INT((ROW()-14)/2),0)))</f>
        <v>#REF!</v>
      </c>
      <c r="M377" s="151" t="e">
        <f ca="1">IF(MOD(ROW()-13,2)=0,IF(ISBLANK(OFFSET(#REF!,INT((ROW()-13)/2),0)),"",OFFSET(#REF!,INT((ROW()-13)/2),0)),IF(ISBLANK(OFFSET('9. METAS'!$X$20,INT((ROW()-14)/2),0)),"",OFFSET('9. METAS'!$X$20,INT((ROW()-14)/2),0)))</f>
        <v>#REF!</v>
      </c>
      <c r="N377" s="869" t="str">
        <f t="shared" ref="N377" ca="1" si="360">IFERROR(J377/J378,"ND")</f>
        <v>ND</v>
      </c>
      <c r="O377" s="870" t="str">
        <f t="shared" ref="O377" ca="1" si="361">IFERROR(((J377+K377+L377+M377)/H377),"ND")</f>
        <v>ND</v>
      </c>
      <c r="P377" s="910"/>
    </row>
    <row r="378" spans="3:16">
      <c r="C378" s="860"/>
      <c r="D378" s="907"/>
      <c r="E378" s="907"/>
      <c r="F378" s="908"/>
      <c r="G378" s="909"/>
      <c r="H378" s="944"/>
      <c r="I378" s="852"/>
      <c r="J378" s="149" t="str">
        <f ca="1">IF(MOD(ROW()-13,2)=0,IF(ISBLANK(OFFSET(#REF!,INT((ROW()-13)/2),0)),"",OFFSET(#REF!,INT((ROW()-13)/2),0)),IF(ISBLANK(OFFSET('9. METAS'!$U$20,INT((ROW()-14)/2),0)),"",OFFSET('9. METAS'!$U$20,INT((ROW()-14)/2),0)))</f>
        <v/>
      </c>
      <c r="K378" s="150" t="str">
        <f ca="1">IF(MOD(ROW()-13,2)=0,IF(ISBLANK(OFFSET(#REF!,INT((ROW()-13)/2),0)),"",OFFSET(#REF!,INT((ROW()-13)/2),0)),IF(ISBLANK(OFFSET('9. METAS'!$V$20,INT((ROW()-14)/2),0)),"",OFFSET('9. METAS'!$V$20,INT((ROW()-14)/2),0)))</f>
        <v/>
      </c>
      <c r="L378" s="150" t="str">
        <f ca="1">IF(MOD(ROW()-13,2)=0,IF(ISBLANK(OFFSET(#REF!,INT((ROW()-13)/2),0)),"",OFFSET(#REF!,INT((ROW()-13)/2),0)),IF(ISBLANK(OFFSET('9. METAS'!$W$20,INT((ROW()-14)/2),0)),"",OFFSET('9. METAS'!$W$20,INT((ROW()-14)/2),0)))</f>
        <v/>
      </c>
      <c r="M378" s="151" t="str">
        <f ca="1">IF(MOD(ROW()-13,2)=0,IF(ISBLANK(OFFSET(#REF!,INT((ROW()-13)/2),0)),"",OFFSET(#REF!,INT((ROW()-13)/2),0)),IF(ISBLANK(OFFSET('9. METAS'!$X$20,INT((ROW()-14)/2),0)),"",OFFSET('9. METAS'!$X$20,INT((ROW()-14)/2),0)))</f>
        <v/>
      </c>
      <c r="N378" s="854"/>
      <c r="O378" s="856"/>
      <c r="P378" s="913"/>
    </row>
    <row r="379" spans="3:16">
      <c r="C379" s="859"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8" t="str">
        <f ca="1">IF(ISBLANK(OFFSET('5. Pp (3 años)'!$K$46,INT((ROW()-13)/2),0)),"",OFFSET('5. Pp (3 años)'!$K$46,INT((ROW()-13)/2),0))</f>
        <v/>
      </c>
      <c r="G379" s="909" t="str">
        <f ca="1">IF(ISBLANK(OFFSET('5. Pp (3 años)'!$H$46,INT((ROW()-13)/2),0)),"",OFFSET('5. Pp (3 años)'!$H$46,INT((ROW()-13)/2),0))</f>
        <v/>
      </c>
      <c r="H379" s="944" t="str">
        <f ca="1">IF(ISBLANK(OFFSET('9. METAS'!$L$20,INT((ROW()-13)/2),0)),"",OFFSET('9. METAS'!$L$20,INT((ROW()-13)/2),0))</f>
        <v/>
      </c>
      <c r="I379" s="868"/>
      <c r="J379" s="149" t="e">
        <f ca="1">IF(MOD(ROW()-13,2)=0,IF(ISBLANK(OFFSET(#REF!,INT((ROW()-13)/2),0)),"",OFFSET(#REF!,INT((ROW()-13)/2),0)),IF(ISBLANK(OFFSET('9. METAS'!$U$20,INT((ROW()-14)/2),0)),"",OFFSET('9. METAS'!$U$20,INT((ROW()-14)/2),0)))</f>
        <v>#REF!</v>
      </c>
      <c r="K379" s="150" t="e">
        <f ca="1">IF(MOD(ROW()-13,2)=0,IF(ISBLANK(OFFSET(#REF!,INT((ROW()-13)/2),0)),"",OFFSET(#REF!,INT((ROW()-13)/2),0)),IF(ISBLANK(OFFSET('9. METAS'!$V$20,INT((ROW()-14)/2),0)),"",OFFSET('9. METAS'!$V$20,INT((ROW()-14)/2),0)))</f>
        <v>#REF!</v>
      </c>
      <c r="L379" s="150" t="e">
        <f ca="1">IF(MOD(ROW()-13,2)=0,IF(ISBLANK(OFFSET(#REF!,INT((ROW()-13)/2),0)),"",OFFSET(#REF!,INT((ROW()-13)/2),0)),IF(ISBLANK(OFFSET('9. METAS'!$W$20,INT((ROW()-14)/2),0)),"",OFFSET('9. METAS'!$W$20,INT((ROW()-14)/2),0)))</f>
        <v>#REF!</v>
      </c>
      <c r="M379" s="151" t="e">
        <f ca="1">IF(MOD(ROW()-13,2)=0,IF(ISBLANK(OFFSET(#REF!,INT((ROW()-13)/2),0)),"",OFFSET(#REF!,INT((ROW()-13)/2),0)),IF(ISBLANK(OFFSET('9. METAS'!$X$20,INT((ROW()-14)/2),0)),"",OFFSET('9. METAS'!$X$20,INT((ROW()-14)/2),0)))</f>
        <v>#REF!</v>
      </c>
      <c r="N379" s="869" t="str">
        <f t="shared" ref="N379" ca="1" si="362">IFERROR(J379/J380,"ND")</f>
        <v>ND</v>
      </c>
      <c r="O379" s="870" t="str">
        <f t="shared" ref="O379" ca="1" si="363">IFERROR(((J379+K379+L379+M379)/H379),"ND")</f>
        <v>ND</v>
      </c>
      <c r="P379" s="910"/>
    </row>
    <row r="380" spans="3:16">
      <c r="C380" s="860"/>
      <c r="D380" s="907"/>
      <c r="E380" s="907"/>
      <c r="F380" s="908"/>
      <c r="G380" s="909"/>
      <c r="H380" s="944"/>
      <c r="I380" s="852"/>
      <c r="J380" s="149" t="str">
        <f ca="1">IF(MOD(ROW()-13,2)=0,IF(ISBLANK(OFFSET(#REF!,INT((ROW()-13)/2),0)),"",OFFSET(#REF!,INT((ROW()-13)/2),0)),IF(ISBLANK(OFFSET('9. METAS'!$U$20,INT((ROW()-14)/2),0)),"",OFFSET('9. METAS'!$U$20,INT((ROW()-14)/2),0)))</f>
        <v/>
      </c>
      <c r="K380" s="150" t="str">
        <f ca="1">IF(MOD(ROW()-13,2)=0,IF(ISBLANK(OFFSET(#REF!,INT((ROW()-13)/2),0)),"",OFFSET(#REF!,INT((ROW()-13)/2),0)),IF(ISBLANK(OFFSET('9. METAS'!$V$20,INT((ROW()-14)/2),0)),"",OFFSET('9. METAS'!$V$20,INT((ROW()-14)/2),0)))</f>
        <v/>
      </c>
      <c r="L380" s="150" t="str">
        <f ca="1">IF(MOD(ROW()-13,2)=0,IF(ISBLANK(OFFSET(#REF!,INT((ROW()-13)/2),0)),"",OFFSET(#REF!,INT((ROW()-13)/2),0)),IF(ISBLANK(OFFSET('9. METAS'!$W$20,INT((ROW()-14)/2),0)),"",OFFSET('9. METAS'!$W$20,INT((ROW()-14)/2),0)))</f>
        <v/>
      </c>
      <c r="M380" s="151" t="str">
        <f ca="1">IF(MOD(ROW()-13,2)=0,IF(ISBLANK(OFFSET(#REF!,INT((ROW()-13)/2),0)),"",OFFSET(#REF!,INT((ROW()-13)/2),0)),IF(ISBLANK(OFFSET('9. METAS'!$X$20,INT((ROW()-14)/2),0)),"",OFFSET('9. METAS'!$X$20,INT((ROW()-14)/2),0)))</f>
        <v/>
      </c>
      <c r="N380" s="854"/>
      <c r="O380" s="856"/>
      <c r="P380" s="913"/>
    </row>
    <row r="381" spans="3:16">
      <c r="C381" s="859"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8" t="str">
        <f ca="1">IF(ISBLANK(OFFSET('5. Pp (3 años)'!$K$46,INT((ROW()-13)/2),0)),"",OFFSET('5. Pp (3 años)'!$K$46,INT((ROW()-13)/2),0))</f>
        <v/>
      </c>
      <c r="G381" s="909" t="str">
        <f ca="1">IF(ISBLANK(OFFSET('5. Pp (3 años)'!$H$46,INT((ROW()-13)/2),0)),"",OFFSET('5. Pp (3 años)'!$H$46,INT((ROW()-13)/2),0))</f>
        <v/>
      </c>
      <c r="H381" s="944" t="str">
        <f ca="1">IF(ISBLANK(OFFSET('9. METAS'!$L$20,INT((ROW()-13)/2),0)),"",OFFSET('9. METAS'!$L$20,INT((ROW()-13)/2),0))</f>
        <v/>
      </c>
      <c r="I381" s="868"/>
      <c r="J381" s="149" t="e">
        <f ca="1">IF(MOD(ROW()-13,2)=0,IF(ISBLANK(OFFSET(#REF!,INT((ROW()-13)/2),0)),"",OFFSET(#REF!,INT((ROW()-13)/2),0)),IF(ISBLANK(OFFSET('9. METAS'!$U$20,INT((ROW()-14)/2),0)),"",OFFSET('9. METAS'!$U$20,INT((ROW()-14)/2),0)))</f>
        <v>#REF!</v>
      </c>
      <c r="K381" s="150" t="e">
        <f ca="1">IF(MOD(ROW()-13,2)=0,IF(ISBLANK(OFFSET(#REF!,INT((ROW()-13)/2),0)),"",OFFSET(#REF!,INT((ROW()-13)/2),0)),IF(ISBLANK(OFFSET('9. METAS'!$V$20,INT((ROW()-14)/2),0)),"",OFFSET('9. METAS'!$V$20,INT((ROW()-14)/2),0)))</f>
        <v>#REF!</v>
      </c>
      <c r="L381" s="150" t="e">
        <f ca="1">IF(MOD(ROW()-13,2)=0,IF(ISBLANK(OFFSET(#REF!,INT((ROW()-13)/2),0)),"",OFFSET(#REF!,INT((ROW()-13)/2),0)),IF(ISBLANK(OFFSET('9. METAS'!$W$20,INT((ROW()-14)/2),0)),"",OFFSET('9. METAS'!$W$20,INT((ROW()-14)/2),0)))</f>
        <v>#REF!</v>
      </c>
      <c r="M381" s="151" t="e">
        <f ca="1">IF(MOD(ROW()-13,2)=0,IF(ISBLANK(OFFSET(#REF!,INT((ROW()-13)/2),0)),"",OFFSET(#REF!,INT((ROW()-13)/2),0)),IF(ISBLANK(OFFSET('9. METAS'!$X$20,INT((ROW()-14)/2),0)),"",OFFSET('9. METAS'!$X$20,INT((ROW()-14)/2),0)))</f>
        <v>#REF!</v>
      </c>
      <c r="N381" s="869" t="str">
        <f t="shared" ref="N381" ca="1" si="364">IFERROR(J381/J382,"ND")</f>
        <v>ND</v>
      </c>
      <c r="O381" s="870" t="str">
        <f t="shared" ref="O381" ca="1" si="365">IFERROR(((J381+K381+L381+M381)/H381),"ND")</f>
        <v>ND</v>
      </c>
      <c r="P381" s="910"/>
    </row>
    <row r="382" spans="3:16">
      <c r="C382" s="860"/>
      <c r="D382" s="907"/>
      <c r="E382" s="907"/>
      <c r="F382" s="908"/>
      <c r="G382" s="909"/>
      <c r="H382" s="944"/>
      <c r="I382" s="852"/>
      <c r="J382" s="149" t="str">
        <f ca="1">IF(MOD(ROW()-13,2)=0,IF(ISBLANK(OFFSET(#REF!,INT((ROW()-13)/2),0)),"",OFFSET(#REF!,INT((ROW()-13)/2),0)),IF(ISBLANK(OFFSET('9. METAS'!$U$20,INT((ROW()-14)/2),0)),"",OFFSET('9. METAS'!$U$20,INT((ROW()-14)/2),0)))</f>
        <v/>
      </c>
      <c r="K382" s="150" t="str">
        <f ca="1">IF(MOD(ROW()-13,2)=0,IF(ISBLANK(OFFSET(#REF!,INT((ROW()-13)/2),0)),"",OFFSET(#REF!,INT((ROW()-13)/2),0)),IF(ISBLANK(OFFSET('9. METAS'!$V$20,INT((ROW()-14)/2),0)),"",OFFSET('9. METAS'!$V$20,INT((ROW()-14)/2),0)))</f>
        <v/>
      </c>
      <c r="L382" s="150" t="str">
        <f ca="1">IF(MOD(ROW()-13,2)=0,IF(ISBLANK(OFFSET(#REF!,INT((ROW()-13)/2),0)),"",OFFSET(#REF!,INT((ROW()-13)/2),0)),IF(ISBLANK(OFFSET('9. METAS'!$W$20,INT((ROW()-14)/2),0)),"",OFFSET('9. METAS'!$W$20,INT((ROW()-14)/2),0)))</f>
        <v/>
      </c>
      <c r="M382" s="151" t="str">
        <f ca="1">IF(MOD(ROW()-13,2)=0,IF(ISBLANK(OFFSET(#REF!,INT((ROW()-13)/2),0)),"",OFFSET(#REF!,INT((ROW()-13)/2),0)),IF(ISBLANK(OFFSET('9. METAS'!$X$20,INT((ROW()-14)/2),0)),"",OFFSET('9. METAS'!$X$20,INT((ROW()-14)/2),0)))</f>
        <v/>
      </c>
      <c r="N382" s="854"/>
      <c r="O382" s="856"/>
      <c r="P382" s="913"/>
    </row>
    <row r="383" spans="3:16">
      <c r="C383" s="859"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8" t="str">
        <f ca="1">IF(ISBLANK(OFFSET('5. Pp (3 años)'!$K$46,INT((ROW()-13)/2),0)),"",OFFSET('5. Pp (3 años)'!$K$46,INT((ROW()-13)/2),0))</f>
        <v/>
      </c>
      <c r="G383" s="909" t="str">
        <f ca="1">IF(ISBLANK(OFFSET('5. Pp (3 años)'!$H$46,INT((ROW()-13)/2),0)),"",OFFSET('5. Pp (3 años)'!$H$46,INT((ROW()-13)/2),0))</f>
        <v/>
      </c>
      <c r="H383" s="944" t="str">
        <f ca="1">IF(ISBLANK(OFFSET('9. METAS'!$L$20,INT((ROW()-13)/2),0)),"",OFFSET('9. METAS'!$L$20,INT((ROW()-13)/2),0))</f>
        <v/>
      </c>
      <c r="I383" s="868"/>
      <c r="J383" s="149" t="e">
        <f ca="1">IF(MOD(ROW()-13,2)=0,IF(ISBLANK(OFFSET(#REF!,INT((ROW()-13)/2),0)),"",OFFSET(#REF!,INT((ROW()-13)/2),0)),IF(ISBLANK(OFFSET('9. METAS'!$U$20,INT((ROW()-14)/2),0)),"",OFFSET('9. METAS'!$U$20,INT((ROW()-14)/2),0)))</f>
        <v>#REF!</v>
      </c>
      <c r="K383" s="150" t="e">
        <f ca="1">IF(MOD(ROW()-13,2)=0,IF(ISBLANK(OFFSET(#REF!,INT((ROW()-13)/2),0)),"",OFFSET(#REF!,INT((ROW()-13)/2),0)),IF(ISBLANK(OFFSET('9. METAS'!$V$20,INT((ROW()-14)/2),0)),"",OFFSET('9. METAS'!$V$20,INT((ROW()-14)/2),0)))</f>
        <v>#REF!</v>
      </c>
      <c r="L383" s="150" t="e">
        <f ca="1">IF(MOD(ROW()-13,2)=0,IF(ISBLANK(OFFSET(#REF!,INT((ROW()-13)/2),0)),"",OFFSET(#REF!,INT((ROW()-13)/2),0)),IF(ISBLANK(OFFSET('9. METAS'!$W$20,INT((ROW()-14)/2),0)),"",OFFSET('9. METAS'!$W$20,INT((ROW()-14)/2),0)))</f>
        <v>#REF!</v>
      </c>
      <c r="M383" s="151" t="e">
        <f ca="1">IF(MOD(ROW()-13,2)=0,IF(ISBLANK(OFFSET(#REF!,INT((ROW()-13)/2),0)),"",OFFSET(#REF!,INT((ROW()-13)/2),0)),IF(ISBLANK(OFFSET('9. METAS'!$X$20,INT((ROW()-14)/2),0)),"",OFFSET('9. METAS'!$X$20,INT((ROW()-14)/2),0)))</f>
        <v>#REF!</v>
      </c>
      <c r="N383" s="869" t="str">
        <f t="shared" ref="N383" ca="1" si="366">IFERROR(J383/J384,"ND")</f>
        <v>ND</v>
      </c>
      <c r="O383" s="870" t="str">
        <f t="shared" ref="O383" ca="1" si="367">IFERROR(((J383+K383+L383+M383)/H383),"ND")</f>
        <v>ND</v>
      </c>
      <c r="P383" s="910"/>
    </row>
    <row r="384" spans="3:16">
      <c r="C384" s="860"/>
      <c r="D384" s="907"/>
      <c r="E384" s="907"/>
      <c r="F384" s="908"/>
      <c r="G384" s="909"/>
      <c r="H384" s="944"/>
      <c r="I384" s="852"/>
      <c r="J384" s="149" t="str">
        <f ca="1">IF(MOD(ROW()-13,2)=0,IF(ISBLANK(OFFSET(#REF!,INT((ROW()-13)/2),0)),"",OFFSET(#REF!,INT((ROW()-13)/2),0)),IF(ISBLANK(OFFSET('9. METAS'!$U$20,INT((ROW()-14)/2),0)),"",OFFSET('9. METAS'!$U$20,INT((ROW()-14)/2),0)))</f>
        <v/>
      </c>
      <c r="K384" s="150" t="str">
        <f ca="1">IF(MOD(ROW()-13,2)=0,IF(ISBLANK(OFFSET(#REF!,INT((ROW()-13)/2),0)),"",OFFSET(#REF!,INT((ROW()-13)/2),0)),IF(ISBLANK(OFFSET('9. METAS'!$V$20,INT((ROW()-14)/2),0)),"",OFFSET('9. METAS'!$V$20,INT((ROW()-14)/2),0)))</f>
        <v/>
      </c>
      <c r="L384" s="150" t="str">
        <f ca="1">IF(MOD(ROW()-13,2)=0,IF(ISBLANK(OFFSET(#REF!,INT((ROW()-13)/2),0)),"",OFFSET(#REF!,INT((ROW()-13)/2),0)),IF(ISBLANK(OFFSET('9. METAS'!$W$20,INT((ROW()-14)/2),0)),"",OFFSET('9. METAS'!$W$20,INT((ROW()-14)/2),0)))</f>
        <v/>
      </c>
      <c r="M384" s="151" t="str">
        <f ca="1">IF(MOD(ROW()-13,2)=0,IF(ISBLANK(OFFSET(#REF!,INT((ROW()-13)/2),0)),"",OFFSET(#REF!,INT((ROW()-13)/2),0)),IF(ISBLANK(OFFSET('9. METAS'!$X$20,INT((ROW()-14)/2),0)),"",OFFSET('9. METAS'!$X$20,INT((ROW()-14)/2),0)))</f>
        <v/>
      </c>
      <c r="N384" s="854"/>
      <c r="O384" s="856"/>
      <c r="P384" s="913"/>
    </row>
    <row r="385" spans="3:16">
      <c r="C385" s="859"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8" t="str">
        <f ca="1">IF(ISBLANK(OFFSET('5. Pp (3 años)'!$K$46,INT((ROW()-13)/2),0)),"",OFFSET('5. Pp (3 años)'!$K$46,INT((ROW()-13)/2),0))</f>
        <v/>
      </c>
      <c r="G385" s="909" t="str">
        <f ca="1">IF(ISBLANK(OFFSET('5. Pp (3 años)'!$H$46,INT((ROW()-13)/2),0)),"",OFFSET('5. Pp (3 años)'!$H$46,INT((ROW()-13)/2),0))</f>
        <v/>
      </c>
      <c r="H385" s="944" t="str">
        <f ca="1">IF(ISBLANK(OFFSET('9. METAS'!$L$20,INT((ROW()-13)/2),0)),"",OFFSET('9. METAS'!$L$20,INT((ROW()-13)/2),0))</f>
        <v/>
      </c>
      <c r="I385" s="868"/>
      <c r="J385" s="149" t="e">
        <f ca="1">IF(MOD(ROW()-13,2)=0,IF(ISBLANK(OFFSET(#REF!,INT((ROW()-13)/2),0)),"",OFFSET(#REF!,INT((ROW()-13)/2),0)),IF(ISBLANK(OFFSET('9. METAS'!$U$20,INT((ROW()-14)/2),0)),"",OFFSET('9. METAS'!$U$20,INT((ROW()-14)/2),0)))</f>
        <v>#REF!</v>
      </c>
      <c r="K385" s="150" t="e">
        <f ca="1">IF(MOD(ROW()-13,2)=0,IF(ISBLANK(OFFSET(#REF!,INT((ROW()-13)/2),0)),"",OFFSET(#REF!,INT((ROW()-13)/2),0)),IF(ISBLANK(OFFSET('9. METAS'!$V$20,INT((ROW()-14)/2),0)),"",OFFSET('9. METAS'!$V$20,INT((ROW()-14)/2),0)))</f>
        <v>#REF!</v>
      </c>
      <c r="L385" s="150" t="e">
        <f ca="1">IF(MOD(ROW()-13,2)=0,IF(ISBLANK(OFFSET(#REF!,INT((ROW()-13)/2),0)),"",OFFSET(#REF!,INT((ROW()-13)/2),0)),IF(ISBLANK(OFFSET('9. METAS'!$W$20,INT((ROW()-14)/2),0)),"",OFFSET('9. METAS'!$W$20,INT((ROW()-14)/2),0)))</f>
        <v>#REF!</v>
      </c>
      <c r="M385" s="151" t="e">
        <f ca="1">IF(MOD(ROW()-13,2)=0,IF(ISBLANK(OFFSET(#REF!,INT((ROW()-13)/2),0)),"",OFFSET(#REF!,INT((ROW()-13)/2),0)),IF(ISBLANK(OFFSET('9. METAS'!$X$20,INT((ROW()-14)/2),0)),"",OFFSET('9. METAS'!$X$20,INT((ROW()-14)/2),0)))</f>
        <v>#REF!</v>
      </c>
      <c r="N385" s="869" t="str">
        <f t="shared" ref="N385" ca="1" si="368">IFERROR(J385/J386,"ND")</f>
        <v>ND</v>
      </c>
      <c r="O385" s="870" t="str">
        <f t="shared" ref="O385" ca="1" si="369">IFERROR(((J385+K385+L385+M385)/H385),"ND")</f>
        <v>ND</v>
      </c>
      <c r="P385" s="910"/>
    </row>
    <row r="386" spans="3:16">
      <c r="C386" s="860"/>
      <c r="D386" s="907"/>
      <c r="E386" s="907"/>
      <c r="F386" s="908"/>
      <c r="G386" s="909"/>
      <c r="H386" s="944"/>
      <c r="I386" s="852"/>
      <c r="J386" s="149" t="str">
        <f ca="1">IF(MOD(ROW()-13,2)=0,IF(ISBLANK(OFFSET(#REF!,INT((ROW()-13)/2),0)),"",OFFSET(#REF!,INT((ROW()-13)/2),0)),IF(ISBLANK(OFFSET('9. METAS'!$U$20,INT((ROW()-14)/2),0)),"",OFFSET('9. METAS'!$U$20,INT((ROW()-14)/2),0)))</f>
        <v/>
      </c>
      <c r="K386" s="150" t="str">
        <f ca="1">IF(MOD(ROW()-13,2)=0,IF(ISBLANK(OFFSET(#REF!,INT((ROW()-13)/2),0)),"",OFFSET(#REF!,INT((ROW()-13)/2),0)),IF(ISBLANK(OFFSET('9. METAS'!$V$20,INT((ROW()-14)/2),0)),"",OFFSET('9. METAS'!$V$20,INT((ROW()-14)/2),0)))</f>
        <v/>
      </c>
      <c r="L386" s="150" t="str">
        <f ca="1">IF(MOD(ROW()-13,2)=0,IF(ISBLANK(OFFSET(#REF!,INT((ROW()-13)/2),0)),"",OFFSET(#REF!,INT((ROW()-13)/2),0)),IF(ISBLANK(OFFSET('9. METAS'!$W$20,INT((ROW()-14)/2),0)),"",OFFSET('9. METAS'!$W$20,INT((ROW()-14)/2),0)))</f>
        <v/>
      </c>
      <c r="M386" s="151" t="str">
        <f ca="1">IF(MOD(ROW()-13,2)=0,IF(ISBLANK(OFFSET(#REF!,INT((ROW()-13)/2),0)),"",OFFSET(#REF!,INT((ROW()-13)/2),0)),IF(ISBLANK(OFFSET('9. METAS'!$X$20,INT((ROW()-14)/2),0)),"",OFFSET('9. METAS'!$X$20,INT((ROW()-14)/2),0)))</f>
        <v/>
      </c>
      <c r="N386" s="854"/>
      <c r="O386" s="856"/>
      <c r="P386" s="913"/>
    </row>
    <row r="387" spans="3:16">
      <c r="C387" s="859"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8" t="str">
        <f ca="1">IF(ISBLANK(OFFSET('5. Pp (3 años)'!$K$46,INT((ROW()-13)/2),0)),"",OFFSET('5. Pp (3 años)'!$K$46,INT((ROW()-13)/2),0))</f>
        <v/>
      </c>
      <c r="G387" s="909" t="str">
        <f ca="1">IF(ISBLANK(OFFSET('5. Pp (3 años)'!$H$46,INT((ROW()-13)/2),0)),"",OFFSET('5. Pp (3 años)'!$H$46,INT((ROW()-13)/2),0))</f>
        <v/>
      </c>
      <c r="H387" s="944" t="str">
        <f ca="1">IF(ISBLANK(OFFSET('9. METAS'!$L$20,INT((ROW()-13)/2),0)),"",OFFSET('9. METAS'!$L$20,INT((ROW()-13)/2),0))</f>
        <v/>
      </c>
      <c r="I387" s="868"/>
      <c r="J387" s="149" t="e">
        <f ca="1">IF(MOD(ROW()-13,2)=0,IF(ISBLANK(OFFSET(#REF!,INT((ROW()-13)/2),0)),"",OFFSET(#REF!,INT((ROW()-13)/2),0)),IF(ISBLANK(OFFSET('9. METAS'!$U$20,INT((ROW()-14)/2),0)),"",OFFSET('9. METAS'!$U$20,INT((ROW()-14)/2),0)))</f>
        <v>#REF!</v>
      </c>
      <c r="K387" s="150" t="e">
        <f ca="1">IF(MOD(ROW()-13,2)=0,IF(ISBLANK(OFFSET(#REF!,INT((ROW()-13)/2),0)),"",OFFSET(#REF!,INT((ROW()-13)/2),0)),IF(ISBLANK(OFFSET('9. METAS'!$V$20,INT((ROW()-14)/2),0)),"",OFFSET('9. METAS'!$V$20,INT((ROW()-14)/2),0)))</f>
        <v>#REF!</v>
      </c>
      <c r="L387" s="150" t="e">
        <f ca="1">IF(MOD(ROW()-13,2)=0,IF(ISBLANK(OFFSET(#REF!,INT((ROW()-13)/2),0)),"",OFFSET(#REF!,INT((ROW()-13)/2),0)),IF(ISBLANK(OFFSET('9. METAS'!$W$20,INT((ROW()-14)/2),0)),"",OFFSET('9. METAS'!$W$20,INT((ROW()-14)/2),0)))</f>
        <v>#REF!</v>
      </c>
      <c r="M387" s="151" t="e">
        <f ca="1">IF(MOD(ROW()-13,2)=0,IF(ISBLANK(OFFSET(#REF!,INT((ROW()-13)/2),0)),"",OFFSET(#REF!,INT((ROW()-13)/2),0)),IF(ISBLANK(OFFSET('9. METAS'!$X$20,INT((ROW()-14)/2),0)),"",OFFSET('9. METAS'!$X$20,INT((ROW()-14)/2),0)))</f>
        <v>#REF!</v>
      </c>
      <c r="N387" s="869" t="str">
        <f t="shared" ref="N387" ca="1" si="370">IFERROR(J387/J388,"ND")</f>
        <v>ND</v>
      </c>
      <c r="O387" s="870" t="str">
        <f t="shared" ref="O387" ca="1" si="371">IFERROR(((J387+K387+L387+M387)/H387),"ND")</f>
        <v>ND</v>
      </c>
      <c r="P387" s="910"/>
    </row>
    <row r="388" spans="3:16">
      <c r="C388" s="860"/>
      <c r="D388" s="907"/>
      <c r="E388" s="907"/>
      <c r="F388" s="908"/>
      <c r="G388" s="909"/>
      <c r="H388" s="944"/>
      <c r="I388" s="852"/>
      <c r="J388" s="149" t="str">
        <f ca="1">IF(MOD(ROW()-13,2)=0,IF(ISBLANK(OFFSET(#REF!,INT((ROW()-13)/2),0)),"",OFFSET(#REF!,INT((ROW()-13)/2),0)),IF(ISBLANK(OFFSET('9. METAS'!$U$20,INT((ROW()-14)/2),0)),"",OFFSET('9. METAS'!$U$20,INT((ROW()-14)/2),0)))</f>
        <v/>
      </c>
      <c r="K388" s="150" t="str">
        <f ca="1">IF(MOD(ROW()-13,2)=0,IF(ISBLANK(OFFSET(#REF!,INT((ROW()-13)/2),0)),"",OFFSET(#REF!,INT((ROW()-13)/2),0)),IF(ISBLANK(OFFSET('9. METAS'!$V$20,INT((ROW()-14)/2),0)),"",OFFSET('9. METAS'!$V$20,INT((ROW()-14)/2),0)))</f>
        <v/>
      </c>
      <c r="L388" s="150" t="str">
        <f ca="1">IF(MOD(ROW()-13,2)=0,IF(ISBLANK(OFFSET(#REF!,INT((ROW()-13)/2),0)),"",OFFSET(#REF!,INT((ROW()-13)/2),0)),IF(ISBLANK(OFFSET('9. METAS'!$W$20,INT((ROW()-14)/2),0)),"",OFFSET('9. METAS'!$W$20,INT((ROW()-14)/2),0)))</f>
        <v/>
      </c>
      <c r="M388" s="151" t="str">
        <f ca="1">IF(MOD(ROW()-13,2)=0,IF(ISBLANK(OFFSET(#REF!,INT((ROW()-13)/2),0)),"",OFFSET(#REF!,INT((ROW()-13)/2),0)),IF(ISBLANK(OFFSET('9. METAS'!$X$20,INT((ROW()-14)/2),0)),"",OFFSET('9. METAS'!$X$20,INT((ROW()-14)/2),0)))</f>
        <v/>
      </c>
      <c r="N388" s="854"/>
      <c r="O388" s="856"/>
      <c r="P388" s="913"/>
    </row>
    <row r="389" spans="3:16">
      <c r="C389" s="859"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8" t="str">
        <f ca="1">IF(ISBLANK(OFFSET('5. Pp (3 años)'!$K$46,INT((ROW()-13)/2),0)),"",OFFSET('5. Pp (3 años)'!$K$46,INT((ROW()-13)/2),0))</f>
        <v/>
      </c>
      <c r="G389" s="909" t="str">
        <f ca="1">IF(ISBLANK(OFFSET('5. Pp (3 años)'!$H$46,INT((ROW()-13)/2),0)),"",OFFSET('5. Pp (3 años)'!$H$46,INT((ROW()-13)/2),0))</f>
        <v/>
      </c>
      <c r="H389" s="944" t="str">
        <f ca="1">IF(ISBLANK(OFFSET('9. METAS'!$L$20,INT((ROW()-13)/2),0)),"",OFFSET('9. METAS'!$L$20,INT((ROW()-13)/2),0))</f>
        <v/>
      </c>
      <c r="I389" s="868"/>
      <c r="J389" s="149" t="e">
        <f ca="1">IF(MOD(ROW()-13,2)=0,IF(ISBLANK(OFFSET(#REF!,INT((ROW()-13)/2),0)),"",OFFSET(#REF!,INT((ROW()-13)/2),0)),IF(ISBLANK(OFFSET('9. METAS'!$U$20,INT((ROW()-14)/2),0)),"",OFFSET('9. METAS'!$U$20,INT((ROW()-14)/2),0)))</f>
        <v>#REF!</v>
      </c>
      <c r="K389" s="150" t="e">
        <f ca="1">IF(MOD(ROW()-13,2)=0,IF(ISBLANK(OFFSET(#REF!,INT((ROW()-13)/2),0)),"",OFFSET(#REF!,INT((ROW()-13)/2),0)),IF(ISBLANK(OFFSET('9. METAS'!$V$20,INT((ROW()-14)/2),0)),"",OFFSET('9. METAS'!$V$20,INT((ROW()-14)/2),0)))</f>
        <v>#REF!</v>
      </c>
      <c r="L389" s="150" t="e">
        <f ca="1">IF(MOD(ROW()-13,2)=0,IF(ISBLANK(OFFSET(#REF!,INT((ROW()-13)/2),0)),"",OFFSET(#REF!,INT((ROW()-13)/2),0)),IF(ISBLANK(OFFSET('9. METAS'!$W$20,INT((ROW()-14)/2),0)),"",OFFSET('9. METAS'!$W$20,INT((ROW()-14)/2),0)))</f>
        <v>#REF!</v>
      </c>
      <c r="M389" s="151" t="e">
        <f ca="1">IF(MOD(ROW()-13,2)=0,IF(ISBLANK(OFFSET(#REF!,INT((ROW()-13)/2),0)),"",OFFSET(#REF!,INT((ROW()-13)/2),0)),IF(ISBLANK(OFFSET('9. METAS'!$X$20,INT((ROW()-14)/2),0)),"",OFFSET('9. METAS'!$X$20,INT((ROW()-14)/2),0)))</f>
        <v>#REF!</v>
      </c>
      <c r="N389" s="869" t="str">
        <f t="shared" ref="N389" ca="1" si="372">IFERROR(J389/J390,"ND")</f>
        <v>ND</v>
      </c>
      <c r="O389" s="870" t="str">
        <f t="shared" ref="O389" ca="1" si="373">IFERROR(((J389+K389+L389+M389)/H389),"ND")</f>
        <v>ND</v>
      </c>
      <c r="P389" s="910"/>
    </row>
    <row r="390" spans="3:16">
      <c r="C390" s="860"/>
      <c r="D390" s="907"/>
      <c r="E390" s="907"/>
      <c r="F390" s="908"/>
      <c r="G390" s="909"/>
      <c r="H390" s="944"/>
      <c r="I390" s="852"/>
      <c r="J390" s="149" t="str">
        <f ca="1">IF(MOD(ROW()-13,2)=0,IF(ISBLANK(OFFSET(#REF!,INT((ROW()-13)/2),0)),"",OFFSET(#REF!,INT((ROW()-13)/2),0)),IF(ISBLANK(OFFSET('9. METAS'!$U$20,INT((ROW()-14)/2),0)),"",OFFSET('9. METAS'!$U$20,INT((ROW()-14)/2),0)))</f>
        <v/>
      </c>
      <c r="K390" s="150" t="str">
        <f ca="1">IF(MOD(ROW()-13,2)=0,IF(ISBLANK(OFFSET(#REF!,INT((ROW()-13)/2),0)),"",OFFSET(#REF!,INT((ROW()-13)/2),0)),IF(ISBLANK(OFFSET('9. METAS'!$V$20,INT((ROW()-14)/2),0)),"",OFFSET('9. METAS'!$V$20,INT((ROW()-14)/2),0)))</f>
        <v/>
      </c>
      <c r="L390" s="150" t="str">
        <f ca="1">IF(MOD(ROW()-13,2)=0,IF(ISBLANK(OFFSET(#REF!,INT((ROW()-13)/2),0)),"",OFFSET(#REF!,INT((ROW()-13)/2),0)),IF(ISBLANK(OFFSET('9. METAS'!$W$20,INT((ROW()-14)/2),0)),"",OFFSET('9. METAS'!$W$20,INT((ROW()-14)/2),0)))</f>
        <v/>
      </c>
      <c r="M390" s="151" t="str">
        <f ca="1">IF(MOD(ROW()-13,2)=0,IF(ISBLANK(OFFSET(#REF!,INT((ROW()-13)/2),0)),"",OFFSET(#REF!,INT((ROW()-13)/2),0)),IF(ISBLANK(OFFSET('9. METAS'!$X$20,INT((ROW()-14)/2),0)),"",OFFSET('9. METAS'!$X$20,INT((ROW()-14)/2),0)))</f>
        <v/>
      </c>
      <c r="N390" s="854"/>
      <c r="O390" s="856"/>
      <c r="P390" s="913"/>
    </row>
    <row r="391" spans="3:16">
      <c r="C391" s="859"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8" t="str">
        <f ca="1">IF(ISBLANK(OFFSET('5. Pp (3 años)'!$K$46,INT((ROW()-13)/2),0)),"",OFFSET('5. Pp (3 años)'!$K$46,INT((ROW()-13)/2),0))</f>
        <v/>
      </c>
      <c r="G391" s="909" t="str">
        <f ca="1">IF(ISBLANK(OFFSET('5. Pp (3 años)'!$H$46,INT((ROW()-13)/2),0)),"",OFFSET('5. Pp (3 años)'!$H$46,INT((ROW()-13)/2),0))</f>
        <v/>
      </c>
      <c r="H391" s="944" t="str">
        <f ca="1">IF(ISBLANK(OFFSET('9. METAS'!$L$20,INT((ROW()-13)/2),0)),"",OFFSET('9. METAS'!$L$20,INT((ROW()-13)/2),0))</f>
        <v/>
      </c>
      <c r="I391" s="868"/>
      <c r="J391" s="149" t="e">
        <f ca="1">IF(MOD(ROW()-13,2)=0,IF(ISBLANK(OFFSET(#REF!,INT((ROW()-13)/2),0)),"",OFFSET(#REF!,INT((ROW()-13)/2),0)),IF(ISBLANK(OFFSET('9. METAS'!$U$20,INT((ROW()-14)/2),0)),"",OFFSET('9. METAS'!$U$20,INT((ROW()-14)/2),0)))</f>
        <v>#REF!</v>
      </c>
      <c r="K391" s="150" t="e">
        <f ca="1">IF(MOD(ROW()-13,2)=0,IF(ISBLANK(OFFSET(#REF!,INT((ROW()-13)/2),0)),"",OFFSET(#REF!,INT((ROW()-13)/2),0)),IF(ISBLANK(OFFSET('9. METAS'!$V$20,INT((ROW()-14)/2),0)),"",OFFSET('9. METAS'!$V$20,INT((ROW()-14)/2),0)))</f>
        <v>#REF!</v>
      </c>
      <c r="L391" s="150" t="e">
        <f ca="1">IF(MOD(ROW()-13,2)=0,IF(ISBLANK(OFFSET(#REF!,INT((ROW()-13)/2),0)),"",OFFSET(#REF!,INT((ROW()-13)/2),0)),IF(ISBLANK(OFFSET('9. METAS'!$W$20,INT((ROW()-14)/2),0)),"",OFFSET('9. METAS'!$W$20,INT((ROW()-14)/2),0)))</f>
        <v>#REF!</v>
      </c>
      <c r="M391" s="151" t="e">
        <f ca="1">IF(MOD(ROW()-13,2)=0,IF(ISBLANK(OFFSET(#REF!,INT((ROW()-13)/2),0)),"",OFFSET(#REF!,INT((ROW()-13)/2),0)),IF(ISBLANK(OFFSET('9. METAS'!$X$20,INT((ROW()-14)/2),0)),"",OFFSET('9. METAS'!$X$20,INT((ROW()-14)/2),0)))</f>
        <v>#REF!</v>
      </c>
      <c r="N391" s="869" t="str">
        <f t="shared" ref="N391" ca="1" si="374">IFERROR(J391/J392,"ND")</f>
        <v>ND</v>
      </c>
      <c r="O391" s="870" t="str">
        <f t="shared" ref="O391" ca="1" si="375">IFERROR(((J391+K391+L391+M391)/H391),"ND")</f>
        <v>ND</v>
      </c>
      <c r="P391" s="910"/>
    </row>
    <row r="392" spans="3:16">
      <c r="C392" s="860"/>
      <c r="D392" s="907"/>
      <c r="E392" s="907"/>
      <c r="F392" s="908"/>
      <c r="G392" s="909"/>
      <c r="H392" s="944"/>
      <c r="I392" s="852"/>
      <c r="J392" s="149" t="str">
        <f ca="1">IF(MOD(ROW()-13,2)=0,IF(ISBLANK(OFFSET(#REF!,INT((ROW()-13)/2),0)),"",OFFSET(#REF!,INT((ROW()-13)/2),0)),IF(ISBLANK(OFFSET('9. METAS'!$U$20,INT((ROW()-14)/2),0)),"",OFFSET('9. METAS'!$U$20,INT((ROW()-14)/2),0)))</f>
        <v/>
      </c>
      <c r="K392" s="150" t="str">
        <f ca="1">IF(MOD(ROW()-13,2)=0,IF(ISBLANK(OFFSET(#REF!,INT((ROW()-13)/2),0)),"",OFFSET(#REF!,INT((ROW()-13)/2),0)),IF(ISBLANK(OFFSET('9. METAS'!$V$20,INT((ROW()-14)/2),0)),"",OFFSET('9. METAS'!$V$20,INT((ROW()-14)/2),0)))</f>
        <v/>
      </c>
      <c r="L392" s="150" t="str">
        <f ca="1">IF(MOD(ROW()-13,2)=0,IF(ISBLANK(OFFSET(#REF!,INT((ROW()-13)/2),0)),"",OFFSET(#REF!,INT((ROW()-13)/2),0)),IF(ISBLANK(OFFSET('9. METAS'!$W$20,INT((ROW()-14)/2),0)),"",OFFSET('9. METAS'!$W$20,INT((ROW()-14)/2),0)))</f>
        <v/>
      </c>
      <c r="M392" s="151" t="str">
        <f ca="1">IF(MOD(ROW()-13,2)=0,IF(ISBLANK(OFFSET(#REF!,INT((ROW()-13)/2),0)),"",OFFSET(#REF!,INT((ROW()-13)/2),0)),IF(ISBLANK(OFFSET('9. METAS'!$X$20,INT((ROW()-14)/2),0)),"",OFFSET('9. METAS'!$X$20,INT((ROW()-14)/2),0)))</f>
        <v/>
      </c>
      <c r="N392" s="854"/>
      <c r="O392" s="856"/>
      <c r="P392" s="913"/>
    </row>
    <row r="393" spans="3:16">
      <c r="C393" s="859"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8" t="str">
        <f ca="1">IF(ISBLANK(OFFSET('5. Pp (3 años)'!$K$46,INT((ROW()-13)/2),0)),"",OFFSET('5. Pp (3 años)'!$K$46,INT((ROW()-13)/2),0))</f>
        <v/>
      </c>
      <c r="G393" s="909" t="str">
        <f ca="1">IF(ISBLANK(OFFSET('5. Pp (3 años)'!$H$46,INT((ROW()-13)/2),0)),"",OFFSET('5. Pp (3 años)'!$H$46,INT((ROW()-13)/2),0))</f>
        <v/>
      </c>
      <c r="H393" s="944" t="str">
        <f ca="1">IF(ISBLANK(OFFSET('9. METAS'!$L$20,INT((ROW()-13)/2),0)),"",OFFSET('9. METAS'!$L$20,INT((ROW()-13)/2),0))</f>
        <v/>
      </c>
      <c r="I393" s="868"/>
      <c r="J393" s="149" t="e">
        <f ca="1">IF(MOD(ROW()-13,2)=0,IF(ISBLANK(OFFSET(#REF!,INT((ROW()-13)/2),0)),"",OFFSET(#REF!,INT((ROW()-13)/2),0)),IF(ISBLANK(OFFSET('9. METAS'!$U$20,INT((ROW()-14)/2),0)),"",OFFSET('9. METAS'!$U$20,INT((ROW()-14)/2),0)))</f>
        <v>#REF!</v>
      </c>
      <c r="K393" s="150" t="e">
        <f ca="1">IF(MOD(ROW()-13,2)=0,IF(ISBLANK(OFFSET(#REF!,INT((ROW()-13)/2),0)),"",OFFSET(#REF!,INT((ROW()-13)/2),0)),IF(ISBLANK(OFFSET('9. METAS'!$V$20,INT((ROW()-14)/2),0)),"",OFFSET('9. METAS'!$V$20,INT((ROW()-14)/2),0)))</f>
        <v>#REF!</v>
      </c>
      <c r="L393" s="150" t="e">
        <f ca="1">IF(MOD(ROW()-13,2)=0,IF(ISBLANK(OFFSET(#REF!,INT((ROW()-13)/2),0)),"",OFFSET(#REF!,INT((ROW()-13)/2),0)),IF(ISBLANK(OFFSET('9. METAS'!$W$20,INT((ROW()-14)/2),0)),"",OFFSET('9. METAS'!$W$20,INT((ROW()-14)/2),0)))</f>
        <v>#REF!</v>
      </c>
      <c r="M393" s="151" t="e">
        <f ca="1">IF(MOD(ROW()-13,2)=0,IF(ISBLANK(OFFSET(#REF!,INT((ROW()-13)/2),0)),"",OFFSET(#REF!,INT((ROW()-13)/2),0)),IF(ISBLANK(OFFSET('9. METAS'!$X$20,INT((ROW()-14)/2),0)),"",OFFSET('9. METAS'!$X$20,INT((ROW()-14)/2),0)))</f>
        <v>#REF!</v>
      </c>
      <c r="N393" s="869" t="str">
        <f t="shared" ref="N393" ca="1" si="376">IFERROR(J393/J394,"ND")</f>
        <v>ND</v>
      </c>
      <c r="O393" s="870" t="str">
        <f t="shared" ref="O393" ca="1" si="377">IFERROR(((J393+K393+L393+M393)/H393),"ND")</f>
        <v>ND</v>
      </c>
      <c r="P393" s="910"/>
    </row>
    <row r="394" spans="3:16">
      <c r="C394" s="860"/>
      <c r="D394" s="907"/>
      <c r="E394" s="907"/>
      <c r="F394" s="908"/>
      <c r="G394" s="909"/>
      <c r="H394" s="944"/>
      <c r="I394" s="852"/>
      <c r="J394" s="149" t="str">
        <f ca="1">IF(MOD(ROW()-13,2)=0,IF(ISBLANK(OFFSET(#REF!,INT((ROW()-13)/2),0)),"",OFFSET(#REF!,INT((ROW()-13)/2),0)),IF(ISBLANK(OFFSET('9. METAS'!$U$20,INT((ROW()-14)/2),0)),"",OFFSET('9. METAS'!$U$20,INT((ROW()-14)/2),0)))</f>
        <v/>
      </c>
      <c r="K394" s="150" t="str">
        <f ca="1">IF(MOD(ROW()-13,2)=0,IF(ISBLANK(OFFSET(#REF!,INT((ROW()-13)/2),0)),"",OFFSET(#REF!,INT((ROW()-13)/2),0)),IF(ISBLANK(OFFSET('9. METAS'!$V$20,INT((ROW()-14)/2),0)),"",OFFSET('9. METAS'!$V$20,INT((ROW()-14)/2),0)))</f>
        <v/>
      </c>
      <c r="L394" s="150" t="str">
        <f ca="1">IF(MOD(ROW()-13,2)=0,IF(ISBLANK(OFFSET(#REF!,INT((ROW()-13)/2),0)),"",OFFSET(#REF!,INT((ROW()-13)/2),0)),IF(ISBLANK(OFFSET('9. METAS'!$W$20,INT((ROW()-14)/2),0)),"",OFFSET('9. METAS'!$W$20,INT((ROW()-14)/2),0)))</f>
        <v/>
      </c>
      <c r="M394" s="151" t="str">
        <f ca="1">IF(MOD(ROW()-13,2)=0,IF(ISBLANK(OFFSET(#REF!,INT((ROW()-13)/2),0)),"",OFFSET(#REF!,INT((ROW()-13)/2),0)),IF(ISBLANK(OFFSET('9. METAS'!$X$20,INT((ROW()-14)/2),0)),"",OFFSET('9. METAS'!$X$20,INT((ROW()-14)/2),0)))</f>
        <v/>
      </c>
      <c r="N394" s="854"/>
      <c r="O394" s="856"/>
      <c r="P394" s="913"/>
    </row>
    <row r="395" spans="3:16">
      <c r="C395" s="859"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8" t="str">
        <f ca="1">IF(ISBLANK(OFFSET('5. Pp (3 años)'!$K$46,INT((ROW()-13)/2),0)),"",OFFSET('5. Pp (3 años)'!$K$46,INT((ROW()-13)/2),0))</f>
        <v/>
      </c>
      <c r="G395" s="909" t="str">
        <f ca="1">IF(ISBLANK(OFFSET('5. Pp (3 años)'!$H$46,INT((ROW()-13)/2),0)),"",OFFSET('5. Pp (3 años)'!$H$46,INT((ROW()-13)/2),0))</f>
        <v/>
      </c>
      <c r="H395" s="944" t="str">
        <f ca="1">IF(ISBLANK(OFFSET('9. METAS'!$L$20,INT((ROW()-13)/2),0)),"",OFFSET('9. METAS'!$L$20,INT((ROW()-13)/2),0))</f>
        <v/>
      </c>
      <c r="I395" s="868"/>
      <c r="J395" s="149" t="e">
        <f ca="1">IF(MOD(ROW()-13,2)=0,IF(ISBLANK(OFFSET(#REF!,INT((ROW()-13)/2),0)),"",OFFSET(#REF!,INT((ROW()-13)/2),0)),IF(ISBLANK(OFFSET('9. METAS'!$U$20,INT((ROW()-14)/2),0)),"",OFFSET('9. METAS'!$U$20,INT((ROW()-14)/2),0)))</f>
        <v>#REF!</v>
      </c>
      <c r="K395" s="150" t="e">
        <f ca="1">IF(MOD(ROW()-13,2)=0,IF(ISBLANK(OFFSET(#REF!,INT((ROW()-13)/2),0)),"",OFFSET(#REF!,INT((ROW()-13)/2),0)),IF(ISBLANK(OFFSET('9. METAS'!$V$20,INT((ROW()-14)/2),0)),"",OFFSET('9. METAS'!$V$20,INT((ROW()-14)/2),0)))</f>
        <v>#REF!</v>
      </c>
      <c r="L395" s="150" t="e">
        <f ca="1">IF(MOD(ROW()-13,2)=0,IF(ISBLANK(OFFSET(#REF!,INT((ROW()-13)/2),0)),"",OFFSET(#REF!,INT((ROW()-13)/2),0)),IF(ISBLANK(OFFSET('9. METAS'!$W$20,INT((ROW()-14)/2),0)),"",OFFSET('9. METAS'!$W$20,INT((ROW()-14)/2),0)))</f>
        <v>#REF!</v>
      </c>
      <c r="M395" s="151" t="e">
        <f ca="1">IF(MOD(ROW()-13,2)=0,IF(ISBLANK(OFFSET(#REF!,INT((ROW()-13)/2),0)),"",OFFSET(#REF!,INT((ROW()-13)/2),0)),IF(ISBLANK(OFFSET('9. METAS'!$X$20,INT((ROW()-14)/2),0)),"",OFFSET('9. METAS'!$X$20,INT((ROW()-14)/2),0)))</f>
        <v>#REF!</v>
      </c>
      <c r="N395" s="869" t="str">
        <f t="shared" ref="N395" ca="1" si="378">IFERROR(J395/J396,"ND")</f>
        <v>ND</v>
      </c>
      <c r="O395" s="870" t="str">
        <f t="shared" ref="O395" ca="1" si="379">IFERROR(((J395+K395+L395+M395)/H395),"ND")</f>
        <v>ND</v>
      </c>
      <c r="P395" s="910"/>
    </row>
    <row r="396" spans="3:16">
      <c r="C396" s="860"/>
      <c r="D396" s="907"/>
      <c r="E396" s="907"/>
      <c r="F396" s="908"/>
      <c r="G396" s="909"/>
      <c r="H396" s="944"/>
      <c r="I396" s="852"/>
      <c r="J396" s="149" t="str">
        <f ca="1">IF(MOD(ROW()-13,2)=0,IF(ISBLANK(OFFSET(#REF!,INT((ROW()-13)/2),0)),"",OFFSET(#REF!,INT((ROW()-13)/2),0)),IF(ISBLANK(OFFSET('9. METAS'!$U$20,INT((ROW()-14)/2),0)),"",OFFSET('9. METAS'!$U$20,INT((ROW()-14)/2),0)))</f>
        <v/>
      </c>
      <c r="K396" s="150" t="str">
        <f ca="1">IF(MOD(ROW()-13,2)=0,IF(ISBLANK(OFFSET(#REF!,INT((ROW()-13)/2),0)),"",OFFSET(#REF!,INT((ROW()-13)/2),0)),IF(ISBLANK(OFFSET('9. METAS'!$V$20,INT((ROW()-14)/2),0)),"",OFFSET('9. METAS'!$V$20,INT((ROW()-14)/2),0)))</f>
        <v/>
      </c>
      <c r="L396" s="150" t="str">
        <f ca="1">IF(MOD(ROW()-13,2)=0,IF(ISBLANK(OFFSET(#REF!,INT((ROW()-13)/2),0)),"",OFFSET(#REF!,INT((ROW()-13)/2),0)),IF(ISBLANK(OFFSET('9. METAS'!$W$20,INT((ROW()-14)/2),0)),"",OFFSET('9. METAS'!$W$20,INT((ROW()-14)/2),0)))</f>
        <v/>
      </c>
      <c r="M396" s="151" t="str">
        <f ca="1">IF(MOD(ROW()-13,2)=0,IF(ISBLANK(OFFSET(#REF!,INT((ROW()-13)/2),0)),"",OFFSET(#REF!,INT((ROW()-13)/2),0)),IF(ISBLANK(OFFSET('9. METAS'!$X$20,INT((ROW()-14)/2),0)),"",OFFSET('9. METAS'!$X$20,INT((ROW()-14)/2),0)))</f>
        <v/>
      </c>
      <c r="N396" s="854"/>
      <c r="O396" s="856"/>
      <c r="P396" s="913"/>
    </row>
    <row r="397" spans="3:16">
      <c r="C397" s="859"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8" t="str">
        <f ca="1">IF(ISBLANK(OFFSET('5. Pp (3 años)'!$K$46,INT((ROW()-13)/2),0)),"",OFFSET('5. Pp (3 años)'!$K$46,INT((ROW()-13)/2),0))</f>
        <v/>
      </c>
      <c r="G397" s="909" t="str">
        <f ca="1">IF(ISBLANK(OFFSET('5. Pp (3 años)'!$H$46,INT((ROW()-13)/2),0)),"",OFFSET('5. Pp (3 años)'!$H$46,INT((ROW()-13)/2),0))</f>
        <v/>
      </c>
      <c r="H397" s="944" t="str">
        <f ca="1">IF(ISBLANK(OFFSET('9. METAS'!$L$20,INT((ROW()-13)/2),0)),"",OFFSET('9. METAS'!$L$20,INT((ROW()-13)/2),0))</f>
        <v/>
      </c>
      <c r="I397" s="868"/>
      <c r="J397" s="149" t="e">
        <f ca="1">IF(MOD(ROW()-13,2)=0,IF(ISBLANK(OFFSET(#REF!,INT((ROW()-13)/2),0)),"",OFFSET(#REF!,INT((ROW()-13)/2),0)),IF(ISBLANK(OFFSET('9. METAS'!$U$20,INT((ROW()-14)/2),0)),"",OFFSET('9. METAS'!$U$20,INT((ROW()-14)/2),0)))</f>
        <v>#REF!</v>
      </c>
      <c r="K397" s="150" t="e">
        <f ca="1">IF(MOD(ROW()-13,2)=0,IF(ISBLANK(OFFSET(#REF!,INT((ROW()-13)/2),0)),"",OFFSET(#REF!,INT((ROW()-13)/2),0)),IF(ISBLANK(OFFSET('9. METAS'!$V$20,INT((ROW()-14)/2),0)),"",OFFSET('9. METAS'!$V$20,INT((ROW()-14)/2),0)))</f>
        <v>#REF!</v>
      </c>
      <c r="L397" s="150" t="e">
        <f ca="1">IF(MOD(ROW()-13,2)=0,IF(ISBLANK(OFFSET(#REF!,INT((ROW()-13)/2),0)),"",OFFSET(#REF!,INT((ROW()-13)/2),0)),IF(ISBLANK(OFFSET('9. METAS'!$W$20,INT((ROW()-14)/2),0)),"",OFFSET('9. METAS'!$W$20,INT((ROW()-14)/2),0)))</f>
        <v>#REF!</v>
      </c>
      <c r="M397" s="151" t="e">
        <f ca="1">IF(MOD(ROW()-13,2)=0,IF(ISBLANK(OFFSET(#REF!,INT((ROW()-13)/2),0)),"",OFFSET(#REF!,INT((ROW()-13)/2),0)),IF(ISBLANK(OFFSET('9. METAS'!$X$20,INT((ROW()-14)/2),0)),"",OFFSET('9. METAS'!$X$20,INT((ROW()-14)/2),0)))</f>
        <v>#REF!</v>
      </c>
      <c r="N397" s="869" t="str">
        <f t="shared" ref="N397" ca="1" si="380">IFERROR(J397/J398,"ND")</f>
        <v>ND</v>
      </c>
      <c r="O397" s="870" t="str">
        <f t="shared" ref="O397" ca="1" si="381">IFERROR(((J397+K397+L397+M397)/H397),"ND")</f>
        <v>ND</v>
      </c>
      <c r="P397" s="910"/>
    </row>
    <row r="398" spans="3:16">
      <c r="C398" s="860"/>
      <c r="D398" s="907"/>
      <c r="E398" s="907"/>
      <c r="F398" s="908"/>
      <c r="G398" s="909"/>
      <c r="H398" s="944"/>
      <c r="I398" s="852"/>
      <c r="J398" s="149" t="str">
        <f ca="1">IF(MOD(ROW()-13,2)=0,IF(ISBLANK(OFFSET(#REF!,INT((ROW()-13)/2),0)),"",OFFSET(#REF!,INT((ROW()-13)/2),0)),IF(ISBLANK(OFFSET('9. METAS'!$U$20,INT((ROW()-14)/2),0)),"",OFFSET('9. METAS'!$U$20,INT((ROW()-14)/2),0)))</f>
        <v/>
      </c>
      <c r="K398" s="150" t="str">
        <f ca="1">IF(MOD(ROW()-13,2)=0,IF(ISBLANK(OFFSET(#REF!,INT((ROW()-13)/2),0)),"",OFFSET(#REF!,INT((ROW()-13)/2),0)),IF(ISBLANK(OFFSET('9. METAS'!$V$20,INT((ROW()-14)/2),0)),"",OFFSET('9. METAS'!$V$20,INT((ROW()-14)/2),0)))</f>
        <v/>
      </c>
      <c r="L398" s="150" t="str">
        <f ca="1">IF(MOD(ROW()-13,2)=0,IF(ISBLANK(OFFSET(#REF!,INT((ROW()-13)/2),0)),"",OFFSET(#REF!,INT((ROW()-13)/2),0)),IF(ISBLANK(OFFSET('9. METAS'!$W$20,INT((ROW()-14)/2),0)),"",OFFSET('9. METAS'!$W$20,INT((ROW()-14)/2),0)))</f>
        <v/>
      </c>
      <c r="M398" s="151" t="str">
        <f ca="1">IF(MOD(ROW()-13,2)=0,IF(ISBLANK(OFFSET(#REF!,INT((ROW()-13)/2),0)),"",OFFSET(#REF!,INT((ROW()-13)/2),0)),IF(ISBLANK(OFFSET('9. METAS'!$X$20,INT((ROW()-14)/2),0)),"",OFFSET('9. METAS'!$X$20,INT((ROW()-14)/2),0)))</f>
        <v/>
      </c>
      <c r="N398" s="854"/>
      <c r="O398" s="856"/>
      <c r="P398" s="913"/>
    </row>
    <row r="399" spans="3:16">
      <c r="C399" s="859"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8" t="str">
        <f ca="1">IF(ISBLANK(OFFSET('5. Pp (3 años)'!$K$46,INT((ROW()-13)/2),0)),"",OFFSET('5. Pp (3 años)'!$K$46,INT((ROW()-13)/2),0))</f>
        <v/>
      </c>
      <c r="G399" s="909" t="str">
        <f ca="1">IF(ISBLANK(OFFSET('5. Pp (3 años)'!$H$46,INT((ROW()-13)/2),0)),"",OFFSET('5. Pp (3 años)'!$H$46,INT((ROW()-13)/2),0))</f>
        <v/>
      </c>
      <c r="H399" s="944" t="str">
        <f ca="1">IF(ISBLANK(OFFSET('9. METAS'!$L$20,INT((ROW()-13)/2),0)),"",OFFSET('9. METAS'!$L$20,INT((ROW()-13)/2),0))</f>
        <v/>
      </c>
      <c r="I399" s="868"/>
      <c r="J399" s="149" t="e">
        <f ca="1">IF(MOD(ROW()-13,2)=0,IF(ISBLANK(OFFSET(#REF!,INT((ROW()-13)/2),0)),"",OFFSET(#REF!,INT((ROW()-13)/2),0)),IF(ISBLANK(OFFSET('9. METAS'!$U$20,INT((ROW()-14)/2),0)),"",OFFSET('9. METAS'!$U$20,INT((ROW()-14)/2),0)))</f>
        <v>#REF!</v>
      </c>
      <c r="K399" s="150" t="e">
        <f ca="1">IF(MOD(ROW()-13,2)=0,IF(ISBLANK(OFFSET(#REF!,INT((ROW()-13)/2),0)),"",OFFSET(#REF!,INT((ROW()-13)/2),0)),IF(ISBLANK(OFFSET('9. METAS'!$V$20,INT((ROW()-14)/2),0)),"",OFFSET('9. METAS'!$V$20,INT((ROW()-14)/2),0)))</f>
        <v>#REF!</v>
      </c>
      <c r="L399" s="150" t="e">
        <f ca="1">IF(MOD(ROW()-13,2)=0,IF(ISBLANK(OFFSET(#REF!,INT((ROW()-13)/2),0)),"",OFFSET(#REF!,INT((ROW()-13)/2),0)),IF(ISBLANK(OFFSET('9. METAS'!$W$20,INT((ROW()-14)/2),0)),"",OFFSET('9. METAS'!$W$20,INT((ROW()-14)/2),0)))</f>
        <v>#REF!</v>
      </c>
      <c r="M399" s="151" t="e">
        <f ca="1">IF(MOD(ROW()-13,2)=0,IF(ISBLANK(OFFSET(#REF!,INT((ROW()-13)/2),0)),"",OFFSET(#REF!,INT((ROW()-13)/2),0)),IF(ISBLANK(OFFSET('9. METAS'!$X$20,INT((ROW()-14)/2),0)),"",OFFSET('9. METAS'!$X$20,INT((ROW()-14)/2),0)))</f>
        <v>#REF!</v>
      </c>
      <c r="N399" s="869" t="str">
        <f t="shared" ref="N399" ca="1" si="382">IFERROR(J399/J400,"ND")</f>
        <v>ND</v>
      </c>
      <c r="O399" s="870" t="str">
        <f t="shared" ref="O399" ca="1" si="383">IFERROR(((J399+K399+L399+M399)/H399),"ND")</f>
        <v>ND</v>
      </c>
      <c r="P399" s="910"/>
    </row>
    <row r="400" spans="3:16">
      <c r="C400" s="860"/>
      <c r="D400" s="907"/>
      <c r="E400" s="907"/>
      <c r="F400" s="908"/>
      <c r="G400" s="909"/>
      <c r="H400" s="944"/>
      <c r="I400" s="852"/>
      <c r="J400" s="149" t="str">
        <f ca="1">IF(MOD(ROW()-13,2)=0,IF(ISBLANK(OFFSET(#REF!,INT((ROW()-13)/2),0)),"",OFFSET(#REF!,INT((ROW()-13)/2),0)),IF(ISBLANK(OFFSET('9. METAS'!$U$20,INT((ROW()-14)/2),0)),"",OFFSET('9. METAS'!$U$20,INT((ROW()-14)/2),0)))</f>
        <v/>
      </c>
      <c r="K400" s="150" t="str">
        <f ca="1">IF(MOD(ROW()-13,2)=0,IF(ISBLANK(OFFSET(#REF!,INT((ROW()-13)/2),0)),"",OFFSET(#REF!,INT((ROW()-13)/2),0)),IF(ISBLANK(OFFSET('9. METAS'!$V$20,INT((ROW()-14)/2),0)),"",OFFSET('9. METAS'!$V$20,INT((ROW()-14)/2),0)))</f>
        <v/>
      </c>
      <c r="L400" s="150" t="str">
        <f ca="1">IF(MOD(ROW()-13,2)=0,IF(ISBLANK(OFFSET(#REF!,INT((ROW()-13)/2),0)),"",OFFSET(#REF!,INT((ROW()-13)/2),0)),IF(ISBLANK(OFFSET('9. METAS'!$W$20,INT((ROW()-14)/2),0)),"",OFFSET('9. METAS'!$W$20,INT((ROW()-14)/2),0)))</f>
        <v/>
      </c>
      <c r="M400" s="151" t="str">
        <f ca="1">IF(MOD(ROW()-13,2)=0,IF(ISBLANK(OFFSET(#REF!,INT((ROW()-13)/2),0)),"",OFFSET(#REF!,INT((ROW()-13)/2),0)),IF(ISBLANK(OFFSET('9. METAS'!$X$20,INT((ROW()-14)/2),0)),"",OFFSET('9. METAS'!$X$20,INT((ROW()-14)/2),0)))</f>
        <v/>
      </c>
      <c r="N400" s="854"/>
      <c r="O400" s="856"/>
      <c r="P400" s="913"/>
    </row>
    <row r="401" spans="3:16">
      <c r="C401" s="859"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8" t="str">
        <f ca="1">IF(ISBLANK(OFFSET('5. Pp (3 años)'!$K$46,INT((ROW()-13)/2),0)),"",OFFSET('5. Pp (3 años)'!$K$46,INT((ROW()-13)/2),0))</f>
        <v/>
      </c>
      <c r="G401" s="909" t="str">
        <f ca="1">IF(ISBLANK(OFFSET('5. Pp (3 años)'!$H$46,INT((ROW()-13)/2),0)),"",OFFSET('5. Pp (3 años)'!$H$46,INT((ROW()-13)/2),0))</f>
        <v/>
      </c>
      <c r="H401" s="944" t="str">
        <f ca="1">IF(ISBLANK(OFFSET('9. METAS'!$L$20,INT((ROW()-13)/2),0)),"",OFFSET('9. METAS'!$L$20,INT((ROW()-13)/2),0))</f>
        <v/>
      </c>
      <c r="I401" s="868"/>
      <c r="J401" s="149" t="e">
        <f ca="1">IF(MOD(ROW()-13,2)=0,IF(ISBLANK(OFFSET(#REF!,INT((ROW()-13)/2),0)),"",OFFSET(#REF!,INT((ROW()-13)/2),0)),IF(ISBLANK(OFFSET('9. METAS'!$U$20,INT((ROW()-14)/2),0)),"",OFFSET('9. METAS'!$U$20,INT((ROW()-14)/2),0)))</f>
        <v>#REF!</v>
      </c>
      <c r="K401" s="150" t="e">
        <f ca="1">IF(MOD(ROW()-13,2)=0,IF(ISBLANK(OFFSET(#REF!,INT((ROW()-13)/2),0)),"",OFFSET(#REF!,INT((ROW()-13)/2),0)),IF(ISBLANK(OFFSET('9. METAS'!$V$20,INT((ROW()-14)/2),0)),"",OFFSET('9. METAS'!$V$20,INT((ROW()-14)/2),0)))</f>
        <v>#REF!</v>
      </c>
      <c r="L401" s="150" t="e">
        <f ca="1">IF(MOD(ROW()-13,2)=0,IF(ISBLANK(OFFSET(#REF!,INT((ROW()-13)/2),0)),"",OFFSET(#REF!,INT((ROW()-13)/2),0)),IF(ISBLANK(OFFSET('9. METAS'!$W$20,INT((ROW()-14)/2),0)),"",OFFSET('9. METAS'!$W$20,INT((ROW()-14)/2),0)))</f>
        <v>#REF!</v>
      </c>
      <c r="M401" s="151" t="e">
        <f ca="1">IF(MOD(ROW()-13,2)=0,IF(ISBLANK(OFFSET(#REF!,INT((ROW()-13)/2),0)),"",OFFSET(#REF!,INT((ROW()-13)/2),0)),IF(ISBLANK(OFFSET('9. METAS'!$X$20,INT((ROW()-14)/2),0)),"",OFFSET('9. METAS'!$X$20,INT((ROW()-14)/2),0)))</f>
        <v>#REF!</v>
      </c>
      <c r="N401" s="869" t="str">
        <f t="shared" ref="N401" ca="1" si="384">IFERROR(J401/J402,"ND")</f>
        <v>ND</v>
      </c>
      <c r="O401" s="870" t="str">
        <f t="shared" ref="O401" ca="1" si="385">IFERROR(((J401+K401+L401+M401)/H401),"ND")</f>
        <v>ND</v>
      </c>
      <c r="P401" s="910"/>
    </row>
    <row r="402" spans="3:16">
      <c r="C402" s="860"/>
      <c r="D402" s="907"/>
      <c r="E402" s="907"/>
      <c r="F402" s="908"/>
      <c r="G402" s="909"/>
      <c r="H402" s="944"/>
      <c r="I402" s="852"/>
      <c r="J402" s="149" t="str">
        <f ca="1">IF(MOD(ROW()-13,2)=0,IF(ISBLANK(OFFSET(#REF!,INT((ROW()-13)/2),0)),"",OFFSET(#REF!,INT((ROW()-13)/2),0)),IF(ISBLANK(OFFSET('9. METAS'!$U$20,INT((ROW()-14)/2),0)),"",OFFSET('9. METAS'!$U$20,INT((ROW()-14)/2),0)))</f>
        <v/>
      </c>
      <c r="K402" s="150" t="str">
        <f ca="1">IF(MOD(ROW()-13,2)=0,IF(ISBLANK(OFFSET(#REF!,INT((ROW()-13)/2),0)),"",OFFSET(#REF!,INT((ROW()-13)/2),0)),IF(ISBLANK(OFFSET('9. METAS'!$V$20,INT((ROW()-14)/2),0)),"",OFFSET('9. METAS'!$V$20,INT((ROW()-14)/2),0)))</f>
        <v/>
      </c>
      <c r="L402" s="150" t="str">
        <f ca="1">IF(MOD(ROW()-13,2)=0,IF(ISBLANK(OFFSET(#REF!,INT((ROW()-13)/2),0)),"",OFFSET(#REF!,INT((ROW()-13)/2),0)),IF(ISBLANK(OFFSET('9. METAS'!$W$20,INT((ROW()-14)/2),0)),"",OFFSET('9. METAS'!$W$20,INT((ROW()-14)/2),0)))</f>
        <v/>
      </c>
      <c r="M402" s="151" t="str">
        <f ca="1">IF(MOD(ROW()-13,2)=0,IF(ISBLANK(OFFSET(#REF!,INT((ROW()-13)/2),0)),"",OFFSET(#REF!,INT((ROW()-13)/2),0)),IF(ISBLANK(OFFSET('9. METAS'!$X$20,INT((ROW()-14)/2),0)),"",OFFSET('9. METAS'!$X$20,INT((ROW()-14)/2),0)))</f>
        <v/>
      </c>
      <c r="N402" s="854"/>
      <c r="O402" s="856"/>
      <c r="P402" s="913"/>
    </row>
    <row r="403" spans="3:16">
      <c r="C403" s="859"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8" t="str">
        <f ca="1">IF(ISBLANK(OFFSET('5. Pp (3 años)'!$K$46,INT((ROW()-13)/2),0)),"",OFFSET('5. Pp (3 años)'!$K$46,INT((ROW()-13)/2),0))</f>
        <v/>
      </c>
      <c r="G403" s="909" t="str">
        <f ca="1">IF(ISBLANK(OFFSET('5. Pp (3 años)'!$H$46,INT((ROW()-13)/2),0)),"",OFFSET('5. Pp (3 años)'!$H$46,INT((ROW()-13)/2),0))</f>
        <v/>
      </c>
      <c r="H403" s="944" t="str">
        <f ca="1">IF(ISBLANK(OFFSET('9. METAS'!$L$20,INT((ROW()-13)/2),0)),"",OFFSET('9. METAS'!$L$20,INT((ROW()-13)/2),0))</f>
        <v/>
      </c>
      <c r="I403" s="868"/>
      <c r="J403" s="149" t="e">
        <f ca="1">IF(MOD(ROW()-13,2)=0,IF(ISBLANK(OFFSET(#REF!,INT((ROW()-13)/2),0)),"",OFFSET(#REF!,INT((ROW()-13)/2),0)),IF(ISBLANK(OFFSET('9. METAS'!$U$20,INT((ROW()-14)/2),0)),"",OFFSET('9. METAS'!$U$20,INT((ROW()-14)/2),0)))</f>
        <v>#REF!</v>
      </c>
      <c r="K403" s="150" t="e">
        <f ca="1">IF(MOD(ROW()-13,2)=0,IF(ISBLANK(OFFSET(#REF!,INT((ROW()-13)/2),0)),"",OFFSET(#REF!,INT((ROW()-13)/2),0)),IF(ISBLANK(OFFSET('9. METAS'!$V$20,INT((ROW()-14)/2),0)),"",OFFSET('9. METAS'!$V$20,INT((ROW()-14)/2),0)))</f>
        <v>#REF!</v>
      </c>
      <c r="L403" s="150" t="e">
        <f ca="1">IF(MOD(ROW()-13,2)=0,IF(ISBLANK(OFFSET(#REF!,INT((ROW()-13)/2),0)),"",OFFSET(#REF!,INT((ROW()-13)/2),0)),IF(ISBLANK(OFFSET('9. METAS'!$W$20,INT((ROW()-14)/2),0)),"",OFFSET('9. METAS'!$W$20,INT((ROW()-14)/2),0)))</f>
        <v>#REF!</v>
      </c>
      <c r="M403" s="151" t="e">
        <f ca="1">IF(MOD(ROW()-13,2)=0,IF(ISBLANK(OFFSET(#REF!,INT((ROW()-13)/2),0)),"",OFFSET(#REF!,INT((ROW()-13)/2),0)),IF(ISBLANK(OFFSET('9. METAS'!$X$20,INT((ROW()-14)/2),0)),"",OFFSET('9. METAS'!$X$20,INT((ROW()-14)/2),0)))</f>
        <v>#REF!</v>
      </c>
      <c r="N403" s="869" t="str">
        <f t="shared" ref="N403" ca="1" si="386">IFERROR(J403/J404,"ND")</f>
        <v>ND</v>
      </c>
      <c r="O403" s="870" t="str">
        <f t="shared" ref="O403" ca="1" si="387">IFERROR(((J403+K403+L403+M403)/H403),"ND")</f>
        <v>ND</v>
      </c>
      <c r="P403" s="910"/>
    </row>
    <row r="404" spans="3:16">
      <c r="C404" s="860"/>
      <c r="D404" s="907"/>
      <c r="E404" s="907"/>
      <c r="F404" s="908"/>
      <c r="G404" s="909"/>
      <c r="H404" s="944"/>
      <c r="I404" s="852"/>
      <c r="J404" s="149" t="str">
        <f ca="1">IF(MOD(ROW()-13,2)=0,IF(ISBLANK(OFFSET(#REF!,INT((ROW()-13)/2),0)),"",OFFSET(#REF!,INT((ROW()-13)/2),0)),IF(ISBLANK(OFFSET('9. METAS'!$U$20,INT((ROW()-14)/2),0)),"",OFFSET('9. METAS'!$U$20,INT((ROW()-14)/2),0)))</f>
        <v/>
      </c>
      <c r="K404" s="150" t="str">
        <f ca="1">IF(MOD(ROW()-13,2)=0,IF(ISBLANK(OFFSET(#REF!,INT((ROW()-13)/2),0)),"",OFFSET(#REF!,INT((ROW()-13)/2),0)),IF(ISBLANK(OFFSET('9. METAS'!$V$20,INT((ROW()-14)/2),0)),"",OFFSET('9. METAS'!$V$20,INT((ROW()-14)/2),0)))</f>
        <v/>
      </c>
      <c r="L404" s="150" t="str">
        <f ca="1">IF(MOD(ROW()-13,2)=0,IF(ISBLANK(OFFSET(#REF!,INT((ROW()-13)/2),0)),"",OFFSET(#REF!,INT((ROW()-13)/2),0)),IF(ISBLANK(OFFSET('9. METAS'!$W$20,INT((ROW()-14)/2),0)),"",OFFSET('9. METAS'!$W$20,INT((ROW()-14)/2),0)))</f>
        <v/>
      </c>
      <c r="M404" s="151" t="str">
        <f ca="1">IF(MOD(ROW()-13,2)=0,IF(ISBLANK(OFFSET(#REF!,INT((ROW()-13)/2),0)),"",OFFSET(#REF!,INT((ROW()-13)/2),0)),IF(ISBLANK(OFFSET('9. METAS'!$X$20,INT((ROW()-14)/2),0)),"",OFFSET('9. METAS'!$X$20,INT((ROW()-14)/2),0)))</f>
        <v/>
      </c>
      <c r="N404" s="854"/>
      <c r="O404" s="856"/>
      <c r="P404" s="913"/>
    </row>
    <row r="405" spans="3:16">
      <c r="C405" s="859"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8" t="str">
        <f ca="1">IF(ISBLANK(OFFSET('5. Pp (3 años)'!$K$46,INT((ROW()-13)/2),0)),"",OFFSET('5. Pp (3 años)'!$K$46,INT((ROW()-13)/2),0))</f>
        <v/>
      </c>
      <c r="G405" s="909" t="str">
        <f ca="1">IF(ISBLANK(OFFSET('5. Pp (3 años)'!$H$46,INT((ROW()-13)/2),0)),"",OFFSET('5. Pp (3 años)'!$H$46,INT((ROW()-13)/2),0))</f>
        <v/>
      </c>
      <c r="H405" s="944" t="str">
        <f ca="1">IF(ISBLANK(OFFSET('9. METAS'!$L$20,INT((ROW()-13)/2),0)),"",OFFSET('9. METAS'!$L$20,INT((ROW()-13)/2),0))</f>
        <v/>
      </c>
      <c r="I405" s="868"/>
      <c r="J405" s="149" t="e">
        <f ca="1">IF(MOD(ROW()-13,2)=0,IF(ISBLANK(OFFSET(#REF!,INT((ROW()-13)/2),0)),"",OFFSET(#REF!,INT((ROW()-13)/2),0)),IF(ISBLANK(OFFSET('9. METAS'!$U$20,INT((ROW()-14)/2),0)),"",OFFSET('9. METAS'!$U$20,INT((ROW()-14)/2),0)))</f>
        <v>#REF!</v>
      </c>
      <c r="K405" s="150" t="e">
        <f ca="1">IF(MOD(ROW()-13,2)=0,IF(ISBLANK(OFFSET(#REF!,INT((ROW()-13)/2),0)),"",OFFSET(#REF!,INT((ROW()-13)/2),0)),IF(ISBLANK(OFFSET('9. METAS'!$V$20,INT((ROW()-14)/2),0)),"",OFFSET('9. METAS'!$V$20,INT((ROW()-14)/2),0)))</f>
        <v>#REF!</v>
      </c>
      <c r="L405" s="150" t="e">
        <f ca="1">IF(MOD(ROW()-13,2)=0,IF(ISBLANK(OFFSET(#REF!,INT((ROW()-13)/2),0)),"",OFFSET(#REF!,INT((ROW()-13)/2),0)),IF(ISBLANK(OFFSET('9. METAS'!$W$20,INT((ROW()-14)/2),0)),"",OFFSET('9. METAS'!$W$20,INT((ROW()-14)/2),0)))</f>
        <v>#REF!</v>
      </c>
      <c r="M405" s="151" t="e">
        <f ca="1">IF(MOD(ROW()-13,2)=0,IF(ISBLANK(OFFSET(#REF!,INT((ROW()-13)/2),0)),"",OFFSET(#REF!,INT((ROW()-13)/2),0)),IF(ISBLANK(OFFSET('9. METAS'!$X$20,INT((ROW()-14)/2),0)),"",OFFSET('9. METAS'!$X$20,INT((ROW()-14)/2),0)))</f>
        <v>#REF!</v>
      </c>
      <c r="N405" s="869" t="str">
        <f t="shared" ref="N405" ca="1" si="388">IFERROR(J405/J406,"ND")</f>
        <v>ND</v>
      </c>
      <c r="O405" s="870" t="str">
        <f t="shared" ref="O405" ca="1" si="389">IFERROR(((J405+K405+L405+M405)/H405),"ND")</f>
        <v>ND</v>
      </c>
      <c r="P405" s="910"/>
    </row>
    <row r="406" spans="3:16">
      <c r="C406" s="860"/>
      <c r="D406" s="907"/>
      <c r="E406" s="907"/>
      <c r="F406" s="908"/>
      <c r="G406" s="909"/>
      <c r="H406" s="944"/>
      <c r="I406" s="852"/>
      <c r="J406" s="149" t="str">
        <f ca="1">IF(MOD(ROW()-13,2)=0,IF(ISBLANK(OFFSET(#REF!,INT((ROW()-13)/2),0)),"",OFFSET(#REF!,INT((ROW()-13)/2),0)),IF(ISBLANK(OFFSET('9. METAS'!$U$20,INT((ROW()-14)/2),0)),"",OFFSET('9. METAS'!$U$20,INT((ROW()-14)/2),0)))</f>
        <v/>
      </c>
      <c r="K406" s="150" t="str">
        <f ca="1">IF(MOD(ROW()-13,2)=0,IF(ISBLANK(OFFSET(#REF!,INT((ROW()-13)/2),0)),"",OFFSET(#REF!,INT((ROW()-13)/2),0)),IF(ISBLANK(OFFSET('9. METAS'!$V$20,INT((ROW()-14)/2),0)),"",OFFSET('9. METAS'!$V$20,INT((ROW()-14)/2),0)))</f>
        <v/>
      </c>
      <c r="L406" s="150" t="str">
        <f ca="1">IF(MOD(ROW()-13,2)=0,IF(ISBLANK(OFFSET(#REF!,INT((ROW()-13)/2),0)),"",OFFSET(#REF!,INT((ROW()-13)/2),0)),IF(ISBLANK(OFFSET('9. METAS'!$W$20,INT((ROW()-14)/2),0)),"",OFFSET('9. METAS'!$W$20,INT((ROW()-14)/2),0)))</f>
        <v/>
      </c>
      <c r="M406" s="151" t="str">
        <f ca="1">IF(MOD(ROW()-13,2)=0,IF(ISBLANK(OFFSET(#REF!,INT((ROW()-13)/2),0)),"",OFFSET(#REF!,INT((ROW()-13)/2),0)),IF(ISBLANK(OFFSET('9. METAS'!$X$20,INT((ROW()-14)/2),0)),"",OFFSET('9. METAS'!$X$20,INT((ROW()-14)/2),0)))</f>
        <v/>
      </c>
      <c r="N406" s="854"/>
      <c r="O406" s="856"/>
      <c r="P406" s="913"/>
    </row>
    <row r="407" spans="3:16">
      <c r="C407" s="859"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8" t="str">
        <f ca="1">IF(ISBLANK(OFFSET('5. Pp (3 años)'!$K$46,INT((ROW()-13)/2),0)),"",OFFSET('5. Pp (3 años)'!$K$46,INT((ROW()-13)/2),0))</f>
        <v/>
      </c>
      <c r="G407" s="909" t="str">
        <f ca="1">IF(ISBLANK(OFFSET('5. Pp (3 años)'!$H$46,INT((ROW()-13)/2),0)),"",OFFSET('5. Pp (3 años)'!$H$46,INT((ROW()-13)/2),0))</f>
        <v/>
      </c>
      <c r="H407" s="944" t="str">
        <f ca="1">IF(ISBLANK(OFFSET('9. METAS'!$L$20,INT((ROW()-13)/2),0)),"",OFFSET('9. METAS'!$L$20,INT((ROW()-13)/2),0))</f>
        <v/>
      </c>
      <c r="I407" s="868"/>
      <c r="J407" s="149" t="e">
        <f ca="1">IF(MOD(ROW()-13,2)=0,IF(ISBLANK(OFFSET(#REF!,INT((ROW()-13)/2),0)),"",OFFSET(#REF!,INT((ROW()-13)/2),0)),IF(ISBLANK(OFFSET('9. METAS'!$U$20,INT((ROW()-14)/2),0)),"",OFFSET('9. METAS'!$U$20,INT((ROW()-14)/2),0)))</f>
        <v>#REF!</v>
      </c>
      <c r="K407" s="150" t="e">
        <f ca="1">IF(MOD(ROW()-13,2)=0,IF(ISBLANK(OFFSET(#REF!,INT((ROW()-13)/2),0)),"",OFFSET(#REF!,INT((ROW()-13)/2),0)),IF(ISBLANK(OFFSET('9. METAS'!$V$20,INT((ROW()-14)/2),0)),"",OFFSET('9. METAS'!$V$20,INT((ROW()-14)/2),0)))</f>
        <v>#REF!</v>
      </c>
      <c r="L407" s="150" t="e">
        <f ca="1">IF(MOD(ROW()-13,2)=0,IF(ISBLANK(OFFSET(#REF!,INT((ROW()-13)/2),0)),"",OFFSET(#REF!,INT((ROW()-13)/2),0)),IF(ISBLANK(OFFSET('9. METAS'!$W$20,INT((ROW()-14)/2),0)),"",OFFSET('9. METAS'!$W$20,INT((ROW()-14)/2),0)))</f>
        <v>#REF!</v>
      </c>
      <c r="M407" s="151" t="e">
        <f ca="1">IF(MOD(ROW()-13,2)=0,IF(ISBLANK(OFFSET(#REF!,INT((ROW()-13)/2),0)),"",OFFSET(#REF!,INT((ROW()-13)/2),0)),IF(ISBLANK(OFFSET('9. METAS'!$X$20,INT((ROW()-14)/2),0)),"",OFFSET('9. METAS'!$X$20,INT((ROW()-14)/2),0)))</f>
        <v>#REF!</v>
      </c>
      <c r="N407" s="869" t="str">
        <f t="shared" ref="N407" ca="1" si="390">IFERROR(J407/J408,"ND")</f>
        <v>ND</v>
      </c>
      <c r="O407" s="870" t="str">
        <f t="shared" ref="O407" ca="1" si="391">IFERROR(((J407+K407+L407+M407)/H407),"ND")</f>
        <v>ND</v>
      </c>
      <c r="P407" s="910"/>
    </row>
    <row r="408" spans="3:16">
      <c r="C408" s="860"/>
      <c r="D408" s="907"/>
      <c r="E408" s="907"/>
      <c r="F408" s="908"/>
      <c r="G408" s="909"/>
      <c r="H408" s="944"/>
      <c r="I408" s="852"/>
      <c r="J408" s="149" t="str">
        <f ca="1">IF(MOD(ROW()-13,2)=0,IF(ISBLANK(OFFSET(#REF!,INT((ROW()-13)/2),0)),"",OFFSET(#REF!,INT((ROW()-13)/2),0)),IF(ISBLANK(OFFSET('9. METAS'!$U$20,INT((ROW()-14)/2),0)),"",OFFSET('9. METAS'!$U$20,INT((ROW()-14)/2),0)))</f>
        <v/>
      </c>
      <c r="K408" s="150" t="str">
        <f ca="1">IF(MOD(ROW()-13,2)=0,IF(ISBLANK(OFFSET(#REF!,INT((ROW()-13)/2),0)),"",OFFSET(#REF!,INT((ROW()-13)/2),0)),IF(ISBLANK(OFFSET('9. METAS'!$V$20,INT((ROW()-14)/2),0)),"",OFFSET('9. METAS'!$V$20,INT((ROW()-14)/2),0)))</f>
        <v/>
      </c>
      <c r="L408" s="150" t="str">
        <f ca="1">IF(MOD(ROW()-13,2)=0,IF(ISBLANK(OFFSET(#REF!,INT((ROW()-13)/2),0)),"",OFFSET(#REF!,INT((ROW()-13)/2),0)),IF(ISBLANK(OFFSET('9. METAS'!$W$20,INT((ROW()-14)/2),0)),"",OFFSET('9. METAS'!$W$20,INT((ROW()-14)/2),0)))</f>
        <v/>
      </c>
      <c r="M408" s="151" t="str">
        <f ca="1">IF(MOD(ROW()-13,2)=0,IF(ISBLANK(OFFSET(#REF!,INT((ROW()-13)/2),0)),"",OFFSET(#REF!,INT((ROW()-13)/2),0)),IF(ISBLANK(OFFSET('9. METAS'!$X$20,INT((ROW()-14)/2),0)),"",OFFSET('9. METAS'!$X$20,INT((ROW()-14)/2),0)))</f>
        <v/>
      </c>
      <c r="N408" s="854"/>
      <c r="O408" s="856"/>
      <c r="P408" s="913"/>
    </row>
    <row r="409" spans="3:16">
      <c r="C409" s="859"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8" t="str">
        <f ca="1">IF(ISBLANK(OFFSET('5. Pp (3 años)'!$K$46,INT((ROW()-13)/2),0)),"",OFFSET('5. Pp (3 años)'!$K$46,INT((ROW()-13)/2),0))</f>
        <v/>
      </c>
      <c r="G409" s="909" t="str">
        <f ca="1">IF(ISBLANK(OFFSET('5. Pp (3 años)'!$H$46,INT((ROW()-13)/2),0)),"",OFFSET('5. Pp (3 años)'!$H$46,INT((ROW()-13)/2),0))</f>
        <v/>
      </c>
      <c r="H409" s="944" t="str">
        <f ca="1">IF(ISBLANK(OFFSET('9. METAS'!$L$20,INT((ROW()-13)/2),0)),"",OFFSET('9. METAS'!$L$20,INT((ROW()-13)/2),0))</f>
        <v/>
      </c>
      <c r="I409" s="868"/>
      <c r="J409" s="149" t="e">
        <f ca="1">IF(MOD(ROW()-13,2)=0,IF(ISBLANK(OFFSET(#REF!,INT((ROW()-13)/2),0)),"",OFFSET(#REF!,INT((ROW()-13)/2),0)),IF(ISBLANK(OFFSET('9. METAS'!$U$20,INT((ROW()-14)/2),0)),"",OFFSET('9. METAS'!$U$20,INT((ROW()-14)/2),0)))</f>
        <v>#REF!</v>
      </c>
      <c r="K409" s="150" t="e">
        <f ca="1">IF(MOD(ROW()-13,2)=0,IF(ISBLANK(OFFSET(#REF!,INT((ROW()-13)/2),0)),"",OFFSET(#REF!,INT((ROW()-13)/2),0)),IF(ISBLANK(OFFSET('9. METAS'!$V$20,INT((ROW()-14)/2),0)),"",OFFSET('9. METAS'!$V$20,INT((ROW()-14)/2),0)))</f>
        <v>#REF!</v>
      </c>
      <c r="L409" s="150" t="e">
        <f ca="1">IF(MOD(ROW()-13,2)=0,IF(ISBLANK(OFFSET(#REF!,INT((ROW()-13)/2),0)),"",OFFSET(#REF!,INT((ROW()-13)/2),0)),IF(ISBLANK(OFFSET('9. METAS'!$W$20,INT((ROW()-14)/2),0)),"",OFFSET('9. METAS'!$W$20,INT((ROW()-14)/2),0)))</f>
        <v>#REF!</v>
      </c>
      <c r="M409" s="151" t="e">
        <f ca="1">IF(MOD(ROW()-13,2)=0,IF(ISBLANK(OFFSET(#REF!,INT((ROW()-13)/2),0)),"",OFFSET(#REF!,INT((ROW()-13)/2),0)),IF(ISBLANK(OFFSET('9. METAS'!$X$20,INT((ROW()-14)/2),0)),"",OFFSET('9. METAS'!$X$20,INT((ROW()-14)/2),0)))</f>
        <v>#REF!</v>
      </c>
      <c r="N409" s="869" t="str">
        <f t="shared" ref="N409" ca="1" si="392">IFERROR(J409/J410,"ND")</f>
        <v>ND</v>
      </c>
      <c r="O409" s="870" t="str">
        <f t="shared" ref="O409" ca="1" si="393">IFERROR(((J409+K409+L409+M409)/H409),"ND")</f>
        <v>ND</v>
      </c>
      <c r="P409" s="910"/>
    </row>
    <row r="410" spans="3:16">
      <c r="C410" s="860"/>
      <c r="D410" s="907"/>
      <c r="E410" s="907"/>
      <c r="F410" s="908"/>
      <c r="G410" s="909"/>
      <c r="H410" s="944"/>
      <c r="I410" s="852"/>
      <c r="J410" s="149" t="str">
        <f ca="1">IF(MOD(ROW()-13,2)=0,IF(ISBLANK(OFFSET(#REF!,INT((ROW()-13)/2),0)),"",OFFSET(#REF!,INT((ROW()-13)/2),0)),IF(ISBLANK(OFFSET('9. METAS'!$U$20,INT((ROW()-14)/2),0)),"",OFFSET('9. METAS'!$U$20,INT((ROW()-14)/2),0)))</f>
        <v/>
      </c>
      <c r="K410" s="150" t="str">
        <f ca="1">IF(MOD(ROW()-13,2)=0,IF(ISBLANK(OFFSET(#REF!,INT((ROW()-13)/2),0)),"",OFFSET(#REF!,INT((ROW()-13)/2),0)),IF(ISBLANK(OFFSET('9. METAS'!$V$20,INT((ROW()-14)/2),0)),"",OFFSET('9. METAS'!$V$20,INT((ROW()-14)/2),0)))</f>
        <v/>
      </c>
      <c r="L410" s="150" t="str">
        <f ca="1">IF(MOD(ROW()-13,2)=0,IF(ISBLANK(OFFSET(#REF!,INT((ROW()-13)/2),0)),"",OFFSET(#REF!,INT((ROW()-13)/2),0)),IF(ISBLANK(OFFSET('9. METAS'!$W$20,INT((ROW()-14)/2),0)),"",OFFSET('9. METAS'!$W$20,INT((ROW()-14)/2),0)))</f>
        <v/>
      </c>
      <c r="M410" s="151" t="str">
        <f ca="1">IF(MOD(ROW()-13,2)=0,IF(ISBLANK(OFFSET(#REF!,INT((ROW()-13)/2),0)),"",OFFSET(#REF!,INT((ROW()-13)/2),0)),IF(ISBLANK(OFFSET('9. METAS'!$X$20,INT((ROW()-14)/2),0)),"",OFFSET('9. METAS'!$X$20,INT((ROW()-14)/2),0)))</f>
        <v/>
      </c>
      <c r="N410" s="854"/>
      <c r="O410" s="856"/>
      <c r="P410" s="913"/>
    </row>
    <row r="411" spans="3:16">
      <c r="C411" s="859"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8" t="str">
        <f ca="1">IF(ISBLANK(OFFSET('5. Pp (3 años)'!$K$46,INT((ROW()-13)/2),0)),"",OFFSET('5. Pp (3 años)'!$K$46,INT((ROW()-13)/2),0))</f>
        <v/>
      </c>
      <c r="G411" s="909" t="str">
        <f ca="1">IF(ISBLANK(OFFSET('5. Pp (3 años)'!$H$46,INT((ROW()-13)/2),0)),"",OFFSET('5. Pp (3 años)'!$H$46,INT((ROW()-13)/2),0))</f>
        <v/>
      </c>
      <c r="H411" s="944" t="str">
        <f ca="1">IF(ISBLANK(OFFSET('9. METAS'!$L$20,INT((ROW()-13)/2),0)),"",OFFSET('9. METAS'!$L$20,INT((ROW()-13)/2),0))</f>
        <v/>
      </c>
      <c r="I411" s="868"/>
      <c r="J411" s="149" t="e">
        <f ca="1">IF(MOD(ROW()-13,2)=0,IF(ISBLANK(OFFSET(#REF!,INT((ROW()-13)/2),0)),"",OFFSET(#REF!,INT((ROW()-13)/2),0)),IF(ISBLANK(OFFSET('9. METAS'!$U$20,INT((ROW()-14)/2),0)),"",OFFSET('9. METAS'!$U$20,INT((ROW()-14)/2),0)))</f>
        <v>#REF!</v>
      </c>
      <c r="K411" s="150" t="e">
        <f ca="1">IF(MOD(ROW()-13,2)=0,IF(ISBLANK(OFFSET(#REF!,INT((ROW()-13)/2),0)),"",OFFSET(#REF!,INT((ROW()-13)/2),0)),IF(ISBLANK(OFFSET('9. METAS'!$V$20,INT((ROW()-14)/2),0)),"",OFFSET('9. METAS'!$V$20,INT((ROW()-14)/2),0)))</f>
        <v>#REF!</v>
      </c>
      <c r="L411" s="150" t="e">
        <f ca="1">IF(MOD(ROW()-13,2)=0,IF(ISBLANK(OFFSET(#REF!,INT((ROW()-13)/2),0)),"",OFFSET(#REF!,INT((ROW()-13)/2),0)),IF(ISBLANK(OFFSET('9. METAS'!$W$20,INT((ROW()-14)/2),0)),"",OFFSET('9. METAS'!$W$20,INT((ROW()-14)/2),0)))</f>
        <v>#REF!</v>
      </c>
      <c r="M411" s="151" t="e">
        <f ca="1">IF(MOD(ROW()-13,2)=0,IF(ISBLANK(OFFSET(#REF!,INT((ROW()-13)/2),0)),"",OFFSET(#REF!,INT((ROW()-13)/2),0)),IF(ISBLANK(OFFSET('9. METAS'!$X$20,INT((ROW()-14)/2),0)),"",OFFSET('9. METAS'!$X$20,INT((ROW()-14)/2),0)))</f>
        <v>#REF!</v>
      </c>
      <c r="N411" s="869" t="str">
        <f t="shared" ref="N411" ca="1" si="394">IFERROR(J411/J412,"ND")</f>
        <v>ND</v>
      </c>
      <c r="O411" s="870" t="str">
        <f t="shared" ref="O411" ca="1" si="395">IFERROR(((J411+K411+L411+M411)/H411),"ND")</f>
        <v>ND</v>
      </c>
      <c r="P411" s="910"/>
    </row>
    <row r="412" spans="3:16">
      <c r="C412" s="860"/>
      <c r="D412" s="907"/>
      <c r="E412" s="907"/>
      <c r="F412" s="908"/>
      <c r="G412" s="909"/>
      <c r="H412" s="944"/>
      <c r="I412" s="852"/>
      <c r="J412" s="149" t="str">
        <f ca="1">IF(MOD(ROW()-13,2)=0,IF(ISBLANK(OFFSET(#REF!,INT((ROW()-13)/2),0)),"",OFFSET(#REF!,INT((ROW()-13)/2),0)),IF(ISBLANK(OFFSET('9. METAS'!$U$20,INT((ROW()-14)/2),0)),"",OFFSET('9. METAS'!$U$20,INT((ROW()-14)/2),0)))</f>
        <v/>
      </c>
      <c r="K412" s="150" t="str">
        <f ca="1">IF(MOD(ROW()-13,2)=0,IF(ISBLANK(OFFSET(#REF!,INT((ROW()-13)/2),0)),"",OFFSET(#REF!,INT((ROW()-13)/2),0)),IF(ISBLANK(OFFSET('9. METAS'!$V$20,INT((ROW()-14)/2),0)),"",OFFSET('9. METAS'!$V$20,INT((ROW()-14)/2),0)))</f>
        <v/>
      </c>
      <c r="L412" s="150" t="str">
        <f ca="1">IF(MOD(ROW()-13,2)=0,IF(ISBLANK(OFFSET(#REF!,INT((ROW()-13)/2),0)),"",OFFSET(#REF!,INT((ROW()-13)/2),0)),IF(ISBLANK(OFFSET('9. METAS'!$W$20,INT((ROW()-14)/2),0)),"",OFFSET('9. METAS'!$W$20,INT((ROW()-14)/2),0)))</f>
        <v/>
      </c>
      <c r="M412" s="151" t="str">
        <f ca="1">IF(MOD(ROW()-13,2)=0,IF(ISBLANK(OFFSET(#REF!,INT((ROW()-13)/2),0)),"",OFFSET(#REF!,INT((ROW()-13)/2),0)),IF(ISBLANK(OFFSET('9. METAS'!$X$20,INT((ROW()-14)/2),0)),"",OFFSET('9. METAS'!$X$20,INT((ROW()-14)/2),0)))</f>
        <v/>
      </c>
      <c r="N412" s="854"/>
      <c r="O412" s="856"/>
      <c r="P412" s="913"/>
    </row>
    <row r="413" spans="3:16">
      <c r="C413" s="859"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8" t="str">
        <f ca="1">IF(ISBLANK(OFFSET('5. Pp (3 años)'!$K$46,INT((ROW()-13)/2),0)),"",OFFSET('5. Pp (3 años)'!$K$46,INT((ROW()-13)/2),0))</f>
        <v/>
      </c>
      <c r="G413" s="909" t="str">
        <f ca="1">IF(ISBLANK(OFFSET('5. Pp (3 años)'!$H$46,INT((ROW()-13)/2),0)),"",OFFSET('5. Pp (3 años)'!$H$46,INT((ROW()-13)/2),0))</f>
        <v/>
      </c>
      <c r="H413" s="944" t="str">
        <f ca="1">IF(ISBLANK(OFFSET('9. METAS'!$L$20,INT((ROW()-13)/2),0)),"",OFFSET('9. METAS'!$L$20,INT((ROW()-13)/2),0))</f>
        <v/>
      </c>
      <c r="I413" s="868"/>
      <c r="J413" s="149" t="e">
        <f ca="1">IF(MOD(ROW()-13,2)=0,IF(ISBLANK(OFFSET(#REF!,INT((ROW()-13)/2),0)),"",OFFSET(#REF!,INT((ROW()-13)/2),0)),IF(ISBLANK(OFFSET('9. METAS'!$U$20,INT((ROW()-14)/2),0)),"",OFFSET('9. METAS'!$U$20,INT((ROW()-14)/2),0)))</f>
        <v>#REF!</v>
      </c>
      <c r="K413" s="150" t="e">
        <f ca="1">IF(MOD(ROW()-13,2)=0,IF(ISBLANK(OFFSET(#REF!,INT((ROW()-13)/2),0)),"",OFFSET(#REF!,INT((ROW()-13)/2),0)),IF(ISBLANK(OFFSET('9. METAS'!$V$20,INT((ROW()-14)/2),0)),"",OFFSET('9. METAS'!$V$20,INT((ROW()-14)/2),0)))</f>
        <v>#REF!</v>
      </c>
      <c r="L413" s="150" t="e">
        <f ca="1">IF(MOD(ROW()-13,2)=0,IF(ISBLANK(OFFSET(#REF!,INT((ROW()-13)/2),0)),"",OFFSET(#REF!,INT((ROW()-13)/2),0)),IF(ISBLANK(OFFSET('9. METAS'!$W$20,INT((ROW()-14)/2),0)),"",OFFSET('9. METAS'!$W$20,INT((ROW()-14)/2),0)))</f>
        <v>#REF!</v>
      </c>
      <c r="M413" s="151" t="e">
        <f ca="1">IF(MOD(ROW()-13,2)=0,IF(ISBLANK(OFFSET(#REF!,INT((ROW()-13)/2),0)),"",OFFSET(#REF!,INT((ROW()-13)/2),0)),IF(ISBLANK(OFFSET('9. METAS'!$X$20,INT((ROW()-14)/2),0)),"",OFFSET('9. METAS'!$X$20,INT((ROW()-14)/2),0)))</f>
        <v>#REF!</v>
      </c>
      <c r="N413" s="869" t="str">
        <f t="shared" ref="N413" ca="1" si="396">IFERROR(J413/J414,"ND")</f>
        <v>ND</v>
      </c>
      <c r="O413" s="870" t="str">
        <f t="shared" ref="O413" ca="1" si="397">IFERROR(((J413+K413+L413+M413)/H413),"ND")</f>
        <v>ND</v>
      </c>
      <c r="P413" s="910"/>
    </row>
    <row r="414" spans="3:16">
      <c r="C414" s="860"/>
      <c r="D414" s="907"/>
      <c r="E414" s="907"/>
      <c r="F414" s="908"/>
      <c r="G414" s="909"/>
      <c r="H414" s="944"/>
      <c r="I414" s="852"/>
      <c r="J414" s="149" t="str">
        <f ca="1">IF(MOD(ROW()-13,2)=0,IF(ISBLANK(OFFSET(#REF!,INT((ROW()-13)/2),0)),"",OFFSET(#REF!,INT((ROW()-13)/2),0)),IF(ISBLANK(OFFSET('9. METAS'!$U$20,INT((ROW()-14)/2),0)),"",OFFSET('9. METAS'!$U$20,INT((ROW()-14)/2),0)))</f>
        <v/>
      </c>
      <c r="K414" s="150" t="str">
        <f ca="1">IF(MOD(ROW()-13,2)=0,IF(ISBLANK(OFFSET(#REF!,INT((ROW()-13)/2),0)),"",OFFSET(#REF!,INT((ROW()-13)/2),0)),IF(ISBLANK(OFFSET('9. METAS'!$V$20,INT((ROW()-14)/2),0)),"",OFFSET('9. METAS'!$V$20,INT((ROW()-14)/2),0)))</f>
        <v/>
      </c>
      <c r="L414" s="150" t="str">
        <f ca="1">IF(MOD(ROW()-13,2)=0,IF(ISBLANK(OFFSET(#REF!,INT((ROW()-13)/2),0)),"",OFFSET(#REF!,INT((ROW()-13)/2),0)),IF(ISBLANK(OFFSET('9. METAS'!$W$20,INT((ROW()-14)/2),0)),"",OFFSET('9. METAS'!$W$20,INT((ROW()-14)/2),0)))</f>
        <v/>
      </c>
      <c r="M414" s="151" t="str">
        <f ca="1">IF(MOD(ROW()-13,2)=0,IF(ISBLANK(OFFSET(#REF!,INT((ROW()-13)/2),0)),"",OFFSET(#REF!,INT((ROW()-13)/2),0)),IF(ISBLANK(OFFSET('9. METAS'!$X$20,INT((ROW()-14)/2),0)),"",OFFSET('9. METAS'!$X$20,INT((ROW()-14)/2),0)))</f>
        <v/>
      </c>
      <c r="N414" s="854"/>
      <c r="O414" s="856"/>
      <c r="P414" s="913"/>
    </row>
    <row r="415" spans="3:16">
      <c r="C415" s="859"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8" t="str">
        <f ca="1">IF(ISBLANK(OFFSET('5. Pp (3 años)'!$K$46,INT((ROW()-13)/2),0)),"",OFFSET('5. Pp (3 años)'!$K$46,INT((ROW()-13)/2),0))</f>
        <v/>
      </c>
      <c r="G415" s="909" t="str">
        <f ca="1">IF(ISBLANK(OFFSET('5. Pp (3 años)'!$H$46,INT((ROW()-13)/2),0)),"",OFFSET('5. Pp (3 años)'!$H$46,INT((ROW()-13)/2),0))</f>
        <v/>
      </c>
      <c r="H415" s="944" t="str">
        <f ca="1">IF(ISBLANK(OFFSET('9. METAS'!$L$20,INT((ROW()-13)/2),0)),"",OFFSET('9. METAS'!$L$20,INT((ROW()-13)/2),0))</f>
        <v/>
      </c>
      <c r="I415" s="868"/>
      <c r="J415" s="149" t="e">
        <f ca="1">IF(MOD(ROW()-13,2)=0,IF(ISBLANK(OFFSET(#REF!,INT((ROW()-13)/2),0)),"",OFFSET(#REF!,INT((ROW()-13)/2),0)),IF(ISBLANK(OFFSET('9. METAS'!$U$20,INT((ROW()-14)/2),0)),"",OFFSET('9. METAS'!$U$20,INT((ROW()-14)/2),0)))</f>
        <v>#REF!</v>
      </c>
      <c r="K415" s="150" t="e">
        <f ca="1">IF(MOD(ROW()-13,2)=0,IF(ISBLANK(OFFSET(#REF!,INT((ROW()-13)/2),0)),"",OFFSET(#REF!,INT((ROW()-13)/2),0)),IF(ISBLANK(OFFSET('9. METAS'!$V$20,INT((ROW()-14)/2),0)),"",OFFSET('9. METAS'!$V$20,INT((ROW()-14)/2),0)))</f>
        <v>#REF!</v>
      </c>
      <c r="L415" s="150" t="e">
        <f ca="1">IF(MOD(ROW()-13,2)=0,IF(ISBLANK(OFFSET(#REF!,INT((ROW()-13)/2),0)),"",OFFSET(#REF!,INT((ROW()-13)/2),0)),IF(ISBLANK(OFFSET('9. METAS'!$W$20,INT((ROW()-14)/2),0)),"",OFFSET('9. METAS'!$W$20,INT((ROW()-14)/2),0)))</f>
        <v>#REF!</v>
      </c>
      <c r="M415" s="151" t="e">
        <f ca="1">IF(MOD(ROW()-13,2)=0,IF(ISBLANK(OFFSET(#REF!,INT((ROW()-13)/2),0)),"",OFFSET(#REF!,INT((ROW()-13)/2),0)),IF(ISBLANK(OFFSET('9. METAS'!$X$20,INT((ROW()-14)/2),0)),"",OFFSET('9. METAS'!$X$20,INT((ROW()-14)/2),0)))</f>
        <v>#REF!</v>
      </c>
      <c r="N415" s="869" t="str">
        <f t="shared" ref="N415" ca="1" si="398">IFERROR(J415/J416,"ND")</f>
        <v>ND</v>
      </c>
      <c r="O415" s="870" t="str">
        <f t="shared" ref="O415" ca="1" si="399">IFERROR(((J415+K415+L415+M415)/H415),"ND")</f>
        <v>ND</v>
      </c>
      <c r="P415" s="910"/>
    </row>
    <row r="416" spans="3:16">
      <c r="C416" s="860"/>
      <c r="D416" s="907"/>
      <c r="E416" s="907"/>
      <c r="F416" s="908"/>
      <c r="G416" s="909"/>
      <c r="H416" s="944"/>
      <c r="I416" s="852"/>
      <c r="J416" s="149" t="str">
        <f ca="1">IF(MOD(ROW()-13,2)=0,IF(ISBLANK(OFFSET(#REF!,INT((ROW()-13)/2),0)),"",OFFSET(#REF!,INT((ROW()-13)/2),0)),IF(ISBLANK(OFFSET('9. METAS'!$U$20,INT((ROW()-14)/2),0)),"",OFFSET('9. METAS'!$U$20,INT((ROW()-14)/2),0)))</f>
        <v/>
      </c>
      <c r="K416" s="150" t="str">
        <f ca="1">IF(MOD(ROW()-13,2)=0,IF(ISBLANK(OFFSET(#REF!,INT((ROW()-13)/2),0)),"",OFFSET(#REF!,INT((ROW()-13)/2),0)),IF(ISBLANK(OFFSET('9. METAS'!$V$20,INT((ROW()-14)/2),0)),"",OFFSET('9. METAS'!$V$20,INT((ROW()-14)/2),0)))</f>
        <v/>
      </c>
      <c r="L416" s="150" t="str">
        <f ca="1">IF(MOD(ROW()-13,2)=0,IF(ISBLANK(OFFSET(#REF!,INT((ROW()-13)/2),0)),"",OFFSET(#REF!,INT((ROW()-13)/2),0)),IF(ISBLANK(OFFSET('9. METAS'!$W$20,INT((ROW()-14)/2),0)),"",OFFSET('9. METAS'!$W$20,INT((ROW()-14)/2),0)))</f>
        <v/>
      </c>
      <c r="M416" s="151" t="str">
        <f ca="1">IF(MOD(ROW()-13,2)=0,IF(ISBLANK(OFFSET(#REF!,INT((ROW()-13)/2),0)),"",OFFSET(#REF!,INT((ROW()-13)/2),0)),IF(ISBLANK(OFFSET('9. METAS'!$X$20,INT((ROW()-14)/2),0)),"",OFFSET('9. METAS'!$X$20,INT((ROW()-14)/2),0)))</f>
        <v/>
      </c>
      <c r="N416" s="854"/>
      <c r="O416" s="856"/>
      <c r="P416" s="913"/>
    </row>
    <row r="417" spans="3:16">
      <c r="C417" s="859"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8" t="str">
        <f ca="1">IF(ISBLANK(OFFSET('5. Pp (3 años)'!$K$46,INT((ROW()-13)/2),0)),"",OFFSET('5. Pp (3 años)'!$K$46,INT((ROW()-13)/2),0))</f>
        <v/>
      </c>
      <c r="G417" s="909" t="str">
        <f ca="1">IF(ISBLANK(OFFSET('5. Pp (3 años)'!$H$46,INT((ROW()-13)/2),0)),"",OFFSET('5. Pp (3 años)'!$H$46,INT((ROW()-13)/2),0))</f>
        <v/>
      </c>
      <c r="H417" s="944" t="str">
        <f ca="1">IF(ISBLANK(OFFSET('9. METAS'!$L$20,INT((ROW()-13)/2),0)),"",OFFSET('9. METAS'!$L$20,INT((ROW()-13)/2),0))</f>
        <v/>
      </c>
      <c r="I417" s="868"/>
      <c r="J417" s="149" t="e">
        <f ca="1">IF(MOD(ROW()-13,2)=0,IF(ISBLANK(OFFSET(#REF!,INT((ROW()-13)/2),0)),"",OFFSET(#REF!,INT((ROW()-13)/2),0)),IF(ISBLANK(OFFSET('9. METAS'!$U$20,INT((ROW()-14)/2),0)),"",OFFSET('9. METAS'!$U$20,INT((ROW()-14)/2),0)))</f>
        <v>#REF!</v>
      </c>
      <c r="K417" s="150" t="e">
        <f ca="1">IF(MOD(ROW()-13,2)=0,IF(ISBLANK(OFFSET(#REF!,INT((ROW()-13)/2),0)),"",OFFSET(#REF!,INT((ROW()-13)/2),0)),IF(ISBLANK(OFFSET('9. METAS'!$V$20,INT((ROW()-14)/2),0)),"",OFFSET('9. METAS'!$V$20,INT((ROW()-14)/2),0)))</f>
        <v>#REF!</v>
      </c>
      <c r="L417" s="150" t="e">
        <f ca="1">IF(MOD(ROW()-13,2)=0,IF(ISBLANK(OFFSET(#REF!,INT((ROW()-13)/2),0)),"",OFFSET(#REF!,INT((ROW()-13)/2),0)),IF(ISBLANK(OFFSET('9. METAS'!$W$20,INT((ROW()-14)/2),0)),"",OFFSET('9. METAS'!$W$20,INT((ROW()-14)/2),0)))</f>
        <v>#REF!</v>
      </c>
      <c r="M417" s="151" t="e">
        <f ca="1">IF(MOD(ROW()-13,2)=0,IF(ISBLANK(OFFSET(#REF!,INT((ROW()-13)/2),0)),"",OFFSET(#REF!,INT((ROW()-13)/2),0)),IF(ISBLANK(OFFSET('9. METAS'!$X$20,INT((ROW()-14)/2),0)),"",OFFSET('9. METAS'!$X$20,INT((ROW()-14)/2),0)))</f>
        <v>#REF!</v>
      </c>
      <c r="N417" s="869" t="str">
        <f t="shared" ref="N417" ca="1" si="400">IFERROR(J417/J418,"ND")</f>
        <v>ND</v>
      </c>
      <c r="O417" s="870" t="str">
        <f t="shared" ref="O417" ca="1" si="401">IFERROR(((J417+K417+L417+M417)/H417),"ND")</f>
        <v>ND</v>
      </c>
      <c r="P417" s="910"/>
    </row>
    <row r="418" spans="3:16">
      <c r="C418" s="860"/>
      <c r="D418" s="907"/>
      <c r="E418" s="907"/>
      <c r="F418" s="908"/>
      <c r="G418" s="909"/>
      <c r="H418" s="944"/>
      <c r="I418" s="852"/>
      <c r="J418" s="149" t="str">
        <f ca="1">IF(MOD(ROW()-13,2)=0,IF(ISBLANK(OFFSET(#REF!,INT((ROW()-13)/2),0)),"",OFFSET(#REF!,INT((ROW()-13)/2),0)),IF(ISBLANK(OFFSET('9. METAS'!$U$20,INT((ROW()-14)/2),0)),"",OFFSET('9. METAS'!$U$20,INT((ROW()-14)/2),0)))</f>
        <v/>
      </c>
      <c r="K418" s="150" t="str">
        <f ca="1">IF(MOD(ROW()-13,2)=0,IF(ISBLANK(OFFSET(#REF!,INT((ROW()-13)/2),0)),"",OFFSET(#REF!,INT((ROW()-13)/2),0)),IF(ISBLANK(OFFSET('9. METAS'!$V$20,INT((ROW()-14)/2),0)),"",OFFSET('9. METAS'!$V$20,INT((ROW()-14)/2),0)))</f>
        <v/>
      </c>
      <c r="L418" s="150" t="str">
        <f ca="1">IF(MOD(ROW()-13,2)=0,IF(ISBLANK(OFFSET(#REF!,INT((ROW()-13)/2),0)),"",OFFSET(#REF!,INT((ROW()-13)/2),0)),IF(ISBLANK(OFFSET('9. METAS'!$W$20,INT((ROW()-14)/2),0)),"",OFFSET('9. METAS'!$W$20,INT((ROW()-14)/2),0)))</f>
        <v/>
      </c>
      <c r="M418" s="151" t="str">
        <f ca="1">IF(MOD(ROW()-13,2)=0,IF(ISBLANK(OFFSET(#REF!,INT((ROW()-13)/2),0)),"",OFFSET(#REF!,INT((ROW()-13)/2),0)),IF(ISBLANK(OFFSET('9. METAS'!$X$20,INT((ROW()-14)/2),0)),"",OFFSET('9. METAS'!$X$20,INT((ROW()-14)/2),0)))</f>
        <v/>
      </c>
      <c r="N418" s="854"/>
      <c r="O418" s="856"/>
      <c r="P418" s="913"/>
    </row>
    <row r="419" spans="3:16">
      <c r="C419" s="859"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8" t="str">
        <f ca="1">IF(ISBLANK(OFFSET('5. Pp (3 años)'!$K$46,INT((ROW()-13)/2),0)),"",OFFSET('5. Pp (3 años)'!$K$46,INT((ROW()-13)/2),0))</f>
        <v/>
      </c>
      <c r="G419" s="909" t="str">
        <f ca="1">IF(ISBLANK(OFFSET('5. Pp (3 años)'!$H$46,INT((ROW()-13)/2),0)),"",OFFSET('5. Pp (3 años)'!$H$46,INT((ROW()-13)/2),0))</f>
        <v/>
      </c>
      <c r="H419" s="944" t="str">
        <f ca="1">IF(ISBLANK(OFFSET('9. METAS'!$L$20,INT((ROW()-13)/2),0)),"",OFFSET('9. METAS'!$L$20,INT((ROW()-13)/2),0))</f>
        <v/>
      </c>
      <c r="I419" s="868"/>
      <c r="J419" s="149" t="e">
        <f ca="1">IF(MOD(ROW()-13,2)=0,IF(ISBLANK(OFFSET(#REF!,INT((ROW()-13)/2),0)),"",OFFSET(#REF!,INT((ROW()-13)/2),0)),IF(ISBLANK(OFFSET('9. METAS'!$U$20,INT((ROW()-14)/2),0)),"",OFFSET('9. METAS'!$U$20,INT((ROW()-14)/2),0)))</f>
        <v>#REF!</v>
      </c>
      <c r="K419" s="150" t="e">
        <f ca="1">IF(MOD(ROW()-13,2)=0,IF(ISBLANK(OFFSET(#REF!,INT((ROW()-13)/2),0)),"",OFFSET(#REF!,INT((ROW()-13)/2),0)),IF(ISBLANK(OFFSET('9. METAS'!$V$20,INT((ROW()-14)/2),0)),"",OFFSET('9. METAS'!$V$20,INT((ROW()-14)/2),0)))</f>
        <v>#REF!</v>
      </c>
      <c r="L419" s="150" t="e">
        <f ca="1">IF(MOD(ROW()-13,2)=0,IF(ISBLANK(OFFSET(#REF!,INT((ROW()-13)/2),0)),"",OFFSET(#REF!,INT((ROW()-13)/2),0)),IF(ISBLANK(OFFSET('9. METAS'!$W$20,INT((ROW()-14)/2),0)),"",OFFSET('9. METAS'!$W$20,INT((ROW()-14)/2),0)))</f>
        <v>#REF!</v>
      </c>
      <c r="M419" s="151" t="e">
        <f ca="1">IF(MOD(ROW()-13,2)=0,IF(ISBLANK(OFFSET(#REF!,INT((ROW()-13)/2),0)),"",OFFSET(#REF!,INT((ROW()-13)/2),0)),IF(ISBLANK(OFFSET('9. METAS'!$X$20,INT((ROW()-14)/2),0)),"",OFFSET('9. METAS'!$X$20,INT((ROW()-14)/2),0)))</f>
        <v>#REF!</v>
      </c>
      <c r="N419" s="869" t="str">
        <f t="shared" ref="N419" ca="1" si="402">IFERROR(J419/J420,"ND")</f>
        <v>ND</v>
      </c>
      <c r="O419" s="870" t="str">
        <f t="shared" ref="O419" ca="1" si="403">IFERROR(((J419+K419+L419+M419)/H419),"ND")</f>
        <v>ND</v>
      </c>
      <c r="P419" s="910"/>
    </row>
    <row r="420" spans="3:16">
      <c r="C420" s="860"/>
      <c r="D420" s="907"/>
      <c r="E420" s="907"/>
      <c r="F420" s="908"/>
      <c r="G420" s="909"/>
      <c r="H420" s="944"/>
      <c r="I420" s="852"/>
      <c r="J420" s="149" t="str">
        <f ca="1">IF(MOD(ROW()-13,2)=0,IF(ISBLANK(OFFSET(#REF!,INT((ROW()-13)/2),0)),"",OFFSET(#REF!,INT((ROW()-13)/2),0)),IF(ISBLANK(OFFSET('9. METAS'!$U$20,INT((ROW()-14)/2),0)),"",OFFSET('9. METAS'!$U$20,INT((ROW()-14)/2),0)))</f>
        <v/>
      </c>
      <c r="K420" s="150" t="str">
        <f ca="1">IF(MOD(ROW()-13,2)=0,IF(ISBLANK(OFFSET(#REF!,INT((ROW()-13)/2),0)),"",OFFSET(#REF!,INT((ROW()-13)/2),0)),IF(ISBLANK(OFFSET('9. METAS'!$V$20,INT((ROW()-14)/2),0)),"",OFFSET('9. METAS'!$V$20,INT((ROW()-14)/2),0)))</f>
        <v/>
      </c>
      <c r="L420" s="150" t="str">
        <f ca="1">IF(MOD(ROW()-13,2)=0,IF(ISBLANK(OFFSET(#REF!,INT((ROW()-13)/2),0)),"",OFFSET(#REF!,INT((ROW()-13)/2),0)),IF(ISBLANK(OFFSET('9. METAS'!$W$20,INT((ROW()-14)/2),0)),"",OFFSET('9. METAS'!$W$20,INT((ROW()-14)/2),0)))</f>
        <v/>
      </c>
      <c r="M420" s="151" t="str">
        <f ca="1">IF(MOD(ROW()-13,2)=0,IF(ISBLANK(OFFSET(#REF!,INT((ROW()-13)/2),0)),"",OFFSET(#REF!,INT((ROW()-13)/2),0)),IF(ISBLANK(OFFSET('9. METAS'!$X$20,INT((ROW()-14)/2),0)),"",OFFSET('9. METAS'!$X$20,INT((ROW()-14)/2),0)))</f>
        <v/>
      </c>
      <c r="N420" s="854"/>
      <c r="O420" s="856"/>
      <c r="P420" s="913"/>
    </row>
    <row r="421" spans="3:16">
      <c r="C421" s="859"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8" t="str">
        <f ca="1">IF(ISBLANK(OFFSET('5. Pp (3 años)'!$K$46,INT((ROW()-13)/2),0)),"",OFFSET('5. Pp (3 años)'!$K$46,INT((ROW()-13)/2),0))</f>
        <v/>
      </c>
      <c r="G421" s="909" t="str">
        <f ca="1">IF(ISBLANK(OFFSET('5. Pp (3 años)'!$H$46,INT((ROW()-13)/2),0)),"",OFFSET('5. Pp (3 años)'!$H$46,INT((ROW()-13)/2),0))</f>
        <v/>
      </c>
      <c r="H421" s="944" t="str">
        <f ca="1">IF(ISBLANK(OFFSET('9. METAS'!$L$20,INT((ROW()-13)/2),0)),"",OFFSET('9. METAS'!$L$20,INT((ROW()-13)/2),0))</f>
        <v/>
      </c>
      <c r="I421" s="868"/>
      <c r="J421" s="149" t="e">
        <f ca="1">IF(MOD(ROW()-13,2)=0,IF(ISBLANK(OFFSET(#REF!,INT((ROW()-13)/2),0)),"",OFFSET(#REF!,INT((ROW()-13)/2),0)),IF(ISBLANK(OFFSET('9. METAS'!$U$20,INT((ROW()-14)/2),0)),"",OFFSET('9. METAS'!$U$20,INT((ROW()-14)/2),0)))</f>
        <v>#REF!</v>
      </c>
      <c r="K421" s="150" t="e">
        <f ca="1">IF(MOD(ROW()-13,2)=0,IF(ISBLANK(OFFSET(#REF!,INT((ROW()-13)/2),0)),"",OFFSET(#REF!,INT((ROW()-13)/2),0)),IF(ISBLANK(OFFSET('9. METAS'!$V$20,INT((ROW()-14)/2),0)),"",OFFSET('9. METAS'!$V$20,INT((ROW()-14)/2),0)))</f>
        <v>#REF!</v>
      </c>
      <c r="L421" s="150" t="e">
        <f ca="1">IF(MOD(ROW()-13,2)=0,IF(ISBLANK(OFFSET(#REF!,INT((ROW()-13)/2),0)),"",OFFSET(#REF!,INT((ROW()-13)/2),0)),IF(ISBLANK(OFFSET('9. METAS'!$W$20,INT((ROW()-14)/2),0)),"",OFFSET('9. METAS'!$W$20,INT((ROW()-14)/2),0)))</f>
        <v>#REF!</v>
      </c>
      <c r="M421" s="151" t="e">
        <f ca="1">IF(MOD(ROW()-13,2)=0,IF(ISBLANK(OFFSET(#REF!,INT((ROW()-13)/2),0)),"",OFFSET(#REF!,INT((ROW()-13)/2),0)),IF(ISBLANK(OFFSET('9. METAS'!$X$20,INT((ROW()-14)/2),0)),"",OFFSET('9. METAS'!$X$20,INT((ROW()-14)/2),0)))</f>
        <v>#REF!</v>
      </c>
      <c r="N421" s="869" t="str">
        <f t="shared" ref="N421" ca="1" si="404">IFERROR(J421/J422,"ND")</f>
        <v>ND</v>
      </c>
      <c r="O421" s="870" t="str">
        <f t="shared" ref="O421" ca="1" si="405">IFERROR(((J421+K421+L421+M421)/H421),"ND")</f>
        <v>ND</v>
      </c>
      <c r="P421" s="910"/>
    </row>
    <row r="422" spans="3:16">
      <c r="C422" s="860"/>
      <c r="D422" s="907"/>
      <c r="E422" s="907"/>
      <c r="F422" s="908"/>
      <c r="G422" s="909"/>
      <c r="H422" s="944"/>
      <c r="I422" s="852"/>
      <c r="J422" s="149" t="str">
        <f ca="1">IF(MOD(ROW()-13,2)=0,IF(ISBLANK(OFFSET(#REF!,INT((ROW()-13)/2),0)),"",OFFSET(#REF!,INT((ROW()-13)/2),0)),IF(ISBLANK(OFFSET('9. METAS'!$U$20,INT((ROW()-14)/2),0)),"",OFFSET('9. METAS'!$U$20,INT((ROW()-14)/2),0)))</f>
        <v/>
      </c>
      <c r="K422" s="150" t="str">
        <f ca="1">IF(MOD(ROW()-13,2)=0,IF(ISBLANK(OFFSET(#REF!,INT((ROW()-13)/2),0)),"",OFFSET(#REF!,INT((ROW()-13)/2),0)),IF(ISBLANK(OFFSET('9. METAS'!$V$20,INT((ROW()-14)/2),0)),"",OFFSET('9. METAS'!$V$20,INT((ROW()-14)/2),0)))</f>
        <v/>
      </c>
      <c r="L422" s="150" t="str">
        <f ca="1">IF(MOD(ROW()-13,2)=0,IF(ISBLANK(OFFSET(#REF!,INT((ROW()-13)/2),0)),"",OFFSET(#REF!,INT((ROW()-13)/2),0)),IF(ISBLANK(OFFSET('9. METAS'!$W$20,INT((ROW()-14)/2),0)),"",OFFSET('9. METAS'!$W$20,INT((ROW()-14)/2),0)))</f>
        <v/>
      </c>
      <c r="M422" s="151" t="str">
        <f ca="1">IF(MOD(ROW()-13,2)=0,IF(ISBLANK(OFFSET(#REF!,INT((ROW()-13)/2),0)),"",OFFSET(#REF!,INT((ROW()-13)/2),0)),IF(ISBLANK(OFFSET('9. METAS'!$X$20,INT((ROW()-14)/2),0)),"",OFFSET('9. METAS'!$X$20,INT((ROW()-14)/2),0)))</f>
        <v/>
      </c>
      <c r="N422" s="854"/>
      <c r="O422" s="856"/>
      <c r="P422" s="913"/>
    </row>
    <row r="423" spans="3:16">
      <c r="C423" s="859"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8" t="str">
        <f ca="1">IF(ISBLANK(OFFSET('5. Pp (3 años)'!$K$46,INT((ROW()-13)/2),0)),"",OFFSET('5. Pp (3 años)'!$K$46,INT((ROW()-13)/2),0))</f>
        <v/>
      </c>
      <c r="G423" s="909" t="str">
        <f ca="1">IF(ISBLANK(OFFSET('5. Pp (3 años)'!$H$46,INT((ROW()-13)/2),0)),"",OFFSET('5. Pp (3 años)'!$H$46,INT((ROW()-13)/2),0))</f>
        <v/>
      </c>
      <c r="H423" s="944" t="str">
        <f ca="1">IF(ISBLANK(OFFSET('9. METAS'!$L$20,INT((ROW()-13)/2),0)),"",OFFSET('9. METAS'!$L$20,INT((ROW()-13)/2),0))</f>
        <v/>
      </c>
      <c r="I423" s="868"/>
      <c r="J423" s="149" t="e">
        <f ca="1">IF(MOD(ROW()-13,2)=0,IF(ISBLANK(OFFSET(#REF!,INT((ROW()-13)/2),0)),"",OFFSET(#REF!,INT((ROW()-13)/2),0)),IF(ISBLANK(OFFSET('9. METAS'!$U$20,INT((ROW()-14)/2),0)),"",OFFSET('9. METAS'!$U$20,INT((ROW()-14)/2),0)))</f>
        <v>#REF!</v>
      </c>
      <c r="K423" s="150" t="e">
        <f ca="1">IF(MOD(ROW()-13,2)=0,IF(ISBLANK(OFFSET(#REF!,INT((ROW()-13)/2),0)),"",OFFSET(#REF!,INT((ROW()-13)/2),0)),IF(ISBLANK(OFFSET('9. METAS'!$V$20,INT((ROW()-14)/2),0)),"",OFFSET('9. METAS'!$V$20,INT((ROW()-14)/2),0)))</f>
        <v>#REF!</v>
      </c>
      <c r="L423" s="150" t="e">
        <f ca="1">IF(MOD(ROW()-13,2)=0,IF(ISBLANK(OFFSET(#REF!,INT((ROW()-13)/2),0)),"",OFFSET(#REF!,INT((ROW()-13)/2),0)),IF(ISBLANK(OFFSET('9. METAS'!$W$20,INT((ROW()-14)/2),0)),"",OFFSET('9. METAS'!$W$20,INT((ROW()-14)/2),0)))</f>
        <v>#REF!</v>
      </c>
      <c r="M423" s="151" t="e">
        <f ca="1">IF(MOD(ROW()-13,2)=0,IF(ISBLANK(OFFSET(#REF!,INT((ROW()-13)/2),0)),"",OFFSET(#REF!,INT((ROW()-13)/2),0)),IF(ISBLANK(OFFSET('9. METAS'!$X$20,INT((ROW()-14)/2),0)),"",OFFSET('9. METAS'!$X$20,INT((ROW()-14)/2),0)))</f>
        <v>#REF!</v>
      </c>
      <c r="N423" s="869" t="str">
        <f t="shared" ref="N423" ca="1" si="406">IFERROR(J423/J424,"ND")</f>
        <v>ND</v>
      </c>
      <c r="O423" s="870" t="str">
        <f t="shared" ref="O423" ca="1" si="407">IFERROR(((J423+K423+L423+M423)/H423),"ND")</f>
        <v>ND</v>
      </c>
      <c r="P423" s="910"/>
    </row>
    <row r="424" spans="3:16">
      <c r="C424" s="860"/>
      <c r="D424" s="907"/>
      <c r="E424" s="907"/>
      <c r="F424" s="908"/>
      <c r="G424" s="909"/>
      <c r="H424" s="944"/>
      <c r="I424" s="852"/>
      <c r="J424" s="149" t="str">
        <f ca="1">IF(MOD(ROW()-13,2)=0,IF(ISBLANK(OFFSET(#REF!,INT((ROW()-13)/2),0)),"",OFFSET(#REF!,INT((ROW()-13)/2),0)),IF(ISBLANK(OFFSET('9. METAS'!$U$20,INT((ROW()-14)/2),0)),"",OFFSET('9. METAS'!$U$20,INT((ROW()-14)/2),0)))</f>
        <v/>
      </c>
      <c r="K424" s="150" t="str">
        <f ca="1">IF(MOD(ROW()-13,2)=0,IF(ISBLANK(OFFSET(#REF!,INT((ROW()-13)/2),0)),"",OFFSET(#REF!,INT((ROW()-13)/2),0)),IF(ISBLANK(OFFSET('9. METAS'!$V$20,INT((ROW()-14)/2),0)),"",OFFSET('9. METAS'!$V$20,INT((ROW()-14)/2),0)))</f>
        <v/>
      </c>
      <c r="L424" s="150" t="str">
        <f ca="1">IF(MOD(ROW()-13,2)=0,IF(ISBLANK(OFFSET(#REF!,INT((ROW()-13)/2),0)),"",OFFSET(#REF!,INT((ROW()-13)/2),0)),IF(ISBLANK(OFFSET('9. METAS'!$W$20,INT((ROW()-14)/2),0)),"",OFFSET('9. METAS'!$W$20,INT((ROW()-14)/2),0)))</f>
        <v/>
      </c>
      <c r="M424" s="151" t="str">
        <f ca="1">IF(MOD(ROW()-13,2)=0,IF(ISBLANK(OFFSET(#REF!,INT((ROW()-13)/2),0)),"",OFFSET(#REF!,INT((ROW()-13)/2),0)),IF(ISBLANK(OFFSET('9. METAS'!$X$20,INT((ROW()-14)/2),0)),"",OFFSET('9. METAS'!$X$20,INT((ROW()-14)/2),0)))</f>
        <v/>
      </c>
      <c r="N424" s="854"/>
      <c r="O424" s="856"/>
      <c r="P424" s="913"/>
    </row>
    <row r="425" spans="3:16">
      <c r="C425" s="859"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8" t="str">
        <f ca="1">IF(ISBLANK(OFFSET('5. Pp (3 años)'!$K$46,INT((ROW()-13)/2),0)),"",OFFSET('5. Pp (3 años)'!$K$46,INT((ROW()-13)/2),0))</f>
        <v/>
      </c>
      <c r="G425" s="909" t="str">
        <f ca="1">IF(ISBLANK(OFFSET('5. Pp (3 años)'!$H$46,INT((ROW()-13)/2),0)),"",OFFSET('5. Pp (3 años)'!$H$46,INT((ROW()-13)/2),0))</f>
        <v/>
      </c>
      <c r="H425" s="944" t="str">
        <f ca="1">IF(ISBLANK(OFFSET('9. METAS'!$L$20,INT((ROW()-13)/2),0)),"",OFFSET('9. METAS'!$L$20,INT((ROW()-13)/2),0))</f>
        <v/>
      </c>
      <c r="I425" s="868"/>
      <c r="J425" s="149" t="e">
        <f ca="1">IF(MOD(ROW()-13,2)=0,IF(ISBLANK(OFFSET(#REF!,INT((ROW()-13)/2),0)),"",OFFSET(#REF!,INT((ROW()-13)/2),0)),IF(ISBLANK(OFFSET('9. METAS'!$U$20,INT((ROW()-14)/2),0)),"",OFFSET('9. METAS'!$U$20,INT((ROW()-14)/2),0)))</f>
        <v>#REF!</v>
      </c>
      <c r="K425" s="150" t="e">
        <f ca="1">IF(MOD(ROW()-13,2)=0,IF(ISBLANK(OFFSET(#REF!,INT((ROW()-13)/2),0)),"",OFFSET(#REF!,INT((ROW()-13)/2),0)),IF(ISBLANK(OFFSET('9. METAS'!$V$20,INT((ROW()-14)/2),0)),"",OFFSET('9. METAS'!$V$20,INT((ROW()-14)/2),0)))</f>
        <v>#REF!</v>
      </c>
      <c r="L425" s="150" t="e">
        <f ca="1">IF(MOD(ROW()-13,2)=0,IF(ISBLANK(OFFSET(#REF!,INT((ROW()-13)/2),0)),"",OFFSET(#REF!,INT((ROW()-13)/2),0)),IF(ISBLANK(OFFSET('9. METAS'!$W$20,INT((ROW()-14)/2),0)),"",OFFSET('9. METAS'!$W$20,INT((ROW()-14)/2),0)))</f>
        <v>#REF!</v>
      </c>
      <c r="M425" s="151" t="e">
        <f ca="1">IF(MOD(ROW()-13,2)=0,IF(ISBLANK(OFFSET(#REF!,INT((ROW()-13)/2),0)),"",OFFSET(#REF!,INT((ROW()-13)/2),0)),IF(ISBLANK(OFFSET('9. METAS'!$X$20,INT((ROW()-14)/2),0)),"",OFFSET('9. METAS'!$X$20,INT((ROW()-14)/2),0)))</f>
        <v>#REF!</v>
      </c>
      <c r="N425" s="869" t="str">
        <f t="shared" ref="N425" ca="1" si="408">IFERROR(J425/J426,"ND")</f>
        <v>ND</v>
      </c>
      <c r="O425" s="870" t="str">
        <f t="shared" ref="O425" ca="1" si="409">IFERROR(((J425+K425+L425+M425)/H425),"ND")</f>
        <v>ND</v>
      </c>
      <c r="P425" s="910"/>
    </row>
    <row r="426" spans="3:16">
      <c r="C426" s="860"/>
      <c r="D426" s="907"/>
      <c r="E426" s="907"/>
      <c r="F426" s="908"/>
      <c r="G426" s="909"/>
      <c r="H426" s="944"/>
      <c r="I426" s="852"/>
      <c r="J426" s="149" t="str">
        <f ca="1">IF(MOD(ROW()-13,2)=0,IF(ISBLANK(OFFSET(#REF!,INT((ROW()-13)/2),0)),"",OFFSET(#REF!,INT((ROW()-13)/2),0)),IF(ISBLANK(OFFSET('9. METAS'!$U$20,INT((ROW()-14)/2),0)),"",OFFSET('9. METAS'!$U$20,INT((ROW()-14)/2),0)))</f>
        <v/>
      </c>
      <c r="K426" s="150" t="str">
        <f ca="1">IF(MOD(ROW()-13,2)=0,IF(ISBLANK(OFFSET(#REF!,INT((ROW()-13)/2),0)),"",OFFSET(#REF!,INT((ROW()-13)/2),0)),IF(ISBLANK(OFFSET('9. METAS'!$V$20,INT((ROW()-14)/2),0)),"",OFFSET('9. METAS'!$V$20,INT((ROW()-14)/2),0)))</f>
        <v/>
      </c>
      <c r="L426" s="150" t="str">
        <f ca="1">IF(MOD(ROW()-13,2)=0,IF(ISBLANK(OFFSET(#REF!,INT((ROW()-13)/2),0)),"",OFFSET(#REF!,INT((ROW()-13)/2),0)),IF(ISBLANK(OFFSET('9. METAS'!$W$20,INT((ROW()-14)/2),0)),"",OFFSET('9. METAS'!$W$20,INT((ROW()-14)/2),0)))</f>
        <v/>
      </c>
      <c r="M426" s="151" t="str">
        <f ca="1">IF(MOD(ROW()-13,2)=0,IF(ISBLANK(OFFSET(#REF!,INT((ROW()-13)/2),0)),"",OFFSET(#REF!,INT((ROW()-13)/2),0)),IF(ISBLANK(OFFSET('9. METAS'!$X$20,INT((ROW()-14)/2),0)),"",OFFSET('9. METAS'!$X$20,INT((ROW()-14)/2),0)))</f>
        <v/>
      </c>
      <c r="N426" s="854"/>
      <c r="O426" s="856"/>
      <c r="P426" s="913"/>
    </row>
    <row r="427" spans="3:16">
      <c r="C427" s="859"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8" t="str">
        <f ca="1">IF(ISBLANK(OFFSET('5. Pp (3 años)'!$K$46,INT((ROW()-13)/2),0)),"",OFFSET('5. Pp (3 años)'!$K$46,INT((ROW()-13)/2),0))</f>
        <v/>
      </c>
      <c r="G427" s="909" t="str">
        <f ca="1">IF(ISBLANK(OFFSET('5. Pp (3 años)'!$H$46,INT((ROW()-13)/2),0)),"",OFFSET('5. Pp (3 años)'!$H$46,INT((ROW()-13)/2),0))</f>
        <v/>
      </c>
      <c r="H427" s="944" t="str">
        <f ca="1">IF(ISBLANK(OFFSET('9. METAS'!$L$20,INT((ROW()-13)/2),0)),"",OFFSET('9. METAS'!$L$20,INT((ROW()-13)/2),0))</f>
        <v/>
      </c>
      <c r="I427" s="868"/>
      <c r="J427" s="149" t="e">
        <f ca="1">IF(MOD(ROW()-13,2)=0,IF(ISBLANK(OFFSET(#REF!,INT((ROW()-13)/2),0)),"",OFFSET(#REF!,INT((ROW()-13)/2),0)),IF(ISBLANK(OFFSET('9. METAS'!$U$20,INT((ROW()-14)/2),0)),"",OFFSET('9. METAS'!$U$20,INT((ROW()-14)/2),0)))</f>
        <v>#REF!</v>
      </c>
      <c r="K427" s="150" t="e">
        <f ca="1">IF(MOD(ROW()-13,2)=0,IF(ISBLANK(OFFSET(#REF!,INT((ROW()-13)/2),0)),"",OFFSET(#REF!,INT((ROW()-13)/2),0)),IF(ISBLANK(OFFSET('9. METAS'!$V$20,INT((ROW()-14)/2),0)),"",OFFSET('9. METAS'!$V$20,INT((ROW()-14)/2),0)))</f>
        <v>#REF!</v>
      </c>
      <c r="L427" s="150" t="e">
        <f ca="1">IF(MOD(ROW()-13,2)=0,IF(ISBLANK(OFFSET(#REF!,INT((ROW()-13)/2),0)),"",OFFSET(#REF!,INT((ROW()-13)/2),0)),IF(ISBLANK(OFFSET('9. METAS'!$W$20,INT((ROW()-14)/2),0)),"",OFFSET('9. METAS'!$W$20,INT((ROW()-14)/2),0)))</f>
        <v>#REF!</v>
      </c>
      <c r="M427" s="151" t="e">
        <f ca="1">IF(MOD(ROW()-13,2)=0,IF(ISBLANK(OFFSET(#REF!,INT((ROW()-13)/2),0)),"",OFFSET(#REF!,INT((ROW()-13)/2),0)),IF(ISBLANK(OFFSET('9. METAS'!$X$20,INT((ROW()-14)/2),0)),"",OFFSET('9. METAS'!$X$20,INT((ROW()-14)/2),0)))</f>
        <v>#REF!</v>
      </c>
      <c r="N427" s="869" t="str">
        <f t="shared" ref="N427" ca="1" si="410">IFERROR(J427/J428,"ND")</f>
        <v>ND</v>
      </c>
      <c r="O427" s="870" t="str">
        <f t="shared" ref="O427" ca="1" si="411">IFERROR(((J427+K427+L427+M427)/H427),"ND")</f>
        <v>ND</v>
      </c>
      <c r="P427" s="910"/>
    </row>
    <row r="428" spans="3:16">
      <c r="C428" s="860"/>
      <c r="D428" s="907"/>
      <c r="E428" s="907"/>
      <c r="F428" s="908"/>
      <c r="G428" s="909"/>
      <c r="H428" s="944"/>
      <c r="I428" s="852"/>
      <c r="J428" s="149" t="str">
        <f ca="1">IF(MOD(ROW()-13,2)=0,IF(ISBLANK(OFFSET(#REF!,INT((ROW()-13)/2),0)),"",OFFSET(#REF!,INT((ROW()-13)/2),0)),IF(ISBLANK(OFFSET('9. METAS'!$U$20,INT((ROW()-14)/2),0)),"",OFFSET('9. METAS'!$U$20,INT((ROW()-14)/2),0)))</f>
        <v/>
      </c>
      <c r="K428" s="150" t="str">
        <f ca="1">IF(MOD(ROW()-13,2)=0,IF(ISBLANK(OFFSET(#REF!,INT((ROW()-13)/2),0)),"",OFFSET(#REF!,INT((ROW()-13)/2),0)),IF(ISBLANK(OFFSET('9. METAS'!$V$20,INT((ROW()-14)/2),0)),"",OFFSET('9. METAS'!$V$20,INT((ROW()-14)/2),0)))</f>
        <v/>
      </c>
      <c r="L428" s="150" t="str">
        <f ca="1">IF(MOD(ROW()-13,2)=0,IF(ISBLANK(OFFSET(#REF!,INT((ROW()-13)/2),0)),"",OFFSET(#REF!,INT((ROW()-13)/2),0)),IF(ISBLANK(OFFSET('9. METAS'!$W$20,INT((ROW()-14)/2),0)),"",OFFSET('9. METAS'!$W$20,INT((ROW()-14)/2),0)))</f>
        <v/>
      </c>
      <c r="M428" s="151" t="str">
        <f ca="1">IF(MOD(ROW()-13,2)=0,IF(ISBLANK(OFFSET(#REF!,INT((ROW()-13)/2),0)),"",OFFSET(#REF!,INT((ROW()-13)/2),0)),IF(ISBLANK(OFFSET('9. METAS'!$X$20,INT((ROW()-14)/2),0)),"",OFFSET('9. METAS'!$X$20,INT((ROW()-14)/2),0)))</f>
        <v/>
      </c>
      <c r="N428" s="854"/>
      <c r="O428" s="856"/>
      <c r="P428" s="913"/>
    </row>
    <row r="429" spans="3:16">
      <c r="C429" s="859"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8" t="str">
        <f ca="1">IF(ISBLANK(OFFSET('5. Pp (3 años)'!$K$46,INT((ROW()-13)/2),0)),"",OFFSET('5. Pp (3 años)'!$K$46,INT((ROW()-13)/2),0))</f>
        <v/>
      </c>
      <c r="G429" s="909" t="str">
        <f ca="1">IF(ISBLANK(OFFSET('5. Pp (3 años)'!$H$46,INT((ROW()-13)/2),0)),"",OFFSET('5. Pp (3 años)'!$H$46,INT((ROW()-13)/2),0))</f>
        <v/>
      </c>
      <c r="H429" s="944" t="str">
        <f ca="1">IF(ISBLANK(OFFSET('9. METAS'!$L$20,INT((ROW()-13)/2),0)),"",OFFSET('9. METAS'!$L$20,INT((ROW()-13)/2),0))</f>
        <v/>
      </c>
      <c r="I429" s="868"/>
      <c r="J429" s="149" t="e">
        <f ca="1">IF(MOD(ROW()-13,2)=0,IF(ISBLANK(OFFSET(#REF!,INT((ROW()-13)/2),0)),"",OFFSET(#REF!,INT((ROW()-13)/2),0)),IF(ISBLANK(OFFSET('9. METAS'!$U$20,INT((ROW()-14)/2),0)),"",OFFSET('9. METAS'!$U$20,INT((ROW()-14)/2),0)))</f>
        <v>#REF!</v>
      </c>
      <c r="K429" s="150" t="e">
        <f ca="1">IF(MOD(ROW()-13,2)=0,IF(ISBLANK(OFFSET(#REF!,INT((ROW()-13)/2),0)),"",OFFSET(#REF!,INT((ROW()-13)/2),0)),IF(ISBLANK(OFFSET('9. METAS'!$V$20,INT((ROW()-14)/2),0)),"",OFFSET('9. METAS'!$V$20,INT((ROW()-14)/2),0)))</f>
        <v>#REF!</v>
      </c>
      <c r="L429" s="150" t="e">
        <f ca="1">IF(MOD(ROW()-13,2)=0,IF(ISBLANK(OFFSET(#REF!,INT((ROW()-13)/2),0)),"",OFFSET(#REF!,INT((ROW()-13)/2),0)),IF(ISBLANK(OFFSET('9. METAS'!$W$20,INT((ROW()-14)/2),0)),"",OFFSET('9. METAS'!$W$20,INT((ROW()-14)/2),0)))</f>
        <v>#REF!</v>
      </c>
      <c r="M429" s="151" t="e">
        <f ca="1">IF(MOD(ROW()-13,2)=0,IF(ISBLANK(OFFSET(#REF!,INT((ROW()-13)/2),0)),"",OFFSET(#REF!,INT((ROW()-13)/2),0)),IF(ISBLANK(OFFSET('9. METAS'!$X$20,INT((ROW()-14)/2),0)),"",OFFSET('9. METAS'!$X$20,INT((ROW()-14)/2),0)))</f>
        <v>#REF!</v>
      </c>
      <c r="N429" s="869" t="str">
        <f t="shared" ref="N429" ca="1" si="412">IFERROR(J429/J430,"ND")</f>
        <v>ND</v>
      </c>
      <c r="O429" s="870" t="str">
        <f t="shared" ref="O429" ca="1" si="413">IFERROR(((J429+K429+L429+M429)/H429),"ND")</f>
        <v>ND</v>
      </c>
      <c r="P429" s="910"/>
    </row>
    <row r="430" spans="3:16">
      <c r="C430" s="860"/>
      <c r="D430" s="907"/>
      <c r="E430" s="907"/>
      <c r="F430" s="908"/>
      <c r="G430" s="909"/>
      <c r="H430" s="944"/>
      <c r="I430" s="852"/>
      <c r="J430" s="149" t="str">
        <f ca="1">IF(MOD(ROW()-13,2)=0,IF(ISBLANK(OFFSET(#REF!,INT((ROW()-13)/2),0)),"",OFFSET(#REF!,INT((ROW()-13)/2),0)),IF(ISBLANK(OFFSET('9. METAS'!$U$20,INT((ROW()-14)/2),0)),"",OFFSET('9. METAS'!$U$20,INT((ROW()-14)/2),0)))</f>
        <v/>
      </c>
      <c r="K430" s="150" t="str">
        <f ca="1">IF(MOD(ROW()-13,2)=0,IF(ISBLANK(OFFSET(#REF!,INT((ROW()-13)/2),0)),"",OFFSET(#REF!,INT((ROW()-13)/2),0)),IF(ISBLANK(OFFSET('9. METAS'!$V$20,INT((ROW()-14)/2),0)),"",OFFSET('9. METAS'!$V$20,INT((ROW()-14)/2),0)))</f>
        <v/>
      </c>
      <c r="L430" s="150" t="str">
        <f ca="1">IF(MOD(ROW()-13,2)=0,IF(ISBLANK(OFFSET(#REF!,INT((ROW()-13)/2),0)),"",OFFSET(#REF!,INT((ROW()-13)/2),0)),IF(ISBLANK(OFFSET('9. METAS'!$W$20,INT((ROW()-14)/2),0)),"",OFFSET('9. METAS'!$W$20,INT((ROW()-14)/2),0)))</f>
        <v/>
      </c>
      <c r="M430" s="151" t="str">
        <f ca="1">IF(MOD(ROW()-13,2)=0,IF(ISBLANK(OFFSET(#REF!,INT((ROW()-13)/2),0)),"",OFFSET(#REF!,INT((ROW()-13)/2),0)),IF(ISBLANK(OFFSET('9. METAS'!$X$20,INT((ROW()-14)/2),0)),"",OFFSET('9. METAS'!$X$20,INT((ROW()-14)/2),0)))</f>
        <v/>
      </c>
      <c r="N430" s="854"/>
      <c r="O430" s="856"/>
      <c r="P430" s="913"/>
    </row>
    <row r="431" spans="3:16">
      <c r="C431" s="859"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8" t="str">
        <f ca="1">IF(ISBLANK(OFFSET('5. Pp (3 años)'!$K$46,INT((ROW()-13)/2),0)),"",OFFSET('5. Pp (3 años)'!$K$46,INT((ROW()-13)/2),0))</f>
        <v/>
      </c>
      <c r="G431" s="909" t="str">
        <f ca="1">IF(ISBLANK(OFFSET('5. Pp (3 años)'!$H$46,INT((ROW()-13)/2),0)),"",OFFSET('5. Pp (3 años)'!$H$46,INT((ROW()-13)/2),0))</f>
        <v/>
      </c>
      <c r="H431" s="944" t="str">
        <f ca="1">IF(ISBLANK(OFFSET('9. METAS'!$L$20,INT((ROW()-13)/2),0)),"",OFFSET('9. METAS'!$L$20,INT((ROW()-13)/2),0))</f>
        <v/>
      </c>
      <c r="I431" s="868"/>
      <c r="J431" s="149" t="e">
        <f ca="1">IF(MOD(ROW()-13,2)=0,IF(ISBLANK(OFFSET(#REF!,INT((ROW()-13)/2),0)),"",OFFSET(#REF!,INT((ROW()-13)/2),0)),IF(ISBLANK(OFFSET('9. METAS'!$U$20,INT((ROW()-14)/2),0)),"",OFFSET('9. METAS'!$U$20,INT((ROW()-14)/2),0)))</f>
        <v>#REF!</v>
      </c>
      <c r="K431" s="150" t="e">
        <f ca="1">IF(MOD(ROW()-13,2)=0,IF(ISBLANK(OFFSET(#REF!,INT((ROW()-13)/2),0)),"",OFFSET(#REF!,INT((ROW()-13)/2),0)),IF(ISBLANK(OFFSET('9. METAS'!$V$20,INT((ROW()-14)/2),0)),"",OFFSET('9. METAS'!$V$20,INT((ROW()-14)/2),0)))</f>
        <v>#REF!</v>
      </c>
      <c r="L431" s="150" t="e">
        <f ca="1">IF(MOD(ROW()-13,2)=0,IF(ISBLANK(OFFSET(#REF!,INT((ROW()-13)/2),0)),"",OFFSET(#REF!,INT((ROW()-13)/2),0)),IF(ISBLANK(OFFSET('9. METAS'!$W$20,INT((ROW()-14)/2),0)),"",OFFSET('9. METAS'!$W$20,INT((ROW()-14)/2),0)))</f>
        <v>#REF!</v>
      </c>
      <c r="M431" s="151" t="e">
        <f ca="1">IF(MOD(ROW()-13,2)=0,IF(ISBLANK(OFFSET(#REF!,INT((ROW()-13)/2),0)),"",OFFSET(#REF!,INT((ROW()-13)/2),0)),IF(ISBLANK(OFFSET('9. METAS'!$X$20,INT((ROW()-14)/2),0)),"",OFFSET('9. METAS'!$X$20,INT((ROW()-14)/2),0)))</f>
        <v>#REF!</v>
      </c>
      <c r="N431" s="869" t="str">
        <f t="shared" ref="N431" ca="1" si="414">IFERROR(J431/J432,"ND")</f>
        <v>ND</v>
      </c>
      <c r="O431" s="870" t="str">
        <f t="shared" ref="O431" ca="1" si="415">IFERROR(((J431+K431+L431+M431)/H431),"ND")</f>
        <v>ND</v>
      </c>
      <c r="P431" s="910"/>
    </row>
    <row r="432" spans="3:16">
      <c r="C432" s="860"/>
      <c r="D432" s="907"/>
      <c r="E432" s="907"/>
      <c r="F432" s="908"/>
      <c r="G432" s="909"/>
      <c r="H432" s="944"/>
      <c r="I432" s="852"/>
      <c r="J432" s="149" t="str">
        <f ca="1">IF(MOD(ROW()-13,2)=0,IF(ISBLANK(OFFSET(#REF!,INT((ROW()-13)/2),0)),"",OFFSET(#REF!,INT((ROW()-13)/2),0)),IF(ISBLANK(OFFSET('9. METAS'!$U$20,INT((ROW()-14)/2),0)),"",OFFSET('9. METAS'!$U$20,INT((ROW()-14)/2),0)))</f>
        <v/>
      </c>
      <c r="K432" s="150" t="str">
        <f ca="1">IF(MOD(ROW()-13,2)=0,IF(ISBLANK(OFFSET(#REF!,INT((ROW()-13)/2),0)),"",OFFSET(#REF!,INT((ROW()-13)/2),0)),IF(ISBLANK(OFFSET('9. METAS'!$V$20,INT((ROW()-14)/2),0)),"",OFFSET('9. METAS'!$V$20,INT((ROW()-14)/2),0)))</f>
        <v/>
      </c>
      <c r="L432" s="150" t="str">
        <f ca="1">IF(MOD(ROW()-13,2)=0,IF(ISBLANK(OFFSET(#REF!,INT((ROW()-13)/2),0)),"",OFFSET(#REF!,INT((ROW()-13)/2),0)),IF(ISBLANK(OFFSET('9. METAS'!$W$20,INT((ROW()-14)/2),0)),"",OFFSET('9. METAS'!$W$20,INT((ROW()-14)/2),0)))</f>
        <v/>
      </c>
      <c r="M432" s="151" t="str">
        <f ca="1">IF(MOD(ROW()-13,2)=0,IF(ISBLANK(OFFSET(#REF!,INT((ROW()-13)/2),0)),"",OFFSET(#REF!,INT((ROW()-13)/2),0)),IF(ISBLANK(OFFSET('9. METAS'!$X$20,INT((ROW()-14)/2),0)),"",OFFSET('9. METAS'!$X$20,INT((ROW()-14)/2),0)))</f>
        <v/>
      </c>
      <c r="N432" s="854"/>
      <c r="O432" s="856"/>
      <c r="P432" s="913"/>
    </row>
    <row r="433" spans="3:16">
      <c r="C433" s="859"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8" t="str">
        <f ca="1">IF(ISBLANK(OFFSET('5. Pp (3 años)'!$K$46,INT((ROW()-13)/2),0)),"",OFFSET('5. Pp (3 años)'!$K$46,INT((ROW()-13)/2),0))</f>
        <v/>
      </c>
      <c r="G433" s="909" t="str">
        <f ca="1">IF(ISBLANK(OFFSET('5. Pp (3 años)'!$H$46,INT((ROW()-13)/2),0)),"",OFFSET('5. Pp (3 años)'!$H$46,INT((ROW()-13)/2),0))</f>
        <v/>
      </c>
      <c r="H433" s="944" t="str">
        <f ca="1">IF(ISBLANK(OFFSET('9. METAS'!$L$20,INT((ROW()-13)/2),0)),"",OFFSET('9. METAS'!$L$20,INT((ROW()-13)/2),0))</f>
        <v/>
      </c>
      <c r="I433" s="868"/>
      <c r="J433" s="149" t="e">
        <f ca="1">IF(MOD(ROW()-13,2)=0,IF(ISBLANK(OFFSET(#REF!,INT((ROW()-13)/2),0)),"",OFFSET(#REF!,INT((ROW()-13)/2),0)),IF(ISBLANK(OFFSET('9. METAS'!$U$20,INT((ROW()-14)/2),0)),"",OFFSET('9. METAS'!$U$20,INT((ROW()-14)/2),0)))</f>
        <v>#REF!</v>
      </c>
      <c r="K433" s="150" t="e">
        <f ca="1">IF(MOD(ROW()-13,2)=0,IF(ISBLANK(OFFSET(#REF!,INT((ROW()-13)/2),0)),"",OFFSET(#REF!,INT((ROW()-13)/2),0)),IF(ISBLANK(OFFSET('9. METAS'!$V$20,INT((ROW()-14)/2),0)),"",OFFSET('9. METAS'!$V$20,INT((ROW()-14)/2),0)))</f>
        <v>#REF!</v>
      </c>
      <c r="L433" s="150" t="e">
        <f ca="1">IF(MOD(ROW()-13,2)=0,IF(ISBLANK(OFFSET(#REF!,INT((ROW()-13)/2),0)),"",OFFSET(#REF!,INT((ROW()-13)/2),0)),IF(ISBLANK(OFFSET('9. METAS'!$W$20,INT((ROW()-14)/2),0)),"",OFFSET('9. METAS'!$W$20,INT((ROW()-14)/2),0)))</f>
        <v>#REF!</v>
      </c>
      <c r="M433" s="151" t="e">
        <f ca="1">IF(MOD(ROW()-13,2)=0,IF(ISBLANK(OFFSET(#REF!,INT((ROW()-13)/2),0)),"",OFFSET(#REF!,INT((ROW()-13)/2),0)),IF(ISBLANK(OFFSET('9. METAS'!$X$20,INT((ROW()-14)/2),0)),"",OFFSET('9. METAS'!$X$20,INT((ROW()-14)/2),0)))</f>
        <v>#REF!</v>
      </c>
      <c r="N433" s="869" t="str">
        <f t="shared" ref="N433" ca="1" si="416">IFERROR(J433/J434,"ND")</f>
        <v>ND</v>
      </c>
      <c r="O433" s="870" t="str">
        <f t="shared" ref="O433" ca="1" si="417">IFERROR(((J433+K433+L433+M433)/H433),"ND")</f>
        <v>ND</v>
      </c>
      <c r="P433" s="910"/>
    </row>
    <row r="434" spans="3:16">
      <c r="C434" s="860"/>
      <c r="D434" s="907"/>
      <c r="E434" s="907"/>
      <c r="F434" s="908"/>
      <c r="G434" s="909"/>
      <c r="H434" s="944"/>
      <c r="I434" s="852"/>
      <c r="J434" s="149" t="str">
        <f ca="1">IF(MOD(ROW()-13,2)=0,IF(ISBLANK(OFFSET(#REF!,INT((ROW()-13)/2),0)),"",OFFSET(#REF!,INT((ROW()-13)/2),0)),IF(ISBLANK(OFFSET('9. METAS'!$U$20,INT((ROW()-14)/2),0)),"",OFFSET('9. METAS'!$U$20,INT((ROW()-14)/2),0)))</f>
        <v/>
      </c>
      <c r="K434" s="150" t="str">
        <f ca="1">IF(MOD(ROW()-13,2)=0,IF(ISBLANK(OFFSET(#REF!,INT((ROW()-13)/2),0)),"",OFFSET(#REF!,INT((ROW()-13)/2),0)),IF(ISBLANK(OFFSET('9. METAS'!$V$20,INT((ROW()-14)/2),0)),"",OFFSET('9. METAS'!$V$20,INT((ROW()-14)/2),0)))</f>
        <v/>
      </c>
      <c r="L434" s="150" t="str">
        <f ca="1">IF(MOD(ROW()-13,2)=0,IF(ISBLANK(OFFSET(#REF!,INT((ROW()-13)/2),0)),"",OFFSET(#REF!,INT((ROW()-13)/2),0)),IF(ISBLANK(OFFSET('9. METAS'!$W$20,INT((ROW()-14)/2),0)),"",OFFSET('9. METAS'!$W$20,INT((ROW()-14)/2),0)))</f>
        <v/>
      </c>
      <c r="M434" s="151" t="str">
        <f ca="1">IF(MOD(ROW()-13,2)=0,IF(ISBLANK(OFFSET(#REF!,INT((ROW()-13)/2),0)),"",OFFSET(#REF!,INT((ROW()-13)/2),0)),IF(ISBLANK(OFFSET('9. METAS'!$X$20,INT((ROW()-14)/2),0)),"",OFFSET('9. METAS'!$X$20,INT((ROW()-14)/2),0)))</f>
        <v/>
      </c>
      <c r="N434" s="854"/>
      <c r="O434" s="856"/>
      <c r="P434" s="913"/>
    </row>
    <row r="435" spans="3:16">
      <c r="C435" s="859"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8" t="str">
        <f ca="1">IF(ISBLANK(OFFSET('5. Pp (3 años)'!$K$46,INT((ROW()-13)/2),0)),"",OFFSET('5. Pp (3 años)'!$K$46,INT((ROW()-13)/2),0))</f>
        <v/>
      </c>
      <c r="G435" s="909" t="str">
        <f ca="1">IF(ISBLANK(OFFSET('5. Pp (3 años)'!$H$46,INT((ROW()-13)/2),0)),"",OFFSET('5. Pp (3 años)'!$H$46,INT((ROW()-13)/2),0))</f>
        <v/>
      </c>
      <c r="H435" s="944" t="str">
        <f ca="1">IF(ISBLANK(OFFSET('9. METAS'!$L$20,INT((ROW()-13)/2),0)),"",OFFSET('9. METAS'!$L$20,INT((ROW()-13)/2),0))</f>
        <v/>
      </c>
      <c r="I435" s="868"/>
      <c r="J435" s="149" t="e">
        <f ca="1">IF(MOD(ROW()-13,2)=0,IF(ISBLANK(OFFSET(#REF!,INT((ROW()-13)/2),0)),"",OFFSET(#REF!,INT((ROW()-13)/2),0)),IF(ISBLANK(OFFSET('9. METAS'!$U$20,INT((ROW()-14)/2),0)),"",OFFSET('9. METAS'!$U$20,INT((ROW()-14)/2),0)))</f>
        <v>#REF!</v>
      </c>
      <c r="K435" s="150" t="e">
        <f ca="1">IF(MOD(ROW()-13,2)=0,IF(ISBLANK(OFFSET(#REF!,INT((ROW()-13)/2),0)),"",OFFSET(#REF!,INT((ROW()-13)/2),0)),IF(ISBLANK(OFFSET('9. METAS'!$V$20,INT((ROW()-14)/2),0)),"",OFFSET('9. METAS'!$V$20,INT((ROW()-14)/2),0)))</f>
        <v>#REF!</v>
      </c>
      <c r="L435" s="150" t="e">
        <f ca="1">IF(MOD(ROW()-13,2)=0,IF(ISBLANK(OFFSET(#REF!,INT((ROW()-13)/2),0)),"",OFFSET(#REF!,INT((ROW()-13)/2),0)),IF(ISBLANK(OFFSET('9. METAS'!$W$20,INT((ROW()-14)/2),0)),"",OFFSET('9. METAS'!$W$20,INT((ROW()-14)/2),0)))</f>
        <v>#REF!</v>
      </c>
      <c r="M435" s="151" t="e">
        <f ca="1">IF(MOD(ROW()-13,2)=0,IF(ISBLANK(OFFSET(#REF!,INT((ROW()-13)/2),0)),"",OFFSET(#REF!,INT((ROW()-13)/2),0)),IF(ISBLANK(OFFSET('9. METAS'!$X$20,INT((ROW()-14)/2),0)),"",OFFSET('9. METAS'!$X$20,INT((ROW()-14)/2),0)))</f>
        <v>#REF!</v>
      </c>
      <c r="N435" s="869" t="str">
        <f t="shared" ref="N435" ca="1" si="418">IFERROR(J435/J436,"ND")</f>
        <v>ND</v>
      </c>
      <c r="O435" s="870" t="str">
        <f t="shared" ref="O435" ca="1" si="419">IFERROR(((J435+K435+L435+M435)/H435),"ND")</f>
        <v>ND</v>
      </c>
      <c r="P435" s="910"/>
    </row>
    <row r="436" spans="3:16">
      <c r="C436" s="860"/>
      <c r="D436" s="907"/>
      <c r="E436" s="907"/>
      <c r="F436" s="908"/>
      <c r="G436" s="909"/>
      <c r="H436" s="944"/>
      <c r="I436" s="852"/>
      <c r="J436" s="149" t="str">
        <f ca="1">IF(MOD(ROW()-13,2)=0,IF(ISBLANK(OFFSET(#REF!,INT((ROW()-13)/2),0)),"",OFFSET(#REF!,INT((ROW()-13)/2),0)),IF(ISBLANK(OFFSET('9. METAS'!$U$20,INT((ROW()-14)/2),0)),"",OFFSET('9. METAS'!$U$20,INT((ROW()-14)/2),0)))</f>
        <v/>
      </c>
      <c r="K436" s="150" t="str">
        <f ca="1">IF(MOD(ROW()-13,2)=0,IF(ISBLANK(OFFSET(#REF!,INT((ROW()-13)/2),0)),"",OFFSET(#REF!,INT((ROW()-13)/2),0)),IF(ISBLANK(OFFSET('9. METAS'!$V$20,INT((ROW()-14)/2),0)),"",OFFSET('9. METAS'!$V$20,INT((ROW()-14)/2),0)))</f>
        <v/>
      </c>
      <c r="L436" s="150" t="str">
        <f ca="1">IF(MOD(ROW()-13,2)=0,IF(ISBLANK(OFFSET(#REF!,INT((ROW()-13)/2),0)),"",OFFSET(#REF!,INT((ROW()-13)/2),0)),IF(ISBLANK(OFFSET('9. METAS'!$W$20,INT((ROW()-14)/2),0)),"",OFFSET('9. METAS'!$W$20,INT((ROW()-14)/2),0)))</f>
        <v/>
      </c>
      <c r="M436" s="151" t="str">
        <f ca="1">IF(MOD(ROW()-13,2)=0,IF(ISBLANK(OFFSET(#REF!,INT((ROW()-13)/2),0)),"",OFFSET(#REF!,INT((ROW()-13)/2),0)),IF(ISBLANK(OFFSET('9. METAS'!$X$20,INT((ROW()-14)/2),0)),"",OFFSET('9. METAS'!$X$20,INT((ROW()-14)/2),0)))</f>
        <v/>
      </c>
      <c r="N436" s="854"/>
      <c r="O436" s="856"/>
      <c r="P436" s="913"/>
    </row>
    <row r="437" spans="3:16">
      <c r="C437" s="859"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8" t="str">
        <f ca="1">IF(ISBLANK(OFFSET('5. Pp (3 años)'!$K$46,INT((ROW()-13)/2),0)),"",OFFSET('5. Pp (3 años)'!$K$46,INT((ROW()-13)/2),0))</f>
        <v/>
      </c>
      <c r="G437" s="909" t="str">
        <f ca="1">IF(ISBLANK(OFFSET('5. Pp (3 años)'!$H$46,INT((ROW()-13)/2),0)),"",OFFSET('5. Pp (3 años)'!$H$46,INT((ROW()-13)/2),0))</f>
        <v/>
      </c>
      <c r="H437" s="944" t="str">
        <f ca="1">IF(ISBLANK(OFFSET('9. METAS'!$L$20,INT((ROW()-13)/2),0)),"",OFFSET('9. METAS'!$L$20,INT((ROW()-13)/2),0))</f>
        <v/>
      </c>
      <c r="I437" s="868"/>
      <c r="J437" s="149" t="e">
        <f ca="1">IF(MOD(ROW()-13,2)=0,IF(ISBLANK(OFFSET(#REF!,INT((ROW()-13)/2),0)),"",OFFSET(#REF!,INT((ROW()-13)/2),0)),IF(ISBLANK(OFFSET('9. METAS'!$U$20,INT((ROW()-14)/2),0)),"",OFFSET('9. METAS'!$U$20,INT((ROW()-14)/2),0)))</f>
        <v>#REF!</v>
      </c>
      <c r="K437" s="150" t="e">
        <f ca="1">IF(MOD(ROW()-13,2)=0,IF(ISBLANK(OFFSET(#REF!,INT((ROW()-13)/2),0)),"",OFFSET(#REF!,INT((ROW()-13)/2),0)),IF(ISBLANK(OFFSET('9. METAS'!$V$20,INT((ROW()-14)/2),0)),"",OFFSET('9. METAS'!$V$20,INT((ROW()-14)/2),0)))</f>
        <v>#REF!</v>
      </c>
      <c r="L437" s="150" t="e">
        <f ca="1">IF(MOD(ROW()-13,2)=0,IF(ISBLANK(OFFSET(#REF!,INT((ROW()-13)/2),0)),"",OFFSET(#REF!,INT((ROW()-13)/2),0)),IF(ISBLANK(OFFSET('9. METAS'!$W$20,INT((ROW()-14)/2),0)),"",OFFSET('9. METAS'!$W$20,INT((ROW()-14)/2),0)))</f>
        <v>#REF!</v>
      </c>
      <c r="M437" s="151" t="e">
        <f ca="1">IF(MOD(ROW()-13,2)=0,IF(ISBLANK(OFFSET(#REF!,INT((ROW()-13)/2),0)),"",OFFSET(#REF!,INT((ROW()-13)/2),0)),IF(ISBLANK(OFFSET('9. METAS'!$X$20,INT((ROW()-14)/2),0)),"",OFFSET('9. METAS'!$X$20,INT((ROW()-14)/2),0)))</f>
        <v>#REF!</v>
      </c>
      <c r="N437" s="869" t="str">
        <f t="shared" ref="N437" ca="1" si="420">IFERROR(J437/J438,"ND")</f>
        <v>ND</v>
      </c>
      <c r="O437" s="870" t="str">
        <f t="shared" ref="O437" ca="1" si="421">IFERROR(((J437+K437+L437+M437)/H437),"ND")</f>
        <v>ND</v>
      </c>
      <c r="P437" s="910"/>
    </row>
    <row r="438" spans="3:16">
      <c r="C438" s="860"/>
      <c r="D438" s="907"/>
      <c r="E438" s="907"/>
      <c r="F438" s="908"/>
      <c r="G438" s="909"/>
      <c r="H438" s="944"/>
      <c r="I438" s="852"/>
      <c r="J438" s="149" t="str">
        <f ca="1">IF(MOD(ROW()-13,2)=0,IF(ISBLANK(OFFSET(#REF!,INT((ROW()-13)/2),0)),"",OFFSET(#REF!,INT((ROW()-13)/2),0)),IF(ISBLANK(OFFSET('9. METAS'!$U$20,INT((ROW()-14)/2),0)),"",OFFSET('9. METAS'!$U$20,INT((ROW()-14)/2),0)))</f>
        <v/>
      </c>
      <c r="K438" s="150" t="str">
        <f ca="1">IF(MOD(ROW()-13,2)=0,IF(ISBLANK(OFFSET(#REF!,INT((ROW()-13)/2),0)),"",OFFSET(#REF!,INT((ROW()-13)/2),0)),IF(ISBLANK(OFFSET('9. METAS'!$V$20,INT((ROW()-14)/2),0)),"",OFFSET('9. METAS'!$V$20,INT((ROW()-14)/2),0)))</f>
        <v/>
      </c>
      <c r="L438" s="150" t="str">
        <f ca="1">IF(MOD(ROW()-13,2)=0,IF(ISBLANK(OFFSET(#REF!,INT((ROW()-13)/2),0)),"",OFFSET(#REF!,INT((ROW()-13)/2),0)),IF(ISBLANK(OFFSET('9. METAS'!$W$20,INT((ROW()-14)/2),0)),"",OFFSET('9. METAS'!$W$20,INT((ROW()-14)/2),0)))</f>
        <v/>
      </c>
      <c r="M438" s="151" t="str">
        <f ca="1">IF(MOD(ROW()-13,2)=0,IF(ISBLANK(OFFSET(#REF!,INT((ROW()-13)/2),0)),"",OFFSET(#REF!,INT((ROW()-13)/2),0)),IF(ISBLANK(OFFSET('9. METAS'!$X$20,INT((ROW()-14)/2),0)),"",OFFSET('9. METAS'!$X$20,INT((ROW()-14)/2),0)))</f>
        <v/>
      </c>
      <c r="N438" s="854"/>
      <c r="O438" s="856"/>
      <c r="P438" s="913"/>
    </row>
    <row r="439" spans="3:16">
      <c r="C439" s="859"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8" t="str">
        <f ca="1">IF(ISBLANK(OFFSET('5. Pp (3 años)'!$K$46,INT((ROW()-13)/2),0)),"",OFFSET('5. Pp (3 años)'!$K$46,INT((ROW()-13)/2),0))</f>
        <v/>
      </c>
      <c r="G439" s="909" t="str">
        <f ca="1">IF(ISBLANK(OFFSET('5. Pp (3 años)'!$H$46,INT((ROW()-13)/2),0)),"",OFFSET('5. Pp (3 años)'!$H$46,INT((ROW()-13)/2),0))</f>
        <v/>
      </c>
      <c r="H439" s="944" t="str">
        <f ca="1">IF(ISBLANK(OFFSET('9. METAS'!$L$20,INT((ROW()-13)/2),0)),"",OFFSET('9. METAS'!$L$20,INT((ROW()-13)/2),0))</f>
        <v/>
      </c>
      <c r="I439" s="868"/>
      <c r="J439" s="149" t="e">
        <f ca="1">IF(MOD(ROW()-13,2)=0,IF(ISBLANK(OFFSET(#REF!,INT((ROW()-13)/2),0)),"",OFFSET(#REF!,INT((ROW()-13)/2),0)),IF(ISBLANK(OFFSET('9. METAS'!$U$20,INT((ROW()-14)/2),0)),"",OFFSET('9. METAS'!$U$20,INT((ROW()-14)/2),0)))</f>
        <v>#REF!</v>
      </c>
      <c r="K439" s="150" t="e">
        <f ca="1">IF(MOD(ROW()-13,2)=0,IF(ISBLANK(OFFSET(#REF!,INT((ROW()-13)/2),0)),"",OFFSET(#REF!,INT((ROW()-13)/2),0)),IF(ISBLANK(OFFSET('9. METAS'!$V$20,INT((ROW()-14)/2),0)),"",OFFSET('9. METAS'!$V$20,INT((ROW()-14)/2),0)))</f>
        <v>#REF!</v>
      </c>
      <c r="L439" s="150" t="e">
        <f ca="1">IF(MOD(ROW()-13,2)=0,IF(ISBLANK(OFFSET(#REF!,INT((ROW()-13)/2),0)),"",OFFSET(#REF!,INT((ROW()-13)/2),0)),IF(ISBLANK(OFFSET('9. METAS'!$W$20,INT((ROW()-14)/2),0)),"",OFFSET('9. METAS'!$W$20,INT((ROW()-14)/2),0)))</f>
        <v>#REF!</v>
      </c>
      <c r="M439" s="151" t="e">
        <f ca="1">IF(MOD(ROW()-13,2)=0,IF(ISBLANK(OFFSET(#REF!,INT((ROW()-13)/2),0)),"",OFFSET(#REF!,INT((ROW()-13)/2),0)),IF(ISBLANK(OFFSET('9. METAS'!$X$20,INT((ROW()-14)/2),0)),"",OFFSET('9. METAS'!$X$20,INT((ROW()-14)/2),0)))</f>
        <v>#REF!</v>
      </c>
      <c r="N439" s="869" t="str">
        <f t="shared" ref="N439" ca="1" si="422">IFERROR(J439/J440,"ND")</f>
        <v>ND</v>
      </c>
      <c r="O439" s="870" t="str">
        <f t="shared" ref="O439" ca="1" si="423">IFERROR(((J439+K439+L439+M439)/H439),"ND")</f>
        <v>ND</v>
      </c>
      <c r="P439" s="910"/>
    </row>
    <row r="440" spans="3:16">
      <c r="C440" s="860"/>
      <c r="D440" s="907"/>
      <c r="E440" s="907"/>
      <c r="F440" s="908"/>
      <c r="G440" s="909"/>
      <c r="H440" s="944"/>
      <c r="I440" s="852"/>
      <c r="J440" s="149" t="str">
        <f ca="1">IF(MOD(ROW()-13,2)=0,IF(ISBLANK(OFFSET(#REF!,INT((ROW()-13)/2),0)),"",OFFSET(#REF!,INT((ROW()-13)/2),0)),IF(ISBLANK(OFFSET('9. METAS'!$U$20,INT((ROW()-14)/2),0)),"",OFFSET('9. METAS'!$U$20,INT((ROW()-14)/2),0)))</f>
        <v/>
      </c>
      <c r="K440" s="150" t="str">
        <f ca="1">IF(MOD(ROW()-13,2)=0,IF(ISBLANK(OFFSET(#REF!,INT((ROW()-13)/2),0)),"",OFFSET(#REF!,INT((ROW()-13)/2),0)),IF(ISBLANK(OFFSET('9. METAS'!$V$20,INT((ROW()-14)/2),0)),"",OFFSET('9. METAS'!$V$20,INT((ROW()-14)/2),0)))</f>
        <v/>
      </c>
      <c r="L440" s="150" t="str">
        <f ca="1">IF(MOD(ROW()-13,2)=0,IF(ISBLANK(OFFSET(#REF!,INT((ROW()-13)/2),0)),"",OFFSET(#REF!,INT((ROW()-13)/2),0)),IF(ISBLANK(OFFSET('9. METAS'!$W$20,INT((ROW()-14)/2),0)),"",OFFSET('9. METAS'!$W$20,INT((ROW()-14)/2),0)))</f>
        <v/>
      </c>
      <c r="M440" s="151" t="str">
        <f ca="1">IF(MOD(ROW()-13,2)=0,IF(ISBLANK(OFFSET(#REF!,INT((ROW()-13)/2),0)),"",OFFSET(#REF!,INT((ROW()-13)/2),0)),IF(ISBLANK(OFFSET('9. METAS'!$X$20,INT((ROW()-14)/2),0)),"",OFFSET('9. METAS'!$X$20,INT((ROW()-14)/2),0)))</f>
        <v/>
      </c>
      <c r="N440" s="854"/>
      <c r="O440" s="856"/>
      <c r="P440" s="913"/>
    </row>
    <row r="441" spans="3:16">
      <c r="C441" s="859"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8" t="str">
        <f ca="1">IF(ISBLANK(OFFSET('5. Pp (3 años)'!$K$46,INT((ROW()-13)/2),0)),"",OFFSET('5. Pp (3 años)'!$K$46,INT((ROW()-13)/2),0))</f>
        <v/>
      </c>
      <c r="G441" s="909" t="str">
        <f ca="1">IF(ISBLANK(OFFSET('5. Pp (3 años)'!$H$46,INT((ROW()-13)/2),0)),"",OFFSET('5. Pp (3 años)'!$H$46,INT((ROW()-13)/2),0))</f>
        <v/>
      </c>
      <c r="H441" s="944" t="str">
        <f ca="1">IF(ISBLANK(OFFSET('9. METAS'!$L$20,INT((ROW()-13)/2),0)),"",OFFSET('9. METAS'!$L$20,INT((ROW()-13)/2),0))</f>
        <v/>
      </c>
      <c r="I441" s="868"/>
      <c r="J441" s="149" t="e">
        <f ca="1">IF(MOD(ROW()-13,2)=0,IF(ISBLANK(OFFSET(#REF!,INT((ROW()-13)/2),0)),"",OFFSET(#REF!,INT((ROW()-13)/2),0)),IF(ISBLANK(OFFSET('9. METAS'!$U$20,INT((ROW()-14)/2),0)),"",OFFSET('9. METAS'!$U$20,INT((ROW()-14)/2),0)))</f>
        <v>#REF!</v>
      </c>
      <c r="K441" s="150" t="e">
        <f ca="1">IF(MOD(ROW()-13,2)=0,IF(ISBLANK(OFFSET(#REF!,INT((ROW()-13)/2),0)),"",OFFSET(#REF!,INT((ROW()-13)/2),0)),IF(ISBLANK(OFFSET('9. METAS'!$V$20,INT((ROW()-14)/2),0)),"",OFFSET('9. METAS'!$V$20,INT((ROW()-14)/2),0)))</f>
        <v>#REF!</v>
      </c>
      <c r="L441" s="150" t="e">
        <f ca="1">IF(MOD(ROW()-13,2)=0,IF(ISBLANK(OFFSET(#REF!,INT((ROW()-13)/2),0)),"",OFFSET(#REF!,INT((ROW()-13)/2),0)),IF(ISBLANK(OFFSET('9. METAS'!$W$20,INT((ROW()-14)/2),0)),"",OFFSET('9. METAS'!$W$20,INT((ROW()-14)/2),0)))</f>
        <v>#REF!</v>
      </c>
      <c r="M441" s="151" t="e">
        <f ca="1">IF(MOD(ROW()-13,2)=0,IF(ISBLANK(OFFSET(#REF!,INT((ROW()-13)/2),0)),"",OFFSET(#REF!,INT((ROW()-13)/2),0)),IF(ISBLANK(OFFSET('9. METAS'!$X$20,INT((ROW()-14)/2),0)),"",OFFSET('9. METAS'!$X$20,INT((ROW()-14)/2),0)))</f>
        <v>#REF!</v>
      </c>
      <c r="N441" s="869" t="str">
        <f t="shared" ref="N441" ca="1" si="424">IFERROR(J441/J442,"ND")</f>
        <v>ND</v>
      </c>
      <c r="O441" s="870" t="str">
        <f t="shared" ref="O441" ca="1" si="425">IFERROR(((J441+K441+L441+M441)/H441),"ND")</f>
        <v>ND</v>
      </c>
      <c r="P441" s="910"/>
    </row>
    <row r="442" spans="3:16">
      <c r="C442" s="860"/>
      <c r="D442" s="907"/>
      <c r="E442" s="907"/>
      <c r="F442" s="908"/>
      <c r="G442" s="909"/>
      <c r="H442" s="944"/>
      <c r="I442" s="852"/>
      <c r="J442" s="149" t="str">
        <f ca="1">IF(MOD(ROW()-13,2)=0,IF(ISBLANK(OFFSET(#REF!,INT((ROW()-13)/2),0)),"",OFFSET(#REF!,INT((ROW()-13)/2),0)),IF(ISBLANK(OFFSET('9. METAS'!$U$20,INT((ROW()-14)/2),0)),"",OFFSET('9. METAS'!$U$20,INT((ROW()-14)/2),0)))</f>
        <v/>
      </c>
      <c r="K442" s="150" t="str">
        <f ca="1">IF(MOD(ROW()-13,2)=0,IF(ISBLANK(OFFSET(#REF!,INT((ROW()-13)/2),0)),"",OFFSET(#REF!,INT((ROW()-13)/2),0)),IF(ISBLANK(OFFSET('9. METAS'!$V$20,INT((ROW()-14)/2),0)),"",OFFSET('9. METAS'!$V$20,INT((ROW()-14)/2),0)))</f>
        <v/>
      </c>
      <c r="L442" s="150" t="str">
        <f ca="1">IF(MOD(ROW()-13,2)=0,IF(ISBLANK(OFFSET(#REF!,INT((ROW()-13)/2),0)),"",OFFSET(#REF!,INT((ROW()-13)/2),0)),IF(ISBLANK(OFFSET('9. METAS'!$W$20,INT((ROW()-14)/2),0)),"",OFFSET('9. METAS'!$W$20,INT((ROW()-14)/2),0)))</f>
        <v/>
      </c>
      <c r="M442" s="151" t="str">
        <f ca="1">IF(MOD(ROW()-13,2)=0,IF(ISBLANK(OFFSET(#REF!,INT((ROW()-13)/2),0)),"",OFFSET(#REF!,INT((ROW()-13)/2),0)),IF(ISBLANK(OFFSET('9. METAS'!$X$20,INT((ROW()-14)/2),0)),"",OFFSET('9. METAS'!$X$20,INT((ROW()-14)/2),0)))</f>
        <v/>
      </c>
      <c r="N442" s="854"/>
      <c r="O442" s="856"/>
      <c r="P442" s="913"/>
    </row>
    <row r="443" spans="3:16">
      <c r="C443" s="859"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8" t="str">
        <f ca="1">IF(ISBLANK(OFFSET('5. Pp (3 años)'!$K$46,INT((ROW()-13)/2),0)),"",OFFSET('5. Pp (3 años)'!$K$46,INT((ROW()-13)/2),0))</f>
        <v/>
      </c>
      <c r="G443" s="909" t="str">
        <f ca="1">IF(ISBLANK(OFFSET('5. Pp (3 años)'!$H$46,INT((ROW()-13)/2),0)),"",OFFSET('5. Pp (3 años)'!$H$46,INT((ROW()-13)/2),0))</f>
        <v/>
      </c>
      <c r="H443" s="944" t="str">
        <f ca="1">IF(ISBLANK(OFFSET('9. METAS'!$L$20,INT((ROW()-13)/2),0)),"",OFFSET('9. METAS'!$L$20,INT((ROW()-13)/2),0))</f>
        <v/>
      </c>
      <c r="I443" s="868"/>
      <c r="J443" s="149" t="e">
        <f ca="1">IF(MOD(ROW()-13,2)=0,IF(ISBLANK(OFFSET(#REF!,INT((ROW()-13)/2),0)),"",OFFSET(#REF!,INT((ROW()-13)/2),0)),IF(ISBLANK(OFFSET('9. METAS'!$U$20,INT((ROW()-14)/2),0)),"",OFFSET('9. METAS'!$U$20,INT((ROW()-14)/2),0)))</f>
        <v>#REF!</v>
      </c>
      <c r="K443" s="150" t="e">
        <f ca="1">IF(MOD(ROW()-13,2)=0,IF(ISBLANK(OFFSET(#REF!,INT((ROW()-13)/2),0)),"",OFFSET(#REF!,INT((ROW()-13)/2),0)),IF(ISBLANK(OFFSET('9. METAS'!$V$20,INT((ROW()-14)/2),0)),"",OFFSET('9. METAS'!$V$20,INT((ROW()-14)/2),0)))</f>
        <v>#REF!</v>
      </c>
      <c r="L443" s="150" t="e">
        <f ca="1">IF(MOD(ROW()-13,2)=0,IF(ISBLANK(OFFSET(#REF!,INT((ROW()-13)/2),0)),"",OFFSET(#REF!,INT((ROW()-13)/2),0)),IF(ISBLANK(OFFSET('9. METAS'!$W$20,INT((ROW()-14)/2),0)),"",OFFSET('9. METAS'!$W$20,INT((ROW()-14)/2),0)))</f>
        <v>#REF!</v>
      </c>
      <c r="M443" s="151" t="e">
        <f ca="1">IF(MOD(ROW()-13,2)=0,IF(ISBLANK(OFFSET(#REF!,INT((ROW()-13)/2),0)),"",OFFSET(#REF!,INT((ROW()-13)/2),0)),IF(ISBLANK(OFFSET('9. METAS'!$X$20,INT((ROW()-14)/2),0)),"",OFFSET('9. METAS'!$X$20,INT((ROW()-14)/2),0)))</f>
        <v>#REF!</v>
      </c>
      <c r="N443" s="869" t="str">
        <f t="shared" ref="N443" ca="1" si="426">IFERROR(J443/J444,"ND")</f>
        <v>ND</v>
      </c>
      <c r="O443" s="870" t="str">
        <f t="shared" ref="O443" ca="1" si="427">IFERROR(((J443+K443+L443+M443)/H443),"ND")</f>
        <v>ND</v>
      </c>
      <c r="P443" s="910"/>
    </row>
    <row r="444" spans="3:16">
      <c r="C444" s="860"/>
      <c r="D444" s="907"/>
      <c r="E444" s="907"/>
      <c r="F444" s="908"/>
      <c r="G444" s="909"/>
      <c r="H444" s="944"/>
      <c r="I444" s="852"/>
      <c r="J444" s="149" t="str">
        <f ca="1">IF(MOD(ROW()-13,2)=0,IF(ISBLANK(OFFSET(#REF!,INT((ROW()-13)/2),0)),"",OFFSET(#REF!,INT((ROW()-13)/2),0)),IF(ISBLANK(OFFSET('9. METAS'!$U$20,INT((ROW()-14)/2),0)),"",OFFSET('9. METAS'!$U$20,INT((ROW()-14)/2),0)))</f>
        <v/>
      </c>
      <c r="K444" s="150" t="str">
        <f ca="1">IF(MOD(ROW()-13,2)=0,IF(ISBLANK(OFFSET(#REF!,INT((ROW()-13)/2),0)),"",OFFSET(#REF!,INT((ROW()-13)/2),0)),IF(ISBLANK(OFFSET('9. METAS'!$V$20,INT((ROW()-14)/2),0)),"",OFFSET('9. METAS'!$V$20,INT((ROW()-14)/2),0)))</f>
        <v/>
      </c>
      <c r="L444" s="150" t="str">
        <f ca="1">IF(MOD(ROW()-13,2)=0,IF(ISBLANK(OFFSET(#REF!,INT((ROW()-13)/2),0)),"",OFFSET(#REF!,INT((ROW()-13)/2),0)),IF(ISBLANK(OFFSET('9. METAS'!$W$20,INT((ROW()-14)/2),0)),"",OFFSET('9. METAS'!$W$20,INT((ROW()-14)/2),0)))</f>
        <v/>
      </c>
      <c r="M444" s="151" t="str">
        <f ca="1">IF(MOD(ROW()-13,2)=0,IF(ISBLANK(OFFSET(#REF!,INT((ROW()-13)/2),0)),"",OFFSET(#REF!,INT((ROW()-13)/2),0)),IF(ISBLANK(OFFSET('9. METAS'!$X$20,INT((ROW()-14)/2),0)),"",OFFSET('9. METAS'!$X$20,INT((ROW()-14)/2),0)))</f>
        <v/>
      </c>
      <c r="N444" s="854"/>
      <c r="O444" s="856"/>
      <c r="P444" s="913"/>
    </row>
    <row r="445" spans="3:16">
      <c r="C445" s="859"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8" t="str">
        <f ca="1">IF(ISBLANK(OFFSET('5. Pp (3 años)'!$K$46,INT((ROW()-13)/2),0)),"",OFFSET('5. Pp (3 años)'!$K$46,INT((ROW()-13)/2),0))</f>
        <v/>
      </c>
      <c r="G445" s="909" t="str">
        <f ca="1">IF(ISBLANK(OFFSET('5. Pp (3 años)'!$H$46,INT((ROW()-13)/2),0)),"",OFFSET('5. Pp (3 años)'!$H$46,INT((ROW()-13)/2),0))</f>
        <v/>
      </c>
      <c r="H445" s="944" t="str">
        <f ca="1">IF(ISBLANK(OFFSET('9. METAS'!$L$20,INT((ROW()-13)/2),0)),"",OFFSET('9. METAS'!$L$20,INT((ROW()-13)/2),0))</f>
        <v/>
      </c>
      <c r="I445" s="868"/>
      <c r="J445" s="149" t="e">
        <f ca="1">IF(MOD(ROW()-13,2)=0,IF(ISBLANK(OFFSET(#REF!,INT((ROW()-13)/2),0)),"",OFFSET(#REF!,INT((ROW()-13)/2),0)),IF(ISBLANK(OFFSET('9. METAS'!$U$20,INT((ROW()-14)/2),0)),"",OFFSET('9. METAS'!$U$20,INT((ROW()-14)/2),0)))</f>
        <v>#REF!</v>
      </c>
      <c r="K445" s="150" t="e">
        <f ca="1">IF(MOD(ROW()-13,2)=0,IF(ISBLANK(OFFSET(#REF!,INT((ROW()-13)/2),0)),"",OFFSET(#REF!,INT((ROW()-13)/2),0)),IF(ISBLANK(OFFSET('9. METAS'!$V$20,INT((ROW()-14)/2),0)),"",OFFSET('9. METAS'!$V$20,INT((ROW()-14)/2),0)))</f>
        <v>#REF!</v>
      </c>
      <c r="L445" s="150" t="e">
        <f ca="1">IF(MOD(ROW()-13,2)=0,IF(ISBLANK(OFFSET(#REF!,INT((ROW()-13)/2),0)),"",OFFSET(#REF!,INT((ROW()-13)/2),0)),IF(ISBLANK(OFFSET('9. METAS'!$W$20,INT((ROW()-14)/2),0)),"",OFFSET('9. METAS'!$W$20,INT((ROW()-14)/2),0)))</f>
        <v>#REF!</v>
      </c>
      <c r="M445" s="151" t="e">
        <f ca="1">IF(MOD(ROW()-13,2)=0,IF(ISBLANK(OFFSET(#REF!,INT((ROW()-13)/2),0)),"",OFFSET(#REF!,INT((ROW()-13)/2),0)),IF(ISBLANK(OFFSET('9. METAS'!$X$20,INT((ROW()-14)/2),0)),"",OFFSET('9. METAS'!$X$20,INT((ROW()-14)/2),0)))</f>
        <v>#REF!</v>
      </c>
      <c r="N445" s="869" t="str">
        <f t="shared" ref="N445" ca="1" si="428">IFERROR(J445/J446,"ND")</f>
        <v>ND</v>
      </c>
      <c r="O445" s="870" t="str">
        <f t="shared" ref="O445" ca="1" si="429">IFERROR(((J445+K445+L445+M445)/H445),"ND")</f>
        <v>ND</v>
      </c>
      <c r="P445" s="910"/>
    </row>
    <row r="446" spans="3:16">
      <c r="C446" s="860"/>
      <c r="D446" s="907"/>
      <c r="E446" s="907"/>
      <c r="F446" s="908"/>
      <c r="G446" s="909"/>
      <c r="H446" s="944"/>
      <c r="I446" s="852"/>
      <c r="J446" s="149" t="str">
        <f ca="1">IF(MOD(ROW()-13,2)=0,IF(ISBLANK(OFFSET(#REF!,INT((ROW()-13)/2),0)),"",OFFSET(#REF!,INT((ROW()-13)/2),0)),IF(ISBLANK(OFFSET('9. METAS'!$U$20,INT((ROW()-14)/2),0)),"",OFFSET('9. METAS'!$U$20,INT((ROW()-14)/2),0)))</f>
        <v/>
      </c>
      <c r="K446" s="150" t="str">
        <f ca="1">IF(MOD(ROW()-13,2)=0,IF(ISBLANK(OFFSET(#REF!,INT((ROW()-13)/2),0)),"",OFFSET(#REF!,INT((ROW()-13)/2),0)),IF(ISBLANK(OFFSET('9. METAS'!$V$20,INT((ROW()-14)/2),0)),"",OFFSET('9. METAS'!$V$20,INT((ROW()-14)/2),0)))</f>
        <v/>
      </c>
      <c r="L446" s="150" t="str">
        <f ca="1">IF(MOD(ROW()-13,2)=0,IF(ISBLANK(OFFSET(#REF!,INT((ROW()-13)/2),0)),"",OFFSET(#REF!,INT((ROW()-13)/2),0)),IF(ISBLANK(OFFSET('9. METAS'!$W$20,INT((ROW()-14)/2),0)),"",OFFSET('9. METAS'!$W$20,INT((ROW()-14)/2),0)))</f>
        <v/>
      </c>
      <c r="M446" s="151" t="str">
        <f ca="1">IF(MOD(ROW()-13,2)=0,IF(ISBLANK(OFFSET(#REF!,INT((ROW()-13)/2),0)),"",OFFSET(#REF!,INT((ROW()-13)/2),0)),IF(ISBLANK(OFFSET('9. METAS'!$X$20,INT((ROW()-14)/2),0)),"",OFFSET('9. METAS'!$X$20,INT((ROW()-14)/2),0)))</f>
        <v/>
      </c>
      <c r="N446" s="854"/>
      <c r="O446" s="856"/>
      <c r="P446" s="913"/>
    </row>
    <row r="447" spans="3:16">
      <c r="C447" s="859"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8" t="str">
        <f ca="1">IF(ISBLANK(OFFSET('5. Pp (3 años)'!$K$46,INT((ROW()-13)/2),0)),"",OFFSET('5. Pp (3 años)'!$K$46,INT((ROW()-13)/2),0))</f>
        <v/>
      </c>
      <c r="G447" s="909" t="str">
        <f ca="1">IF(ISBLANK(OFFSET('5. Pp (3 años)'!$H$46,INT((ROW()-13)/2),0)),"",OFFSET('5. Pp (3 años)'!$H$46,INT((ROW()-13)/2),0))</f>
        <v/>
      </c>
      <c r="H447" s="944" t="str">
        <f ca="1">IF(ISBLANK(OFFSET('9. METAS'!$L$20,INT((ROW()-13)/2),0)),"",OFFSET('9. METAS'!$L$20,INT((ROW()-13)/2),0))</f>
        <v/>
      </c>
      <c r="I447" s="868"/>
      <c r="J447" s="149" t="e">
        <f ca="1">IF(MOD(ROW()-13,2)=0,IF(ISBLANK(OFFSET(#REF!,INT((ROW()-13)/2),0)),"",OFFSET(#REF!,INT((ROW()-13)/2),0)),IF(ISBLANK(OFFSET('9. METAS'!$U$20,INT((ROW()-14)/2),0)),"",OFFSET('9. METAS'!$U$20,INT((ROW()-14)/2),0)))</f>
        <v>#REF!</v>
      </c>
      <c r="K447" s="150" t="e">
        <f ca="1">IF(MOD(ROW()-13,2)=0,IF(ISBLANK(OFFSET(#REF!,INT((ROW()-13)/2),0)),"",OFFSET(#REF!,INT((ROW()-13)/2),0)),IF(ISBLANK(OFFSET('9. METAS'!$V$20,INT((ROW()-14)/2),0)),"",OFFSET('9. METAS'!$V$20,INT((ROW()-14)/2),0)))</f>
        <v>#REF!</v>
      </c>
      <c r="L447" s="150" t="e">
        <f ca="1">IF(MOD(ROW()-13,2)=0,IF(ISBLANK(OFFSET(#REF!,INT((ROW()-13)/2),0)),"",OFFSET(#REF!,INT((ROW()-13)/2),0)),IF(ISBLANK(OFFSET('9. METAS'!$W$20,INT((ROW()-14)/2),0)),"",OFFSET('9. METAS'!$W$20,INT((ROW()-14)/2),0)))</f>
        <v>#REF!</v>
      </c>
      <c r="M447" s="151" t="e">
        <f ca="1">IF(MOD(ROW()-13,2)=0,IF(ISBLANK(OFFSET(#REF!,INT((ROW()-13)/2),0)),"",OFFSET(#REF!,INT((ROW()-13)/2),0)),IF(ISBLANK(OFFSET('9. METAS'!$X$20,INT((ROW()-14)/2),0)),"",OFFSET('9. METAS'!$X$20,INT((ROW()-14)/2),0)))</f>
        <v>#REF!</v>
      </c>
      <c r="N447" s="869" t="str">
        <f t="shared" ref="N447" ca="1" si="430">IFERROR(J447/J448,"ND")</f>
        <v>ND</v>
      </c>
      <c r="O447" s="870" t="str">
        <f t="shared" ref="O447" ca="1" si="431">IFERROR(((J447+K447+L447+M447)/H447),"ND")</f>
        <v>ND</v>
      </c>
      <c r="P447" s="910"/>
    </row>
    <row r="448" spans="3:16">
      <c r="C448" s="860"/>
      <c r="D448" s="907"/>
      <c r="E448" s="907"/>
      <c r="F448" s="908"/>
      <c r="G448" s="909"/>
      <c r="H448" s="944"/>
      <c r="I448" s="852"/>
      <c r="J448" s="149" t="str">
        <f ca="1">IF(MOD(ROW()-13,2)=0,IF(ISBLANK(OFFSET(#REF!,INT((ROW()-13)/2),0)),"",OFFSET(#REF!,INT((ROW()-13)/2),0)),IF(ISBLANK(OFFSET('9. METAS'!$U$20,INT((ROW()-14)/2),0)),"",OFFSET('9. METAS'!$U$20,INT((ROW()-14)/2),0)))</f>
        <v/>
      </c>
      <c r="K448" s="150" t="str">
        <f ca="1">IF(MOD(ROW()-13,2)=0,IF(ISBLANK(OFFSET(#REF!,INT((ROW()-13)/2),0)),"",OFFSET(#REF!,INT((ROW()-13)/2),0)),IF(ISBLANK(OFFSET('9. METAS'!$V$20,INT((ROW()-14)/2),0)),"",OFFSET('9. METAS'!$V$20,INT((ROW()-14)/2),0)))</f>
        <v/>
      </c>
      <c r="L448" s="150" t="str">
        <f ca="1">IF(MOD(ROW()-13,2)=0,IF(ISBLANK(OFFSET(#REF!,INT((ROW()-13)/2),0)),"",OFFSET(#REF!,INT((ROW()-13)/2),0)),IF(ISBLANK(OFFSET('9. METAS'!$W$20,INT((ROW()-14)/2),0)),"",OFFSET('9. METAS'!$W$20,INT((ROW()-14)/2),0)))</f>
        <v/>
      </c>
      <c r="M448" s="151" t="str">
        <f ca="1">IF(MOD(ROW()-13,2)=0,IF(ISBLANK(OFFSET(#REF!,INT((ROW()-13)/2),0)),"",OFFSET(#REF!,INT((ROW()-13)/2),0)),IF(ISBLANK(OFFSET('9. METAS'!$X$20,INT((ROW()-14)/2),0)),"",OFFSET('9. METAS'!$X$20,INT((ROW()-14)/2),0)))</f>
        <v/>
      </c>
      <c r="N448" s="854"/>
      <c r="O448" s="856"/>
      <c r="P448" s="913"/>
    </row>
    <row r="449" spans="3:16">
      <c r="C449" s="859"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8" t="str">
        <f ca="1">IF(ISBLANK(OFFSET('5. Pp (3 años)'!$K$46,INT((ROW()-13)/2),0)),"",OFFSET('5. Pp (3 años)'!$K$46,INT((ROW()-13)/2),0))</f>
        <v/>
      </c>
      <c r="G449" s="909" t="str">
        <f ca="1">IF(ISBLANK(OFFSET('5. Pp (3 años)'!$H$46,INT((ROW()-13)/2),0)),"",OFFSET('5. Pp (3 años)'!$H$46,INT((ROW()-13)/2),0))</f>
        <v/>
      </c>
      <c r="H449" s="944" t="str">
        <f ca="1">IF(ISBLANK(OFFSET('9. METAS'!$L$20,INT((ROW()-13)/2),0)),"",OFFSET('9. METAS'!$L$20,INT((ROW()-13)/2),0))</f>
        <v/>
      </c>
      <c r="I449" s="868"/>
      <c r="J449" s="149" t="e">
        <f ca="1">IF(MOD(ROW()-13,2)=0,IF(ISBLANK(OFFSET(#REF!,INT((ROW()-13)/2),0)),"",OFFSET(#REF!,INT((ROW()-13)/2),0)),IF(ISBLANK(OFFSET('9. METAS'!$U$20,INT((ROW()-14)/2),0)),"",OFFSET('9. METAS'!$U$20,INT((ROW()-14)/2),0)))</f>
        <v>#REF!</v>
      </c>
      <c r="K449" s="150" t="e">
        <f ca="1">IF(MOD(ROW()-13,2)=0,IF(ISBLANK(OFFSET(#REF!,INT((ROW()-13)/2),0)),"",OFFSET(#REF!,INT((ROW()-13)/2),0)),IF(ISBLANK(OFFSET('9. METAS'!$V$20,INT((ROW()-14)/2),0)),"",OFFSET('9. METAS'!$V$20,INT((ROW()-14)/2),0)))</f>
        <v>#REF!</v>
      </c>
      <c r="L449" s="150" t="e">
        <f ca="1">IF(MOD(ROW()-13,2)=0,IF(ISBLANK(OFFSET(#REF!,INT((ROW()-13)/2),0)),"",OFFSET(#REF!,INT((ROW()-13)/2),0)),IF(ISBLANK(OFFSET('9. METAS'!$W$20,INT((ROW()-14)/2),0)),"",OFFSET('9. METAS'!$W$20,INT((ROW()-14)/2),0)))</f>
        <v>#REF!</v>
      </c>
      <c r="M449" s="151" t="e">
        <f ca="1">IF(MOD(ROW()-13,2)=0,IF(ISBLANK(OFFSET(#REF!,INT((ROW()-13)/2),0)),"",OFFSET(#REF!,INT((ROW()-13)/2),0)),IF(ISBLANK(OFFSET('9. METAS'!$X$20,INT((ROW()-14)/2),0)),"",OFFSET('9. METAS'!$X$20,INT((ROW()-14)/2),0)))</f>
        <v>#REF!</v>
      </c>
      <c r="N449" s="869" t="str">
        <f t="shared" ref="N449" ca="1" si="432">IFERROR(J449/J450,"ND")</f>
        <v>ND</v>
      </c>
      <c r="O449" s="870" t="str">
        <f t="shared" ref="O449" ca="1" si="433">IFERROR(((J449+K449+L449+M449)/H449),"ND")</f>
        <v>ND</v>
      </c>
      <c r="P449" s="910"/>
    </row>
    <row r="450" spans="3:16">
      <c r="C450" s="860"/>
      <c r="D450" s="907"/>
      <c r="E450" s="907"/>
      <c r="F450" s="908"/>
      <c r="G450" s="909"/>
      <c r="H450" s="944"/>
      <c r="I450" s="852"/>
      <c r="J450" s="149" t="str">
        <f ca="1">IF(MOD(ROW()-13,2)=0,IF(ISBLANK(OFFSET(#REF!,INT((ROW()-13)/2),0)),"",OFFSET(#REF!,INT((ROW()-13)/2),0)),IF(ISBLANK(OFFSET('9. METAS'!$U$20,INT((ROW()-14)/2),0)),"",OFFSET('9. METAS'!$U$20,INT((ROW()-14)/2),0)))</f>
        <v/>
      </c>
      <c r="K450" s="150" t="str">
        <f ca="1">IF(MOD(ROW()-13,2)=0,IF(ISBLANK(OFFSET(#REF!,INT((ROW()-13)/2),0)),"",OFFSET(#REF!,INT((ROW()-13)/2),0)),IF(ISBLANK(OFFSET('9. METAS'!$V$20,INT((ROW()-14)/2),0)),"",OFFSET('9. METAS'!$V$20,INT((ROW()-14)/2),0)))</f>
        <v/>
      </c>
      <c r="L450" s="150" t="str">
        <f ca="1">IF(MOD(ROW()-13,2)=0,IF(ISBLANK(OFFSET(#REF!,INT((ROW()-13)/2),0)),"",OFFSET(#REF!,INT((ROW()-13)/2),0)),IF(ISBLANK(OFFSET('9. METAS'!$W$20,INT((ROW()-14)/2),0)),"",OFFSET('9. METAS'!$W$20,INT((ROW()-14)/2),0)))</f>
        <v/>
      </c>
      <c r="M450" s="151" t="str">
        <f ca="1">IF(MOD(ROW()-13,2)=0,IF(ISBLANK(OFFSET(#REF!,INT((ROW()-13)/2),0)),"",OFFSET(#REF!,INT((ROW()-13)/2),0)),IF(ISBLANK(OFFSET('9. METAS'!$X$20,INT((ROW()-14)/2),0)),"",OFFSET('9. METAS'!$X$20,INT((ROW()-14)/2),0)))</f>
        <v/>
      </c>
      <c r="N450" s="854"/>
      <c r="O450" s="856"/>
      <c r="P450" s="913"/>
    </row>
    <row r="451" spans="3:16">
      <c r="C451" s="859"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8" t="str">
        <f ca="1">IF(ISBLANK(OFFSET('5. Pp (3 años)'!$K$46,INT((ROW()-13)/2),0)),"",OFFSET('5. Pp (3 años)'!$K$46,INT((ROW()-13)/2),0))</f>
        <v/>
      </c>
      <c r="G451" s="909" t="str">
        <f ca="1">IF(ISBLANK(OFFSET('5. Pp (3 años)'!$H$46,INT((ROW()-13)/2),0)),"",OFFSET('5. Pp (3 años)'!$H$46,INT((ROW()-13)/2),0))</f>
        <v/>
      </c>
      <c r="H451" s="944" t="str">
        <f ca="1">IF(ISBLANK(OFFSET('9. METAS'!$L$20,INT((ROW()-13)/2),0)),"",OFFSET('9. METAS'!$L$20,INT((ROW()-13)/2),0))</f>
        <v/>
      </c>
      <c r="I451" s="868"/>
      <c r="J451" s="149" t="e">
        <f ca="1">IF(MOD(ROW()-13,2)=0,IF(ISBLANK(OFFSET(#REF!,INT((ROW()-13)/2),0)),"",OFFSET(#REF!,INT((ROW()-13)/2),0)),IF(ISBLANK(OFFSET('9. METAS'!$U$20,INT((ROW()-14)/2),0)),"",OFFSET('9. METAS'!$U$20,INT((ROW()-14)/2),0)))</f>
        <v>#REF!</v>
      </c>
      <c r="K451" s="150" t="e">
        <f ca="1">IF(MOD(ROW()-13,2)=0,IF(ISBLANK(OFFSET(#REF!,INT((ROW()-13)/2),0)),"",OFFSET(#REF!,INT((ROW()-13)/2),0)),IF(ISBLANK(OFFSET('9. METAS'!$V$20,INT((ROW()-14)/2),0)),"",OFFSET('9. METAS'!$V$20,INT((ROW()-14)/2),0)))</f>
        <v>#REF!</v>
      </c>
      <c r="L451" s="150" t="e">
        <f ca="1">IF(MOD(ROW()-13,2)=0,IF(ISBLANK(OFFSET(#REF!,INT((ROW()-13)/2),0)),"",OFFSET(#REF!,INT((ROW()-13)/2),0)),IF(ISBLANK(OFFSET('9. METAS'!$W$20,INT((ROW()-14)/2),0)),"",OFFSET('9. METAS'!$W$20,INT((ROW()-14)/2),0)))</f>
        <v>#REF!</v>
      </c>
      <c r="M451" s="151" t="e">
        <f ca="1">IF(MOD(ROW()-13,2)=0,IF(ISBLANK(OFFSET(#REF!,INT((ROW()-13)/2),0)),"",OFFSET(#REF!,INT((ROW()-13)/2),0)),IF(ISBLANK(OFFSET('9. METAS'!$X$20,INT((ROW()-14)/2),0)),"",OFFSET('9. METAS'!$X$20,INT((ROW()-14)/2),0)))</f>
        <v>#REF!</v>
      </c>
      <c r="N451" s="869" t="str">
        <f t="shared" ref="N451" ca="1" si="434">IFERROR(J451/J452,"ND")</f>
        <v>ND</v>
      </c>
      <c r="O451" s="870" t="str">
        <f t="shared" ref="O451" ca="1" si="435">IFERROR(((J451+K451+L451+M451)/H451),"ND")</f>
        <v>ND</v>
      </c>
      <c r="P451" s="910"/>
    </row>
    <row r="452" spans="3:16">
      <c r="C452" s="860"/>
      <c r="D452" s="907"/>
      <c r="E452" s="907"/>
      <c r="F452" s="908"/>
      <c r="G452" s="909"/>
      <c r="H452" s="944"/>
      <c r="I452" s="852"/>
      <c r="J452" s="149" t="str">
        <f ca="1">IF(MOD(ROW()-13,2)=0,IF(ISBLANK(OFFSET(#REF!,INT((ROW()-13)/2),0)),"",OFFSET(#REF!,INT((ROW()-13)/2),0)),IF(ISBLANK(OFFSET('9. METAS'!$U$20,INT((ROW()-14)/2),0)),"",OFFSET('9. METAS'!$U$20,INT((ROW()-14)/2),0)))</f>
        <v/>
      </c>
      <c r="K452" s="150" t="str">
        <f ca="1">IF(MOD(ROW()-13,2)=0,IF(ISBLANK(OFFSET(#REF!,INT((ROW()-13)/2),0)),"",OFFSET(#REF!,INT((ROW()-13)/2),0)),IF(ISBLANK(OFFSET('9. METAS'!$V$20,INT((ROW()-14)/2),0)),"",OFFSET('9. METAS'!$V$20,INT((ROW()-14)/2),0)))</f>
        <v/>
      </c>
      <c r="L452" s="150" t="str">
        <f ca="1">IF(MOD(ROW()-13,2)=0,IF(ISBLANK(OFFSET(#REF!,INT((ROW()-13)/2),0)),"",OFFSET(#REF!,INT((ROW()-13)/2),0)),IF(ISBLANK(OFFSET('9. METAS'!$W$20,INT((ROW()-14)/2),0)),"",OFFSET('9. METAS'!$W$20,INT((ROW()-14)/2),0)))</f>
        <v/>
      </c>
      <c r="M452" s="151" t="str">
        <f ca="1">IF(MOD(ROW()-13,2)=0,IF(ISBLANK(OFFSET(#REF!,INT((ROW()-13)/2),0)),"",OFFSET(#REF!,INT((ROW()-13)/2),0)),IF(ISBLANK(OFFSET('9. METAS'!$X$20,INT((ROW()-14)/2),0)),"",OFFSET('9. METAS'!$X$20,INT((ROW()-14)/2),0)))</f>
        <v/>
      </c>
      <c r="N452" s="854"/>
      <c r="O452" s="856"/>
      <c r="P452" s="913"/>
    </row>
    <row r="453" spans="3:16">
      <c r="C453" s="859"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8" t="str">
        <f ca="1">IF(ISBLANK(OFFSET('5. Pp (3 años)'!$K$46,INT((ROW()-13)/2),0)),"",OFFSET('5. Pp (3 años)'!$K$46,INT((ROW()-13)/2),0))</f>
        <v/>
      </c>
      <c r="G453" s="909" t="str">
        <f ca="1">IF(ISBLANK(OFFSET('5. Pp (3 años)'!$H$46,INT((ROW()-13)/2),0)),"",OFFSET('5. Pp (3 años)'!$H$46,INT((ROW()-13)/2),0))</f>
        <v/>
      </c>
      <c r="H453" s="944" t="str">
        <f ca="1">IF(ISBLANK(OFFSET('9. METAS'!$L$20,INT((ROW()-13)/2),0)),"",OFFSET('9. METAS'!$L$20,INT((ROW()-13)/2),0))</f>
        <v/>
      </c>
      <c r="I453" s="868"/>
      <c r="J453" s="149" t="e">
        <f ca="1">IF(MOD(ROW()-13,2)=0,IF(ISBLANK(OFFSET(#REF!,INT((ROW()-13)/2),0)),"",OFFSET(#REF!,INT((ROW()-13)/2),0)),IF(ISBLANK(OFFSET('9. METAS'!$U$20,INT((ROW()-14)/2),0)),"",OFFSET('9. METAS'!$U$20,INT((ROW()-14)/2),0)))</f>
        <v>#REF!</v>
      </c>
      <c r="K453" s="150" t="e">
        <f ca="1">IF(MOD(ROW()-13,2)=0,IF(ISBLANK(OFFSET(#REF!,INT((ROW()-13)/2),0)),"",OFFSET(#REF!,INT((ROW()-13)/2),0)),IF(ISBLANK(OFFSET('9. METAS'!$V$20,INT((ROW()-14)/2),0)),"",OFFSET('9. METAS'!$V$20,INT((ROW()-14)/2),0)))</f>
        <v>#REF!</v>
      </c>
      <c r="L453" s="150" t="e">
        <f ca="1">IF(MOD(ROW()-13,2)=0,IF(ISBLANK(OFFSET(#REF!,INT((ROW()-13)/2),0)),"",OFFSET(#REF!,INT((ROW()-13)/2),0)),IF(ISBLANK(OFFSET('9. METAS'!$W$20,INT((ROW()-14)/2),0)),"",OFFSET('9. METAS'!$W$20,INT((ROW()-14)/2),0)))</f>
        <v>#REF!</v>
      </c>
      <c r="M453" s="151" t="e">
        <f ca="1">IF(MOD(ROW()-13,2)=0,IF(ISBLANK(OFFSET(#REF!,INT((ROW()-13)/2),0)),"",OFFSET(#REF!,INT((ROW()-13)/2),0)),IF(ISBLANK(OFFSET('9. METAS'!$X$20,INT((ROW()-14)/2),0)),"",OFFSET('9. METAS'!$X$20,INT((ROW()-14)/2),0)))</f>
        <v>#REF!</v>
      </c>
      <c r="N453" s="869" t="str">
        <f t="shared" ref="N453" ca="1" si="436">IFERROR(J453/J454,"ND")</f>
        <v>ND</v>
      </c>
      <c r="O453" s="870" t="str">
        <f t="shared" ref="O453" ca="1" si="437">IFERROR(((J453+K453+L453+M453)/H453),"ND")</f>
        <v>ND</v>
      </c>
      <c r="P453" s="910"/>
    </row>
    <row r="454" spans="3:16">
      <c r="C454" s="860"/>
      <c r="D454" s="907"/>
      <c r="E454" s="907"/>
      <c r="F454" s="908"/>
      <c r="G454" s="909"/>
      <c r="H454" s="944"/>
      <c r="I454" s="852"/>
      <c r="J454" s="149" t="str">
        <f ca="1">IF(MOD(ROW()-13,2)=0,IF(ISBLANK(OFFSET(#REF!,INT((ROW()-13)/2),0)),"",OFFSET(#REF!,INT((ROW()-13)/2),0)),IF(ISBLANK(OFFSET('9. METAS'!$U$20,INT((ROW()-14)/2),0)),"",OFFSET('9. METAS'!$U$20,INT((ROW()-14)/2),0)))</f>
        <v/>
      </c>
      <c r="K454" s="150" t="str">
        <f ca="1">IF(MOD(ROW()-13,2)=0,IF(ISBLANK(OFFSET(#REF!,INT((ROW()-13)/2),0)),"",OFFSET(#REF!,INT((ROW()-13)/2),0)),IF(ISBLANK(OFFSET('9. METAS'!$V$20,INT((ROW()-14)/2),0)),"",OFFSET('9. METAS'!$V$20,INT((ROW()-14)/2),0)))</f>
        <v/>
      </c>
      <c r="L454" s="150" t="str">
        <f ca="1">IF(MOD(ROW()-13,2)=0,IF(ISBLANK(OFFSET(#REF!,INT((ROW()-13)/2),0)),"",OFFSET(#REF!,INT((ROW()-13)/2),0)),IF(ISBLANK(OFFSET('9. METAS'!$W$20,INT((ROW()-14)/2),0)),"",OFFSET('9. METAS'!$W$20,INT((ROW()-14)/2),0)))</f>
        <v/>
      </c>
      <c r="M454" s="151" t="str">
        <f ca="1">IF(MOD(ROW()-13,2)=0,IF(ISBLANK(OFFSET(#REF!,INT((ROW()-13)/2),0)),"",OFFSET(#REF!,INT((ROW()-13)/2),0)),IF(ISBLANK(OFFSET('9. METAS'!$X$20,INT((ROW()-14)/2),0)),"",OFFSET('9. METAS'!$X$20,INT((ROW()-14)/2),0)))</f>
        <v/>
      </c>
      <c r="N454" s="854"/>
      <c r="O454" s="856"/>
      <c r="P454" s="913"/>
    </row>
    <row r="455" spans="3:16">
      <c r="C455" s="859"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8" t="str">
        <f ca="1">IF(ISBLANK(OFFSET('5. Pp (3 años)'!$K$46,INT((ROW()-13)/2),0)),"",OFFSET('5. Pp (3 años)'!$K$46,INT((ROW()-13)/2),0))</f>
        <v/>
      </c>
      <c r="G455" s="909" t="str">
        <f ca="1">IF(ISBLANK(OFFSET('5. Pp (3 años)'!$H$46,INT((ROW()-13)/2),0)),"",OFFSET('5. Pp (3 años)'!$H$46,INT((ROW()-13)/2),0))</f>
        <v/>
      </c>
      <c r="H455" s="944" t="str">
        <f ca="1">IF(ISBLANK(OFFSET('9. METAS'!$L$20,INT((ROW()-13)/2),0)),"",OFFSET('9. METAS'!$L$20,INT((ROW()-13)/2),0))</f>
        <v/>
      </c>
      <c r="I455" s="868"/>
      <c r="J455" s="149" t="e">
        <f ca="1">IF(MOD(ROW()-13,2)=0,IF(ISBLANK(OFFSET(#REF!,INT((ROW()-13)/2),0)),"",OFFSET(#REF!,INT((ROW()-13)/2),0)),IF(ISBLANK(OFFSET('9. METAS'!$U$20,INT((ROW()-14)/2),0)),"",OFFSET('9. METAS'!$U$20,INT((ROW()-14)/2),0)))</f>
        <v>#REF!</v>
      </c>
      <c r="K455" s="150" t="e">
        <f ca="1">IF(MOD(ROW()-13,2)=0,IF(ISBLANK(OFFSET(#REF!,INT((ROW()-13)/2),0)),"",OFFSET(#REF!,INT((ROW()-13)/2),0)),IF(ISBLANK(OFFSET('9. METAS'!$V$20,INT((ROW()-14)/2),0)),"",OFFSET('9. METAS'!$V$20,INT((ROW()-14)/2),0)))</f>
        <v>#REF!</v>
      </c>
      <c r="L455" s="150" t="e">
        <f ca="1">IF(MOD(ROW()-13,2)=0,IF(ISBLANK(OFFSET(#REF!,INT((ROW()-13)/2),0)),"",OFFSET(#REF!,INT((ROW()-13)/2),0)),IF(ISBLANK(OFFSET('9. METAS'!$W$20,INT((ROW()-14)/2),0)),"",OFFSET('9. METAS'!$W$20,INT((ROW()-14)/2),0)))</f>
        <v>#REF!</v>
      </c>
      <c r="M455" s="151" t="e">
        <f ca="1">IF(MOD(ROW()-13,2)=0,IF(ISBLANK(OFFSET(#REF!,INT((ROW()-13)/2),0)),"",OFFSET(#REF!,INT((ROW()-13)/2),0)),IF(ISBLANK(OFFSET('9. METAS'!$X$20,INT((ROW()-14)/2),0)),"",OFFSET('9. METAS'!$X$20,INT((ROW()-14)/2),0)))</f>
        <v>#REF!</v>
      </c>
      <c r="N455" s="869" t="str">
        <f t="shared" ref="N455" ca="1" si="438">IFERROR(J455/J456,"ND")</f>
        <v>ND</v>
      </c>
      <c r="O455" s="870" t="str">
        <f t="shared" ref="O455" ca="1" si="439">IFERROR(((J455+K455+L455+M455)/H455),"ND")</f>
        <v>ND</v>
      </c>
      <c r="P455" s="910"/>
    </row>
    <row r="456" spans="3:16">
      <c r="C456" s="860"/>
      <c r="D456" s="907"/>
      <c r="E456" s="907"/>
      <c r="F456" s="908"/>
      <c r="G456" s="909"/>
      <c r="H456" s="944"/>
      <c r="I456" s="852"/>
      <c r="J456" s="149" t="str">
        <f ca="1">IF(MOD(ROW()-13,2)=0,IF(ISBLANK(OFFSET(#REF!,INT((ROW()-13)/2),0)),"",OFFSET(#REF!,INT((ROW()-13)/2),0)),IF(ISBLANK(OFFSET('9. METAS'!$U$20,INT((ROW()-14)/2),0)),"",OFFSET('9. METAS'!$U$20,INT((ROW()-14)/2),0)))</f>
        <v/>
      </c>
      <c r="K456" s="150" t="str">
        <f ca="1">IF(MOD(ROW()-13,2)=0,IF(ISBLANK(OFFSET(#REF!,INT((ROW()-13)/2),0)),"",OFFSET(#REF!,INT((ROW()-13)/2),0)),IF(ISBLANK(OFFSET('9. METAS'!$V$20,INT((ROW()-14)/2),0)),"",OFFSET('9. METAS'!$V$20,INT((ROW()-14)/2),0)))</f>
        <v/>
      </c>
      <c r="L456" s="150" t="str">
        <f ca="1">IF(MOD(ROW()-13,2)=0,IF(ISBLANK(OFFSET(#REF!,INT((ROW()-13)/2),0)),"",OFFSET(#REF!,INT((ROW()-13)/2),0)),IF(ISBLANK(OFFSET('9. METAS'!$W$20,INT((ROW()-14)/2),0)),"",OFFSET('9. METAS'!$W$20,INT((ROW()-14)/2),0)))</f>
        <v/>
      </c>
      <c r="M456" s="151" t="str">
        <f ca="1">IF(MOD(ROW()-13,2)=0,IF(ISBLANK(OFFSET(#REF!,INT((ROW()-13)/2),0)),"",OFFSET(#REF!,INT((ROW()-13)/2),0)),IF(ISBLANK(OFFSET('9. METAS'!$X$20,INT((ROW()-14)/2),0)),"",OFFSET('9. METAS'!$X$20,INT((ROW()-14)/2),0)))</f>
        <v/>
      </c>
      <c r="N456" s="854"/>
      <c r="O456" s="856"/>
      <c r="P456" s="913"/>
    </row>
    <row r="457" spans="3:16">
      <c r="C457" s="859"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8" t="str">
        <f ca="1">IF(ISBLANK(OFFSET('5. Pp (3 años)'!$K$46,INT((ROW()-13)/2),0)),"",OFFSET('5. Pp (3 años)'!$K$46,INT((ROW()-13)/2),0))</f>
        <v/>
      </c>
      <c r="G457" s="909" t="str">
        <f ca="1">IF(ISBLANK(OFFSET('5. Pp (3 años)'!$H$46,INT((ROW()-13)/2),0)),"",OFFSET('5. Pp (3 años)'!$H$46,INT((ROW()-13)/2),0))</f>
        <v/>
      </c>
      <c r="H457" s="944" t="str">
        <f ca="1">IF(ISBLANK(OFFSET('9. METAS'!$L$20,INT((ROW()-13)/2),0)),"",OFFSET('9. METAS'!$L$20,INT((ROW()-13)/2),0))</f>
        <v/>
      </c>
      <c r="I457" s="868"/>
      <c r="J457" s="149" t="e">
        <f ca="1">IF(MOD(ROW()-13,2)=0,IF(ISBLANK(OFFSET(#REF!,INT((ROW()-13)/2),0)),"",OFFSET(#REF!,INT((ROW()-13)/2),0)),IF(ISBLANK(OFFSET('9. METAS'!$U$20,INT((ROW()-14)/2),0)),"",OFFSET('9. METAS'!$U$20,INT((ROW()-14)/2),0)))</f>
        <v>#REF!</v>
      </c>
      <c r="K457" s="150" t="e">
        <f ca="1">IF(MOD(ROW()-13,2)=0,IF(ISBLANK(OFFSET(#REF!,INT((ROW()-13)/2),0)),"",OFFSET(#REF!,INT((ROW()-13)/2),0)),IF(ISBLANK(OFFSET('9. METAS'!$V$20,INT((ROW()-14)/2),0)),"",OFFSET('9. METAS'!$V$20,INT((ROW()-14)/2),0)))</f>
        <v>#REF!</v>
      </c>
      <c r="L457" s="150" t="e">
        <f ca="1">IF(MOD(ROW()-13,2)=0,IF(ISBLANK(OFFSET(#REF!,INT((ROW()-13)/2),0)),"",OFFSET(#REF!,INT((ROW()-13)/2),0)),IF(ISBLANK(OFFSET('9. METAS'!$W$20,INT((ROW()-14)/2),0)),"",OFFSET('9. METAS'!$W$20,INT((ROW()-14)/2),0)))</f>
        <v>#REF!</v>
      </c>
      <c r="M457" s="151" t="e">
        <f ca="1">IF(MOD(ROW()-13,2)=0,IF(ISBLANK(OFFSET(#REF!,INT((ROW()-13)/2),0)),"",OFFSET(#REF!,INT((ROW()-13)/2),0)),IF(ISBLANK(OFFSET('9. METAS'!$X$20,INT((ROW()-14)/2),0)),"",OFFSET('9. METAS'!$X$20,INT((ROW()-14)/2),0)))</f>
        <v>#REF!</v>
      </c>
      <c r="N457" s="869" t="str">
        <f t="shared" ref="N457" ca="1" si="440">IFERROR(J457/J458,"ND")</f>
        <v>ND</v>
      </c>
      <c r="O457" s="870" t="str">
        <f t="shared" ref="O457" ca="1" si="441">IFERROR(((J457+K457+L457+M457)/H457),"ND")</f>
        <v>ND</v>
      </c>
      <c r="P457" s="910"/>
    </row>
    <row r="458" spans="3:16">
      <c r="C458" s="860"/>
      <c r="D458" s="907"/>
      <c r="E458" s="907"/>
      <c r="F458" s="908"/>
      <c r="G458" s="909"/>
      <c r="H458" s="944"/>
      <c r="I458" s="852"/>
      <c r="J458" s="149" t="str">
        <f ca="1">IF(MOD(ROW()-13,2)=0,IF(ISBLANK(OFFSET(#REF!,INT((ROW()-13)/2),0)),"",OFFSET(#REF!,INT((ROW()-13)/2),0)),IF(ISBLANK(OFFSET('9. METAS'!$U$20,INT((ROW()-14)/2),0)),"",OFFSET('9. METAS'!$U$20,INT((ROW()-14)/2),0)))</f>
        <v/>
      </c>
      <c r="K458" s="150" t="str">
        <f ca="1">IF(MOD(ROW()-13,2)=0,IF(ISBLANK(OFFSET(#REF!,INT((ROW()-13)/2),0)),"",OFFSET(#REF!,INT((ROW()-13)/2),0)),IF(ISBLANK(OFFSET('9. METAS'!$V$20,INT((ROW()-14)/2),0)),"",OFFSET('9. METAS'!$V$20,INT((ROW()-14)/2),0)))</f>
        <v/>
      </c>
      <c r="L458" s="150" t="str">
        <f ca="1">IF(MOD(ROW()-13,2)=0,IF(ISBLANK(OFFSET(#REF!,INT((ROW()-13)/2),0)),"",OFFSET(#REF!,INT((ROW()-13)/2),0)),IF(ISBLANK(OFFSET('9. METAS'!$W$20,INT((ROW()-14)/2),0)),"",OFFSET('9. METAS'!$W$20,INT((ROW()-14)/2),0)))</f>
        <v/>
      </c>
      <c r="M458" s="151" t="str">
        <f ca="1">IF(MOD(ROW()-13,2)=0,IF(ISBLANK(OFFSET(#REF!,INT((ROW()-13)/2),0)),"",OFFSET(#REF!,INT((ROW()-13)/2),0)),IF(ISBLANK(OFFSET('9. METAS'!$X$20,INT((ROW()-14)/2),0)),"",OFFSET('9. METAS'!$X$20,INT((ROW()-14)/2),0)))</f>
        <v/>
      </c>
      <c r="N458" s="854"/>
      <c r="O458" s="856"/>
      <c r="P458" s="913"/>
    </row>
    <row r="459" spans="3:16">
      <c r="C459" s="859"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8" t="str">
        <f ca="1">IF(ISBLANK(OFFSET('5. Pp (3 años)'!$K$46,INT((ROW()-13)/2),0)),"",OFFSET('5. Pp (3 años)'!$K$46,INT((ROW()-13)/2),0))</f>
        <v/>
      </c>
      <c r="G459" s="909" t="str">
        <f ca="1">IF(ISBLANK(OFFSET('5. Pp (3 años)'!$H$46,INT((ROW()-13)/2),0)),"",OFFSET('5. Pp (3 años)'!$H$46,INT((ROW()-13)/2),0))</f>
        <v/>
      </c>
      <c r="H459" s="944" t="str">
        <f ca="1">IF(ISBLANK(OFFSET('9. METAS'!$L$20,INT((ROW()-13)/2),0)),"",OFFSET('9. METAS'!$L$20,INT((ROW()-13)/2),0))</f>
        <v/>
      </c>
      <c r="I459" s="868"/>
      <c r="J459" s="149" t="e">
        <f ca="1">IF(MOD(ROW()-13,2)=0,IF(ISBLANK(OFFSET(#REF!,INT((ROW()-13)/2),0)),"",OFFSET(#REF!,INT((ROW()-13)/2),0)),IF(ISBLANK(OFFSET('9. METAS'!$U$20,INT((ROW()-14)/2),0)),"",OFFSET('9. METAS'!$U$20,INT((ROW()-14)/2),0)))</f>
        <v>#REF!</v>
      </c>
      <c r="K459" s="150" t="e">
        <f ca="1">IF(MOD(ROW()-13,2)=0,IF(ISBLANK(OFFSET(#REF!,INT((ROW()-13)/2),0)),"",OFFSET(#REF!,INT((ROW()-13)/2),0)),IF(ISBLANK(OFFSET('9. METAS'!$V$20,INT((ROW()-14)/2),0)),"",OFFSET('9. METAS'!$V$20,INT((ROW()-14)/2),0)))</f>
        <v>#REF!</v>
      </c>
      <c r="L459" s="150" t="e">
        <f ca="1">IF(MOD(ROW()-13,2)=0,IF(ISBLANK(OFFSET(#REF!,INT((ROW()-13)/2),0)),"",OFFSET(#REF!,INT((ROW()-13)/2),0)),IF(ISBLANK(OFFSET('9. METAS'!$W$20,INT((ROW()-14)/2),0)),"",OFFSET('9. METAS'!$W$20,INT((ROW()-14)/2),0)))</f>
        <v>#REF!</v>
      </c>
      <c r="M459" s="151" t="e">
        <f ca="1">IF(MOD(ROW()-13,2)=0,IF(ISBLANK(OFFSET(#REF!,INT((ROW()-13)/2),0)),"",OFFSET(#REF!,INT((ROW()-13)/2),0)),IF(ISBLANK(OFFSET('9. METAS'!$X$20,INT((ROW()-14)/2),0)),"",OFFSET('9. METAS'!$X$20,INT((ROW()-14)/2),0)))</f>
        <v>#REF!</v>
      </c>
      <c r="N459" s="869" t="str">
        <f t="shared" ref="N459" ca="1" si="442">IFERROR(J459/J460,"ND")</f>
        <v>ND</v>
      </c>
      <c r="O459" s="870" t="str">
        <f t="shared" ref="O459" ca="1" si="443">IFERROR(((J459+K459+L459+M459)/H459),"ND")</f>
        <v>ND</v>
      </c>
      <c r="P459" s="910"/>
    </row>
    <row r="460" spans="3:16">
      <c r="C460" s="860"/>
      <c r="D460" s="907"/>
      <c r="E460" s="907"/>
      <c r="F460" s="908"/>
      <c r="G460" s="909"/>
      <c r="H460" s="944"/>
      <c r="I460" s="852"/>
      <c r="J460" s="149" t="str">
        <f ca="1">IF(MOD(ROW()-13,2)=0,IF(ISBLANK(OFFSET(#REF!,INT((ROW()-13)/2),0)),"",OFFSET(#REF!,INT((ROW()-13)/2),0)),IF(ISBLANK(OFFSET('9. METAS'!$U$20,INT((ROW()-14)/2),0)),"",OFFSET('9. METAS'!$U$20,INT((ROW()-14)/2),0)))</f>
        <v/>
      </c>
      <c r="K460" s="150" t="str">
        <f ca="1">IF(MOD(ROW()-13,2)=0,IF(ISBLANK(OFFSET(#REF!,INT((ROW()-13)/2),0)),"",OFFSET(#REF!,INT((ROW()-13)/2),0)),IF(ISBLANK(OFFSET('9. METAS'!$V$20,INT((ROW()-14)/2),0)),"",OFFSET('9. METAS'!$V$20,INT((ROW()-14)/2),0)))</f>
        <v/>
      </c>
      <c r="L460" s="150" t="str">
        <f ca="1">IF(MOD(ROW()-13,2)=0,IF(ISBLANK(OFFSET(#REF!,INT((ROW()-13)/2),0)),"",OFFSET(#REF!,INT((ROW()-13)/2),0)),IF(ISBLANK(OFFSET('9. METAS'!$W$20,INT((ROW()-14)/2),0)),"",OFFSET('9. METAS'!$W$20,INT((ROW()-14)/2),0)))</f>
        <v/>
      </c>
      <c r="M460" s="151" t="str">
        <f ca="1">IF(MOD(ROW()-13,2)=0,IF(ISBLANK(OFFSET(#REF!,INT((ROW()-13)/2),0)),"",OFFSET(#REF!,INT((ROW()-13)/2),0)),IF(ISBLANK(OFFSET('9. METAS'!$X$20,INT((ROW()-14)/2),0)),"",OFFSET('9. METAS'!$X$20,INT((ROW()-14)/2),0)))</f>
        <v/>
      </c>
      <c r="N460" s="854"/>
      <c r="O460" s="856"/>
      <c r="P460" s="913"/>
    </row>
    <row r="461" spans="3:16">
      <c r="C461" s="859"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8" t="str">
        <f ca="1">IF(ISBLANK(OFFSET('5. Pp (3 años)'!$K$46,INT((ROW()-13)/2),0)),"",OFFSET('5. Pp (3 años)'!$K$46,INT((ROW()-13)/2),0))</f>
        <v/>
      </c>
      <c r="G461" s="909" t="str">
        <f ca="1">IF(ISBLANK(OFFSET('5. Pp (3 años)'!$H$46,INT((ROW()-13)/2),0)),"",OFFSET('5. Pp (3 años)'!$H$46,INT((ROW()-13)/2),0))</f>
        <v/>
      </c>
      <c r="H461" s="944" t="str">
        <f ca="1">IF(ISBLANK(OFFSET('9. METAS'!$L$20,INT((ROW()-13)/2),0)),"",OFFSET('9. METAS'!$L$20,INT((ROW()-13)/2),0))</f>
        <v/>
      </c>
      <c r="I461" s="868"/>
      <c r="J461" s="149" t="e">
        <f ca="1">IF(MOD(ROW()-13,2)=0,IF(ISBLANK(OFFSET(#REF!,INT((ROW()-13)/2),0)),"",OFFSET(#REF!,INT((ROW()-13)/2),0)),IF(ISBLANK(OFFSET('9. METAS'!$U$20,INT((ROW()-14)/2),0)),"",OFFSET('9. METAS'!$U$20,INT((ROW()-14)/2),0)))</f>
        <v>#REF!</v>
      </c>
      <c r="K461" s="150" t="e">
        <f ca="1">IF(MOD(ROW()-13,2)=0,IF(ISBLANK(OFFSET(#REF!,INT((ROW()-13)/2),0)),"",OFFSET(#REF!,INT((ROW()-13)/2),0)),IF(ISBLANK(OFFSET('9. METAS'!$V$20,INT((ROW()-14)/2),0)),"",OFFSET('9. METAS'!$V$20,INT((ROW()-14)/2),0)))</f>
        <v>#REF!</v>
      </c>
      <c r="L461" s="150" t="e">
        <f ca="1">IF(MOD(ROW()-13,2)=0,IF(ISBLANK(OFFSET(#REF!,INT((ROW()-13)/2),0)),"",OFFSET(#REF!,INT((ROW()-13)/2),0)),IF(ISBLANK(OFFSET('9. METAS'!$W$20,INT((ROW()-14)/2),0)),"",OFFSET('9. METAS'!$W$20,INT((ROW()-14)/2),0)))</f>
        <v>#REF!</v>
      </c>
      <c r="M461" s="151" t="e">
        <f ca="1">IF(MOD(ROW()-13,2)=0,IF(ISBLANK(OFFSET(#REF!,INT((ROW()-13)/2),0)),"",OFFSET(#REF!,INT((ROW()-13)/2),0)),IF(ISBLANK(OFFSET('9. METAS'!$X$20,INT((ROW()-14)/2),0)),"",OFFSET('9. METAS'!$X$20,INT((ROW()-14)/2),0)))</f>
        <v>#REF!</v>
      </c>
      <c r="N461" s="869" t="str">
        <f t="shared" ref="N461" ca="1" si="444">IFERROR(J461/J462,"ND")</f>
        <v>ND</v>
      </c>
      <c r="O461" s="870" t="str">
        <f t="shared" ref="O461" ca="1" si="445">IFERROR(((J461+K461+L461+M461)/H461),"ND")</f>
        <v>ND</v>
      </c>
      <c r="P461" s="910"/>
    </row>
    <row r="462" spans="3:16">
      <c r="C462" s="860"/>
      <c r="D462" s="907"/>
      <c r="E462" s="907"/>
      <c r="F462" s="908"/>
      <c r="G462" s="909"/>
      <c r="H462" s="944"/>
      <c r="I462" s="852"/>
      <c r="J462" s="149" t="str">
        <f ca="1">IF(MOD(ROW()-13,2)=0,IF(ISBLANK(OFFSET(#REF!,INT((ROW()-13)/2),0)),"",OFFSET(#REF!,INT((ROW()-13)/2),0)),IF(ISBLANK(OFFSET('9. METAS'!$U$20,INT((ROW()-14)/2),0)),"",OFFSET('9. METAS'!$U$20,INT((ROW()-14)/2),0)))</f>
        <v/>
      </c>
      <c r="K462" s="150" t="str">
        <f ca="1">IF(MOD(ROW()-13,2)=0,IF(ISBLANK(OFFSET(#REF!,INT((ROW()-13)/2),0)),"",OFFSET(#REF!,INT((ROW()-13)/2),0)),IF(ISBLANK(OFFSET('9. METAS'!$V$20,INT((ROW()-14)/2),0)),"",OFFSET('9. METAS'!$V$20,INT((ROW()-14)/2),0)))</f>
        <v/>
      </c>
      <c r="L462" s="150" t="str">
        <f ca="1">IF(MOD(ROW()-13,2)=0,IF(ISBLANK(OFFSET(#REF!,INT((ROW()-13)/2),0)),"",OFFSET(#REF!,INT((ROW()-13)/2),0)),IF(ISBLANK(OFFSET('9. METAS'!$W$20,INT((ROW()-14)/2),0)),"",OFFSET('9. METAS'!$W$20,INT((ROW()-14)/2),0)))</f>
        <v/>
      </c>
      <c r="M462" s="151" t="str">
        <f ca="1">IF(MOD(ROW()-13,2)=0,IF(ISBLANK(OFFSET(#REF!,INT((ROW()-13)/2),0)),"",OFFSET(#REF!,INT((ROW()-13)/2),0)),IF(ISBLANK(OFFSET('9. METAS'!$X$20,INT((ROW()-14)/2),0)),"",OFFSET('9. METAS'!$X$20,INT((ROW()-14)/2),0)))</f>
        <v/>
      </c>
      <c r="N462" s="854"/>
      <c r="O462" s="856"/>
      <c r="P462" s="913"/>
    </row>
    <row r="463" spans="3:16">
      <c r="C463" s="859"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8" t="str">
        <f ca="1">IF(ISBLANK(OFFSET('5. Pp (3 años)'!$K$46,INT((ROW()-13)/2),0)),"",OFFSET('5. Pp (3 años)'!$K$46,INT((ROW()-13)/2),0))</f>
        <v/>
      </c>
      <c r="G463" s="909" t="str">
        <f ca="1">IF(ISBLANK(OFFSET('5. Pp (3 años)'!$H$46,INT((ROW()-13)/2),0)),"",OFFSET('5. Pp (3 años)'!$H$46,INT((ROW()-13)/2),0))</f>
        <v/>
      </c>
      <c r="H463" s="944" t="str">
        <f ca="1">IF(ISBLANK(OFFSET('9. METAS'!$L$20,INT((ROW()-13)/2),0)),"",OFFSET('9. METAS'!$L$20,INT((ROW()-13)/2),0))</f>
        <v/>
      </c>
      <c r="I463" s="868"/>
      <c r="J463" s="149" t="e">
        <f ca="1">IF(MOD(ROW()-13,2)=0,IF(ISBLANK(OFFSET(#REF!,INT((ROW()-13)/2),0)),"",OFFSET(#REF!,INT((ROW()-13)/2),0)),IF(ISBLANK(OFFSET('9. METAS'!$U$20,INT((ROW()-14)/2),0)),"",OFFSET('9. METAS'!$U$20,INT((ROW()-14)/2),0)))</f>
        <v>#REF!</v>
      </c>
      <c r="K463" s="150" t="e">
        <f ca="1">IF(MOD(ROW()-13,2)=0,IF(ISBLANK(OFFSET(#REF!,INT((ROW()-13)/2),0)),"",OFFSET(#REF!,INT((ROW()-13)/2),0)),IF(ISBLANK(OFFSET('9. METAS'!$V$20,INT((ROW()-14)/2),0)),"",OFFSET('9. METAS'!$V$20,INT((ROW()-14)/2),0)))</f>
        <v>#REF!</v>
      </c>
      <c r="L463" s="150" t="e">
        <f ca="1">IF(MOD(ROW()-13,2)=0,IF(ISBLANK(OFFSET(#REF!,INT((ROW()-13)/2),0)),"",OFFSET(#REF!,INT((ROW()-13)/2),0)),IF(ISBLANK(OFFSET('9. METAS'!$W$20,INT((ROW()-14)/2),0)),"",OFFSET('9. METAS'!$W$20,INT((ROW()-14)/2),0)))</f>
        <v>#REF!</v>
      </c>
      <c r="M463" s="151" t="e">
        <f ca="1">IF(MOD(ROW()-13,2)=0,IF(ISBLANK(OFFSET(#REF!,INT((ROW()-13)/2),0)),"",OFFSET(#REF!,INT((ROW()-13)/2),0)),IF(ISBLANK(OFFSET('9. METAS'!$X$20,INT((ROW()-14)/2),0)),"",OFFSET('9. METAS'!$X$20,INT((ROW()-14)/2),0)))</f>
        <v>#REF!</v>
      </c>
      <c r="N463" s="869" t="str">
        <f t="shared" ref="N463" ca="1" si="446">IFERROR(J463/J464,"ND")</f>
        <v>ND</v>
      </c>
      <c r="O463" s="870" t="str">
        <f t="shared" ref="O463" ca="1" si="447">IFERROR(((J463+K463+L463+M463)/H463),"ND")</f>
        <v>ND</v>
      </c>
      <c r="P463" s="910"/>
    </row>
    <row r="464" spans="3:16">
      <c r="C464" s="860"/>
      <c r="D464" s="907"/>
      <c r="E464" s="907"/>
      <c r="F464" s="908"/>
      <c r="G464" s="909"/>
      <c r="H464" s="944"/>
      <c r="I464" s="852"/>
      <c r="J464" s="149" t="str">
        <f ca="1">IF(MOD(ROW()-13,2)=0,IF(ISBLANK(OFFSET(#REF!,INT((ROW()-13)/2),0)),"",OFFSET(#REF!,INT((ROW()-13)/2),0)),IF(ISBLANK(OFFSET('9. METAS'!$U$20,INT((ROW()-14)/2),0)),"",OFFSET('9. METAS'!$U$20,INT((ROW()-14)/2),0)))</f>
        <v/>
      </c>
      <c r="K464" s="150" t="str">
        <f ca="1">IF(MOD(ROW()-13,2)=0,IF(ISBLANK(OFFSET(#REF!,INT((ROW()-13)/2),0)),"",OFFSET(#REF!,INT((ROW()-13)/2),0)),IF(ISBLANK(OFFSET('9. METAS'!$V$20,INT((ROW()-14)/2),0)),"",OFFSET('9. METAS'!$V$20,INT((ROW()-14)/2),0)))</f>
        <v/>
      </c>
      <c r="L464" s="150" t="str">
        <f ca="1">IF(MOD(ROW()-13,2)=0,IF(ISBLANK(OFFSET(#REF!,INT((ROW()-13)/2),0)),"",OFFSET(#REF!,INT((ROW()-13)/2),0)),IF(ISBLANK(OFFSET('9. METAS'!$W$20,INT((ROW()-14)/2),0)),"",OFFSET('9. METAS'!$W$20,INT((ROW()-14)/2),0)))</f>
        <v/>
      </c>
      <c r="M464" s="151" t="str">
        <f ca="1">IF(MOD(ROW()-13,2)=0,IF(ISBLANK(OFFSET(#REF!,INT((ROW()-13)/2),0)),"",OFFSET(#REF!,INT((ROW()-13)/2),0)),IF(ISBLANK(OFFSET('9. METAS'!$X$20,INT((ROW()-14)/2),0)),"",OFFSET('9. METAS'!$X$20,INT((ROW()-14)/2),0)))</f>
        <v/>
      </c>
      <c r="N464" s="854"/>
      <c r="O464" s="856"/>
      <c r="P464" s="913"/>
    </row>
    <row r="465" spans="3:16">
      <c r="C465" s="859"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8" t="str">
        <f ca="1">IF(ISBLANK(OFFSET('5. Pp (3 años)'!$K$46,INT((ROW()-13)/2),0)),"",OFFSET('5. Pp (3 años)'!$K$46,INT((ROW()-13)/2),0))</f>
        <v/>
      </c>
      <c r="G465" s="909" t="str">
        <f ca="1">IF(ISBLANK(OFFSET('5. Pp (3 años)'!$H$46,INT((ROW()-13)/2),0)),"",OFFSET('5. Pp (3 años)'!$H$46,INT((ROW()-13)/2),0))</f>
        <v/>
      </c>
      <c r="H465" s="944" t="str">
        <f ca="1">IF(ISBLANK(OFFSET('9. METAS'!$L$20,INT((ROW()-13)/2),0)),"",OFFSET('9. METAS'!$L$20,INT((ROW()-13)/2),0))</f>
        <v/>
      </c>
      <c r="I465" s="868"/>
      <c r="J465" s="149" t="e">
        <f ca="1">IF(MOD(ROW()-13,2)=0,IF(ISBLANK(OFFSET(#REF!,INT((ROW()-13)/2),0)),"",OFFSET(#REF!,INT((ROW()-13)/2),0)),IF(ISBLANK(OFFSET('9. METAS'!$U$20,INT((ROW()-14)/2),0)),"",OFFSET('9. METAS'!$U$20,INT((ROW()-14)/2),0)))</f>
        <v>#REF!</v>
      </c>
      <c r="K465" s="150" t="e">
        <f ca="1">IF(MOD(ROW()-13,2)=0,IF(ISBLANK(OFFSET(#REF!,INT((ROW()-13)/2),0)),"",OFFSET(#REF!,INT((ROW()-13)/2),0)),IF(ISBLANK(OFFSET('9. METAS'!$V$20,INT((ROW()-14)/2),0)),"",OFFSET('9. METAS'!$V$20,INT((ROW()-14)/2),0)))</f>
        <v>#REF!</v>
      </c>
      <c r="L465" s="150" t="e">
        <f ca="1">IF(MOD(ROW()-13,2)=0,IF(ISBLANK(OFFSET(#REF!,INT((ROW()-13)/2),0)),"",OFFSET(#REF!,INT((ROW()-13)/2),0)),IF(ISBLANK(OFFSET('9. METAS'!$W$20,INT((ROW()-14)/2),0)),"",OFFSET('9. METAS'!$W$20,INT((ROW()-14)/2),0)))</f>
        <v>#REF!</v>
      </c>
      <c r="M465" s="151" t="e">
        <f ca="1">IF(MOD(ROW()-13,2)=0,IF(ISBLANK(OFFSET(#REF!,INT((ROW()-13)/2),0)),"",OFFSET(#REF!,INT((ROW()-13)/2),0)),IF(ISBLANK(OFFSET('9. METAS'!$X$20,INT((ROW()-14)/2),0)),"",OFFSET('9. METAS'!$X$20,INT((ROW()-14)/2),0)))</f>
        <v>#REF!</v>
      </c>
      <c r="N465" s="869" t="str">
        <f t="shared" ref="N465" ca="1" si="448">IFERROR(J465/J466,"ND")</f>
        <v>ND</v>
      </c>
      <c r="O465" s="870" t="str">
        <f t="shared" ref="O465" ca="1" si="449">IFERROR(((J465+K465+L465+M465)/H465),"ND")</f>
        <v>ND</v>
      </c>
      <c r="P465" s="910"/>
    </row>
    <row r="466" spans="3:16">
      <c r="C466" s="860"/>
      <c r="D466" s="907"/>
      <c r="E466" s="907"/>
      <c r="F466" s="908"/>
      <c r="G466" s="909"/>
      <c r="H466" s="944"/>
      <c r="I466" s="852"/>
      <c r="J466" s="149" t="str">
        <f ca="1">IF(MOD(ROW()-13,2)=0,IF(ISBLANK(OFFSET(#REF!,INT((ROW()-13)/2),0)),"",OFFSET(#REF!,INT((ROW()-13)/2),0)),IF(ISBLANK(OFFSET('9. METAS'!$U$20,INT((ROW()-14)/2),0)),"",OFFSET('9. METAS'!$U$20,INT((ROW()-14)/2),0)))</f>
        <v/>
      </c>
      <c r="K466" s="150" t="str">
        <f ca="1">IF(MOD(ROW()-13,2)=0,IF(ISBLANK(OFFSET(#REF!,INT((ROW()-13)/2),0)),"",OFFSET(#REF!,INT((ROW()-13)/2),0)),IF(ISBLANK(OFFSET('9. METAS'!$V$20,INT((ROW()-14)/2),0)),"",OFFSET('9. METAS'!$V$20,INT((ROW()-14)/2),0)))</f>
        <v/>
      </c>
      <c r="L466" s="150" t="str">
        <f ca="1">IF(MOD(ROW()-13,2)=0,IF(ISBLANK(OFFSET(#REF!,INT((ROW()-13)/2),0)),"",OFFSET(#REF!,INT((ROW()-13)/2),0)),IF(ISBLANK(OFFSET('9. METAS'!$W$20,INT((ROW()-14)/2),0)),"",OFFSET('9. METAS'!$W$20,INT((ROW()-14)/2),0)))</f>
        <v/>
      </c>
      <c r="M466" s="151" t="str">
        <f ca="1">IF(MOD(ROW()-13,2)=0,IF(ISBLANK(OFFSET(#REF!,INT((ROW()-13)/2),0)),"",OFFSET(#REF!,INT((ROW()-13)/2),0)),IF(ISBLANK(OFFSET('9. METAS'!$X$20,INT((ROW()-14)/2),0)),"",OFFSET('9. METAS'!$X$20,INT((ROW()-14)/2),0)))</f>
        <v/>
      </c>
      <c r="N466" s="854"/>
      <c r="O466" s="856"/>
      <c r="P466" s="913"/>
    </row>
    <row r="467" spans="3:16">
      <c r="C467" s="859"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8" t="str">
        <f ca="1">IF(ISBLANK(OFFSET('5. Pp (3 años)'!$K$46,INT((ROW()-13)/2),0)),"",OFFSET('5. Pp (3 años)'!$K$46,INT((ROW()-13)/2),0))</f>
        <v/>
      </c>
      <c r="G467" s="909" t="str">
        <f ca="1">IF(ISBLANK(OFFSET('5. Pp (3 años)'!$H$46,INT((ROW()-13)/2),0)),"",OFFSET('5. Pp (3 años)'!$H$46,INT((ROW()-13)/2),0))</f>
        <v/>
      </c>
      <c r="H467" s="944" t="str">
        <f ca="1">IF(ISBLANK(OFFSET('9. METAS'!$L$20,INT((ROW()-13)/2),0)),"",OFFSET('9. METAS'!$L$20,INT((ROW()-13)/2),0))</f>
        <v/>
      </c>
      <c r="I467" s="868"/>
      <c r="J467" s="149" t="e">
        <f ca="1">IF(MOD(ROW()-13,2)=0,IF(ISBLANK(OFFSET(#REF!,INT((ROW()-13)/2),0)),"",OFFSET(#REF!,INT((ROW()-13)/2),0)),IF(ISBLANK(OFFSET('9. METAS'!$U$20,INT((ROW()-14)/2),0)),"",OFFSET('9. METAS'!$U$20,INT((ROW()-14)/2),0)))</f>
        <v>#REF!</v>
      </c>
      <c r="K467" s="150" t="e">
        <f ca="1">IF(MOD(ROW()-13,2)=0,IF(ISBLANK(OFFSET(#REF!,INT((ROW()-13)/2),0)),"",OFFSET(#REF!,INT((ROW()-13)/2),0)),IF(ISBLANK(OFFSET('9. METAS'!$V$20,INT((ROW()-14)/2),0)),"",OFFSET('9. METAS'!$V$20,INT((ROW()-14)/2),0)))</f>
        <v>#REF!</v>
      </c>
      <c r="L467" s="150" t="e">
        <f ca="1">IF(MOD(ROW()-13,2)=0,IF(ISBLANK(OFFSET(#REF!,INT((ROW()-13)/2),0)),"",OFFSET(#REF!,INT((ROW()-13)/2),0)),IF(ISBLANK(OFFSET('9. METAS'!$W$20,INT((ROW()-14)/2),0)),"",OFFSET('9. METAS'!$W$20,INT((ROW()-14)/2),0)))</f>
        <v>#REF!</v>
      </c>
      <c r="M467" s="151" t="e">
        <f ca="1">IF(MOD(ROW()-13,2)=0,IF(ISBLANK(OFFSET(#REF!,INT((ROW()-13)/2),0)),"",OFFSET(#REF!,INT((ROW()-13)/2),0)),IF(ISBLANK(OFFSET('9. METAS'!$X$20,INT((ROW()-14)/2),0)),"",OFFSET('9. METAS'!$X$20,INT((ROW()-14)/2),0)))</f>
        <v>#REF!</v>
      </c>
      <c r="N467" s="869" t="str">
        <f t="shared" ref="N467" ca="1" si="450">IFERROR(J467/J468,"ND")</f>
        <v>ND</v>
      </c>
      <c r="O467" s="870" t="str">
        <f t="shared" ref="O467" ca="1" si="451">IFERROR(((J467+K467+L467+M467)/H467),"ND")</f>
        <v>ND</v>
      </c>
      <c r="P467" s="910"/>
    </row>
    <row r="468" spans="3:16">
      <c r="C468" s="860"/>
      <c r="D468" s="907"/>
      <c r="E468" s="907"/>
      <c r="F468" s="908"/>
      <c r="G468" s="909"/>
      <c r="H468" s="944"/>
      <c r="I468" s="852"/>
      <c r="J468" s="149" t="str">
        <f ca="1">IF(MOD(ROW()-13,2)=0,IF(ISBLANK(OFFSET(#REF!,INT((ROW()-13)/2),0)),"",OFFSET(#REF!,INT((ROW()-13)/2),0)),IF(ISBLANK(OFFSET('9. METAS'!$U$20,INT((ROW()-14)/2),0)),"",OFFSET('9. METAS'!$U$20,INT((ROW()-14)/2),0)))</f>
        <v/>
      </c>
      <c r="K468" s="150" t="str">
        <f ca="1">IF(MOD(ROW()-13,2)=0,IF(ISBLANK(OFFSET(#REF!,INT((ROW()-13)/2),0)),"",OFFSET(#REF!,INT((ROW()-13)/2),0)),IF(ISBLANK(OFFSET('9. METAS'!$V$20,INT((ROW()-14)/2),0)),"",OFFSET('9. METAS'!$V$20,INT((ROW()-14)/2),0)))</f>
        <v/>
      </c>
      <c r="L468" s="150" t="str">
        <f ca="1">IF(MOD(ROW()-13,2)=0,IF(ISBLANK(OFFSET(#REF!,INT((ROW()-13)/2),0)),"",OFFSET(#REF!,INT((ROW()-13)/2),0)),IF(ISBLANK(OFFSET('9. METAS'!$W$20,INT((ROW()-14)/2),0)),"",OFFSET('9. METAS'!$W$20,INT((ROW()-14)/2),0)))</f>
        <v/>
      </c>
      <c r="M468" s="151" t="str">
        <f ca="1">IF(MOD(ROW()-13,2)=0,IF(ISBLANK(OFFSET(#REF!,INT((ROW()-13)/2),0)),"",OFFSET(#REF!,INT((ROW()-13)/2),0)),IF(ISBLANK(OFFSET('9. METAS'!$X$20,INT((ROW()-14)/2),0)),"",OFFSET('9. METAS'!$X$20,INT((ROW()-14)/2),0)))</f>
        <v/>
      </c>
      <c r="N468" s="854"/>
      <c r="O468" s="856"/>
      <c r="P468" s="913"/>
    </row>
    <row r="469" spans="3:16">
      <c r="C469" s="859"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8" t="str">
        <f ca="1">IF(ISBLANK(OFFSET('5. Pp (3 años)'!$K$46,INT((ROW()-13)/2),0)),"",OFFSET('5. Pp (3 años)'!$K$46,INT((ROW()-13)/2),0))</f>
        <v/>
      </c>
      <c r="G469" s="909" t="str">
        <f ca="1">IF(ISBLANK(OFFSET('5. Pp (3 años)'!$H$46,INT((ROW()-13)/2),0)),"",OFFSET('5. Pp (3 años)'!$H$46,INT((ROW()-13)/2),0))</f>
        <v/>
      </c>
      <c r="H469" s="944" t="str">
        <f ca="1">IF(ISBLANK(OFFSET('9. METAS'!$L$20,INT((ROW()-13)/2),0)),"",OFFSET('9. METAS'!$L$20,INT((ROW()-13)/2),0))</f>
        <v/>
      </c>
      <c r="I469" s="868"/>
      <c r="J469" s="149" t="e">
        <f ca="1">IF(MOD(ROW()-13,2)=0,IF(ISBLANK(OFFSET(#REF!,INT((ROW()-13)/2),0)),"",OFFSET(#REF!,INT((ROW()-13)/2),0)),IF(ISBLANK(OFFSET('9. METAS'!$U$20,INT((ROW()-14)/2),0)),"",OFFSET('9. METAS'!$U$20,INT((ROW()-14)/2),0)))</f>
        <v>#REF!</v>
      </c>
      <c r="K469" s="150" t="e">
        <f ca="1">IF(MOD(ROW()-13,2)=0,IF(ISBLANK(OFFSET(#REF!,INT((ROW()-13)/2),0)),"",OFFSET(#REF!,INT((ROW()-13)/2),0)),IF(ISBLANK(OFFSET('9. METAS'!$V$20,INT((ROW()-14)/2),0)),"",OFFSET('9. METAS'!$V$20,INT((ROW()-14)/2),0)))</f>
        <v>#REF!</v>
      </c>
      <c r="L469" s="150" t="e">
        <f ca="1">IF(MOD(ROW()-13,2)=0,IF(ISBLANK(OFFSET(#REF!,INT((ROW()-13)/2),0)),"",OFFSET(#REF!,INT((ROW()-13)/2),0)),IF(ISBLANK(OFFSET('9. METAS'!$W$20,INT((ROW()-14)/2),0)),"",OFFSET('9. METAS'!$W$20,INT((ROW()-14)/2),0)))</f>
        <v>#REF!</v>
      </c>
      <c r="M469" s="151" t="e">
        <f ca="1">IF(MOD(ROW()-13,2)=0,IF(ISBLANK(OFFSET(#REF!,INT((ROW()-13)/2),0)),"",OFFSET(#REF!,INT((ROW()-13)/2),0)),IF(ISBLANK(OFFSET('9. METAS'!$X$20,INT((ROW()-14)/2),0)),"",OFFSET('9. METAS'!$X$20,INT((ROW()-14)/2),0)))</f>
        <v>#REF!</v>
      </c>
      <c r="N469" s="869" t="str">
        <f t="shared" ref="N469" ca="1" si="452">IFERROR(J469/J470,"ND")</f>
        <v>ND</v>
      </c>
      <c r="O469" s="870" t="str">
        <f t="shared" ref="O469" ca="1" si="453">IFERROR(((J469+K469+L469+M469)/H469),"ND")</f>
        <v>ND</v>
      </c>
      <c r="P469" s="910"/>
    </row>
    <row r="470" spans="3:16">
      <c r="C470" s="860"/>
      <c r="D470" s="907"/>
      <c r="E470" s="907"/>
      <c r="F470" s="908"/>
      <c r="G470" s="909"/>
      <c r="H470" s="944"/>
      <c r="I470" s="852"/>
      <c r="J470" s="149" t="str">
        <f ca="1">IF(MOD(ROW()-13,2)=0,IF(ISBLANK(OFFSET(#REF!,INT((ROW()-13)/2),0)),"",OFFSET(#REF!,INT((ROW()-13)/2),0)),IF(ISBLANK(OFFSET('9. METAS'!$U$20,INT((ROW()-14)/2),0)),"",OFFSET('9. METAS'!$U$20,INT((ROW()-14)/2),0)))</f>
        <v/>
      </c>
      <c r="K470" s="150" t="str">
        <f ca="1">IF(MOD(ROW()-13,2)=0,IF(ISBLANK(OFFSET(#REF!,INT((ROW()-13)/2),0)),"",OFFSET(#REF!,INT((ROW()-13)/2),0)),IF(ISBLANK(OFFSET('9. METAS'!$V$20,INT((ROW()-14)/2),0)),"",OFFSET('9. METAS'!$V$20,INT((ROW()-14)/2),0)))</f>
        <v/>
      </c>
      <c r="L470" s="150" t="str">
        <f ca="1">IF(MOD(ROW()-13,2)=0,IF(ISBLANK(OFFSET(#REF!,INT((ROW()-13)/2),0)),"",OFFSET(#REF!,INT((ROW()-13)/2),0)),IF(ISBLANK(OFFSET('9. METAS'!$W$20,INT((ROW()-14)/2),0)),"",OFFSET('9. METAS'!$W$20,INT((ROW()-14)/2),0)))</f>
        <v/>
      </c>
      <c r="M470" s="151" t="str">
        <f ca="1">IF(MOD(ROW()-13,2)=0,IF(ISBLANK(OFFSET(#REF!,INT((ROW()-13)/2),0)),"",OFFSET(#REF!,INT((ROW()-13)/2),0)),IF(ISBLANK(OFFSET('9. METAS'!$X$20,INT((ROW()-14)/2),0)),"",OFFSET('9. METAS'!$X$20,INT((ROW()-14)/2),0)))</f>
        <v/>
      </c>
      <c r="N470" s="854"/>
      <c r="O470" s="856"/>
      <c r="P470" s="913"/>
    </row>
    <row r="471" spans="3:16">
      <c r="C471" s="859"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8" t="str">
        <f ca="1">IF(ISBLANK(OFFSET('5. Pp (3 años)'!$K$46,INT((ROW()-13)/2),0)),"",OFFSET('5. Pp (3 años)'!$K$46,INT((ROW()-13)/2),0))</f>
        <v/>
      </c>
      <c r="G471" s="909" t="str">
        <f ca="1">IF(ISBLANK(OFFSET('5. Pp (3 años)'!$H$46,INT((ROW()-13)/2),0)),"",OFFSET('5. Pp (3 años)'!$H$46,INT((ROW()-13)/2),0))</f>
        <v/>
      </c>
      <c r="H471" s="944" t="str">
        <f ca="1">IF(ISBLANK(OFFSET('9. METAS'!$L$20,INT((ROW()-13)/2),0)),"",OFFSET('9. METAS'!$L$20,INT((ROW()-13)/2),0))</f>
        <v/>
      </c>
      <c r="I471" s="868"/>
      <c r="J471" s="149" t="e">
        <f ca="1">IF(MOD(ROW()-13,2)=0,IF(ISBLANK(OFFSET(#REF!,INT((ROW()-13)/2),0)),"",OFFSET(#REF!,INT((ROW()-13)/2),0)),IF(ISBLANK(OFFSET('9. METAS'!$U$20,INT((ROW()-14)/2),0)),"",OFFSET('9. METAS'!$U$20,INT((ROW()-14)/2),0)))</f>
        <v>#REF!</v>
      </c>
      <c r="K471" s="150" t="e">
        <f ca="1">IF(MOD(ROW()-13,2)=0,IF(ISBLANK(OFFSET(#REF!,INT((ROW()-13)/2),0)),"",OFFSET(#REF!,INT((ROW()-13)/2),0)),IF(ISBLANK(OFFSET('9. METAS'!$V$20,INT((ROW()-14)/2),0)),"",OFFSET('9. METAS'!$V$20,INT((ROW()-14)/2),0)))</f>
        <v>#REF!</v>
      </c>
      <c r="L471" s="150" t="e">
        <f ca="1">IF(MOD(ROW()-13,2)=0,IF(ISBLANK(OFFSET(#REF!,INT((ROW()-13)/2),0)),"",OFFSET(#REF!,INT((ROW()-13)/2),0)),IF(ISBLANK(OFFSET('9. METAS'!$W$20,INT((ROW()-14)/2),0)),"",OFFSET('9. METAS'!$W$20,INT((ROW()-14)/2),0)))</f>
        <v>#REF!</v>
      </c>
      <c r="M471" s="151" t="e">
        <f ca="1">IF(MOD(ROW()-13,2)=0,IF(ISBLANK(OFFSET(#REF!,INT((ROW()-13)/2),0)),"",OFFSET(#REF!,INT((ROW()-13)/2),0)),IF(ISBLANK(OFFSET('9. METAS'!$X$20,INT((ROW()-14)/2),0)),"",OFFSET('9. METAS'!$X$20,INT((ROW()-14)/2),0)))</f>
        <v>#REF!</v>
      </c>
      <c r="N471" s="869" t="str">
        <f t="shared" ref="N471" ca="1" si="454">IFERROR(J471/J472,"ND")</f>
        <v>ND</v>
      </c>
      <c r="O471" s="870" t="str">
        <f t="shared" ref="O471" ca="1" si="455">IFERROR(((J471+K471+L471+M471)/H471),"ND")</f>
        <v>ND</v>
      </c>
      <c r="P471" s="910"/>
    </row>
    <row r="472" spans="3:16">
      <c r="C472" s="860"/>
      <c r="D472" s="907"/>
      <c r="E472" s="907"/>
      <c r="F472" s="908"/>
      <c r="G472" s="909"/>
      <c r="H472" s="944"/>
      <c r="I472" s="852"/>
      <c r="J472" s="149" t="str">
        <f ca="1">IF(MOD(ROW()-13,2)=0,IF(ISBLANK(OFFSET(#REF!,INT((ROW()-13)/2),0)),"",OFFSET(#REF!,INT((ROW()-13)/2),0)),IF(ISBLANK(OFFSET('9. METAS'!$U$20,INT((ROW()-14)/2),0)),"",OFFSET('9. METAS'!$U$20,INT((ROW()-14)/2),0)))</f>
        <v/>
      </c>
      <c r="K472" s="150" t="str">
        <f ca="1">IF(MOD(ROW()-13,2)=0,IF(ISBLANK(OFFSET(#REF!,INT((ROW()-13)/2),0)),"",OFFSET(#REF!,INT((ROW()-13)/2),0)),IF(ISBLANK(OFFSET('9. METAS'!$V$20,INT((ROW()-14)/2),0)),"",OFFSET('9. METAS'!$V$20,INT((ROW()-14)/2),0)))</f>
        <v/>
      </c>
      <c r="L472" s="150" t="str">
        <f ca="1">IF(MOD(ROW()-13,2)=0,IF(ISBLANK(OFFSET(#REF!,INT((ROW()-13)/2),0)),"",OFFSET(#REF!,INT((ROW()-13)/2),0)),IF(ISBLANK(OFFSET('9. METAS'!$W$20,INT((ROW()-14)/2),0)),"",OFFSET('9. METAS'!$W$20,INT((ROW()-14)/2),0)))</f>
        <v/>
      </c>
      <c r="M472" s="151" t="str">
        <f ca="1">IF(MOD(ROW()-13,2)=0,IF(ISBLANK(OFFSET(#REF!,INT((ROW()-13)/2),0)),"",OFFSET(#REF!,INT((ROW()-13)/2),0)),IF(ISBLANK(OFFSET('9. METAS'!$X$20,INT((ROW()-14)/2),0)),"",OFFSET('9. METAS'!$X$20,INT((ROW()-14)/2),0)))</f>
        <v/>
      </c>
      <c r="N472" s="854"/>
      <c r="O472" s="856"/>
      <c r="P472" s="913"/>
    </row>
    <row r="473" spans="3:16">
      <c r="C473" s="859"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8" t="str">
        <f ca="1">IF(ISBLANK(OFFSET('5. Pp (3 años)'!$K$46,INT((ROW()-13)/2),0)),"",OFFSET('5. Pp (3 años)'!$K$46,INT((ROW()-13)/2),0))</f>
        <v/>
      </c>
      <c r="G473" s="909" t="str">
        <f ca="1">IF(ISBLANK(OFFSET('5. Pp (3 años)'!$H$46,INT((ROW()-13)/2),0)),"",OFFSET('5. Pp (3 años)'!$H$46,INT((ROW()-13)/2),0))</f>
        <v/>
      </c>
      <c r="H473" s="944" t="str">
        <f ca="1">IF(ISBLANK(OFFSET('9. METAS'!$L$20,INT((ROW()-13)/2),0)),"",OFFSET('9. METAS'!$L$20,INT((ROW()-13)/2),0))</f>
        <v/>
      </c>
      <c r="I473" s="868"/>
      <c r="J473" s="149" t="e">
        <f ca="1">IF(MOD(ROW()-13,2)=0,IF(ISBLANK(OFFSET(#REF!,INT((ROW()-13)/2),0)),"",OFFSET(#REF!,INT((ROW()-13)/2),0)),IF(ISBLANK(OFFSET('9. METAS'!$U$20,INT((ROW()-14)/2),0)),"",OFFSET('9. METAS'!$U$20,INT((ROW()-14)/2),0)))</f>
        <v>#REF!</v>
      </c>
      <c r="K473" s="150" t="e">
        <f ca="1">IF(MOD(ROW()-13,2)=0,IF(ISBLANK(OFFSET(#REF!,INT((ROW()-13)/2),0)),"",OFFSET(#REF!,INT((ROW()-13)/2),0)),IF(ISBLANK(OFFSET('9. METAS'!$V$20,INT((ROW()-14)/2),0)),"",OFFSET('9. METAS'!$V$20,INT((ROW()-14)/2),0)))</f>
        <v>#REF!</v>
      </c>
      <c r="L473" s="150" t="e">
        <f ca="1">IF(MOD(ROW()-13,2)=0,IF(ISBLANK(OFFSET(#REF!,INT((ROW()-13)/2),0)),"",OFFSET(#REF!,INT((ROW()-13)/2),0)),IF(ISBLANK(OFFSET('9. METAS'!$W$20,INT((ROW()-14)/2),0)),"",OFFSET('9. METAS'!$W$20,INT((ROW()-14)/2),0)))</f>
        <v>#REF!</v>
      </c>
      <c r="M473" s="151" t="e">
        <f ca="1">IF(MOD(ROW()-13,2)=0,IF(ISBLANK(OFFSET(#REF!,INT((ROW()-13)/2),0)),"",OFFSET(#REF!,INT((ROW()-13)/2),0)),IF(ISBLANK(OFFSET('9. METAS'!$X$20,INT((ROW()-14)/2),0)),"",OFFSET('9. METAS'!$X$20,INT((ROW()-14)/2),0)))</f>
        <v>#REF!</v>
      </c>
      <c r="N473" s="869" t="str">
        <f ca="1">IFERROR(J473/J474,"ND")</f>
        <v>ND</v>
      </c>
      <c r="O473" s="870" t="str">
        <f t="shared" ref="O473" ca="1" si="456">IFERROR(((J473+K473+L473+M473)/H473),"ND")</f>
        <v>ND</v>
      </c>
      <c r="P473" s="910"/>
    </row>
    <row r="474" spans="3:16" ht="15.75" thickBot="1">
      <c r="C474" s="899"/>
      <c r="D474" s="914"/>
      <c r="E474" s="914"/>
      <c r="F474" s="915"/>
      <c r="G474" s="916"/>
      <c r="H474" s="945"/>
      <c r="I474" s="904"/>
      <c r="J474" s="152" t="str">
        <f ca="1">IF(MOD(ROW()-13,2)=0,IF(ISBLANK(OFFSET(#REF!,INT((ROW()-13)/2),0)),"",OFFSET(#REF!,INT((ROW()-13)/2),0)),IF(ISBLANK(OFFSET('9. METAS'!$U$20,INT((ROW()-14)/2),0)),"",OFFSET('9. METAS'!$U$20,INT((ROW()-14)/2),0)))</f>
        <v/>
      </c>
      <c r="K474" s="153" t="str">
        <f ca="1">IF(MOD(ROW()-13,2)=0,IF(ISBLANK(OFFSET(#REF!,INT((ROW()-13)/2),0)),"",OFFSET(#REF!,INT((ROW()-13)/2),0)),IF(ISBLANK(OFFSET('9. METAS'!$V$20,INT((ROW()-14)/2),0)),"",OFFSET('9. METAS'!$V$20,INT((ROW()-14)/2),0)))</f>
        <v/>
      </c>
      <c r="L474" s="153" t="str">
        <f ca="1">IF(MOD(ROW()-13,2)=0,IF(ISBLANK(OFFSET(#REF!,INT((ROW()-13)/2),0)),"",OFFSET(#REF!,INT((ROW()-13)/2),0)),IF(ISBLANK(OFFSET('9. METAS'!$W$20,INT((ROW()-14)/2),0)),"",OFFSET('9. METAS'!$W$20,INT((ROW()-14)/2),0)))</f>
        <v/>
      </c>
      <c r="M474" s="154" t="str">
        <f ca="1">IF(MOD(ROW()-13,2)=0,IF(ISBLANK(OFFSET(#REF!,INT((ROW()-13)/2),0)),"",OFFSET(#REF!,INT((ROW()-13)/2),0)),IF(ISBLANK(OFFSET('9. METAS'!$X$20,INT((ROW()-14)/2),0)),"",OFFSET('9. METAS'!$X$20,INT((ROW()-14)/2),0)))</f>
        <v/>
      </c>
      <c r="N474" s="905"/>
      <c r="O474" s="856"/>
      <c r="P474" s="91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89A-C08B-471B-AE1A-AF4207D0F5F6}">
  <sheetPr>
    <outlinePr summaryBelow="0" summaryRight="0"/>
    <pageSetUpPr autoPageBreaks="0"/>
  </sheetPr>
  <dimension ref="A1:BE128"/>
  <sheetViews>
    <sheetView showGridLines="0" zoomScale="37" zoomScaleNormal="37" workbookViewId="0">
      <selection activeCell="B6" sqref="B6:B8"/>
    </sheetView>
  </sheetViews>
  <sheetFormatPr baseColWidth="10" defaultColWidth="9.125" defaultRowHeight="12.75"/>
  <cols>
    <col min="1" max="1" width="3.625" style="155" customWidth="1"/>
    <col min="2" max="2" width="25.375" style="155" customWidth="1"/>
    <col min="3" max="3" width="3.75" style="155" customWidth="1"/>
    <col min="4" max="6" width="11.125" style="155" customWidth="1"/>
    <col min="7" max="7" width="66.375" style="155" customWidth="1"/>
    <col min="8" max="16" width="11.125" style="155" customWidth="1"/>
    <col min="17" max="17" width="28.25" style="155" customWidth="1"/>
    <col min="18" max="33" width="11.125" style="155" customWidth="1"/>
    <col min="34" max="16384" width="9.125" style="155"/>
  </cols>
  <sheetData>
    <row r="1" spans="1:56" ht="13.5" customHeight="1">
      <c r="B1" s="156"/>
      <c r="C1" s="157"/>
      <c r="D1" s="158"/>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row>
    <row r="2" spans="1:56" ht="103.5" customHeight="1">
      <c r="A2" s="619" t="s">
        <v>145</v>
      </c>
      <c r="B2" s="619"/>
      <c r="C2" s="619"/>
      <c r="D2" s="619"/>
      <c r="E2" s="619"/>
      <c r="F2" s="619"/>
      <c r="G2" s="619"/>
      <c r="H2" s="619"/>
      <c r="I2" s="619"/>
      <c r="J2" s="619"/>
      <c r="K2" s="619"/>
      <c r="L2" s="619"/>
      <c r="M2" s="619"/>
      <c r="N2" s="619"/>
      <c r="O2" s="619"/>
      <c r="P2" s="619"/>
      <c r="Q2" s="619"/>
      <c r="R2" s="619"/>
      <c r="S2" s="619"/>
      <c r="T2" s="619"/>
      <c r="U2" s="619"/>
      <c r="V2" s="619"/>
      <c r="W2" s="619"/>
      <c r="X2" s="619"/>
      <c r="Y2" s="619"/>
      <c r="Z2" s="619"/>
      <c r="AA2" s="619"/>
      <c r="AB2" s="619"/>
      <c r="AC2" s="619"/>
      <c r="AD2" s="619"/>
      <c r="AE2" s="619"/>
      <c r="AF2" s="619"/>
      <c r="AG2" s="619"/>
      <c r="AH2" s="619"/>
      <c r="AI2" s="619"/>
      <c r="AJ2" s="619"/>
      <c r="AK2" s="619"/>
      <c r="AL2" s="619"/>
      <c r="AM2" s="619"/>
      <c r="AN2" s="619"/>
      <c r="AO2" s="619"/>
      <c r="AP2" s="619"/>
      <c r="AQ2" s="159"/>
      <c r="AR2" s="159"/>
      <c r="AS2" s="620" t="s">
        <v>151</v>
      </c>
      <c r="AT2" s="620"/>
      <c r="AU2" s="620"/>
      <c r="AV2" s="620"/>
      <c r="AW2" s="620"/>
      <c r="AX2" s="620"/>
      <c r="AY2" s="620"/>
      <c r="AZ2" s="620"/>
      <c r="BA2" s="620"/>
      <c r="BB2" s="620"/>
      <c r="BC2" s="620"/>
      <c r="BD2" s="620"/>
    </row>
    <row r="3" spans="1:56" ht="13.5" customHeight="1">
      <c r="B3" s="157"/>
      <c r="C3" s="157"/>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S3" s="620"/>
      <c r="AT3" s="620"/>
      <c r="AU3" s="620"/>
      <c r="AV3" s="620"/>
      <c r="AW3" s="620"/>
      <c r="AX3" s="620"/>
      <c r="AY3" s="620"/>
      <c r="AZ3" s="620"/>
      <c r="BA3" s="620"/>
      <c r="BB3" s="620"/>
      <c r="BC3" s="620"/>
      <c r="BD3" s="620"/>
    </row>
    <row r="4" spans="1:56" ht="24.95" customHeight="1">
      <c r="B4" s="157"/>
      <c r="C4" s="157"/>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S4" s="620"/>
      <c r="AT4" s="620"/>
      <c r="AU4" s="620"/>
      <c r="AV4" s="620"/>
      <c r="AW4" s="620"/>
      <c r="AX4" s="620"/>
      <c r="AY4" s="620"/>
      <c r="AZ4" s="620"/>
      <c r="BA4" s="620"/>
      <c r="BB4" s="620"/>
      <c r="BC4" s="620"/>
      <c r="BD4" s="620"/>
    </row>
    <row r="5" spans="1:56" s="160" customFormat="1" ht="20.25">
      <c r="B5" s="161"/>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S5" s="620"/>
      <c r="AT5" s="620"/>
      <c r="AU5" s="620"/>
      <c r="AV5" s="620"/>
      <c r="AW5" s="620"/>
      <c r="AX5" s="620"/>
      <c r="AY5" s="620"/>
      <c r="AZ5" s="620"/>
      <c r="BA5" s="620"/>
      <c r="BB5" s="620"/>
      <c r="BC5" s="620"/>
      <c r="BD5" s="620"/>
    </row>
    <row r="6" spans="1:56" s="160" customFormat="1" ht="20.25">
      <c r="B6" s="642" t="s">
        <v>147</v>
      </c>
      <c r="C6" s="161"/>
      <c r="D6" s="161"/>
      <c r="E6" s="161"/>
      <c r="F6" s="161"/>
      <c r="G6" s="161"/>
      <c r="H6" s="161"/>
      <c r="I6" s="161"/>
      <c r="J6" s="161"/>
      <c r="K6" s="161"/>
      <c r="L6" s="161"/>
      <c r="M6" s="161"/>
      <c r="N6" s="161"/>
      <c r="O6" s="161"/>
      <c r="P6" s="161"/>
      <c r="Q6" s="161"/>
      <c r="R6" s="161"/>
      <c r="T6" s="161"/>
      <c r="U6" s="161"/>
      <c r="V6" s="161"/>
      <c r="W6" s="161"/>
      <c r="X6" s="161"/>
      <c r="Y6" s="161"/>
      <c r="Z6" s="161"/>
      <c r="AA6" s="161"/>
      <c r="AB6" s="161"/>
      <c r="AC6" s="161"/>
      <c r="AD6" s="161"/>
      <c r="AE6" s="161"/>
      <c r="AF6" s="161"/>
      <c r="AG6" s="161"/>
      <c r="AS6" s="620"/>
      <c r="AT6" s="620"/>
      <c r="AU6" s="620"/>
      <c r="AV6" s="620"/>
      <c r="AW6" s="620"/>
      <c r="AX6" s="620"/>
      <c r="AY6" s="620"/>
      <c r="AZ6" s="620"/>
      <c r="BA6" s="620"/>
      <c r="BB6" s="620"/>
      <c r="BC6" s="620"/>
      <c r="BD6" s="620"/>
    </row>
    <row r="7" spans="1:56" s="160" customFormat="1" ht="20.25">
      <c r="B7" s="642"/>
      <c r="C7" s="161"/>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S7" s="620"/>
      <c r="AT7" s="620"/>
      <c r="AU7" s="620"/>
      <c r="AV7" s="620"/>
      <c r="AW7" s="620"/>
      <c r="AX7" s="620"/>
      <c r="AY7" s="620"/>
      <c r="AZ7" s="620"/>
      <c r="BA7" s="620"/>
      <c r="BB7" s="620"/>
      <c r="BC7" s="620"/>
      <c r="BD7" s="620"/>
    </row>
    <row r="8" spans="1:56" s="160" customFormat="1" ht="21" thickBot="1">
      <c r="B8" s="642"/>
      <c r="C8" s="161"/>
      <c r="D8" s="161"/>
      <c r="E8" s="161"/>
      <c r="F8" s="161"/>
      <c r="G8" s="161"/>
      <c r="H8" s="161"/>
      <c r="I8" s="161"/>
      <c r="J8" s="161"/>
      <c r="K8" s="161"/>
      <c r="L8" s="161"/>
      <c r="M8" s="161"/>
      <c r="N8" s="161"/>
      <c r="O8" s="161"/>
      <c r="P8" s="161"/>
      <c r="Q8" s="161"/>
      <c r="R8" s="161"/>
      <c r="S8" s="161"/>
      <c r="T8" s="161"/>
      <c r="U8" s="161"/>
      <c r="V8" s="161"/>
      <c r="W8" s="161"/>
      <c r="X8" s="161"/>
      <c r="Y8" s="161"/>
      <c r="Z8" s="161"/>
      <c r="AA8" s="161"/>
      <c r="AB8" s="161"/>
      <c r="AC8" s="161"/>
      <c r="AD8" s="161"/>
      <c r="AE8" s="161"/>
      <c r="AF8" s="161"/>
      <c r="AG8" s="161"/>
      <c r="AS8" s="620"/>
      <c r="AT8" s="620"/>
      <c r="AU8" s="620"/>
      <c r="AV8" s="620"/>
      <c r="AW8" s="620"/>
      <c r="AX8" s="620"/>
      <c r="AY8" s="620"/>
      <c r="AZ8" s="620"/>
      <c r="BA8" s="620"/>
      <c r="BB8" s="620"/>
      <c r="BC8" s="620"/>
      <c r="BD8" s="620"/>
    </row>
    <row r="9" spans="1:56" s="160" customFormat="1" ht="21" customHeight="1">
      <c r="B9" s="182"/>
      <c r="C9" s="161"/>
      <c r="D9" s="162"/>
      <c r="E9" s="162"/>
      <c r="F9" s="162"/>
      <c r="G9" s="162"/>
      <c r="H9" s="162"/>
      <c r="I9" s="162"/>
      <c r="J9" s="162"/>
      <c r="K9" s="162"/>
      <c r="L9" s="162"/>
      <c r="M9" s="162"/>
      <c r="N9" s="162"/>
      <c r="O9" s="162"/>
      <c r="P9" s="162"/>
      <c r="Q9" s="162"/>
      <c r="R9" s="162"/>
      <c r="S9" s="162"/>
      <c r="T9" s="162"/>
      <c r="U9" s="162"/>
      <c r="V9" s="162"/>
      <c r="W9" s="162"/>
      <c r="X9" s="162"/>
      <c r="Y9" s="162"/>
      <c r="Z9" s="162"/>
      <c r="AA9" s="162"/>
      <c r="AB9" s="162"/>
      <c r="AC9" s="162"/>
      <c r="AD9" s="162"/>
      <c r="AE9" s="162"/>
      <c r="AF9" s="162"/>
      <c r="AG9" s="162"/>
      <c r="AH9" s="163"/>
      <c r="AI9" s="163"/>
      <c r="AJ9" s="163"/>
      <c r="AK9" s="163"/>
      <c r="AL9" s="163"/>
      <c r="AM9" s="163"/>
      <c r="AN9" s="163"/>
      <c r="AO9" s="163"/>
      <c r="AP9" s="163"/>
      <c r="AQ9" s="163"/>
      <c r="AR9" s="163"/>
      <c r="AS9" s="621" t="s">
        <v>152</v>
      </c>
      <c r="AT9" s="621"/>
      <c r="AU9" s="621"/>
      <c r="AV9" s="621"/>
      <c r="AW9" s="621"/>
      <c r="AX9" s="621"/>
      <c r="AY9" s="621"/>
      <c r="AZ9" s="621"/>
      <c r="BA9" s="621"/>
      <c r="BB9" s="621"/>
      <c r="BC9" s="621"/>
      <c r="BD9" s="621"/>
    </row>
    <row r="10" spans="1:56" s="160" customFormat="1" ht="20.25">
      <c r="B10" s="182"/>
      <c r="C10" s="161"/>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3"/>
      <c r="AI10" s="163"/>
      <c r="AJ10" s="163"/>
      <c r="AK10" s="163"/>
      <c r="AL10" s="163"/>
      <c r="AM10" s="163"/>
      <c r="AN10" s="163"/>
      <c r="AO10" s="163"/>
      <c r="AP10" s="163"/>
      <c r="AQ10" s="163"/>
      <c r="AR10" s="163"/>
      <c r="AS10" s="620"/>
      <c r="AT10" s="620"/>
      <c r="AU10" s="620"/>
      <c r="AV10" s="620"/>
      <c r="AW10" s="620"/>
      <c r="AX10" s="620"/>
      <c r="AY10" s="620"/>
      <c r="AZ10" s="620"/>
      <c r="BA10" s="620"/>
      <c r="BB10" s="620"/>
      <c r="BC10" s="620"/>
      <c r="BD10" s="620"/>
    </row>
    <row r="11" spans="1:56" s="160" customFormat="1" ht="20.25">
      <c r="B11" s="642" t="s">
        <v>146</v>
      </c>
      <c r="C11" s="161"/>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3"/>
      <c r="AI11" s="163"/>
      <c r="AJ11" s="163"/>
      <c r="AK11" s="163"/>
      <c r="AL11" s="163"/>
      <c r="AM11" s="163"/>
      <c r="AN11" s="163"/>
      <c r="AO11" s="163"/>
      <c r="AP11" s="163"/>
      <c r="AQ11" s="163"/>
      <c r="AR11" s="163"/>
      <c r="AS11" s="620"/>
      <c r="AT11" s="620"/>
      <c r="AU11" s="620"/>
      <c r="AV11" s="620"/>
      <c r="AW11" s="620"/>
      <c r="AX11" s="620"/>
      <c r="AY11" s="620"/>
      <c r="AZ11" s="620"/>
      <c r="BA11" s="620"/>
      <c r="BB11" s="620"/>
      <c r="BC11" s="620"/>
      <c r="BD11" s="620"/>
    </row>
    <row r="12" spans="1:56" s="160" customFormat="1" ht="20.25">
      <c r="B12" s="642"/>
      <c r="C12" s="161"/>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3"/>
      <c r="AI12" s="163"/>
      <c r="AJ12" s="163"/>
      <c r="AK12" s="163"/>
      <c r="AL12" s="163"/>
      <c r="AM12" s="163"/>
      <c r="AN12" s="163"/>
      <c r="AO12" s="163"/>
      <c r="AP12" s="163"/>
      <c r="AQ12" s="163"/>
      <c r="AR12" s="163"/>
      <c r="AS12" s="620"/>
      <c r="AT12" s="620"/>
      <c r="AU12" s="620"/>
      <c r="AV12" s="620"/>
      <c r="AW12" s="620"/>
      <c r="AX12" s="620"/>
      <c r="AY12" s="620"/>
      <c r="AZ12" s="620"/>
      <c r="BA12" s="620"/>
      <c r="BB12" s="620"/>
      <c r="BC12" s="620"/>
      <c r="BD12" s="620"/>
    </row>
    <row r="13" spans="1:56" s="160" customFormat="1" ht="21" customHeight="1">
      <c r="B13" s="642"/>
      <c r="C13" s="161"/>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3"/>
      <c r="AI13" s="163"/>
      <c r="AJ13" s="163"/>
      <c r="AK13" s="163"/>
      <c r="AL13" s="163"/>
      <c r="AM13" s="163"/>
      <c r="AN13" s="163"/>
      <c r="AO13" s="163"/>
      <c r="AP13" s="163"/>
      <c r="AQ13" s="163"/>
      <c r="AR13" s="163"/>
      <c r="AS13" s="620"/>
      <c r="AT13" s="620"/>
      <c r="AU13" s="620"/>
      <c r="AV13" s="620"/>
      <c r="AW13" s="620"/>
      <c r="AX13" s="620"/>
      <c r="AY13" s="620"/>
      <c r="AZ13" s="620"/>
      <c r="BA13" s="620"/>
      <c r="BB13" s="620"/>
      <c r="BC13" s="620"/>
      <c r="BD13" s="620"/>
    </row>
    <row r="14" spans="1:56" s="160" customFormat="1" ht="20.25">
      <c r="B14" s="642"/>
      <c r="C14" s="161"/>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3"/>
      <c r="AI14" s="163"/>
      <c r="AJ14" s="163"/>
      <c r="AK14" s="163"/>
      <c r="AL14" s="163"/>
      <c r="AM14" s="163"/>
      <c r="AN14" s="163"/>
      <c r="AO14" s="163"/>
      <c r="AP14" s="163"/>
      <c r="AQ14" s="163"/>
      <c r="AR14" s="163"/>
      <c r="AS14" s="620"/>
      <c r="AT14" s="620"/>
      <c r="AU14" s="620"/>
      <c r="AV14" s="620"/>
      <c r="AW14" s="620"/>
      <c r="AX14" s="620"/>
      <c r="AY14" s="620"/>
      <c r="AZ14" s="620"/>
      <c r="BA14" s="620"/>
      <c r="BB14" s="620"/>
      <c r="BC14" s="620"/>
      <c r="BD14" s="620"/>
    </row>
    <row r="15" spans="1:56" s="160" customFormat="1" ht="20.25">
      <c r="B15" s="642"/>
      <c r="C15" s="161"/>
      <c r="D15" s="162"/>
      <c r="E15" s="162"/>
      <c r="F15" s="162"/>
      <c r="G15" s="162"/>
      <c r="H15" s="162"/>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3"/>
      <c r="AI15" s="163"/>
      <c r="AJ15" s="163"/>
      <c r="AK15" s="163"/>
      <c r="AL15" s="163"/>
      <c r="AM15" s="163"/>
      <c r="AN15" s="163"/>
      <c r="AO15" s="163"/>
      <c r="AP15" s="163"/>
      <c r="AQ15" s="163"/>
      <c r="AR15" s="163"/>
      <c r="AS15" s="620"/>
      <c r="AT15" s="620"/>
      <c r="AU15" s="620"/>
      <c r="AV15" s="620"/>
      <c r="AW15" s="620"/>
      <c r="AX15" s="620"/>
      <c r="AY15" s="620"/>
      <c r="AZ15" s="620"/>
      <c r="BA15" s="620"/>
      <c r="BB15" s="620"/>
      <c r="BC15" s="620"/>
      <c r="BD15" s="620"/>
    </row>
    <row r="16" spans="1:56" s="160" customFormat="1" ht="20.25">
      <c r="B16" s="642"/>
      <c r="C16" s="161"/>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3"/>
      <c r="AI16" s="163"/>
      <c r="AJ16" s="163"/>
      <c r="AK16" s="163"/>
      <c r="AL16" s="163"/>
      <c r="AM16" s="163"/>
      <c r="AN16" s="163"/>
      <c r="AO16" s="163"/>
      <c r="AP16" s="163"/>
      <c r="AQ16" s="163"/>
      <c r="AR16" s="163"/>
      <c r="AS16" s="620"/>
      <c r="AT16" s="620"/>
      <c r="AU16" s="620"/>
      <c r="AV16" s="620"/>
      <c r="AW16" s="620"/>
      <c r="AX16" s="620"/>
      <c r="AY16" s="620"/>
      <c r="AZ16" s="620"/>
      <c r="BA16" s="620"/>
      <c r="BB16" s="620"/>
      <c r="BC16" s="620"/>
      <c r="BD16" s="620"/>
    </row>
    <row r="17" spans="2:57" s="160" customFormat="1" ht="20.25">
      <c r="B17" s="642"/>
      <c r="C17" s="161"/>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3"/>
      <c r="AI17" s="163"/>
      <c r="AJ17" s="163"/>
      <c r="AK17" s="163"/>
      <c r="AL17" s="163"/>
      <c r="AM17" s="163"/>
      <c r="AN17" s="163"/>
      <c r="AO17" s="163"/>
      <c r="AP17" s="163"/>
      <c r="AQ17" s="163"/>
      <c r="AR17" s="163"/>
      <c r="AS17" s="620"/>
      <c r="AT17" s="620"/>
      <c r="AU17" s="620"/>
      <c r="AV17" s="620"/>
      <c r="AW17" s="620"/>
      <c r="AX17" s="620"/>
      <c r="AY17" s="620"/>
      <c r="AZ17" s="620"/>
      <c r="BA17" s="620"/>
      <c r="BB17" s="620"/>
      <c r="BC17" s="620"/>
      <c r="BD17" s="620"/>
    </row>
    <row r="18" spans="2:57" ht="13.5" customHeight="1">
      <c r="B18" s="642"/>
      <c r="AS18" s="620"/>
      <c r="AT18" s="620"/>
      <c r="AU18" s="620"/>
      <c r="AV18" s="620"/>
      <c r="AW18" s="620"/>
      <c r="AX18" s="620"/>
      <c r="AY18" s="620"/>
      <c r="AZ18" s="620"/>
      <c r="BA18" s="620"/>
      <c r="BB18" s="620"/>
      <c r="BC18" s="620"/>
      <c r="BD18" s="620"/>
    </row>
    <row r="19" spans="2:57" ht="13.5" customHeight="1">
      <c r="B19" s="642"/>
      <c r="D19" s="164"/>
      <c r="E19" s="165"/>
      <c r="G19" s="164"/>
      <c r="H19" s="165"/>
      <c r="J19" s="164"/>
      <c r="K19" s="165"/>
      <c r="M19" s="164"/>
      <c r="N19" s="165"/>
      <c r="AS19" s="620"/>
      <c r="AT19" s="620"/>
      <c r="AU19" s="620"/>
      <c r="AV19" s="620"/>
      <c r="AW19" s="620"/>
      <c r="AX19" s="620"/>
      <c r="AY19" s="620"/>
      <c r="AZ19" s="620"/>
      <c r="BA19" s="620"/>
      <c r="BB19" s="620"/>
      <c r="BC19" s="620"/>
      <c r="BD19" s="620"/>
    </row>
    <row r="20" spans="2:57" ht="13.5" customHeight="1">
      <c r="B20" s="642"/>
      <c r="D20" s="165"/>
      <c r="E20" s="165"/>
      <c r="G20" s="165"/>
      <c r="H20" s="165"/>
      <c r="J20" s="165"/>
      <c r="K20" s="165"/>
      <c r="M20" s="165"/>
      <c r="N20" s="165"/>
      <c r="AS20" s="620"/>
      <c r="AT20" s="620"/>
      <c r="AU20" s="620"/>
      <c r="AV20" s="620"/>
      <c r="AW20" s="620"/>
      <c r="AX20" s="620"/>
      <c r="AY20" s="620"/>
      <c r="AZ20" s="620"/>
      <c r="BA20" s="620"/>
      <c r="BB20" s="620"/>
      <c r="BC20" s="620"/>
      <c r="BD20" s="620"/>
    </row>
    <row r="21" spans="2:57" ht="13.5" customHeight="1">
      <c r="B21" s="642"/>
      <c r="D21" s="165"/>
      <c r="E21" s="165"/>
      <c r="G21" s="165"/>
      <c r="H21" s="165"/>
      <c r="J21" s="165"/>
      <c r="K21" s="165"/>
      <c r="M21" s="165"/>
      <c r="N21" s="165"/>
      <c r="AS21" s="620"/>
      <c r="AT21" s="620"/>
      <c r="AU21" s="620"/>
      <c r="AV21" s="620"/>
      <c r="AW21" s="620"/>
      <c r="AX21" s="620"/>
      <c r="AY21" s="620"/>
      <c r="AZ21" s="620"/>
      <c r="BA21" s="620"/>
      <c r="BB21" s="620"/>
      <c r="BC21" s="620"/>
      <c r="BD21" s="620"/>
    </row>
    <row r="22" spans="2:57" ht="13.5" customHeight="1">
      <c r="B22" s="642"/>
      <c r="D22" s="165"/>
      <c r="E22" s="165"/>
      <c r="G22" s="165"/>
      <c r="H22" s="165"/>
      <c r="J22" s="165"/>
      <c r="K22" s="165"/>
      <c r="M22" s="165"/>
      <c r="N22" s="165"/>
      <c r="AS22" s="620"/>
      <c r="AT22" s="620"/>
      <c r="AU22" s="620"/>
      <c r="AV22" s="620"/>
      <c r="AW22" s="620"/>
      <c r="AX22" s="620"/>
      <c r="AY22" s="620"/>
      <c r="AZ22" s="620"/>
      <c r="BA22" s="620"/>
      <c r="BB22" s="620"/>
      <c r="BC22" s="620"/>
      <c r="BD22" s="620"/>
    </row>
    <row r="23" spans="2:57" ht="13.5" customHeight="1">
      <c r="B23" s="642"/>
      <c r="D23" s="165"/>
      <c r="E23" s="165"/>
      <c r="G23" s="165"/>
      <c r="H23" s="165"/>
      <c r="J23" s="165"/>
      <c r="K23" s="165"/>
      <c r="M23" s="165"/>
      <c r="N23" s="165"/>
      <c r="AS23" s="620"/>
      <c r="AT23" s="620"/>
      <c r="AU23" s="620"/>
      <c r="AV23" s="620"/>
      <c r="AW23" s="620"/>
      <c r="AX23" s="620"/>
      <c r="AY23" s="620"/>
      <c r="AZ23" s="620"/>
      <c r="BA23" s="620"/>
      <c r="BB23" s="620"/>
      <c r="BC23" s="620"/>
      <c r="BD23" s="620"/>
    </row>
    <row r="24" spans="2:57" ht="13.5" customHeight="1">
      <c r="B24" s="642"/>
      <c r="AS24" s="620"/>
      <c r="AT24" s="620"/>
      <c r="AU24" s="620"/>
      <c r="AV24" s="620"/>
      <c r="AW24" s="620"/>
      <c r="AX24" s="620"/>
      <c r="AY24" s="620"/>
      <c r="AZ24" s="620"/>
      <c r="BA24" s="620"/>
      <c r="BB24" s="620"/>
      <c r="BC24" s="620"/>
      <c r="BD24" s="620"/>
    </row>
    <row r="25" spans="2:57" ht="13.5" customHeight="1">
      <c r="B25" s="642"/>
      <c r="D25" s="164"/>
      <c r="E25" s="165"/>
      <c r="G25" s="166"/>
      <c r="H25" s="165"/>
      <c r="J25" s="165"/>
      <c r="K25" s="165"/>
      <c r="M25" s="164"/>
      <c r="N25" s="165"/>
      <c r="AS25" s="620"/>
      <c r="AT25" s="620"/>
      <c r="AU25" s="620"/>
      <c r="AV25" s="620"/>
      <c r="AW25" s="620"/>
      <c r="AX25" s="620"/>
      <c r="AY25" s="620"/>
      <c r="AZ25" s="620"/>
      <c r="BA25" s="620"/>
      <c r="BB25" s="620"/>
      <c r="BC25" s="620"/>
      <c r="BD25" s="620"/>
    </row>
    <row r="26" spans="2:57" ht="13.5" customHeight="1">
      <c r="B26" s="642"/>
      <c r="D26" s="165"/>
      <c r="E26" s="167"/>
      <c r="F26" s="167"/>
      <c r="G26" s="168"/>
      <c r="H26" s="168"/>
      <c r="I26" s="168"/>
      <c r="J26" s="167"/>
      <c r="K26" s="168"/>
      <c r="L26" s="167"/>
      <c r="M26" s="169"/>
      <c r="N26" s="169"/>
      <c r="AS26" s="620"/>
      <c r="AT26" s="620"/>
      <c r="AU26" s="620"/>
      <c r="AV26" s="620"/>
      <c r="AW26" s="620"/>
      <c r="AX26" s="620"/>
      <c r="AY26" s="620"/>
      <c r="AZ26" s="620"/>
      <c r="BA26" s="620"/>
      <c r="BB26" s="620"/>
      <c r="BC26" s="620"/>
      <c r="BD26" s="620"/>
    </row>
    <row r="27" spans="2:57" ht="13.5" customHeight="1">
      <c r="B27" s="642"/>
      <c r="D27" s="165"/>
      <c r="E27" s="167"/>
      <c r="F27" s="167"/>
      <c r="G27" s="170"/>
      <c r="H27" s="168"/>
      <c r="I27" s="168"/>
      <c r="J27" s="167"/>
      <c r="K27" s="168"/>
      <c r="L27" s="167"/>
      <c r="M27" s="169"/>
      <c r="N27" s="169"/>
      <c r="AS27" s="620"/>
      <c r="AT27" s="620"/>
      <c r="AU27" s="620"/>
      <c r="AV27" s="620"/>
      <c r="AW27" s="620"/>
      <c r="AX27" s="620"/>
      <c r="AY27" s="620"/>
      <c r="AZ27" s="620"/>
      <c r="BA27" s="620"/>
      <c r="BB27" s="620"/>
      <c r="BC27" s="620"/>
      <c r="BD27" s="620"/>
    </row>
    <row r="28" spans="2:57" ht="21" customHeight="1">
      <c r="B28" s="162"/>
      <c r="D28" s="165"/>
      <c r="E28" s="172"/>
      <c r="F28" s="172"/>
      <c r="G28" s="168"/>
      <c r="H28" s="168"/>
      <c r="I28" s="168"/>
      <c r="J28" s="167"/>
      <c r="K28" s="168"/>
      <c r="L28" s="167"/>
      <c r="M28" s="169"/>
      <c r="N28" s="169"/>
      <c r="AS28" s="620"/>
      <c r="AT28" s="620"/>
      <c r="AU28" s="620"/>
      <c r="AV28" s="620"/>
      <c r="AW28" s="620"/>
      <c r="AX28" s="620"/>
      <c r="AY28" s="620"/>
      <c r="AZ28" s="620"/>
      <c r="BA28" s="620"/>
      <c r="BB28" s="620"/>
      <c r="BC28" s="620"/>
      <c r="BD28" s="620"/>
    </row>
    <row r="29" spans="2:57" ht="20.25">
      <c r="B29" s="162"/>
      <c r="D29" s="165"/>
      <c r="E29" s="172"/>
      <c r="F29" s="172"/>
      <c r="G29" s="168"/>
      <c r="H29" s="168"/>
      <c r="I29" s="168"/>
      <c r="J29" s="167"/>
      <c r="K29" s="168"/>
      <c r="L29" s="167"/>
      <c r="M29" s="169"/>
      <c r="N29" s="169"/>
      <c r="AS29" s="620"/>
      <c r="AT29" s="620"/>
      <c r="AU29" s="620"/>
      <c r="AV29" s="620"/>
      <c r="AW29" s="620"/>
      <c r="AX29" s="620"/>
      <c r="AY29" s="620"/>
      <c r="AZ29" s="620"/>
      <c r="BA29" s="620"/>
      <c r="BB29" s="620"/>
      <c r="BC29" s="620"/>
      <c r="BD29" s="620"/>
    </row>
    <row r="30" spans="2:57" ht="20.25">
      <c r="B30" s="162"/>
      <c r="D30" s="165"/>
      <c r="E30" s="172"/>
      <c r="F30" s="172"/>
      <c r="G30" s="168"/>
      <c r="H30" s="168"/>
      <c r="I30" s="168"/>
      <c r="J30" s="167"/>
      <c r="K30" s="168"/>
      <c r="L30" s="167"/>
      <c r="M30" s="169"/>
      <c r="N30" s="169"/>
      <c r="AS30" s="620"/>
      <c r="AT30" s="620"/>
      <c r="AU30" s="620"/>
      <c r="AV30" s="620"/>
      <c r="AW30" s="620"/>
      <c r="AX30" s="620"/>
      <c r="AY30" s="620"/>
      <c r="AZ30" s="620"/>
      <c r="BA30" s="620"/>
      <c r="BB30" s="620"/>
      <c r="BC30" s="620"/>
      <c r="BD30" s="620"/>
    </row>
    <row r="31" spans="2:57" ht="20.25">
      <c r="B31" s="162"/>
      <c r="D31" s="165"/>
      <c r="E31" s="167"/>
      <c r="F31" s="167"/>
      <c r="G31" s="173"/>
      <c r="H31" s="168"/>
      <c r="I31" s="168"/>
      <c r="J31" s="168"/>
      <c r="K31" s="168"/>
      <c r="L31" s="173"/>
      <c r="M31" s="174"/>
      <c r="N31" s="169"/>
      <c r="AS31" s="171"/>
      <c r="AT31" s="171"/>
      <c r="AU31" s="171"/>
      <c r="AV31" s="171"/>
      <c r="AW31" s="171"/>
      <c r="AX31" s="171"/>
      <c r="AY31" s="171"/>
      <c r="AZ31" s="171"/>
      <c r="BA31" s="171"/>
      <c r="BB31" s="171"/>
      <c r="BC31" s="171"/>
      <c r="BD31" s="171"/>
    </row>
    <row r="32" spans="2:57" ht="21" thickBot="1">
      <c r="B32" s="175"/>
      <c r="AS32" s="620" t="s">
        <v>153</v>
      </c>
      <c r="AT32" s="620"/>
      <c r="AU32" s="620"/>
      <c r="AV32" s="620"/>
      <c r="AW32" s="620"/>
      <c r="AX32" s="620"/>
      <c r="AY32" s="620"/>
      <c r="AZ32" s="620"/>
      <c r="BA32" s="620"/>
      <c r="BB32" s="620"/>
      <c r="BC32" s="620"/>
      <c r="BD32" s="620"/>
      <c r="BE32" s="620"/>
    </row>
    <row r="33" spans="2:57" ht="18.75" customHeight="1">
      <c r="B33" s="626" t="s">
        <v>148</v>
      </c>
      <c r="D33" s="629"/>
      <c r="E33" s="630"/>
      <c r="F33" s="630"/>
      <c r="G33" s="630"/>
      <c r="H33" s="630"/>
      <c r="I33" s="630"/>
      <c r="J33" s="630"/>
      <c r="K33" s="630"/>
      <c r="L33" s="630"/>
      <c r="M33" s="630"/>
      <c r="N33" s="630"/>
      <c r="O33" s="630"/>
      <c r="P33" s="630"/>
      <c r="Q33" s="630"/>
      <c r="R33" s="630"/>
      <c r="S33" s="630"/>
      <c r="T33" s="630"/>
      <c r="U33" s="630"/>
      <c r="V33" s="630"/>
      <c r="W33" s="630"/>
      <c r="X33" s="630"/>
      <c r="Y33" s="630"/>
      <c r="Z33" s="630"/>
      <c r="AA33" s="630"/>
      <c r="AB33" s="630"/>
      <c r="AC33" s="630"/>
      <c r="AD33" s="630"/>
      <c r="AE33" s="630"/>
      <c r="AF33" s="630"/>
      <c r="AG33" s="630"/>
      <c r="AH33" s="630"/>
      <c r="AI33" s="630"/>
      <c r="AJ33" s="630"/>
      <c r="AK33" s="630"/>
      <c r="AL33" s="630"/>
      <c r="AM33" s="630"/>
      <c r="AN33" s="630"/>
      <c r="AO33" s="630"/>
      <c r="AP33" s="631"/>
      <c r="AQ33" s="176"/>
      <c r="AR33" s="176"/>
      <c r="AS33" s="620"/>
      <c r="AT33" s="620"/>
      <c r="AU33" s="620"/>
      <c r="AV33" s="620"/>
      <c r="AW33" s="620"/>
      <c r="AX33" s="620"/>
      <c r="AY33" s="620"/>
      <c r="AZ33" s="620"/>
      <c r="BA33" s="620"/>
      <c r="BB33" s="620"/>
      <c r="BC33" s="620"/>
      <c r="BD33" s="620"/>
      <c r="BE33" s="620"/>
    </row>
    <row r="34" spans="2:57" ht="18.75" customHeight="1">
      <c r="B34" s="627"/>
      <c r="D34" s="632"/>
      <c r="E34" s="633"/>
      <c r="F34" s="633"/>
      <c r="G34" s="633"/>
      <c r="H34" s="633"/>
      <c r="I34" s="633"/>
      <c r="J34" s="633"/>
      <c r="K34" s="633"/>
      <c r="L34" s="633"/>
      <c r="M34" s="633"/>
      <c r="N34" s="633"/>
      <c r="O34" s="633"/>
      <c r="P34" s="633"/>
      <c r="Q34" s="633"/>
      <c r="R34" s="633"/>
      <c r="S34" s="633"/>
      <c r="T34" s="633"/>
      <c r="U34" s="633"/>
      <c r="V34" s="633"/>
      <c r="W34" s="633"/>
      <c r="X34" s="633"/>
      <c r="Y34" s="633"/>
      <c r="Z34" s="633"/>
      <c r="AA34" s="633"/>
      <c r="AB34" s="633"/>
      <c r="AC34" s="633"/>
      <c r="AD34" s="633"/>
      <c r="AE34" s="633"/>
      <c r="AF34" s="633"/>
      <c r="AG34" s="633"/>
      <c r="AH34" s="633"/>
      <c r="AI34" s="633"/>
      <c r="AJ34" s="633"/>
      <c r="AK34" s="633"/>
      <c r="AL34" s="633"/>
      <c r="AM34" s="633"/>
      <c r="AN34" s="633"/>
      <c r="AO34" s="633"/>
      <c r="AP34" s="634"/>
      <c r="AQ34" s="176"/>
      <c r="AR34" s="176"/>
      <c r="AS34" s="620"/>
      <c r="AT34" s="620"/>
      <c r="AU34" s="620"/>
      <c r="AV34" s="620"/>
      <c r="AW34" s="620"/>
      <c r="AX34" s="620"/>
      <c r="AY34" s="620"/>
      <c r="AZ34" s="620"/>
      <c r="BA34" s="620"/>
      <c r="BB34" s="620"/>
      <c r="BC34" s="620"/>
      <c r="BD34" s="620"/>
      <c r="BE34" s="620"/>
    </row>
    <row r="35" spans="2:57" ht="18.75" customHeight="1">
      <c r="B35" s="627"/>
      <c r="D35" s="632"/>
      <c r="E35" s="633"/>
      <c r="F35" s="633"/>
      <c r="G35" s="633"/>
      <c r="H35" s="633"/>
      <c r="I35" s="633"/>
      <c r="J35" s="633"/>
      <c r="K35" s="633"/>
      <c r="L35" s="633"/>
      <c r="M35" s="633"/>
      <c r="N35" s="633"/>
      <c r="O35" s="633"/>
      <c r="P35" s="633"/>
      <c r="Q35" s="633"/>
      <c r="R35" s="633"/>
      <c r="S35" s="633"/>
      <c r="T35" s="633"/>
      <c r="U35" s="633"/>
      <c r="V35" s="633"/>
      <c r="W35" s="633"/>
      <c r="X35" s="633"/>
      <c r="Y35" s="633"/>
      <c r="Z35" s="633"/>
      <c r="AA35" s="633"/>
      <c r="AB35" s="633"/>
      <c r="AC35" s="633"/>
      <c r="AD35" s="633"/>
      <c r="AE35" s="633"/>
      <c r="AF35" s="633"/>
      <c r="AG35" s="633"/>
      <c r="AH35" s="633"/>
      <c r="AI35" s="633"/>
      <c r="AJ35" s="633"/>
      <c r="AK35" s="633"/>
      <c r="AL35" s="633"/>
      <c r="AM35" s="633"/>
      <c r="AN35" s="633"/>
      <c r="AO35" s="633"/>
      <c r="AP35" s="634"/>
      <c r="AQ35" s="176"/>
      <c r="AR35" s="176"/>
      <c r="AS35" s="620"/>
      <c r="AT35" s="620"/>
      <c r="AU35" s="620"/>
      <c r="AV35" s="620"/>
      <c r="AW35" s="620"/>
      <c r="AX35" s="620"/>
      <c r="AY35" s="620"/>
      <c r="AZ35" s="620"/>
      <c r="BA35" s="620"/>
      <c r="BB35" s="620"/>
      <c r="BC35" s="620"/>
      <c r="BD35" s="620"/>
      <c r="BE35" s="620"/>
    </row>
    <row r="36" spans="2:57" ht="18.75" customHeight="1">
      <c r="B36" s="627"/>
      <c r="D36" s="632"/>
      <c r="E36" s="633"/>
      <c r="F36" s="633"/>
      <c r="G36" s="633"/>
      <c r="H36" s="633"/>
      <c r="I36" s="633"/>
      <c r="J36" s="633"/>
      <c r="K36" s="633"/>
      <c r="L36" s="633"/>
      <c r="M36" s="633"/>
      <c r="N36" s="633"/>
      <c r="O36" s="633"/>
      <c r="P36" s="633"/>
      <c r="Q36" s="633"/>
      <c r="R36" s="633"/>
      <c r="S36" s="633"/>
      <c r="T36" s="633"/>
      <c r="U36" s="633"/>
      <c r="V36" s="633"/>
      <c r="W36" s="633"/>
      <c r="X36" s="633"/>
      <c r="Y36" s="633"/>
      <c r="Z36" s="633"/>
      <c r="AA36" s="633"/>
      <c r="AB36" s="633"/>
      <c r="AC36" s="633"/>
      <c r="AD36" s="633"/>
      <c r="AE36" s="633"/>
      <c r="AF36" s="633"/>
      <c r="AG36" s="633"/>
      <c r="AH36" s="633"/>
      <c r="AI36" s="633"/>
      <c r="AJ36" s="633"/>
      <c r="AK36" s="633"/>
      <c r="AL36" s="633"/>
      <c r="AM36" s="633"/>
      <c r="AN36" s="633"/>
      <c r="AO36" s="633"/>
      <c r="AP36" s="634"/>
      <c r="AQ36" s="176"/>
      <c r="AR36" s="176"/>
      <c r="AS36" s="620"/>
      <c r="AT36" s="620"/>
      <c r="AU36" s="620"/>
      <c r="AV36" s="620"/>
      <c r="AW36" s="620"/>
      <c r="AX36" s="620"/>
      <c r="AY36" s="620"/>
      <c r="AZ36" s="620"/>
      <c r="BA36" s="620"/>
      <c r="BB36" s="620"/>
      <c r="BC36" s="620"/>
      <c r="BD36" s="620"/>
      <c r="BE36" s="620"/>
    </row>
    <row r="37" spans="2:57" ht="18.75" customHeight="1">
      <c r="B37" s="627"/>
      <c r="D37" s="632"/>
      <c r="E37" s="633"/>
      <c r="F37" s="633"/>
      <c r="G37" s="633"/>
      <c r="H37" s="633"/>
      <c r="I37" s="633"/>
      <c r="J37" s="633"/>
      <c r="K37" s="633"/>
      <c r="L37" s="633"/>
      <c r="M37" s="633"/>
      <c r="N37" s="633"/>
      <c r="O37" s="633"/>
      <c r="P37" s="633"/>
      <c r="Q37" s="633"/>
      <c r="R37" s="633"/>
      <c r="S37" s="633"/>
      <c r="T37" s="633"/>
      <c r="U37" s="633"/>
      <c r="V37" s="633"/>
      <c r="W37" s="633"/>
      <c r="X37" s="633"/>
      <c r="Y37" s="633"/>
      <c r="Z37" s="633"/>
      <c r="AA37" s="633"/>
      <c r="AB37" s="633"/>
      <c r="AC37" s="633"/>
      <c r="AD37" s="633"/>
      <c r="AE37" s="633"/>
      <c r="AF37" s="633"/>
      <c r="AG37" s="633"/>
      <c r="AH37" s="633"/>
      <c r="AI37" s="633"/>
      <c r="AJ37" s="633"/>
      <c r="AK37" s="633"/>
      <c r="AL37" s="633"/>
      <c r="AM37" s="633"/>
      <c r="AN37" s="633"/>
      <c r="AO37" s="633"/>
      <c r="AP37" s="634"/>
      <c r="AQ37" s="176"/>
      <c r="AR37" s="176"/>
      <c r="AS37" s="620"/>
      <c r="AT37" s="620"/>
      <c r="AU37" s="620"/>
      <c r="AV37" s="620"/>
      <c r="AW37" s="620"/>
      <c r="AX37" s="620"/>
      <c r="AY37" s="620"/>
      <c r="AZ37" s="620"/>
      <c r="BA37" s="620"/>
      <c r="BB37" s="620"/>
      <c r="BC37" s="620"/>
      <c r="BD37" s="620"/>
      <c r="BE37" s="620"/>
    </row>
    <row r="38" spans="2:57" ht="18.75" customHeight="1">
      <c r="B38" s="627"/>
      <c r="D38" s="632"/>
      <c r="E38" s="633"/>
      <c r="F38" s="633"/>
      <c r="G38" s="633"/>
      <c r="H38" s="633"/>
      <c r="I38" s="633"/>
      <c r="J38" s="633"/>
      <c r="K38" s="633"/>
      <c r="L38" s="633"/>
      <c r="M38" s="633"/>
      <c r="N38" s="633"/>
      <c r="O38" s="633"/>
      <c r="P38" s="633"/>
      <c r="Q38" s="633"/>
      <c r="R38" s="633"/>
      <c r="S38" s="633"/>
      <c r="T38" s="633"/>
      <c r="U38" s="633"/>
      <c r="V38" s="633"/>
      <c r="W38" s="633"/>
      <c r="X38" s="633"/>
      <c r="Y38" s="633"/>
      <c r="Z38" s="633"/>
      <c r="AA38" s="633"/>
      <c r="AB38" s="633"/>
      <c r="AC38" s="633"/>
      <c r="AD38" s="633"/>
      <c r="AE38" s="633"/>
      <c r="AF38" s="633"/>
      <c r="AG38" s="633"/>
      <c r="AH38" s="633"/>
      <c r="AI38" s="633"/>
      <c r="AJ38" s="633"/>
      <c r="AK38" s="633"/>
      <c r="AL38" s="633"/>
      <c r="AM38" s="633"/>
      <c r="AN38" s="633"/>
      <c r="AO38" s="633"/>
      <c r="AP38" s="634"/>
      <c r="AQ38" s="176"/>
      <c r="AR38" s="176"/>
      <c r="AS38" s="620"/>
      <c r="AT38" s="620"/>
      <c r="AU38" s="620"/>
      <c r="AV38" s="620"/>
      <c r="AW38" s="620"/>
      <c r="AX38" s="620"/>
      <c r="AY38" s="620"/>
      <c r="AZ38" s="620"/>
      <c r="BA38" s="620"/>
      <c r="BB38" s="620"/>
      <c r="BC38" s="620"/>
      <c r="BD38" s="620"/>
      <c r="BE38" s="620"/>
    </row>
    <row r="39" spans="2:57" ht="18.75" customHeight="1">
      <c r="B39" s="627"/>
      <c r="D39" s="632"/>
      <c r="E39" s="633"/>
      <c r="F39" s="633"/>
      <c r="G39" s="633"/>
      <c r="H39" s="633"/>
      <c r="I39" s="633"/>
      <c r="J39" s="633"/>
      <c r="K39" s="633"/>
      <c r="L39" s="633"/>
      <c r="M39" s="633"/>
      <c r="N39" s="633"/>
      <c r="O39" s="633"/>
      <c r="P39" s="633"/>
      <c r="Q39" s="633"/>
      <c r="R39" s="633"/>
      <c r="S39" s="633"/>
      <c r="T39" s="633"/>
      <c r="U39" s="633"/>
      <c r="V39" s="633"/>
      <c r="W39" s="633"/>
      <c r="X39" s="633"/>
      <c r="Y39" s="633"/>
      <c r="Z39" s="633"/>
      <c r="AA39" s="633"/>
      <c r="AB39" s="633"/>
      <c r="AC39" s="633"/>
      <c r="AD39" s="633"/>
      <c r="AE39" s="633"/>
      <c r="AF39" s="633"/>
      <c r="AG39" s="633"/>
      <c r="AH39" s="633"/>
      <c r="AI39" s="633"/>
      <c r="AJ39" s="633"/>
      <c r="AK39" s="633"/>
      <c r="AL39" s="633"/>
      <c r="AM39" s="633"/>
      <c r="AN39" s="633"/>
      <c r="AO39" s="633"/>
      <c r="AP39" s="634"/>
      <c r="AQ39" s="176"/>
      <c r="AR39" s="176"/>
      <c r="AS39" s="620"/>
      <c r="AT39" s="620"/>
      <c r="AU39" s="620"/>
      <c r="AV39" s="620"/>
      <c r="AW39" s="620"/>
      <c r="AX39" s="620"/>
      <c r="AY39" s="620"/>
      <c r="AZ39" s="620"/>
      <c r="BA39" s="620"/>
      <c r="BB39" s="620"/>
      <c r="BC39" s="620"/>
      <c r="BD39" s="620"/>
      <c r="BE39" s="620"/>
    </row>
    <row r="40" spans="2:57" ht="18.75" customHeight="1">
      <c r="B40" s="627"/>
      <c r="D40" s="632"/>
      <c r="E40" s="633"/>
      <c r="F40" s="633"/>
      <c r="G40" s="633"/>
      <c r="H40" s="633"/>
      <c r="I40" s="633"/>
      <c r="J40" s="633"/>
      <c r="K40" s="633"/>
      <c r="L40" s="633"/>
      <c r="M40" s="633"/>
      <c r="N40" s="633"/>
      <c r="O40" s="633"/>
      <c r="P40" s="633"/>
      <c r="Q40" s="633"/>
      <c r="R40" s="633"/>
      <c r="S40" s="633"/>
      <c r="T40" s="633"/>
      <c r="U40" s="633"/>
      <c r="V40" s="633"/>
      <c r="W40" s="633"/>
      <c r="X40" s="633"/>
      <c r="Y40" s="633"/>
      <c r="Z40" s="633"/>
      <c r="AA40" s="633"/>
      <c r="AB40" s="633"/>
      <c r="AC40" s="633"/>
      <c r="AD40" s="633"/>
      <c r="AE40" s="633"/>
      <c r="AF40" s="633"/>
      <c r="AG40" s="633"/>
      <c r="AH40" s="633"/>
      <c r="AI40" s="633"/>
      <c r="AJ40" s="633"/>
      <c r="AK40" s="633"/>
      <c r="AL40" s="633"/>
      <c r="AM40" s="633"/>
      <c r="AN40" s="633"/>
      <c r="AO40" s="633"/>
      <c r="AP40" s="634"/>
      <c r="AQ40" s="176"/>
      <c r="AR40" s="176"/>
      <c r="AS40" s="620"/>
      <c r="AT40" s="620"/>
      <c r="AU40" s="620"/>
      <c r="AV40" s="620"/>
      <c r="AW40" s="620"/>
      <c r="AX40" s="620"/>
      <c r="AY40" s="620"/>
      <c r="AZ40" s="620"/>
      <c r="BA40" s="620"/>
      <c r="BB40" s="620"/>
      <c r="BC40" s="620"/>
      <c r="BD40" s="620"/>
      <c r="BE40" s="620"/>
    </row>
    <row r="41" spans="2:57" ht="18.75" customHeight="1" thickBot="1">
      <c r="B41" s="628"/>
      <c r="D41" s="635"/>
      <c r="E41" s="636"/>
      <c r="F41" s="636"/>
      <c r="G41" s="636"/>
      <c r="H41" s="636"/>
      <c r="I41" s="636"/>
      <c r="J41" s="636"/>
      <c r="K41" s="636"/>
      <c r="L41" s="636"/>
      <c r="M41" s="636"/>
      <c r="N41" s="636"/>
      <c r="O41" s="636"/>
      <c r="P41" s="636"/>
      <c r="Q41" s="636"/>
      <c r="R41" s="636"/>
      <c r="S41" s="636"/>
      <c r="T41" s="636"/>
      <c r="U41" s="636"/>
      <c r="V41" s="636"/>
      <c r="W41" s="636"/>
      <c r="X41" s="636"/>
      <c r="Y41" s="636"/>
      <c r="Z41" s="636"/>
      <c r="AA41" s="636"/>
      <c r="AB41" s="636"/>
      <c r="AC41" s="636"/>
      <c r="AD41" s="636"/>
      <c r="AE41" s="636"/>
      <c r="AF41" s="636"/>
      <c r="AG41" s="636"/>
      <c r="AH41" s="636"/>
      <c r="AI41" s="636"/>
      <c r="AJ41" s="636"/>
      <c r="AK41" s="636"/>
      <c r="AL41" s="636"/>
      <c r="AM41" s="636"/>
      <c r="AN41" s="636"/>
      <c r="AO41" s="636"/>
      <c r="AP41" s="637"/>
      <c r="AQ41" s="176"/>
      <c r="AR41" s="176"/>
      <c r="AS41" s="620"/>
      <c r="AT41" s="620"/>
      <c r="AU41" s="620"/>
      <c r="AV41" s="620"/>
      <c r="AW41" s="620"/>
      <c r="AX41" s="620"/>
      <c r="AY41" s="620"/>
      <c r="AZ41" s="620"/>
      <c r="BA41" s="620"/>
      <c r="BB41" s="620"/>
      <c r="BC41" s="620"/>
      <c r="BD41" s="620"/>
      <c r="BE41" s="620"/>
    </row>
    <row r="42" spans="2:57" ht="23.25">
      <c r="B42" s="177"/>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620"/>
      <c r="AT42" s="620"/>
      <c r="AU42" s="620"/>
      <c r="AV42" s="620"/>
      <c r="AW42" s="620"/>
      <c r="AX42" s="620"/>
      <c r="AY42" s="620"/>
      <c r="AZ42" s="620"/>
      <c r="BA42" s="620"/>
      <c r="BB42" s="620"/>
      <c r="BC42" s="620"/>
      <c r="BD42" s="620"/>
      <c r="BE42" s="620"/>
    </row>
    <row r="43" spans="2:57" ht="20.25">
      <c r="B43" s="175"/>
      <c r="AS43" s="620"/>
      <c r="AT43" s="620"/>
      <c r="AU43" s="620"/>
      <c r="AV43" s="620"/>
      <c r="AW43" s="620"/>
      <c r="AX43" s="620"/>
      <c r="AY43" s="620"/>
      <c r="AZ43" s="620"/>
      <c r="BA43" s="620"/>
      <c r="BB43" s="620"/>
      <c r="BC43" s="620"/>
      <c r="BD43" s="620"/>
      <c r="BE43" s="620"/>
    </row>
    <row r="44" spans="2:57" ht="13.5" customHeight="1">
      <c r="B44" s="642" t="s">
        <v>149</v>
      </c>
      <c r="D44" s="165"/>
      <c r="E44" s="165"/>
      <c r="F44" s="165"/>
      <c r="G44" s="165"/>
      <c r="H44" s="165"/>
      <c r="M44" s="165"/>
      <c r="N44" s="165"/>
      <c r="O44" s="165"/>
      <c r="P44" s="165"/>
      <c r="Q44" s="165"/>
      <c r="R44" s="165"/>
      <c r="S44" s="165"/>
      <c r="T44" s="165"/>
      <c r="U44" s="165"/>
      <c r="W44" s="164"/>
      <c r="X44" s="164"/>
      <c r="Y44" s="165"/>
      <c r="Z44" s="165"/>
      <c r="AA44" s="165"/>
      <c r="AB44" s="165"/>
      <c r="AC44" s="165"/>
      <c r="AD44" s="164"/>
      <c r="AE44" s="164"/>
      <c r="AS44" s="171"/>
      <c r="AT44" s="171"/>
      <c r="AU44" s="171"/>
      <c r="AV44" s="171"/>
      <c r="AW44" s="171"/>
      <c r="AX44" s="171"/>
      <c r="AY44" s="171"/>
      <c r="AZ44" s="171"/>
      <c r="BA44" s="171"/>
      <c r="BB44" s="171"/>
      <c r="BC44" s="171"/>
      <c r="BD44" s="171"/>
    </row>
    <row r="45" spans="2:57" ht="13.5" customHeight="1">
      <c r="B45" s="642"/>
      <c r="D45" s="165"/>
      <c r="E45" s="165"/>
      <c r="F45" s="165"/>
      <c r="G45" s="165"/>
      <c r="H45" s="165"/>
      <c r="M45" s="165"/>
      <c r="N45" s="165"/>
      <c r="O45" s="165"/>
      <c r="P45" s="165"/>
      <c r="Q45" s="165"/>
      <c r="R45" s="165"/>
      <c r="S45" s="165"/>
      <c r="T45" s="165"/>
      <c r="U45" s="165"/>
      <c r="W45" s="164"/>
      <c r="X45" s="164"/>
      <c r="Y45" s="165"/>
      <c r="Z45" s="165"/>
      <c r="AA45" s="165"/>
      <c r="AB45" s="165"/>
      <c r="AC45" s="165"/>
      <c r="AD45" s="164"/>
      <c r="AE45" s="164"/>
      <c r="AS45" s="171"/>
      <c r="AT45" s="171"/>
      <c r="AU45" s="171"/>
      <c r="AV45" s="171"/>
      <c r="AW45" s="171"/>
      <c r="AX45" s="171"/>
      <c r="AY45" s="171"/>
      <c r="AZ45" s="171"/>
      <c r="BA45" s="171"/>
      <c r="BB45" s="171"/>
      <c r="BC45" s="171"/>
      <c r="BD45" s="171"/>
    </row>
    <row r="46" spans="2:57" ht="13.5" customHeight="1">
      <c r="B46" s="642"/>
      <c r="D46" s="165"/>
      <c r="E46" s="165"/>
      <c r="F46" s="165"/>
      <c r="G46" s="165"/>
      <c r="H46" s="165"/>
      <c r="M46" s="165"/>
      <c r="N46" s="165"/>
      <c r="O46" s="165"/>
      <c r="P46" s="165"/>
      <c r="Q46" s="165"/>
      <c r="R46" s="165"/>
      <c r="S46" s="165"/>
      <c r="T46" s="165"/>
      <c r="U46" s="165"/>
      <c r="W46" s="164"/>
      <c r="X46" s="164"/>
      <c r="Y46" s="165"/>
      <c r="Z46" s="165"/>
      <c r="AA46" s="165"/>
      <c r="AB46" s="165"/>
      <c r="AC46" s="165"/>
      <c r="AD46" s="164"/>
      <c r="AE46" s="164"/>
      <c r="AS46" s="171"/>
      <c r="AT46" s="171"/>
      <c r="AU46" s="171"/>
      <c r="AV46" s="171"/>
      <c r="AW46" s="171"/>
      <c r="AX46" s="171"/>
      <c r="AY46" s="171"/>
      <c r="AZ46" s="171"/>
      <c r="BA46" s="171"/>
      <c r="BB46" s="171"/>
      <c r="BC46" s="171"/>
      <c r="BD46" s="171"/>
    </row>
    <row r="47" spans="2:57" ht="13.5" customHeight="1">
      <c r="B47" s="642"/>
      <c r="D47" s="165"/>
      <c r="E47" s="165"/>
      <c r="F47" s="165"/>
      <c r="G47" s="165"/>
      <c r="H47" s="165"/>
      <c r="M47" s="165"/>
      <c r="N47" s="165"/>
      <c r="O47" s="165"/>
      <c r="P47" s="165"/>
      <c r="Q47" s="165"/>
      <c r="R47" s="165"/>
      <c r="S47" s="165"/>
      <c r="T47" s="165"/>
      <c r="U47" s="165"/>
      <c r="W47" s="164"/>
      <c r="X47" s="164"/>
      <c r="Y47" s="165"/>
      <c r="Z47" s="165"/>
      <c r="AA47" s="165"/>
      <c r="AB47" s="165"/>
      <c r="AC47" s="165"/>
      <c r="AD47" s="164"/>
      <c r="AE47" s="164"/>
      <c r="AS47" s="171"/>
      <c r="AT47" s="171"/>
      <c r="AU47" s="171"/>
      <c r="AV47" s="171"/>
      <c r="AW47" s="171"/>
      <c r="AX47" s="171"/>
      <c r="AY47" s="171"/>
      <c r="AZ47" s="171"/>
      <c r="BA47" s="171"/>
      <c r="BB47" s="171"/>
      <c r="BC47" s="171"/>
      <c r="BD47" s="171"/>
    </row>
    <row r="48" spans="2:57" ht="13.5" customHeight="1">
      <c r="B48" s="642"/>
      <c r="D48" s="165"/>
      <c r="E48" s="165"/>
      <c r="F48" s="165"/>
      <c r="G48" s="165"/>
      <c r="H48" s="165"/>
      <c r="M48" s="165"/>
      <c r="N48" s="165"/>
      <c r="O48" s="165"/>
      <c r="P48" s="165"/>
      <c r="Q48" s="165"/>
      <c r="R48" s="165"/>
      <c r="S48" s="165"/>
      <c r="T48" s="165"/>
      <c r="U48" s="165"/>
      <c r="W48" s="164"/>
      <c r="X48" s="164"/>
      <c r="Y48" s="165"/>
      <c r="Z48" s="165"/>
      <c r="AA48" s="165"/>
      <c r="AB48" s="165"/>
      <c r="AC48" s="165"/>
      <c r="AD48" s="164"/>
      <c r="AE48" s="164"/>
      <c r="AS48" s="171"/>
      <c r="AT48" s="171"/>
      <c r="AU48" s="171"/>
      <c r="AV48" s="171"/>
      <c r="AW48" s="171"/>
      <c r="AX48" s="171"/>
      <c r="AY48" s="171"/>
      <c r="AZ48" s="171"/>
      <c r="BA48" s="171"/>
      <c r="BB48" s="171"/>
      <c r="BC48" s="171"/>
      <c r="BD48" s="171"/>
    </row>
    <row r="49" spans="2:56" ht="13.5" customHeight="1">
      <c r="B49" s="642"/>
      <c r="D49" s="165"/>
      <c r="E49" s="165"/>
      <c r="F49" s="165"/>
      <c r="G49" s="165"/>
      <c r="H49" s="165"/>
      <c r="AS49" s="171"/>
      <c r="AT49" s="171"/>
      <c r="AU49" s="171"/>
      <c r="AV49" s="171"/>
      <c r="AW49" s="171"/>
      <c r="AX49" s="171"/>
      <c r="AY49" s="171"/>
      <c r="AZ49" s="171"/>
      <c r="BA49" s="171"/>
      <c r="BB49" s="171"/>
      <c r="BC49" s="171"/>
      <c r="BD49" s="171"/>
    </row>
    <row r="50" spans="2:56" ht="13.5" customHeight="1">
      <c r="B50" s="642"/>
      <c r="D50" s="165"/>
      <c r="E50" s="165"/>
      <c r="F50" s="165"/>
      <c r="G50" s="165"/>
      <c r="H50" s="165"/>
      <c r="J50" s="164"/>
      <c r="K50" s="165"/>
      <c r="M50" s="164"/>
      <c r="N50" s="165"/>
      <c r="AS50" s="171"/>
      <c r="AT50" s="171"/>
      <c r="AU50" s="171"/>
      <c r="AV50" s="171"/>
      <c r="AW50" s="171"/>
      <c r="AX50" s="171"/>
      <c r="AY50" s="171"/>
      <c r="AZ50" s="171"/>
      <c r="BA50" s="171"/>
      <c r="BB50" s="171"/>
      <c r="BC50" s="171"/>
      <c r="BD50" s="171"/>
    </row>
    <row r="51" spans="2:56" ht="13.5" customHeight="1">
      <c r="B51" s="642"/>
      <c r="D51" s="165"/>
      <c r="E51" s="165"/>
      <c r="F51" s="165"/>
      <c r="G51" s="165"/>
      <c r="H51" s="165"/>
      <c r="J51" s="165"/>
      <c r="K51" s="165"/>
      <c r="M51" s="165"/>
      <c r="N51" s="165"/>
      <c r="AS51" s="171"/>
      <c r="AT51" s="171"/>
      <c r="AU51" s="171"/>
      <c r="AV51" s="171"/>
      <c r="AW51" s="171"/>
      <c r="AX51" s="171"/>
      <c r="AY51" s="171"/>
      <c r="AZ51" s="171"/>
      <c r="BA51" s="171"/>
      <c r="BB51" s="171"/>
      <c r="BC51" s="171"/>
      <c r="BD51" s="171"/>
    </row>
    <row r="52" spans="2:56" ht="13.5" customHeight="1" thickBot="1">
      <c r="B52" s="642"/>
      <c r="D52" s="165"/>
      <c r="E52" s="165"/>
      <c r="F52" s="165"/>
      <c r="G52" s="165"/>
      <c r="H52" s="165"/>
      <c r="J52" s="165"/>
      <c r="K52" s="165"/>
      <c r="M52" s="165"/>
      <c r="N52" s="165"/>
      <c r="AS52" s="179"/>
      <c r="AT52" s="179"/>
      <c r="AU52" s="179"/>
      <c r="AV52" s="179"/>
      <c r="AW52" s="179"/>
      <c r="AX52" s="179"/>
      <c r="AY52" s="179"/>
      <c r="AZ52" s="179"/>
      <c r="BA52" s="179"/>
      <c r="BB52" s="179"/>
      <c r="BC52" s="179"/>
      <c r="BD52" s="179"/>
    </row>
    <row r="53" spans="2:56" ht="13.5" customHeight="1">
      <c r="B53" s="183"/>
      <c r="D53" s="165"/>
      <c r="E53" s="165"/>
      <c r="F53" s="165"/>
      <c r="G53" s="165"/>
      <c r="H53" s="165"/>
      <c r="J53" s="165"/>
      <c r="K53" s="165"/>
      <c r="M53" s="165"/>
      <c r="N53" s="165"/>
      <c r="AS53" s="640" t="s">
        <v>154</v>
      </c>
      <c r="AT53" s="640"/>
      <c r="AU53" s="640"/>
      <c r="AV53" s="640"/>
      <c r="AW53" s="640"/>
      <c r="AX53" s="640"/>
      <c r="AY53" s="640"/>
      <c r="AZ53" s="640"/>
      <c r="BA53" s="640"/>
      <c r="BB53" s="640"/>
      <c r="BC53" s="640"/>
      <c r="BD53" s="640"/>
    </row>
    <row r="54" spans="2:56" ht="13.5" customHeight="1">
      <c r="B54" s="183"/>
      <c r="D54" s="165"/>
      <c r="E54" s="165"/>
      <c r="F54" s="165"/>
      <c r="G54" s="165"/>
      <c r="H54" s="165"/>
      <c r="J54" s="165"/>
      <c r="K54" s="165"/>
      <c r="M54" s="165"/>
      <c r="N54" s="165"/>
      <c r="AS54" s="641"/>
      <c r="AT54" s="641"/>
      <c r="AU54" s="641"/>
      <c r="AV54" s="641"/>
      <c r="AW54" s="641"/>
      <c r="AX54" s="641"/>
      <c r="AY54" s="641"/>
      <c r="AZ54" s="641"/>
      <c r="BA54" s="641"/>
      <c r="BB54" s="641"/>
      <c r="BC54" s="641"/>
      <c r="BD54" s="641"/>
    </row>
    <row r="55" spans="2:56" ht="13.5" customHeight="1">
      <c r="B55" s="175"/>
      <c r="M55" s="164"/>
      <c r="AS55" s="641"/>
      <c r="AT55" s="641"/>
      <c r="AU55" s="641"/>
      <c r="AV55" s="641"/>
      <c r="AW55" s="641"/>
      <c r="AX55" s="641"/>
      <c r="AY55" s="641"/>
      <c r="AZ55" s="641"/>
      <c r="BA55" s="641"/>
      <c r="BB55" s="641"/>
      <c r="BC55" s="641"/>
      <c r="BD55" s="641"/>
    </row>
    <row r="56" spans="2:56" ht="13.5" customHeight="1">
      <c r="B56" s="642" t="s">
        <v>150</v>
      </c>
      <c r="D56" s="164"/>
      <c r="E56" s="165"/>
      <c r="G56" s="164"/>
      <c r="H56" s="165"/>
      <c r="J56" s="164"/>
      <c r="K56" s="165"/>
      <c r="N56" s="165"/>
      <c r="AS56" s="641"/>
      <c r="AT56" s="641"/>
      <c r="AU56" s="641"/>
      <c r="AV56" s="641"/>
      <c r="AW56" s="641"/>
      <c r="AX56" s="641"/>
      <c r="AY56" s="641"/>
      <c r="AZ56" s="641"/>
      <c r="BA56" s="641"/>
      <c r="BB56" s="641"/>
      <c r="BC56" s="641"/>
      <c r="BD56" s="641"/>
    </row>
    <row r="57" spans="2:56" ht="13.5" customHeight="1">
      <c r="B57" s="642"/>
      <c r="D57" s="165"/>
      <c r="E57" s="165"/>
      <c r="G57" s="165"/>
      <c r="H57" s="165"/>
      <c r="J57" s="165"/>
      <c r="K57" s="165"/>
      <c r="M57" s="165"/>
      <c r="N57" s="165"/>
      <c r="AS57" s="641"/>
      <c r="AT57" s="641"/>
      <c r="AU57" s="641"/>
      <c r="AV57" s="641"/>
      <c r="AW57" s="641"/>
      <c r="AX57" s="641"/>
      <c r="AY57" s="641"/>
      <c r="AZ57" s="641"/>
      <c r="BA57" s="641"/>
      <c r="BB57" s="641"/>
      <c r="BC57" s="641"/>
      <c r="BD57" s="641"/>
    </row>
    <row r="58" spans="2:56" ht="13.5" customHeight="1">
      <c r="B58" s="642"/>
      <c r="D58" s="165"/>
      <c r="E58" s="165"/>
      <c r="F58" s="180"/>
      <c r="G58" s="165"/>
      <c r="H58" s="165"/>
      <c r="J58" s="165"/>
      <c r="K58" s="165"/>
      <c r="M58" s="165"/>
      <c r="N58" s="165"/>
      <c r="AS58" s="641"/>
      <c r="AT58" s="641"/>
      <c r="AU58" s="641"/>
      <c r="AV58" s="641"/>
      <c r="AW58" s="641"/>
      <c r="AX58" s="641"/>
      <c r="AY58" s="641"/>
      <c r="AZ58" s="641"/>
      <c r="BA58" s="641"/>
      <c r="BB58" s="641"/>
      <c r="BC58" s="641"/>
      <c r="BD58" s="641"/>
    </row>
    <row r="59" spans="2:56" ht="13.5" customHeight="1">
      <c r="B59" s="642"/>
      <c r="D59" s="165"/>
      <c r="E59" s="165"/>
      <c r="G59" s="165"/>
      <c r="H59" s="165"/>
      <c r="J59" s="165"/>
      <c r="K59" s="165"/>
      <c r="M59" s="165"/>
      <c r="N59" s="165"/>
      <c r="AS59" s="641"/>
      <c r="AT59" s="641"/>
      <c r="AU59" s="641"/>
      <c r="AV59" s="641"/>
      <c r="AW59" s="641"/>
      <c r="AX59" s="641"/>
      <c r="AY59" s="641"/>
      <c r="AZ59" s="641"/>
      <c r="BA59" s="641"/>
      <c r="BB59" s="641"/>
      <c r="BC59" s="641"/>
      <c r="BD59" s="641"/>
    </row>
    <row r="60" spans="2:56" ht="13.5" customHeight="1">
      <c r="B60" s="642"/>
      <c r="D60" s="165"/>
      <c r="E60" s="165"/>
      <c r="G60" s="165"/>
      <c r="H60" s="165"/>
      <c r="J60" s="165"/>
      <c r="K60" s="165"/>
      <c r="M60" s="165"/>
      <c r="N60" s="165"/>
      <c r="AS60" s="641"/>
      <c r="AT60" s="641"/>
      <c r="AU60" s="641"/>
      <c r="AV60" s="641"/>
      <c r="AW60" s="641"/>
      <c r="AX60" s="641"/>
      <c r="AY60" s="641"/>
      <c r="AZ60" s="641"/>
      <c r="BA60" s="641"/>
      <c r="BB60" s="641"/>
      <c r="BC60" s="641"/>
      <c r="BD60" s="641"/>
    </row>
    <row r="61" spans="2:56" ht="13.5" customHeight="1">
      <c r="B61" s="642"/>
      <c r="AS61" s="641"/>
      <c r="AT61" s="641"/>
      <c r="AU61" s="641"/>
      <c r="AV61" s="641"/>
      <c r="AW61" s="641"/>
      <c r="AX61" s="641"/>
      <c r="AY61" s="641"/>
      <c r="AZ61" s="641"/>
      <c r="BA61" s="641"/>
      <c r="BB61" s="641"/>
      <c r="BC61" s="641"/>
      <c r="BD61" s="641"/>
    </row>
    <row r="62" spans="2:56" ht="13.5" customHeight="1">
      <c r="B62" s="642"/>
      <c r="D62" s="164"/>
      <c r="E62" s="165"/>
      <c r="G62" s="164"/>
      <c r="H62" s="165"/>
      <c r="J62" s="164"/>
      <c r="K62" s="165"/>
      <c r="M62" s="164"/>
      <c r="N62" s="165"/>
      <c r="AS62" s="641"/>
      <c r="AT62" s="641"/>
      <c r="AU62" s="641"/>
      <c r="AV62" s="641"/>
      <c r="AW62" s="641"/>
      <c r="AX62" s="641"/>
      <c r="AY62" s="641"/>
      <c r="AZ62" s="641"/>
      <c r="BA62" s="641"/>
      <c r="BB62" s="641"/>
      <c r="BC62" s="641"/>
      <c r="BD62" s="641"/>
    </row>
    <row r="63" spans="2:56" ht="13.5" customHeight="1">
      <c r="B63" s="642"/>
      <c r="D63" s="165"/>
      <c r="E63" s="165"/>
      <c r="G63" s="165"/>
      <c r="H63" s="165"/>
      <c r="J63" s="165"/>
      <c r="K63" s="165"/>
      <c r="M63" s="165"/>
      <c r="N63" s="165"/>
      <c r="AS63" s="641"/>
      <c r="AT63" s="641"/>
      <c r="AU63" s="641"/>
      <c r="AV63" s="641"/>
      <c r="AW63" s="641"/>
      <c r="AX63" s="641"/>
      <c r="AY63" s="641"/>
      <c r="AZ63" s="641"/>
      <c r="BA63" s="641"/>
      <c r="BB63" s="641"/>
      <c r="BC63" s="641"/>
      <c r="BD63" s="641"/>
    </row>
    <row r="64" spans="2:56" ht="13.5" customHeight="1">
      <c r="B64" s="642"/>
      <c r="D64" s="165"/>
      <c r="E64" s="165"/>
      <c r="G64" s="165"/>
      <c r="H64" s="165"/>
      <c r="J64" s="165"/>
      <c r="K64" s="165"/>
      <c r="M64" s="165"/>
      <c r="N64" s="165"/>
      <c r="AS64" s="641"/>
      <c r="AT64" s="641"/>
      <c r="AU64" s="641"/>
      <c r="AV64" s="641"/>
      <c r="AW64" s="641"/>
      <c r="AX64" s="641"/>
      <c r="AY64" s="641"/>
      <c r="AZ64" s="641"/>
      <c r="BA64" s="641"/>
      <c r="BB64" s="641"/>
      <c r="BC64" s="641"/>
      <c r="BD64" s="641"/>
    </row>
    <row r="65" spans="2:56" ht="13.5" customHeight="1">
      <c r="B65" s="642"/>
      <c r="D65" s="165"/>
      <c r="E65" s="165"/>
      <c r="G65" s="165"/>
      <c r="H65" s="165"/>
      <c r="J65" s="165"/>
      <c r="K65" s="165"/>
      <c r="M65" s="165"/>
      <c r="N65" s="165"/>
      <c r="AS65" s="641"/>
      <c r="AT65" s="641"/>
      <c r="AU65" s="641"/>
      <c r="AV65" s="641"/>
      <c r="AW65" s="641"/>
      <c r="AX65" s="641"/>
      <c r="AY65" s="641"/>
      <c r="AZ65" s="641"/>
      <c r="BA65" s="641"/>
      <c r="BB65" s="641"/>
      <c r="BC65" s="641"/>
      <c r="BD65" s="641"/>
    </row>
    <row r="66" spans="2:56" ht="13.5" customHeight="1">
      <c r="B66" s="642"/>
      <c r="D66" s="165"/>
      <c r="E66" s="165"/>
      <c r="G66" s="165"/>
      <c r="H66" s="165"/>
      <c r="J66" s="165"/>
      <c r="K66" s="165"/>
      <c r="M66" s="165"/>
      <c r="N66" s="165"/>
      <c r="AS66" s="641"/>
      <c r="AT66" s="641"/>
      <c r="AU66" s="641"/>
      <c r="AV66" s="641"/>
      <c r="AW66" s="641"/>
      <c r="AX66" s="641"/>
      <c r="AY66" s="641"/>
      <c r="AZ66" s="641"/>
      <c r="BA66" s="641"/>
      <c r="BB66" s="641"/>
      <c r="BC66" s="641"/>
      <c r="BD66" s="641"/>
    </row>
    <row r="67" spans="2:56" ht="13.5" customHeight="1">
      <c r="B67" s="642"/>
      <c r="AS67" s="641"/>
      <c r="AT67" s="641"/>
      <c r="AU67" s="641"/>
      <c r="AV67" s="641"/>
      <c r="AW67" s="641"/>
      <c r="AX67" s="641"/>
      <c r="AY67" s="641"/>
      <c r="AZ67" s="641"/>
      <c r="BA67" s="641"/>
      <c r="BB67" s="641"/>
      <c r="BC67" s="641"/>
      <c r="BD67" s="641"/>
    </row>
    <row r="68" spans="2:56" ht="13.5" customHeight="1">
      <c r="B68" s="642"/>
      <c r="G68" s="167"/>
      <c r="H68" s="168"/>
      <c r="I68" s="168"/>
      <c r="J68" s="168"/>
      <c r="K68" s="168"/>
      <c r="L68" s="181"/>
      <c r="M68" s="174"/>
      <c r="AS68" s="641"/>
      <c r="AT68" s="641"/>
      <c r="AU68" s="641"/>
      <c r="AV68" s="641"/>
      <c r="AW68" s="641"/>
      <c r="AX68" s="641"/>
      <c r="AY68" s="641"/>
      <c r="AZ68" s="641"/>
      <c r="BA68" s="641"/>
      <c r="BB68" s="641"/>
      <c r="BC68" s="641"/>
      <c r="BD68" s="641"/>
    </row>
    <row r="69" spans="2:56" ht="13.5" customHeight="1">
      <c r="B69" s="642"/>
      <c r="G69" s="172"/>
      <c r="H69" s="168"/>
      <c r="I69" s="168"/>
      <c r="J69" s="168"/>
      <c r="K69" s="168"/>
      <c r="L69" s="181"/>
      <c r="M69" s="174"/>
      <c r="AS69" s="641"/>
      <c r="AT69" s="641"/>
      <c r="AU69" s="641"/>
      <c r="AV69" s="641"/>
      <c r="AW69" s="641"/>
      <c r="AX69" s="641"/>
      <c r="AY69" s="641"/>
      <c r="AZ69" s="641"/>
      <c r="BA69" s="641"/>
      <c r="BB69" s="641"/>
      <c r="BC69" s="641"/>
      <c r="BD69" s="641"/>
    </row>
    <row r="70" spans="2:56" ht="13.5" customHeight="1">
      <c r="B70" s="642"/>
      <c r="G70" s="172"/>
      <c r="H70" s="168"/>
      <c r="I70" s="168"/>
      <c r="J70" s="168"/>
      <c r="K70" s="168"/>
      <c r="L70" s="181"/>
      <c r="M70" s="174"/>
      <c r="AS70" s="641"/>
      <c r="AT70" s="641"/>
      <c r="AU70" s="641"/>
      <c r="AV70" s="641"/>
      <c r="AW70" s="641"/>
      <c r="AX70" s="641"/>
      <c r="AY70" s="641"/>
      <c r="AZ70" s="641"/>
      <c r="BA70" s="641"/>
      <c r="BB70" s="641"/>
      <c r="BC70" s="641"/>
      <c r="BD70" s="641"/>
    </row>
    <row r="71" spans="2:56" ht="13.5" customHeight="1" thickBot="1">
      <c r="B71" s="642"/>
      <c r="G71" s="180"/>
      <c r="AS71" s="641"/>
      <c r="AT71" s="641"/>
      <c r="AU71" s="641"/>
      <c r="AV71" s="641"/>
      <c r="AW71" s="641"/>
      <c r="AX71" s="641"/>
      <c r="AY71" s="641"/>
      <c r="AZ71" s="641"/>
      <c r="BA71" s="641"/>
      <c r="BB71" s="641"/>
      <c r="BC71" s="641"/>
      <c r="BD71" s="641"/>
    </row>
    <row r="72" spans="2:56" ht="13.5" customHeight="1">
      <c r="B72" s="642"/>
      <c r="AS72" s="640" t="s">
        <v>155</v>
      </c>
      <c r="AT72" s="640"/>
      <c r="AU72" s="640"/>
      <c r="AV72" s="640"/>
      <c r="AW72" s="640"/>
      <c r="AX72" s="640"/>
      <c r="AY72" s="640"/>
      <c r="AZ72" s="640"/>
      <c r="BA72" s="640"/>
      <c r="BB72" s="640"/>
      <c r="BC72" s="640"/>
      <c r="BD72" s="640"/>
    </row>
    <row r="73" spans="2:56" ht="13.5" customHeight="1">
      <c r="B73" s="642"/>
      <c r="AS73" s="641"/>
      <c r="AT73" s="641"/>
      <c r="AU73" s="641"/>
      <c r="AV73" s="641"/>
      <c r="AW73" s="641"/>
      <c r="AX73" s="641"/>
      <c r="AY73" s="641"/>
      <c r="AZ73" s="641"/>
      <c r="BA73" s="641"/>
      <c r="BB73" s="641"/>
      <c r="BC73" s="641"/>
      <c r="BD73" s="641"/>
    </row>
    <row r="74" spans="2:56" ht="13.5" customHeight="1">
      <c r="B74" s="642"/>
      <c r="AS74" s="641"/>
      <c r="AT74" s="641"/>
      <c r="AU74" s="641"/>
      <c r="AV74" s="641"/>
      <c r="AW74" s="641"/>
      <c r="AX74" s="641"/>
      <c r="AY74" s="641"/>
      <c r="AZ74" s="641"/>
      <c r="BA74" s="641"/>
      <c r="BB74" s="641"/>
      <c r="BC74" s="641"/>
      <c r="BD74" s="641"/>
    </row>
    <row r="75" spans="2:56" ht="13.5" customHeight="1">
      <c r="B75" s="642"/>
      <c r="AS75" s="641"/>
      <c r="AT75" s="641"/>
      <c r="AU75" s="641"/>
      <c r="AV75" s="641"/>
      <c r="AW75" s="641"/>
      <c r="AX75" s="641"/>
      <c r="AY75" s="641"/>
      <c r="AZ75" s="641"/>
      <c r="BA75" s="641"/>
      <c r="BB75" s="641"/>
      <c r="BC75" s="641"/>
      <c r="BD75" s="641"/>
    </row>
    <row r="76" spans="2:56" ht="13.5" customHeight="1">
      <c r="B76" s="642"/>
      <c r="AS76" s="641"/>
      <c r="AT76" s="641"/>
      <c r="AU76" s="641"/>
      <c r="AV76" s="641"/>
      <c r="AW76" s="641"/>
      <c r="AX76" s="641"/>
      <c r="AY76" s="641"/>
      <c r="AZ76" s="641"/>
      <c r="BA76" s="641"/>
      <c r="BB76" s="641"/>
      <c r="BC76" s="641"/>
      <c r="BD76" s="641"/>
    </row>
    <row r="77" spans="2:56" ht="13.5" customHeight="1">
      <c r="B77" s="642"/>
      <c r="AS77" s="641"/>
      <c r="AT77" s="641"/>
      <c r="AU77" s="641"/>
      <c r="AV77" s="641"/>
      <c r="AW77" s="641"/>
      <c r="AX77" s="641"/>
      <c r="AY77" s="641"/>
      <c r="AZ77" s="641"/>
      <c r="BA77" s="641"/>
      <c r="BB77" s="641"/>
      <c r="BC77" s="641"/>
      <c r="BD77" s="641"/>
    </row>
    <row r="78" spans="2:56" ht="13.5" customHeight="1">
      <c r="B78" s="642"/>
      <c r="AS78" s="641"/>
      <c r="AT78" s="641"/>
      <c r="AU78" s="641"/>
      <c r="AV78" s="641"/>
      <c r="AW78" s="641"/>
      <c r="AX78" s="641"/>
      <c r="AY78" s="641"/>
      <c r="AZ78" s="641"/>
      <c r="BA78" s="641"/>
      <c r="BB78" s="641"/>
      <c r="BC78" s="641"/>
      <c r="BD78" s="641"/>
    </row>
    <row r="79" spans="2:56" ht="13.5" customHeight="1">
      <c r="B79" s="642"/>
      <c r="C79" s="157"/>
      <c r="D79" s="158"/>
      <c r="E79" s="156"/>
      <c r="F79" s="158"/>
      <c r="G79" s="156"/>
      <c r="H79" s="156"/>
      <c r="I79" s="156"/>
      <c r="J79" s="156"/>
      <c r="K79" s="156"/>
      <c r="L79" s="156"/>
      <c r="M79" s="156"/>
      <c r="N79" s="156"/>
      <c r="O79" s="156"/>
      <c r="P79" s="156"/>
      <c r="Q79" s="156"/>
      <c r="R79" s="156"/>
      <c r="S79" s="156"/>
      <c r="T79" s="156"/>
      <c r="U79" s="156"/>
      <c r="V79" s="156"/>
      <c r="W79" s="156"/>
      <c r="X79" s="156"/>
      <c r="Y79" s="156"/>
      <c r="Z79" s="156"/>
      <c r="AA79" s="156"/>
      <c r="AB79" s="156"/>
      <c r="AC79" s="156"/>
      <c r="AD79" s="156"/>
      <c r="AE79" s="156"/>
      <c r="AF79" s="156"/>
      <c r="AG79" s="156"/>
      <c r="AS79" s="641"/>
      <c r="AT79" s="641"/>
      <c r="AU79" s="641"/>
      <c r="AV79" s="641"/>
      <c r="AW79" s="641"/>
      <c r="AX79" s="641"/>
      <c r="AY79" s="641"/>
      <c r="AZ79" s="641"/>
      <c r="BA79" s="641"/>
      <c r="BB79" s="641"/>
      <c r="BC79" s="641"/>
      <c r="BD79" s="641"/>
    </row>
    <row r="80" spans="2:56" ht="13.5" customHeight="1">
      <c r="B80" s="642"/>
      <c r="C80" s="157"/>
      <c r="D80" s="156"/>
      <c r="E80" s="156"/>
      <c r="F80" s="156"/>
      <c r="H80" s="156"/>
      <c r="I80" s="156"/>
      <c r="J80" s="156"/>
      <c r="K80" s="156"/>
      <c r="L80" s="156"/>
      <c r="M80" s="156"/>
      <c r="N80" s="156"/>
      <c r="O80" s="156"/>
      <c r="P80" s="156"/>
      <c r="Q80" s="156"/>
      <c r="R80" s="156"/>
      <c r="S80" s="156"/>
      <c r="T80" s="156"/>
      <c r="U80" s="156"/>
      <c r="V80" s="156"/>
      <c r="W80" s="156"/>
      <c r="X80" s="156"/>
      <c r="Y80" s="156"/>
      <c r="Z80" s="156"/>
      <c r="AA80" s="156"/>
      <c r="AB80" s="156"/>
      <c r="AC80" s="156"/>
      <c r="AD80" s="156"/>
      <c r="AE80" s="156"/>
      <c r="AF80" s="156"/>
      <c r="AG80" s="156"/>
      <c r="AS80" s="641"/>
      <c r="AT80" s="641"/>
      <c r="AU80" s="641"/>
      <c r="AV80" s="641"/>
      <c r="AW80" s="641"/>
      <c r="AX80" s="641"/>
      <c r="AY80" s="641"/>
      <c r="AZ80" s="641"/>
      <c r="BA80" s="641"/>
      <c r="BB80" s="641"/>
      <c r="BC80" s="641"/>
      <c r="BD80" s="641"/>
    </row>
    <row r="81" spans="2:56" ht="13.5" customHeight="1">
      <c r="B81" s="642"/>
      <c r="C81" s="157"/>
      <c r="D81" s="156"/>
      <c r="E81" s="156"/>
      <c r="F81" s="158"/>
      <c r="G81" s="156"/>
      <c r="H81" s="156"/>
      <c r="I81" s="156"/>
      <c r="J81" s="156"/>
      <c r="K81" s="156"/>
      <c r="L81" s="156"/>
      <c r="M81" s="156"/>
      <c r="N81" s="156"/>
      <c r="O81" s="156"/>
      <c r="P81" s="156"/>
      <c r="Q81" s="156"/>
      <c r="R81" s="156"/>
      <c r="S81" s="156"/>
      <c r="T81" s="156"/>
      <c r="U81" s="156"/>
      <c r="V81" s="156"/>
      <c r="W81" s="156"/>
      <c r="X81" s="156"/>
      <c r="Y81" s="156"/>
      <c r="Z81" s="156"/>
      <c r="AA81" s="156"/>
      <c r="AB81" s="156"/>
      <c r="AC81" s="156"/>
      <c r="AD81" s="156"/>
      <c r="AE81" s="156"/>
      <c r="AF81" s="156"/>
      <c r="AG81" s="156"/>
      <c r="AS81" s="641"/>
      <c r="AT81" s="641"/>
      <c r="AU81" s="641"/>
      <c r="AV81" s="641"/>
      <c r="AW81" s="641"/>
      <c r="AX81" s="641"/>
      <c r="AY81" s="641"/>
      <c r="AZ81" s="641"/>
      <c r="BA81" s="641"/>
      <c r="BB81" s="641"/>
      <c r="BC81" s="641"/>
      <c r="BD81" s="641"/>
    </row>
    <row r="82" spans="2:56" ht="13.5" customHeight="1">
      <c r="B82" s="642"/>
      <c r="C82" s="157"/>
      <c r="D82" s="156"/>
      <c r="E82" s="156"/>
      <c r="F82" s="158"/>
      <c r="G82" s="156"/>
      <c r="H82" s="156"/>
      <c r="I82" s="156"/>
      <c r="J82" s="156"/>
      <c r="K82" s="156"/>
      <c r="L82" s="156"/>
      <c r="M82" s="156"/>
      <c r="N82" s="156"/>
      <c r="O82" s="156"/>
      <c r="P82" s="156"/>
      <c r="Q82" s="156"/>
      <c r="R82" s="156"/>
      <c r="S82" s="156"/>
      <c r="T82" s="156"/>
      <c r="U82" s="156"/>
      <c r="V82" s="156"/>
      <c r="W82" s="156"/>
      <c r="X82" s="156"/>
      <c r="Y82" s="156"/>
      <c r="Z82" s="156"/>
      <c r="AA82" s="156"/>
      <c r="AB82" s="156"/>
      <c r="AC82" s="156"/>
      <c r="AD82" s="156"/>
      <c r="AE82" s="156"/>
      <c r="AF82" s="156"/>
      <c r="AG82" s="156"/>
      <c r="AS82" s="641"/>
      <c r="AT82" s="641"/>
      <c r="AU82" s="641"/>
      <c r="AV82" s="641"/>
      <c r="AW82" s="641"/>
      <c r="AX82" s="641"/>
      <c r="AY82" s="641"/>
      <c r="AZ82" s="641"/>
      <c r="BA82" s="641"/>
      <c r="BB82" s="641"/>
      <c r="BC82" s="641"/>
      <c r="BD82" s="641"/>
    </row>
    <row r="83" spans="2:56" ht="13.5" customHeight="1">
      <c r="B83" s="642"/>
      <c r="C83" s="157"/>
      <c r="D83" s="156"/>
      <c r="E83" s="156"/>
      <c r="F83" s="158"/>
      <c r="G83" s="156"/>
      <c r="H83" s="156"/>
      <c r="I83" s="156"/>
      <c r="J83" s="156"/>
      <c r="K83" s="156"/>
      <c r="L83" s="156"/>
      <c r="M83" s="156"/>
      <c r="N83" s="156"/>
      <c r="O83" s="156"/>
      <c r="P83" s="156"/>
      <c r="Q83" s="156"/>
      <c r="R83" s="156"/>
      <c r="S83" s="156"/>
      <c r="T83" s="156"/>
      <c r="U83" s="156"/>
      <c r="V83" s="156"/>
      <c r="W83" s="156"/>
      <c r="X83" s="156"/>
      <c r="Y83" s="156"/>
      <c r="Z83" s="156"/>
      <c r="AA83" s="156"/>
      <c r="AB83" s="156"/>
      <c r="AC83" s="156"/>
      <c r="AD83" s="156"/>
      <c r="AE83" s="156"/>
      <c r="AF83" s="156"/>
      <c r="AG83" s="156"/>
      <c r="AS83" s="641"/>
      <c r="AT83" s="641"/>
      <c r="AU83" s="641"/>
      <c r="AV83" s="641"/>
      <c r="AW83" s="641"/>
      <c r="AX83" s="641"/>
      <c r="AY83" s="641"/>
      <c r="AZ83" s="641"/>
      <c r="BA83" s="641"/>
      <c r="BB83" s="641"/>
      <c r="BC83" s="641"/>
      <c r="BD83" s="641"/>
    </row>
    <row r="84" spans="2:56" ht="13.5" customHeight="1">
      <c r="B84" s="642"/>
      <c r="C84" s="157"/>
      <c r="D84" s="156"/>
      <c r="E84" s="156"/>
      <c r="F84" s="158"/>
      <c r="G84" s="156"/>
      <c r="H84" s="156"/>
      <c r="I84" s="156"/>
      <c r="J84" s="156"/>
      <c r="K84" s="156"/>
      <c r="L84" s="156"/>
      <c r="M84" s="156"/>
      <c r="N84" s="156"/>
      <c r="O84" s="156"/>
      <c r="P84" s="156"/>
      <c r="Q84" s="156"/>
      <c r="R84" s="156"/>
      <c r="S84" s="156"/>
      <c r="T84" s="156"/>
      <c r="U84" s="156"/>
      <c r="V84" s="156"/>
      <c r="W84" s="156"/>
      <c r="X84" s="156"/>
      <c r="Y84" s="156"/>
      <c r="Z84" s="156"/>
      <c r="AA84" s="156"/>
      <c r="AB84" s="156"/>
      <c r="AC84" s="156"/>
      <c r="AD84" s="156"/>
      <c r="AE84" s="156"/>
      <c r="AF84" s="156"/>
      <c r="AG84" s="156"/>
      <c r="AS84" s="641"/>
      <c r="AT84" s="641"/>
      <c r="AU84" s="641"/>
      <c r="AV84" s="641"/>
      <c r="AW84" s="641"/>
      <c r="AX84" s="641"/>
      <c r="AY84" s="641"/>
      <c r="AZ84" s="641"/>
      <c r="BA84" s="641"/>
      <c r="BB84" s="641"/>
      <c r="BC84" s="641"/>
      <c r="BD84" s="641"/>
    </row>
    <row r="85" spans="2:56" ht="13.5" customHeight="1">
      <c r="B85" s="642"/>
      <c r="C85" s="157"/>
      <c r="D85" s="156"/>
      <c r="E85" s="156"/>
      <c r="F85" s="158"/>
      <c r="G85" s="156"/>
      <c r="H85" s="156"/>
      <c r="I85" s="156"/>
      <c r="J85" s="156"/>
      <c r="K85" s="156"/>
      <c r="L85" s="156"/>
      <c r="M85" s="156"/>
      <c r="N85" s="156"/>
      <c r="O85" s="156"/>
      <c r="P85" s="156"/>
      <c r="Q85" s="156"/>
      <c r="R85" s="156"/>
      <c r="S85" s="156"/>
      <c r="T85" s="156"/>
      <c r="U85" s="156"/>
      <c r="V85" s="156"/>
      <c r="W85" s="156"/>
      <c r="X85" s="156"/>
      <c r="Y85" s="156"/>
      <c r="Z85" s="156"/>
      <c r="AA85" s="156"/>
      <c r="AB85" s="156"/>
      <c r="AC85" s="156"/>
      <c r="AD85" s="156"/>
      <c r="AE85" s="156"/>
      <c r="AF85" s="156"/>
      <c r="AG85" s="156"/>
      <c r="AS85" s="641"/>
      <c r="AT85" s="641"/>
      <c r="AU85" s="641"/>
      <c r="AV85" s="641"/>
      <c r="AW85" s="641"/>
      <c r="AX85" s="641"/>
      <c r="AY85" s="641"/>
      <c r="AZ85" s="641"/>
      <c r="BA85" s="641"/>
      <c r="BB85" s="641"/>
      <c r="BC85" s="641"/>
      <c r="BD85" s="641"/>
    </row>
    <row r="86" spans="2:56" ht="13.5" customHeight="1">
      <c r="B86" s="642"/>
      <c r="C86" s="157"/>
      <c r="D86" s="156"/>
      <c r="E86" s="156"/>
      <c r="F86" s="158"/>
      <c r="G86" s="156"/>
      <c r="H86" s="156"/>
      <c r="I86" s="156"/>
      <c r="J86" s="156"/>
      <c r="K86" s="156"/>
      <c r="L86" s="156"/>
      <c r="M86" s="156"/>
      <c r="N86" s="156"/>
      <c r="O86" s="156"/>
      <c r="P86" s="156"/>
      <c r="Q86" s="156"/>
      <c r="R86" s="156"/>
      <c r="S86" s="156"/>
      <c r="T86" s="156"/>
      <c r="U86" s="156"/>
      <c r="V86" s="156"/>
      <c r="W86" s="156"/>
      <c r="X86" s="156"/>
      <c r="Y86" s="156"/>
      <c r="Z86" s="156"/>
      <c r="AA86" s="156"/>
      <c r="AB86" s="156"/>
      <c r="AC86" s="156"/>
      <c r="AD86" s="156"/>
      <c r="AE86" s="156"/>
      <c r="AF86" s="156"/>
      <c r="AG86" s="156"/>
      <c r="AS86" s="641"/>
      <c r="AT86" s="641"/>
      <c r="AU86" s="641"/>
      <c r="AV86" s="641"/>
      <c r="AW86" s="641"/>
      <c r="AX86" s="641"/>
      <c r="AY86" s="641"/>
      <c r="AZ86" s="641"/>
      <c r="BA86" s="641"/>
      <c r="BB86" s="641"/>
      <c r="BC86" s="641"/>
      <c r="BD86" s="641"/>
    </row>
    <row r="87" spans="2:56" ht="13.5" customHeight="1">
      <c r="B87" s="642"/>
      <c r="C87" s="157"/>
      <c r="D87" s="156"/>
      <c r="E87" s="156"/>
      <c r="F87" s="158"/>
      <c r="G87" s="156"/>
      <c r="H87" s="156"/>
      <c r="I87" s="156"/>
      <c r="J87" s="156"/>
      <c r="K87" s="156"/>
      <c r="L87" s="156"/>
      <c r="M87" s="156"/>
      <c r="N87" s="156"/>
      <c r="O87" s="156"/>
      <c r="P87" s="156"/>
      <c r="Q87" s="156"/>
      <c r="R87" s="156"/>
      <c r="S87" s="156"/>
      <c r="T87" s="156"/>
      <c r="U87" s="156"/>
      <c r="V87" s="156"/>
      <c r="W87" s="156"/>
      <c r="X87" s="156"/>
      <c r="Y87" s="156"/>
      <c r="Z87" s="156"/>
      <c r="AA87" s="156"/>
      <c r="AB87" s="156"/>
      <c r="AC87" s="156"/>
      <c r="AD87" s="156"/>
      <c r="AE87" s="156"/>
      <c r="AF87" s="156"/>
      <c r="AG87" s="156"/>
      <c r="AS87" s="641"/>
      <c r="AT87" s="641"/>
      <c r="AU87" s="641"/>
      <c r="AV87" s="641"/>
      <c r="AW87" s="641"/>
      <c r="AX87" s="641"/>
      <c r="AY87" s="641"/>
      <c r="AZ87" s="641"/>
      <c r="BA87" s="641"/>
      <c r="BB87" s="641"/>
      <c r="BC87" s="641"/>
      <c r="BD87" s="641"/>
    </row>
    <row r="88" spans="2:56" ht="13.5" customHeight="1">
      <c r="B88" s="642"/>
      <c r="C88" s="157"/>
      <c r="D88" s="156"/>
      <c r="E88" s="156"/>
      <c r="F88" s="158"/>
      <c r="G88" s="156"/>
      <c r="H88" s="156"/>
      <c r="I88" s="156"/>
      <c r="J88" s="156"/>
      <c r="K88" s="156"/>
      <c r="L88" s="156"/>
      <c r="M88" s="156"/>
      <c r="N88" s="156"/>
      <c r="O88" s="156"/>
      <c r="P88" s="156"/>
      <c r="Q88" s="156"/>
      <c r="R88" s="156"/>
      <c r="S88" s="156"/>
      <c r="T88" s="156"/>
      <c r="U88" s="156"/>
      <c r="V88" s="156"/>
      <c r="W88" s="156"/>
      <c r="X88" s="156"/>
      <c r="Y88" s="156"/>
      <c r="Z88" s="156"/>
      <c r="AA88" s="156"/>
      <c r="AB88" s="156"/>
      <c r="AC88" s="156"/>
      <c r="AD88" s="156"/>
      <c r="AE88" s="156"/>
      <c r="AF88" s="156"/>
      <c r="AG88" s="156"/>
      <c r="AS88" s="641"/>
      <c r="AT88" s="641"/>
      <c r="AU88" s="641"/>
      <c r="AV88" s="641"/>
      <c r="AW88" s="641"/>
      <c r="AX88" s="641"/>
      <c r="AY88" s="641"/>
      <c r="AZ88" s="641"/>
      <c r="BA88" s="641"/>
      <c r="BB88" s="641"/>
      <c r="BC88" s="641"/>
      <c r="BD88" s="641"/>
    </row>
    <row r="89" spans="2:56" ht="13.5" customHeight="1">
      <c r="B89" s="642"/>
      <c r="C89" s="157"/>
      <c r="D89" s="156"/>
      <c r="E89" s="156"/>
      <c r="F89" s="158"/>
      <c r="G89" s="156"/>
      <c r="H89" s="156"/>
      <c r="I89" s="156"/>
      <c r="J89" s="156"/>
      <c r="K89" s="156"/>
      <c r="L89" s="156"/>
      <c r="M89" s="156"/>
      <c r="N89" s="156"/>
      <c r="O89" s="156"/>
      <c r="P89" s="156"/>
      <c r="Q89" s="156"/>
      <c r="R89" s="156"/>
      <c r="S89" s="156"/>
      <c r="T89" s="156"/>
      <c r="U89" s="156"/>
      <c r="V89" s="156"/>
      <c r="W89" s="156"/>
      <c r="X89" s="156"/>
      <c r="Y89" s="156"/>
      <c r="Z89" s="156"/>
      <c r="AA89" s="156"/>
      <c r="AB89" s="156"/>
      <c r="AC89" s="156"/>
      <c r="AD89" s="156"/>
      <c r="AE89" s="156"/>
      <c r="AF89" s="156"/>
      <c r="AG89" s="156"/>
      <c r="AS89" s="641"/>
      <c r="AT89" s="641"/>
      <c r="AU89" s="641"/>
      <c r="AV89" s="641"/>
      <c r="AW89" s="641"/>
      <c r="AX89" s="641"/>
      <c r="AY89" s="641"/>
      <c r="AZ89" s="641"/>
      <c r="BA89" s="641"/>
      <c r="BB89" s="641"/>
      <c r="BC89" s="641"/>
      <c r="BD89" s="641"/>
    </row>
    <row r="90" spans="2:56" ht="13.5" customHeight="1">
      <c r="B90" s="642"/>
      <c r="C90" s="157"/>
      <c r="D90" s="156"/>
      <c r="E90" s="156"/>
      <c r="F90" s="158"/>
      <c r="G90" s="156"/>
      <c r="H90" s="156"/>
      <c r="I90" s="156"/>
      <c r="J90" s="156"/>
      <c r="K90" s="156"/>
      <c r="L90" s="156"/>
      <c r="M90" s="156"/>
      <c r="N90" s="156"/>
      <c r="O90" s="156"/>
      <c r="P90" s="156"/>
      <c r="Q90" s="156"/>
      <c r="R90" s="156"/>
      <c r="S90" s="156"/>
      <c r="T90" s="156"/>
      <c r="U90" s="156"/>
      <c r="V90" s="156"/>
      <c r="W90" s="156"/>
      <c r="X90" s="156"/>
      <c r="Y90" s="156"/>
      <c r="Z90" s="156"/>
      <c r="AA90" s="156"/>
      <c r="AB90" s="156"/>
      <c r="AC90" s="156"/>
      <c r="AD90" s="156"/>
      <c r="AE90" s="156"/>
      <c r="AF90" s="156"/>
      <c r="AG90" s="156"/>
      <c r="AS90" s="641"/>
      <c r="AT90" s="641"/>
      <c r="AU90" s="641"/>
      <c r="AV90" s="641"/>
      <c r="AW90" s="641"/>
      <c r="AX90" s="641"/>
      <c r="AY90" s="641"/>
      <c r="AZ90" s="641"/>
      <c r="BA90" s="641"/>
      <c r="BB90" s="641"/>
      <c r="BC90" s="641"/>
      <c r="BD90" s="641"/>
    </row>
    <row r="91" spans="2:56" ht="13.5" customHeight="1">
      <c r="B91" s="642"/>
      <c r="C91" s="157"/>
      <c r="D91" s="156"/>
      <c r="E91" s="156"/>
      <c r="F91" s="156"/>
      <c r="G91" s="156"/>
      <c r="H91" s="156"/>
      <c r="I91" s="156"/>
      <c r="J91" s="156"/>
      <c r="K91" s="156"/>
      <c r="L91" s="156"/>
      <c r="M91" s="156"/>
      <c r="N91" s="156"/>
      <c r="O91" s="156"/>
      <c r="P91" s="156"/>
      <c r="Q91" s="156"/>
      <c r="R91" s="156"/>
      <c r="S91" s="156"/>
      <c r="T91" s="156"/>
      <c r="U91" s="156"/>
      <c r="V91" s="156"/>
      <c r="W91" s="156"/>
      <c r="X91" s="156"/>
      <c r="Y91" s="156"/>
      <c r="Z91" s="156"/>
      <c r="AA91" s="156"/>
      <c r="AB91" s="156"/>
      <c r="AC91" s="156"/>
      <c r="AD91" s="156"/>
      <c r="AE91" s="156"/>
      <c r="AF91" s="156"/>
      <c r="AG91" s="156"/>
      <c r="AS91" s="641"/>
      <c r="AT91" s="641"/>
      <c r="AU91" s="641"/>
      <c r="AV91" s="641"/>
      <c r="AW91" s="641"/>
      <c r="AX91" s="641"/>
      <c r="AY91" s="641"/>
      <c r="AZ91" s="641"/>
      <c r="BA91" s="641"/>
      <c r="BB91" s="641"/>
      <c r="BC91" s="641"/>
      <c r="BD91" s="641"/>
    </row>
    <row r="92" spans="2:56" ht="13.5" customHeight="1">
      <c r="B92" s="642"/>
      <c r="C92" s="157"/>
      <c r="D92" s="156"/>
      <c r="E92" s="156"/>
      <c r="F92" s="156"/>
      <c r="G92" s="156"/>
      <c r="H92" s="156"/>
      <c r="I92" s="156"/>
      <c r="J92" s="156"/>
      <c r="K92" s="156"/>
      <c r="L92" s="156"/>
      <c r="M92" s="156"/>
      <c r="N92" s="156"/>
      <c r="O92" s="156"/>
      <c r="P92" s="156"/>
      <c r="Q92" s="156"/>
      <c r="R92" s="156"/>
      <c r="S92" s="156"/>
      <c r="T92" s="156"/>
      <c r="U92" s="156"/>
      <c r="V92" s="156"/>
      <c r="W92" s="156"/>
      <c r="X92" s="156"/>
      <c r="Y92" s="156"/>
      <c r="Z92" s="156"/>
      <c r="AA92" s="156"/>
      <c r="AB92" s="156"/>
      <c r="AC92" s="156"/>
      <c r="AD92" s="156"/>
      <c r="AE92" s="156"/>
      <c r="AF92" s="156"/>
      <c r="AG92" s="156"/>
      <c r="AS92" s="641"/>
      <c r="AT92" s="641"/>
      <c r="AU92" s="641"/>
      <c r="AV92" s="641"/>
      <c r="AW92" s="641"/>
      <c r="AX92" s="641"/>
      <c r="AY92" s="641"/>
      <c r="AZ92" s="641"/>
      <c r="BA92" s="641"/>
      <c r="BB92" s="641"/>
      <c r="BC92" s="641"/>
      <c r="BD92" s="641"/>
    </row>
    <row r="93" spans="2:56" ht="13.5" customHeight="1">
      <c r="B93" s="642"/>
      <c r="C93" s="157"/>
      <c r="D93" s="156"/>
      <c r="E93" s="156"/>
      <c r="F93" s="156"/>
      <c r="G93" s="156"/>
      <c r="H93" s="156"/>
      <c r="I93" s="156"/>
      <c r="J93" s="156"/>
      <c r="K93" s="156"/>
      <c r="L93" s="156"/>
      <c r="M93" s="156"/>
      <c r="N93" s="156"/>
      <c r="O93" s="156"/>
      <c r="P93" s="156"/>
      <c r="Q93" s="156"/>
      <c r="R93" s="156"/>
      <c r="S93" s="156"/>
      <c r="T93" s="156"/>
      <c r="U93" s="156"/>
      <c r="V93" s="156"/>
      <c r="W93" s="156"/>
      <c r="X93" s="156"/>
      <c r="Y93" s="156"/>
      <c r="Z93" s="156"/>
      <c r="AA93" s="156"/>
      <c r="AB93" s="156"/>
      <c r="AC93" s="156"/>
      <c r="AD93" s="156"/>
      <c r="AE93" s="156"/>
      <c r="AF93" s="156"/>
      <c r="AG93" s="156"/>
      <c r="AS93" s="641"/>
      <c r="AT93" s="641"/>
      <c r="AU93" s="641"/>
      <c r="AV93" s="641"/>
      <c r="AW93" s="641"/>
      <c r="AX93" s="641"/>
      <c r="AY93" s="641"/>
      <c r="AZ93" s="641"/>
      <c r="BA93" s="641"/>
      <c r="BB93" s="641"/>
      <c r="BC93" s="641"/>
      <c r="BD93" s="641"/>
    </row>
    <row r="94" spans="2:56" ht="13.5" customHeight="1">
      <c r="B94" s="642"/>
      <c r="C94" s="157"/>
      <c r="D94" s="156"/>
      <c r="E94" s="156"/>
      <c r="F94" s="156"/>
      <c r="G94" s="156"/>
      <c r="H94" s="156"/>
      <c r="I94" s="156"/>
      <c r="J94" s="156"/>
      <c r="K94" s="156"/>
      <c r="L94" s="156"/>
      <c r="M94" s="156"/>
      <c r="N94" s="156"/>
      <c r="O94" s="156"/>
      <c r="P94" s="156"/>
      <c r="Q94" s="156"/>
      <c r="R94" s="156"/>
      <c r="S94" s="156"/>
      <c r="T94" s="156"/>
      <c r="U94" s="156"/>
      <c r="V94" s="156"/>
      <c r="W94" s="156"/>
      <c r="X94" s="156"/>
      <c r="Y94" s="156"/>
      <c r="Z94" s="156"/>
      <c r="AA94" s="156"/>
      <c r="AB94" s="156"/>
      <c r="AC94" s="156"/>
      <c r="AD94" s="156"/>
      <c r="AE94" s="156"/>
      <c r="AF94" s="156"/>
      <c r="AG94" s="156"/>
      <c r="AS94" s="641"/>
      <c r="AT94" s="641"/>
      <c r="AU94" s="641"/>
      <c r="AV94" s="641"/>
      <c r="AW94" s="641"/>
      <c r="AX94" s="641"/>
      <c r="AY94" s="641"/>
      <c r="AZ94" s="641"/>
      <c r="BA94" s="641"/>
      <c r="BB94" s="641"/>
      <c r="BC94" s="641"/>
      <c r="BD94" s="641"/>
    </row>
    <row r="95" spans="2:56" ht="13.5" customHeight="1">
      <c r="B95" s="642"/>
      <c r="C95" s="157"/>
      <c r="D95" s="156"/>
      <c r="E95" s="156"/>
      <c r="F95" s="156"/>
      <c r="G95" s="156"/>
      <c r="H95" s="156"/>
      <c r="I95" s="156"/>
      <c r="J95" s="156"/>
      <c r="K95" s="156"/>
      <c r="L95" s="156"/>
      <c r="M95" s="156"/>
      <c r="N95" s="156"/>
      <c r="O95" s="156"/>
      <c r="P95" s="156"/>
      <c r="Q95" s="156"/>
      <c r="R95" s="156"/>
      <c r="S95" s="156"/>
      <c r="T95" s="156"/>
      <c r="U95" s="156"/>
      <c r="V95" s="156"/>
      <c r="W95" s="156"/>
      <c r="X95" s="156"/>
      <c r="Y95" s="156"/>
      <c r="Z95" s="156"/>
      <c r="AA95" s="156"/>
      <c r="AB95" s="156"/>
      <c r="AC95" s="156"/>
      <c r="AD95" s="156"/>
      <c r="AE95" s="156"/>
      <c r="AF95" s="156"/>
      <c r="AG95" s="156"/>
      <c r="AS95" s="641"/>
      <c r="AT95" s="641"/>
      <c r="AU95" s="641"/>
      <c r="AV95" s="641"/>
      <c r="AW95" s="641"/>
      <c r="AX95" s="641"/>
      <c r="AY95" s="641"/>
      <c r="AZ95" s="641"/>
      <c r="BA95" s="641"/>
      <c r="BB95" s="641"/>
      <c r="BC95" s="641"/>
      <c r="BD95" s="641"/>
    </row>
    <row r="96" spans="2:56" ht="13.5" customHeight="1">
      <c r="B96" s="642"/>
      <c r="C96" s="157"/>
      <c r="D96" s="156"/>
      <c r="E96" s="156"/>
      <c r="F96" s="156"/>
      <c r="G96" s="156"/>
      <c r="H96" s="156"/>
      <c r="I96" s="156"/>
      <c r="J96" s="156"/>
      <c r="K96" s="156"/>
      <c r="L96" s="156"/>
      <c r="M96" s="156"/>
      <c r="N96" s="156"/>
      <c r="O96" s="156"/>
      <c r="P96" s="156"/>
      <c r="Q96" s="156"/>
      <c r="R96" s="156"/>
      <c r="S96" s="156"/>
      <c r="T96" s="156"/>
      <c r="U96" s="156"/>
      <c r="V96" s="156"/>
      <c r="W96" s="156"/>
      <c r="X96" s="156"/>
      <c r="Y96" s="156"/>
      <c r="Z96" s="156"/>
      <c r="AA96" s="156"/>
      <c r="AB96" s="156"/>
      <c r="AC96" s="156"/>
      <c r="AD96" s="156"/>
      <c r="AE96" s="156"/>
      <c r="AF96" s="156"/>
      <c r="AG96" s="156"/>
      <c r="AS96" s="641"/>
      <c r="AT96" s="641"/>
      <c r="AU96" s="641"/>
      <c r="AV96" s="641"/>
      <c r="AW96" s="641"/>
      <c r="AX96" s="641"/>
      <c r="AY96" s="641"/>
      <c r="AZ96" s="641"/>
      <c r="BA96" s="641"/>
      <c r="BB96" s="641"/>
      <c r="BC96" s="641"/>
      <c r="BD96" s="641"/>
    </row>
    <row r="97" spans="2:56" ht="13.5" customHeight="1">
      <c r="B97" s="642"/>
      <c r="C97" s="157"/>
      <c r="D97" s="156"/>
      <c r="E97" s="156"/>
      <c r="F97" s="156"/>
      <c r="G97" s="156"/>
      <c r="H97" s="156"/>
      <c r="I97" s="156"/>
      <c r="J97" s="156"/>
      <c r="K97" s="156"/>
      <c r="L97" s="156"/>
      <c r="M97" s="156"/>
      <c r="N97" s="156"/>
      <c r="O97" s="156"/>
      <c r="P97" s="156"/>
      <c r="Q97" s="156"/>
      <c r="R97" s="156"/>
      <c r="S97" s="156"/>
      <c r="T97" s="156"/>
      <c r="U97" s="156"/>
      <c r="V97" s="156"/>
      <c r="W97" s="156"/>
      <c r="X97" s="156"/>
      <c r="Y97" s="156"/>
      <c r="Z97" s="156"/>
      <c r="AA97" s="156"/>
      <c r="AB97" s="156"/>
      <c r="AC97" s="156"/>
      <c r="AD97" s="156"/>
      <c r="AE97" s="156"/>
      <c r="AF97" s="156"/>
      <c r="AG97" s="156"/>
      <c r="AS97" s="641"/>
      <c r="AT97" s="641"/>
      <c r="AU97" s="641"/>
      <c r="AV97" s="641"/>
      <c r="AW97" s="641"/>
      <c r="AX97" s="641"/>
      <c r="AY97" s="641"/>
      <c r="AZ97" s="641"/>
      <c r="BA97" s="641"/>
      <c r="BB97" s="641"/>
      <c r="BC97" s="641"/>
      <c r="BD97" s="641"/>
    </row>
    <row r="98" spans="2:56" ht="13.5" customHeight="1">
      <c r="B98" s="642"/>
      <c r="C98" s="157"/>
      <c r="D98" s="156"/>
      <c r="E98" s="156"/>
      <c r="F98" s="156"/>
      <c r="G98" s="156"/>
      <c r="H98" s="156"/>
      <c r="I98" s="156"/>
      <c r="J98" s="156"/>
      <c r="K98" s="156"/>
      <c r="L98" s="156"/>
      <c r="M98" s="156"/>
      <c r="N98" s="156"/>
      <c r="O98" s="156"/>
      <c r="P98" s="156"/>
      <c r="Q98" s="156"/>
      <c r="R98" s="156"/>
      <c r="S98" s="156"/>
      <c r="T98" s="156"/>
      <c r="U98" s="156"/>
      <c r="V98" s="156"/>
      <c r="W98" s="156"/>
      <c r="X98" s="156"/>
      <c r="Y98" s="156"/>
      <c r="Z98" s="156"/>
      <c r="AA98" s="156"/>
      <c r="AB98" s="156"/>
      <c r="AC98" s="156"/>
      <c r="AD98" s="156"/>
      <c r="AE98" s="156"/>
      <c r="AF98" s="156"/>
      <c r="AG98" s="156"/>
      <c r="AS98" s="641"/>
      <c r="AT98" s="641"/>
      <c r="AU98" s="641"/>
      <c r="AV98" s="641"/>
      <c r="AW98" s="641"/>
      <c r="AX98" s="641"/>
      <c r="AY98" s="641"/>
      <c r="AZ98" s="641"/>
      <c r="BA98" s="641"/>
      <c r="BB98" s="641"/>
      <c r="BC98" s="641"/>
      <c r="BD98" s="641"/>
    </row>
    <row r="99" spans="2:56" ht="13.5" customHeight="1">
      <c r="B99" s="642"/>
      <c r="C99" s="157"/>
      <c r="D99" s="156"/>
      <c r="E99" s="156"/>
      <c r="F99" s="156"/>
      <c r="G99" s="156"/>
      <c r="H99" s="156"/>
      <c r="I99" s="156"/>
      <c r="J99" s="156"/>
      <c r="K99" s="156"/>
      <c r="L99" s="156"/>
      <c r="M99" s="156"/>
      <c r="N99" s="156"/>
      <c r="O99" s="156"/>
      <c r="P99" s="156"/>
      <c r="Q99" s="156"/>
      <c r="R99" s="156"/>
      <c r="S99" s="156"/>
      <c r="T99" s="156"/>
      <c r="U99" s="156"/>
      <c r="V99" s="156"/>
      <c r="W99" s="156"/>
      <c r="X99" s="156"/>
      <c r="Y99" s="156"/>
      <c r="Z99" s="156"/>
      <c r="AA99" s="156"/>
      <c r="AB99" s="156"/>
      <c r="AC99" s="156"/>
      <c r="AD99" s="156"/>
      <c r="AE99" s="156"/>
      <c r="AF99" s="156"/>
      <c r="AG99" s="156"/>
      <c r="AS99" s="641"/>
      <c r="AT99" s="641"/>
      <c r="AU99" s="641"/>
      <c r="AV99" s="641"/>
      <c r="AW99" s="641"/>
      <c r="AX99" s="641"/>
      <c r="AY99" s="641"/>
      <c r="AZ99" s="641"/>
      <c r="BA99" s="641"/>
      <c r="BB99" s="641"/>
      <c r="BC99" s="641"/>
      <c r="BD99" s="641"/>
    </row>
    <row r="100" spans="2:56" ht="13.5" customHeight="1">
      <c r="B100" s="642"/>
      <c r="C100" s="157"/>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156"/>
      <c r="AA100" s="156"/>
      <c r="AB100" s="156"/>
      <c r="AC100" s="156"/>
      <c r="AD100" s="156"/>
      <c r="AE100" s="156"/>
      <c r="AF100" s="156"/>
      <c r="AG100" s="156"/>
      <c r="AS100" s="641"/>
      <c r="AT100" s="641"/>
      <c r="AU100" s="641"/>
      <c r="AV100" s="641"/>
      <c r="AW100" s="641"/>
      <c r="AX100" s="641"/>
      <c r="AY100" s="641"/>
      <c r="AZ100" s="641"/>
      <c r="BA100" s="641"/>
      <c r="BB100" s="641"/>
      <c r="BC100" s="641"/>
      <c r="BD100" s="641"/>
    </row>
    <row r="101" spans="2:56" ht="13.5" customHeight="1">
      <c r="B101" s="642"/>
      <c r="C101" s="157"/>
      <c r="D101" s="156"/>
      <c r="E101" s="156"/>
      <c r="F101" s="156"/>
      <c r="G101" s="156"/>
      <c r="H101" s="156"/>
      <c r="I101" s="156"/>
      <c r="J101" s="156"/>
      <c r="K101" s="156"/>
      <c r="L101" s="156"/>
      <c r="M101" s="156"/>
      <c r="N101" s="156"/>
      <c r="O101" s="156"/>
      <c r="P101" s="156"/>
      <c r="Q101" s="156"/>
      <c r="R101" s="156"/>
      <c r="S101" s="156"/>
      <c r="T101" s="156"/>
      <c r="U101" s="156"/>
      <c r="V101" s="156"/>
      <c r="W101" s="156"/>
      <c r="X101" s="156"/>
      <c r="Y101" s="156"/>
      <c r="Z101" s="156"/>
      <c r="AA101" s="156"/>
      <c r="AB101" s="156"/>
      <c r="AC101" s="156"/>
      <c r="AD101" s="156"/>
      <c r="AE101" s="156"/>
      <c r="AF101" s="156"/>
      <c r="AG101" s="156"/>
      <c r="AS101" s="641"/>
      <c r="AT101" s="641"/>
      <c r="AU101" s="641"/>
      <c r="AV101" s="641"/>
      <c r="AW101" s="641"/>
      <c r="AX101" s="641"/>
      <c r="AY101" s="641"/>
      <c r="AZ101" s="641"/>
      <c r="BA101" s="641"/>
      <c r="BB101" s="641"/>
      <c r="BC101" s="641"/>
      <c r="BD101" s="641"/>
    </row>
    <row r="102" spans="2:56" ht="13.5" customHeight="1">
      <c r="B102" s="642"/>
      <c r="C102" s="157"/>
      <c r="D102" s="156"/>
      <c r="E102" s="156"/>
      <c r="F102" s="156"/>
      <c r="G102" s="156"/>
      <c r="H102" s="156"/>
      <c r="I102" s="156"/>
      <c r="J102" s="156"/>
      <c r="K102" s="156"/>
      <c r="L102" s="156"/>
      <c r="M102" s="156"/>
      <c r="N102" s="156"/>
      <c r="O102" s="156"/>
      <c r="P102" s="156"/>
      <c r="Q102" s="156"/>
      <c r="R102" s="156"/>
      <c r="S102" s="156"/>
      <c r="T102" s="156"/>
      <c r="U102" s="156"/>
      <c r="V102" s="156"/>
      <c r="W102" s="156"/>
      <c r="X102" s="156"/>
      <c r="Y102" s="156"/>
      <c r="Z102" s="156"/>
      <c r="AA102" s="156"/>
      <c r="AB102" s="156"/>
      <c r="AC102" s="156"/>
      <c r="AD102" s="156"/>
      <c r="AE102" s="156"/>
      <c r="AF102" s="156"/>
      <c r="AG102" s="156"/>
      <c r="AS102" s="641"/>
      <c r="AT102" s="641"/>
      <c r="AU102" s="641"/>
      <c r="AV102" s="641"/>
      <c r="AW102" s="641"/>
      <c r="AX102" s="641"/>
      <c r="AY102" s="641"/>
      <c r="AZ102" s="641"/>
      <c r="BA102" s="641"/>
      <c r="BB102" s="641"/>
      <c r="BC102" s="641"/>
      <c r="BD102" s="641"/>
    </row>
    <row r="103" spans="2:56" ht="13.5" customHeight="1">
      <c r="B103" s="642"/>
      <c r="C103" s="157"/>
      <c r="D103" s="156"/>
      <c r="E103" s="156"/>
      <c r="F103" s="156"/>
      <c r="G103" s="156"/>
      <c r="H103" s="156"/>
      <c r="I103" s="156"/>
      <c r="J103" s="156"/>
      <c r="K103" s="156"/>
      <c r="L103" s="156"/>
      <c r="M103" s="156"/>
      <c r="N103" s="156"/>
      <c r="O103" s="156"/>
      <c r="P103" s="156"/>
      <c r="Q103" s="156"/>
      <c r="R103" s="156"/>
      <c r="S103" s="156"/>
      <c r="T103" s="156"/>
      <c r="U103" s="156"/>
      <c r="V103" s="156"/>
      <c r="W103" s="156"/>
      <c r="X103" s="156"/>
      <c r="Y103" s="156"/>
      <c r="Z103" s="156"/>
      <c r="AA103" s="156"/>
      <c r="AB103" s="156"/>
      <c r="AC103" s="156"/>
      <c r="AD103" s="156"/>
      <c r="AE103" s="156"/>
      <c r="AF103" s="156"/>
      <c r="AG103" s="156"/>
      <c r="AS103" s="641"/>
      <c r="AT103" s="641"/>
      <c r="AU103" s="641"/>
      <c r="AV103" s="641"/>
      <c r="AW103" s="641"/>
      <c r="AX103" s="641"/>
      <c r="AY103" s="641"/>
      <c r="AZ103" s="641"/>
      <c r="BA103" s="641"/>
      <c r="BB103" s="641"/>
      <c r="BC103" s="641"/>
      <c r="BD103" s="641"/>
    </row>
    <row r="104" spans="2:56" ht="13.5" customHeight="1">
      <c r="B104" s="642"/>
      <c r="C104" s="157"/>
      <c r="D104" s="156"/>
      <c r="E104" s="156"/>
      <c r="F104" s="156"/>
      <c r="G104" s="156"/>
      <c r="H104" s="156"/>
      <c r="I104" s="156"/>
      <c r="J104" s="156"/>
      <c r="K104" s="156"/>
      <c r="L104" s="156"/>
      <c r="M104" s="156"/>
      <c r="N104" s="156"/>
      <c r="O104" s="156"/>
      <c r="P104" s="156"/>
      <c r="Q104" s="156"/>
      <c r="R104" s="156"/>
      <c r="S104" s="156"/>
      <c r="T104" s="156"/>
      <c r="U104" s="156"/>
      <c r="V104" s="156"/>
      <c r="W104" s="156"/>
      <c r="X104" s="156"/>
      <c r="Y104" s="156"/>
      <c r="Z104" s="156"/>
      <c r="AA104" s="156"/>
      <c r="AB104" s="156"/>
      <c r="AC104" s="156"/>
      <c r="AD104" s="156"/>
      <c r="AE104" s="156"/>
      <c r="AF104" s="156"/>
      <c r="AG104" s="156"/>
      <c r="AS104" s="641"/>
      <c r="AT104" s="641"/>
      <c r="AU104" s="641"/>
      <c r="AV104" s="641"/>
      <c r="AW104" s="641"/>
      <c r="AX104" s="641"/>
      <c r="AY104" s="641"/>
      <c r="AZ104" s="641"/>
      <c r="BA104" s="641"/>
      <c r="BB104" s="641"/>
      <c r="BC104" s="641"/>
      <c r="BD104" s="641"/>
    </row>
    <row r="105" spans="2:56" ht="13.5" customHeight="1">
      <c r="B105" s="642"/>
      <c r="C105" s="157"/>
      <c r="D105" s="156"/>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S105" s="641"/>
      <c r="AT105" s="641"/>
      <c r="AU105" s="641"/>
      <c r="AV105" s="641"/>
      <c r="AW105" s="641"/>
      <c r="AX105" s="641"/>
      <c r="AY105" s="641"/>
      <c r="AZ105" s="641"/>
      <c r="BA105" s="641"/>
      <c r="BB105" s="641"/>
      <c r="BC105" s="641"/>
      <c r="BD105" s="641"/>
    </row>
    <row r="106" spans="2:56" ht="13.5" customHeight="1">
      <c r="B106" s="642"/>
      <c r="C106" s="157"/>
      <c r="D106" s="156"/>
      <c r="E106" s="156"/>
      <c r="F106" s="156"/>
      <c r="G106" s="156"/>
      <c r="H106" s="156"/>
      <c r="I106" s="156"/>
      <c r="J106" s="156"/>
      <c r="K106" s="156"/>
      <c r="L106" s="156"/>
      <c r="M106" s="156"/>
      <c r="N106" s="156"/>
      <c r="O106" s="156"/>
      <c r="P106" s="156"/>
      <c r="Q106" s="156"/>
      <c r="R106" s="156"/>
      <c r="S106" s="156"/>
      <c r="T106" s="156"/>
      <c r="U106" s="156"/>
      <c r="V106" s="156"/>
      <c r="W106" s="156"/>
      <c r="X106" s="156"/>
      <c r="Y106" s="156"/>
      <c r="Z106" s="156"/>
      <c r="AA106" s="156"/>
      <c r="AB106" s="156"/>
      <c r="AC106" s="156"/>
      <c r="AD106" s="156"/>
      <c r="AE106" s="156"/>
      <c r="AF106" s="156"/>
      <c r="AG106" s="156"/>
      <c r="AS106" s="641"/>
      <c r="AT106" s="641"/>
      <c r="AU106" s="641"/>
      <c r="AV106" s="641"/>
      <c r="AW106" s="641"/>
      <c r="AX106" s="641"/>
      <c r="AY106" s="641"/>
      <c r="AZ106" s="641"/>
      <c r="BA106" s="641"/>
      <c r="BB106" s="641"/>
      <c r="BC106" s="641"/>
      <c r="BD106" s="641"/>
    </row>
    <row r="107" spans="2:56" ht="13.5" customHeight="1">
      <c r="B107" s="642"/>
      <c r="C107" s="157"/>
      <c r="D107" s="156"/>
      <c r="E107" s="156"/>
      <c r="F107" s="156"/>
      <c r="G107" s="156"/>
      <c r="H107" s="156"/>
      <c r="I107" s="156"/>
      <c r="J107" s="156"/>
      <c r="K107" s="156"/>
      <c r="L107" s="156"/>
      <c r="M107" s="156"/>
      <c r="N107" s="156"/>
      <c r="O107" s="156"/>
      <c r="P107" s="156"/>
      <c r="Q107" s="156"/>
      <c r="R107" s="156"/>
      <c r="S107" s="156"/>
      <c r="T107" s="156"/>
      <c r="U107" s="156"/>
      <c r="V107" s="156"/>
      <c r="W107" s="156"/>
      <c r="X107" s="156"/>
      <c r="Y107" s="156"/>
      <c r="Z107" s="156"/>
      <c r="AA107" s="156"/>
      <c r="AB107" s="156"/>
      <c r="AC107" s="156"/>
      <c r="AD107" s="156"/>
      <c r="AE107" s="156"/>
      <c r="AF107" s="156"/>
      <c r="AG107" s="156"/>
      <c r="AS107" s="641"/>
      <c r="AT107" s="641"/>
      <c r="AU107" s="641"/>
      <c r="AV107" s="641"/>
      <c r="AW107" s="641"/>
      <c r="AX107" s="641"/>
      <c r="AY107" s="641"/>
      <c r="AZ107" s="641"/>
      <c r="BA107" s="641"/>
      <c r="BB107" s="641"/>
      <c r="BC107" s="641"/>
      <c r="BD107" s="641"/>
    </row>
    <row r="108" spans="2:56" ht="13.5" customHeight="1">
      <c r="B108" s="642"/>
      <c r="C108" s="157"/>
      <c r="D108" s="156"/>
      <c r="E108" s="156"/>
      <c r="F108" s="156"/>
      <c r="G108" s="156"/>
      <c r="H108" s="156"/>
      <c r="I108" s="156"/>
      <c r="J108" s="156"/>
      <c r="K108" s="156"/>
      <c r="L108" s="156"/>
      <c r="M108" s="156"/>
      <c r="N108" s="156"/>
      <c r="O108" s="156"/>
      <c r="P108" s="156"/>
      <c r="Q108" s="156"/>
      <c r="R108" s="156"/>
      <c r="S108" s="156"/>
      <c r="T108" s="156"/>
      <c r="U108" s="156"/>
      <c r="V108" s="156"/>
      <c r="W108" s="156"/>
      <c r="X108" s="156"/>
      <c r="Y108" s="156"/>
      <c r="Z108" s="156"/>
      <c r="AA108" s="156"/>
      <c r="AB108" s="156"/>
      <c r="AC108" s="156"/>
      <c r="AD108" s="156"/>
      <c r="AE108" s="156"/>
      <c r="AF108" s="156"/>
      <c r="AG108" s="156"/>
      <c r="AS108" s="641"/>
      <c r="AT108" s="641"/>
      <c r="AU108" s="641"/>
      <c r="AV108" s="641"/>
      <c r="AW108" s="641"/>
      <c r="AX108" s="641"/>
      <c r="AY108" s="641"/>
      <c r="AZ108" s="641"/>
      <c r="BA108" s="641"/>
      <c r="BB108" s="641"/>
      <c r="BC108" s="641"/>
      <c r="BD108" s="641"/>
    </row>
    <row r="109" spans="2:56" ht="13.5" customHeight="1">
      <c r="B109" s="642"/>
      <c r="C109" s="157"/>
      <c r="D109" s="156"/>
      <c r="E109" s="156"/>
      <c r="F109" s="156"/>
      <c r="G109" s="156"/>
      <c r="H109" s="156"/>
      <c r="I109" s="156"/>
      <c r="J109" s="156"/>
      <c r="K109" s="156"/>
      <c r="L109" s="156"/>
      <c r="M109" s="156"/>
      <c r="N109" s="156"/>
      <c r="O109" s="156"/>
      <c r="P109" s="156"/>
      <c r="Q109" s="156"/>
      <c r="R109" s="156"/>
      <c r="S109" s="156"/>
      <c r="T109" s="156"/>
      <c r="U109" s="156"/>
      <c r="V109" s="156"/>
      <c r="W109" s="156"/>
      <c r="X109" s="156"/>
      <c r="Y109" s="156"/>
      <c r="Z109" s="156"/>
      <c r="AA109" s="156"/>
      <c r="AB109" s="156"/>
      <c r="AC109" s="156"/>
      <c r="AD109" s="156"/>
      <c r="AE109" s="156"/>
      <c r="AF109" s="156"/>
      <c r="AG109" s="156"/>
      <c r="AS109" s="641"/>
      <c r="AT109" s="641"/>
      <c r="AU109" s="641"/>
      <c r="AV109" s="641"/>
      <c r="AW109" s="641"/>
      <c r="AX109" s="641"/>
      <c r="AY109" s="641"/>
      <c r="AZ109" s="641"/>
      <c r="BA109" s="641"/>
      <c r="BB109" s="641"/>
      <c r="BC109" s="641"/>
      <c r="BD109" s="641"/>
    </row>
    <row r="110" spans="2:56" ht="13.5" customHeight="1">
      <c r="B110" s="642"/>
      <c r="C110" s="157"/>
      <c r="D110" s="156"/>
      <c r="E110" s="156"/>
      <c r="F110" s="156"/>
      <c r="G110" s="156"/>
      <c r="H110" s="156"/>
      <c r="I110" s="156"/>
      <c r="J110" s="156"/>
      <c r="K110" s="156"/>
      <c r="L110" s="156"/>
      <c r="M110" s="156"/>
      <c r="N110" s="156"/>
      <c r="O110" s="156"/>
      <c r="P110" s="156"/>
      <c r="Q110" s="156"/>
      <c r="R110" s="156"/>
      <c r="S110" s="156"/>
      <c r="T110" s="156"/>
      <c r="U110" s="156"/>
      <c r="V110" s="156"/>
      <c r="W110" s="156"/>
      <c r="X110" s="156"/>
      <c r="Y110" s="156"/>
      <c r="Z110" s="156"/>
      <c r="AA110" s="156"/>
      <c r="AB110" s="156"/>
      <c r="AC110" s="156"/>
      <c r="AD110" s="156"/>
      <c r="AE110" s="156"/>
      <c r="AF110" s="156"/>
      <c r="AG110" s="156"/>
      <c r="AS110" s="641"/>
      <c r="AT110" s="641"/>
      <c r="AU110" s="641"/>
      <c r="AV110" s="641"/>
      <c r="AW110" s="641"/>
      <c r="AX110" s="641"/>
      <c r="AY110" s="641"/>
      <c r="AZ110" s="641"/>
      <c r="BA110" s="641"/>
      <c r="BB110" s="641"/>
      <c r="BC110" s="641"/>
      <c r="BD110" s="641"/>
    </row>
    <row r="111" spans="2:56" ht="13.5" customHeight="1">
      <c r="B111" s="642"/>
      <c r="C111" s="157"/>
      <c r="D111" s="156"/>
      <c r="E111" s="156"/>
      <c r="F111" s="156"/>
      <c r="G111" s="156"/>
      <c r="H111" s="156"/>
      <c r="I111" s="156"/>
      <c r="J111" s="156"/>
      <c r="K111" s="156"/>
      <c r="L111" s="156"/>
      <c r="M111" s="156"/>
      <c r="N111" s="156"/>
      <c r="O111" s="156"/>
      <c r="P111" s="156"/>
      <c r="Q111" s="156"/>
      <c r="R111" s="156"/>
      <c r="S111" s="156"/>
      <c r="T111" s="156"/>
      <c r="U111" s="156"/>
      <c r="V111" s="156"/>
      <c r="W111" s="156"/>
      <c r="X111" s="156"/>
      <c r="Y111" s="156"/>
      <c r="Z111" s="156"/>
      <c r="AA111" s="156"/>
      <c r="AB111" s="156"/>
      <c r="AC111" s="156"/>
      <c r="AD111" s="156"/>
      <c r="AE111" s="156"/>
      <c r="AF111" s="156"/>
      <c r="AG111" s="156"/>
      <c r="AS111" s="641"/>
      <c r="AT111" s="641"/>
      <c r="AU111" s="641"/>
      <c r="AV111" s="641"/>
      <c r="AW111" s="641"/>
      <c r="AX111" s="641"/>
      <c r="AY111" s="641"/>
      <c r="AZ111" s="641"/>
      <c r="BA111" s="641"/>
      <c r="BB111" s="641"/>
      <c r="BC111" s="641"/>
      <c r="BD111" s="641"/>
    </row>
    <row r="112" spans="2:56" ht="47.25" customHeight="1">
      <c r="B112" s="642"/>
      <c r="C112" s="157"/>
      <c r="D112" s="156"/>
      <c r="E112" s="156"/>
      <c r="F112" s="156"/>
      <c r="G112" s="156"/>
      <c r="H112" s="156"/>
      <c r="I112" s="156"/>
      <c r="J112" s="156"/>
      <c r="K112" s="156"/>
      <c r="L112" s="156"/>
      <c r="M112" s="156"/>
      <c r="N112" s="156"/>
      <c r="O112" s="156"/>
      <c r="P112" s="156"/>
      <c r="Q112" s="156"/>
      <c r="R112" s="156"/>
      <c r="S112" s="156"/>
      <c r="T112" s="156"/>
      <c r="U112" s="156"/>
      <c r="V112" s="156"/>
      <c r="W112" s="156"/>
      <c r="X112" s="156"/>
      <c r="Y112" s="156"/>
      <c r="Z112" s="156"/>
      <c r="AA112" s="156"/>
      <c r="AB112" s="156"/>
      <c r="AC112" s="156"/>
      <c r="AD112" s="156"/>
      <c r="AE112" s="156"/>
      <c r="AF112" s="156"/>
      <c r="AG112" s="156"/>
      <c r="AS112" s="641"/>
      <c r="AT112" s="641"/>
      <c r="AU112" s="641"/>
      <c r="AV112" s="641"/>
      <c r="AW112" s="641"/>
      <c r="AX112" s="641"/>
      <c r="AY112" s="641"/>
      <c r="AZ112" s="641"/>
      <c r="BA112" s="641"/>
      <c r="BB112" s="641"/>
      <c r="BC112" s="641"/>
      <c r="BD112" s="641"/>
    </row>
    <row r="113" spans="2:56" ht="12.75" customHeight="1">
      <c r="B113" s="642"/>
      <c r="AS113" s="641"/>
      <c r="AT113" s="641"/>
      <c r="AU113" s="641"/>
      <c r="AV113" s="641"/>
      <c r="AW113" s="641"/>
      <c r="AX113" s="641"/>
      <c r="AY113" s="641"/>
      <c r="AZ113" s="641"/>
      <c r="BA113" s="641"/>
      <c r="BB113" s="641"/>
      <c r="BC113" s="641"/>
      <c r="BD113" s="641"/>
    </row>
    <row r="114" spans="2:56">
      <c r="AS114" s="641"/>
      <c r="AT114" s="641"/>
      <c r="AU114" s="641"/>
      <c r="AV114" s="641"/>
      <c r="AW114" s="641"/>
      <c r="AX114" s="641"/>
      <c r="AY114" s="641"/>
      <c r="AZ114" s="641"/>
      <c r="BA114" s="641"/>
      <c r="BB114" s="641"/>
      <c r="BC114" s="641"/>
      <c r="BD114" s="641"/>
    </row>
    <row r="115" spans="2:56">
      <c r="AS115" s="641"/>
      <c r="AT115" s="641"/>
      <c r="AU115" s="641"/>
      <c r="AV115" s="641"/>
      <c r="AW115" s="641"/>
      <c r="AX115" s="641"/>
      <c r="AY115" s="641"/>
      <c r="AZ115" s="641"/>
      <c r="BA115" s="641"/>
      <c r="BB115" s="641"/>
      <c r="BC115" s="641"/>
      <c r="BD115" s="641"/>
    </row>
    <row r="116" spans="2:56">
      <c r="AS116" s="641"/>
      <c r="AT116" s="641"/>
      <c r="AU116" s="641"/>
      <c r="AV116" s="641"/>
      <c r="AW116" s="641"/>
      <c r="AX116" s="641"/>
      <c r="AY116" s="641"/>
      <c r="AZ116" s="641"/>
      <c r="BA116" s="641"/>
      <c r="BB116" s="641"/>
      <c r="BC116" s="641"/>
      <c r="BD116" s="641"/>
    </row>
    <row r="117" spans="2:56">
      <c r="AS117" s="641"/>
      <c r="AT117" s="641"/>
      <c r="AU117" s="641"/>
      <c r="AV117" s="641"/>
      <c r="AW117" s="641"/>
      <c r="AX117" s="641"/>
      <c r="AY117" s="641"/>
      <c r="AZ117" s="641"/>
      <c r="BA117" s="641"/>
      <c r="BB117" s="641"/>
      <c r="BC117" s="641"/>
      <c r="BD117" s="641"/>
    </row>
    <row r="118" spans="2:56">
      <c r="AS118" s="641"/>
      <c r="AT118" s="641"/>
      <c r="AU118" s="641"/>
      <c r="AV118" s="641"/>
      <c r="AW118" s="641"/>
      <c r="AX118" s="641"/>
      <c r="AY118" s="641"/>
      <c r="AZ118" s="641"/>
      <c r="BA118" s="641"/>
      <c r="BB118" s="641"/>
      <c r="BC118" s="641"/>
      <c r="BD118" s="641"/>
    </row>
    <row r="119" spans="2:56">
      <c r="AS119" s="641"/>
      <c r="AT119" s="641"/>
      <c r="AU119" s="641"/>
      <c r="AV119" s="641"/>
      <c r="AW119" s="641"/>
      <c r="AX119" s="641"/>
      <c r="AY119" s="641"/>
      <c r="AZ119" s="641"/>
      <c r="BA119" s="641"/>
      <c r="BB119" s="641"/>
      <c r="BC119" s="641"/>
      <c r="BD119" s="641"/>
    </row>
    <row r="120" spans="2:56">
      <c r="AS120" s="641"/>
      <c r="AT120" s="641"/>
      <c r="AU120" s="641"/>
      <c r="AV120" s="641"/>
      <c r="AW120" s="641"/>
      <c r="AX120" s="641"/>
      <c r="AY120" s="641"/>
      <c r="AZ120" s="641"/>
      <c r="BA120" s="641"/>
      <c r="BB120" s="641"/>
      <c r="BC120" s="641"/>
      <c r="BD120" s="641"/>
    </row>
    <row r="121" spans="2:56">
      <c r="AS121" s="641"/>
      <c r="AT121" s="641"/>
      <c r="AU121" s="641"/>
      <c r="AV121" s="641"/>
      <c r="AW121" s="641"/>
      <c r="AX121" s="641"/>
      <c r="AY121" s="641"/>
      <c r="AZ121" s="641"/>
      <c r="BA121" s="641"/>
      <c r="BB121" s="641"/>
      <c r="BC121" s="641"/>
      <c r="BD121" s="641"/>
    </row>
    <row r="122" spans="2:56">
      <c r="AS122" s="641"/>
      <c r="AT122" s="641"/>
      <c r="AU122" s="641"/>
      <c r="AV122" s="641"/>
      <c r="AW122" s="641"/>
      <c r="AX122" s="641"/>
      <c r="AY122" s="641"/>
      <c r="AZ122" s="641"/>
      <c r="BA122" s="641"/>
      <c r="BB122" s="641"/>
      <c r="BC122" s="641"/>
      <c r="BD122" s="641"/>
    </row>
    <row r="123" spans="2:56">
      <c r="AS123" s="641"/>
      <c r="AT123" s="641"/>
      <c r="AU123" s="641"/>
      <c r="AV123" s="641"/>
      <c r="AW123" s="641"/>
      <c r="AX123" s="641"/>
      <c r="AY123" s="641"/>
      <c r="AZ123" s="641"/>
      <c r="BA123" s="641"/>
      <c r="BB123" s="641"/>
      <c r="BC123" s="641"/>
      <c r="BD123" s="641"/>
    </row>
    <row r="124" spans="2:56">
      <c r="AS124" s="641"/>
      <c r="AT124" s="641"/>
      <c r="AU124" s="641"/>
      <c r="AV124" s="641"/>
      <c r="AW124" s="641"/>
      <c r="AX124" s="641"/>
      <c r="AY124" s="641"/>
      <c r="AZ124" s="641"/>
      <c r="BA124" s="641"/>
      <c r="BB124" s="641"/>
      <c r="BC124" s="641"/>
      <c r="BD124" s="641"/>
    </row>
    <row r="125" spans="2:56">
      <c r="AS125" s="641"/>
      <c r="AT125" s="641"/>
      <c r="AU125" s="641"/>
      <c r="AV125" s="641"/>
      <c r="AW125" s="641"/>
      <c r="AX125" s="641"/>
      <c r="AY125" s="641"/>
      <c r="AZ125" s="641"/>
      <c r="BA125" s="641"/>
      <c r="BB125" s="641"/>
      <c r="BC125" s="641"/>
      <c r="BD125" s="641"/>
    </row>
    <row r="126" spans="2:56">
      <c r="AS126" s="641"/>
      <c r="AT126" s="641"/>
      <c r="AU126" s="641"/>
      <c r="AV126" s="641"/>
      <c r="AW126" s="641"/>
      <c r="AX126" s="641"/>
      <c r="AY126" s="641"/>
      <c r="AZ126" s="641"/>
      <c r="BA126" s="641"/>
      <c r="BB126" s="641"/>
      <c r="BC126" s="641"/>
      <c r="BD126" s="641"/>
    </row>
    <row r="127" spans="2:56">
      <c r="AS127" s="641"/>
      <c r="AT127" s="641"/>
      <c r="AU127" s="641"/>
      <c r="AV127" s="641"/>
      <c r="AW127" s="641"/>
      <c r="AX127" s="641"/>
      <c r="AY127" s="641"/>
      <c r="AZ127" s="641"/>
      <c r="BA127" s="641"/>
      <c r="BB127" s="641"/>
      <c r="BC127" s="641"/>
      <c r="BD127" s="641"/>
    </row>
    <row r="128" spans="2:56">
      <c r="AS128" s="641"/>
      <c r="AT128" s="641"/>
      <c r="AU128" s="641"/>
      <c r="AV128" s="641"/>
      <c r="AW128" s="641"/>
      <c r="AX128" s="641"/>
      <c r="AY128" s="641"/>
      <c r="AZ128" s="641"/>
      <c r="BA128" s="641"/>
      <c r="BB128" s="641"/>
      <c r="BC128" s="641"/>
      <c r="BD128" s="641"/>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B00-1F02-4C17-9E7D-AF038DAF6C12}">
  <sheetPr>
    <outlinePr summaryBelow="0" summaryRight="0"/>
    <pageSetUpPr autoPageBreaks="0"/>
  </sheetPr>
  <dimension ref="A1:BJ128"/>
  <sheetViews>
    <sheetView showGridLines="0" zoomScale="32" zoomScaleNormal="32" workbookViewId="0">
      <selection activeCell="Q97" sqref="Q97"/>
    </sheetView>
  </sheetViews>
  <sheetFormatPr baseColWidth="10" defaultColWidth="9.125" defaultRowHeight="12.75"/>
  <cols>
    <col min="1" max="1" width="3.625" style="155" customWidth="1"/>
    <col min="2" max="2" width="25.375" style="155" customWidth="1"/>
    <col min="3" max="3" width="3.75" style="155" customWidth="1"/>
    <col min="4" max="6" width="11.125" style="155" customWidth="1"/>
    <col min="7" max="7" width="66.375" style="155" customWidth="1"/>
    <col min="8" max="16" width="11.125" style="155" customWidth="1"/>
    <col min="17" max="17" width="28.25" style="155" customWidth="1"/>
    <col min="18" max="33" width="11.125" style="155" customWidth="1"/>
    <col min="34" max="44" width="9.125" style="155"/>
    <col min="45" max="62" width="9.125" style="643"/>
    <col min="63" max="16384" width="9.125" style="155"/>
  </cols>
  <sheetData>
    <row r="1" spans="1:62" ht="13.5" customHeight="1">
      <c r="B1" s="156"/>
      <c r="C1" s="157"/>
      <c r="D1" s="158"/>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S1" s="643" t="s">
        <v>241</v>
      </c>
    </row>
    <row r="2" spans="1:62" ht="103.5" customHeight="1">
      <c r="A2" s="619" t="s">
        <v>156</v>
      </c>
      <c r="B2" s="619"/>
      <c r="C2" s="619"/>
      <c r="D2" s="619"/>
      <c r="E2" s="619"/>
      <c r="F2" s="619"/>
      <c r="G2" s="619"/>
      <c r="H2" s="619"/>
      <c r="I2" s="619"/>
      <c r="J2" s="619"/>
      <c r="K2" s="619"/>
      <c r="L2" s="619"/>
      <c r="M2" s="619"/>
      <c r="N2" s="619"/>
      <c r="O2" s="619"/>
      <c r="P2" s="619"/>
      <c r="Q2" s="619"/>
      <c r="R2" s="619"/>
      <c r="S2" s="619"/>
      <c r="T2" s="619"/>
      <c r="U2" s="619"/>
      <c r="V2" s="619"/>
      <c r="W2" s="619"/>
      <c r="X2" s="619"/>
      <c r="Y2" s="619"/>
      <c r="Z2" s="619"/>
      <c r="AA2" s="619"/>
      <c r="AB2" s="619"/>
      <c r="AC2" s="619"/>
      <c r="AD2" s="619"/>
      <c r="AE2" s="619"/>
      <c r="AF2" s="619"/>
      <c r="AG2" s="619"/>
      <c r="AH2" s="619"/>
      <c r="AI2" s="619"/>
      <c r="AJ2" s="619"/>
      <c r="AK2" s="619"/>
      <c r="AL2" s="619"/>
      <c r="AM2" s="619"/>
      <c r="AN2" s="619"/>
      <c r="AO2" s="619"/>
      <c r="AP2" s="619"/>
      <c r="AQ2" s="159"/>
      <c r="AR2" s="159"/>
    </row>
    <row r="3" spans="1:62" ht="13.5" customHeight="1">
      <c r="B3" s="157"/>
      <c r="C3" s="157"/>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row>
    <row r="4" spans="1:62" ht="24.95" customHeight="1">
      <c r="B4" s="157"/>
      <c r="C4" s="157"/>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row>
    <row r="5" spans="1:62" s="160" customFormat="1" ht="20.25">
      <c r="B5" s="161"/>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S5" s="643"/>
      <c r="AT5" s="643"/>
      <c r="AU5" s="643"/>
      <c r="AV5" s="643"/>
      <c r="AW5" s="643"/>
      <c r="AX5" s="643"/>
      <c r="AY5" s="643"/>
      <c r="AZ5" s="643"/>
      <c r="BA5" s="643"/>
      <c r="BB5" s="643"/>
      <c r="BC5" s="643"/>
      <c r="BD5" s="643"/>
      <c r="BE5" s="643"/>
      <c r="BF5" s="643"/>
      <c r="BG5" s="643"/>
      <c r="BH5" s="643"/>
      <c r="BI5" s="643"/>
      <c r="BJ5" s="643"/>
    </row>
    <row r="6" spans="1:62" s="160" customFormat="1" ht="20.25">
      <c r="B6" s="642" t="s">
        <v>147</v>
      </c>
      <c r="C6" s="161"/>
      <c r="D6" s="161"/>
      <c r="E6" s="161"/>
      <c r="F6" s="161"/>
      <c r="G6" s="161"/>
      <c r="H6" s="161"/>
      <c r="I6" s="161"/>
      <c r="J6" s="161"/>
      <c r="K6" s="161"/>
      <c r="L6" s="161"/>
      <c r="M6" s="161"/>
      <c r="N6" s="161"/>
      <c r="O6" s="161"/>
      <c r="P6" s="161"/>
      <c r="Q6" s="161"/>
      <c r="R6" s="161"/>
      <c r="T6" s="161"/>
      <c r="U6" s="161"/>
      <c r="V6" s="161"/>
      <c r="W6" s="161"/>
      <c r="X6" s="161"/>
      <c r="Y6" s="161"/>
      <c r="Z6" s="161"/>
      <c r="AA6" s="161"/>
      <c r="AB6" s="161"/>
      <c r="AC6" s="161"/>
      <c r="AD6" s="161"/>
      <c r="AE6" s="161"/>
      <c r="AF6" s="161"/>
      <c r="AG6" s="161"/>
      <c r="AS6" s="643"/>
      <c r="AT6" s="643"/>
      <c r="AU6" s="643"/>
      <c r="AV6" s="643"/>
      <c r="AW6" s="643"/>
      <c r="AX6" s="643"/>
      <c r="AY6" s="643"/>
      <c r="AZ6" s="643"/>
      <c r="BA6" s="643"/>
      <c r="BB6" s="643"/>
      <c r="BC6" s="643"/>
      <c r="BD6" s="643"/>
      <c r="BE6" s="643"/>
      <c r="BF6" s="643"/>
      <c r="BG6" s="643"/>
      <c r="BH6" s="643"/>
      <c r="BI6" s="643"/>
      <c r="BJ6" s="643"/>
    </row>
    <row r="7" spans="1:62" s="160" customFormat="1" ht="20.25">
      <c r="B7" s="642"/>
      <c r="C7" s="161"/>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S7" s="643"/>
      <c r="AT7" s="643"/>
      <c r="AU7" s="643"/>
      <c r="AV7" s="643"/>
      <c r="AW7" s="643"/>
      <c r="AX7" s="643"/>
      <c r="AY7" s="643"/>
      <c r="AZ7" s="643"/>
      <c r="BA7" s="643"/>
      <c r="BB7" s="643"/>
      <c r="BC7" s="643"/>
      <c r="BD7" s="643"/>
      <c r="BE7" s="643"/>
      <c r="BF7" s="643"/>
      <c r="BG7" s="643"/>
      <c r="BH7" s="643"/>
      <c r="BI7" s="643"/>
      <c r="BJ7" s="643"/>
    </row>
    <row r="8" spans="1:62" s="160" customFormat="1" ht="20.25">
      <c r="B8" s="642"/>
      <c r="C8" s="161"/>
      <c r="D8" s="161"/>
      <c r="E8" s="161"/>
      <c r="F8" s="161"/>
      <c r="G8" s="161"/>
      <c r="H8" s="161"/>
      <c r="I8" s="161"/>
      <c r="J8" s="161"/>
      <c r="K8" s="161"/>
      <c r="L8" s="161"/>
      <c r="M8" s="161"/>
      <c r="N8" s="161"/>
      <c r="O8" s="161"/>
      <c r="P8" s="161"/>
      <c r="Q8" s="161"/>
      <c r="R8" s="161"/>
      <c r="S8" s="161"/>
      <c r="T8" s="161"/>
      <c r="U8" s="161"/>
      <c r="V8" s="161"/>
      <c r="W8" s="161"/>
      <c r="X8" s="161"/>
      <c r="Y8" s="161"/>
      <c r="Z8" s="161"/>
      <c r="AA8" s="161"/>
      <c r="AB8" s="161"/>
      <c r="AC8" s="161"/>
      <c r="AD8" s="161"/>
      <c r="AE8" s="161"/>
      <c r="AF8" s="161"/>
      <c r="AG8" s="161"/>
      <c r="AS8" s="643"/>
      <c r="AT8" s="643"/>
      <c r="AU8" s="643"/>
      <c r="AV8" s="643"/>
      <c r="AW8" s="643"/>
      <c r="AX8" s="643"/>
      <c r="AY8" s="643"/>
      <c r="AZ8" s="643"/>
      <c r="BA8" s="643"/>
      <c r="BB8" s="643"/>
      <c r="BC8" s="643"/>
      <c r="BD8" s="643"/>
      <c r="BE8" s="643"/>
      <c r="BF8" s="643"/>
      <c r="BG8" s="643"/>
      <c r="BH8" s="643"/>
      <c r="BI8" s="643"/>
      <c r="BJ8" s="643"/>
    </row>
    <row r="9" spans="1:62" s="160" customFormat="1" ht="21" customHeight="1">
      <c r="B9" s="182"/>
      <c r="C9" s="161"/>
      <c r="D9" s="162"/>
      <c r="E9" s="162"/>
      <c r="F9" s="162"/>
      <c r="G9" s="162"/>
      <c r="H9" s="162"/>
      <c r="I9" s="162"/>
      <c r="J9" s="162"/>
      <c r="K9" s="162"/>
      <c r="L9" s="162"/>
      <c r="M9" s="162"/>
      <c r="N9" s="162"/>
      <c r="O9" s="162"/>
      <c r="P9" s="162"/>
      <c r="Q9" s="162"/>
      <c r="R9" s="162"/>
      <c r="S9" s="162"/>
      <c r="T9" s="162"/>
      <c r="U9" s="162"/>
      <c r="V9" s="162"/>
      <c r="W9" s="162"/>
      <c r="X9" s="162"/>
      <c r="Y9" s="162"/>
      <c r="Z9" s="162"/>
      <c r="AA9" s="162"/>
      <c r="AB9" s="162"/>
      <c r="AC9" s="162"/>
      <c r="AD9" s="162"/>
      <c r="AE9" s="162"/>
      <c r="AF9" s="162"/>
      <c r="AG9" s="162"/>
      <c r="AH9" s="163"/>
      <c r="AI9" s="163"/>
      <c r="AJ9" s="163"/>
      <c r="AK9" s="163"/>
      <c r="AL9" s="163"/>
      <c r="AM9" s="163"/>
      <c r="AN9" s="163"/>
      <c r="AO9" s="163"/>
      <c r="AP9" s="163"/>
      <c r="AQ9" s="163"/>
      <c r="AR9" s="163"/>
      <c r="AS9" s="643"/>
      <c r="AT9" s="643"/>
      <c r="AU9" s="643"/>
      <c r="AV9" s="643"/>
      <c r="AW9" s="643"/>
      <c r="AX9" s="643"/>
      <c r="AY9" s="643"/>
      <c r="AZ9" s="643"/>
      <c r="BA9" s="643"/>
      <c r="BB9" s="643"/>
      <c r="BC9" s="643"/>
      <c r="BD9" s="643"/>
      <c r="BE9" s="643"/>
      <c r="BF9" s="643"/>
      <c r="BG9" s="643"/>
      <c r="BH9" s="643"/>
      <c r="BI9" s="643"/>
      <c r="BJ9" s="643"/>
    </row>
    <row r="10" spans="1:62" s="160" customFormat="1" ht="20.25">
      <c r="B10" s="182"/>
      <c r="C10" s="161"/>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3"/>
      <c r="AI10" s="163"/>
      <c r="AJ10" s="163"/>
      <c r="AK10" s="163"/>
      <c r="AL10" s="163"/>
      <c r="AM10" s="163"/>
      <c r="AN10" s="163"/>
      <c r="AO10" s="163"/>
      <c r="AP10" s="163"/>
      <c r="AQ10" s="163"/>
      <c r="AR10" s="163"/>
      <c r="AS10" s="643"/>
      <c r="AT10" s="643"/>
      <c r="AU10" s="643"/>
      <c r="AV10" s="643"/>
      <c r="AW10" s="643"/>
      <c r="AX10" s="643"/>
      <c r="AY10" s="643"/>
      <c r="AZ10" s="643"/>
      <c r="BA10" s="643"/>
      <c r="BB10" s="643"/>
      <c r="BC10" s="643"/>
      <c r="BD10" s="643"/>
      <c r="BE10" s="643"/>
      <c r="BF10" s="643"/>
      <c r="BG10" s="643"/>
      <c r="BH10" s="643"/>
      <c r="BI10" s="643"/>
      <c r="BJ10" s="643"/>
    </row>
    <row r="11" spans="1:62" s="160" customFormat="1" ht="20.25">
      <c r="B11" s="642" t="s">
        <v>146</v>
      </c>
      <c r="C11" s="161"/>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3"/>
      <c r="AI11" s="163"/>
      <c r="AJ11" s="163"/>
      <c r="AK11" s="163"/>
      <c r="AL11" s="163"/>
      <c r="AM11" s="163"/>
      <c r="AN11" s="163"/>
      <c r="AO11" s="163"/>
      <c r="AP11" s="163"/>
      <c r="AQ11" s="163"/>
      <c r="AR11" s="163"/>
      <c r="AS11" s="643"/>
      <c r="AT11" s="643"/>
      <c r="AU11" s="643"/>
      <c r="AV11" s="643"/>
      <c r="AW11" s="643"/>
      <c r="AX11" s="643"/>
      <c r="AY11" s="643"/>
      <c r="AZ11" s="643"/>
      <c r="BA11" s="643"/>
      <c r="BB11" s="643"/>
      <c r="BC11" s="643"/>
      <c r="BD11" s="643"/>
      <c r="BE11" s="643"/>
      <c r="BF11" s="643"/>
      <c r="BG11" s="643"/>
      <c r="BH11" s="643"/>
      <c r="BI11" s="643"/>
      <c r="BJ11" s="643"/>
    </row>
    <row r="12" spans="1:62" s="160" customFormat="1" ht="20.25">
      <c r="B12" s="642"/>
      <c r="C12" s="161"/>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3"/>
      <c r="AI12" s="163"/>
      <c r="AJ12" s="163"/>
      <c r="AK12" s="163"/>
      <c r="AL12" s="163"/>
      <c r="AM12" s="163"/>
      <c r="AN12" s="163"/>
      <c r="AO12" s="163"/>
      <c r="AP12" s="163"/>
      <c r="AQ12" s="163"/>
      <c r="AR12" s="163"/>
      <c r="AS12" s="643"/>
      <c r="AT12" s="643"/>
      <c r="AU12" s="643"/>
      <c r="AV12" s="643"/>
      <c r="AW12" s="643"/>
      <c r="AX12" s="643"/>
      <c r="AY12" s="643"/>
      <c r="AZ12" s="643"/>
      <c r="BA12" s="643"/>
      <c r="BB12" s="643"/>
      <c r="BC12" s="643"/>
      <c r="BD12" s="643"/>
      <c r="BE12" s="643"/>
      <c r="BF12" s="643"/>
      <c r="BG12" s="643"/>
      <c r="BH12" s="643"/>
      <c r="BI12" s="643"/>
      <c r="BJ12" s="643"/>
    </row>
    <row r="13" spans="1:62" s="160" customFormat="1" ht="21" customHeight="1">
      <c r="B13" s="642"/>
      <c r="C13" s="161"/>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3"/>
      <c r="AI13" s="163"/>
      <c r="AJ13" s="163"/>
      <c r="AK13" s="163"/>
      <c r="AL13" s="163"/>
      <c r="AM13" s="163"/>
      <c r="AN13" s="163"/>
      <c r="AO13" s="163"/>
      <c r="AP13" s="163"/>
      <c r="AQ13" s="163"/>
      <c r="AR13" s="163"/>
      <c r="AS13" s="643"/>
      <c r="AT13" s="643"/>
      <c r="AU13" s="643"/>
      <c r="AV13" s="643"/>
      <c r="AW13" s="643"/>
      <c r="AX13" s="643"/>
      <c r="AY13" s="643"/>
      <c r="AZ13" s="643"/>
      <c r="BA13" s="643"/>
      <c r="BB13" s="643"/>
      <c r="BC13" s="643"/>
      <c r="BD13" s="643"/>
      <c r="BE13" s="643"/>
      <c r="BF13" s="643"/>
      <c r="BG13" s="643"/>
      <c r="BH13" s="643"/>
      <c r="BI13" s="643"/>
      <c r="BJ13" s="643"/>
    </row>
    <row r="14" spans="1:62" s="160" customFormat="1" ht="20.25">
      <c r="B14" s="642"/>
      <c r="C14" s="161"/>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3"/>
      <c r="AI14" s="163"/>
      <c r="AJ14" s="163"/>
      <c r="AK14" s="163"/>
      <c r="AL14" s="163"/>
      <c r="AM14" s="163"/>
      <c r="AN14" s="163"/>
      <c r="AO14" s="163"/>
      <c r="AP14" s="163"/>
      <c r="AQ14" s="163"/>
      <c r="AR14" s="163"/>
      <c r="AS14" s="643"/>
      <c r="AT14" s="643"/>
      <c r="AU14" s="643"/>
      <c r="AV14" s="643"/>
      <c r="AW14" s="643"/>
      <c r="AX14" s="643"/>
      <c r="AY14" s="643"/>
      <c r="AZ14" s="643"/>
      <c r="BA14" s="643"/>
      <c r="BB14" s="643"/>
      <c r="BC14" s="643"/>
      <c r="BD14" s="643"/>
      <c r="BE14" s="643"/>
      <c r="BF14" s="643"/>
      <c r="BG14" s="643"/>
      <c r="BH14" s="643"/>
      <c r="BI14" s="643"/>
      <c r="BJ14" s="643"/>
    </row>
    <row r="15" spans="1:62" s="160" customFormat="1" ht="20.25">
      <c r="B15" s="642"/>
      <c r="C15" s="161"/>
      <c r="D15" s="162"/>
      <c r="E15" s="162"/>
      <c r="F15" s="162"/>
      <c r="G15" s="162"/>
      <c r="H15" s="162"/>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3"/>
      <c r="AI15" s="163"/>
      <c r="AJ15" s="163"/>
      <c r="AK15" s="163"/>
      <c r="AL15" s="163"/>
      <c r="AM15" s="163"/>
      <c r="AN15" s="163"/>
      <c r="AO15" s="163"/>
      <c r="AP15" s="163"/>
      <c r="AQ15" s="163"/>
      <c r="AR15" s="163"/>
      <c r="AS15" s="643"/>
      <c r="AT15" s="643"/>
      <c r="AU15" s="643"/>
      <c r="AV15" s="643"/>
      <c r="AW15" s="643"/>
      <c r="AX15" s="643"/>
      <c r="AY15" s="643"/>
      <c r="AZ15" s="643"/>
      <c r="BA15" s="643"/>
      <c r="BB15" s="643"/>
      <c r="BC15" s="643"/>
      <c r="BD15" s="643"/>
      <c r="BE15" s="643"/>
      <c r="BF15" s="643"/>
      <c r="BG15" s="643"/>
      <c r="BH15" s="643"/>
      <c r="BI15" s="643"/>
      <c r="BJ15" s="643"/>
    </row>
    <row r="16" spans="1:62" s="160" customFormat="1" ht="20.25">
      <c r="B16" s="642"/>
      <c r="C16" s="161"/>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3"/>
      <c r="AI16" s="163"/>
      <c r="AJ16" s="163"/>
      <c r="AK16" s="163"/>
      <c r="AL16" s="163"/>
      <c r="AM16" s="163"/>
      <c r="AN16" s="163"/>
      <c r="AO16" s="163"/>
      <c r="AP16" s="163"/>
      <c r="AQ16" s="163"/>
      <c r="AR16" s="163"/>
      <c r="AS16" s="643"/>
      <c r="AT16" s="643"/>
      <c r="AU16" s="643"/>
      <c r="AV16" s="643"/>
      <c r="AW16" s="643"/>
      <c r="AX16" s="643"/>
      <c r="AY16" s="643"/>
      <c r="AZ16" s="643"/>
      <c r="BA16" s="643"/>
      <c r="BB16" s="643"/>
      <c r="BC16" s="643"/>
      <c r="BD16" s="643"/>
      <c r="BE16" s="643"/>
      <c r="BF16" s="643"/>
      <c r="BG16" s="643"/>
      <c r="BH16" s="643"/>
      <c r="BI16" s="643"/>
      <c r="BJ16" s="643"/>
    </row>
    <row r="17" spans="2:62" s="160" customFormat="1" ht="20.25">
      <c r="B17" s="642"/>
      <c r="C17" s="161"/>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3"/>
      <c r="AI17" s="163"/>
      <c r="AJ17" s="163"/>
      <c r="AK17" s="163"/>
      <c r="AL17" s="163"/>
      <c r="AM17" s="163"/>
      <c r="AN17" s="163"/>
      <c r="AO17" s="163"/>
      <c r="AP17" s="163"/>
      <c r="AQ17" s="163"/>
      <c r="AR17" s="163"/>
      <c r="AS17" s="643"/>
      <c r="AT17" s="643"/>
      <c r="AU17" s="643"/>
      <c r="AV17" s="643"/>
      <c r="AW17" s="643"/>
      <c r="AX17" s="643"/>
      <c r="AY17" s="643"/>
      <c r="AZ17" s="643"/>
      <c r="BA17" s="643"/>
      <c r="BB17" s="643"/>
      <c r="BC17" s="643"/>
      <c r="BD17" s="643"/>
      <c r="BE17" s="643"/>
      <c r="BF17" s="643"/>
      <c r="BG17" s="643"/>
      <c r="BH17" s="643"/>
      <c r="BI17" s="643"/>
      <c r="BJ17" s="643"/>
    </row>
    <row r="18" spans="2:62" ht="13.5" customHeight="1">
      <c r="B18" s="642"/>
    </row>
    <row r="19" spans="2:62" ht="13.5" customHeight="1">
      <c r="B19" s="642"/>
      <c r="D19" s="164"/>
      <c r="E19" s="165"/>
      <c r="G19" s="164"/>
      <c r="H19" s="165"/>
      <c r="J19" s="164"/>
      <c r="K19" s="165"/>
      <c r="M19" s="164"/>
      <c r="N19" s="165"/>
    </row>
    <row r="20" spans="2:62" ht="13.5" customHeight="1">
      <c r="B20" s="642"/>
      <c r="D20" s="165"/>
      <c r="E20" s="165"/>
      <c r="G20" s="165"/>
      <c r="H20" s="165"/>
      <c r="J20" s="165"/>
      <c r="K20" s="165"/>
      <c r="M20" s="165"/>
      <c r="N20" s="165"/>
    </row>
    <row r="21" spans="2:62" ht="13.5" customHeight="1">
      <c r="B21" s="642"/>
      <c r="D21" s="165"/>
      <c r="E21" s="165"/>
      <c r="G21" s="165"/>
      <c r="H21" s="165"/>
      <c r="J21" s="165"/>
      <c r="K21" s="165"/>
      <c r="M21" s="165"/>
      <c r="N21" s="165"/>
    </row>
    <row r="22" spans="2:62" ht="13.5" customHeight="1">
      <c r="B22" s="642"/>
      <c r="D22" s="165"/>
      <c r="E22" s="165"/>
      <c r="G22" s="165"/>
      <c r="H22" s="165"/>
      <c r="J22" s="165"/>
      <c r="K22" s="165"/>
      <c r="M22" s="165"/>
      <c r="N22" s="165"/>
    </row>
    <row r="23" spans="2:62" ht="13.5" customHeight="1">
      <c r="B23" s="642"/>
      <c r="D23" s="165"/>
      <c r="E23" s="165"/>
      <c r="G23" s="165"/>
      <c r="H23" s="165"/>
      <c r="J23" s="165"/>
      <c r="K23" s="165"/>
      <c r="M23" s="165"/>
      <c r="N23" s="165"/>
    </row>
    <row r="24" spans="2:62" ht="13.5" customHeight="1">
      <c r="B24" s="642"/>
    </row>
    <row r="25" spans="2:62" ht="13.5" customHeight="1">
      <c r="B25" s="642"/>
      <c r="D25" s="164"/>
      <c r="E25" s="165"/>
      <c r="G25" s="166"/>
      <c r="H25" s="165"/>
      <c r="J25" s="165"/>
      <c r="K25" s="165"/>
      <c r="M25" s="164"/>
      <c r="N25" s="165"/>
    </row>
    <row r="26" spans="2:62" ht="13.5" customHeight="1">
      <c r="B26" s="642"/>
      <c r="D26" s="165"/>
      <c r="E26" s="167"/>
      <c r="F26" s="167"/>
      <c r="G26" s="168"/>
      <c r="H26" s="168"/>
      <c r="I26" s="168"/>
      <c r="J26" s="167"/>
      <c r="K26" s="168"/>
      <c r="L26" s="167"/>
      <c r="M26" s="169"/>
      <c r="N26" s="169"/>
    </row>
    <row r="27" spans="2:62" ht="13.5" customHeight="1">
      <c r="B27" s="642"/>
      <c r="D27" s="165"/>
      <c r="E27" s="167"/>
      <c r="F27" s="167"/>
      <c r="G27" s="170"/>
      <c r="H27" s="168"/>
      <c r="I27" s="168"/>
      <c r="J27" s="167"/>
      <c r="K27" s="168"/>
      <c r="L27" s="167"/>
      <c r="M27" s="169"/>
      <c r="N27" s="169"/>
    </row>
    <row r="28" spans="2:62" ht="21" customHeight="1">
      <c r="B28" s="162"/>
      <c r="D28" s="165"/>
      <c r="E28" s="172"/>
      <c r="F28" s="172"/>
      <c r="G28" s="168"/>
      <c r="H28" s="168"/>
      <c r="I28" s="168"/>
      <c r="J28" s="167"/>
      <c r="K28" s="168"/>
      <c r="L28" s="167"/>
      <c r="M28" s="169"/>
      <c r="N28" s="169"/>
    </row>
    <row r="29" spans="2:62" ht="20.25">
      <c r="B29" s="162"/>
      <c r="D29" s="165"/>
      <c r="E29" s="172"/>
      <c r="F29" s="172"/>
      <c r="G29" s="168"/>
      <c r="H29" s="168"/>
      <c r="I29" s="168"/>
      <c r="J29" s="167"/>
      <c r="K29" s="168"/>
      <c r="L29" s="167"/>
      <c r="M29" s="169"/>
      <c r="N29" s="169"/>
    </row>
    <row r="30" spans="2:62" ht="20.25">
      <c r="B30" s="162"/>
      <c r="D30" s="165"/>
      <c r="E30" s="172"/>
      <c r="F30" s="172"/>
      <c r="G30" s="168"/>
      <c r="H30" s="168"/>
      <c r="I30" s="168"/>
      <c r="J30" s="167"/>
      <c r="K30" s="168"/>
      <c r="L30" s="167"/>
      <c r="M30" s="169"/>
      <c r="N30" s="169"/>
    </row>
    <row r="31" spans="2:62" ht="20.25">
      <c r="B31" s="162"/>
      <c r="D31" s="165"/>
      <c r="E31" s="167"/>
      <c r="F31" s="167"/>
      <c r="G31" s="173"/>
      <c r="H31" s="168"/>
      <c r="I31" s="168"/>
      <c r="J31" s="168"/>
      <c r="K31" s="168"/>
      <c r="L31" s="173"/>
      <c r="M31" s="174"/>
      <c r="N31" s="169"/>
    </row>
    <row r="32" spans="2:62" ht="21.75" customHeight="1" thickBot="1">
      <c r="B32" s="175"/>
    </row>
    <row r="33" spans="2:44" ht="18.75" customHeight="1">
      <c r="B33" s="626" t="s">
        <v>148</v>
      </c>
      <c r="D33" s="629"/>
      <c r="E33" s="630"/>
      <c r="F33" s="630"/>
      <c r="G33" s="630"/>
      <c r="H33" s="630"/>
      <c r="I33" s="630"/>
      <c r="J33" s="630"/>
      <c r="K33" s="630"/>
      <c r="L33" s="630"/>
      <c r="M33" s="630"/>
      <c r="N33" s="630"/>
      <c r="O33" s="630"/>
      <c r="P33" s="630"/>
      <c r="Q33" s="630"/>
      <c r="R33" s="630"/>
      <c r="S33" s="630"/>
      <c r="T33" s="630"/>
      <c r="U33" s="630"/>
      <c r="V33" s="630"/>
      <c r="W33" s="630"/>
      <c r="X33" s="630"/>
      <c r="Y33" s="630"/>
      <c r="Z33" s="630"/>
      <c r="AA33" s="630"/>
      <c r="AB33" s="630"/>
      <c r="AC33" s="630"/>
      <c r="AD33" s="630"/>
      <c r="AE33" s="630"/>
      <c r="AF33" s="630"/>
      <c r="AG33" s="630"/>
      <c r="AH33" s="630"/>
      <c r="AI33" s="630"/>
      <c r="AJ33" s="630"/>
      <c r="AK33" s="630"/>
      <c r="AL33" s="630"/>
      <c r="AM33" s="630"/>
      <c r="AN33" s="630"/>
      <c r="AO33" s="630"/>
      <c r="AP33" s="631"/>
      <c r="AQ33" s="176"/>
      <c r="AR33" s="176"/>
    </row>
    <row r="34" spans="2:44" ht="18.75" customHeight="1">
      <c r="B34" s="627"/>
      <c r="D34" s="632"/>
      <c r="E34" s="633"/>
      <c r="F34" s="633"/>
      <c r="G34" s="633"/>
      <c r="H34" s="633"/>
      <c r="I34" s="633"/>
      <c r="J34" s="633"/>
      <c r="K34" s="633"/>
      <c r="L34" s="633"/>
      <c r="M34" s="633"/>
      <c r="N34" s="633"/>
      <c r="O34" s="633"/>
      <c r="P34" s="633"/>
      <c r="Q34" s="633"/>
      <c r="R34" s="633"/>
      <c r="S34" s="633"/>
      <c r="T34" s="633"/>
      <c r="U34" s="633"/>
      <c r="V34" s="633"/>
      <c r="W34" s="633"/>
      <c r="X34" s="633"/>
      <c r="Y34" s="633"/>
      <c r="Z34" s="633"/>
      <c r="AA34" s="633"/>
      <c r="AB34" s="633"/>
      <c r="AC34" s="633"/>
      <c r="AD34" s="633"/>
      <c r="AE34" s="633"/>
      <c r="AF34" s="633"/>
      <c r="AG34" s="633"/>
      <c r="AH34" s="633"/>
      <c r="AI34" s="633"/>
      <c r="AJ34" s="633"/>
      <c r="AK34" s="633"/>
      <c r="AL34" s="633"/>
      <c r="AM34" s="633"/>
      <c r="AN34" s="633"/>
      <c r="AO34" s="633"/>
      <c r="AP34" s="634"/>
      <c r="AQ34" s="176"/>
      <c r="AR34" s="176"/>
    </row>
    <row r="35" spans="2:44" ht="18.75" customHeight="1">
      <c r="B35" s="627"/>
      <c r="D35" s="632"/>
      <c r="E35" s="633"/>
      <c r="F35" s="633"/>
      <c r="G35" s="633"/>
      <c r="H35" s="633"/>
      <c r="I35" s="633"/>
      <c r="J35" s="633"/>
      <c r="K35" s="633"/>
      <c r="L35" s="633"/>
      <c r="M35" s="633"/>
      <c r="N35" s="633"/>
      <c r="O35" s="633"/>
      <c r="P35" s="633"/>
      <c r="Q35" s="633"/>
      <c r="R35" s="633"/>
      <c r="S35" s="633"/>
      <c r="T35" s="633"/>
      <c r="U35" s="633"/>
      <c r="V35" s="633"/>
      <c r="W35" s="633"/>
      <c r="X35" s="633"/>
      <c r="Y35" s="633"/>
      <c r="Z35" s="633"/>
      <c r="AA35" s="633"/>
      <c r="AB35" s="633"/>
      <c r="AC35" s="633"/>
      <c r="AD35" s="633"/>
      <c r="AE35" s="633"/>
      <c r="AF35" s="633"/>
      <c r="AG35" s="633"/>
      <c r="AH35" s="633"/>
      <c r="AI35" s="633"/>
      <c r="AJ35" s="633"/>
      <c r="AK35" s="633"/>
      <c r="AL35" s="633"/>
      <c r="AM35" s="633"/>
      <c r="AN35" s="633"/>
      <c r="AO35" s="633"/>
      <c r="AP35" s="634"/>
      <c r="AQ35" s="176"/>
      <c r="AR35" s="176"/>
    </row>
    <row r="36" spans="2:44" ht="18.75" customHeight="1">
      <c r="B36" s="627"/>
      <c r="D36" s="632"/>
      <c r="E36" s="633"/>
      <c r="F36" s="633"/>
      <c r="G36" s="633"/>
      <c r="H36" s="633"/>
      <c r="I36" s="633"/>
      <c r="J36" s="633"/>
      <c r="K36" s="633"/>
      <c r="L36" s="633"/>
      <c r="M36" s="633"/>
      <c r="N36" s="633"/>
      <c r="O36" s="633"/>
      <c r="P36" s="633"/>
      <c r="Q36" s="633"/>
      <c r="R36" s="633"/>
      <c r="S36" s="633"/>
      <c r="T36" s="633"/>
      <c r="U36" s="633"/>
      <c r="V36" s="633"/>
      <c r="W36" s="633"/>
      <c r="X36" s="633"/>
      <c r="Y36" s="633"/>
      <c r="Z36" s="633"/>
      <c r="AA36" s="633"/>
      <c r="AB36" s="633"/>
      <c r="AC36" s="633"/>
      <c r="AD36" s="633"/>
      <c r="AE36" s="633"/>
      <c r="AF36" s="633"/>
      <c r="AG36" s="633"/>
      <c r="AH36" s="633"/>
      <c r="AI36" s="633"/>
      <c r="AJ36" s="633"/>
      <c r="AK36" s="633"/>
      <c r="AL36" s="633"/>
      <c r="AM36" s="633"/>
      <c r="AN36" s="633"/>
      <c r="AO36" s="633"/>
      <c r="AP36" s="634"/>
      <c r="AQ36" s="176"/>
      <c r="AR36" s="176"/>
    </row>
    <row r="37" spans="2:44" ht="18.75" customHeight="1">
      <c r="B37" s="627"/>
      <c r="D37" s="632"/>
      <c r="E37" s="633"/>
      <c r="F37" s="633"/>
      <c r="G37" s="633"/>
      <c r="H37" s="633"/>
      <c r="I37" s="633"/>
      <c r="J37" s="633"/>
      <c r="K37" s="633"/>
      <c r="L37" s="633"/>
      <c r="M37" s="633"/>
      <c r="N37" s="633"/>
      <c r="O37" s="633"/>
      <c r="P37" s="633"/>
      <c r="Q37" s="633"/>
      <c r="R37" s="633"/>
      <c r="S37" s="633"/>
      <c r="T37" s="633"/>
      <c r="U37" s="633"/>
      <c r="V37" s="633"/>
      <c r="W37" s="633"/>
      <c r="X37" s="633"/>
      <c r="Y37" s="633"/>
      <c r="Z37" s="633"/>
      <c r="AA37" s="633"/>
      <c r="AB37" s="633"/>
      <c r="AC37" s="633"/>
      <c r="AD37" s="633"/>
      <c r="AE37" s="633"/>
      <c r="AF37" s="633"/>
      <c r="AG37" s="633"/>
      <c r="AH37" s="633"/>
      <c r="AI37" s="633"/>
      <c r="AJ37" s="633"/>
      <c r="AK37" s="633"/>
      <c r="AL37" s="633"/>
      <c r="AM37" s="633"/>
      <c r="AN37" s="633"/>
      <c r="AO37" s="633"/>
      <c r="AP37" s="634"/>
      <c r="AQ37" s="176"/>
      <c r="AR37" s="176"/>
    </row>
    <row r="38" spans="2:44" ht="18.75" customHeight="1">
      <c r="B38" s="627"/>
      <c r="D38" s="632"/>
      <c r="E38" s="633"/>
      <c r="F38" s="633"/>
      <c r="G38" s="633"/>
      <c r="H38" s="633"/>
      <c r="I38" s="633"/>
      <c r="J38" s="633"/>
      <c r="K38" s="633"/>
      <c r="L38" s="633"/>
      <c r="M38" s="633"/>
      <c r="N38" s="633"/>
      <c r="O38" s="633"/>
      <c r="P38" s="633"/>
      <c r="Q38" s="633"/>
      <c r="R38" s="633"/>
      <c r="S38" s="633"/>
      <c r="T38" s="633"/>
      <c r="U38" s="633"/>
      <c r="V38" s="633"/>
      <c r="W38" s="633"/>
      <c r="X38" s="633"/>
      <c r="Y38" s="633"/>
      <c r="Z38" s="633"/>
      <c r="AA38" s="633"/>
      <c r="AB38" s="633"/>
      <c r="AC38" s="633"/>
      <c r="AD38" s="633"/>
      <c r="AE38" s="633"/>
      <c r="AF38" s="633"/>
      <c r="AG38" s="633"/>
      <c r="AH38" s="633"/>
      <c r="AI38" s="633"/>
      <c r="AJ38" s="633"/>
      <c r="AK38" s="633"/>
      <c r="AL38" s="633"/>
      <c r="AM38" s="633"/>
      <c r="AN38" s="633"/>
      <c r="AO38" s="633"/>
      <c r="AP38" s="634"/>
      <c r="AQ38" s="176"/>
      <c r="AR38" s="176"/>
    </row>
    <row r="39" spans="2:44" ht="18.75" customHeight="1">
      <c r="B39" s="627"/>
      <c r="D39" s="632"/>
      <c r="E39" s="633"/>
      <c r="F39" s="633"/>
      <c r="G39" s="633"/>
      <c r="H39" s="633"/>
      <c r="I39" s="633"/>
      <c r="J39" s="633"/>
      <c r="K39" s="633"/>
      <c r="L39" s="633"/>
      <c r="M39" s="633"/>
      <c r="N39" s="633"/>
      <c r="O39" s="633"/>
      <c r="P39" s="633"/>
      <c r="Q39" s="633"/>
      <c r="R39" s="633"/>
      <c r="S39" s="633"/>
      <c r="T39" s="633"/>
      <c r="U39" s="633"/>
      <c r="V39" s="633"/>
      <c r="W39" s="633"/>
      <c r="X39" s="633"/>
      <c r="Y39" s="633"/>
      <c r="Z39" s="633"/>
      <c r="AA39" s="633"/>
      <c r="AB39" s="633"/>
      <c r="AC39" s="633"/>
      <c r="AD39" s="633"/>
      <c r="AE39" s="633"/>
      <c r="AF39" s="633"/>
      <c r="AG39" s="633"/>
      <c r="AH39" s="633"/>
      <c r="AI39" s="633"/>
      <c r="AJ39" s="633"/>
      <c r="AK39" s="633"/>
      <c r="AL39" s="633"/>
      <c r="AM39" s="633"/>
      <c r="AN39" s="633"/>
      <c r="AO39" s="633"/>
      <c r="AP39" s="634"/>
      <c r="AQ39" s="176"/>
      <c r="AR39" s="176"/>
    </row>
    <row r="40" spans="2:44" ht="18.75" customHeight="1">
      <c r="B40" s="627"/>
      <c r="D40" s="632"/>
      <c r="E40" s="633"/>
      <c r="F40" s="633"/>
      <c r="G40" s="633"/>
      <c r="H40" s="633"/>
      <c r="I40" s="633"/>
      <c r="J40" s="633"/>
      <c r="K40" s="633"/>
      <c r="L40" s="633"/>
      <c r="M40" s="633"/>
      <c r="N40" s="633"/>
      <c r="O40" s="633"/>
      <c r="P40" s="633"/>
      <c r="Q40" s="633"/>
      <c r="R40" s="633"/>
      <c r="S40" s="633"/>
      <c r="T40" s="633"/>
      <c r="U40" s="633"/>
      <c r="V40" s="633"/>
      <c r="W40" s="633"/>
      <c r="X40" s="633"/>
      <c r="Y40" s="633"/>
      <c r="Z40" s="633"/>
      <c r="AA40" s="633"/>
      <c r="AB40" s="633"/>
      <c r="AC40" s="633"/>
      <c r="AD40" s="633"/>
      <c r="AE40" s="633"/>
      <c r="AF40" s="633"/>
      <c r="AG40" s="633"/>
      <c r="AH40" s="633"/>
      <c r="AI40" s="633"/>
      <c r="AJ40" s="633"/>
      <c r="AK40" s="633"/>
      <c r="AL40" s="633"/>
      <c r="AM40" s="633"/>
      <c r="AN40" s="633"/>
      <c r="AO40" s="633"/>
      <c r="AP40" s="634"/>
      <c r="AQ40" s="176"/>
      <c r="AR40" s="176"/>
    </row>
    <row r="41" spans="2:44" ht="18.75" customHeight="1" thickBot="1">
      <c r="B41" s="628"/>
      <c r="D41" s="635"/>
      <c r="E41" s="636"/>
      <c r="F41" s="636"/>
      <c r="G41" s="636"/>
      <c r="H41" s="636"/>
      <c r="I41" s="636"/>
      <c r="J41" s="636"/>
      <c r="K41" s="636"/>
      <c r="L41" s="636"/>
      <c r="M41" s="636"/>
      <c r="N41" s="636"/>
      <c r="O41" s="636"/>
      <c r="P41" s="636"/>
      <c r="Q41" s="636"/>
      <c r="R41" s="636"/>
      <c r="S41" s="636"/>
      <c r="T41" s="636"/>
      <c r="U41" s="636"/>
      <c r="V41" s="636"/>
      <c r="W41" s="636"/>
      <c r="X41" s="636"/>
      <c r="Y41" s="636"/>
      <c r="Z41" s="636"/>
      <c r="AA41" s="636"/>
      <c r="AB41" s="636"/>
      <c r="AC41" s="636"/>
      <c r="AD41" s="636"/>
      <c r="AE41" s="636"/>
      <c r="AF41" s="636"/>
      <c r="AG41" s="636"/>
      <c r="AH41" s="636"/>
      <c r="AI41" s="636"/>
      <c r="AJ41" s="636"/>
      <c r="AK41" s="636"/>
      <c r="AL41" s="636"/>
      <c r="AM41" s="636"/>
      <c r="AN41" s="636"/>
      <c r="AO41" s="636"/>
      <c r="AP41" s="637"/>
      <c r="AQ41" s="176"/>
      <c r="AR41" s="176"/>
    </row>
    <row r="42" spans="2:44" ht="23.25">
      <c r="B42" s="177"/>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row>
    <row r="43" spans="2:44" ht="20.25">
      <c r="B43" s="175"/>
    </row>
    <row r="44" spans="2:44" ht="13.5" customHeight="1">
      <c r="B44" s="642" t="s">
        <v>149</v>
      </c>
      <c r="D44" s="165"/>
      <c r="E44" s="165"/>
      <c r="F44" s="165"/>
      <c r="G44" s="165"/>
      <c r="H44" s="165"/>
      <c r="M44" s="165"/>
      <c r="N44" s="165"/>
      <c r="O44" s="165"/>
      <c r="P44" s="165"/>
      <c r="Q44" s="165"/>
      <c r="R44" s="165"/>
      <c r="S44" s="165"/>
      <c r="T44" s="165"/>
      <c r="U44" s="165"/>
      <c r="W44" s="164"/>
      <c r="X44" s="164"/>
      <c r="Y44" s="165"/>
      <c r="Z44" s="165"/>
      <c r="AA44" s="165"/>
      <c r="AB44" s="165"/>
      <c r="AC44" s="165"/>
      <c r="AD44" s="164"/>
      <c r="AE44" s="164"/>
    </row>
    <row r="45" spans="2:44" ht="13.5" customHeight="1">
      <c r="B45" s="642"/>
      <c r="D45" s="165"/>
      <c r="E45" s="165"/>
      <c r="F45" s="165"/>
      <c r="G45" s="165"/>
      <c r="H45" s="165"/>
      <c r="M45" s="165"/>
      <c r="N45" s="165"/>
      <c r="O45" s="165"/>
      <c r="P45" s="165"/>
      <c r="Q45" s="165"/>
      <c r="R45" s="165"/>
      <c r="S45" s="165"/>
      <c r="T45" s="165"/>
      <c r="U45" s="165"/>
      <c r="W45" s="164"/>
      <c r="X45" s="164"/>
      <c r="Y45" s="165"/>
      <c r="Z45" s="165"/>
      <c r="AA45" s="165"/>
      <c r="AB45" s="165"/>
      <c r="AC45" s="165"/>
      <c r="AD45" s="164"/>
      <c r="AE45" s="164"/>
    </row>
    <row r="46" spans="2:44" ht="13.5" customHeight="1">
      <c r="B46" s="642"/>
      <c r="D46" s="165"/>
      <c r="E46" s="165"/>
      <c r="F46" s="165"/>
      <c r="G46" s="165"/>
      <c r="H46" s="165"/>
      <c r="M46" s="165"/>
      <c r="N46" s="165"/>
      <c r="O46" s="165"/>
      <c r="P46" s="165"/>
      <c r="Q46" s="165"/>
      <c r="R46" s="165"/>
      <c r="S46" s="165"/>
      <c r="T46" s="165"/>
      <c r="U46" s="165"/>
      <c r="W46" s="164"/>
      <c r="X46" s="164"/>
      <c r="Y46" s="165"/>
      <c r="Z46" s="165"/>
      <c r="AA46" s="165"/>
      <c r="AB46" s="165"/>
      <c r="AC46" s="165"/>
      <c r="AD46" s="164"/>
      <c r="AE46" s="164"/>
    </row>
    <row r="47" spans="2:44" ht="13.5" customHeight="1">
      <c r="B47" s="642"/>
      <c r="D47" s="165"/>
      <c r="E47" s="165"/>
      <c r="F47" s="165"/>
      <c r="G47" s="165"/>
      <c r="H47" s="165"/>
      <c r="M47" s="165"/>
      <c r="N47" s="165"/>
      <c r="O47" s="165"/>
      <c r="P47" s="165"/>
      <c r="Q47" s="165"/>
      <c r="R47" s="165"/>
      <c r="S47" s="165"/>
      <c r="T47" s="165"/>
      <c r="U47" s="165"/>
      <c r="W47" s="164"/>
      <c r="X47" s="164"/>
      <c r="Y47" s="165"/>
      <c r="Z47" s="165"/>
      <c r="AA47" s="165"/>
      <c r="AB47" s="165"/>
      <c r="AC47" s="165"/>
      <c r="AD47" s="164"/>
      <c r="AE47" s="164"/>
    </row>
    <row r="48" spans="2:44" ht="13.5" customHeight="1">
      <c r="B48" s="642"/>
      <c r="D48" s="165"/>
      <c r="E48" s="165"/>
      <c r="F48" s="165"/>
      <c r="G48" s="165"/>
      <c r="H48" s="165"/>
      <c r="M48" s="165"/>
      <c r="N48" s="165"/>
      <c r="O48" s="165"/>
      <c r="P48" s="165"/>
      <c r="Q48" s="165"/>
      <c r="R48" s="165"/>
      <c r="S48" s="165"/>
      <c r="T48" s="165"/>
      <c r="U48" s="165"/>
      <c r="W48" s="164"/>
      <c r="X48" s="164"/>
      <c r="Y48" s="165"/>
      <c r="Z48" s="165"/>
      <c r="AA48" s="165"/>
      <c r="AB48" s="165"/>
      <c r="AC48" s="165"/>
      <c r="AD48" s="164"/>
      <c r="AE48" s="164"/>
    </row>
    <row r="49" spans="2:14" ht="13.5" customHeight="1">
      <c r="B49" s="642"/>
      <c r="D49" s="165"/>
      <c r="E49" s="165"/>
      <c r="F49" s="165"/>
      <c r="G49" s="165"/>
      <c r="H49" s="165"/>
    </row>
    <row r="50" spans="2:14" ht="13.5" customHeight="1">
      <c r="B50" s="642"/>
      <c r="D50" s="165"/>
      <c r="E50" s="165"/>
      <c r="F50" s="165"/>
      <c r="G50" s="165"/>
      <c r="H50" s="165"/>
      <c r="J50" s="164"/>
      <c r="K50" s="165"/>
      <c r="M50" s="164"/>
      <c r="N50" s="165"/>
    </row>
    <row r="51" spans="2:14" ht="13.5" customHeight="1">
      <c r="B51" s="642"/>
      <c r="D51" s="165"/>
      <c r="E51" s="165"/>
      <c r="F51" s="165"/>
      <c r="G51" s="165"/>
      <c r="H51" s="165"/>
      <c r="J51" s="165"/>
      <c r="K51" s="165"/>
      <c r="M51" s="165"/>
      <c r="N51" s="165"/>
    </row>
    <row r="52" spans="2:14" ht="13.5" customHeight="1">
      <c r="B52" s="642"/>
      <c r="D52" s="165"/>
      <c r="E52" s="165"/>
      <c r="F52" s="165"/>
      <c r="G52" s="165"/>
      <c r="H52" s="165"/>
      <c r="J52" s="165"/>
      <c r="K52" s="165"/>
      <c r="M52" s="165"/>
      <c r="N52" s="165"/>
    </row>
    <row r="53" spans="2:14" ht="13.5" customHeight="1">
      <c r="B53" s="183"/>
      <c r="D53" s="165"/>
      <c r="E53" s="165"/>
      <c r="F53" s="165"/>
      <c r="G53" s="165"/>
      <c r="H53" s="165"/>
      <c r="J53" s="165"/>
      <c r="K53" s="165"/>
      <c r="M53" s="165"/>
      <c r="N53" s="165"/>
    </row>
    <row r="54" spans="2:14" ht="13.5" customHeight="1">
      <c r="B54" s="183"/>
      <c r="D54" s="165"/>
      <c r="E54" s="165"/>
      <c r="F54" s="165"/>
      <c r="G54" s="165"/>
      <c r="H54" s="165"/>
      <c r="J54" s="165"/>
      <c r="K54" s="165"/>
      <c r="M54" s="165"/>
      <c r="N54" s="165"/>
    </row>
    <row r="55" spans="2:14" ht="13.5" customHeight="1">
      <c r="B55" s="175"/>
      <c r="M55" s="164"/>
    </row>
    <row r="56" spans="2:14" ht="13.5" customHeight="1">
      <c r="B56" s="642" t="s">
        <v>150</v>
      </c>
      <c r="D56" s="164"/>
      <c r="E56" s="165"/>
      <c r="G56" s="164"/>
      <c r="H56" s="165"/>
      <c r="J56" s="164"/>
      <c r="K56" s="165"/>
      <c r="N56" s="165"/>
    </row>
    <row r="57" spans="2:14" ht="13.5" customHeight="1">
      <c r="B57" s="642"/>
      <c r="D57" s="165"/>
      <c r="E57" s="165"/>
      <c r="G57" s="165"/>
      <c r="H57" s="165"/>
      <c r="J57" s="165"/>
      <c r="K57" s="165"/>
      <c r="M57" s="165"/>
      <c r="N57" s="165"/>
    </row>
    <row r="58" spans="2:14" ht="13.5" customHeight="1">
      <c r="B58" s="642"/>
      <c r="D58" s="165"/>
      <c r="E58" s="165"/>
      <c r="F58" s="180"/>
      <c r="G58" s="165"/>
      <c r="H58" s="165"/>
      <c r="J58" s="165"/>
      <c r="K58" s="165"/>
      <c r="M58" s="165"/>
      <c r="N58" s="165"/>
    </row>
    <row r="59" spans="2:14" ht="13.5" customHeight="1">
      <c r="B59" s="642"/>
      <c r="D59" s="165"/>
      <c r="E59" s="165"/>
      <c r="G59" s="165"/>
      <c r="H59" s="165"/>
      <c r="J59" s="165"/>
      <c r="K59" s="165"/>
      <c r="M59" s="165"/>
      <c r="N59" s="165"/>
    </row>
    <row r="60" spans="2:14" ht="13.5" customHeight="1">
      <c r="B60" s="642"/>
      <c r="D60" s="165"/>
      <c r="E60" s="165"/>
      <c r="G60" s="165"/>
      <c r="H60" s="165"/>
      <c r="J60" s="165"/>
      <c r="K60" s="165"/>
      <c r="M60" s="165"/>
      <c r="N60" s="165"/>
    </row>
    <row r="61" spans="2:14" ht="13.5" customHeight="1">
      <c r="B61" s="642"/>
    </row>
    <row r="62" spans="2:14" ht="13.5" customHeight="1">
      <c r="B62" s="642"/>
      <c r="D62" s="164"/>
      <c r="E62" s="165"/>
      <c r="G62" s="164"/>
      <c r="H62" s="165"/>
      <c r="J62" s="164"/>
      <c r="K62" s="165"/>
      <c r="M62" s="164"/>
      <c r="N62" s="165"/>
    </row>
    <row r="63" spans="2:14" ht="13.5" customHeight="1">
      <c r="B63" s="642"/>
      <c r="D63" s="165"/>
      <c r="E63" s="165"/>
      <c r="G63" s="165"/>
      <c r="H63" s="165"/>
      <c r="J63" s="165"/>
      <c r="K63" s="165"/>
      <c r="M63" s="165"/>
      <c r="N63" s="165"/>
    </row>
    <row r="64" spans="2:14" ht="13.5" customHeight="1">
      <c r="B64" s="642"/>
      <c r="D64" s="165"/>
      <c r="E64" s="165"/>
      <c r="G64" s="165"/>
      <c r="H64" s="165"/>
      <c r="J64" s="165"/>
      <c r="K64" s="165"/>
      <c r="M64" s="165"/>
      <c r="N64" s="165"/>
    </row>
    <row r="65" spans="2:33" ht="13.5" customHeight="1">
      <c r="B65" s="642"/>
      <c r="D65" s="165"/>
      <c r="E65" s="165"/>
      <c r="G65" s="165"/>
      <c r="H65" s="165"/>
      <c r="J65" s="165"/>
      <c r="K65" s="165"/>
      <c r="M65" s="165"/>
      <c r="N65" s="165"/>
    </row>
    <row r="66" spans="2:33" ht="13.5" customHeight="1">
      <c r="B66" s="642"/>
      <c r="D66" s="165"/>
      <c r="E66" s="165"/>
      <c r="G66" s="165"/>
      <c r="H66" s="165"/>
      <c r="J66" s="165"/>
      <c r="K66" s="165"/>
      <c r="M66" s="165"/>
      <c r="N66" s="165"/>
    </row>
    <row r="67" spans="2:33" ht="13.5" customHeight="1">
      <c r="B67" s="642"/>
    </row>
    <row r="68" spans="2:33" ht="13.5" customHeight="1">
      <c r="B68" s="642"/>
      <c r="G68" s="167"/>
      <c r="H68" s="168"/>
      <c r="I68" s="168"/>
      <c r="J68" s="168"/>
      <c r="K68" s="168"/>
      <c r="L68" s="181"/>
      <c r="M68" s="174"/>
    </row>
    <row r="69" spans="2:33" ht="13.5" customHeight="1">
      <c r="B69" s="642"/>
      <c r="G69" s="172"/>
      <c r="H69" s="168"/>
      <c r="I69" s="168"/>
      <c r="J69" s="168"/>
      <c r="K69" s="168"/>
      <c r="L69" s="181"/>
      <c r="M69" s="174"/>
    </row>
    <row r="70" spans="2:33" ht="13.5" customHeight="1">
      <c r="B70" s="642"/>
      <c r="G70" s="172"/>
      <c r="H70" s="168"/>
      <c r="I70" s="168"/>
      <c r="J70" s="168"/>
      <c r="K70" s="168"/>
      <c r="L70" s="181"/>
      <c r="M70" s="174"/>
    </row>
    <row r="71" spans="2:33" ht="13.5" customHeight="1">
      <c r="B71" s="642"/>
      <c r="G71" s="180"/>
    </row>
    <row r="72" spans="2:33" ht="13.5" customHeight="1">
      <c r="B72" s="642"/>
    </row>
    <row r="73" spans="2:33" ht="13.5" customHeight="1">
      <c r="B73" s="642"/>
    </row>
    <row r="74" spans="2:33" ht="13.5" customHeight="1">
      <c r="B74" s="642"/>
    </row>
    <row r="75" spans="2:33" ht="13.5" customHeight="1">
      <c r="B75" s="642"/>
    </row>
    <row r="76" spans="2:33" ht="13.5" customHeight="1">
      <c r="B76" s="642"/>
    </row>
    <row r="77" spans="2:33" ht="13.5" customHeight="1">
      <c r="B77" s="642"/>
    </row>
    <row r="78" spans="2:33" ht="13.5" customHeight="1">
      <c r="B78" s="642"/>
    </row>
    <row r="79" spans="2:33" ht="13.5" customHeight="1">
      <c r="B79" s="642"/>
      <c r="C79" s="157"/>
      <c r="D79" s="158"/>
      <c r="E79" s="156"/>
      <c r="F79" s="158"/>
      <c r="G79" s="156"/>
      <c r="H79" s="156"/>
      <c r="I79" s="156"/>
      <c r="J79" s="156"/>
      <c r="K79" s="156"/>
      <c r="L79" s="156"/>
      <c r="M79" s="156"/>
      <c r="N79" s="156"/>
      <c r="O79" s="156"/>
      <c r="P79" s="156"/>
      <c r="Q79" s="156"/>
      <c r="R79" s="156"/>
      <c r="S79" s="156"/>
      <c r="T79" s="156"/>
      <c r="U79" s="156"/>
      <c r="V79" s="156"/>
      <c r="W79" s="156"/>
      <c r="X79" s="156"/>
      <c r="Y79" s="156"/>
      <c r="Z79" s="156"/>
      <c r="AA79" s="156"/>
      <c r="AB79" s="156"/>
      <c r="AC79" s="156"/>
      <c r="AD79" s="156"/>
      <c r="AE79" s="156"/>
      <c r="AF79" s="156"/>
      <c r="AG79" s="156"/>
    </row>
    <row r="80" spans="2:33" ht="13.5" customHeight="1">
      <c r="B80" s="642"/>
      <c r="C80" s="157"/>
      <c r="D80" s="156"/>
      <c r="E80" s="156"/>
      <c r="F80" s="156"/>
      <c r="H80" s="156"/>
      <c r="I80" s="156"/>
      <c r="J80" s="156"/>
      <c r="K80" s="156"/>
      <c r="L80" s="156"/>
      <c r="M80" s="156"/>
      <c r="N80" s="156"/>
      <c r="O80" s="156"/>
      <c r="P80" s="156"/>
      <c r="Q80" s="156"/>
      <c r="R80" s="156"/>
      <c r="S80" s="156"/>
      <c r="T80" s="156"/>
      <c r="U80" s="156"/>
      <c r="V80" s="156"/>
      <c r="W80" s="156"/>
      <c r="X80" s="156"/>
      <c r="Y80" s="156"/>
      <c r="Z80" s="156"/>
      <c r="AA80" s="156"/>
      <c r="AB80" s="156"/>
      <c r="AC80" s="156"/>
      <c r="AD80" s="156"/>
      <c r="AE80" s="156"/>
      <c r="AF80" s="156"/>
      <c r="AG80" s="156"/>
    </row>
    <row r="81" spans="2:33" ht="13.5" customHeight="1">
      <c r="B81" s="642"/>
      <c r="C81" s="157"/>
      <c r="D81" s="156"/>
      <c r="E81" s="156"/>
      <c r="F81" s="158"/>
      <c r="G81" s="156"/>
      <c r="H81" s="156"/>
      <c r="I81" s="156"/>
      <c r="J81" s="156"/>
      <c r="K81" s="156"/>
      <c r="L81" s="156"/>
      <c r="M81" s="156"/>
      <c r="N81" s="156"/>
      <c r="O81" s="156"/>
      <c r="P81" s="156"/>
      <c r="Q81" s="156"/>
      <c r="R81" s="156"/>
      <c r="S81" s="156"/>
      <c r="T81" s="156"/>
      <c r="U81" s="156"/>
      <c r="V81" s="156"/>
      <c r="W81" s="156"/>
      <c r="X81" s="156"/>
      <c r="Y81" s="156"/>
      <c r="Z81" s="156"/>
      <c r="AA81" s="156"/>
      <c r="AB81" s="156"/>
      <c r="AC81" s="156"/>
      <c r="AD81" s="156"/>
      <c r="AE81" s="156"/>
      <c r="AF81" s="156"/>
      <c r="AG81" s="156"/>
    </row>
    <row r="82" spans="2:33" ht="13.5" customHeight="1">
      <c r="B82" s="642"/>
      <c r="C82" s="157"/>
      <c r="D82" s="156"/>
      <c r="E82" s="156"/>
      <c r="F82" s="158"/>
      <c r="G82" s="156"/>
      <c r="H82" s="156"/>
      <c r="I82" s="156"/>
      <c r="J82" s="156"/>
      <c r="K82" s="156"/>
      <c r="L82" s="156"/>
      <c r="M82" s="156"/>
      <c r="N82" s="156"/>
      <c r="O82" s="156"/>
      <c r="P82" s="156"/>
      <c r="Q82" s="156"/>
      <c r="R82" s="156"/>
      <c r="S82" s="156"/>
      <c r="T82" s="156"/>
      <c r="U82" s="156"/>
      <c r="V82" s="156"/>
      <c r="W82" s="156"/>
      <c r="X82" s="156"/>
      <c r="Y82" s="156"/>
      <c r="Z82" s="156"/>
      <c r="AA82" s="156"/>
      <c r="AB82" s="156"/>
      <c r="AC82" s="156"/>
      <c r="AD82" s="156"/>
      <c r="AE82" s="156"/>
      <c r="AF82" s="156"/>
      <c r="AG82" s="156"/>
    </row>
    <row r="83" spans="2:33" ht="13.5" customHeight="1">
      <c r="B83" s="642"/>
      <c r="C83" s="157"/>
      <c r="D83" s="156"/>
      <c r="E83" s="156"/>
      <c r="F83" s="158"/>
      <c r="G83" s="156"/>
      <c r="H83" s="156"/>
      <c r="I83" s="156"/>
      <c r="J83" s="156"/>
      <c r="K83" s="156"/>
      <c r="L83" s="156"/>
      <c r="M83" s="156"/>
      <c r="N83" s="156"/>
      <c r="O83" s="156"/>
      <c r="P83" s="156"/>
      <c r="Q83" s="156"/>
      <c r="R83" s="156"/>
      <c r="S83" s="156"/>
      <c r="T83" s="156"/>
      <c r="U83" s="156"/>
      <c r="V83" s="156"/>
      <c r="W83" s="156"/>
      <c r="X83" s="156"/>
      <c r="Y83" s="156"/>
      <c r="Z83" s="156"/>
      <c r="AA83" s="156"/>
      <c r="AB83" s="156"/>
      <c r="AC83" s="156"/>
      <c r="AD83" s="156"/>
      <c r="AE83" s="156"/>
      <c r="AF83" s="156"/>
      <c r="AG83" s="156"/>
    </row>
    <row r="84" spans="2:33" ht="13.5" customHeight="1">
      <c r="B84" s="642"/>
      <c r="C84" s="157"/>
      <c r="D84" s="156"/>
      <c r="E84" s="156"/>
      <c r="F84" s="158"/>
      <c r="G84" s="156"/>
      <c r="H84" s="156"/>
      <c r="I84" s="156"/>
      <c r="J84" s="156"/>
      <c r="K84" s="156"/>
      <c r="L84" s="156"/>
      <c r="M84" s="156"/>
      <c r="N84" s="156"/>
      <c r="O84" s="156"/>
      <c r="P84" s="156"/>
      <c r="Q84" s="156"/>
      <c r="R84" s="156"/>
      <c r="S84" s="156"/>
      <c r="T84" s="156"/>
      <c r="U84" s="156"/>
      <c r="V84" s="156"/>
      <c r="W84" s="156"/>
      <c r="X84" s="156"/>
      <c r="Y84" s="156"/>
      <c r="Z84" s="156"/>
      <c r="AA84" s="156"/>
      <c r="AB84" s="156"/>
      <c r="AC84" s="156"/>
      <c r="AD84" s="156"/>
      <c r="AE84" s="156"/>
      <c r="AF84" s="156"/>
      <c r="AG84" s="156"/>
    </row>
    <row r="85" spans="2:33" ht="13.5" customHeight="1">
      <c r="B85" s="642"/>
      <c r="C85" s="157"/>
      <c r="D85" s="156"/>
      <c r="E85" s="156"/>
      <c r="F85" s="158"/>
      <c r="G85" s="156"/>
      <c r="H85" s="156"/>
      <c r="I85" s="156"/>
      <c r="J85" s="156"/>
      <c r="K85" s="156"/>
      <c r="L85" s="156"/>
      <c r="M85" s="156"/>
      <c r="N85" s="156"/>
      <c r="O85" s="156"/>
      <c r="P85" s="156"/>
      <c r="Q85" s="156"/>
      <c r="R85" s="156"/>
      <c r="S85" s="156"/>
      <c r="T85" s="156"/>
      <c r="U85" s="156"/>
      <c r="V85" s="156"/>
      <c r="W85" s="156"/>
      <c r="X85" s="156"/>
      <c r="Y85" s="156"/>
      <c r="Z85" s="156"/>
      <c r="AA85" s="156"/>
      <c r="AB85" s="156"/>
      <c r="AC85" s="156"/>
      <c r="AD85" s="156"/>
      <c r="AE85" s="156"/>
      <c r="AF85" s="156"/>
      <c r="AG85" s="156"/>
    </row>
    <row r="86" spans="2:33" ht="13.5" customHeight="1">
      <c r="B86" s="642"/>
      <c r="C86" s="157"/>
      <c r="D86" s="156"/>
      <c r="E86" s="156"/>
      <c r="F86" s="158"/>
      <c r="G86" s="156"/>
      <c r="H86" s="156"/>
      <c r="I86" s="156"/>
      <c r="J86" s="156"/>
      <c r="K86" s="156"/>
      <c r="L86" s="156"/>
      <c r="M86" s="156"/>
      <c r="N86" s="156"/>
      <c r="O86" s="156"/>
      <c r="P86" s="156"/>
      <c r="Q86" s="156"/>
      <c r="R86" s="156"/>
      <c r="S86" s="156"/>
      <c r="T86" s="156"/>
      <c r="U86" s="156"/>
      <c r="V86" s="156"/>
      <c r="W86" s="156"/>
      <c r="X86" s="156"/>
      <c r="Y86" s="156"/>
      <c r="Z86" s="156"/>
      <c r="AA86" s="156"/>
      <c r="AB86" s="156"/>
      <c r="AC86" s="156"/>
      <c r="AD86" s="156"/>
      <c r="AE86" s="156"/>
      <c r="AF86" s="156"/>
      <c r="AG86" s="156"/>
    </row>
    <row r="87" spans="2:33" ht="13.5" customHeight="1">
      <c r="B87" s="642"/>
      <c r="C87" s="157"/>
      <c r="D87" s="156"/>
      <c r="E87" s="156"/>
      <c r="F87" s="158"/>
      <c r="G87" s="156"/>
      <c r="H87" s="156"/>
      <c r="I87" s="156"/>
      <c r="J87" s="156"/>
      <c r="K87" s="156"/>
      <c r="L87" s="156"/>
      <c r="M87" s="156"/>
      <c r="N87" s="156"/>
      <c r="O87" s="156"/>
      <c r="P87" s="156"/>
      <c r="Q87" s="156"/>
      <c r="R87" s="156"/>
      <c r="S87" s="156"/>
      <c r="T87" s="156"/>
      <c r="U87" s="156"/>
      <c r="V87" s="156"/>
      <c r="W87" s="156"/>
      <c r="X87" s="156"/>
      <c r="Y87" s="156"/>
      <c r="Z87" s="156"/>
      <c r="AA87" s="156"/>
      <c r="AB87" s="156"/>
      <c r="AC87" s="156"/>
      <c r="AD87" s="156"/>
      <c r="AE87" s="156"/>
      <c r="AF87" s="156"/>
      <c r="AG87" s="156"/>
    </row>
    <row r="88" spans="2:33" ht="13.5" customHeight="1">
      <c r="B88" s="642"/>
      <c r="C88" s="157"/>
      <c r="D88" s="156"/>
      <c r="E88" s="156"/>
      <c r="F88" s="158"/>
      <c r="G88" s="156"/>
      <c r="H88" s="156"/>
      <c r="I88" s="156"/>
      <c r="J88" s="156"/>
      <c r="K88" s="156"/>
      <c r="L88" s="156"/>
      <c r="M88" s="156"/>
      <c r="N88" s="156"/>
      <c r="O88" s="156"/>
      <c r="P88" s="156"/>
      <c r="Q88" s="156"/>
      <c r="R88" s="156"/>
      <c r="S88" s="156"/>
      <c r="T88" s="156"/>
      <c r="U88" s="156"/>
      <c r="V88" s="156"/>
      <c r="W88" s="156"/>
      <c r="X88" s="156"/>
      <c r="Y88" s="156"/>
      <c r="Z88" s="156"/>
      <c r="AA88" s="156"/>
      <c r="AB88" s="156"/>
      <c r="AC88" s="156"/>
      <c r="AD88" s="156"/>
      <c r="AE88" s="156"/>
      <c r="AF88" s="156"/>
      <c r="AG88" s="156"/>
    </row>
    <row r="89" spans="2:33" ht="13.5" customHeight="1">
      <c r="B89" s="642"/>
      <c r="C89" s="157"/>
      <c r="D89" s="156"/>
      <c r="E89" s="156"/>
      <c r="F89" s="158"/>
      <c r="G89" s="156"/>
      <c r="H89" s="156"/>
      <c r="I89" s="156"/>
      <c r="J89" s="156"/>
      <c r="K89" s="156"/>
      <c r="L89" s="156"/>
      <c r="M89" s="156"/>
      <c r="N89" s="156"/>
      <c r="O89" s="156"/>
      <c r="P89" s="156"/>
      <c r="Q89" s="156"/>
      <c r="R89" s="156"/>
      <c r="S89" s="156"/>
      <c r="T89" s="156"/>
      <c r="U89" s="156"/>
      <c r="V89" s="156"/>
      <c r="W89" s="156"/>
      <c r="X89" s="156"/>
      <c r="Y89" s="156"/>
      <c r="Z89" s="156"/>
      <c r="AA89" s="156"/>
      <c r="AB89" s="156"/>
      <c r="AC89" s="156"/>
      <c r="AD89" s="156"/>
      <c r="AE89" s="156"/>
      <c r="AF89" s="156"/>
      <c r="AG89" s="156"/>
    </row>
    <row r="90" spans="2:33" ht="13.5" customHeight="1">
      <c r="B90" s="642"/>
      <c r="C90" s="157"/>
      <c r="D90" s="156"/>
      <c r="E90" s="156"/>
      <c r="F90" s="158"/>
      <c r="G90" s="156"/>
      <c r="H90" s="156"/>
      <c r="I90" s="156"/>
      <c r="J90" s="156"/>
      <c r="K90" s="156"/>
      <c r="L90" s="156"/>
      <c r="M90" s="156"/>
      <c r="N90" s="156"/>
      <c r="O90" s="156"/>
      <c r="P90" s="156"/>
      <c r="Q90" s="156"/>
      <c r="R90" s="156"/>
      <c r="S90" s="156"/>
      <c r="T90" s="156"/>
      <c r="U90" s="156"/>
      <c r="V90" s="156"/>
      <c r="W90" s="156"/>
      <c r="X90" s="156"/>
      <c r="Y90" s="156"/>
      <c r="Z90" s="156"/>
      <c r="AA90" s="156"/>
      <c r="AB90" s="156"/>
      <c r="AC90" s="156"/>
      <c r="AD90" s="156"/>
      <c r="AE90" s="156"/>
      <c r="AF90" s="156"/>
      <c r="AG90" s="156"/>
    </row>
    <row r="91" spans="2:33" ht="13.5" customHeight="1">
      <c r="B91" s="642"/>
      <c r="C91" s="157"/>
      <c r="D91" s="156"/>
      <c r="E91" s="156"/>
      <c r="F91" s="156"/>
      <c r="G91" s="156"/>
      <c r="H91" s="156"/>
      <c r="I91" s="156"/>
      <c r="J91" s="156"/>
      <c r="K91" s="156"/>
      <c r="L91" s="156"/>
      <c r="M91" s="156"/>
      <c r="N91" s="156"/>
      <c r="O91" s="156"/>
      <c r="P91" s="156"/>
      <c r="Q91" s="156"/>
      <c r="R91" s="156"/>
      <c r="S91" s="156"/>
      <c r="T91" s="156"/>
      <c r="U91" s="156"/>
      <c r="V91" s="156"/>
      <c r="W91" s="156"/>
      <c r="X91" s="156"/>
      <c r="Y91" s="156"/>
      <c r="Z91" s="156"/>
      <c r="AA91" s="156"/>
      <c r="AB91" s="156"/>
      <c r="AC91" s="156"/>
      <c r="AD91" s="156"/>
      <c r="AE91" s="156"/>
      <c r="AF91" s="156"/>
      <c r="AG91" s="156"/>
    </row>
    <row r="92" spans="2:33" ht="13.5" customHeight="1">
      <c r="B92" s="642"/>
      <c r="C92" s="157"/>
      <c r="D92" s="156"/>
      <c r="E92" s="156"/>
      <c r="F92" s="156"/>
      <c r="G92" s="156"/>
      <c r="H92" s="156"/>
      <c r="I92" s="156"/>
      <c r="J92" s="156"/>
      <c r="K92" s="156"/>
      <c r="L92" s="156"/>
      <c r="M92" s="156"/>
      <c r="N92" s="156"/>
      <c r="O92" s="156"/>
      <c r="P92" s="156"/>
      <c r="Q92" s="156"/>
      <c r="R92" s="156"/>
      <c r="S92" s="156"/>
      <c r="T92" s="156"/>
      <c r="U92" s="156"/>
      <c r="V92" s="156"/>
      <c r="W92" s="156"/>
      <c r="X92" s="156"/>
      <c r="Y92" s="156"/>
      <c r="Z92" s="156"/>
      <c r="AA92" s="156"/>
      <c r="AB92" s="156"/>
      <c r="AC92" s="156"/>
      <c r="AD92" s="156"/>
      <c r="AE92" s="156"/>
      <c r="AF92" s="156"/>
      <c r="AG92" s="156"/>
    </row>
    <row r="93" spans="2:33" ht="13.5" customHeight="1">
      <c r="B93" s="642"/>
      <c r="C93" s="157"/>
      <c r="D93" s="156"/>
      <c r="E93" s="156"/>
      <c r="F93" s="156"/>
      <c r="G93" s="156"/>
      <c r="H93" s="156"/>
      <c r="I93" s="156"/>
      <c r="J93" s="156"/>
      <c r="K93" s="156"/>
      <c r="L93" s="156"/>
      <c r="M93" s="156"/>
      <c r="N93" s="156"/>
      <c r="O93" s="156"/>
      <c r="P93" s="156"/>
      <c r="Q93" s="156"/>
      <c r="R93" s="156"/>
      <c r="S93" s="156"/>
      <c r="T93" s="156"/>
      <c r="U93" s="156"/>
      <c r="V93" s="156"/>
      <c r="W93" s="156"/>
      <c r="X93" s="156"/>
      <c r="Y93" s="156"/>
      <c r="Z93" s="156"/>
      <c r="AA93" s="156"/>
      <c r="AB93" s="156"/>
      <c r="AC93" s="156"/>
      <c r="AD93" s="156"/>
      <c r="AE93" s="156"/>
      <c r="AF93" s="156"/>
      <c r="AG93" s="156"/>
    </row>
    <row r="94" spans="2:33" ht="13.5" customHeight="1">
      <c r="B94" s="642"/>
      <c r="C94" s="157"/>
      <c r="D94" s="156"/>
      <c r="E94" s="156"/>
      <c r="F94" s="156"/>
      <c r="G94" s="156"/>
      <c r="H94" s="156"/>
      <c r="I94" s="156"/>
      <c r="J94" s="156"/>
      <c r="K94" s="156"/>
      <c r="L94" s="156"/>
      <c r="M94" s="156"/>
      <c r="N94" s="156"/>
      <c r="O94" s="156"/>
      <c r="P94" s="156"/>
      <c r="Q94" s="156"/>
      <c r="R94" s="156"/>
      <c r="S94" s="156"/>
      <c r="T94" s="156"/>
      <c r="U94" s="156"/>
      <c r="V94" s="156"/>
      <c r="W94" s="156"/>
      <c r="X94" s="156"/>
      <c r="Y94" s="156"/>
      <c r="Z94" s="156"/>
      <c r="AA94" s="156"/>
      <c r="AB94" s="156"/>
      <c r="AC94" s="156"/>
      <c r="AD94" s="156"/>
      <c r="AE94" s="156"/>
      <c r="AF94" s="156"/>
      <c r="AG94" s="156"/>
    </row>
    <row r="95" spans="2:33" ht="13.5" customHeight="1">
      <c r="B95" s="642"/>
      <c r="C95" s="157"/>
      <c r="D95" s="156"/>
      <c r="E95" s="156"/>
      <c r="F95" s="156"/>
      <c r="G95" s="156"/>
      <c r="H95" s="156"/>
      <c r="I95" s="156"/>
      <c r="J95" s="156"/>
      <c r="K95" s="156"/>
      <c r="L95" s="156"/>
      <c r="M95" s="156"/>
      <c r="N95" s="156"/>
      <c r="O95" s="156"/>
      <c r="P95" s="156"/>
      <c r="Q95" s="156"/>
      <c r="R95" s="156"/>
      <c r="S95" s="156"/>
      <c r="T95" s="156"/>
      <c r="U95" s="156"/>
      <c r="V95" s="156"/>
      <c r="W95" s="156"/>
      <c r="X95" s="156"/>
      <c r="Y95" s="156"/>
      <c r="Z95" s="156"/>
      <c r="AA95" s="156"/>
      <c r="AB95" s="156"/>
      <c r="AC95" s="156"/>
      <c r="AD95" s="156"/>
      <c r="AE95" s="156"/>
      <c r="AF95" s="156"/>
      <c r="AG95" s="156"/>
    </row>
    <row r="96" spans="2:33" ht="13.5" customHeight="1">
      <c r="B96" s="642"/>
      <c r="C96" s="157"/>
      <c r="D96" s="156"/>
      <c r="E96" s="156"/>
      <c r="F96" s="156"/>
      <c r="G96" s="156"/>
      <c r="H96" s="156"/>
      <c r="I96" s="156"/>
      <c r="J96" s="156"/>
      <c r="K96" s="156"/>
      <c r="L96" s="156"/>
      <c r="M96" s="156"/>
      <c r="N96" s="156"/>
      <c r="O96" s="156"/>
      <c r="P96" s="156"/>
      <c r="Q96" s="156"/>
      <c r="R96" s="156"/>
      <c r="S96" s="156"/>
      <c r="T96" s="156"/>
      <c r="U96" s="156"/>
      <c r="V96" s="156"/>
      <c r="W96" s="156"/>
      <c r="X96" s="156"/>
      <c r="Y96" s="156"/>
      <c r="Z96" s="156"/>
      <c r="AA96" s="156"/>
      <c r="AB96" s="156"/>
      <c r="AC96" s="156"/>
      <c r="AD96" s="156"/>
      <c r="AE96" s="156"/>
      <c r="AF96" s="156"/>
      <c r="AG96" s="156"/>
    </row>
    <row r="97" spans="2:33" ht="13.5" customHeight="1">
      <c r="B97" s="642"/>
      <c r="C97" s="157"/>
      <c r="D97" s="156"/>
      <c r="E97" s="156"/>
      <c r="F97" s="156"/>
      <c r="G97" s="156"/>
      <c r="H97" s="156"/>
      <c r="I97" s="156"/>
      <c r="J97" s="156"/>
      <c r="K97" s="156"/>
      <c r="L97" s="156"/>
      <c r="M97" s="156"/>
      <c r="N97" s="156"/>
      <c r="O97" s="156"/>
      <c r="P97" s="156"/>
      <c r="Q97" s="156"/>
      <c r="R97" s="156"/>
      <c r="S97" s="156"/>
      <c r="T97" s="156"/>
      <c r="U97" s="156"/>
      <c r="V97" s="156"/>
      <c r="W97" s="156"/>
      <c r="X97" s="156"/>
      <c r="Y97" s="156"/>
      <c r="Z97" s="156"/>
      <c r="AA97" s="156"/>
      <c r="AB97" s="156"/>
      <c r="AC97" s="156"/>
      <c r="AD97" s="156"/>
      <c r="AE97" s="156"/>
      <c r="AF97" s="156"/>
      <c r="AG97" s="156"/>
    </row>
    <row r="98" spans="2:33" ht="13.5" customHeight="1">
      <c r="B98" s="642"/>
      <c r="C98" s="157"/>
      <c r="D98" s="156"/>
      <c r="E98" s="156"/>
      <c r="F98" s="156"/>
      <c r="G98" s="156"/>
      <c r="H98" s="156"/>
      <c r="I98" s="156"/>
      <c r="J98" s="156"/>
      <c r="K98" s="156"/>
      <c r="L98" s="156"/>
      <c r="M98" s="156"/>
      <c r="N98" s="156"/>
      <c r="O98" s="156"/>
      <c r="P98" s="156"/>
      <c r="Q98" s="156"/>
      <c r="R98" s="156"/>
      <c r="S98" s="156"/>
      <c r="T98" s="156"/>
      <c r="U98" s="156"/>
      <c r="V98" s="156"/>
      <c r="W98" s="156"/>
      <c r="X98" s="156"/>
      <c r="Y98" s="156"/>
      <c r="Z98" s="156"/>
      <c r="AA98" s="156"/>
      <c r="AB98" s="156"/>
      <c r="AC98" s="156"/>
      <c r="AD98" s="156"/>
      <c r="AE98" s="156"/>
      <c r="AF98" s="156"/>
      <c r="AG98" s="156"/>
    </row>
    <row r="99" spans="2:33" ht="13.5" customHeight="1">
      <c r="B99" s="642"/>
      <c r="C99" s="157"/>
      <c r="D99" s="156"/>
      <c r="E99" s="156"/>
      <c r="F99" s="156"/>
      <c r="G99" s="156"/>
      <c r="H99" s="156"/>
      <c r="I99" s="156"/>
      <c r="J99" s="156"/>
      <c r="K99" s="156"/>
      <c r="L99" s="156"/>
      <c r="M99" s="156"/>
      <c r="N99" s="156"/>
      <c r="O99" s="156"/>
      <c r="P99" s="156"/>
      <c r="Q99" s="156"/>
      <c r="R99" s="156"/>
      <c r="S99" s="156"/>
      <c r="T99" s="156"/>
      <c r="U99" s="156"/>
      <c r="V99" s="156"/>
      <c r="W99" s="156"/>
      <c r="X99" s="156"/>
      <c r="Y99" s="156"/>
      <c r="Z99" s="156"/>
      <c r="AA99" s="156"/>
      <c r="AB99" s="156"/>
      <c r="AC99" s="156"/>
      <c r="AD99" s="156"/>
      <c r="AE99" s="156"/>
      <c r="AF99" s="156"/>
      <c r="AG99" s="156"/>
    </row>
    <row r="100" spans="2:33" ht="13.5" customHeight="1">
      <c r="B100" s="642"/>
      <c r="C100" s="157"/>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156"/>
      <c r="AA100" s="156"/>
      <c r="AB100" s="156"/>
      <c r="AC100" s="156"/>
      <c r="AD100" s="156"/>
      <c r="AE100" s="156"/>
      <c r="AF100" s="156"/>
      <c r="AG100" s="156"/>
    </row>
    <row r="101" spans="2:33" ht="13.5" customHeight="1">
      <c r="B101" s="642"/>
      <c r="C101" s="157"/>
      <c r="D101" s="156"/>
      <c r="E101" s="156"/>
      <c r="F101" s="156"/>
      <c r="G101" s="156"/>
      <c r="H101" s="156"/>
      <c r="I101" s="156"/>
      <c r="J101" s="156"/>
      <c r="K101" s="156"/>
      <c r="L101" s="156"/>
      <c r="M101" s="156"/>
      <c r="N101" s="156"/>
      <c r="O101" s="156"/>
      <c r="P101" s="156"/>
      <c r="Q101" s="156"/>
      <c r="R101" s="156"/>
      <c r="S101" s="156"/>
      <c r="T101" s="156"/>
      <c r="U101" s="156"/>
      <c r="V101" s="156"/>
      <c r="W101" s="156"/>
      <c r="X101" s="156"/>
      <c r="Y101" s="156"/>
      <c r="Z101" s="156"/>
      <c r="AA101" s="156"/>
      <c r="AB101" s="156"/>
      <c r="AC101" s="156"/>
      <c r="AD101" s="156"/>
      <c r="AE101" s="156"/>
      <c r="AF101" s="156"/>
      <c r="AG101" s="156"/>
    </row>
    <row r="102" spans="2:33" ht="13.5" customHeight="1">
      <c r="B102" s="642"/>
      <c r="C102" s="157"/>
      <c r="D102" s="156"/>
      <c r="E102" s="156"/>
      <c r="F102" s="156"/>
      <c r="G102" s="156"/>
      <c r="H102" s="156"/>
      <c r="I102" s="156"/>
      <c r="J102" s="156"/>
      <c r="K102" s="156"/>
      <c r="L102" s="156"/>
      <c r="M102" s="156"/>
      <c r="N102" s="156"/>
      <c r="O102" s="156"/>
      <c r="P102" s="156"/>
      <c r="Q102" s="156"/>
      <c r="R102" s="156"/>
      <c r="S102" s="156"/>
      <c r="T102" s="156"/>
      <c r="U102" s="156"/>
      <c r="V102" s="156"/>
      <c r="W102" s="156"/>
      <c r="X102" s="156"/>
      <c r="Y102" s="156"/>
      <c r="Z102" s="156"/>
      <c r="AA102" s="156"/>
      <c r="AB102" s="156"/>
      <c r="AC102" s="156"/>
      <c r="AD102" s="156"/>
      <c r="AE102" s="156"/>
      <c r="AF102" s="156"/>
      <c r="AG102" s="156"/>
    </row>
    <row r="103" spans="2:33" ht="13.5" customHeight="1">
      <c r="B103" s="642"/>
      <c r="C103" s="157"/>
      <c r="D103" s="156"/>
      <c r="E103" s="156"/>
      <c r="F103" s="156"/>
      <c r="G103" s="156"/>
      <c r="H103" s="156"/>
      <c r="I103" s="156"/>
      <c r="J103" s="156"/>
      <c r="K103" s="156"/>
      <c r="L103" s="156"/>
      <c r="M103" s="156"/>
      <c r="N103" s="156"/>
      <c r="O103" s="156"/>
      <c r="P103" s="156"/>
      <c r="Q103" s="156"/>
      <c r="R103" s="156"/>
      <c r="S103" s="156"/>
      <c r="T103" s="156"/>
      <c r="U103" s="156"/>
      <c r="V103" s="156"/>
      <c r="W103" s="156"/>
      <c r="X103" s="156"/>
      <c r="Y103" s="156"/>
      <c r="Z103" s="156"/>
      <c r="AA103" s="156"/>
      <c r="AB103" s="156"/>
      <c r="AC103" s="156"/>
      <c r="AD103" s="156"/>
      <c r="AE103" s="156"/>
      <c r="AF103" s="156"/>
      <c r="AG103" s="156"/>
    </row>
    <row r="104" spans="2:33" ht="13.5" customHeight="1">
      <c r="B104" s="642"/>
      <c r="C104" s="157"/>
      <c r="D104" s="156"/>
      <c r="E104" s="156"/>
      <c r="F104" s="156"/>
      <c r="G104" s="156"/>
      <c r="H104" s="156"/>
      <c r="I104" s="156"/>
      <c r="J104" s="156"/>
      <c r="K104" s="156"/>
      <c r="L104" s="156"/>
      <c r="M104" s="156"/>
      <c r="N104" s="156"/>
      <c r="O104" s="156"/>
      <c r="P104" s="156"/>
      <c r="Q104" s="156"/>
      <c r="R104" s="156"/>
      <c r="S104" s="156"/>
      <c r="T104" s="156"/>
      <c r="U104" s="156"/>
      <c r="V104" s="156"/>
      <c r="W104" s="156"/>
      <c r="X104" s="156"/>
      <c r="Y104" s="156"/>
      <c r="Z104" s="156"/>
      <c r="AA104" s="156"/>
      <c r="AB104" s="156"/>
      <c r="AC104" s="156"/>
      <c r="AD104" s="156"/>
      <c r="AE104" s="156"/>
      <c r="AF104" s="156"/>
      <c r="AG104" s="156"/>
    </row>
    <row r="105" spans="2:33" ht="13.5" customHeight="1">
      <c r="B105" s="642"/>
      <c r="C105" s="157"/>
      <c r="D105" s="156"/>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row>
    <row r="106" spans="2:33" ht="13.5" customHeight="1">
      <c r="B106" s="642"/>
      <c r="C106" s="157"/>
      <c r="D106" s="156"/>
      <c r="E106" s="156"/>
      <c r="F106" s="156"/>
      <c r="G106" s="156"/>
      <c r="H106" s="156"/>
      <c r="I106" s="156"/>
      <c r="J106" s="156"/>
      <c r="K106" s="156"/>
      <c r="L106" s="156"/>
      <c r="M106" s="156"/>
      <c r="N106" s="156"/>
      <c r="O106" s="156"/>
      <c r="P106" s="156"/>
      <c r="Q106" s="156"/>
      <c r="R106" s="156"/>
      <c r="S106" s="156"/>
      <c r="T106" s="156"/>
      <c r="U106" s="156"/>
      <c r="V106" s="156"/>
      <c r="W106" s="156"/>
      <c r="X106" s="156"/>
      <c r="Y106" s="156"/>
      <c r="Z106" s="156"/>
      <c r="AA106" s="156"/>
      <c r="AB106" s="156"/>
      <c r="AC106" s="156"/>
      <c r="AD106" s="156"/>
      <c r="AE106" s="156"/>
      <c r="AF106" s="156"/>
      <c r="AG106" s="156"/>
    </row>
    <row r="107" spans="2:33" ht="13.5" customHeight="1">
      <c r="B107" s="642"/>
      <c r="C107" s="157"/>
      <c r="D107" s="156"/>
      <c r="E107" s="156"/>
      <c r="F107" s="156"/>
      <c r="G107" s="156"/>
      <c r="H107" s="156"/>
      <c r="I107" s="156"/>
      <c r="J107" s="156"/>
      <c r="K107" s="156"/>
      <c r="L107" s="156"/>
      <c r="M107" s="156"/>
      <c r="N107" s="156"/>
      <c r="O107" s="156"/>
      <c r="P107" s="156"/>
      <c r="Q107" s="156"/>
      <c r="R107" s="156"/>
      <c r="S107" s="156"/>
      <c r="T107" s="156"/>
      <c r="U107" s="156"/>
      <c r="V107" s="156"/>
      <c r="W107" s="156"/>
      <c r="X107" s="156"/>
      <c r="Y107" s="156"/>
      <c r="Z107" s="156"/>
      <c r="AA107" s="156"/>
      <c r="AB107" s="156"/>
      <c r="AC107" s="156"/>
      <c r="AD107" s="156"/>
      <c r="AE107" s="156"/>
      <c r="AF107" s="156"/>
      <c r="AG107" s="156"/>
    </row>
    <row r="108" spans="2:33" ht="13.5" customHeight="1">
      <c r="B108" s="642"/>
      <c r="C108" s="157"/>
      <c r="D108" s="156"/>
      <c r="E108" s="156"/>
      <c r="F108" s="156"/>
      <c r="G108" s="156"/>
      <c r="H108" s="156"/>
      <c r="I108" s="156"/>
      <c r="J108" s="156"/>
      <c r="K108" s="156"/>
      <c r="L108" s="156"/>
      <c r="M108" s="156"/>
      <c r="N108" s="156"/>
      <c r="O108" s="156"/>
      <c r="P108" s="156"/>
      <c r="Q108" s="156"/>
      <c r="R108" s="156"/>
      <c r="S108" s="156"/>
      <c r="T108" s="156"/>
      <c r="U108" s="156"/>
      <c r="V108" s="156"/>
      <c r="W108" s="156"/>
      <c r="X108" s="156"/>
      <c r="Y108" s="156"/>
      <c r="Z108" s="156"/>
      <c r="AA108" s="156"/>
      <c r="AB108" s="156"/>
      <c r="AC108" s="156"/>
      <c r="AD108" s="156"/>
      <c r="AE108" s="156"/>
      <c r="AF108" s="156"/>
      <c r="AG108" s="156"/>
    </row>
    <row r="109" spans="2:33" ht="13.5" customHeight="1">
      <c r="B109" s="642"/>
      <c r="C109" s="157"/>
      <c r="D109" s="156"/>
      <c r="E109" s="156"/>
      <c r="F109" s="156"/>
      <c r="G109" s="156"/>
      <c r="H109" s="156"/>
      <c r="I109" s="156"/>
      <c r="J109" s="156"/>
      <c r="K109" s="156"/>
      <c r="L109" s="156"/>
      <c r="M109" s="156"/>
      <c r="N109" s="156"/>
      <c r="O109" s="156"/>
      <c r="P109" s="156"/>
      <c r="Q109" s="156"/>
      <c r="R109" s="156"/>
      <c r="S109" s="156"/>
      <c r="T109" s="156"/>
      <c r="U109" s="156"/>
      <c r="V109" s="156"/>
      <c r="W109" s="156"/>
      <c r="X109" s="156"/>
      <c r="Y109" s="156"/>
      <c r="Z109" s="156"/>
      <c r="AA109" s="156"/>
      <c r="AB109" s="156"/>
      <c r="AC109" s="156"/>
      <c r="AD109" s="156"/>
      <c r="AE109" s="156"/>
      <c r="AF109" s="156"/>
      <c r="AG109" s="156"/>
    </row>
    <row r="110" spans="2:33" ht="13.5" customHeight="1">
      <c r="B110" s="642"/>
      <c r="C110" s="157"/>
      <c r="D110" s="156"/>
      <c r="E110" s="156"/>
      <c r="F110" s="156"/>
      <c r="G110" s="156"/>
      <c r="H110" s="156"/>
      <c r="I110" s="156"/>
      <c r="J110" s="156"/>
      <c r="K110" s="156"/>
      <c r="L110" s="156"/>
      <c r="M110" s="156"/>
      <c r="N110" s="156"/>
      <c r="O110" s="156"/>
      <c r="P110" s="156"/>
      <c r="Q110" s="156"/>
      <c r="R110" s="156"/>
      <c r="S110" s="156"/>
      <c r="T110" s="156"/>
      <c r="U110" s="156"/>
      <c r="V110" s="156"/>
      <c r="W110" s="156"/>
      <c r="X110" s="156"/>
      <c r="Y110" s="156"/>
      <c r="Z110" s="156"/>
      <c r="AA110" s="156"/>
      <c r="AB110" s="156"/>
      <c r="AC110" s="156"/>
      <c r="AD110" s="156"/>
      <c r="AE110" s="156"/>
      <c r="AF110" s="156"/>
      <c r="AG110" s="156"/>
    </row>
    <row r="111" spans="2:33" ht="13.5" customHeight="1">
      <c r="B111" s="642"/>
      <c r="C111" s="157"/>
      <c r="D111" s="156"/>
      <c r="E111" s="156"/>
      <c r="F111" s="156"/>
      <c r="G111" s="156"/>
      <c r="H111" s="156"/>
      <c r="I111" s="156"/>
      <c r="J111" s="156"/>
      <c r="K111" s="156"/>
      <c r="L111" s="156"/>
      <c r="M111" s="156"/>
      <c r="N111" s="156"/>
      <c r="O111" s="156"/>
      <c r="P111" s="156"/>
      <c r="Q111" s="156"/>
      <c r="R111" s="156"/>
      <c r="S111" s="156"/>
      <c r="T111" s="156"/>
      <c r="U111" s="156"/>
      <c r="V111" s="156"/>
      <c r="W111" s="156"/>
      <c r="X111" s="156"/>
      <c r="Y111" s="156"/>
      <c r="Z111" s="156"/>
      <c r="AA111" s="156"/>
      <c r="AB111" s="156"/>
      <c r="AC111" s="156"/>
      <c r="AD111" s="156"/>
      <c r="AE111" s="156"/>
      <c r="AF111" s="156"/>
      <c r="AG111" s="156"/>
    </row>
    <row r="112" spans="2:33" ht="47.25" customHeight="1">
      <c r="B112" s="642"/>
      <c r="C112" s="157"/>
      <c r="D112" s="156"/>
      <c r="E112" s="156"/>
      <c r="F112" s="156"/>
      <c r="G112" s="156"/>
      <c r="H112" s="156"/>
      <c r="I112" s="156"/>
      <c r="J112" s="156"/>
      <c r="K112" s="156"/>
      <c r="L112" s="156"/>
      <c r="M112" s="156"/>
      <c r="N112" s="156"/>
      <c r="O112" s="156"/>
      <c r="P112" s="156"/>
      <c r="Q112" s="156"/>
      <c r="R112" s="156"/>
      <c r="S112" s="156"/>
      <c r="T112" s="156"/>
      <c r="U112" s="156"/>
      <c r="V112" s="156"/>
      <c r="W112" s="156"/>
      <c r="X112" s="156"/>
      <c r="Y112" s="156"/>
      <c r="Z112" s="156"/>
      <c r="AA112" s="156"/>
      <c r="AB112" s="156"/>
      <c r="AC112" s="156"/>
      <c r="AD112" s="156"/>
      <c r="AE112" s="156"/>
      <c r="AF112" s="156"/>
      <c r="AG112" s="156"/>
    </row>
    <row r="113" spans="2:2" ht="12.75" customHeight="1">
      <c r="B113" s="642"/>
    </row>
    <row r="114" spans="2:2" ht="13.5" customHeight="1"/>
    <row r="115" spans="2:2" ht="13.5" customHeight="1"/>
    <row r="116" spans="2:2" ht="13.5" customHeight="1"/>
    <row r="117" spans="2:2" ht="13.5" customHeight="1"/>
    <row r="118" spans="2:2" ht="13.5" customHeight="1"/>
    <row r="119" spans="2:2" ht="13.5" customHeight="1"/>
    <row r="120" spans="2:2" ht="13.5" customHeight="1"/>
    <row r="121" spans="2:2" ht="13.5" customHeight="1"/>
    <row r="122" spans="2:2" ht="13.5" customHeight="1"/>
    <row r="123" spans="2:2" ht="13.5" customHeight="1"/>
    <row r="124" spans="2:2" ht="13.5" customHeight="1"/>
    <row r="125" spans="2:2" ht="13.5" customHeight="1"/>
    <row r="126" spans="2:2" ht="13.5" customHeight="1"/>
    <row r="127" spans="2:2" ht="13.5" customHeight="1"/>
    <row r="128" spans="2:2" ht="13.5" customHeight="1"/>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A2CD-CA4A-4986-9838-B995E3D99E43}">
  <dimension ref="A2:S200"/>
  <sheetViews>
    <sheetView zoomScale="35" zoomScaleNormal="35" workbookViewId="0">
      <selection activeCell="AH63" sqref="AH63"/>
    </sheetView>
  </sheetViews>
  <sheetFormatPr baseColWidth="10" defaultColWidth="11.375" defaultRowHeight="14.25"/>
  <cols>
    <col min="1" max="1" width="6.75" style="184" customWidth="1"/>
    <col min="2" max="3" width="25.25" style="185" customWidth="1"/>
    <col min="4" max="4" width="48.625" style="184" customWidth="1"/>
    <col min="5" max="5" width="32.875" style="184" bestFit="1" customWidth="1"/>
    <col min="6" max="11" width="20.25" style="184" customWidth="1"/>
    <col min="12" max="16" width="18.125" style="184" customWidth="1"/>
    <col min="17" max="17" width="11.625" style="184" customWidth="1"/>
    <col min="18" max="18" width="11.375" style="184"/>
    <col min="19" max="19" width="71.75" style="184" customWidth="1"/>
    <col min="20" max="16384" width="11.375" style="184"/>
  </cols>
  <sheetData>
    <row r="2" spans="2:19" ht="15">
      <c r="B2" s="1"/>
      <c r="C2" s="1"/>
      <c r="D2" s="71"/>
      <c r="E2" s="1"/>
      <c r="F2" s="1"/>
      <c r="G2" s="1"/>
      <c r="H2" s="1"/>
      <c r="I2" s="1"/>
      <c r="J2" s="1"/>
      <c r="K2" s="1"/>
      <c r="L2" s="1"/>
      <c r="M2" s="1"/>
      <c r="N2" s="1"/>
      <c r="O2" s="1"/>
      <c r="P2" s="1"/>
      <c r="Q2" s="1"/>
      <c r="R2" s="1"/>
    </row>
    <row r="3" spans="2:19" ht="15">
      <c r="B3" s="1"/>
      <c r="C3" s="1"/>
      <c r="D3" s="2"/>
      <c r="E3" s="1"/>
      <c r="F3" s="1"/>
      <c r="G3" s="1"/>
      <c r="H3" s="1"/>
      <c r="I3" s="1"/>
      <c r="J3" s="1"/>
      <c r="K3" s="1"/>
      <c r="L3" s="1"/>
      <c r="M3" s="1"/>
      <c r="N3" s="1"/>
      <c r="O3" s="1"/>
      <c r="P3" s="1"/>
      <c r="Q3" s="1"/>
      <c r="R3" s="1"/>
    </row>
    <row r="4" spans="2:19" ht="32.25" customHeight="1">
      <c r="B4" s="1"/>
      <c r="C4" s="686" t="s">
        <v>157</v>
      </c>
      <c r="D4" s="686"/>
      <c r="E4" s="686"/>
      <c r="F4" s="686"/>
      <c r="G4" s="686"/>
      <c r="H4" s="686"/>
      <c r="I4" s="686"/>
      <c r="J4" s="686"/>
      <c r="K4" s="686"/>
      <c r="L4" s="686"/>
      <c r="M4" s="686"/>
      <c r="N4" s="686"/>
      <c r="O4" s="686"/>
      <c r="P4" s="686"/>
      <c r="Q4" s="3"/>
      <c r="R4" s="3"/>
      <c r="S4" s="678" t="s">
        <v>239</v>
      </c>
    </row>
    <row r="5" spans="2:19" ht="32.25" customHeight="1">
      <c r="B5" s="1"/>
      <c r="C5" s="686" t="s">
        <v>303</v>
      </c>
      <c r="D5" s="686"/>
      <c r="E5" s="686"/>
      <c r="F5" s="686"/>
      <c r="G5" s="686"/>
      <c r="H5" s="686"/>
      <c r="I5" s="686"/>
      <c r="J5" s="686"/>
      <c r="K5" s="686"/>
      <c r="L5" s="686"/>
      <c r="M5" s="686"/>
      <c r="N5" s="686"/>
      <c r="O5" s="686"/>
      <c r="P5" s="686"/>
      <c r="Q5" s="3"/>
      <c r="R5" s="3"/>
      <c r="S5" s="678"/>
    </row>
    <row r="6" spans="2:19" ht="32.25" customHeight="1">
      <c r="B6" s="1"/>
      <c r="C6" s="686" t="s">
        <v>304</v>
      </c>
      <c r="D6" s="686"/>
      <c r="E6" s="686"/>
      <c r="F6" s="686"/>
      <c r="G6" s="686"/>
      <c r="H6" s="686"/>
      <c r="I6" s="686"/>
      <c r="J6" s="686"/>
      <c r="K6" s="686"/>
      <c r="L6" s="686"/>
      <c r="M6" s="686"/>
      <c r="N6" s="686"/>
      <c r="O6" s="686"/>
      <c r="P6" s="686"/>
      <c r="Q6" s="4"/>
      <c r="R6" s="4"/>
      <c r="S6" s="678"/>
    </row>
    <row r="7" spans="2:19" ht="32.25" customHeight="1">
      <c r="B7" s="1"/>
      <c r="C7" s="686" t="s">
        <v>305</v>
      </c>
      <c r="D7" s="686"/>
      <c r="E7" s="686"/>
      <c r="F7" s="686"/>
      <c r="G7" s="686"/>
      <c r="H7" s="686"/>
      <c r="I7" s="686"/>
      <c r="J7" s="686"/>
      <c r="K7" s="686"/>
      <c r="L7" s="686"/>
      <c r="M7" s="686"/>
      <c r="N7" s="686"/>
      <c r="O7" s="686"/>
      <c r="P7" s="686"/>
      <c r="Q7" s="4"/>
      <c r="R7" s="4"/>
      <c r="S7" s="678"/>
    </row>
    <row r="8" spans="2:19" ht="14.25" customHeight="1">
      <c r="S8" s="678"/>
    </row>
    <row r="9" spans="2:19" ht="15" customHeight="1" thickBot="1">
      <c r="S9" s="678"/>
    </row>
    <row r="10" spans="2:19" ht="30" customHeight="1">
      <c r="B10" s="680" t="s">
        <v>158</v>
      </c>
      <c r="C10" s="687" t="s">
        <v>24</v>
      </c>
      <c r="D10" s="690" t="s">
        <v>189</v>
      </c>
      <c r="E10" s="687" t="s">
        <v>159</v>
      </c>
      <c r="F10" s="673" t="s">
        <v>222</v>
      </c>
      <c r="G10" s="674"/>
      <c r="H10" s="674"/>
      <c r="I10" s="674"/>
      <c r="J10" s="674"/>
      <c r="K10" s="674"/>
      <c r="L10" s="674"/>
      <c r="M10" s="674"/>
      <c r="N10" s="674"/>
      <c r="O10" s="674"/>
      <c r="P10" s="674"/>
      <c r="Q10" s="683" t="s">
        <v>160</v>
      </c>
      <c r="S10" s="678"/>
    </row>
    <row r="11" spans="2:19" ht="30" customHeight="1">
      <c r="B11" s="681"/>
      <c r="C11" s="688"/>
      <c r="D11" s="691"/>
      <c r="E11" s="688"/>
      <c r="F11" s="675" t="s">
        <v>223</v>
      </c>
      <c r="G11" s="676"/>
      <c r="H11" s="676"/>
      <c r="I11" s="677"/>
      <c r="J11" s="675" t="s">
        <v>224</v>
      </c>
      <c r="K11" s="677"/>
      <c r="L11" s="675" t="s">
        <v>225</v>
      </c>
      <c r="M11" s="676"/>
      <c r="N11" s="676"/>
      <c r="O11" s="677"/>
      <c r="P11" s="266" t="s">
        <v>226</v>
      </c>
      <c r="Q11" s="684"/>
      <c r="S11" s="678"/>
    </row>
    <row r="12" spans="2:19" ht="160.5" customHeight="1" thickBot="1">
      <c r="B12" s="682"/>
      <c r="C12" s="689"/>
      <c r="D12" s="692"/>
      <c r="E12" s="689"/>
      <c r="F12" s="267" t="s">
        <v>227</v>
      </c>
      <c r="G12" s="267" t="s">
        <v>228</v>
      </c>
      <c r="H12" s="267" t="s">
        <v>229</v>
      </c>
      <c r="I12" s="267" t="s">
        <v>230</v>
      </c>
      <c r="J12" s="267" t="s">
        <v>231</v>
      </c>
      <c r="K12" s="267" t="s">
        <v>232</v>
      </c>
      <c r="L12" s="267" t="s">
        <v>233</v>
      </c>
      <c r="M12" s="267" t="s">
        <v>234</v>
      </c>
      <c r="N12" s="267" t="s">
        <v>235</v>
      </c>
      <c r="O12" s="267" t="s">
        <v>236</v>
      </c>
      <c r="P12" s="267" t="s">
        <v>237</v>
      </c>
      <c r="Q12" s="685"/>
      <c r="S12" s="678"/>
    </row>
    <row r="13" spans="2:19" ht="15.75" customHeight="1">
      <c r="B13" s="693"/>
      <c r="C13" s="670" t="s">
        <v>161</v>
      </c>
      <c r="D13" s="645"/>
      <c r="E13" s="191"/>
      <c r="F13" s="192"/>
      <c r="G13" s="192"/>
      <c r="H13" s="192"/>
      <c r="I13" s="192"/>
      <c r="J13" s="192"/>
      <c r="K13" s="192"/>
      <c r="L13" s="192"/>
      <c r="M13" s="192"/>
      <c r="N13" s="192"/>
      <c r="O13" s="192"/>
      <c r="P13" s="192"/>
      <c r="Q13" s="200"/>
      <c r="S13" s="678"/>
    </row>
    <row r="14" spans="2:19" ht="15.75" customHeight="1">
      <c r="B14" s="693"/>
      <c r="C14" s="670"/>
      <c r="D14" s="645"/>
      <c r="E14" s="191"/>
      <c r="F14" s="192"/>
      <c r="G14" s="192"/>
      <c r="H14" s="192"/>
      <c r="I14" s="192"/>
      <c r="J14" s="192"/>
      <c r="K14" s="192"/>
      <c r="L14" s="192"/>
      <c r="M14" s="192"/>
      <c r="N14" s="192"/>
      <c r="O14" s="192"/>
      <c r="P14" s="192"/>
      <c r="Q14" s="200"/>
      <c r="S14" s="678"/>
    </row>
    <row r="15" spans="2:19" ht="15.75" customHeight="1">
      <c r="B15" s="694"/>
      <c r="C15" s="671"/>
      <c r="D15" s="646"/>
      <c r="E15" s="191"/>
      <c r="F15" s="192"/>
      <c r="G15" s="192"/>
      <c r="H15" s="192"/>
      <c r="I15" s="192"/>
      <c r="J15" s="192"/>
      <c r="K15" s="192"/>
      <c r="L15" s="192"/>
      <c r="M15" s="192"/>
      <c r="N15" s="192"/>
      <c r="O15" s="192"/>
      <c r="P15" s="192"/>
      <c r="Q15" s="200"/>
      <c r="S15" s="678"/>
    </row>
    <row r="16" spans="2:19" ht="15.75" customHeight="1">
      <c r="B16" s="661"/>
      <c r="C16" s="672" t="s">
        <v>162</v>
      </c>
      <c r="D16" s="644"/>
      <c r="E16" s="193"/>
      <c r="F16" s="194"/>
      <c r="G16" s="194"/>
      <c r="H16" s="194"/>
      <c r="I16" s="194"/>
      <c r="J16" s="194"/>
      <c r="K16" s="194"/>
      <c r="L16" s="194"/>
      <c r="M16" s="194"/>
      <c r="N16" s="194"/>
      <c r="O16" s="194"/>
      <c r="P16" s="194"/>
      <c r="Q16" s="201"/>
      <c r="S16" s="678"/>
    </row>
    <row r="17" spans="1:19" ht="15.75" customHeight="1">
      <c r="B17" s="662"/>
      <c r="C17" s="670"/>
      <c r="D17" s="645"/>
      <c r="E17" s="194"/>
      <c r="F17" s="194"/>
      <c r="G17" s="194"/>
      <c r="H17" s="194"/>
      <c r="I17" s="194"/>
      <c r="J17" s="194"/>
      <c r="K17" s="194"/>
      <c r="L17" s="194"/>
      <c r="M17" s="194"/>
      <c r="N17" s="194"/>
      <c r="O17" s="194"/>
      <c r="P17" s="194"/>
      <c r="Q17" s="201"/>
      <c r="S17" s="678"/>
    </row>
    <row r="18" spans="1:19" ht="15.75" customHeight="1">
      <c r="B18" s="663"/>
      <c r="C18" s="671"/>
      <c r="D18" s="646"/>
      <c r="E18" s="194"/>
      <c r="F18" s="194"/>
      <c r="G18" s="194"/>
      <c r="H18" s="194"/>
      <c r="I18" s="194"/>
      <c r="J18" s="194"/>
      <c r="K18" s="194"/>
      <c r="L18" s="194"/>
      <c r="M18" s="194"/>
      <c r="N18" s="194"/>
      <c r="O18" s="194"/>
      <c r="P18" s="194"/>
      <c r="Q18" s="201"/>
      <c r="S18" s="678"/>
    </row>
    <row r="19" spans="1:19" ht="15.75" customHeight="1">
      <c r="B19" s="667"/>
      <c r="C19" s="658" t="s">
        <v>163</v>
      </c>
      <c r="D19" s="647"/>
      <c r="E19" s="268"/>
      <c r="F19" s="268"/>
      <c r="G19" s="268"/>
      <c r="H19" s="268"/>
      <c r="I19" s="268"/>
      <c r="J19" s="268"/>
      <c r="K19" s="268"/>
      <c r="L19" s="268"/>
      <c r="M19" s="268"/>
      <c r="N19" s="268"/>
      <c r="O19" s="268"/>
      <c r="P19" s="268"/>
      <c r="Q19" s="269"/>
      <c r="S19" s="678"/>
    </row>
    <row r="20" spans="1:19" ht="15.75" customHeight="1">
      <c r="B20" s="668"/>
      <c r="C20" s="659"/>
      <c r="D20" s="648"/>
      <c r="E20" s="270"/>
      <c r="F20" s="270"/>
      <c r="G20" s="270"/>
      <c r="H20" s="270"/>
      <c r="I20" s="270"/>
      <c r="J20" s="270"/>
      <c r="K20" s="270"/>
      <c r="L20" s="270"/>
      <c r="M20" s="270"/>
      <c r="N20" s="270"/>
      <c r="O20" s="270"/>
      <c r="P20" s="270"/>
      <c r="Q20" s="269"/>
      <c r="S20" s="678"/>
    </row>
    <row r="21" spans="1:19" ht="15.75" customHeight="1">
      <c r="B21" s="669"/>
      <c r="C21" s="660"/>
      <c r="D21" s="649"/>
      <c r="E21" s="270"/>
      <c r="F21" s="270"/>
      <c r="G21" s="270"/>
      <c r="H21" s="270"/>
      <c r="I21" s="270"/>
      <c r="J21" s="270"/>
      <c r="K21" s="270"/>
      <c r="L21" s="270"/>
      <c r="M21" s="270"/>
      <c r="N21" s="270"/>
      <c r="O21" s="270"/>
      <c r="P21" s="270"/>
      <c r="Q21" s="269"/>
      <c r="S21" s="679" t="s">
        <v>240</v>
      </c>
    </row>
    <row r="22" spans="1:19" ht="15.75">
      <c r="B22" s="661"/>
      <c r="C22" s="652" t="s">
        <v>164</v>
      </c>
      <c r="D22" s="644"/>
      <c r="E22" s="189"/>
      <c r="F22" s="190"/>
      <c r="G22" s="190"/>
      <c r="H22" s="190"/>
      <c r="I22" s="190"/>
      <c r="J22" s="190"/>
      <c r="K22" s="190"/>
      <c r="L22" s="190"/>
      <c r="M22" s="190"/>
      <c r="N22" s="190"/>
      <c r="O22" s="190"/>
      <c r="P22" s="190"/>
      <c r="Q22" s="202"/>
      <c r="S22" s="679"/>
    </row>
    <row r="23" spans="1:19" ht="15.75">
      <c r="B23" s="662"/>
      <c r="C23" s="653"/>
      <c r="D23" s="645"/>
      <c r="E23" s="189"/>
      <c r="F23" s="190"/>
      <c r="G23" s="190"/>
      <c r="H23" s="190"/>
      <c r="I23" s="190"/>
      <c r="J23" s="190"/>
      <c r="K23" s="190"/>
      <c r="L23" s="190"/>
      <c r="M23" s="190"/>
      <c r="N23" s="190"/>
      <c r="O23" s="190"/>
      <c r="P23" s="190"/>
      <c r="Q23" s="202"/>
      <c r="S23" s="679"/>
    </row>
    <row r="24" spans="1:19" ht="15.75">
      <c r="B24" s="663"/>
      <c r="C24" s="654"/>
      <c r="D24" s="646"/>
      <c r="E24" s="189"/>
      <c r="F24" s="190"/>
      <c r="G24" s="190"/>
      <c r="H24" s="190"/>
      <c r="I24" s="190"/>
      <c r="J24" s="190"/>
      <c r="K24" s="190"/>
      <c r="L24" s="190"/>
      <c r="M24" s="190"/>
      <c r="N24" s="190"/>
      <c r="O24" s="190"/>
      <c r="P24" s="190"/>
      <c r="Q24" s="202"/>
      <c r="S24" s="679"/>
    </row>
    <row r="25" spans="1:19" ht="15.75">
      <c r="A25" s="186"/>
      <c r="B25" s="661"/>
      <c r="C25" s="652" t="s">
        <v>165</v>
      </c>
      <c r="D25" s="644"/>
      <c r="E25" s="189"/>
      <c r="F25" s="190"/>
      <c r="G25" s="190"/>
      <c r="H25" s="190"/>
      <c r="I25" s="190"/>
      <c r="J25" s="190"/>
      <c r="K25" s="190"/>
      <c r="L25" s="190"/>
      <c r="M25" s="190"/>
      <c r="N25" s="190"/>
      <c r="O25" s="190"/>
      <c r="P25" s="190"/>
      <c r="Q25" s="202"/>
      <c r="S25" s="679"/>
    </row>
    <row r="26" spans="1:19" ht="15.75">
      <c r="B26" s="662"/>
      <c r="C26" s="653"/>
      <c r="D26" s="645"/>
      <c r="E26" s="189"/>
      <c r="F26" s="190"/>
      <c r="G26" s="190"/>
      <c r="H26" s="190"/>
      <c r="I26" s="190"/>
      <c r="J26" s="190"/>
      <c r="K26" s="190"/>
      <c r="L26" s="190"/>
      <c r="M26" s="190"/>
      <c r="N26" s="190"/>
      <c r="O26" s="190"/>
      <c r="P26" s="190"/>
      <c r="Q26" s="202"/>
      <c r="S26" s="679"/>
    </row>
    <row r="27" spans="1:19" ht="15.75">
      <c r="B27" s="663"/>
      <c r="C27" s="654"/>
      <c r="D27" s="646"/>
      <c r="E27" s="189"/>
      <c r="F27" s="190"/>
      <c r="G27" s="190"/>
      <c r="H27" s="190"/>
      <c r="I27" s="190"/>
      <c r="J27" s="190"/>
      <c r="K27" s="190"/>
      <c r="L27" s="190"/>
      <c r="M27" s="190"/>
      <c r="N27" s="190"/>
      <c r="O27" s="190"/>
      <c r="P27" s="190"/>
      <c r="Q27" s="202"/>
      <c r="S27" s="679"/>
    </row>
    <row r="28" spans="1:19" ht="15.75">
      <c r="B28" s="661"/>
      <c r="C28" s="652" t="s">
        <v>166</v>
      </c>
      <c r="D28" s="644"/>
      <c r="E28" s="195"/>
      <c r="F28" s="196"/>
      <c r="G28" s="196"/>
      <c r="H28" s="196"/>
      <c r="I28" s="196"/>
      <c r="J28" s="196"/>
      <c r="K28" s="196"/>
      <c r="L28" s="196"/>
      <c r="M28" s="196"/>
      <c r="N28" s="196"/>
      <c r="O28" s="196"/>
      <c r="P28" s="196"/>
      <c r="Q28" s="202"/>
      <c r="S28" s="679"/>
    </row>
    <row r="29" spans="1:19" ht="15.75">
      <c r="B29" s="662"/>
      <c r="C29" s="653"/>
      <c r="D29" s="645"/>
      <c r="E29" s="189"/>
      <c r="F29" s="190"/>
      <c r="G29" s="190"/>
      <c r="H29" s="190"/>
      <c r="I29" s="190"/>
      <c r="J29" s="190"/>
      <c r="K29" s="190"/>
      <c r="L29" s="190"/>
      <c r="M29" s="190"/>
      <c r="N29" s="190"/>
      <c r="O29" s="190"/>
      <c r="P29" s="190"/>
      <c r="Q29" s="202"/>
      <c r="S29" s="679"/>
    </row>
    <row r="30" spans="1:19" ht="15.75">
      <c r="B30" s="663"/>
      <c r="C30" s="654"/>
      <c r="D30" s="646"/>
      <c r="E30" s="195"/>
      <c r="F30" s="196"/>
      <c r="G30" s="196"/>
      <c r="H30" s="196"/>
      <c r="I30" s="196"/>
      <c r="J30" s="196"/>
      <c r="K30" s="196"/>
      <c r="L30" s="196"/>
      <c r="M30" s="196"/>
      <c r="N30" s="196"/>
      <c r="O30" s="196"/>
      <c r="P30" s="196"/>
      <c r="Q30" s="202"/>
      <c r="S30" s="679"/>
    </row>
    <row r="31" spans="1:19" ht="15.75">
      <c r="B31" s="661"/>
      <c r="C31" s="652" t="s">
        <v>167</v>
      </c>
      <c r="D31" s="644"/>
      <c r="E31" s="189"/>
      <c r="F31" s="190"/>
      <c r="G31" s="190"/>
      <c r="H31" s="190"/>
      <c r="I31" s="190"/>
      <c r="J31" s="190"/>
      <c r="K31" s="190"/>
      <c r="L31" s="190"/>
      <c r="M31" s="190"/>
      <c r="N31" s="190"/>
      <c r="O31" s="190"/>
      <c r="P31" s="190"/>
      <c r="Q31" s="202"/>
      <c r="S31" s="679"/>
    </row>
    <row r="32" spans="1:19" ht="15.75">
      <c r="B32" s="662"/>
      <c r="C32" s="653"/>
      <c r="D32" s="645"/>
      <c r="E32" s="189"/>
      <c r="F32" s="190"/>
      <c r="G32" s="190"/>
      <c r="H32" s="190"/>
      <c r="I32" s="190"/>
      <c r="J32" s="190"/>
      <c r="K32" s="190"/>
      <c r="L32" s="190"/>
      <c r="M32" s="190"/>
      <c r="N32" s="190"/>
      <c r="O32" s="190"/>
      <c r="P32" s="190"/>
      <c r="Q32" s="202"/>
      <c r="S32" s="679"/>
    </row>
    <row r="33" spans="2:19" ht="15.75">
      <c r="B33" s="663"/>
      <c r="C33" s="654"/>
      <c r="D33" s="646"/>
      <c r="E33" s="189"/>
      <c r="F33" s="190"/>
      <c r="G33" s="190"/>
      <c r="H33" s="190"/>
      <c r="I33" s="190"/>
      <c r="J33" s="190"/>
      <c r="K33" s="190"/>
      <c r="L33" s="190"/>
      <c r="M33" s="190"/>
      <c r="N33" s="190"/>
      <c r="O33" s="190"/>
      <c r="P33" s="190"/>
      <c r="Q33" s="202"/>
      <c r="S33" s="679"/>
    </row>
    <row r="34" spans="2:19" ht="15.75">
      <c r="B34" s="661"/>
      <c r="C34" s="652" t="s">
        <v>168</v>
      </c>
      <c r="D34" s="644"/>
      <c r="E34" s="189"/>
      <c r="F34" s="190"/>
      <c r="G34" s="190"/>
      <c r="H34" s="190"/>
      <c r="I34" s="190"/>
      <c r="J34" s="190"/>
      <c r="K34" s="190"/>
      <c r="L34" s="190"/>
      <c r="M34" s="190"/>
      <c r="N34" s="190"/>
      <c r="O34" s="190"/>
      <c r="P34" s="190"/>
      <c r="Q34" s="202"/>
      <c r="S34" s="679"/>
    </row>
    <row r="35" spans="2:19" ht="15.75">
      <c r="B35" s="662"/>
      <c r="C35" s="653"/>
      <c r="D35" s="645"/>
      <c r="E35" s="189"/>
      <c r="F35" s="190"/>
      <c r="G35" s="190"/>
      <c r="H35" s="190"/>
      <c r="I35" s="190"/>
      <c r="J35" s="190"/>
      <c r="K35" s="190"/>
      <c r="L35" s="190"/>
      <c r="M35" s="190"/>
      <c r="N35" s="190"/>
      <c r="O35" s="190"/>
      <c r="P35" s="190"/>
      <c r="Q35" s="202"/>
      <c r="S35" s="679"/>
    </row>
    <row r="36" spans="2:19" ht="15.75">
      <c r="B36" s="663"/>
      <c r="C36" s="654"/>
      <c r="D36" s="646"/>
      <c r="E36" s="189"/>
      <c r="F36" s="190"/>
      <c r="G36" s="190"/>
      <c r="H36" s="190"/>
      <c r="I36" s="190"/>
      <c r="J36" s="190"/>
      <c r="K36" s="190"/>
      <c r="L36" s="190"/>
      <c r="M36" s="190"/>
      <c r="N36" s="190"/>
      <c r="O36" s="190"/>
      <c r="P36" s="190"/>
      <c r="Q36" s="202"/>
      <c r="S36" s="679"/>
    </row>
    <row r="37" spans="2:19" ht="15.75">
      <c r="B37" s="661"/>
      <c r="C37" s="652" t="s">
        <v>169</v>
      </c>
      <c r="D37" s="644"/>
      <c r="E37" s="189"/>
      <c r="F37" s="190"/>
      <c r="G37" s="190"/>
      <c r="H37" s="190"/>
      <c r="I37" s="190"/>
      <c r="J37" s="190"/>
      <c r="K37" s="190"/>
      <c r="L37" s="190"/>
      <c r="M37" s="190"/>
      <c r="N37" s="190"/>
      <c r="O37" s="190"/>
      <c r="P37" s="190"/>
      <c r="Q37" s="202"/>
      <c r="S37" s="679"/>
    </row>
    <row r="38" spans="2:19" ht="15.75">
      <c r="B38" s="662"/>
      <c r="C38" s="653"/>
      <c r="D38" s="645"/>
      <c r="E38" s="189"/>
      <c r="F38" s="190"/>
      <c r="G38" s="190"/>
      <c r="H38" s="190"/>
      <c r="I38" s="190"/>
      <c r="J38" s="190"/>
      <c r="K38" s="190"/>
      <c r="L38" s="190"/>
      <c r="M38" s="190"/>
      <c r="N38" s="190"/>
      <c r="O38" s="190"/>
      <c r="P38" s="190"/>
      <c r="Q38" s="202"/>
      <c r="S38" s="679"/>
    </row>
    <row r="39" spans="2:19" ht="15.75">
      <c r="B39" s="663"/>
      <c r="C39" s="654"/>
      <c r="D39" s="646"/>
      <c r="E39" s="189"/>
      <c r="F39" s="190"/>
      <c r="G39" s="190"/>
      <c r="H39" s="190"/>
      <c r="I39" s="190"/>
      <c r="J39" s="190"/>
      <c r="K39" s="190"/>
      <c r="L39" s="190"/>
      <c r="M39" s="190"/>
      <c r="N39" s="190"/>
      <c r="O39" s="190"/>
      <c r="P39" s="190"/>
      <c r="Q39" s="202"/>
      <c r="S39" s="679"/>
    </row>
    <row r="40" spans="2:19" ht="15.75">
      <c r="B40" s="661"/>
      <c r="C40" s="652" t="s">
        <v>170</v>
      </c>
      <c r="D40" s="644"/>
      <c r="E40" s="189"/>
      <c r="F40" s="190"/>
      <c r="G40" s="190"/>
      <c r="H40" s="190"/>
      <c r="I40" s="190"/>
      <c r="J40" s="190"/>
      <c r="K40" s="190"/>
      <c r="L40" s="190"/>
      <c r="M40" s="190"/>
      <c r="N40" s="190"/>
      <c r="O40" s="190"/>
      <c r="P40" s="190"/>
      <c r="Q40" s="202"/>
      <c r="S40" s="679"/>
    </row>
    <row r="41" spans="2:19" ht="15.75">
      <c r="B41" s="662"/>
      <c r="C41" s="653"/>
      <c r="D41" s="645"/>
      <c r="E41" s="189"/>
      <c r="F41" s="190"/>
      <c r="G41" s="190"/>
      <c r="H41" s="190"/>
      <c r="I41" s="190"/>
      <c r="J41" s="190"/>
      <c r="K41" s="190"/>
      <c r="L41" s="190"/>
      <c r="M41" s="190"/>
      <c r="N41" s="190"/>
      <c r="O41" s="190"/>
      <c r="P41" s="190"/>
      <c r="Q41" s="202"/>
      <c r="S41" s="679"/>
    </row>
    <row r="42" spans="2:19" ht="15.75">
      <c r="B42" s="663"/>
      <c r="C42" s="654"/>
      <c r="D42" s="646"/>
      <c r="E42" s="189"/>
      <c r="F42" s="190"/>
      <c r="G42" s="190"/>
      <c r="H42" s="190"/>
      <c r="I42" s="190"/>
      <c r="J42" s="190"/>
      <c r="K42" s="190"/>
      <c r="L42" s="190"/>
      <c r="M42" s="190"/>
      <c r="N42" s="190"/>
      <c r="O42" s="190"/>
      <c r="P42" s="190"/>
      <c r="Q42" s="202"/>
      <c r="S42" s="679"/>
    </row>
    <row r="43" spans="2:19" ht="15.75">
      <c r="B43" s="661"/>
      <c r="C43" s="652" t="s">
        <v>190</v>
      </c>
      <c r="D43" s="644"/>
      <c r="E43" s="189"/>
      <c r="F43" s="190"/>
      <c r="G43" s="190"/>
      <c r="H43" s="190"/>
      <c r="I43" s="190"/>
      <c r="J43" s="190"/>
      <c r="K43" s="190"/>
      <c r="L43" s="190"/>
      <c r="M43" s="190"/>
      <c r="N43" s="190"/>
      <c r="O43" s="190"/>
      <c r="P43" s="190"/>
      <c r="Q43" s="202"/>
      <c r="S43" s="679"/>
    </row>
    <row r="44" spans="2:19" ht="15.75">
      <c r="B44" s="662"/>
      <c r="C44" s="653"/>
      <c r="D44" s="645"/>
      <c r="E44" s="189"/>
      <c r="F44" s="190"/>
      <c r="G44" s="190"/>
      <c r="H44" s="190"/>
      <c r="I44" s="190"/>
      <c r="J44" s="190"/>
      <c r="K44" s="190"/>
      <c r="L44" s="190"/>
      <c r="M44" s="190"/>
      <c r="N44" s="190"/>
      <c r="O44" s="190"/>
      <c r="P44" s="190"/>
      <c r="Q44" s="202"/>
      <c r="S44" s="679"/>
    </row>
    <row r="45" spans="2:19" ht="15.75">
      <c r="B45" s="663"/>
      <c r="C45" s="654"/>
      <c r="D45" s="646"/>
      <c r="E45" s="189"/>
      <c r="F45" s="190"/>
      <c r="G45" s="190"/>
      <c r="H45" s="190"/>
      <c r="I45" s="190"/>
      <c r="J45" s="190"/>
      <c r="K45" s="190"/>
      <c r="L45" s="190"/>
      <c r="M45" s="190"/>
      <c r="N45" s="190"/>
      <c r="O45" s="190"/>
      <c r="P45" s="190"/>
      <c r="Q45" s="202"/>
      <c r="S45" s="679"/>
    </row>
    <row r="46" spans="2:19" ht="15.75">
      <c r="B46" s="661"/>
      <c r="C46" s="652" t="s">
        <v>191</v>
      </c>
      <c r="D46" s="644"/>
      <c r="E46" s="189"/>
      <c r="F46" s="190"/>
      <c r="G46" s="190"/>
      <c r="H46" s="190"/>
      <c r="I46" s="190"/>
      <c r="J46" s="190"/>
      <c r="K46" s="190"/>
      <c r="L46" s="190"/>
      <c r="M46" s="190"/>
      <c r="N46" s="190"/>
      <c r="O46" s="190"/>
      <c r="P46" s="190"/>
      <c r="Q46" s="202"/>
      <c r="S46" s="679"/>
    </row>
    <row r="47" spans="2:19" ht="15.75">
      <c r="B47" s="662"/>
      <c r="C47" s="653"/>
      <c r="D47" s="645"/>
      <c r="E47" s="189"/>
      <c r="F47" s="190"/>
      <c r="G47" s="190"/>
      <c r="H47" s="190"/>
      <c r="I47" s="190"/>
      <c r="J47" s="190"/>
      <c r="K47" s="190"/>
      <c r="L47" s="190"/>
      <c r="M47" s="190"/>
      <c r="N47" s="190"/>
      <c r="O47" s="190"/>
      <c r="P47" s="190"/>
      <c r="Q47" s="202"/>
      <c r="S47" s="679"/>
    </row>
    <row r="48" spans="2:19" ht="15.75">
      <c r="B48" s="663"/>
      <c r="C48" s="654"/>
      <c r="D48" s="646"/>
      <c r="E48" s="189"/>
      <c r="F48" s="190"/>
      <c r="G48" s="190"/>
      <c r="H48" s="190"/>
      <c r="I48" s="190"/>
      <c r="J48" s="190"/>
      <c r="K48" s="190"/>
      <c r="L48" s="190"/>
      <c r="M48" s="190"/>
      <c r="N48" s="190"/>
      <c r="O48" s="190"/>
      <c r="P48" s="190"/>
      <c r="Q48" s="202"/>
      <c r="S48" s="679"/>
    </row>
    <row r="49" spans="2:19" ht="15.75">
      <c r="B49" s="667"/>
      <c r="C49" s="658" t="s">
        <v>171</v>
      </c>
      <c r="D49" s="647"/>
      <c r="E49" s="271"/>
      <c r="F49" s="272"/>
      <c r="G49" s="272"/>
      <c r="H49" s="272"/>
      <c r="I49" s="272"/>
      <c r="J49" s="272"/>
      <c r="K49" s="272"/>
      <c r="L49" s="272"/>
      <c r="M49" s="272"/>
      <c r="N49" s="272"/>
      <c r="O49" s="272"/>
      <c r="P49" s="272"/>
      <c r="Q49" s="269"/>
      <c r="S49" s="679"/>
    </row>
    <row r="50" spans="2:19" ht="15.75">
      <c r="B50" s="668"/>
      <c r="C50" s="659"/>
      <c r="D50" s="648"/>
      <c r="E50" s="271"/>
      <c r="F50" s="272"/>
      <c r="G50" s="272"/>
      <c r="H50" s="272"/>
      <c r="I50" s="272"/>
      <c r="J50" s="272"/>
      <c r="K50" s="272"/>
      <c r="L50" s="272"/>
      <c r="M50" s="272"/>
      <c r="N50" s="272"/>
      <c r="O50" s="272"/>
      <c r="P50" s="272"/>
      <c r="Q50" s="269"/>
      <c r="S50" s="679"/>
    </row>
    <row r="51" spans="2:19" ht="15.75">
      <c r="B51" s="669"/>
      <c r="C51" s="660"/>
      <c r="D51" s="649"/>
      <c r="E51" s="271"/>
      <c r="F51" s="272"/>
      <c r="G51" s="272"/>
      <c r="H51" s="272"/>
      <c r="I51" s="272"/>
      <c r="J51" s="272"/>
      <c r="K51" s="272"/>
      <c r="L51" s="272"/>
      <c r="M51" s="272"/>
      <c r="N51" s="272"/>
      <c r="O51" s="272"/>
      <c r="P51" s="272"/>
      <c r="Q51" s="269"/>
      <c r="S51" s="679"/>
    </row>
    <row r="52" spans="2:19" ht="15.75">
      <c r="B52" s="661"/>
      <c r="C52" s="652" t="s">
        <v>172</v>
      </c>
      <c r="D52" s="644"/>
      <c r="E52" s="189"/>
      <c r="F52" s="190"/>
      <c r="G52" s="190"/>
      <c r="H52" s="190"/>
      <c r="I52" s="190"/>
      <c r="J52" s="190"/>
      <c r="K52" s="190"/>
      <c r="L52" s="190"/>
      <c r="M52" s="190"/>
      <c r="N52" s="190"/>
      <c r="O52" s="190"/>
      <c r="P52" s="190"/>
      <c r="Q52" s="202"/>
      <c r="S52" s="679"/>
    </row>
    <row r="53" spans="2:19" ht="15.75">
      <c r="B53" s="662"/>
      <c r="C53" s="653"/>
      <c r="D53" s="645"/>
      <c r="E53" s="189"/>
      <c r="F53" s="190"/>
      <c r="G53" s="190"/>
      <c r="H53" s="190"/>
      <c r="I53" s="190"/>
      <c r="J53" s="190"/>
      <c r="K53" s="190"/>
      <c r="L53" s="190"/>
      <c r="M53" s="190"/>
      <c r="N53" s="190"/>
      <c r="O53" s="190"/>
      <c r="P53" s="190"/>
      <c r="Q53" s="202"/>
      <c r="S53" s="679"/>
    </row>
    <row r="54" spans="2:19" ht="15.75">
      <c r="B54" s="663"/>
      <c r="C54" s="654"/>
      <c r="D54" s="646"/>
      <c r="E54" s="189"/>
      <c r="F54" s="190"/>
      <c r="G54" s="190"/>
      <c r="H54" s="190"/>
      <c r="I54" s="190"/>
      <c r="J54" s="190"/>
      <c r="K54" s="190"/>
      <c r="L54" s="190"/>
      <c r="M54" s="190"/>
      <c r="N54" s="190"/>
      <c r="O54" s="190"/>
      <c r="P54" s="190"/>
      <c r="Q54" s="202"/>
      <c r="S54" s="679"/>
    </row>
    <row r="55" spans="2:19" ht="15.75">
      <c r="B55" s="661"/>
      <c r="C55" s="652" t="s">
        <v>173</v>
      </c>
      <c r="D55" s="644"/>
      <c r="E55" s="189"/>
      <c r="F55" s="190"/>
      <c r="G55" s="190"/>
      <c r="H55" s="190"/>
      <c r="I55" s="190"/>
      <c r="J55" s="190"/>
      <c r="K55" s="190"/>
      <c r="L55" s="190"/>
      <c r="M55" s="190"/>
      <c r="N55" s="190"/>
      <c r="O55" s="190"/>
      <c r="P55" s="190"/>
      <c r="Q55" s="202"/>
      <c r="S55" s="679"/>
    </row>
    <row r="56" spans="2:19" ht="15.75">
      <c r="B56" s="662"/>
      <c r="C56" s="653"/>
      <c r="D56" s="645"/>
      <c r="E56" s="189"/>
      <c r="F56" s="190"/>
      <c r="G56" s="190"/>
      <c r="H56" s="190"/>
      <c r="I56" s="190"/>
      <c r="J56" s="190"/>
      <c r="K56" s="190"/>
      <c r="L56" s="190"/>
      <c r="M56" s="190"/>
      <c r="N56" s="190"/>
      <c r="O56" s="190"/>
      <c r="P56" s="190"/>
      <c r="Q56" s="202"/>
      <c r="S56" s="679"/>
    </row>
    <row r="57" spans="2:19" ht="15.75">
      <c r="B57" s="663"/>
      <c r="C57" s="654"/>
      <c r="D57" s="646"/>
      <c r="E57" s="189"/>
      <c r="F57" s="190"/>
      <c r="G57" s="190"/>
      <c r="H57" s="190"/>
      <c r="I57" s="190"/>
      <c r="J57" s="190"/>
      <c r="K57" s="190"/>
      <c r="L57" s="190"/>
      <c r="M57" s="190"/>
      <c r="N57" s="190"/>
      <c r="O57" s="190"/>
      <c r="P57" s="190"/>
      <c r="Q57" s="202"/>
      <c r="S57" s="679"/>
    </row>
    <row r="58" spans="2:19" ht="15.75">
      <c r="B58" s="661"/>
      <c r="C58" s="652" t="s">
        <v>174</v>
      </c>
      <c r="D58" s="644"/>
      <c r="E58" s="189"/>
      <c r="F58" s="190"/>
      <c r="G58" s="190"/>
      <c r="H58" s="190"/>
      <c r="I58" s="190"/>
      <c r="J58" s="190"/>
      <c r="K58" s="190"/>
      <c r="L58" s="190"/>
      <c r="M58" s="190"/>
      <c r="N58" s="190"/>
      <c r="O58" s="190"/>
      <c r="P58" s="190"/>
      <c r="Q58" s="202"/>
      <c r="S58" s="679"/>
    </row>
    <row r="59" spans="2:19" ht="15.75">
      <c r="B59" s="662"/>
      <c r="C59" s="653"/>
      <c r="D59" s="645"/>
      <c r="E59" s="189"/>
      <c r="F59" s="190"/>
      <c r="G59" s="190"/>
      <c r="H59" s="190"/>
      <c r="I59" s="190"/>
      <c r="J59" s="190"/>
      <c r="K59" s="190"/>
      <c r="L59" s="190"/>
      <c r="M59" s="190"/>
      <c r="N59" s="190"/>
      <c r="O59" s="190"/>
      <c r="P59" s="190"/>
      <c r="Q59" s="202"/>
      <c r="S59" s="679"/>
    </row>
    <row r="60" spans="2:19" ht="15.75">
      <c r="B60" s="663"/>
      <c r="C60" s="654"/>
      <c r="D60" s="646"/>
      <c r="E60" s="189"/>
      <c r="F60" s="190"/>
      <c r="G60" s="190"/>
      <c r="H60" s="190"/>
      <c r="I60" s="190"/>
      <c r="J60" s="190"/>
      <c r="K60" s="190"/>
      <c r="L60" s="190"/>
      <c r="M60" s="190"/>
      <c r="N60" s="190"/>
      <c r="O60" s="190"/>
      <c r="P60" s="190"/>
      <c r="Q60" s="202"/>
      <c r="S60" s="679"/>
    </row>
    <row r="61" spans="2:19" ht="15.75">
      <c r="B61" s="661"/>
      <c r="C61" s="652" t="s">
        <v>193</v>
      </c>
      <c r="D61" s="644"/>
      <c r="E61" s="189"/>
      <c r="F61" s="190"/>
      <c r="G61" s="190"/>
      <c r="H61" s="190"/>
      <c r="I61" s="190"/>
      <c r="J61" s="190"/>
      <c r="K61" s="190"/>
      <c r="L61" s="190"/>
      <c r="M61" s="190"/>
      <c r="N61" s="190"/>
      <c r="O61" s="190"/>
      <c r="P61" s="190"/>
      <c r="Q61" s="203"/>
      <c r="S61" s="679"/>
    </row>
    <row r="62" spans="2:19" ht="15.75">
      <c r="B62" s="662"/>
      <c r="C62" s="653"/>
      <c r="D62" s="645"/>
      <c r="E62" s="189"/>
      <c r="F62" s="190"/>
      <c r="G62" s="190"/>
      <c r="H62" s="190"/>
      <c r="I62" s="190"/>
      <c r="J62" s="190"/>
      <c r="K62" s="190"/>
      <c r="L62" s="190"/>
      <c r="M62" s="190"/>
      <c r="N62" s="190"/>
      <c r="O62" s="190"/>
      <c r="P62" s="190"/>
      <c r="Q62" s="202"/>
      <c r="S62" s="679"/>
    </row>
    <row r="63" spans="2:19" ht="15.75">
      <c r="B63" s="663"/>
      <c r="C63" s="654"/>
      <c r="D63" s="646"/>
      <c r="E63" s="189"/>
      <c r="F63" s="190"/>
      <c r="G63" s="190"/>
      <c r="H63" s="190"/>
      <c r="I63" s="190"/>
      <c r="J63" s="190"/>
      <c r="K63" s="190"/>
      <c r="L63" s="190"/>
      <c r="M63" s="190"/>
      <c r="N63" s="190"/>
      <c r="O63" s="190"/>
      <c r="P63" s="190"/>
      <c r="Q63" s="204"/>
      <c r="S63" s="679"/>
    </row>
    <row r="64" spans="2:19" ht="15.75">
      <c r="B64" s="661"/>
      <c r="C64" s="652" t="s">
        <v>194</v>
      </c>
      <c r="D64" s="644"/>
      <c r="E64" s="189"/>
      <c r="F64" s="190"/>
      <c r="G64" s="190"/>
      <c r="H64" s="190"/>
      <c r="I64" s="190"/>
      <c r="J64" s="190"/>
      <c r="K64" s="190"/>
      <c r="L64" s="190"/>
      <c r="M64" s="190"/>
      <c r="N64" s="190"/>
      <c r="O64" s="190"/>
      <c r="P64" s="190"/>
      <c r="Q64" s="204"/>
      <c r="S64" s="679"/>
    </row>
    <row r="65" spans="2:19" ht="15.75">
      <c r="B65" s="662"/>
      <c r="C65" s="653"/>
      <c r="D65" s="645"/>
      <c r="E65" s="189"/>
      <c r="F65" s="190"/>
      <c r="G65" s="190"/>
      <c r="H65" s="190"/>
      <c r="I65" s="190"/>
      <c r="J65" s="190"/>
      <c r="K65" s="190"/>
      <c r="L65" s="190"/>
      <c r="M65" s="190"/>
      <c r="N65" s="190"/>
      <c r="O65" s="190"/>
      <c r="P65" s="190"/>
      <c r="Q65" s="204"/>
      <c r="S65" s="679"/>
    </row>
    <row r="66" spans="2:19" ht="15.75">
      <c r="B66" s="663"/>
      <c r="C66" s="654"/>
      <c r="D66" s="646"/>
      <c r="E66" s="189"/>
      <c r="F66" s="190"/>
      <c r="G66" s="190"/>
      <c r="H66" s="190"/>
      <c r="I66" s="190"/>
      <c r="J66" s="190"/>
      <c r="K66" s="190"/>
      <c r="L66" s="190"/>
      <c r="M66" s="190"/>
      <c r="N66" s="190"/>
      <c r="O66" s="190"/>
      <c r="P66" s="190"/>
      <c r="Q66" s="204"/>
      <c r="S66" s="679"/>
    </row>
    <row r="67" spans="2:19" ht="15.75">
      <c r="B67" s="661"/>
      <c r="C67" s="652" t="s">
        <v>195</v>
      </c>
      <c r="D67" s="644"/>
      <c r="E67" s="189"/>
      <c r="F67" s="190"/>
      <c r="G67" s="190"/>
      <c r="H67" s="190"/>
      <c r="I67" s="190"/>
      <c r="J67" s="190"/>
      <c r="K67" s="190"/>
      <c r="L67" s="190"/>
      <c r="M67" s="190"/>
      <c r="N67" s="190"/>
      <c r="O67" s="190"/>
      <c r="P67" s="190"/>
      <c r="Q67" s="204"/>
      <c r="S67" s="679"/>
    </row>
    <row r="68" spans="2:19" ht="15.75">
      <c r="B68" s="662"/>
      <c r="C68" s="653"/>
      <c r="D68" s="645"/>
      <c r="E68" s="189"/>
      <c r="F68" s="190"/>
      <c r="G68" s="190"/>
      <c r="H68" s="190"/>
      <c r="I68" s="190"/>
      <c r="J68" s="190"/>
      <c r="K68" s="190"/>
      <c r="L68" s="190"/>
      <c r="M68" s="190"/>
      <c r="N68" s="190"/>
      <c r="O68" s="190"/>
      <c r="P68" s="190"/>
      <c r="Q68" s="204"/>
      <c r="S68" s="679"/>
    </row>
    <row r="69" spans="2:19" ht="15.75">
      <c r="B69" s="663"/>
      <c r="C69" s="654"/>
      <c r="D69" s="646"/>
      <c r="E69" s="189"/>
      <c r="F69" s="190"/>
      <c r="G69" s="190"/>
      <c r="H69" s="190"/>
      <c r="I69" s="190"/>
      <c r="J69" s="190"/>
      <c r="K69" s="190"/>
      <c r="L69" s="190"/>
      <c r="M69" s="190"/>
      <c r="N69" s="190"/>
      <c r="O69" s="190"/>
      <c r="P69" s="190"/>
      <c r="Q69" s="204"/>
      <c r="S69" s="679"/>
    </row>
    <row r="70" spans="2:19" ht="15.75">
      <c r="B70" s="661"/>
      <c r="C70" s="652" t="s">
        <v>196</v>
      </c>
      <c r="D70" s="644"/>
      <c r="E70" s="189"/>
      <c r="F70" s="190"/>
      <c r="G70" s="190"/>
      <c r="H70" s="190"/>
      <c r="I70" s="190"/>
      <c r="J70" s="190"/>
      <c r="K70" s="190"/>
      <c r="L70" s="190"/>
      <c r="M70" s="190"/>
      <c r="N70" s="190"/>
      <c r="O70" s="190"/>
      <c r="P70" s="190"/>
      <c r="Q70" s="204"/>
      <c r="S70" s="679"/>
    </row>
    <row r="71" spans="2:19" ht="15.75">
      <c r="B71" s="662"/>
      <c r="C71" s="653"/>
      <c r="D71" s="645"/>
      <c r="E71" s="189"/>
      <c r="F71" s="190"/>
      <c r="G71" s="190"/>
      <c r="H71" s="190"/>
      <c r="I71" s="190"/>
      <c r="J71" s="190"/>
      <c r="K71" s="190"/>
      <c r="L71" s="190"/>
      <c r="M71" s="190"/>
      <c r="N71" s="190"/>
      <c r="O71" s="190"/>
      <c r="P71" s="190"/>
      <c r="Q71" s="202"/>
      <c r="S71" s="679"/>
    </row>
    <row r="72" spans="2:19" ht="15.75">
      <c r="B72" s="663"/>
      <c r="C72" s="654"/>
      <c r="D72" s="646"/>
      <c r="E72" s="189"/>
      <c r="F72" s="190"/>
      <c r="G72" s="190"/>
      <c r="H72" s="190"/>
      <c r="I72" s="190"/>
      <c r="J72" s="190"/>
      <c r="K72" s="190"/>
      <c r="L72" s="190"/>
      <c r="M72" s="190"/>
      <c r="N72" s="190"/>
      <c r="O72" s="190"/>
      <c r="P72" s="190"/>
      <c r="Q72" s="202"/>
      <c r="S72" s="679"/>
    </row>
    <row r="73" spans="2:19" ht="15.75">
      <c r="B73" s="661"/>
      <c r="C73" s="652" t="s">
        <v>197</v>
      </c>
      <c r="D73" s="644"/>
      <c r="E73" s="189"/>
      <c r="F73" s="190"/>
      <c r="G73" s="190"/>
      <c r="H73" s="190"/>
      <c r="I73" s="190"/>
      <c r="J73" s="190"/>
      <c r="K73" s="190"/>
      <c r="L73" s="190"/>
      <c r="M73" s="190"/>
      <c r="N73" s="190"/>
      <c r="O73" s="190"/>
      <c r="P73" s="190"/>
      <c r="Q73" s="202"/>
      <c r="S73" s="679"/>
    </row>
    <row r="74" spans="2:19" ht="15.75">
      <c r="B74" s="662"/>
      <c r="C74" s="653"/>
      <c r="D74" s="645"/>
      <c r="E74" s="189"/>
      <c r="F74" s="190"/>
      <c r="G74" s="190"/>
      <c r="H74" s="190"/>
      <c r="I74" s="190"/>
      <c r="J74" s="190"/>
      <c r="K74" s="190"/>
      <c r="L74" s="190"/>
      <c r="M74" s="190"/>
      <c r="N74" s="190"/>
      <c r="O74" s="190"/>
      <c r="P74" s="190"/>
      <c r="Q74" s="202"/>
      <c r="S74" s="679"/>
    </row>
    <row r="75" spans="2:19" ht="15.75">
      <c r="B75" s="663"/>
      <c r="C75" s="654"/>
      <c r="D75" s="646"/>
      <c r="E75" s="189"/>
      <c r="F75" s="190"/>
      <c r="G75" s="190"/>
      <c r="H75" s="190"/>
      <c r="I75" s="190"/>
      <c r="J75" s="190"/>
      <c r="K75" s="190"/>
      <c r="L75" s="190"/>
      <c r="M75" s="190"/>
      <c r="N75" s="190"/>
      <c r="O75" s="190"/>
      <c r="P75" s="190"/>
      <c r="Q75" s="202"/>
      <c r="S75" s="679"/>
    </row>
    <row r="76" spans="2:19" ht="15.75">
      <c r="B76" s="661"/>
      <c r="C76" s="652" t="s">
        <v>198</v>
      </c>
      <c r="D76" s="644"/>
      <c r="E76" s="189"/>
      <c r="F76" s="190"/>
      <c r="G76" s="190"/>
      <c r="H76" s="190"/>
      <c r="I76" s="190"/>
      <c r="J76" s="190"/>
      <c r="K76" s="190"/>
      <c r="L76" s="190"/>
      <c r="M76" s="190"/>
      <c r="N76" s="190"/>
      <c r="O76" s="190"/>
      <c r="P76" s="190"/>
      <c r="Q76" s="202"/>
    </row>
    <row r="77" spans="2:19" ht="15.75">
      <c r="B77" s="662"/>
      <c r="C77" s="653"/>
      <c r="D77" s="645"/>
      <c r="E77" s="189"/>
      <c r="F77" s="190"/>
      <c r="G77" s="190"/>
      <c r="H77" s="190"/>
      <c r="I77" s="190"/>
      <c r="J77" s="190"/>
      <c r="K77" s="190"/>
      <c r="L77" s="190"/>
      <c r="M77" s="190"/>
      <c r="N77" s="190"/>
      <c r="O77" s="190"/>
      <c r="P77" s="190"/>
      <c r="Q77" s="202"/>
    </row>
    <row r="78" spans="2:19" ht="15.75">
      <c r="B78" s="663"/>
      <c r="C78" s="654"/>
      <c r="D78" s="646"/>
      <c r="E78" s="189"/>
      <c r="F78" s="190"/>
      <c r="G78" s="190"/>
      <c r="H78" s="190"/>
      <c r="I78" s="190"/>
      <c r="J78" s="190"/>
      <c r="K78" s="190"/>
      <c r="L78" s="190"/>
      <c r="M78" s="190"/>
      <c r="N78" s="190"/>
      <c r="O78" s="190"/>
      <c r="P78" s="190"/>
      <c r="Q78" s="202"/>
    </row>
    <row r="79" spans="2:19" ht="15.75">
      <c r="B79" s="667"/>
      <c r="C79" s="658" t="s">
        <v>175</v>
      </c>
      <c r="D79" s="647"/>
      <c r="E79" s="271"/>
      <c r="F79" s="272"/>
      <c r="G79" s="272"/>
      <c r="H79" s="272"/>
      <c r="I79" s="272"/>
      <c r="J79" s="272"/>
      <c r="K79" s="272"/>
      <c r="L79" s="272"/>
      <c r="M79" s="272"/>
      <c r="N79" s="272"/>
      <c r="O79" s="272"/>
      <c r="P79" s="272"/>
      <c r="Q79" s="269"/>
    </row>
    <row r="80" spans="2:19" ht="15.75">
      <c r="B80" s="668"/>
      <c r="C80" s="659"/>
      <c r="D80" s="648"/>
      <c r="E80" s="271"/>
      <c r="F80" s="272"/>
      <c r="G80" s="272"/>
      <c r="H80" s="272"/>
      <c r="I80" s="272"/>
      <c r="J80" s="272"/>
      <c r="K80" s="272"/>
      <c r="L80" s="272"/>
      <c r="M80" s="272"/>
      <c r="N80" s="272"/>
      <c r="O80" s="272"/>
      <c r="P80" s="272"/>
      <c r="Q80" s="269"/>
    </row>
    <row r="81" spans="2:17" ht="15.75">
      <c r="B81" s="669"/>
      <c r="C81" s="660"/>
      <c r="D81" s="649"/>
      <c r="E81" s="271"/>
      <c r="F81" s="272"/>
      <c r="G81" s="272"/>
      <c r="H81" s="272"/>
      <c r="I81" s="272"/>
      <c r="J81" s="272"/>
      <c r="K81" s="272"/>
      <c r="L81" s="272"/>
      <c r="M81" s="272"/>
      <c r="N81" s="272"/>
      <c r="O81" s="272"/>
      <c r="P81" s="272"/>
      <c r="Q81" s="269"/>
    </row>
    <row r="82" spans="2:17" ht="15.75">
      <c r="B82" s="661"/>
      <c r="C82" s="652" t="s">
        <v>176</v>
      </c>
      <c r="D82" s="644"/>
      <c r="E82" s="189"/>
      <c r="F82" s="190"/>
      <c r="G82" s="190"/>
      <c r="H82" s="190"/>
      <c r="I82" s="190"/>
      <c r="J82" s="190"/>
      <c r="K82" s="190"/>
      <c r="L82" s="190"/>
      <c r="M82" s="190"/>
      <c r="N82" s="190"/>
      <c r="O82" s="190"/>
      <c r="P82" s="190"/>
      <c r="Q82" s="202"/>
    </row>
    <row r="83" spans="2:17" ht="15.75">
      <c r="B83" s="662"/>
      <c r="C83" s="653"/>
      <c r="D83" s="645"/>
      <c r="E83" s="189"/>
      <c r="F83" s="190"/>
      <c r="G83" s="190"/>
      <c r="H83" s="190"/>
      <c r="I83" s="190"/>
      <c r="J83" s="190"/>
      <c r="K83" s="190"/>
      <c r="L83" s="190"/>
      <c r="M83" s="190"/>
      <c r="N83" s="190"/>
      <c r="O83" s="190"/>
      <c r="P83" s="190"/>
      <c r="Q83" s="202"/>
    </row>
    <row r="84" spans="2:17" ht="15.75">
      <c r="B84" s="663"/>
      <c r="C84" s="654"/>
      <c r="D84" s="646"/>
      <c r="E84" s="189"/>
      <c r="F84" s="190"/>
      <c r="G84" s="190"/>
      <c r="H84" s="190"/>
      <c r="I84" s="190"/>
      <c r="J84" s="190"/>
      <c r="K84" s="190"/>
      <c r="L84" s="190"/>
      <c r="M84" s="190"/>
      <c r="N84" s="190"/>
      <c r="O84" s="190"/>
      <c r="P84" s="190"/>
      <c r="Q84" s="202"/>
    </row>
    <row r="85" spans="2:17" ht="15.75">
      <c r="B85" s="661"/>
      <c r="C85" s="652" t="s">
        <v>177</v>
      </c>
      <c r="D85" s="644"/>
      <c r="E85" s="189"/>
      <c r="F85" s="190"/>
      <c r="G85" s="190"/>
      <c r="H85" s="190"/>
      <c r="I85" s="190"/>
      <c r="J85" s="190"/>
      <c r="K85" s="190"/>
      <c r="L85" s="190"/>
      <c r="M85" s="190"/>
      <c r="N85" s="190"/>
      <c r="O85" s="190"/>
      <c r="P85" s="190"/>
      <c r="Q85" s="202"/>
    </row>
    <row r="86" spans="2:17" ht="15.75">
      <c r="B86" s="662"/>
      <c r="C86" s="653"/>
      <c r="D86" s="645"/>
      <c r="E86" s="189"/>
      <c r="F86" s="190"/>
      <c r="G86" s="190"/>
      <c r="H86" s="190"/>
      <c r="I86" s="190"/>
      <c r="J86" s="190"/>
      <c r="K86" s="190"/>
      <c r="L86" s="190"/>
      <c r="M86" s="190"/>
      <c r="N86" s="190"/>
      <c r="O86" s="190"/>
      <c r="P86" s="190"/>
      <c r="Q86" s="202"/>
    </row>
    <row r="87" spans="2:17" ht="15.75">
      <c r="B87" s="663"/>
      <c r="C87" s="654"/>
      <c r="D87" s="646"/>
      <c r="E87" s="189"/>
      <c r="F87" s="190"/>
      <c r="G87" s="190"/>
      <c r="H87" s="190"/>
      <c r="I87" s="190"/>
      <c r="J87" s="190"/>
      <c r="K87" s="190"/>
      <c r="L87" s="190"/>
      <c r="M87" s="190"/>
      <c r="N87" s="190"/>
      <c r="O87" s="190"/>
      <c r="P87" s="190"/>
      <c r="Q87" s="202"/>
    </row>
    <row r="88" spans="2:17" ht="15.75">
      <c r="B88" s="661"/>
      <c r="C88" s="652" t="s">
        <v>178</v>
      </c>
      <c r="D88" s="644"/>
      <c r="E88" s="189"/>
      <c r="F88" s="190"/>
      <c r="G88" s="190"/>
      <c r="H88" s="190"/>
      <c r="I88" s="190"/>
      <c r="J88" s="190"/>
      <c r="K88" s="190"/>
      <c r="L88" s="190"/>
      <c r="M88" s="190"/>
      <c r="N88" s="190"/>
      <c r="O88" s="190"/>
      <c r="P88" s="190"/>
      <c r="Q88" s="202"/>
    </row>
    <row r="89" spans="2:17" ht="15.75">
      <c r="B89" s="662"/>
      <c r="C89" s="653"/>
      <c r="D89" s="645"/>
      <c r="E89" s="189"/>
      <c r="F89" s="190"/>
      <c r="G89" s="190"/>
      <c r="H89" s="190"/>
      <c r="I89" s="190"/>
      <c r="J89" s="190"/>
      <c r="K89" s="190"/>
      <c r="L89" s="190"/>
      <c r="M89" s="190"/>
      <c r="N89" s="190"/>
      <c r="O89" s="190"/>
      <c r="P89" s="190"/>
      <c r="Q89" s="202"/>
    </row>
    <row r="90" spans="2:17" ht="15.75">
      <c r="B90" s="663"/>
      <c r="C90" s="654"/>
      <c r="D90" s="646"/>
      <c r="E90" s="189"/>
      <c r="F90" s="190"/>
      <c r="G90" s="190"/>
      <c r="H90" s="190"/>
      <c r="I90" s="190"/>
      <c r="J90" s="190"/>
      <c r="K90" s="190"/>
      <c r="L90" s="190"/>
      <c r="M90" s="190"/>
      <c r="N90" s="190"/>
      <c r="O90" s="190"/>
      <c r="P90" s="190"/>
      <c r="Q90" s="202"/>
    </row>
    <row r="91" spans="2:17" ht="15.75">
      <c r="B91" s="661"/>
      <c r="C91" s="652" t="s">
        <v>179</v>
      </c>
      <c r="D91" s="644"/>
      <c r="E91" s="189"/>
      <c r="F91" s="190"/>
      <c r="G91" s="190"/>
      <c r="H91" s="190"/>
      <c r="I91" s="190"/>
      <c r="J91" s="190"/>
      <c r="K91" s="190"/>
      <c r="L91" s="190"/>
      <c r="M91" s="190"/>
      <c r="N91" s="190"/>
      <c r="O91" s="190"/>
      <c r="P91" s="190"/>
      <c r="Q91" s="202"/>
    </row>
    <row r="92" spans="2:17" ht="15.75">
      <c r="B92" s="662"/>
      <c r="C92" s="653"/>
      <c r="D92" s="645"/>
      <c r="E92" s="189"/>
      <c r="F92" s="190"/>
      <c r="G92" s="190"/>
      <c r="H92" s="190"/>
      <c r="I92" s="190"/>
      <c r="J92" s="190"/>
      <c r="K92" s="190"/>
      <c r="L92" s="190"/>
      <c r="M92" s="190"/>
      <c r="N92" s="190"/>
      <c r="O92" s="190"/>
      <c r="P92" s="190"/>
      <c r="Q92" s="202"/>
    </row>
    <row r="93" spans="2:17" ht="15.75">
      <c r="B93" s="663"/>
      <c r="C93" s="654"/>
      <c r="D93" s="646"/>
      <c r="E93" s="189"/>
      <c r="F93" s="190"/>
      <c r="G93" s="190"/>
      <c r="H93" s="190"/>
      <c r="I93" s="190"/>
      <c r="J93" s="190"/>
      <c r="K93" s="190"/>
      <c r="L93" s="190"/>
      <c r="M93" s="190"/>
      <c r="N93" s="190"/>
      <c r="O93" s="190"/>
      <c r="P93" s="190"/>
      <c r="Q93" s="202"/>
    </row>
    <row r="94" spans="2:17" ht="15.75">
      <c r="B94" s="661"/>
      <c r="C94" s="652" t="s">
        <v>180</v>
      </c>
      <c r="D94" s="644"/>
      <c r="E94" s="189"/>
      <c r="F94" s="190"/>
      <c r="G94" s="190"/>
      <c r="H94" s="190"/>
      <c r="I94" s="190"/>
      <c r="J94" s="190"/>
      <c r="K94" s="190"/>
      <c r="L94" s="190"/>
      <c r="M94" s="190"/>
      <c r="N94" s="190"/>
      <c r="O94" s="190"/>
      <c r="P94" s="190"/>
      <c r="Q94" s="202"/>
    </row>
    <row r="95" spans="2:17" ht="15.75">
      <c r="B95" s="662"/>
      <c r="C95" s="653"/>
      <c r="D95" s="645"/>
      <c r="E95" s="189"/>
      <c r="F95" s="190"/>
      <c r="G95" s="190"/>
      <c r="H95" s="190"/>
      <c r="I95" s="190"/>
      <c r="J95" s="190"/>
      <c r="K95" s="190"/>
      <c r="L95" s="190"/>
      <c r="M95" s="190"/>
      <c r="N95" s="190"/>
      <c r="O95" s="190"/>
      <c r="P95" s="190"/>
      <c r="Q95" s="202"/>
    </row>
    <row r="96" spans="2:17" ht="15.75">
      <c r="B96" s="663"/>
      <c r="C96" s="654"/>
      <c r="D96" s="646"/>
      <c r="E96" s="189"/>
      <c r="F96" s="190"/>
      <c r="G96" s="190"/>
      <c r="H96" s="190"/>
      <c r="I96" s="190"/>
      <c r="J96" s="190"/>
      <c r="K96" s="190"/>
      <c r="L96" s="190"/>
      <c r="M96" s="190"/>
      <c r="N96" s="190"/>
      <c r="O96" s="190"/>
      <c r="P96" s="190"/>
      <c r="Q96" s="202"/>
    </row>
    <row r="97" spans="2:17" ht="15.75">
      <c r="B97" s="661"/>
      <c r="C97" s="652" t="s">
        <v>181</v>
      </c>
      <c r="D97" s="644"/>
      <c r="E97" s="189"/>
      <c r="F97" s="190"/>
      <c r="G97" s="190"/>
      <c r="H97" s="190"/>
      <c r="I97" s="190"/>
      <c r="J97" s="190"/>
      <c r="K97" s="190"/>
      <c r="L97" s="190"/>
      <c r="M97" s="190"/>
      <c r="N97" s="190"/>
      <c r="O97" s="190"/>
      <c r="P97" s="190"/>
      <c r="Q97" s="202"/>
    </row>
    <row r="98" spans="2:17" ht="15.75">
      <c r="B98" s="662"/>
      <c r="C98" s="653"/>
      <c r="D98" s="645"/>
      <c r="E98" s="189"/>
      <c r="F98" s="190"/>
      <c r="G98" s="190"/>
      <c r="H98" s="190"/>
      <c r="I98" s="190"/>
      <c r="J98" s="190"/>
      <c r="K98" s="190"/>
      <c r="L98" s="190"/>
      <c r="M98" s="190"/>
      <c r="N98" s="190"/>
      <c r="O98" s="190"/>
      <c r="P98" s="190"/>
      <c r="Q98" s="202"/>
    </row>
    <row r="99" spans="2:17" ht="15.75">
      <c r="B99" s="663"/>
      <c r="C99" s="654"/>
      <c r="D99" s="646"/>
      <c r="E99" s="189"/>
      <c r="F99" s="190"/>
      <c r="G99" s="190"/>
      <c r="H99" s="190"/>
      <c r="I99" s="190"/>
      <c r="J99" s="190"/>
      <c r="K99" s="190"/>
      <c r="L99" s="190"/>
      <c r="M99" s="190"/>
      <c r="N99" s="190"/>
      <c r="O99" s="190"/>
      <c r="P99" s="190"/>
      <c r="Q99" s="202"/>
    </row>
    <row r="100" spans="2:17" ht="15.75">
      <c r="B100" s="661"/>
      <c r="C100" s="652" t="s">
        <v>182</v>
      </c>
      <c r="D100" s="644"/>
      <c r="E100" s="189"/>
      <c r="F100" s="190"/>
      <c r="G100" s="190"/>
      <c r="H100" s="190"/>
      <c r="I100" s="190"/>
      <c r="J100" s="190"/>
      <c r="K100" s="190"/>
      <c r="L100" s="190"/>
      <c r="M100" s="190"/>
      <c r="N100" s="190"/>
      <c r="O100" s="190"/>
      <c r="P100" s="190"/>
      <c r="Q100" s="202"/>
    </row>
    <row r="101" spans="2:17" ht="15.75">
      <c r="B101" s="662"/>
      <c r="C101" s="653"/>
      <c r="D101" s="645"/>
      <c r="E101" s="189"/>
      <c r="F101" s="190"/>
      <c r="G101" s="190"/>
      <c r="H101" s="190"/>
      <c r="I101" s="190"/>
      <c r="J101" s="190"/>
      <c r="K101" s="190"/>
      <c r="L101" s="190"/>
      <c r="M101" s="190"/>
      <c r="N101" s="190"/>
      <c r="O101" s="190"/>
      <c r="P101" s="190"/>
      <c r="Q101" s="202"/>
    </row>
    <row r="102" spans="2:17" ht="15.75">
      <c r="B102" s="663"/>
      <c r="C102" s="654"/>
      <c r="D102" s="646"/>
      <c r="E102" s="189"/>
      <c r="F102" s="190"/>
      <c r="G102" s="190"/>
      <c r="H102" s="190"/>
      <c r="I102" s="190"/>
      <c r="J102" s="190"/>
      <c r="K102" s="190"/>
      <c r="L102" s="190"/>
      <c r="M102" s="190"/>
      <c r="N102" s="190"/>
      <c r="O102" s="190"/>
      <c r="P102" s="190"/>
      <c r="Q102" s="202"/>
    </row>
    <row r="103" spans="2:17" ht="15.75">
      <c r="B103" s="661"/>
      <c r="C103" s="652" t="s">
        <v>183</v>
      </c>
      <c r="D103" s="644"/>
      <c r="E103" s="189"/>
      <c r="F103" s="190"/>
      <c r="G103" s="190"/>
      <c r="H103" s="190"/>
      <c r="I103" s="190"/>
      <c r="J103" s="190"/>
      <c r="K103" s="190"/>
      <c r="L103" s="190"/>
      <c r="M103" s="190"/>
      <c r="N103" s="190"/>
      <c r="O103" s="190"/>
      <c r="P103" s="190"/>
      <c r="Q103" s="202"/>
    </row>
    <row r="104" spans="2:17" ht="15.75">
      <c r="B104" s="662"/>
      <c r="C104" s="653"/>
      <c r="D104" s="645"/>
      <c r="E104" s="189"/>
      <c r="F104" s="190"/>
      <c r="G104" s="190"/>
      <c r="H104" s="190"/>
      <c r="I104" s="190"/>
      <c r="J104" s="190"/>
      <c r="K104" s="190"/>
      <c r="L104" s="190"/>
      <c r="M104" s="190"/>
      <c r="N104" s="190"/>
      <c r="O104" s="190"/>
      <c r="P104" s="190"/>
      <c r="Q104" s="202"/>
    </row>
    <row r="105" spans="2:17" ht="15.75">
      <c r="B105" s="663"/>
      <c r="C105" s="654"/>
      <c r="D105" s="646"/>
      <c r="E105" s="189"/>
      <c r="F105" s="190"/>
      <c r="G105" s="190"/>
      <c r="H105" s="190"/>
      <c r="I105" s="190"/>
      <c r="J105" s="190"/>
      <c r="K105" s="190"/>
      <c r="L105" s="190"/>
      <c r="M105" s="190"/>
      <c r="N105" s="190"/>
      <c r="O105" s="190"/>
      <c r="P105" s="190"/>
      <c r="Q105" s="202"/>
    </row>
    <row r="106" spans="2:17" ht="15.75">
      <c r="B106" s="661"/>
      <c r="C106" s="652" t="s">
        <v>184</v>
      </c>
      <c r="D106" s="644"/>
      <c r="E106" s="189"/>
      <c r="F106" s="190"/>
      <c r="G106" s="190"/>
      <c r="H106" s="190"/>
      <c r="I106" s="190"/>
      <c r="J106" s="190"/>
      <c r="K106" s="190"/>
      <c r="L106" s="190"/>
      <c r="M106" s="190"/>
      <c r="N106" s="190"/>
      <c r="O106" s="190"/>
      <c r="P106" s="190"/>
      <c r="Q106" s="202"/>
    </row>
    <row r="107" spans="2:17" ht="15.75">
      <c r="B107" s="662"/>
      <c r="C107" s="653"/>
      <c r="D107" s="645"/>
      <c r="E107" s="189"/>
      <c r="F107" s="190"/>
      <c r="G107" s="190"/>
      <c r="H107" s="190"/>
      <c r="I107" s="190"/>
      <c r="J107" s="190"/>
      <c r="K107" s="190"/>
      <c r="L107" s="190"/>
      <c r="M107" s="190"/>
      <c r="N107" s="190"/>
      <c r="O107" s="190"/>
      <c r="P107" s="190"/>
      <c r="Q107" s="202"/>
    </row>
    <row r="108" spans="2:17" ht="15.75">
      <c r="B108" s="663"/>
      <c r="C108" s="654"/>
      <c r="D108" s="646"/>
      <c r="E108" s="189"/>
      <c r="F108" s="190"/>
      <c r="G108" s="190"/>
      <c r="H108" s="190"/>
      <c r="I108" s="190"/>
      <c r="J108" s="190"/>
      <c r="K108" s="190"/>
      <c r="L108" s="190"/>
      <c r="M108" s="190"/>
      <c r="N108" s="190"/>
      <c r="O108" s="190"/>
      <c r="P108" s="190"/>
      <c r="Q108" s="202"/>
    </row>
    <row r="109" spans="2:17" ht="15.75">
      <c r="B109" s="667"/>
      <c r="C109" s="658" t="s">
        <v>185</v>
      </c>
      <c r="D109" s="647"/>
      <c r="E109" s="271"/>
      <c r="F109" s="272"/>
      <c r="G109" s="272"/>
      <c r="H109" s="272"/>
      <c r="I109" s="272"/>
      <c r="J109" s="272"/>
      <c r="K109" s="272"/>
      <c r="L109" s="272"/>
      <c r="M109" s="272"/>
      <c r="N109" s="272"/>
      <c r="O109" s="272"/>
      <c r="P109" s="272"/>
      <c r="Q109" s="269"/>
    </row>
    <row r="110" spans="2:17" ht="15.75">
      <c r="B110" s="668"/>
      <c r="C110" s="659"/>
      <c r="D110" s="648"/>
      <c r="E110" s="271"/>
      <c r="F110" s="272"/>
      <c r="G110" s="272"/>
      <c r="H110" s="272"/>
      <c r="I110" s="272"/>
      <c r="J110" s="272"/>
      <c r="K110" s="272"/>
      <c r="L110" s="272"/>
      <c r="M110" s="272"/>
      <c r="N110" s="272"/>
      <c r="O110" s="272"/>
      <c r="P110" s="272"/>
      <c r="Q110" s="273"/>
    </row>
    <row r="111" spans="2:17" ht="15.75">
      <c r="B111" s="669"/>
      <c r="C111" s="660"/>
      <c r="D111" s="649"/>
      <c r="E111" s="271"/>
      <c r="F111" s="272"/>
      <c r="G111" s="272"/>
      <c r="H111" s="272"/>
      <c r="I111" s="272"/>
      <c r="J111" s="272"/>
      <c r="K111" s="272"/>
      <c r="L111" s="272"/>
      <c r="M111" s="272"/>
      <c r="N111" s="272"/>
      <c r="O111" s="272"/>
      <c r="P111" s="272"/>
      <c r="Q111" s="273"/>
    </row>
    <row r="112" spans="2:17" ht="15.75">
      <c r="B112" s="661"/>
      <c r="C112" s="652" t="s">
        <v>186</v>
      </c>
      <c r="D112" s="644"/>
      <c r="E112" s="189"/>
      <c r="F112" s="190"/>
      <c r="G112" s="190"/>
      <c r="H112" s="190"/>
      <c r="I112" s="190"/>
      <c r="J112" s="190"/>
      <c r="K112" s="190"/>
      <c r="L112" s="190"/>
      <c r="M112" s="190"/>
      <c r="N112" s="190"/>
      <c r="O112" s="190"/>
      <c r="P112" s="190"/>
      <c r="Q112" s="203"/>
    </row>
    <row r="113" spans="2:17" ht="15.75">
      <c r="B113" s="662"/>
      <c r="C113" s="653"/>
      <c r="D113" s="645"/>
      <c r="E113" s="189"/>
      <c r="F113" s="190"/>
      <c r="G113" s="190"/>
      <c r="H113" s="190"/>
      <c r="I113" s="190"/>
      <c r="J113" s="190"/>
      <c r="K113" s="190"/>
      <c r="L113" s="190"/>
      <c r="M113" s="190"/>
      <c r="N113" s="190"/>
      <c r="O113" s="190"/>
      <c r="P113" s="190"/>
      <c r="Q113" s="203"/>
    </row>
    <row r="114" spans="2:17" ht="15.75">
      <c r="B114" s="663"/>
      <c r="C114" s="654"/>
      <c r="D114" s="646"/>
      <c r="E114" s="189"/>
      <c r="F114" s="190"/>
      <c r="G114" s="190"/>
      <c r="H114" s="190"/>
      <c r="I114" s="190"/>
      <c r="J114" s="190"/>
      <c r="K114" s="190"/>
      <c r="L114" s="190"/>
      <c r="M114" s="190"/>
      <c r="N114" s="190"/>
      <c r="O114" s="190"/>
      <c r="P114" s="190"/>
      <c r="Q114" s="203"/>
    </row>
    <row r="115" spans="2:17" ht="15.75">
      <c r="B115" s="661"/>
      <c r="C115" s="652" t="s">
        <v>199</v>
      </c>
      <c r="D115" s="644"/>
      <c r="E115" s="189"/>
      <c r="F115" s="190"/>
      <c r="G115" s="190"/>
      <c r="H115" s="190"/>
      <c r="I115" s="190"/>
      <c r="J115" s="190"/>
      <c r="K115" s="190"/>
      <c r="L115" s="190"/>
      <c r="M115" s="190"/>
      <c r="N115" s="190"/>
      <c r="O115" s="190"/>
      <c r="P115" s="190"/>
      <c r="Q115" s="203"/>
    </row>
    <row r="116" spans="2:17" ht="15.75">
      <c r="B116" s="662"/>
      <c r="C116" s="653"/>
      <c r="D116" s="645"/>
      <c r="E116" s="189"/>
      <c r="F116" s="190"/>
      <c r="G116" s="190"/>
      <c r="H116" s="190"/>
      <c r="I116" s="190"/>
      <c r="J116" s="190"/>
      <c r="K116" s="190"/>
      <c r="L116" s="190"/>
      <c r="M116" s="190"/>
      <c r="N116" s="190"/>
      <c r="O116" s="190"/>
      <c r="P116" s="190"/>
      <c r="Q116" s="203"/>
    </row>
    <row r="117" spans="2:17" ht="15.75">
      <c r="B117" s="663"/>
      <c r="C117" s="654"/>
      <c r="D117" s="646"/>
      <c r="E117" s="189"/>
      <c r="F117" s="190"/>
      <c r="G117" s="190"/>
      <c r="H117" s="190"/>
      <c r="I117" s="190"/>
      <c r="J117" s="190"/>
      <c r="K117" s="190"/>
      <c r="L117" s="190"/>
      <c r="M117" s="190"/>
      <c r="N117" s="190"/>
      <c r="O117" s="190"/>
      <c r="P117" s="190"/>
      <c r="Q117" s="203"/>
    </row>
    <row r="118" spans="2:17" ht="15.75">
      <c r="B118" s="661"/>
      <c r="C118" s="652" t="s">
        <v>200</v>
      </c>
      <c r="D118" s="644"/>
      <c r="E118" s="189"/>
      <c r="F118" s="190"/>
      <c r="G118" s="190"/>
      <c r="H118" s="190"/>
      <c r="I118" s="190"/>
      <c r="J118" s="190"/>
      <c r="K118" s="190"/>
      <c r="L118" s="190"/>
      <c r="M118" s="190"/>
      <c r="N118" s="190"/>
      <c r="O118" s="190"/>
      <c r="P118" s="190"/>
      <c r="Q118" s="203"/>
    </row>
    <row r="119" spans="2:17" ht="15.75">
      <c r="B119" s="662"/>
      <c r="C119" s="653"/>
      <c r="D119" s="645"/>
      <c r="E119" s="189"/>
      <c r="F119" s="190"/>
      <c r="G119" s="190"/>
      <c r="H119" s="190"/>
      <c r="I119" s="190"/>
      <c r="J119" s="190"/>
      <c r="K119" s="190"/>
      <c r="L119" s="190"/>
      <c r="M119" s="190"/>
      <c r="N119" s="190"/>
      <c r="O119" s="190"/>
      <c r="P119" s="190"/>
      <c r="Q119" s="203"/>
    </row>
    <row r="120" spans="2:17" ht="15.75">
      <c r="B120" s="663"/>
      <c r="C120" s="654"/>
      <c r="D120" s="646"/>
      <c r="E120" s="189"/>
      <c r="F120" s="190"/>
      <c r="G120" s="190"/>
      <c r="H120" s="190"/>
      <c r="I120" s="190"/>
      <c r="J120" s="190"/>
      <c r="K120" s="190"/>
      <c r="L120" s="190"/>
      <c r="M120" s="190"/>
      <c r="N120" s="190"/>
      <c r="O120" s="190"/>
      <c r="P120" s="190"/>
      <c r="Q120" s="203"/>
    </row>
    <row r="121" spans="2:17" ht="15.75">
      <c r="B121" s="661"/>
      <c r="C121" s="652" t="s">
        <v>187</v>
      </c>
      <c r="D121" s="644"/>
      <c r="E121" s="189"/>
      <c r="F121" s="190"/>
      <c r="G121" s="190"/>
      <c r="H121" s="190"/>
      <c r="I121" s="190"/>
      <c r="J121" s="190"/>
      <c r="K121" s="190"/>
      <c r="L121" s="190"/>
      <c r="M121" s="190"/>
      <c r="N121" s="190"/>
      <c r="O121" s="190"/>
      <c r="P121" s="190"/>
      <c r="Q121" s="203"/>
    </row>
    <row r="122" spans="2:17" ht="15.75">
      <c r="B122" s="662"/>
      <c r="C122" s="653"/>
      <c r="D122" s="645"/>
      <c r="E122" s="189"/>
      <c r="F122" s="190"/>
      <c r="G122" s="190"/>
      <c r="H122" s="190"/>
      <c r="I122" s="190"/>
      <c r="J122" s="190"/>
      <c r="K122" s="190"/>
      <c r="L122" s="190"/>
      <c r="M122" s="190"/>
      <c r="N122" s="190"/>
      <c r="O122" s="190"/>
      <c r="P122" s="190"/>
      <c r="Q122" s="203"/>
    </row>
    <row r="123" spans="2:17" ht="15.75">
      <c r="B123" s="663"/>
      <c r="C123" s="654"/>
      <c r="D123" s="646"/>
      <c r="E123" s="189"/>
      <c r="F123" s="190"/>
      <c r="G123" s="190"/>
      <c r="H123" s="190"/>
      <c r="I123" s="190"/>
      <c r="J123" s="190"/>
      <c r="K123" s="190"/>
      <c r="L123" s="190"/>
      <c r="M123" s="190"/>
      <c r="N123" s="190"/>
      <c r="O123" s="190"/>
      <c r="P123" s="190"/>
      <c r="Q123" s="203"/>
    </row>
    <row r="124" spans="2:17" ht="15.75">
      <c r="B124" s="661"/>
      <c r="C124" s="652" t="s">
        <v>201</v>
      </c>
      <c r="D124" s="644"/>
      <c r="E124" s="189"/>
      <c r="F124" s="190"/>
      <c r="G124" s="190"/>
      <c r="H124" s="190"/>
      <c r="I124" s="190"/>
      <c r="J124" s="190"/>
      <c r="K124" s="190"/>
      <c r="L124" s="190"/>
      <c r="M124" s="190"/>
      <c r="N124" s="190"/>
      <c r="O124" s="190"/>
      <c r="P124" s="190"/>
      <c r="Q124" s="203"/>
    </row>
    <row r="125" spans="2:17" ht="15.75">
      <c r="B125" s="662"/>
      <c r="C125" s="653"/>
      <c r="D125" s="645"/>
      <c r="E125" s="189"/>
      <c r="F125" s="190"/>
      <c r="G125" s="190"/>
      <c r="H125" s="190"/>
      <c r="I125" s="190"/>
      <c r="J125" s="190"/>
      <c r="K125" s="190"/>
      <c r="L125" s="190"/>
      <c r="M125" s="190"/>
      <c r="N125" s="190"/>
      <c r="O125" s="190"/>
      <c r="P125" s="190"/>
      <c r="Q125" s="203"/>
    </row>
    <row r="126" spans="2:17" ht="15.75">
      <c r="B126" s="663"/>
      <c r="C126" s="654"/>
      <c r="D126" s="646"/>
      <c r="E126" s="189"/>
      <c r="F126" s="190"/>
      <c r="G126" s="190"/>
      <c r="H126" s="190"/>
      <c r="I126" s="190"/>
      <c r="J126" s="190"/>
      <c r="K126" s="190"/>
      <c r="L126" s="190"/>
      <c r="M126" s="190"/>
      <c r="N126" s="190"/>
      <c r="O126" s="190"/>
      <c r="P126" s="190"/>
      <c r="Q126" s="203"/>
    </row>
    <row r="127" spans="2:17" ht="15.75">
      <c r="B127" s="661"/>
      <c r="C127" s="652" t="s">
        <v>202</v>
      </c>
      <c r="D127" s="644"/>
      <c r="E127" s="189"/>
      <c r="F127" s="190"/>
      <c r="G127" s="190"/>
      <c r="H127" s="190"/>
      <c r="I127" s="190"/>
      <c r="J127" s="190"/>
      <c r="K127" s="190"/>
      <c r="L127" s="190"/>
      <c r="M127" s="190"/>
      <c r="N127" s="190"/>
      <c r="O127" s="190"/>
      <c r="P127" s="190"/>
      <c r="Q127" s="203"/>
    </row>
    <row r="128" spans="2:17" ht="15.75">
      <c r="B128" s="662"/>
      <c r="C128" s="653"/>
      <c r="D128" s="645"/>
      <c r="E128" s="189"/>
      <c r="F128" s="190"/>
      <c r="G128" s="190"/>
      <c r="H128" s="190"/>
      <c r="I128" s="190"/>
      <c r="J128" s="190"/>
      <c r="K128" s="190"/>
      <c r="L128" s="190"/>
      <c r="M128" s="190"/>
      <c r="N128" s="190"/>
      <c r="O128" s="190"/>
      <c r="P128" s="190"/>
      <c r="Q128" s="203"/>
    </row>
    <row r="129" spans="2:17" ht="15.75">
      <c r="B129" s="663"/>
      <c r="C129" s="654"/>
      <c r="D129" s="646"/>
      <c r="E129" s="189"/>
      <c r="F129" s="190"/>
      <c r="G129" s="190"/>
      <c r="H129" s="190"/>
      <c r="I129" s="190"/>
      <c r="J129" s="190"/>
      <c r="K129" s="190"/>
      <c r="L129" s="190"/>
      <c r="M129" s="190"/>
      <c r="N129" s="190"/>
      <c r="O129" s="190"/>
      <c r="P129" s="190"/>
      <c r="Q129" s="203"/>
    </row>
    <row r="130" spans="2:17" ht="15.75">
      <c r="B130" s="661"/>
      <c r="C130" s="652" t="s">
        <v>188</v>
      </c>
      <c r="D130" s="644"/>
      <c r="E130" s="189"/>
      <c r="F130" s="190"/>
      <c r="G130" s="190"/>
      <c r="H130" s="190"/>
      <c r="I130" s="190"/>
      <c r="J130" s="190"/>
      <c r="K130" s="190"/>
      <c r="L130" s="190"/>
      <c r="M130" s="190"/>
      <c r="N130" s="190"/>
      <c r="O130" s="190"/>
      <c r="P130" s="190"/>
      <c r="Q130" s="203"/>
    </row>
    <row r="131" spans="2:17" ht="15.75">
      <c r="B131" s="662"/>
      <c r="C131" s="653"/>
      <c r="D131" s="645"/>
      <c r="E131" s="189"/>
      <c r="F131" s="190"/>
      <c r="G131" s="190"/>
      <c r="H131" s="190"/>
      <c r="I131" s="190"/>
      <c r="J131" s="190"/>
      <c r="K131" s="190"/>
      <c r="L131" s="190"/>
      <c r="M131" s="190"/>
      <c r="N131" s="190"/>
      <c r="O131" s="190"/>
      <c r="P131" s="190"/>
      <c r="Q131" s="203"/>
    </row>
    <row r="132" spans="2:17" ht="15.75">
      <c r="B132" s="663"/>
      <c r="C132" s="654"/>
      <c r="D132" s="646"/>
      <c r="E132" s="189"/>
      <c r="F132" s="190"/>
      <c r="G132" s="190"/>
      <c r="H132" s="190"/>
      <c r="I132" s="190"/>
      <c r="J132" s="190"/>
      <c r="K132" s="190"/>
      <c r="L132" s="190"/>
      <c r="M132" s="190"/>
      <c r="N132" s="190"/>
      <c r="O132" s="190"/>
      <c r="P132" s="190"/>
      <c r="Q132" s="203"/>
    </row>
    <row r="133" spans="2:17" ht="15.75">
      <c r="B133" s="661"/>
      <c r="C133" s="652" t="s">
        <v>203</v>
      </c>
      <c r="D133" s="644"/>
      <c r="E133" s="189"/>
      <c r="F133" s="190"/>
      <c r="G133" s="190"/>
      <c r="H133" s="190"/>
      <c r="I133" s="190"/>
      <c r="J133" s="190"/>
      <c r="K133" s="190"/>
      <c r="L133" s="190"/>
      <c r="M133" s="190"/>
      <c r="N133" s="190"/>
      <c r="O133" s="190"/>
      <c r="P133" s="190"/>
      <c r="Q133" s="203"/>
    </row>
    <row r="134" spans="2:17" ht="15.75">
      <c r="B134" s="662"/>
      <c r="C134" s="653"/>
      <c r="D134" s="645"/>
      <c r="E134" s="189"/>
      <c r="F134" s="190"/>
      <c r="G134" s="190"/>
      <c r="H134" s="190"/>
      <c r="I134" s="190"/>
      <c r="J134" s="190"/>
      <c r="K134" s="190"/>
      <c r="L134" s="190"/>
      <c r="M134" s="190"/>
      <c r="N134" s="190"/>
      <c r="O134" s="190"/>
      <c r="P134" s="190"/>
      <c r="Q134" s="203"/>
    </row>
    <row r="135" spans="2:17" ht="15.75">
      <c r="B135" s="663"/>
      <c r="C135" s="654"/>
      <c r="D135" s="646"/>
      <c r="E135" s="189"/>
      <c r="F135" s="190"/>
      <c r="G135" s="190"/>
      <c r="H135" s="190"/>
      <c r="I135" s="190"/>
      <c r="J135" s="190"/>
      <c r="K135" s="190"/>
      <c r="L135" s="190"/>
      <c r="M135" s="190"/>
      <c r="N135" s="190"/>
      <c r="O135" s="190"/>
      <c r="P135" s="190"/>
      <c r="Q135" s="203"/>
    </row>
    <row r="136" spans="2:17" ht="15.75">
      <c r="B136" s="661"/>
      <c r="C136" s="652" t="s">
        <v>204</v>
      </c>
      <c r="D136" s="644"/>
      <c r="E136" s="189"/>
      <c r="F136" s="190"/>
      <c r="G136" s="190"/>
      <c r="H136" s="190"/>
      <c r="I136" s="190"/>
      <c r="J136" s="190"/>
      <c r="K136" s="190"/>
      <c r="L136" s="190"/>
      <c r="M136" s="190"/>
      <c r="N136" s="190"/>
      <c r="O136" s="190"/>
      <c r="P136" s="190"/>
      <c r="Q136" s="203"/>
    </row>
    <row r="137" spans="2:17" ht="15.75">
      <c r="B137" s="662"/>
      <c r="C137" s="653"/>
      <c r="D137" s="645"/>
      <c r="E137" s="189"/>
      <c r="F137" s="190"/>
      <c r="G137" s="190"/>
      <c r="H137" s="190"/>
      <c r="I137" s="190"/>
      <c r="J137" s="190"/>
      <c r="K137" s="190"/>
      <c r="L137" s="190"/>
      <c r="M137" s="190"/>
      <c r="N137" s="190"/>
      <c r="O137" s="190"/>
      <c r="P137" s="190"/>
      <c r="Q137" s="203"/>
    </row>
    <row r="138" spans="2:17" ht="15.75">
      <c r="B138" s="663"/>
      <c r="C138" s="654"/>
      <c r="D138" s="646"/>
      <c r="E138" s="189"/>
      <c r="F138" s="190"/>
      <c r="G138" s="190"/>
      <c r="H138" s="190"/>
      <c r="I138" s="190"/>
      <c r="J138" s="190"/>
      <c r="K138" s="190"/>
      <c r="L138" s="190"/>
      <c r="M138" s="190"/>
      <c r="N138" s="190"/>
      <c r="O138" s="190"/>
      <c r="P138" s="190"/>
      <c r="Q138" s="203"/>
    </row>
    <row r="139" spans="2:17" ht="15.75">
      <c r="B139" s="667"/>
      <c r="C139" s="658" t="s">
        <v>192</v>
      </c>
      <c r="D139" s="647"/>
      <c r="E139" s="271"/>
      <c r="F139" s="272"/>
      <c r="G139" s="272"/>
      <c r="H139" s="272"/>
      <c r="I139" s="272"/>
      <c r="J139" s="272"/>
      <c r="K139" s="272"/>
      <c r="L139" s="272"/>
      <c r="M139" s="272"/>
      <c r="N139" s="272"/>
      <c r="O139" s="272"/>
      <c r="P139" s="272"/>
      <c r="Q139" s="273"/>
    </row>
    <row r="140" spans="2:17" ht="15.75">
      <c r="B140" s="668"/>
      <c r="C140" s="659"/>
      <c r="D140" s="648"/>
      <c r="E140" s="271"/>
      <c r="F140" s="272"/>
      <c r="G140" s="272"/>
      <c r="H140" s="272"/>
      <c r="I140" s="272"/>
      <c r="J140" s="272"/>
      <c r="K140" s="272"/>
      <c r="L140" s="272"/>
      <c r="M140" s="272"/>
      <c r="N140" s="272"/>
      <c r="O140" s="272"/>
      <c r="P140" s="272"/>
      <c r="Q140" s="273"/>
    </row>
    <row r="141" spans="2:17" ht="15.75">
      <c r="B141" s="669"/>
      <c r="C141" s="660"/>
      <c r="D141" s="649"/>
      <c r="E141" s="271"/>
      <c r="F141" s="272"/>
      <c r="G141" s="272"/>
      <c r="H141" s="272"/>
      <c r="I141" s="272"/>
      <c r="J141" s="272"/>
      <c r="K141" s="272"/>
      <c r="L141" s="272"/>
      <c r="M141" s="272"/>
      <c r="N141" s="272"/>
      <c r="O141" s="272"/>
      <c r="P141" s="272"/>
      <c r="Q141" s="273"/>
    </row>
    <row r="142" spans="2:17" ht="15.75">
      <c r="B142" s="661"/>
      <c r="C142" s="652" t="s">
        <v>205</v>
      </c>
      <c r="D142" s="644"/>
      <c r="E142" s="189"/>
      <c r="F142" s="190"/>
      <c r="G142" s="190"/>
      <c r="H142" s="190"/>
      <c r="I142" s="190"/>
      <c r="J142" s="190"/>
      <c r="K142" s="190"/>
      <c r="L142" s="190"/>
      <c r="M142" s="190"/>
      <c r="N142" s="190"/>
      <c r="O142" s="190"/>
      <c r="P142" s="190"/>
      <c r="Q142" s="203"/>
    </row>
    <row r="143" spans="2:17" ht="15.75">
      <c r="B143" s="662"/>
      <c r="C143" s="653"/>
      <c r="D143" s="645"/>
      <c r="E143" s="189"/>
      <c r="F143" s="190"/>
      <c r="G143" s="190"/>
      <c r="H143" s="190"/>
      <c r="I143" s="190"/>
      <c r="J143" s="190"/>
      <c r="K143" s="190"/>
      <c r="L143" s="190"/>
      <c r="M143" s="190"/>
      <c r="N143" s="190"/>
      <c r="O143" s="190"/>
      <c r="P143" s="190"/>
      <c r="Q143" s="203"/>
    </row>
    <row r="144" spans="2:17" ht="15.75">
      <c r="B144" s="663"/>
      <c r="C144" s="654"/>
      <c r="D144" s="646"/>
      <c r="E144" s="189"/>
      <c r="F144" s="190"/>
      <c r="G144" s="190"/>
      <c r="H144" s="190"/>
      <c r="I144" s="190"/>
      <c r="J144" s="190"/>
      <c r="K144" s="190"/>
      <c r="L144" s="190"/>
      <c r="M144" s="190"/>
      <c r="N144" s="190"/>
      <c r="O144" s="190"/>
      <c r="P144" s="190"/>
      <c r="Q144" s="203"/>
    </row>
    <row r="145" spans="2:17" ht="15.75">
      <c r="B145" s="661"/>
      <c r="C145" s="652" t="s">
        <v>206</v>
      </c>
      <c r="D145" s="644"/>
      <c r="E145" s="189"/>
      <c r="F145" s="190"/>
      <c r="G145" s="190"/>
      <c r="H145" s="190"/>
      <c r="I145" s="190"/>
      <c r="J145" s="190"/>
      <c r="K145" s="190"/>
      <c r="L145" s="190"/>
      <c r="M145" s="190"/>
      <c r="N145" s="190"/>
      <c r="O145" s="190"/>
      <c r="P145" s="190"/>
      <c r="Q145" s="203"/>
    </row>
    <row r="146" spans="2:17" ht="15.75">
      <c r="B146" s="662"/>
      <c r="C146" s="653"/>
      <c r="D146" s="645"/>
      <c r="E146" s="189"/>
      <c r="F146" s="190"/>
      <c r="G146" s="190"/>
      <c r="H146" s="190"/>
      <c r="I146" s="190"/>
      <c r="J146" s="190"/>
      <c r="K146" s="190"/>
      <c r="L146" s="190"/>
      <c r="M146" s="190"/>
      <c r="N146" s="190"/>
      <c r="O146" s="190"/>
      <c r="P146" s="190"/>
      <c r="Q146" s="203"/>
    </row>
    <row r="147" spans="2:17" ht="15.75">
      <c r="B147" s="663"/>
      <c r="C147" s="654"/>
      <c r="D147" s="646"/>
      <c r="E147" s="189"/>
      <c r="F147" s="190"/>
      <c r="G147" s="190"/>
      <c r="H147" s="190"/>
      <c r="I147" s="190"/>
      <c r="J147" s="190"/>
      <c r="K147" s="190"/>
      <c r="L147" s="190"/>
      <c r="M147" s="190"/>
      <c r="N147" s="190"/>
      <c r="O147" s="190"/>
      <c r="P147" s="190"/>
      <c r="Q147" s="203"/>
    </row>
    <row r="148" spans="2:17" ht="15.75">
      <c r="B148" s="661"/>
      <c r="C148" s="652" t="s">
        <v>207</v>
      </c>
      <c r="D148" s="644"/>
      <c r="E148" s="189"/>
      <c r="F148" s="190"/>
      <c r="G148" s="190"/>
      <c r="H148" s="190"/>
      <c r="I148" s="190"/>
      <c r="J148" s="190"/>
      <c r="K148" s="190"/>
      <c r="L148" s="190"/>
      <c r="M148" s="190"/>
      <c r="N148" s="190"/>
      <c r="O148" s="190"/>
      <c r="P148" s="190"/>
      <c r="Q148" s="203"/>
    </row>
    <row r="149" spans="2:17" ht="15.75">
      <c r="B149" s="662"/>
      <c r="C149" s="653"/>
      <c r="D149" s="645"/>
      <c r="E149" s="189"/>
      <c r="F149" s="190"/>
      <c r="G149" s="190"/>
      <c r="H149" s="190"/>
      <c r="I149" s="190"/>
      <c r="J149" s="190"/>
      <c r="K149" s="190"/>
      <c r="L149" s="190"/>
      <c r="M149" s="190"/>
      <c r="N149" s="190"/>
      <c r="O149" s="190"/>
      <c r="P149" s="190"/>
      <c r="Q149" s="203"/>
    </row>
    <row r="150" spans="2:17" ht="15.75">
      <c r="B150" s="663"/>
      <c r="C150" s="654"/>
      <c r="D150" s="646"/>
      <c r="E150" s="189"/>
      <c r="F150" s="190"/>
      <c r="G150" s="190"/>
      <c r="H150" s="190"/>
      <c r="I150" s="190"/>
      <c r="J150" s="190"/>
      <c r="K150" s="190"/>
      <c r="L150" s="190"/>
      <c r="M150" s="190"/>
      <c r="N150" s="190"/>
      <c r="O150" s="190"/>
      <c r="P150" s="190"/>
      <c r="Q150" s="203"/>
    </row>
    <row r="151" spans="2:17" ht="15.75">
      <c r="B151" s="661"/>
      <c r="C151" s="652" t="s">
        <v>208</v>
      </c>
      <c r="D151" s="644"/>
      <c r="E151" s="189"/>
      <c r="F151" s="190"/>
      <c r="G151" s="190"/>
      <c r="H151" s="190"/>
      <c r="I151" s="190"/>
      <c r="J151" s="190"/>
      <c r="K151" s="190"/>
      <c r="L151" s="190"/>
      <c r="M151" s="190"/>
      <c r="N151" s="190"/>
      <c r="O151" s="190"/>
      <c r="P151" s="190"/>
      <c r="Q151" s="203"/>
    </row>
    <row r="152" spans="2:17" ht="15.75">
      <c r="B152" s="662"/>
      <c r="C152" s="653"/>
      <c r="D152" s="645"/>
      <c r="E152" s="189"/>
      <c r="F152" s="190"/>
      <c r="G152" s="190"/>
      <c r="H152" s="190"/>
      <c r="I152" s="190"/>
      <c r="J152" s="190"/>
      <c r="K152" s="190"/>
      <c r="L152" s="190"/>
      <c r="M152" s="190"/>
      <c r="N152" s="190"/>
      <c r="O152" s="190"/>
      <c r="P152" s="190"/>
      <c r="Q152" s="203"/>
    </row>
    <row r="153" spans="2:17" ht="15.75">
      <c r="B153" s="663"/>
      <c r="C153" s="654"/>
      <c r="D153" s="646"/>
      <c r="E153" s="189"/>
      <c r="F153" s="190"/>
      <c r="G153" s="190"/>
      <c r="H153" s="190"/>
      <c r="I153" s="190"/>
      <c r="J153" s="190"/>
      <c r="K153" s="190"/>
      <c r="L153" s="190"/>
      <c r="M153" s="190"/>
      <c r="N153" s="190"/>
      <c r="O153" s="190"/>
      <c r="P153" s="190"/>
      <c r="Q153" s="202"/>
    </row>
    <row r="154" spans="2:17" ht="15.75">
      <c r="B154" s="661"/>
      <c r="C154" s="652" t="s">
        <v>209</v>
      </c>
      <c r="D154" s="644"/>
      <c r="E154" s="189"/>
      <c r="F154" s="190"/>
      <c r="G154" s="190"/>
      <c r="H154" s="190"/>
      <c r="I154" s="190"/>
      <c r="J154" s="190"/>
      <c r="K154" s="190"/>
      <c r="L154" s="190"/>
      <c r="M154" s="190"/>
      <c r="N154" s="190"/>
      <c r="O154" s="190"/>
      <c r="P154" s="190"/>
      <c r="Q154" s="203"/>
    </row>
    <row r="155" spans="2:17" ht="15.75">
      <c r="B155" s="662"/>
      <c r="C155" s="653"/>
      <c r="D155" s="645"/>
      <c r="E155" s="189"/>
      <c r="F155" s="190"/>
      <c r="G155" s="190"/>
      <c r="H155" s="190"/>
      <c r="I155" s="190"/>
      <c r="J155" s="190"/>
      <c r="K155" s="190"/>
      <c r="L155" s="190"/>
      <c r="M155" s="190"/>
      <c r="N155" s="190"/>
      <c r="O155" s="190"/>
      <c r="P155" s="190"/>
      <c r="Q155" s="203"/>
    </row>
    <row r="156" spans="2:17" ht="15.75">
      <c r="B156" s="663"/>
      <c r="C156" s="654"/>
      <c r="D156" s="646"/>
      <c r="E156" s="189"/>
      <c r="F156" s="190"/>
      <c r="G156" s="190"/>
      <c r="H156" s="190"/>
      <c r="I156" s="190"/>
      <c r="J156" s="190"/>
      <c r="K156" s="190"/>
      <c r="L156" s="190"/>
      <c r="M156" s="190"/>
      <c r="N156" s="190"/>
      <c r="O156" s="190"/>
      <c r="P156" s="190"/>
      <c r="Q156" s="203"/>
    </row>
    <row r="157" spans="2:17" ht="15.75">
      <c r="B157" s="661"/>
      <c r="C157" s="652" t="s">
        <v>210</v>
      </c>
      <c r="D157" s="644"/>
      <c r="E157" s="189"/>
      <c r="F157" s="190"/>
      <c r="G157" s="190"/>
      <c r="H157" s="190"/>
      <c r="I157" s="190"/>
      <c r="J157" s="190"/>
      <c r="K157" s="190"/>
      <c r="L157" s="190"/>
      <c r="M157" s="190"/>
      <c r="N157" s="190"/>
      <c r="O157" s="190"/>
      <c r="P157" s="190"/>
      <c r="Q157" s="203"/>
    </row>
    <row r="158" spans="2:17" ht="15.75">
      <c r="B158" s="662"/>
      <c r="C158" s="653"/>
      <c r="D158" s="645"/>
      <c r="E158" s="189"/>
      <c r="F158" s="190"/>
      <c r="G158" s="190"/>
      <c r="H158" s="190"/>
      <c r="I158" s="190"/>
      <c r="J158" s="190"/>
      <c r="K158" s="190"/>
      <c r="L158" s="190"/>
      <c r="M158" s="190"/>
      <c r="N158" s="190"/>
      <c r="O158" s="190"/>
      <c r="P158" s="190"/>
      <c r="Q158" s="203"/>
    </row>
    <row r="159" spans="2:17" ht="15.75">
      <c r="B159" s="663"/>
      <c r="C159" s="654"/>
      <c r="D159" s="646"/>
      <c r="E159" s="189"/>
      <c r="F159" s="190"/>
      <c r="G159" s="190"/>
      <c r="H159" s="190"/>
      <c r="I159" s="190"/>
      <c r="J159" s="190"/>
      <c r="K159" s="190"/>
      <c r="L159" s="190"/>
      <c r="M159" s="190"/>
      <c r="N159" s="190"/>
      <c r="O159" s="190"/>
      <c r="P159" s="190"/>
      <c r="Q159" s="203"/>
    </row>
    <row r="160" spans="2:17" ht="15.75">
      <c r="B160" s="661"/>
      <c r="C160" s="652" t="s">
        <v>211</v>
      </c>
      <c r="D160" s="644"/>
      <c r="E160" s="189"/>
      <c r="F160" s="190"/>
      <c r="G160" s="190"/>
      <c r="H160" s="190"/>
      <c r="I160" s="190"/>
      <c r="J160" s="190"/>
      <c r="K160" s="190"/>
      <c r="L160" s="190"/>
      <c r="M160" s="190"/>
      <c r="N160" s="190"/>
      <c r="O160" s="190"/>
      <c r="P160" s="190"/>
      <c r="Q160" s="203"/>
    </row>
    <row r="161" spans="2:17" ht="15.75">
      <c r="B161" s="662"/>
      <c r="C161" s="653"/>
      <c r="D161" s="645"/>
      <c r="E161" s="189"/>
      <c r="F161" s="190"/>
      <c r="G161" s="190"/>
      <c r="H161" s="190"/>
      <c r="I161" s="190"/>
      <c r="J161" s="190"/>
      <c r="K161" s="190"/>
      <c r="L161" s="190"/>
      <c r="M161" s="190"/>
      <c r="N161" s="190"/>
      <c r="O161" s="190"/>
      <c r="P161" s="190"/>
      <c r="Q161" s="203"/>
    </row>
    <row r="162" spans="2:17" ht="15.75">
      <c r="B162" s="663"/>
      <c r="C162" s="654"/>
      <c r="D162" s="646"/>
      <c r="E162" s="189"/>
      <c r="F162" s="190"/>
      <c r="G162" s="190"/>
      <c r="H162" s="190"/>
      <c r="I162" s="190"/>
      <c r="J162" s="190"/>
      <c r="K162" s="190"/>
      <c r="L162" s="190"/>
      <c r="M162" s="190"/>
      <c r="N162" s="190"/>
      <c r="O162" s="190"/>
      <c r="P162" s="190"/>
      <c r="Q162" s="203"/>
    </row>
    <row r="163" spans="2:17" ht="15.75">
      <c r="B163" s="661"/>
      <c r="C163" s="652" t="s">
        <v>212</v>
      </c>
      <c r="D163" s="644"/>
      <c r="E163" s="189"/>
      <c r="F163" s="190"/>
      <c r="G163" s="190"/>
      <c r="H163" s="190"/>
      <c r="I163" s="190"/>
      <c r="J163" s="190"/>
      <c r="K163" s="190"/>
      <c r="L163" s="190"/>
      <c r="M163" s="190"/>
      <c r="N163" s="190"/>
      <c r="O163" s="190"/>
      <c r="P163" s="190"/>
      <c r="Q163" s="203"/>
    </row>
    <row r="164" spans="2:17" ht="15.75">
      <c r="B164" s="662"/>
      <c r="C164" s="653"/>
      <c r="D164" s="645"/>
      <c r="E164" s="189"/>
      <c r="F164" s="190"/>
      <c r="G164" s="190"/>
      <c r="H164" s="190"/>
      <c r="I164" s="190"/>
      <c r="J164" s="190"/>
      <c r="K164" s="190"/>
      <c r="L164" s="190"/>
      <c r="M164" s="190"/>
      <c r="N164" s="190"/>
      <c r="O164" s="190"/>
      <c r="P164" s="190"/>
      <c r="Q164" s="203"/>
    </row>
    <row r="165" spans="2:17" ht="15.75">
      <c r="B165" s="663"/>
      <c r="C165" s="654"/>
      <c r="D165" s="646"/>
      <c r="E165" s="189"/>
      <c r="F165" s="190"/>
      <c r="G165" s="190"/>
      <c r="H165" s="190"/>
      <c r="I165" s="190"/>
      <c r="J165" s="190"/>
      <c r="K165" s="190"/>
      <c r="L165" s="190"/>
      <c r="M165" s="190"/>
      <c r="N165" s="190"/>
      <c r="O165" s="190"/>
      <c r="P165" s="190"/>
      <c r="Q165" s="203"/>
    </row>
    <row r="166" spans="2:17" ht="15.75">
      <c r="B166" s="661"/>
      <c r="C166" s="652" t="s">
        <v>213</v>
      </c>
      <c r="D166" s="644"/>
      <c r="E166" s="189"/>
      <c r="F166" s="190"/>
      <c r="G166" s="190"/>
      <c r="H166" s="190"/>
      <c r="I166" s="190"/>
      <c r="J166" s="190"/>
      <c r="K166" s="190"/>
      <c r="L166" s="190"/>
      <c r="M166" s="190"/>
      <c r="N166" s="190"/>
      <c r="O166" s="190"/>
      <c r="P166" s="190"/>
      <c r="Q166" s="203"/>
    </row>
    <row r="167" spans="2:17" ht="15.75">
      <c r="B167" s="662"/>
      <c r="C167" s="653"/>
      <c r="D167" s="645"/>
      <c r="E167" s="189"/>
      <c r="F167" s="190"/>
      <c r="G167" s="190"/>
      <c r="H167" s="190"/>
      <c r="I167" s="190"/>
      <c r="J167" s="190"/>
      <c r="K167" s="190"/>
      <c r="L167" s="190"/>
      <c r="M167" s="190"/>
      <c r="N167" s="190"/>
      <c r="O167" s="190"/>
      <c r="P167" s="190"/>
      <c r="Q167" s="203"/>
    </row>
    <row r="168" spans="2:17" ht="15.75">
      <c r="B168" s="663"/>
      <c r="C168" s="654"/>
      <c r="D168" s="646"/>
      <c r="E168" s="189"/>
      <c r="F168" s="190"/>
      <c r="G168" s="190"/>
      <c r="H168" s="190"/>
      <c r="I168" s="190"/>
      <c r="J168" s="190"/>
      <c r="K168" s="190"/>
      <c r="L168" s="190"/>
      <c r="M168" s="190"/>
      <c r="N168" s="190"/>
      <c r="O168" s="190"/>
      <c r="P168" s="190"/>
      <c r="Q168" s="203"/>
    </row>
    <row r="169" spans="2:17" ht="15.75">
      <c r="B169" s="667"/>
      <c r="C169" s="658"/>
      <c r="D169" s="647"/>
      <c r="E169" s="271"/>
      <c r="F169" s="272"/>
      <c r="G169" s="272"/>
      <c r="H169" s="272"/>
      <c r="I169" s="272"/>
      <c r="J169" s="272"/>
      <c r="K169" s="272"/>
      <c r="L169" s="272"/>
      <c r="M169" s="272"/>
      <c r="N169" s="272"/>
      <c r="O169" s="272"/>
      <c r="P169" s="272"/>
      <c r="Q169" s="273"/>
    </row>
    <row r="170" spans="2:17" ht="15.75">
      <c r="B170" s="668"/>
      <c r="C170" s="659"/>
      <c r="D170" s="648"/>
      <c r="E170" s="271"/>
      <c r="F170" s="272"/>
      <c r="G170" s="272"/>
      <c r="H170" s="272"/>
      <c r="I170" s="272"/>
      <c r="J170" s="272"/>
      <c r="K170" s="272"/>
      <c r="L170" s="272"/>
      <c r="M170" s="272"/>
      <c r="N170" s="272"/>
      <c r="O170" s="272"/>
      <c r="P170" s="272"/>
      <c r="Q170" s="273"/>
    </row>
    <row r="171" spans="2:17" ht="15.75">
      <c r="B171" s="669"/>
      <c r="C171" s="660"/>
      <c r="D171" s="649"/>
      <c r="E171" s="271"/>
      <c r="F171" s="272"/>
      <c r="G171" s="272"/>
      <c r="H171" s="272"/>
      <c r="I171" s="272"/>
      <c r="J171" s="272"/>
      <c r="K171" s="272"/>
      <c r="L171" s="272"/>
      <c r="M171" s="272"/>
      <c r="N171" s="272"/>
      <c r="O171" s="272"/>
      <c r="P171" s="272"/>
      <c r="Q171" s="273"/>
    </row>
    <row r="172" spans="2:17" ht="15.75">
      <c r="B172" s="661"/>
      <c r="C172" s="652"/>
      <c r="D172" s="644"/>
      <c r="E172" s="189"/>
      <c r="F172" s="190"/>
      <c r="G172" s="190"/>
      <c r="H172" s="190"/>
      <c r="I172" s="190"/>
      <c r="J172" s="190"/>
      <c r="K172" s="190"/>
      <c r="L172" s="190"/>
      <c r="M172" s="190"/>
      <c r="N172" s="190"/>
      <c r="O172" s="190"/>
      <c r="P172" s="190"/>
      <c r="Q172" s="205"/>
    </row>
    <row r="173" spans="2:17" ht="15.75">
      <c r="B173" s="662"/>
      <c r="C173" s="653"/>
      <c r="D173" s="645"/>
      <c r="E173" s="189"/>
      <c r="F173" s="190"/>
      <c r="G173" s="190"/>
      <c r="H173" s="190"/>
      <c r="I173" s="190"/>
      <c r="J173" s="190"/>
      <c r="K173" s="190"/>
      <c r="L173" s="190"/>
      <c r="M173" s="190"/>
      <c r="N173" s="190"/>
      <c r="O173" s="190"/>
      <c r="P173" s="190"/>
      <c r="Q173" s="205"/>
    </row>
    <row r="174" spans="2:17" ht="15.75">
      <c r="B174" s="663"/>
      <c r="C174" s="654"/>
      <c r="D174" s="646"/>
      <c r="E174" s="189"/>
      <c r="F174" s="190"/>
      <c r="G174" s="190"/>
      <c r="H174" s="190"/>
      <c r="I174" s="190"/>
      <c r="J174" s="190"/>
      <c r="K174" s="190"/>
      <c r="L174" s="190"/>
      <c r="M174" s="190"/>
      <c r="N174" s="190"/>
      <c r="O174" s="190"/>
      <c r="P174" s="190"/>
      <c r="Q174" s="205"/>
    </row>
    <row r="175" spans="2:17" ht="15.75">
      <c r="B175" s="661"/>
      <c r="C175" s="652"/>
      <c r="D175" s="644"/>
      <c r="E175" s="189"/>
      <c r="F175" s="190"/>
      <c r="G175" s="190"/>
      <c r="H175" s="190"/>
      <c r="I175" s="190"/>
      <c r="J175" s="190"/>
      <c r="K175" s="190"/>
      <c r="L175" s="190"/>
      <c r="M175" s="190"/>
      <c r="N175" s="190"/>
      <c r="O175" s="190"/>
      <c r="P175" s="190"/>
      <c r="Q175" s="205"/>
    </row>
    <row r="176" spans="2:17" ht="15.75">
      <c r="B176" s="662"/>
      <c r="C176" s="653"/>
      <c r="D176" s="645"/>
      <c r="E176" s="189"/>
      <c r="F176" s="190"/>
      <c r="G176" s="190"/>
      <c r="H176" s="190"/>
      <c r="I176" s="190"/>
      <c r="J176" s="190"/>
      <c r="K176" s="190"/>
      <c r="L176" s="190"/>
      <c r="M176" s="190"/>
      <c r="N176" s="190"/>
      <c r="O176" s="190"/>
      <c r="P176" s="190"/>
      <c r="Q176" s="205"/>
    </row>
    <row r="177" spans="2:17" ht="15.75">
      <c r="B177" s="663"/>
      <c r="C177" s="654"/>
      <c r="D177" s="646"/>
      <c r="E177" s="189"/>
      <c r="F177" s="190"/>
      <c r="G177" s="190"/>
      <c r="H177" s="190"/>
      <c r="I177" s="190"/>
      <c r="J177" s="190"/>
      <c r="K177" s="190"/>
      <c r="L177" s="190"/>
      <c r="M177" s="190"/>
      <c r="N177" s="190"/>
      <c r="O177" s="190"/>
      <c r="P177" s="190"/>
      <c r="Q177" s="205"/>
    </row>
    <row r="178" spans="2:17" ht="15.75">
      <c r="B178" s="661"/>
      <c r="C178" s="652"/>
      <c r="D178" s="644"/>
      <c r="E178" s="197"/>
      <c r="F178" s="197"/>
      <c r="G178" s="197"/>
      <c r="H178" s="197"/>
      <c r="I178" s="197"/>
      <c r="J178" s="197"/>
      <c r="K178" s="197"/>
      <c r="L178" s="197"/>
      <c r="M178" s="197"/>
      <c r="N178" s="197"/>
      <c r="O178" s="197"/>
      <c r="P178" s="197"/>
      <c r="Q178" s="205"/>
    </row>
    <row r="179" spans="2:17" ht="15.75">
      <c r="B179" s="662"/>
      <c r="C179" s="653"/>
      <c r="D179" s="645"/>
      <c r="E179" s="197"/>
      <c r="F179" s="197"/>
      <c r="G179" s="197"/>
      <c r="H179" s="197"/>
      <c r="I179" s="197"/>
      <c r="J179" s="197"/>
      <c r="K179" s="197"/>
      <c r="L179" s="197"/>
      <c r="M179" s="197"/>
      <c r="N179" s="197"/>
      <c r="O179" s="197"/>
      <c r="P179" s="197"/>
      <c r="Q179" s="205"/>
    </row>
    <row r="180" spans="2:17" ht="15.75">
      <c r="B180" s="663"/>
      <c r="C180" s="654"/>
      <c r="D180" s="646"/>
      <c r="E180" s="197"/>
      <c r="F180" s="197"/>
      <c r="G180" s="197"/>
      <c r="H180" s="197"/>
      <c r="I180" s="197"/>
      <c r="J180" s="197"/>
      <c r="K180" s="197"/>
      <c r="L180" s="197"/>
      <c r="M180" s="197"/>
      <c r="N180" s="197"/>
      <c r="O180" s="197"/>
      <c r="P180" s="197"/>
      <c r="Q180" s="205"/>
    </row>
    <row r="181" spans="2:17" ht="15.75">
      <c r="B181" s="661"/>
      <c r="C181" s="652"/>
      <c r="D181" s="644"/>
      <c r="E181" s="197"/>
      <c r="F181" s="197"/>
      <c r="G181" s="197"/>
      <c r="H181" s="197"/>
      <c r="I181" s="197"/>
      <c r="J181" s="197"/>
      <c r="K181" s="197"/>
      <c r="L181" s="197"/>
      <c r="M181" s="197"/>
      <c r="N181" s="197"/>
      <c r="O181" s="197"/>
      <c r="P181" s="197"/>
      <c r="Q181" s="205"/>
    </row>
    <row r="182" spans="2:17" ht="15.75">
      <c r="B182" s="662"/>
      <c r="C182" s="653"/>
      <c r="D182" s="645"/>
      <c r="E182" s="197"/>
      <c r="F182" s="197"/>
      <c r="G182" s="197"/>
      <c r="H182" s="197"/>
      <c r="I182" s="197"/>
      <c r="J182" s="197"/>
      <c r="K182" s="197"/>
      <c r="L182" s="197"/>
      <c r="M182" s="197"/>
      <c r="N182" s="197"/>
      <c r="O182" s="197"/>
      <c r="P182" s="197"/>
      <c r="Q182" s="205"/>
    </row>
    <row r="183" spans="2:17" ht="15.75">
      <c r="B183" s="663"/>
      <c r="C183" s="654"/>
      <c r="D183" s="646"/>
      <c r="E183" s="197"/>
      <c r="F183" s="197"/>
      <c r="G183" s="197"/>
      <c r="H183" s="197"/>
      <c r="I183" s="197"/>
      <c r="J183" s="197"/>
      <c r="K183" s="197"/>
      <c r="L183" s="197"/>
      <c r="M183" s="197"/>
      <c r="N183" s="197"/>
      <c r="O183" s="197"/>
      <c r="P183" s="197"/>
      <c r="Q183" s="205"/>
    </row>
    <row r="184" spans="2:17" ht="15.75">
      <c r="B184" s="661"/>
      <c r="C184" s="652"/>
      <c r="D184" s="644"/>
      <c r="E184" s="197"/>
      <c r="F184" s="197"/>
      <c r="G184" s="197"/>
      <c r="H184" s="197"/>
      <c r="I184" s="197"/>
      <c r="J184" s="197"/>
      <c r="K184" s="197"/>
      <c r="L184" s="197"/>
      <c r="M184" s="197"/>
      <c r="N184" s="197"/>
      <c r="O184" s="197"/>
      <c r="P184" s="197"/>
      <c r="Q184" s="205"/>
    </row>
    <row r="185" spans="2:17" ht="15.75">
      <c r="B185" s="662"/>
      <c r="C185" s="653"/>
      <c r="D185" s="645"/>
      <c r="E185" s="197"/>
      <c r="F185" s="197"/>
      <c r="G185" s="197"/>
      <c r="H185" s="197"/>
      <c r="I185" s="197"/>
      <c r="J185" s="197"/>
      <c r="K185" s="197"/>
      <c r="L185" s="197"/>
      <c r="M185" s="197"/>
      <c r="N185" s="197"/>
      <c r="O185" s="197"/>
      <c r="P185" s="197"/>
      <c r="Q185" s="205"/>
    </row>
    <row r="186" spans="2:17" ht="15.75">
      <c r="B186" s="663"/>
      <c r="C186" s="654"/>
      <c r="D186" s="646"/>
      <c r="E186" s="197"/>
      <c r="F186" s="197"/>
      <c r="G186" s="197"/>
      <c r="H186" s="197"/>
      <c r="I186" s="197"/>
      <c r="J186" s="197"/>
      <c r="K186" s="197"/>
      <c r="L186" s="197"/>
      <c r="M186" s="197"/>
      <c r="N186" s="197"/>
      <c r="O186" s="197"/>
      <c r="P186" s="197"/>
      <c r="Q186" s="205"/>
    </row>
    <row r="187" spans="2:17" ht="15.75">
      <c r="B187" s="661"/>
      <c r="C187" s="652"/>
      <c r="D187" s="644"/>
      <c r="E187" s="197"/>
      <c r="F187" s="197"/>
      <c r="G187" s="197"/>
      <c r="H187" s="197"/>
      <c r="I187" s="197"/>
      <c r="J187" s="197"/>
      <c r="K187" s="197"/>
      <c r="L187" s="197"/>
      <c r="M187" s="197"/>
      <c r="N187" s="197"/>
      <c r="O187" s="197"/>
      <c r="P187" s="197"/>
      <c r="Q187" s="205"/>
    </row>
    <row r="188" spans="2:17" ht="15.75">
      <c r="B188" s="662"/>
      <c r="C188" s="653"/>
      <c r="D188" s="645"/>
      <c r="E188" s="197"/>
      <c r="F188" s="197"/>
      <c r="G188" s="197"/>
      <c r="H188" s="197"/>
      <c r="I188" s="197"/>
      <c r="J188" s="197"/>
      <c r="K188" s="197"/>
      <c r="L188" s="197"/>
      <c r="M188" s="197"/>
      <c r="N188" s="197"/>
      <c r="O188" s="197"/>
      <c r="P188" s="197"/>
      <c r="Q188" s="205"/>
    </row>
    <row r="189" spans="2:17" ht="15.75">
      <c r="B189" s="663"/>
      <c r="C189" s="654"/>
      <c r="D189" s="646"/>
      <c r="E189" s="197"/>
      <c r="F189" s="197"/>
      <c r="G189" s="197"/>
      <c r="H189" s="197"/>
      <c r="I189" s="197"/>
      <c r="J189" s="197"/>
      <c r="K189" s="197"/>
      <c r="L189" s="197"/>
      <c r="M189" s="197"/>
      <c r="N189" s="197"/>
      <c r="O189" s="197"/>
      <c r="P189" s="197"/>
      <c r="Q189" s="205"/>
    </row>
    <row r="190" spans="2:17" ht="15.75">
      <c r="B190" s="661"/>
      <c r="C190" s="652"/>
      <c r="D190" s="644"/>
      <c r="E190" s="197"/>
      <c r="F190" s="197"/>
      <c r="G190" s="197"/>
      <c r="H190" s="197"/>
      <c r="I190" s="197"/>
      <c r="J190" s="197"/>
      <c r="K190" s="197"/>
      <c r="L190" s="197"/>
      <c r="M190" s="197"/>
      <c r="N190" s="197"/>
      <c r="O190" s="197"/>
      <c r="P190" s="197"/>
      <c r="Q190" s="205"/>
    </row>
    <row r="191" spans="2:17" ht="15.75">
      <c r="B191" s="662"/>
      <c r="C191" s="653"/>
      <c r="D191" s="645"/>
      <c r="E191" s="197"/>
      <c r="F191" s="197"/>
      <c r="G191" s="197"/>
      <c r="H191" s="197"/>
      <c r="I191" s="197"/>
      <c r="J191" s="197"/>
      <c r="K191" s="197"/>
      <c r="L191" s="197"/>
      <c r="M191" s="197"/>
      <c r="N191" s="197"/>
      <c r="O191" s="197"/>
      <c r="P191" s="197"/>
      <c r="Q191" s="205"/>
    </row>
    <row r="192" spans="2:17" ht="15.75">
      <c r="B192" s="663"/>
      <c r="C192" s="654"/>
      <c r="D192" s="646"/>
      <c r="E192" s="197"/>
      <c r="F192" s="197"/>
      <c r="G192" s="197"/>
      <c r="H192" s="197"/>
      <c r="I192" s="197"/>
      <c r="J192" s="197"/>
      <c r="K192" s="197"/>
      <c r="L192" s="197"/>
      <c r="M192" s="197"/>
      <c r="N192" s="197"/>
      <c r="O192" s="197"/>
      <c r="P192" s="197"/>
      <c r="Q192" s="205"/>
    </row>
    <row r="193" spans="2:17" ht="15.75">
      <c r="B193" s="661"/>
      <c r="C193" s="652"/>
      <c r="D193" s="644"/>
      <c r="E193" s="197"/>
      <c r="F193" s="197"/>
      <c r="G193" s="197"/>
      <c r="H193" s="197"/>
      <c r="I193" s="197"/>
      <c r="J193" s="197"/>
      <c r="K193" s="197"/>
      <c r="L193" s="197"/>
      <c r="M193" s="197"/>
      <c r="N193" s="197"/>
      <c r="O193" s="197"/>
      <c r="P193" s="197"/>
      <c r="Q193" s="205"/>
    </row>
    <row r="194" spans="2:17" ht="15.75">
      <c r="B194" s="662"/>
      <c r="C194" s="653"/>
      <c r="D194" s="645"/>
      <c r="E194" s="197"/>
      <c r="F194" s="197"/>
      <c r="G194" s="197"/>
      <c r="H194" s="197"/>
      <c r="I194" s="197"/>
      <c r="J194" s="197"/>
      <c r="K194" s="197"/>
      <c r="L194" s="197"/>
      <c r="M194" s="197"/>
      <c r="N194" s="197"/>
      <c r="O194" s="197"/>
      <c r="P194" s="197"/>
      <c r="Q194" s="205"/>
    </row>
    <row r="195" spans="2:17" ht="15.75">
      <c r="B195" s="663"/>
      <c r="C195" s="654"/>
      <c r="D195" s="646"/>
      <c r="E195" s="197"/>
      <c r="F195" s="197"/>
      <c r="G195" s="197"/>
      <c r="H195" s="197"/>
      <c r="I195" s="197"/>
      <c r="J195" s="197"/>
      <c r="K195" s="197"/>
      <c r="L195" s="197"/>
      <c r="M195" s="197"/>
      <c r="N195" s="197"/>
      <c r="O195" s="197"/>
      <c r="P195" s="197"/>
      <c r="Q195" s="205"/>
    </row>
    <row r="196" spans="2:17" ht="15.75">
      <c r="B196" s="664"/>
      <c r="C196" s="655"/>
      <c r="D196" s="644"/>
      <c r="E196" s="198"/>
      <c r="F196" s="198"/>
      <c r="G196" s="198"/>
      <c r="H196" s="198"/>
      <c r="I196" s="198"/>
      <c r="J196" s="198"/>
      <c r="K196" s="198"/>
      <c r="L196" s="198"/>
      <c r="M196" s="198"/>
      <c r="N196" s="198"/>
      <c r="O196" s="198"/>
      <c r="P196" s="198"/>
      <c r="Q196" s="206"/>
    </row>
    <row r="197" spans="2:17" ht="15.75">
      <c r="B197" s="665"/>
      <c r="C197" s="656"/>
      <c r="D197" s="645"/>
      <c r="E197" s="199"/>
      <c r="F197" s="199"/>
      <c r="G197" s="199"/>
      <c r="H197" s="199"/>
      <c r="I197" s="199"/>
      <c r="J197" s="199"/>
      <c r="K197" s="199"/>
      <c r="L197" s="199"/>
      <c r="M197" s="199"/>
      <c r="N197" s="199"/>
      <c r="O197" s="199"/>
      <c r="P197" s="199"/>
      <c r="Q197" s="207"/>
    </row>
    <row r="198" spans="2:17" ht="16.5" thickBot="1">
      <c r="B198" s="666"/>
      <c r="C198" s="657"/>
      <c r="D198" s="651"/>
      <c r="E198" s="208"/>
      <c r="F198" s="209"/>
      <c r="G198" s="209"/>
      <c r="H198" s="209"/>
      <c r="I198" s="209"/>
      <c r="J198" s="209"/>
      <c r="K198" s="209"/>
      <c r="L198" s="209"/>
      <c r="M198" s="209"/>
      <c r="N198" s="209"/>
      <c r="O198" s="209"/>
      <c r="P198" s="209"/>
      <c r="Q198" s="210"/>
    </row>
    <row r="199" spans="2:17">
      <c r="B199" s="187"/>
      <c r="C199" s="187"/>
      <c r="D199" s="187"/>
      <c r="E199" s="187"/>
      <c r="F199" s="187"/>
      <c r="G199" s="187"/>
      <c r="H199" s="187"/>
      <c r="I199" s="187"/>
      <c r="J199" s="187"/>
      <c r="K199" s="187"/>
      <c r="L199" s="187"/>
      <c r="M199" s="187"/>
      <c r="N199" s="187"/>
      <c r="O199" s="187"/>
      <c r="P199" s="187"/>
      <c r="Q199" s="188"/>
    </row>
    <row r="200" spans="2:17" ht="18">
      <c r="E200" s="650" t="s">
        <v>238</v>
      </c>
      <c r="F200" s="650"/>
      <c r="G200" s="650"/>
      <c r="H200" s="650"/>
      <c r="I200" s="650"/>
      <c r="J200" s="650"/>
      <c r="K200" s="650"/>
      <c r="L200" s="650"/>
      <c r="M200" s="650"/>
      <c r="N200" s="650"/>
      <c r="O200" s="650"/>
      <c r="P200" s="650"/>
    </row>
  </sheetData>
  <mergeCells count="202">
    <mergeCell ref="F11:I11"/>
    <mergeCell ref="J11:K11"/>
    <mergeCell ref="L11:O11"/>
    <mergeCell ref="S4:S20"/>
    <mergeCell ref="S21:S75"/>
    <mergeCell ref="C28:C30"/>
    <mergeCell ref="B28:B30"/>
    <mergeCell ref="B31:B33"/>
    <mergeCell ref="D16:D18"/>
    <mergeCell ref="B19:B21"/>
    <mergeCell ref="D19:D21"/>
    <mergeCell ref="B22:B24"/>
    <mergeCell ref="D22:D24"/>
    <mergeCell ref="B10:B12"/>
    <mergeCell ref="Q10:Q12"/>
    <mergeCell ref="C4:P4"/>
    <mergeCell ref="C5:P5"/>
    <mergeCell ref="C6:P6"/>
    <mergeCell ref="C7:P7"/>
    <mergeCell ref="C10:C12"/>
    <mergeCell ref="D10:D12"/>
    <mergeCell ref="E10:E12"/>
    <mergeCell ref="B25:B27"/>
    <mergeCell ref="B13:B15"/>
    <mergeCell ref="D13:D15"/>
    <mergeCell ref="B16:B18"/>
    <mergeCell ref="F10:P10"/>
    <mergeCell ref="B115:B117"/>
    <mergeCell ref="B118:B120"/>
    <mergeCell ref="C115:C117"/>
    <mergeCell ref="C118:C120"/>
    <mergeCell ref="C79:C81"/>
    <mergeCell ref="B109:B111"/>
    <mergeCell ref="B112:B114"/>
    <mergeCell ref="C112:C114"/>
    <mergeCell ref="D79:D81"/>
    <mergeCell ref="B103:B105"/>
    <mergeCell ref="B106:B108"/>
    <mergeCell ref="C103:C105"/>
    <mergeCell ref="C106:C108"/>
    <mergeCell ref="B97:B99"/>
    <mergeCell ref="B91:B93"/>
    <mergeCell ref="B94:B96"/>
    <mergeCell ref="D100:D102"/>
    <mergeCell ref="D103:D105"/>
    <mergeCell ref="D106:D108"/>
    <mergeCell ref="D109:D111"/>
    <mergeCell ref="D112:D114"/>
    <mergeCell ref="B133:B135"/>
    <mergeCell ref="B136:B138"/>
    <mergeCell ref="C133:C135"/>
    <mergeCell ref="C136:C138"/>
    <mergeCell ref="B127:B129"/>
    <mergeCell ref="B130:B132"/>
    <mergeCell ref="C127:C129"/>
    <mergeCell ref="C130:C132"/>
    <mergeCell ref="B121:B123"/>
    <mergeCell ref="B124:B126"/>
    <mergeCell ref="C121:C123"/>
    <mergeCell ref="C124:C126"/>
    <mergeCell ref="C139:C141"/>
    <mergeCell ref="B169:B171"/>
    <mergeCell ref="B172:B174"/>
    <mergeCell ref="C172:C174"/>
    <mergeCell ref="D154:D156"/>
    <mergeCell ref="B163:B165"/>
    <mergeCell ref="B166:B168"/>
    <mergeCell ref="C163:C165"/>
    <mergeCell ref="C166:C168"/>
    <mergeCell ref="B157:B159"/>
    <mergeCell ref="B160:B162"/>
    <mergeCell ref="C157:C159"/>
    <mergeCell ref="C160:C162"/>
    <mergeCell ref="B151:B153"/>
    <mergeCell ref="B154:B156"/>
    <mergeCell ref="C154:C156"/>
    <mergeCell ref="D157:D159"/>
    <mergeCell ref="B145:B147"/>
    <mergeCell ref="B148:B150"/>
    <mergeCell ref="C145:C147"/>
    <mergeCell ref="C148:C150"/>
    <mergeCell ref="B139:B141"/>
    <mergeCell ref="B142:B144"/>
    <mergeCell ref="C142:C144"/>
    <mergeCell ref="C151:C153"/>
    <mergeCell ref="B187:B189"/>
    <mergeCell ref="B190:B192"/>
    <mergeCell ref="C187:C189"/>
    <mergeCell ref="C190:C192"/>
    <mergeCell ref="B181:B183"/>
    <mergeCell ref="B184:B186"/>
    <mergeCell ref="C181:C183"/>
    <mergeCell ref="C184:C186"/>
    <mergeCell ref="B175:B177"/>
    <mergeCell ref="B178:B180"/>
    <mergeCell ref="C175:C177"/>
    <mergeCell ref="C178:C180"/>
    <mergeCell ref="D25:D27"/>
    <mergeCell ref="B76:B78"/>
    <mergeCell ref="B70:B72"/>
    <mergeCell ref="B73:B75"/>
    <mergeCell ref="B64:B66"/>
    <mergeCell ref="B67:B69"/>
    <mergeCell ref="B58:B60"/>
    <mergeCell ref="C58:C60"/>
    <mergeCell ref="B61:B63"/>
    <mergeCell ref="C49:C51"/>
    <mergeCell ref="C61:C63"/>
    <mergeCell ref="D61:D63"/>
    <mergeCell ref="D64:D66"/>
    <mergeCell ref="D67:D69"/>
    <mergeCell ref="B55:B57"/>
    <mergeCell ref="C55:C57"/>
    <mergeCell ref="C46:C48"/>
    <mergeCell ref="C40:C42"/>
    <mergeCell ref="C43:C45"/>
    <mergeCell ref="B46:B48"/>
    <mergeCell ref="B49:B51"/>
    <mergeCell ref="C31:C33"/>
    <mergeCell ref="C34:C36"/>
    <mergeCell ref="B40:B42"/>
    <mergeCell ref="B79:B81"/>
    <mergeCell ref="B82:B84"/>
    <mergeCell ref="B85:B87"/>
    <mergeCell ref="B88:B90"/>
    <mergeCell ref="C13:C15"/>
    <mergeCell ref="C16:C18"/>
    <mergeCell ref="C19:C21"/>
    <mergeCell ref="C22:C24"/>
    <mergeCell ref="C25:C27"/>
    <mergeCell ref="B43:B45"/>
    <mergeCell ref="B34:B36"/>
    <mergeCell ref="B37:B39"/>
    <mergeCell ref="C37:C39"/>
    <mergeCell ref="B52:B54"/>
    <mergeCell ref="C52:C54"/>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s>
  <phoneticPr fontId="38"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AE3D-1EF0-47AD-864A-C93154263395}">
  <dimension ref="A2:J57"/>
  <sheetViews>
    <sheetView zoomScale="80" zoomScaleNormal="80" workbookViewId="0">
      <selection activeCell="C64" sqref="C64"/>
    </sheetView>
  </sheetViews>
  <sheetFormatPr baseColWidth="10" defaultColWidth="11.375" defaultRowHeight="15"/>
  <cols>
    <col min="1" max="1" width="6.75" style="215" customWidth="1"/>
    <col min="2" max="2" width="23.25" style="216" customWidth="1"/>
    <col min="3" max="4" width="76.375" style="216" customWidth="1"/>
    <col min="5" max="5" width="15.125" style="215" bestFit="1" customWidth="1"/>
    <col min="6" max="6" width="59.625" style="215" customWidth="1"/>
    <col min="7" max="7" width="11.375" style="215"/>
    <col min="8" max="10" width="17.375" style="215" customWidth="1"/>
    <col min="11" max="16384" width="11.375" style="215"/>
  </cols>
  <sheetData>
    <row r="2" spans="1:10">
      <c r="B2" s="1"/>
      <c r="C2" s="1"/>
      <c r="D2" s="1"/>
      <c r="E2" s="1"/>
      <c r="F2" s="1"/>
      <c r="G2" s="1"/>
    </row>
    <row r="3" spans="1:10">
      <c r="B3" s="1"/>
      <c r="C3" s="1"/>
      <c r="D3" s="1"/>
      <c r="E3" s="1"/>
      <c r="F3" s="1"/>
      <c r="G3" s="1"/>
    </row>
    <row r="4" spans="1:10" ht="32.25" customHeight="1">
      <c r="B4" s="1"/>
      <c r="C4" s="686" t="s">
        <v>244</v>
      </c>
      <c r="D4" s="686"/>
      <c r="E4" s="3"/>
      <c r="F4" s="3"/>
      <c r="G4" s="3"/>
      <c r="H4" s="697" t="s">
        <v>268</v>
      </c>
      <c r="I4" s="697"/>
      <c r="J4" s="697"/>
    </row>
    <row r="5" spans="1:10" ht="32.25" customHeight="1">
      <c r="B5" s="1"/>
      <c r="C5" s="686" t="s">
        <v>303</v>
      </c>
      <c r="D5" s="686"/>
      <c r="E5" s="3"/>
      <c r="F5" s="3"/>
      <c r="G5" s="3"/>
      <c r="H5" s="697"/>
      <c r="I5" s="697"/>
      <c r="J5" s="697"/>
    </row>
    <row r="6" spans="1:10" ht="32.25" customHeight="1">
      <c r="B6" s="1"/>
      <c r="C6" s="686" t="s">
        <v>304</v>
      </c>
      <c r="D6" s="686"/>
      <c r="E6" s="3"/>
      <c r="F6" s="3"/>
      <c r="G6" s="3"/>
      <c r="H6" s="697"/>
      <c r="I6" s="697"/>
      <c r="J6" s="697"/>
    </row>
    <row r="7" spans="1:10" ht="32.25" customHeight="1">
      <c r="B7" s="1"/>
      <c r="C7" s="686" t="s">
        <v>305</v>
      </c>
      <c r="D7" s="686"/>
      <c r="E7" s="3"/>
      <c r="F7" s="3"/>
      <c r="G7" s="3"/>
      <c r="H7" s="697"/>
      <c r="I7" s="697"/>
      <c r="J7" s="697"/>
    </row>
    <row r="8" spans="1:10" ht="14.25" customHeight="1">
      <c r="H8" s="697"/>
      <c r="I8" s="697"/>
      <c r="J8" s="697"/>
    </row>
    <row r="9" spans="1:10" ht="15" customHeight="1" thickBot="1">
      <c r="H9" s="697"/>
      <c r="I9" s="697"/>
      <c r="J9" s="697"/>
    </row>
    <row r="10" spans="1:10" s="218" customFormat="1" ht="33.75" customHeight="1" thickBot="1">
      <c r="B10" s="695" t="s">
        <v>158</v>
      </c>
      <c r="C10" s="695" t="s">
        <v>245</v>
      </c>
      <c r="D10" s="700" t="s">
        <v>246</v>
      </c>
      <c r="E10" s="698" t="s">
        <v>263</v>
      </c>
      <c r="F10" s="699"/>
      <c r="H10" s="697"/>
      <c r="I10" s="697"/>
      <c r="J10" s="697"/>
    </row>
    <row r="11" spans="1:10" s="218" customFormat="1" ht="33.75" customHeight="1" thickBot="1">
      <c r="B11" s="696"/>
      <c r="C11" s="696"/>
      <c r="D11" s="701"/>
      <c r="E11" s="274" t="s">
        <v>24</v>
      </c>
      <c r="F11" s="274" t="s">
        <v>264</v>
      </c>
      <c r="H11" s="697"/>
      <c r="I11" s="697"/>
      <c r="J11" s="697"/>
    </row>
    <row r="12" spans="1:10" ht="87" customHeight="1">
      <c r="B12" s="275"/>
      <c r="C12" s="276" t="s">
        <v>280</v>
      </c>
      <c r="D12" s="276" t="s">
        <v>281</v>
      </c>
      <c r="E12" s="276" t="s">
        <v>220</v>
      </c>
      <c r="F12" s="277"/>
      <c r="H12" s="697"/>
      <c r="I12" s="697"/>
      <c r="J12" s="697"/>
    </row>
    <row r="13" spans="1:10" ht="62.25" customHeight="1">
      <c r="B13" s="278"/>
      <c r="C13" s="279" t="s">
        <v>262</v>
      </c>
      <c r="D13" s="279" t="s">
        <v>261</v>
      </c>
      <c r="E13" s="280" t="s">
        <v>265</v>
      </c>
      <c r="F13" s="281"/>
      <c r="H13" s="697"/>
      <c r="I13" s="697"/>
      <c r="J13" s="697"/>
    </row>
    <row r="14" spans="1:10" ht="48" customHeight="1">
      <c r="B14" s="282"/>
      <c r="C14" s="283" t="s">
        <v>258</v>
      </c>
      <c r="D14" s="283" t="s">
        <v>259</v>
      </c>
      <c r="E14" s="284" t="s">
        <v>266</v>
      </c>
      <c r="F14" s="285"/>
      <c r="H14" s="697"/>
      <c r="I14" s="697"/>
      <c r="J14" s="697"/>
    </row>
    <row r="15" spans="1:10" ht="45.75" customHeight="1">
      <c r="B15" s="223"/>
      <c r="C15" s="224" t="s">
        <v>260</v>
      </c>
      <c r="D15" s="224" t="s">
        <v>164</v>
      </c>
      <c r="E15" s="225" t="s">
        <v>267</v>
      </c>
      <c r="F15" s="226"/>
      <c r="H15" s="697"/>
      <c r="I15" s="697"/>
      <c r="J15" s="697"/>
    </row>
    <row r="16" spans="1:10" ht="45.75" customHeight="1">
      <c r="A16" s="217"/>
      <c r="B16" s="223"/>
      <c r="C16" s="224" t="s">
        <v>249</v>
      </c>
      <c r="D16" s="224" t="s">
        <v>165</v>
      </c>
      <c r="E16" s="225" t="s">
        <v>267</v>
      </c>
      <c r="F16" s="226"/>
      <c r="H16" s="697"/>
      <c r="I16" s="697"/>
      <c r="J16" s="697"/>
    </row>
    <row r="17" spans="2:10" ht="45.75" customHeight="1">
      <c r="B17" s="223"/>
      <c r="C17" s="224" t="s">
        <v>250</v>
      </c>
      <c r="D17" s="224" t="s">
        <v>166</v>
      </c>
      <c r="E17" s="225" t="s">
        <v>267</v>
      </c>
      <c r="F17" s="227"/>
      <c r="H17" s="219"/>
      <c r="I17" s="219"/>
      <c r="J17" s="219"/>
    </row>
    <row r="18" spans="2:10" ht="45.75" customHeight="1">
      <c r="B18" s="223"/>
      <c r="C18" s="224" t="s">
        <v>251</v>
      </c>
      <c r="D18" s="224" t="s">
        <v>167</v>
      </c>
      <c r="E18" s="225" t="s">
        <v>267</v>
      </c>
      <c r="F18" s="226"/>
      <c r="H18" s="219"/>
      <c r="I18" s="219"/>
      <c r="J18" s="219"/>
    </row>
    <row r="19" spans="2:10" ht="45.75" customHeight="1">
      <c r="B19" s="223"/>
      <c r="C19" s="224" t="s">
        <v>252</v>
      </c>
      <c r="D19" s="224" t="s">
        <v>168</v>
      </c>
      <c r="E19" s="225" t="s">
        <v>267</v>
      </c>
      <c r="F19" s="226"/>
      <c r="H19" s="219"/>
      <c r="I19" s="219"/>
      <c r="J19" s="219"/>
    </row>
    <row r="20" spans="2:10" ht="45.75" customHeight="1">
      <c r="B20" s="223"/>
      <c r="C20" s="224" t="s">
        <v>253</v>
      </c>
      <c r="D20" s="224" t="s">
        <v>169</v>
      </c>
      <c r="E20" s="225" t="s">
        <v>267</v>
      </c>
      <c r="F20" s="226"/>
      <c r="H20" s="219"/>
      <c r="I20" s="219"/>
      <c r="J20" s="219"/>
    </row>
    <row r="21" spans="2:10" ht="45.75" customHeight="1">
      <c r="B21" s="223"/>
      <c r="C21" s="224" t="s">
        <v>254</v>
      </c>
      <c r="D21" s="224" t="s">
        <v>170</v>
      </c>
      <c r="E21" s="225" t="s">
        <v>267</v>
      </c>
      <c r="F21" s="226"/>
      <c r="H21" s="219"/>
      <c r="I21" s="219"/>
      <c r="J21" s="219"/>
    </row>
    <row r="22" spans="2:10" ht="45.75" customHeight="1">
      <c r="B22" s="223"/>
      <c r="C22" s="224" t="s">
        <v>255</v>
      </c>
      <c r="D22" s="224" t="s">
        <v>190</v>
      </c>
      <c r="E22" s="225" t="s">
        <v>267</v>
      </c>
      <c r="F22" s="226"/>
      <c r="H22" s="219"/>
      <c r="I22" s="219"/>
      <c r="J22" s="219"/>
    </row>
    <row r="23" spans="2:10" ht="45.75" customHeight="1">
      <c r="B23" s="223"/>
      <c r="C23" s="224" t="s">
        <v>256</v>
      </c>
      <c r="D23" s="224" t="s">
        <v>191</v>
      </c>
      <c r="E23" s="225" t="s">
        <v>267</v>
      </c>
      <c r="F23" s="226"/>
      <c r="H23" s="219"/>
      <c r="I23" s="219"/>
      <c r="J23" s="219"/>
    </row>
    <row r="24" spans="2:10" ht="31.5" customHeight="1">
      <c r="B24" s="286"/>
      <c r="C24" s="283" t="s">
        <v>247</v>
      </c>
      <c r="D24" s="283" t="s">
        <v>163</v>
      </c>
      <c r="E24" s="284" t="s">
        <v>266</v>
      </c>
      <c r="F24" s="287"/>
      <c r="H24" s="219"/>
      <c r="I24" s="219"/>
      <c r="J24" s="219"/>
    </row>
    <row r="25" spans="2:10" ht="31.5" customHeight="1">
      <c r="B25" s="223"/>
      <c r="C25" s="224" t="s">
        <v>248</v>
      </c>
      <c r="D25" s="224" t="s">
        <v>164</v>
      </c>
      <c r="E25" s="225" t="s">
        <v>267</v>
      </c>
      <c r="F25" s="226"/>
      <c r="H25" s="219"/>
      <c r="I25" s="219"/>
      <c r="J25" s="219"/>
    </row>
    <row r="26" spans="2:10" ht="31.5" customHeight="1">
      <c r="B26" s="223"/>
      <c r="C26" s="224" t="s">
        <v>249</v>
      </c>
      <c r="D26" s="224" t="s">
        <v>165</v>
      </c>
      <c r="E26" s="225" t="s">
        <v>267</v>
      </c>
      <c r="F26" s="226"/>
      <c r="H26" s="219"/>
      <c r="I26" s="219"/>
      <c r="J26" s="219"/>
    </row>
    <row r="27" spans="2:10" ht="31.5" customHeight="1">
      <c r="B27" s="223"/>
      <c r="C27" s="224" t="s">
        <v>250</v>
      </c>
      <c r="D27" s="224" t="s">
        <v>166</v>
      </c>
      <c r="E27" s="225" t="s">
        <v>267</v>
      </c>
      <c r="F27" s="227"/>
      <c r="H27" s="219"/>
      <c r="I27" s="219"/>
      <c r="J27" s="219"/>
    </row>
    <row r="28" spans="2:10" ht="31.5" customHeight="1">
      <c r="B28" s="223"/>
      <c r="C28" s="224" t="s">
        <v>251</v>
      </c>
      <c r="D28" s="224" t="s">
        <v>167</v>
      </c>
      <c r="E28" s="225" t="s">
        <v>267</v>
      </c>
      <c r="F28" s="226"/>
      <c r="H28" s="219"/>
      <c r="I28" s="219"/>
      <c r="J28" s="219"/>
    </row>
    <row r="29" spans="2:10" ht="31.5" customHeight="1">
      <c r="B29" s="223"/>
      <c r="C29" s="224" t="s">
        <v>252</v>
      </c>
      <c r="D29" s="224" t="s">
        <v>168</v>
      </c>
      <c r="E29" s="225" t="s">
        <v>267</v>
      </c>
      <c r="F29" s="226"/>
      <c r="H29" s="219"/>
      <c r="I29" s="219"/>
      <c r="J29" s="219"/>
    </row>
    <row r="30" spans="2:10" ht="31.5" customHeight="1">
      <c r="B30" s="223"/>
      <c r="C30" s="224" t="s">
        <v>253</v>
      </c>
      <c r="D30" s="224" t="s">
        <v>169</v>
      </c>
      <c r="E30" s="225" t="s">
        <v>267</v>
      </c>
      <c r="F30" s="226"/>
      <c r="H30" s="219"/>
      <c r="I30" s="219"/>
      <c r="J30" s="219"/>
    </row>
    <row r="31" spans="2:10" ht="31.5" customHeight="1">
      <c r="B31" s="223"/>
      <c r="C31" s="224" t="s">
        <v>254</v>
      </c>
      <c r="D31" s="224" t="s">
        <v>170</v>
      </c>
      <c r="E31" s="225" t="s">
        <v>267</v>
      </c>
      <c r="F31" s="226"/>
      <c r="H31" s="219"/>
      <c r="I31" s="219"/>
      <c r="J31" s="219"/>
    </row>
    <row r="32" spans="2:10" ht="31.5" customHeight="1">
      <c r="B32" s="223"/>
      <c r="C32" s="224" t="s">
        <v>255</v>
      </c>
      <c r="D32" s="224" t="s">
        <v>190</v>
      </c>
      <c r="E32" s="225" t="s">
        <v>267</v>
      </c>
      <c r="F32" s="226"/>
      <c r="H32" s="219"/>
      <c r="I32" s="219"/>
      <c r="J32" s="219"/>
    </row>
    <row r="33" spans="2:10" ht="31.5" customHeight="1">
      <c r="B33" s="223"/>
      <c r="C33" s="224" t="s">
        <v>256</v>
      </c>
      <c r="D33" s="224" t="s">
        <v>191</v>
      </c>
      <c r="E33" s="225" t="s">
        <v>267</v>
      </c>
      <c r="F33" s="226"/>
      <c r="H33" s="219"/>
      <c r="I33" s="219"/>
      <c r="J33" s="219"/>
    </row>
    <row r="34" spans="2:10" ht="31.5" customHeight="1">
      <c r="B34" s="223"/>
      <c r="C34" s="224" t="s">
        <v>257</v>
      </c>
      <c r="D34" s="224" t="s">
        <v>193</v>
      </c>
      <c r="E34" s="225" t="s">
        <v>267</v>
      </c>
      <c r="F34" s="226"/>
      <c r="H34" s="219"/>
      <c r="I34" s="219"/>
      <c r="J34" s="219"/>
    </row>
    <row r="35" spans="2:10" ht="31.5" customHeight="1">
      <c r="B35" s="286"/>
      <c r="C35" s="283" t="s">
        <v>247</v>
      </c>
      <c r="D35" s="283" t="s">
        <v>163</v>
      </c>
      <c r="E35" s="284" t="s">
        <v>266</v>
      </c>
      <c r="F35" s="287"/>
      <c r="H35" s="219"/>
      <c r="I35" s="219"/>
      <c r="J35" s="219"/>
    </row>
    <row r="36" spans="2:10" ht="31.5" customHeight="1">
      <c r="B36" s="223"/>
      <c r="C36" s="224" t="s">
        <v>248</v>
      </c>
      <c r="D36" s="224" t="s">
        <v>164</v>
      </c>
      <c r="E36" s="225" t="s">
        <v>267</v>
      </c>
      <c r="F36" s="226"/>
      <c r="H36" s="219"/>
      <c r="I36" s="219"/>
      <c r="J36" s="219"/>
    </row>
    <row r="37" spans="2:10" ht="31.5" customHeight="1">
      <c r="B37" s="223"/>
      <c r="C37" s="224" t="s">
        <v>249</v>
      </c>
      <c r="D37" s="224" t="s">
        <v>165</v>
      </c>
      <c r="E37" s="225" t="s">
        <v>267</v>
      </c>
      <c r="F37" s="226"/>
      <c r="H37" s="219"/>
      <c r="I37" s="219"/>
      <c r="J37" s="219"/>
    </row>
    <row r="38" spans="2:10" ht="31.5" customHeight="1">
      <c r="B38" s="223"/>
      <c r="C38" s="224" t="s">
        <v>250</v>
      </c>
      <c r="D38" s="224" t="s">
        <v>166</v>
      </c>
      <c r="E38" s="225" t="s">
        <v>267</v>
      </c>
      <c r="F38" s="226"/>
    </row>
    <row r="39" spans="2:10" ht="31.5" customHeight="1">
      <c r="B39" s="223"/>
      <c r="C39" s="224" t="s">
        <v>251</v>
      </c>
      <c r="D39" s="224" t="s">
        <v>167</v>
      </c>
      <c r="E39" s="225" t="s">
        <v>267</v>
      </c>
      <c r="F39" s="226"/>
    </row>
    <row r="40" spans="2:10" ht="31.5" customHeight="1">
      <c r="B40" s="223"/>
      <c r="C40" s="224" t="s">
        <v>252</v>
      </c>
      <c r="D40" s="224" t="s">
        <v>168</v>
      </c>
      <c r="E40" s="225" t="s">
        <v>267</v>
      </c>
      <c r="F40" s="226"/>
    </row>
    <row r="41" spans="2:10" ht="31.5" customHeight="1">
      <c r="B41" s="223"/>
      <c r="C41" s="224" t="s">
        <v>253</v>
      </c>
      <c r="D41" s="224" t="s">
        <v>169</v>
      </c>
      <c r="E41" s="225" t="s">
        <v>267</v>
      </c>
      <c r="F41" s="226"/>
    </row>
    <row r="42" spans="2:10" ht="31.5" customHeight="1">
      <c r="B42" s="223"/>
      <c r="C42" s="224" t="s">
        <v>254</v>
      </c>
      <c r="D42" s="224" t="s">
        <v>170</v>
      </c>
      <c r="E42" s="225" t="s">
        <v>267</v>
      </c>
      <c r="F42" s="226"/>
    </row>
    <row r="43" spans="2:10" ht="31.5" customHeight="1">
      <c r="B43" s="223"/>
      <c r="C43" s="224" t="s">
        <v>255</v>
      </c>
      <c r="D43" s="224" t="s">
        <v>190</v>
      </c>
      <c r="E43" s="225" t="s">
        <v>267</v>
      </c>
      <c r="F43" s="226"/>
    </row>
    <row r="44" spans="2:10" ht="31.5" customHeight="1">
      <c r="B44" s="223"/>
      <c r="C44" s="224" t="s">
        <v>256</v>
      </c>
      <c r="D44" s="224" t="s">
        <v>191</v>
      </c>
      <c r="E44" s="225" t="s">
        <v>267</v>
      </c>
      <c r="F44" s="226"/>
    </row>
    <row r="45" spans="2:10" ht="31.5" customHeight="1">
      <c r="B45" s="223"/>
      <c r="C45" s="224" t="s">
        <v>257</v>
      </c>
      <c r="D45" s="224" t="s">
        <v>193</v>
      </c>
      <c r="E45" s="225" t="s">
        <v>267</v>
      </c>
      <c r="F45" s="226"/>
    </row>
    <row r="46" spans="2:10" ht="31.5" customHeight="1">
      <c r="B46" s="286"/>
      <c r="C46" s="283" t="s">
        <v>247</v>
      </c>
      <c r="D46" s="283" t="s">
        <v>163</v>
      </c>
      <c r="E46" s="284" t="s">
        <v>266</v>
      </c>
      <c r="F46" s="287"/>
    </row>
    <row r="47" spans="2:10" ht="31.5" customHeight="1">
      <c r="B47" s="223"/>
      <c r="C47" s="224" t="s">
        <v>248</v>
      </c>
      <c r="D47" s="224" t="s">
        <v>164</v>
      </c>
      <c r="E47" s="225" t="s">
        <v>267</v>
      </c>
      <c r="F47" s="226"/>
    </row>
    <row r="48" spans="2:10" ht="31.5" customHeight="1">
      <c r="B48" s="223"/>
      <c r="C48" s="224" t="s">
        <v>249</v>
      </c>
      <c r="D48" s="224" t="s">
        <v>165</v>
      </c>
      <c r="E48" s="225" t="s">
        <v>267</v>
      </c>
      <c r="F48" s="226"/>
    </row>
    <row r="49" spans="2:6" ht="31.5" customHeight="1">
      <c r="B49" s="223"/>
      <c r="C49" s="224" t="s">
        <v>250</v>
      </c>
      <c r="D49" s="224" t="s">
        <v>166</v>
      </c>
      <c r="E49" s="225" t="s">
        <v>267</v>
      </c>
      <c r="F49" s="226"/>
    </row>
    <row r="50" spans="2:6" ht="31.5" customHeight="1">
      <c r="B50" s="223"/>
      <c r="C50" s="224" t="s">
        <v>251</v>
      </c>
      <c r="D50" s="224" t="s">
        <v>167</v>
      </c>
      <c r="E50" s="225" t="s">
        <v>267</v>
      </c>
      <c r="F50" s="226"/>
    </row>
    <row r="51" spans="2:6" ht="31.5" customHeight="1">
      <c r="B51" s="223"/>
      <c r="C51" s="224" t="s">
        <v>252</v>
      </c>
      <c r="D51" s="224" t="s">
        <v>168</v>
      </c>
      <c r="E51" s="225" t="s">
        <v>267</v>
      </c>
      <c r="F51" s="226"/>
    </row>
    <row r="52" spans="2:6" ht="31.5" customHeight="1">
      <c r="B52" s="223"/>
      <c r="C52" s="224" t="s">
        <v>253</v>
      </c>
      <c r="D52" s="224" t="s">
        <v>169</v>
      </c>
      <c r="E52" s="225" t="s">
        <v>267</v>
      </c>
      <c r="F52" s="226"/>
    </row>
    <row r="53" spans="2:6" ht="31.5" customHeight="1">
      <c r="B53" s="223"/>
      <c r="C53" s="224" t="s">
        <v>254</v>
      </c>
      <c r="D53" s="224" t="s">
        <v>170</v>
      </c>
      <c r="E53" s="225" t="s">
        <v>267</v>
      </c>
      <c r="F53" s="226"/>
    </row>
    <row r="54" spans="2:6" ht="31.5" customHeight="1">
      <c r="B54" s="223"/>
      <c r="C54" s="224" t="s">
        <v>255</v>
      </c>
      <c r="D54" s="224" t="s">
        <v>190</v>
      </c>
      <c r="E54" s="225" t="s">
        <v>267</v>
      </c>
      <c r="F54" s="226"/>
    </row>
    <row r="55" spans="2:6" ht="31.5" customHeight="1" thickBot="1">
      <c r="B55" s="228"/>
      <c r="C55" s="229"/>
      <c r="D55" s="229"/>
      <c r="E55" s="230"/>
      <c r="F55" s="231"/>
    </row>
    <row r="56" spans="2:6">
      <c r="B56" s="218"/>
      <c r="C56" s="218"/>
      <c r="D56" s="218"/>
      <c r="E56" s="218"/>
      <c r="F56" s="218"/>
    </row>
    <row r="57" spans="2:6" ht="18.75">
      <c r="E57" s="220"/>
      <c r="F57" s="220"/>
    </row>
  </sheetData>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23982-234B-4E38-BEA3-275143E2C4CD}">
  <dimension ref="B2:P29"/>
  <sheetViews>
    <sheetView topLeftCell="A6" zoomScale="59" zoomScaleNormal="59" workbookViewId="0">
      <selection activeCell="E14" sqref="E14"/>
    </sheetView>
  </sheetViews>
  <sheetFormatPr baseColWidth="10" defaultColWidth="11.375" defaultRowHeight="15"/>
  <cols>
    <col min="1" max="1" width="6.75" style="215" customWidth="1"/>
    <col min="2" max="2" width="23.125" style="216" customWidth="1"/>
    <col min="3" max="3" width="39.625" style="216" customWidth="1"/>
    <col min="4" max="6" width="39.625" style="215" customWidth="1"/>
    <col min="7" max="7" width="39.625" style="216" customWidth="1"/>
    <col min="8" max="8" width="64.25" style="215" customWidth="1"/>
    <col min="9" max="9" width="66.875" style="215" customWidth="1"/>
    <col min="10" max="11" width="11.375" style="215"/>
    <col min="12" max="16" width="35.25" style="215" customWidth="1"/>
    <col min="17" max="16384" width="11.375" style="215"/>
  </cols>
  <sheetData>
    <row r="2" spans="2:16">
      <c r="B2" s="1"/>
      <c r="C2" s="1"/>
      <c r="D2" s="71"/>
      <c r="E2" s="1"/>
      <c r="F2" s="1"/>
      <c r="G2" s="1"/>
      <c r="H2" s="1"/>
      <c r="I2" s="1"/>
    </row>
    <row r="3" spans="2:16">
      <c r="B3" s="1"/>
      <c r="C3" s="1"/>
      <c r="D3" s="2"/>
      <c r="E3" s="1"/>
      <c r="F3" s="1"/>
      <c r="G3" s="1"/>
      <c r="H3" s="1"/>
      <c r="I3" s="1"/>
    </row>
    <row r="4" spans="2:16" ht="74.45" customHeight="1">
      <c r="B4" s="1"/>
      <c r="C4" s="686" t="s">
        <v>282</v>
      </c>
      <c r="D4" s="686"/>
      <c r="E4" s="686"/>
      <c r="F4" s="686"/>
      <c r="G4" s="686"/>
      <c r="H4" s="3"/>
      <c r="I4" s="3"/>
    </row>
    <row r="5" spans="2:16" ht="32.450000000000003" customHeight="1">
      <c r="B5" s="1"/>
      <c r="C5" s="686" t="s">
        <v>303</v>
      </c>
      <c r="D5" s="686"/>
      <c r="E5" s="686"/>
      <c r="F5" s="686"/>
      <c r="G5" s="686"/>
      <c r="H5" s="3"/>
      <c r="I5" s="3"/>
    </row>
    <row r="6" spans="2:16" ht="32.450000000000003" customHeight="1">
      <c r="B6" s="1"/>
      <c r="C6" s="686" t="s">
        <v>304</v>
      </c>
      <c r="D6" s="686"/>
      <c r="E6" s="686"/>
      <c r="F6" s="686"/>
      <c r="G6" s="686"/>
      <c r="H6" s="3"/>
      <c r="I6" s="3"/>
    </row>
    <row r="7" spans="2:16" ht="32.450000000000003" customHeight="1">
      <c r="B7" s="1"/>
      <c r="C7" s="686" t="s">
        <v>305</v>
      </c>
      <c r="D7" s="686"/>
      <c r="E7" s="686"/>
      <c r="F7" s="686"/>
      <c r="G7" s="686"/>
      <c r="H7" s="3"/>
      <c r="I7" s="3"/>
    </row>
    <row r="9" spans="2:16" ht="15.75" thickBot="1"/>
    <row r="10" spans="2:16" ht="45.75" customHeight="1" thickBot="1">
      <c r="B10" s="703" t="s">
        <v>283</v>
      </c>
      <c r="C10" s="704"/>
      <c r="D10" s="704"/>
      <c r="E10" s="704"/>
      <c r="F10" s="704"/>
      <c r="G10" s="704"/>
      <c r="H10" s="704"/>
      <c r="I10" s="705"/>
      <c r="L10" s="702" t="s">
        <v>292</v>
      </c>
      <c r="M10" s="702"/>
      <c r="N10" s="702"/>
      <c r="O10" s="702"/>
      <c r="P10" s="702"/>
    </row>
    <row r="11" spans="2:16" ht="115.15" customHeight="1" thickBot="1">
      <c r="B11" s="232" t="s">
        <v>284</v>
      </c>
      <c r="C11" s="233" t="s">
        <v>285</v>
      </c>
      <c r="D11" s="233" t="s">
        <v>286</v>
      </c>
      <c r="E11" s="233" t="s">
        <v>287</v>
      </c>
      <c r="F11" s="233" t="s">
        <v>291</v>
      </c>
      <c r="G11" s="233" t="s">
        <v>288</v>
      </c>
      <c r="H11" s="233" t="s">
        <v>289</v>
      </c>
      <c r="I11" s="234" t="s">
        <v>290</v>
      </c>
      <c r="L11" s="702"/>
      <c r="M11" s="702"/>
      <c r="N11" s="702"/>
      <c r="O11" s="702"/>
      <c r="P11" s="702"/>
    </row>
    <row r="12" spans="2:16" ht="72.599999999999994" customHeight="1">
      <c r="B12" s="235"/>
      <c r="C12" s="236"/>
      <c r="D12" s="236"/>
      <c r="E12" s="236"/>
      <c r="F12" s="236"/>
      <c r="G12" s="236"/>
      <c r="H12" s="236"/>
      <c r="I12" s="237"/>
      <c r="L12" s="702"/>
      <c r="M12" s="702"/>
      <c r="N12" s="702"/>
      <c r="O12" s="702"/>
      <c r="P12" s="702"/>
    </row>
    <row r="13" spans="2:16" ht="72.599999999999994" customHeight="1">
      <c r="B13" s="244"/>
      <c r="C13" s="245"/>
      <c r="D13" s="245"/>
      <c r="E13" s="245"/>
      <c r="F13" s="245"/>
      <c r="G13" s="245"/>
      <c r="H13" s="245"/>
      <c r="I13" s="246"/>
      <c r="L13" s="702"/>
      <c r="M13" s="702"/>
      <c r="N13" s="702"/>
      <c r="O13" s="702"/>
      <c r="P13" s="702"/>
    </row>
    <row r="14" spans="2:16" ht="72.599999999999994" customHeight="1">
      <c r="B14" s="244"/>
      <c r="C14" s="245"/>
      <c r="D14" s="245"/>
      <c r="E14" s="245"/>
      <c r="F14" s="245"/>
      <c r="G14" s="245"/>
      <c r="H14" s="245"/>
      <c r="I14" s="246"/>
      <c r="L14" s="702"/>
      <c r="M14" s="702"/>
      <c r="N14" s="702"/>
      <c r="O14" s="702"/>
      <c r="P14" s="702"/>
    </row>
    <row r="15" spans="2:16" ht="72.599999999999994" customHeight="1">
      <c r="B15" s="244"/>
      <c r="C15" s="245"/>
      <c r="D15" s="245"/>
      <c r="E15" s="245"/>
      <c r="F15" s="245"/>
      <c r="G15" s="245"/>
      <c r="H15" s="245"/>
      <c r="I15" s="246"/>
      <c r="L15" s="702"/>
      <c r="M15" s="702"/>
      <c r="N15" s="702"/>
      <c r="O15" s="702"/>
      <c r="P15" s="702"/>
    </row>
    <row r="16" spans="2:16" ht="72.599999999999994" customHeight="1">
      <c r="B16" s="238"/>
      <c r="C16" s="239"/>
      <c r="D16" s="239"/>
      <c r="E16" s="239"/>
      <c r="F16" s="239"/>
      <c r="G16" s="239"/>
      <c r="H16" s="239"/>
      <c r="I16" s="240"/>
      <c r="L16" s="702"/>
      <c r="M16" s="702"/>
      <c r="N16" s="702"/>
      <c r="O16" s="702"/>
      <c r="P16" s="702"/>
    </row>
    <row r="17" spans="2:16" ht="72.599999999999994" customHeight="1">
      <c r="B17" s="238"/>
      <c r="C17" s="239"/>
      <c r="D17" s="239"/>
      <c r="E17" s="239"/>
      <c r="F17" s="239"/>
      <c r="G17" s="239"/>
      <c r="H17" s="239"/>
      <c r="I17" s="240"/>
      <c r="L17" s="702"/>
      <c r="M17" s="702"/>
      <c r="N17" s="702"/>
      <c r="O17" s="702"/>
      <c r="P17" s="702"/>
    </row>
    <row r="18" spans="2:16" ht="72.599999999999994" customHeight="1">
      <c r="B18" s="238"/>
      <c r="C18" s="239"/>
      <c r="D18" s="239"/>
      <c r="E18" s="239"/>
      <c r="F18" s="239"/>
      <c r="G18" s="239"/>
      <c r="H18" s="239"/>
      <c r="I18" s="240"/>
      <c r="L18" s="702"/>
      <c r="M18" s="702"/>
      <c r="N18" s="702"/>
      <c r="O18" s="702"/>
      <c r="P18" s="702"/>
    </row>
    <row r="19" spans="2:16" ht="72.599999999999994" customHeight="1" thickBot="1">
      <c r="B19" s="241"/>
      <c r="C19" s="242"/>
      <c r="D19" s="242"/>
      <c r="E19" s="242"/>
      <c r="F19" s="242"/>
      <c r="G19" s="242"/>
      <c r="H19" s="242"/>
      <c r="I19" s="243"/>
      <c r="L19" s="702"/>
      <c r="M19" s="702"/>
      <c r="N19" s="702"/>
      <c r="O19" s="702"/>
      <c r="P19" s="702"/>
    </row>
    <row r="20" spans="2:16">
      <c r="B20" s="215"/>
      <c r="C20" s="215"/>
      <c r="G20" s="215"/>
    </row>
    <row r="21" spans="2:16" ht="45.6" customHeight="1">
      <c r="B21" s="215"/>
      <c r="C21" s="215"/>
      <c r="G21" s="215"/>
    </row>
    <row r="22" spans="2:16" ht="45.6" customHeight="1">
      <c r="B22" s="215"/>
      <c r="C22" s="215"/>
      <c r="G22" s="215"/>
    </row>
    <row r="23" spans="2:16" ht="45.6" customHeight="1">
      <c r="B23" s="215"/>
      <c r="C23" s="215"/>
      <c r="G23" s="215"/>
    </row>
    <row r="24" spans="2:16" ht="45.6" customHeight="1">
      <c r="B24" s="215"/>
      <c r="C24" s="215"/>
      <c r="G24" s="215"/>
    </row>
    <row r="25" spans="2:16">
      <c r="B25" s="215"/>
      <c r="C25" s="215"/>
      <c r="G25" s="215"/>
    </row>
    <row r="26" spans="2:16">
      <c r="B26" s="215"/>
      <c r="C26" s="215"/>
      <c r="G26" s="215"/>
    </row>
    <row r="27" spans="2:16">
      <c r="B27" s="215"/>
      <c r="C27" s="215"/>
      <c r="G27" s="215"/>
    </row>
    <row r="28" spans="2:16">
      <c r="B28" s="215"/>
      <c r="C28" s="215"/>
      <c r="G28" s="215"/>
    </row>
    <row r="29" spans="2:16">
      <c r="B29" s="215"/>
      <c r="C29" s="215"/>
      <c r="G29" s="215"/>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9269-6001-4266-866A-DFB35F8A3F75}">
  <sheetPr codeName="Hoja5"/>
  <dimension ref="A1:S11"/>
  <sheetViews>
    <sheetView showGridLines="0" topLeftCell="D5" zoomScale="68" zoomScaleNormal="68" zoomScaleSheetLayoutView="40" zoomScalePageLayoutView="111" workbookViewId="0">
      <selection activeCell="F8" sqref="F8"/>
    </sheetView>
  </sheetViews>
  <sheetFormatPr baseColWidth="10" defaultColWidth="12.125" defaultRowHeight="15"/>
  <cols>
    <col min="1" max="1" width="26.75" style="1" customWidth="1"/>
    <col min="2" max="3" width="28.375" style="1" customWidth="1"/>
    <col min="4" max="4" width="26.25" style="1" customWidth="1"/>
    <col min="5" max="5" width="20.625" style="1" customWidth="1"/>
    <col min="6" max="6" width="14.375" style="1" bestFit="1" customWidth="1"/>
    <col min="7" max="7" width="24.375" style="37" customWidth="1"/>
    <col min="8" max="8" width="29.625" style="1" bestFit="1" customWidth="1"/>
    <col min="9" max="9" width="33" style="1" customWidth="1"/>
    <col min="10" max="10" width="26.125" style="1" customWidth="1"/>
    <col min="11" max="11" width="26.125" style="37" customWidth="1"/>
    <col min="12" max="12" width="23" style="1" customWidth="1"/>
    <col min="13" max="13" width="23" style="37" customWidth="1"/>
    <col min="14" max="14" width="121.25" style="37" customWidth="1"/>
    <col min="15" max="18" width="32.125" style="1" customWidth="1"/>
    <col min="19" max="19" width="25" style="1" customWidth="1"/>
    <col min="20" max="16384" width="12.125" style="1"/>
  </cols>
  <sheetData>
    <row r="1" spans="1:19" ht="32.25">
      <c r="E1" s="711"/>
      <c r="F1" s="711"/>
      <c r="G1" s="711"/>
      <c r="H1" s="711"/>
      <c r="I1" s="711"/>
      <c r="J1" s="711"/>
      <c r="K1" s="711"/>
      <c r="L1" s="711"/>
      <c r="M1" s="711"/>
      <c r="N1" s="711"/>
      <c r="O1" s="711"/>
      <c r="P1" s="711"/>
      <c r="Q1" s="711"/>
      <c r="R1" s="711"/>
      <c r="S1" s="711"/>
    </row>
    <row r="2" spans="1:19" ht="90" customHeight="1">
      <c r="E2" s="712" t="s">
        <v>28</v>
      </c>
      <c r="F2" s="712"/>
      <c r="G2" s="712"/>
      <c r="H2" s="712"/>
      <c r="I2" s="712"/>
      <c r="J2" s="712"/>
      <c r="K2" s="712"/>
      <c r="L2" s="712"/>
      <c r="M2" s="712"/>
      <c r="N2" s="712"/>
      <c r="O2" s="712"/>
      <c r="P2" s="712"/>
      <c r="Q2" s="712"/>
      <c r="R2" s="712"/>
      <c r="S2" s="712"/>
    </row>
    <row r="3" spans="1:19" ht="19.5" thickBot="1">
      <c r="E3" s="12"/>
      <c r="F3" s="12"/>
      <c r="G3" s="12"/>
      <c r="H3" s="13"/>
      <c r="I3" s="13"/>
      <c r="J3" s="13"/>
      <c r="K3" s="13"/>
      <c r="L3" s="14"/>
      <c r="M3" s="38"/>
      <c r="N3" s="38"/>
      <c r="O3" s="13"/>
      <c r="P3" s="13"/>
      <c r="Q3" s="13"/>
      <c r="R3" s="13"/>
      <c r="S3" s="13"/>
    </row>
    <row r="4" spans="1:19" ht="19.5" thickTop="1">
      <c r="E4" s="713" t="s">
        <v>22</v>
      </c>
      <c r="F4" s="722" t="s">
        <v>24</v>
      </c>
      <c r="G4" s="715" t="s">
        <v>0</v>
      </c>
      <c r="H4" s="717" t="s">
        <v>1</v>
      </c>
      <c r="I4" s="717"/>
      <c r="J4" s="717"/>
      <c r="K4" s="717"/>
      <c r="L4" s="717"/>
      <c r="M4" s="717"/>
      <c r="N4" s="717"/>
      <c r="O4" s="717"/>
      <c r="P4" s="717"/>
      <c r="Q4" s="718" t="s">
        <v>269</v>
      </c>
      <c r="R4" s="718" t="s">
        <v>270</v>
      </c>
      <c r="S4" s="720" t="s">
        <v>271</v>
      </c>
    </row>
    <row r="5" spans="1:19" ht="248.25" customHeight="1" thickBot="1">
      <c r="A5" s="706" t="s">
        <v>46</v>
      </c>
      <c r="B5" s="706"/>
      <c r="C5" s="706"/>
      <c r="D5" s="706"/>
      <c r="E5" s="714"/>
      <c r="F5" s="723"/>
      <c r="G5" s="716"/>
      <c r="H5" s="221" t="s">
        <v>2</v>
      </c>
      <c r="I5" s="222" t="s">
        <v>272</v>
      </c>
      <c r="J5" s="222" t="s">
        <v>273</v>
      </c>
      <c r="K5" s="222" t="s">
        <v>274</v>
      </c>
      <c r="L5" s="221" t="s">
        <v>275</v>
      </c>
      <c r="M5" s="222" t="s">
        <v>276</v>
      </c>
      <c r="N5" s="222" t="s">
        <v>277</v>
      </c>
      <c r="O5" s="222" t="s">
        <v>278</v>
      </c>
      <c r="P5" s="222" t="s">
        <v>279</v>
      </c>
      <c r="Q5" s="719"/>
      <c r="R5" s="719"/>
      <c r="S5" s="721"/>
    </row>
    <row r="6" spans="1:19" ht="158.25" customHeight="1">
      <c r="A6" s="16" t="s">
        <v>29</v>
      </c>
      <c r="B6" s="39" t="s">
        <v>32</v>
      </c>
      <c r="C6" s="39" t="s">
        <v>36</v>
      </c>
      <c r="D6" s="40" t="s">
        <v>41</v>
      </c>
      <c r="E6" s="96"/>
      <c r="F6" s="97" t="s">
        <v>3</v>
      </c>
      <c r="G6" s="98">
        <v>1.1000000000000001</v>
      </c>
      <c r="H6" s="99" t="s">
        <v>57</v>
      </c>
      <c r="I6" s="99"/>
      <c r="J6" s="100" t="s">
        <v>47</v>
      </c>
      <c r="K6" s="100" t="s">
        <v>51</v>
      </c>
      <c r="L6" s="100" t="s">
        <v>55</v>
      </c>
      <c r="M6" s="100" t="s">
        <v>55</v>
      </c>
      <c r="N6" s="100"/>
      <c r="O6" s="101"/>
      <c r="P6" s="102"/>
      <c r="Q6" s="103"/>
      <c r="R6" s="104"/>
      <c r="S6" s="105"/>
    </row>
    <row r="7" spans="1:19" s="2" customFormat="1" ht="141.75" customHeight="1">
      <c r="A7" s="16" t="s">
        <v>30</v>
      </c>
      <c r="B7" s="39" t="s">
        <v>33</v>
      </c>
      <c r="C7" s="39" t="s">
        <v>37</v>
      </c>
      <c r="D7" s="41" t="s">
        <v>40</v>
      </c>
      <c r="E7" s="18"/>
      <c r="F7" s="19" t="s">
        <v>4</v>
      </c>
      <c r="G7" s="77" t="s">
        <v>25</v>
      </c>
      <c r="H7" s="83" t="s">
        <v>56</v>
      </c>
      <c r="I7" s="83"/>
      <c r="J7" s="84" t="s">
        <v>48</v>
      </c>
      <c r="K7" s="84" t="s">
        <v>52</v>
      </c>
      <c r="L7" s="84"/>
      <c r="M7" s="83"/>
      <c r="N7" s="83"/>
      <c r="O7" s="83"/>
      <c r="P7" s="85"/>
      <c r="Q7" s="20"/>
      <c r="R7" s="21"/>
      <c r="S7" s="22"/>
    </row>
    <row r="8" spans="1:19" ht="141.75" customHeight="1">
      <c r="A8" s="16" t="s">
        <v>39</v>
      </c>
      <c r="B8" s="39" t="s">
        <v>34</v>
      </c>
      <c r="C8" s="39" t="s">
        <v>38</v>
      </c>
      <c r="D8" s="40" t="s">
        <v>42</v>
      </c>
      <c r="E8" s="23"/>
      <c r="F8" s="24" t="s">
        <v>5</v>
      </c>
      <c r="G8" s="78" t="s">
        <v>26</v>
      </c>
      <c r="H8" s="86" t="s">
        <v>58</v>
      </c>
      <c r="I8" s="86"/>
      <c r="J8" s="87" t="s">
        <v>49</v>
      </c>
      <c r="K8" s="87" t="s">
        <v>53</v>
      </c>
      <c r="L8" s="87"/>
      <c r="M8" s="88"/>
      <c r="N8" s="88"/>
      <c r="O8" s="89"/>
      <c r="P8" s="86"/>
      <c r="Q8" s="25"/>
      <c r="R8" s="26"/>
      <c r="S8" s="27"/>
    </row>
    <row r="9" spans="1:19" ht="141.75" customHeight="1">
      <c r="A9" s="16" t="s">
        <v>31</v>
      </c>
      <c r="B9" s="39" t="s">
        <v>35</v>
      </c>
      <c r="C9" s="39" t="s">
        <v>43</v>
      </c>
      <c r="D9" s="40" t="s">
        <v>44</v>
      </c>
      <c r="E9" s="28"/>
      <c r="F9" s="29" t="s">
        <v>6</v>
      </c>
      <c r="G9" s="79" t="s">
        <v>27</v>
      </c>
      <c r="H9" s="82" t="s">
        <v>59</v>
      </c>
      <c r="I9" s="82"/>
      <c r="J9" s="81" t="s">
        <v>50</v>
      </c>
      <c r="K9" s="81" t="s">
        <v>54</v>
      </c>
      <c r="L9" s="81"/>
      <c r="M9" s="90"/>
      <c r="N9" s="90"/>
      <c r="O9" s="91"/>
      <c r="P9" s="90"/>
      <c r="Q9" s="31"/>
      <c r="R9" s="32"/>
      <c r="S9" s="33"/>
    </row>
    <row r="10" spans="1:19" ht="61.5" customHeight="1">
      <c r="A10" s="707" t="s">
        <v>60</v>
      </c>
      <c r="B10" s="707"/>
      <c r="C10" s="707"/>
      <c r="D10" s="708"/>
      <c r="E10" s="28"/>
      <c r="F10" s="29" t="s">
        <v>6</v>
      </c>
      <c r="G10" s="79"/>
      <c r="H10" s="82"/>
      <c r="I10" s="82"/>
      <c r="J10" s="81"/>
      <c r="K10" s="90"/>
      <c r="L10" s="81"/>
      <c r="M10" s="90"/>
      <c r="N10" s="90"/>
      <c r="O10" s="91"/>
      <c r="P10" s="90"/>
      <c r="Q10" s="31"/>
      <c r="R10" s="32"/>
      <c r="S10" s="33"/>
    </row>
    <row r="11" spans="1:19" ht="99.75" customHeight="1" thickBot="1">
      <c r="A11" s="709" t="s">
        <v>45</v>
      </c>
      <c r="B11" s="709"/>
      <c r="C11" s="709"/>
      <c r="D11" s="710"/>
      <c r="E11" s="72"/>
      <c r="F11" s="73" t="s">
        <v>6</v>
      </c>
      <c r="G11" s="80"/>
      <c r="H11" s="92"/>
      <c r="I11" s="92"/>
      <c r="J11" s="93"/>
      <c r="K11" s="94"/>
      <c r="L11" s="93"/>
      <c r="M11" s="94"/>
      <c r="N11" s="94"/>
      <c r="O11" s="95"/>
      <c r="P11" s="94"/>
      <c r="Q11" s="75"/>
      <c r="R11" s="74"/>
      <c r="S11" s="76"/>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pageSetUpPr fitToPage="1"/>
  </sheetPr>
  <dimension ref="A3:R82"/>
  <sheetViews>
    <sheetView topLeftCell="A31" zoomScale="60" zoomScaleNormal="10" zoomScaleSheetLayoutView="102" zoomScalePageLayoutView="111" workbookViewId="0">
      <selection activeCell="L56" sqref="L56"/>
    </sheetView>
  </sheetViews>
  <sheetFormatPr baseColWidth="10" defaultColWidth="12.125" defaultRowHeight="15"/>
  <cols>
    <col min="1" max="1" width="26.75" style="1" customWidth="1"/>
    <col min="2" max="2" width="23.625" style="1" customWidth="1"/>
    <col min="3" max="3" width="21.375" style="1" customWidth="1"/>
    <col min="4" max="4" width="40.375" style="71" customWidth="1"/>
    <col min="5" max="5" width="30.875" style="1" customWidth="1"/>
    <col min="6" max="6" width="56.75" style="1" customWidth="1"/>
    <col min="7" max="7" width="20.75" style="1" bestFit="1" customWidth="1"/>
    <col min="8" max="8" width="22" style="1" bestFit="1" customWidth="1"/>
    <col min="9" max="9" width="50.375" style="1" customWidth="1"/>
    <col min="10" max="10" width="30.125" style="1" customWidth="1"/>
    <col min="11" max="11" width="28.75" style="1" bestFit="1" customWidth="1"/>
    <col min="12" max="13" width="52.25" style="1" customWidth="1"/>
    <col min="14" max="14" width="77.25" style="1" customWidth="1"/>
    <col min="15" max="15" width="44.125" style="1" customWidth="1"/>
    <col min="16" max="16" width="51.125" style="1" customWidth="1"/>
    <col min="17" max="17" width="56.25" style="1" customWidth="1"/>
    <col min="18" max="16384" width="12.125" style="1"/>
  </cols>
  <sheetData>
    <row r="3" spans="2:18">
      <c r="D3" s="2"/>
    </row>
    <row r="4" spans="2:18" ht="69.75" customHeight="1">
      <c r="C4" s="511"/>
      <c r="D4" s="511"/>
      <c r="E4" s="510"/>
      <c r="F4" s="686" t="s">
        <v>214</v>
      </c>
      <c r="G4" s="686"/>
      <c r="H4" s="686"/>
      <c r="I4" s="686"/>
      <c r="J4" s="686"/>
      <c r="K4" s="686"/>
      <c r="L4" s="686"/>
      <c r="M4" s="686"/>
      <c r="N4" s="686"/>
      <c r="O4" s="416"/>
      <c r="P4" s="416"/>
    </row>
    <row r="5" spans="2:18" ht="31.5" customHeight="1">
      <c r="C5" s="511"/>
      <c r="D5" s="511"/>
      <c r="E5" s="510"/>
      <c r="F5" s="686" t="s">
        <v>303</v>
      </c>
      <c r="G5" s="686"/>
      <c r="H5" s="686"/>
      <c r="I5" s="686"/>
      <c r="J5" s="686"/>
      <c r="K5" s="686"/>
      <c r="L5" s="686"/>
      <c r="M5" s="686"/>
      <c r="N5" s="686"/>
      <c r="O5" s="416"/>
      <c r="P5" s="416"/>
    </row>
    <row r="6" spans="2:18" ht="31.5" customHeight="1">
      <c r="C6" s="511"/>
      <c r="D6" s="511"/>
      <c r="E6" s="510"/>
      <c r="F6" s="686" t="s">
        <v>684</v>
      </c>
      <c r="G6" s="686"/>
      <c r="H6" s="686"/>
      <c r="I6" s="686"/>
      <c r="J6" s="686"/>
      <c r="K6" s="686"/>
      <c r="L6" s="686"/>
      <c r="M6" s="686"/>
      <c r="N6" s="686"/>
      <c r="O6" s="511"/>
      <c r="P6" s="511"/>
      <c r="Q6" s="511"/>
      <c r="R6" s="511"/>
    </row>
    <row r="7" spans="2:18" ht="31.5" customHeight="1">
      <c r="C7" s="511"/>
      <c r="D7" s="511"/>
      <c r="E7" s="510"/>
      <c r="F7" s="686" t="s">
        <v>685</v>
      </c>
      <c r="G7" s="686"/>
      <c r="H7" s="686"/>
      <c r="I7" s="686"/>
      <c r="J7" s="686"/>
      <c r="K7" s="686"/>
      <c r="L7" s="686"/>
      <c r="M7" s="686"/>
      <c r="N7" s="686"/>
      <c r="O7" s="511"/>
      <c r="P7" s="511"/>
      <c r="Q7" s="511"/>
      <c r="R7" s="511"/>
    </row>
    <row r="8" spans="2:18" ht="32.25">
      <c r="B8" s="62"/>
      <c r="C8" s="5"/>
      <c r="D8" s="417"/>
      <c r="E8" s="417"/>
      <c r="F8" s="417"/>
      <c r="G8" s="5"/>
      <c r="H8" s="5"/>
      <c r="I8" s="5"/>
      <c r="J8" s="5"/>
      <c r="K8" s="62"/>
      <c r="L8" s="5"/>
      <c r="M8" s="5"/>
      <c r="N8" s="417"/>
      <c r="O8" s="417"/>
      <c r="P8" s="417"/>
    </row>
    <row r="9" spans="2:18" ht="42" customHeight="1">
      <c r="B9" s="743" t="s">
        <v>7</v>
      </c>
      <c r="C9" s="743"/>
      <c r="D9" s="743"/>
      <c r="E9" s="418"/>
      <c r="F9" s="418"/>
      <c r="G9" s="6"/>
      <c r="H9" s="7"/>
      <c r="I9" s="7"/>
      <c r="J9" s="7"/>
      <c r="K9" s="63"/>
      <c r="L9" s="7"/>
      <c r="M9" s="7"/>
      <c r="N9" s="419"/>
      <c r="O9" s="419"/>
      <c r="P9" s="419"/>
    </row>
    <row r="10" spans="2:18" ht="42" customHeight="1">
      <c r="B10" s="725" t="s">
        <v>8</v>
      </c>
      <c r="C10" s="725"/>
      <c r="D10" s="725"/>
      <c r="E10" s="729" t="s">
        <v>609</v>
      </c>
      <c r="F10" s="729"/>
      <c r="G10" s="729"/>
      <c r="H10" s="729"/>
      <c r="I10" s="729"/>
      <c r="J10" s="729"/>
      <c r="K10" s="729"/>
      <c r="L10" s="729"/>
      <c r="M10" s="729"/>
      <c r="N10" s="729"/>
      <c r="O10" s="729"/>
      <c r="P10" s="729"/>
    </row>
    <row r="11" spans="2:18" ht="18.75">
      <c r="B11" s="64"/>
      <c r="C11" s="8"/>
      <c r="D11" s="420"/>
      <c r="E11" s="418"/>
      <c r="F11" s="419"/>
      <c r="G11" s="6"/>
      <c r="H11" s="7"/>
      <c r="I11" s="9"/>
      <c r="J11" s="7"/>
      <c r="K11" s="63"/>
      <c r="L11" s="9"/>
      <c r="M11" s="9"/>
      <c r="N11" s="419"/>
      <c r="O11" s="419"/>
      <c r="P11" s="419"/>
    </row>
    <row r="12" spans="2:18" ht="42" customHeight="1">
      <c r="B12" s="724" t="s">
        <v>11</v>
      </c>
      <c r="C12" s="724"/>
      <c r="D12" s="724"/>
      <c r="E12" s="418"/>
      <c r="F12" s="419"/>
      <c r="G12" s="6"/>
      <c r="H12" s="7"/>
      <c r="I12" s="9"/>
      <c r="J12" s="7"/>
      <c r="K12" s="63"/>
      <c r="L12" s="9"/>
      <c r="M12" s="9"/>
      <c r="N12" s="419"/>
      <c r="O12" s="419"/>
      <c r="P12" s="419"/>
    </row>
    <row r="13" spans="2:18" ht="18.75">
      <c r="B13" s="725" t="s">
        <v>12</v>
      </c>
      <c r="C13" s="725"/>
      <c r="D13" s="725"/>
      <c r="E13" s="729" t="s">
        <v>610</v>
      </c>
      <c r="F13" s="729"/>
      <c r="G13" s="729"/>
      <c r="H13" s="729"/>
      <c r="I13" s="729"/>
      <c r="J13" s="729"/>
      <c r="K13" s="729"/>
      <c r="L13" s="729"/>
      <c r="M13" s="729"/>
      <c r="N13" s="729"/>
      <c r="O13" s="729"/>
      <c r="P13" s="729"/>
    </row>
    <row r="14" spans="2:18" ht="18.75" customHeight="1">
      <c r="B14" s="725" t="s">
        <v>13</v>
      </c>
      <c r="C14" s="725"/>
      <c r="D14" s="725"/>
      <c r="E14" s="729" t="s">
        <v>611</v>
      </c>
      <c r="F14" s="729"/>
      <c r="G14" s="729"/>
      <c r="H14" s="729"/>
      <c r="I14" s="729"/>
      <c r="J14" s="729"/>
      <c r="K14" s="729"/>
      <c r="L14" s="729"/>
      <c r="M14" s="729"/>
      <c r="N14" s="729"/>
      <c r="O14" s="729"/>
      <c r="P14" s="729"/>
    </row>
    <row r="15" spans="2:18" ht="18.75" customHeight="1">
      <c r="B15" s="725" t="s">
        <v>14</v>
      </c>
      <c r="C15" s="725"/>
      <c r="D15" s="725"/>
      <c r="E15" s="729" t="s">
        <v>612</v>
      </c>
      <c r="F15" s="729"/>
      <c r="G15" s="729"/>
      <c r="H15" s="729"/>
      <c r="I15" s="729"/>
      <c r="J15" s="729"/>
      <c r="K15" s="729"/>
      <c r="L15" s="729"/>
      <c r="M15" s="729"/>
      <c r="N15" s="729"/>
      <c r="O15" s="729"/>
      <c r="P15" s="729"/>
    </row>
    <row r="16" spans="2:18" ht="18.75">
      <c r="B16" s="64"/>
      <c r="C16" s="8"/>
      <c r="D16" s="420"/>
      <c r="E16" s="418"/>
      <c r="F16" s="419"/>
      <c r="G16" s="7"/>
      <c r="H16" s="7"/>
      <c r="I16" s="9"/>
      <c r="J16" s="7"/>
      <c r="K16" s="63"/>
      <c r="L16" s="9"/>
      <c r="M16" s="9"/>
      <c r="N16" s="419"/>
      <c r="O16" s="419"/>
      <c r="P16" s="419"/>
    </row>
    <row r="17" spans="2:16" ht="42" customHeight="1">
      <c r="B17" s="724" t="s">
        <v>15</v>
      </c>
      <c r="C17" s="724"/>
      <c r="D17" s="724"/>
      <c r="E17" s="726"/>
      <c r="F17" s="726"/>
      <c r="G17" s="726"/>
      <c r="H17" s="726"/>
      <c r="I17" s="726"/>
      <c r="J17" s="6"/>
      <c r="K17" s="6"/>
      <c r="L17" s="6"/>
      <c r="M17" s="6"/>
      <c r="N17" s="418"/>
      <c r="O17" s="418"/>
      <c r="P17" s="418"/>
    </row>
    <row r="18" spans="2:16" ht="36.75" customHeight="1">
      <c r="B18" s="64"/>
      <c r="C18" s="8"/>
      <c r="D18" s="420"/>
      <c r="E18" s="729" t="s">
        <v>613</v>
      </c>
      <c r="F18" s="729"/>
      <c r="G18" s="729"/>
      <c r="H18" s="729"/>
      <c r="I18" s="729"/>
      <c r="J18" s="729"/>
      <c r="K18" s="729"/>
      <c r="L18" s="729"/>
      <c r="M18" s="729"/>
      <c r="N18" s="729"/>
      <c r="O18" s="729"/>
      <c r="P18" s="729"/>
    </row>
    <row r="19" spans="2:16" ht="18.75">
      <c r="B19" s="64"/>
      <c r="C19" s="8"/>
      <c r="D19" s="420"/>
      <c r="E19" s="418"/>
      <c r="F19" s="419"/>
      <c r="G19" s="7"/>
      <c r="H19" s="7"/>
      <c r="I19" s="9"/>
      <c r="J19" s="7"/>
      <c r="K19" s="63"/>
      <c r="L19" s="9"/>
      <c r="M19" s="9"/>
      <c r="N19" s="419"/>
      <c r="O19" s="419"/>
      <c r="P19" s="419"/>
    </row>
    <row r="20" spans="2:16" ht="42" customHeight="1">
      <c r="B20" s="724" t="s">
        <v>16</v>
      </c>
      <c r="C20" s="724"/>
      <c r="D20" s="724"/>
      <c r="E20" s="418"/>
      <c r="F20" s="419"/>
      <c r="G20" s="7"/>
      <c r="H20" s="7"/>
      <c r="I20" s="9"/>
      <c r="J20" s="7"/>
      <c r="K20" s="63"/>
      <c r="L20" s="9"/>
      <c r="M20" s="9"/>
      <c r="N20" s="419"/>
      <c r="O20" s="419"/>
      <c r="P20" s="419"/>
    </row>
    <row r="21" spans="2:16" ht="18.75">
      <c r="B21" s="725" t="s">
        <v>17</v>
      </c>
      <c r="C21" s="725"/>
      <c r="D21" s="725"/>
      <c r="E21" s="421" t="s">
        <v>614</v>
      </c>
      <c r="F21" s="421"/>
      <c r="G21" s="422"/>
      <c r="H21" s="422"/>
      <c r="I21" s="422"/>
      <c r="J21" s="422"/>
      <c r="K21" s="422"/>
      <c r="L21" s="422"/>
      <c r="M21" s="422"/>
      <c r="N21" s="421"/>
      <c r="O21" s="421"/>
      <c r="P21" s="421"/>
    </row>
    <row r="22" spans="2:16" ht="18.75" customHeight="1">
      <c r="B22" s="725" t="s">
        <v>18</v>
      </c>
      <c r="C22" s="725"/>
      <c r="D22" s="725"/>
      <c r="E22" s="421" t="s">
        <v>615</v>
      </c>
      <c r="F22" s="421"/>
      <c r="G22" s="422"/>
      <c r="H22" s="422"/>
      <c r="I22" s="422"/>
      <c r="J22" s="422"/>
      <c r="K22" s="422"/>
      <c r="L22" s="422"/>
      <c r="M22" s="422"/>
      <c r="N22" s="421"/>
      <c r="O22" s="421"/>
      <c r="P22" s="421"/>
    </row>
    <row r="23" spans="2:16" ht="18.75" customHeight="1">
      <c r="B23" s="725" t="s">
        <v>19</v>
      </c>
      <c r="C23" s="725"/>
      <c r="D23" s="725"/>
      <c r="E23" s="421" t="s">
        <v>615</v>
      </c>
      <c r="F23" s="421"/>
      <c r="G23" s="422"/>
      <c r="H23" s="422"/>
      <c r="I23" s="422"/>
      <c r="J23" s="422"/>
      <c r="K23" s="422"/>
      <c r="L23" s="422"/>
      <c r="M23" s="422"/>
      <c r="N23" s="421"/>
      <c r="O23" s="421"/>
      <c r="P23" s="421"/>
    </row>
    <row r="24" spans="2:16" ht="18.75" customHeight="1">
      <c r="B24" s="725" t="s">
        <v>20</v>
      </c>
      <c r="C24" s="725"/>
      <c r="D24" s="725"/>
      <c r="E24" s="745" t="s">
        <v>616</v>
      </c>
      <c r="F24" s="745"/>
      <c r="G24" s="422"/>
      <c r="H24" s="422"/>
      <c r="I24" s="422"/>
      <c r="J24" s="422"/>
      <c r="K24" s="422"/>
      <c r="L24" s="422"/>
      <c r="M24" s="422"/>
      <c r="N24" s="421"/>
      <c r="O24" s="421"/>
      <c r="P24" s="421"/>
    </row>
    <row r="25" spans="2:16" ht="18.75">
      <c r="B25" s="6"/>
      <c r="C25" s="6"/>
      <c r="D25" s="420"/>
      <c r="E25" s="418"/>
      <c r="F25" s="418"/>
      <c r="G25" s="7"/>
      <c r="H25" s="7"/>
      <c r="I25" s="9"/>
      <c r="J25" s="7"/>
      <c r="K25" s="63"/>
      <c r="L25" s="9"/>
      <c r="M25" s="9"/>
      <c r="N25" s="419"/>
      <c r="O25" s="419"/>
      <c r="P25" s="419"/>
    </row>
    <row r="26" spans="2:16" ht="42" customHeight="1">
      <c r="B26" s="724" t="s">
        <v>21</v>
      </c>
      <c r="C26" s="724"/>
      <c r="D26" s="724"/>
      <c r="E26" s="418"/>
      <c r="F26" s="418"/>
      <c r="G26" s="6"/>
      <c r="H26" s="6"/>
      <c r="I26" s="6"/>
      <c r="J26" s="6"/>
      <c r="K26" s="6"/>
      <c r="L26" s="6"/>
      <c r="M26" s="6"/>
      <c r="N26" s="418"/>
      <c r="O26" s="418"/>
      <c r="P26" s="418"/>
    </row>
    <row r="27" spans="2:16" ht="42.75" customHeight="1">
      <c r="B27" s="63"/>
      <c r="C27" s="7"/>
      <c r="D27" s="419"/>
      <c r="E27" s="729" t="s">
        <v>617</v>
      </c>
      <c r="F27" s="729"/>
      <c r="G27" s="729"/>
      <c r="H27" s="729"/>
      <c r="I27" s="729"/>
      <c r="J27" s="729"/>
      <c r="K27" s="729"/>
      <c r="L27" s="729"/>
      <c r="M27" s="247"/>
      <c r="N27" s="423"/>
      <c r="O27" s="423"/>
      <c r="P27" s="423"/>
    </row>
    <row r="28" spans="2:16" ht="42.75" customHeight="1">
      <c r="B28" s="63"/>
      <c r="C28" s="7"/>
      <c r="D28" s="419"/>
      <c r="E28" s="729"/>
      <c r="F28" s="729"/>
      <c r="G28" s="729"/>
      <c r="H28" s="729"/>
      <c r="I28" s="729"/>
      <c r="J28" s="729"/>
      <c r="K28" s="729"/>
      <c r="L28" s="729"/>
      <c r="M28" s="247"/>
      <c r="N28" s="423"/>
      <c r="O28" s="423"/>
      <c r="P28" s="423"/>
    </row>
    <row r="29" spans="2:16" ht="18.75">
      <c r="B29" s="63"/>
      <c r="C29" s="7"/>
      <c r="D29" s="419"/>
      <c r="E29" s="424"/>
      <c r="F29" s="424"/>
      <c r="G29" s="64"/>
      <c r="H29" s="64"/>
      <c r="I29" s="11"/>
      <c r="J29" s="64"/>
      <c r="K29" s="64"/>
      <c r="L29" s="11"/>
      <c r="M29" s="11"/>
      <c r="N29" s="424"/>
      <c r="O29" s="424"/>
      <c r="P29" s="424"/>
    </row>
    <row r="30" spans="2:16" ht="42" customHeight="1">
      <c r="B30" s="724" t="s">
        <v>23</v>
      </c>
      <c r="C30" s="724"/>
      <c r="D30" s="724"/>
      <c r="E30" s="418"/>
      <c r="F30" s="419"/>
      <c r="G30" s="6"/>
      <c r="H30" s="7"/>
      <c r="I30" s="7"/>
      <c r="J30" s="7"/>
      <c r="K30" s="63"/>
      <c r="L30" s="7"/>
      <c r="M30" s="7"/>
      <c r="N30" s="419"/>
      <c r="O30" s="419"/>
      <c r="P30" s="419"/>
    </row>
    <row r="31" spans="2:16" ht="18.75" customHeight="1">
      <c r="B31" s="725" t="s">
        <v>9</v>
      </c>
      <c r="C31" s="725"/>
      <c r="D31" s="725"/>
      <c r="E31" s="729" t="s">
        <v>303</v>
      </c>
      <c r="F31" s="729"/>
      <c r="G31" s="729"/>
      <c r="H31" s="729"/>
      <c r="I31" s="729"/>
      <c r="J31" s="729"/>
      <c r="K31" s="729"/>
      <c r="L31" s="729"/>
      <c r="M31" s="729"/>
      <c r="N31" s="729"/>
      <c r="O31" s="729"/>
      <c r="P31" s="729"/>
    </row>
    <row r="32" spans="2:16" ht="18.75" customHeight="1">
      <c r="B32" s="725" t="s">
        <v>10</v>
      </c>
      <c r="C32" s="725"/>
      <c r="D32" s="725"/>
      <c r="E32" s="729" t="s">
        <v>618</v>
      </c>
      <c r="F32" s="729"/>
      <c r="G32" s="729"/>
      <c r="H32" s="729"/>
      <c r="I32" s="729"/>
      <c r="J32" s="729"/>
      <c r="K32" s="729"/>
      <c r="L32" s="729"/>
      <c r="M32" s="729"/>
      <c r="N32" s="729"/>
      <c r="O32" s="729"/>
      <c r="P32" s="729"/>
    </row>
    <row r="33" spans="1:16" ht="18" customHeight="1">
      <c r="B33" s="725" t="s">
        <v>215</v>
      </c>
      <c r="C33" s="725"/>
      <c r="D33" s="725"/>
      <c r="E33" s="729" t="s">
        <v>619</v>
      </c>
      <c r="F33" s="729"/>
      <c r="G33" s="729"/>
      <c r="H33" s="729"/>
      <c r="I33" s="729"/>
      <c r="J33" s="729"/>
      <c r="K33" s="729"/>
      <c r="L33" s="729"/>
      <c r="M33" s="729"/>
      <c r="N33" s="729"/>
      <c r="O33" s="729"/>
      <c r="P33" s="729"/>
    </row>
    <row r="34" spans="1:16" ht="32.25">
      <c r="B34" s="711"/>
      <c r="C34" s="711"/>
      <c r="D34" s="711"/>
      <c r="E34" s="711"/>
      <c r="F34" s="711"/>
      <c r="G34" s="711"/>
      <c r="H34" s="711"/>
      <c r="I34" s="711"/>
      <c r="J34" s="711"/>
      <c r="K34" s="711"/>
      <c r="L34" s="711"/>
      <c r="M34" s="711"/>
      <c r="N34" s="711"/>
      <c r="O34" s="711"/>
      <c r="P34" s="711"/>
    </row>
    <row r="35" spans="1:16" ht="42" customHeight="1">
      <c r="B35" s="724" t="s">
        <v>293</v>
      </c>
      <c r="C35" s="724"/>
      <c r="D35" s="724"/>
      <c r="E35" s="10"/>
      <c r="F35" s="7"/>
      <c r="G35" s="6"/>
      <c r="H35" s="7"/>
      <c r="I35" s="7"/>
      <c r="J35" s="7"/>
      <c r="K35" s="63"/>
      <c r="L35" s="7"/>
      <c r="M35" s="7"/>
      <c r="N35" s="7"/>
      <c r="O35" s="7"/>
      <c r="P35" s="7"/>
    </row>
    <row r="36" spans="1:16" ht="18.75" customHeight="1">
      <c r="B36" s="725" t="s">
        <v>294</v>
      </c>
      <c r="C36" s="725"/>
      <c r="D36" s="725"/>
      <c r="E36" s="729" t="s">
        <v>695</v>
      </c>
      <c r="F36" s="729"/>
      <c r="G36" s="729"/>
      <c r="H36" s="729"/>
      <c r="I36" s="729"/>
      <c r="J36" s="729"/>
      <c r="K36" s="744"/>
      <c r="L36" s="729"/>
      <c r="M36" s="729"/>
      <c r="N36" s="729"/>
      <c r="O36" s="729"/>
      <c r="P36" s="729"/>
    </row>
    <row r="37" spans="1:16" ht="18.75" customHeight="1">
      <c r="B37" s="725" t="s">
        <v>215</v>
      </c>
      <c r="C37" s="725"/>
      <c r="D37" s="725"/>
      <c r="E37" s="247" t="s">
        <v>696</v>
      </c>
      <c r="F37" s="247"/>
      <c r="G37" s="247"/>
      <c r="H37" s="247"/>
      <c r="I37" s="247"/>
      <c r="J37" s="247"/>
      <c r="K37" s="253"/>
      <c r="L37" s="247"/>
      <c r="M37" s="247"/>
      <c r="N37" s="247"/>
      <c r="O37" s="247"/>
      <c r="P37" s="247"/>
    </row>
    <row r="38" spans="1:16" ht="18.75" customHeight="1">
      <c r="B38" s="725" t="s">
        <v>296</v>
      </c>
      <c r="C38" s="725"/>
      <c r="D38" s="725"/>
      <c r="E38" s="729" t="s">
        <v>697</v>
      </c>
      <c r="F38" s="729"/>
      <c r="G38" s="729"/>
      <c r="H38" s="729"/>
      <c r="I38" s="729"/>
      <c r="J38" s="729"/>
      <c r="K38" s="744"/>
      <c r="L38" s="729"/>
      <c r="M38" s="729"/>
      <c r="N38" s="729"/>
      <c r="O38" s="729"/>
      <c r="P38" s="729"/>
    </row>
    <row r="39" spans="1:16" ht="18.75" customHeight="1">
      <c r="B39" s="725" t="s">
        <v>295</v>
      </c>
      <c r="C39" s="725"/>
      <c r="D39" s="725"/>
      <c r="E39" s="729" t="s">
        <v>698</v>
      </c>
      <c r="F39" s="729"/>
      <c r="G39" s="729"/>
      <c r="H39" s="729"/>
      <c r="I39" s="729"/>
      <c r="J39" s="729"/>
      <c r="K39" s="744"/>
      <c r="L39" s="729"/>
      <c r="M39" s="729"/>
      <c r="N39" s="729"/>
      <c r="O39" s="729"/>
      <c r="P39" s="729"/>
    </row>
    <row r="40" spans="1:16" ht="18.75" customHeight="1">
      <c r="B40" s="8"/>
      <c r="C40" s="8"/>
      <c r="D40" s="8"/>
      <c r="E40" s="11"/>
      <c r="F40" s="11"/>
      <c r="G40" s="11"/>
      <c r="H40" s="11"/>
      <c r="I40" s="11"/>
      <c r="J40" s="11"/>
      <c r="K40" s="64"/>
      <c r="L40" s="11"/>
      <c r="M40" s="11"/>
      <c r="N40" s="11"/>
      <c r="O40" s="11"/>
      <c r="P40" s="11"/>
    </row>
    <row r="41" spans="1:16" ht="18.75" customHeight="1">
      <c r="B41" s="711"/>
      <c r="C41" s="711"/>
      <c r="D41" s="711"/>
      <c r="E41" s="711"/>
      <c r="F41" s="711"/>
      <c r="G41" s="711"/>
      <c r="H41" s="711"/>
      <c r="I41" s="711"/>
      <c r="J41" s="711"/>
      <c r="K41" s="711"/>
      <c r="L41" s="711"/>
      <c r="M41" s="711"/>
      <c r="N41" s="711"/>
      <c r="O41" s="711"/>
      <c r="P41" s="711"/>
    </row>
    <row r="42" spans="1:16" ht="48.75" customHeight="1">
      <c r="B42" s="712" t="s">
        <v>632</v>
      </c>
      <c r="C42" s="712"/>
      <c r="D42" s="712"/>
      <c r="E42" s="712"/>
      <c r="F42" s="712"/>
      <c r="G42" s="712"/>
      <c r="H42" s="712"/>
      <c r="I42" s="712"/>
      <c r="J42" s="712"/>
      <c r="K42" s="712"/>
      <c r="L42" s="712"/>
      <c r="M42" s="712"/>
      <c r="N42" s="712"/>
      <c r="O42" s="712"/>
      <c r="P42" s="712"/>
    </row>
    <row r="43" spans="1:16" ht="19.5" thickBot="1">
      <c r="B43" s="12"/>
      <c r="C43" s="12"/>
      <c r="D43" s="65"/>
      <c r="E43" s="13"/>
      <c r="F43" s="13"/>
      <c r="G43" s="14"/>
      <c r="H43" s="14"/>
      <c r="I43" s="14"/>
      <c r="J43" s="14"/>
      <c r="K43" s="66"/>
      <c r="L43" s="13"/>
      <c r="M43" s="13"/>
      <c r="N43" s="13"/>
      <c r="O43" s="13"/>
      <c r="P43" s="13"/>
    </row>
    <row r="44" spans="1:16" ht="20.25" customHeight="1" thickTop="1">
      <c r="B44" s="730" t="s">
        <v>22</v>
      </c>
      <c r="C44" s="732" t="s">
        <v>24</v>
      </c>
      <c r="D44" s="734" t="s">
        <v>78</v>
      </c>
      <c r="E44" s="736" t="s">
        <v>1</v>
      </c>
      <c r="F44" s="737"/>
      <c r="G44" s="737"/>
      <c r="H44" s="737"/>
      <c r="I44" s="737"/>
      <c r="J44" s="737"/>
      <c r="K44" s="737"/>
      <c r="L44" s="737"/>
      <c r="M44" s="738"/>
      <c r="N44" s="739" t="s">
        <v>86</v>
      </c>
      <c r="O44" s="741" t="s">
        <v>84</v>
      </c>
      <c r="P44" s="727" t="s">
        <v>87</v>
      </c>
    </row>
    <row r="45" spans="1:16" ht="149.25" customHeight="1" thickBot="1">
      <c r="A45" s="15"/>
      <c r="B45" s="731"/>
      <c r="C45" s="733"/>
      <c r="D45" s="735"/>
      <c r="E45" s="288" t="s">
        <v>77</v>
      </c>
      <c r="F45" s="289" t="s">
        <v>79</v>
      </c>
      <c r="G45" s="289" t="s">
        <v>80</v>
      </c>
      <c r="H45" s="289" t="s">
        <v>219</v>
      </c>
      <c r="I45" s="546" t="s">
        <v>82</v>
      </c>
      <c r="J45" s="289" t="s">
        <v>83</v>
      </c>
      <c r="K45" s="289" t="s">
        <v>216</v>
      </c>
      <c r="L45" s="289" t="s">
        <v>217</v>
      </c>
      <c r="M45" s="290" t="s">
        <v>218</v>
      </c>
      <c r="N45" s="740"/>
      <c r="O45" s="742"/>
      <c r="P45" s="728"/>
    </row>
    <row r="46" spans="1:16" ht="258.75">
      <c r="A46" s="16"/>
      <c r="B46" s="262" t="s">
        <v>89</v>
      </c>
      <c r="C46" s="254" t="s">
        <v>3</v>
      </c>
      <c r="D46" s="547" t="s">
        <v>822</v>
      </c>
      <c r="E46" s="255" t="s">
        <v>307</v>
      </c>
      <c r="F46" s="548" t="s">
        <v>308</v>
      </c>
      <c r="G46" s="256" t="s">
        <v>47</v>
      </c>
      <c r="H46" s="17" t="s">
        <v>298</v>
      </c>
      <c r="I46" s="528"/>
      <c r="J46" s="256" t="s">
        <v>301</v>
      </c>
      <c r="K46" s="17" t="s">
        <v>221</v>
      </c>
      <c r="L46" s="257" t="s">
        <v>309</v>
      </c>
      <c r="M46" s="258" t="s">
        <v>310</v>
      </c>
      <c r="N46" s="259" t="s">
        <v>311</v>
      </c>
      <c r="O46" s="264" t="s">
        <v>299</v>
      </c>
      <c r="P46" s="263" t="s">
        <v>300</v>
      </c>
    </row>
    <row r="47" spans="1:16" s="261" customFormat="1" ht="235.5">
      <c r="A47" s="260"/>
      <c r="B47" s="337" t="s">
        <v>314</v>
      </c>
      <c r="C47" s="338" t="s">
        <v>4</v>
      </c>
      <c r="D47" s="339" t="s">
        <v>315</v>
      </c>
      <c r="E47" s="340" t="s">
        <v>633</v>
      </c>
      <c r="F47" s="341" t="s">
        <v>634</v>
      </c>
      <c r="G47" s="342" t="s">
        <v>47</v>
      </c>
      <c r="H47" s="342" t="s">
        <v>316</v>
      </c>
      <c r="I47" s="343" t="s">
        <v>636</v>
      </c>
      <c r="J47" s="343" t="s">
        <v>635</v>
      </c>
      <c r="K47" s="342" t="s">
        <v>221</v>
      </c>
      <c r="L47" s="343" t="s">
        <v>641</v>
      </c>
      <c r="M47" s="344" t="s">
        <v>639</v>
      </c>
      <c r="N47" s="426" t="s">
        <v>637</v>
      </c>
      <c r="O47" s="345" t="s">
        <v>638</v>
      </c>
      <c r="P47" s="346" t="s">
        <v>640</v>
      </c>
    </row>
    <row r="48" spans="1:16" ht="159.75">
      <c r="A48" s="16"/>
      <c r="B48" s="530" t="s">
        <v>314</v>
      </c>
      <c r="C48" s="531" t="s">
        <v>5</v>
      </c>
      <c r="D48" s="532" t="s">
        <v>762</v>
      </c>
      <c r="E48" s="533" t="s">
        <v>763</v>
      </c>
      <c r="F48" s="534" t="s">
        <v>317</v>
      </c>
      <c r="G48" s="535" t="s">
        <v>47</v>
      </c>
      <c r="H48" s="535" t="s">
        <v>316</v>
      </c>
      <c r="I48" s="536" t="s">
        <v>764</v>
      </c>
      <c r="J48" s="537" t="s">
        <v>765</v>
      </c>
      <c r="K48" s="535" t="s">
        <v>221</v>
      </c>
      <c r="L48" s="538" t="s">
        <v>766</v>
      </c>
      <c r="M48" s="539" t="s">
        <v>767</v>
      </c>
      <c r="N48" s="540" t="s">
        <v>768</v>
      </c>
      <c r="O48" s="541" t="s">
        <v>318</v>
      </c>
      <c r="P48" s="542" t="s">
        <v>319</v>
      </c>
    </row>
    <row r="49" spans="1:16" ht="174">
      <c r="A49" s="16"/>
      <c r="B49" s="347" t="s">
        <v>314</v>
      </c>
      <c r="C49" s="348" t="s">
        <v>6</v>
      </c>
      <c r="D49" s="349" t="s">
        <v>320</v>
      </c>
      <c r="E49" s="350" t="s">
        <v>321</v>
      </c>
      <c r="F49" s="351" t="s">
        <v>650</v>
      </c>
      <c r="G49" s="352" t="s">
        <v>47</v>
      </c>
      <c r="H49" s="352" t="s">
        <v>316</v>
      </c>
      <c r="I49" s="353" t="s">
        <v>322</v>
      </c>
      <c r="J49" s="354" t="s">
        <v>323</v>
      </c>
      <c r="K49" s="352" t="s">
        <v>221</v>
      </c>
      <c r="L49" s="355" t="s">
        <v>324</v>
      </c>
      <c r="M49" s="356" t="s">
        <v>325</v>
      </c>
      <c r="N49" s="357" t="s">
        <v>326</v>
      </c>
      <c r="O49" s="349" t="s">
        <v>327</v>
      </c>
      <c r="P49" s="358" t="s">
        <v>328</v>
      </c>
    </row>
    <row r="50" spans="1:16" ht="159.75">
      <c r="A50" s="16"/>
      <c r="B50" s="347" t="s">
        <v>314</v>
      </c>
      <c r="C50" s="348" t="s">
        <v>6</v>
      </c>
      <c r="D50" s="349" t="s">
        <v>329</v>
      </c>
      <c r="E50" s="350" t="s">
        <v>330</v>
      </c>
      <c r="F50" s="351" t="s">
        <v>651</v>
      </c>
      <c r="G50" s="352" t="s">
        <v>47</v>
      </c>
      <c r="H50" s="352" t="s">
        <v>316</v>
      </c>
      <c r="I50" s="353" t="s">
        <v>331</v>
      </c>
      <c r="J50" s="354" t="s">
        <v>332</v>
      </c>
      <c r="K50" s="352" t="s">
        <v>221</v>
      </c>
      <c r="L50" s="355" t="s">
        <v>624</v>
      </c>
      <c r="M50" s="356" t="s">
        <v>623</v>
      </c>
      <c r="N50" s="357" t="s">
        <v>333</v>
      </c>
      <c r="O50" s="349" t="s">
        <v>334</v>
      </c>
      <c r="P50" s="358" t="s">
        <v>335</v>
      </c>
    </row>
    <row r="51" spans="1:16" ht="249">
      <c r="A51" s="16"/>
      <c r="B51" s="530" t="s">
        <v>336</v>
      </c>
      <c r="C51" s="531" t="s">
        <v>5</v>
      </c>
      <c r="D51" s="543" t="s">
        <v>769</v>
      </c>
      <c r="E51" s="544" t="s">
        <v>770</v>
      </c>
      <c r="F51" s="534" t="s">
        <v>337</v>
      </c>
      <c r="G51" s="535" t="s">
        <v>47</v>
      </c>
      <c r="H51" s="535" t="s">
        <v>316</v>
      </c>
      <c r="I51" s="536" t="s">
        <v>771</v>
      </c>
      <c r="J51" s="537" t="s">
        <v>772</v>
      </c>
      <c r="K51" s="535" t="s">
        <v>221</v>
      </c>
      <c r="L51" s="538" t="s">
        <v>773</v>
      </c>
      <c r="M51" s="539" t="s">
        <v>774</v>
      </c>
      <c r="N51" s="545" t="s">
        <v>775</v>
      </c>
      <c r="O51" s="541" t="s">
        <v>649</v>
      </c>
      <c r="P51" s="542" t="s">
        <v>338</v>
      </c>
    </row>
    <row r="52" spans="1:16" ht="147">
      <c r="A52" s="16"/>
      <c r="B52" s="347" t="s">
        <v>336</v>
      </c>
      <c r="C52" s="348" t="s">
        <v>6</v>
      </c>
      <c r="D52" s="359" t="s">
        <v>339</v>
      </c>
      <c r="E52" s="360" t="s">
        <v>652</v>
      </c>
      <c r="F52" s="351" t="s">
        <v>340</v>
      </c>
      <c r="G52" s="352" t="s">
        <v>47</v>
      </c>
      <c r="H52" s="352" t="s">
        <v>316</v>
      </c>
      <c r="I52" s="361" t="s">
        <v>341</v>
      </c>
      <c r="J52" s="361" t="s">
        <v>342</v>
      </c>
      <c r="K52" s="352" t="s">
        <v>221</v>
      </c>
      <c r="L52" s="362" t="s">
        <v>343</v>
      </c>
      <c r="M52" s="363" t="s">
        <v>344</v>
      </c>
      <c r="N52" s="364" t="s">
        <v>345</v>
      </c>
      <c r="O52" s="365" t="s">
        <v>346</v>
      </c>
      <c r="P52" s="366" t="s">
        <v>319</v>
      </c>
    </row>
    <row r="53" spans="1:16" ht="147">
      <c r="A53" s="16"/>
      <c r="B53" s="347" t="s">
        <v>336</v>
      </c>
      <c r="C53" s="348" t="s">
        <v>6</v>
      </c>
      <c r="D53" s="367" t="s">
        <v>347</v>
      </c>
      <c r="E53" s="360" t="s">
        <v>659</v>
      </c>
      <c r="F53" s="368" t="s">
        <v>348</v>
      </c>
      <c r="G53" s="352" t="s">
        <v>47</v>
      </c>
      <c r="H53" s="352" t="s">
        <v>316</v>
      </c>
      <c r="I53" s="361" t="s">
        <v>656</v>
      </c>
      <c r="J53" s="361" t="s">
        <v>349</v>
      </c>
      <c r="K53" s="352" t="s">
        <v>221</v>
      </c>
      <c r="L53" s="362" t="s">
        <v>657</v>
      </c>
      <c r="M53" s="363" t="s">
        <v>658</v>
      </c>
      <c r="N53" s="364" t="s">
        <v>350</v>
      </c>
      <c r="O53" s="365" t="s">
        <v>351</v>
      </c>
      <c r="P53" s="366" t="s">
        <v>352</v>
      </c>
    </row>
    <row r="54" spans="1:16" ht="161.25">
      <c r="A54" s="16"/>
      <c r="B54" s="428" t="s">
        <v>336</v>
      </c>
      <c r="C54" s="429" t="s">
        <v>6</v>
      </c>
      <c r="D54" s="449" t="s">
        <v>648</v>
      </c>
      <c r="E54" s="450" t="s">
        <v>353</v>
      </c>
      <c r="F54" s="451" t="s">
        <v>354</v>
      </c>
      <c r="G54" s="433" t="s">
        <v>47</v>
      </c>
      <c r="H54" s="433" t="s">
        <v>316</v>
      </c>
      <c r="I54" s="452" t="s">
        <v>355</v>
      </c>
      <c r="J54" s="452" t="s">
        <v>356</v>
      </c>
      <c r="K54" s="433" t="s">
        <v>221</v>
      </c>
      <c r="L54" s="453" t="s">
        <v>357</v>
      </c>
      <c r="M54" s="454" t="s">
        <v>358</v>
      </c>
      <c r="N54" s="455" t="s">
        <v>359</v>
      </c>
      <c r="O54" s="456" t="s">
        <v>360</v>
      </c>
      <c r="P54" s="457" t="s">
        <v>319</v>
      </c>
    </row>
    <row r="55" spans="1:16" ht="161.25">
      <c r="A55" s="16"/>
      <c r="B55" s="347" t="s">
        <v>336</v>
      </c>
      <c r="C55" s="348" t="s">
        <v>6</v>
      </c>
      <c r="D55" s="468" t="s">
        <v>361</v>
      </c>
      <c r="E55" s="469" t="s">
        <v>362</v>
      </c>
      <c r="F55" s="351" t="s">
        <v>363</v>
      </c>
      <c r="G55" s="352" t="s">
        <v>47</v>
      </c>
      <c r="H55" s="352" t="s">
        <v>316</v>
      </c>
      <c r="I55" s="470" t="s">
        <v>364</v>
      </c>
      <c r="J55" s="470" t="s">
        <v>365</v>
      </c>
      <c r="K55" s="352" t="s">
        <v>221</v>
      </c>
      <c r="L55" s="471" t="s">
        <v>560</v>
      </c>
      <c r="M55" s="472" t="s">
        <v>561</v>
      </c>
      <c r="N55" s="473" t="s">
        <v>653</v>
      </c>
      <c r="O55" s="474" t="s">
        <v>366</v>
      </c>
      <c r="P55" s="475" t="s">
        <v>367</v>
      </c>
    </row>
    <row r="56" spans="1:16" ht="162.75">
      <c r="A56" s="67"/>
      <c r="B56" s="347" t="s">
        <v>336</v>
      </c>
      <c r="C56" s="348" t="s">
        <v>6</v>
      </c>
      <c r="D56" s="442" t="s">
        <v>368</v>
      </c>
      <c r="E56" s="476" t="s">
        <v>369</v>
      </c>
      <c r="F56" s="368" t="s">
        <v>370</v>
      </c>
      <c r="G56" s="352" t="s">
        <v>47</v>
      </c>
      <c r="H56" s="352" t="s">
        <v>316</v>
      </c>
      <c r="I56" s="477" t="s">
        <v>371</v>
      </c>
      <c r="J56" s="470" t="s">
        <v>372</v>
      </c>
      <c r="K56" s="352" t="s">
        <v>221</v>
      </c>
      <c r="L56" s="471" t="s">
        <v>823</v>
      </c>
      <c r="M56" s="472" t="s">
        <v>373</v>
      </c>
      <c r="N56" s="473" t="s">
        <v>374</v>
      </c>
      <c r="O56" s="478" t="s">
        <v>375</v>
      </c>
      <c r="P56" s="475" t="s">
        <v>376</v>
      </c>
    </row>
    <row r="57" spans="1:16" ht="233.25">
      <c r="A57" s="34"/>
      <c r="B57" s="530" t="s">
        <v>377</v>
      </c>
      <c r="C57" s="531" t="s">
        <v>378</v>
      </c>
      <c r="D57" s="549" t="s">
        <v>776</v>
      </c>
      <c r="E57" s="550" t="s">
        <v>777</v>
      </c>
      <c r="F57" s="534" t="s">
        <v>379</v>
      </c>
      <c r="G57" s="535" t="s">
        <v>47</v>
      </c>
      <c r="H57" s="535" t="s">
        <v>316</v>
      </c>
      <c r="I57" s="551" t="s">
        <v>778</v>
      </c>
      <c r="J57" s="552" t="s">
        <v>779</v>
      </c>
      <c r="K57" s="535" t="s">
        <v>221</v>
      </c>
      <c r="L57" s="553" t="s">
        <v>780</v>
      </c>
      <c r="M57" s="554" t="s">
        <v>781</v>
      </c>
      <c r="N57" s="555" t="s">
        <v>782</v>
      </c>
      <c r="O57" s="556" t="s">
        <v>380</v>
      </c>
      <c r="P57" s="557" t="s">
        <v>381</v>
      </c>
    </row>
    <row r="58" spans="1:16" ht="147">
      <c r="A58" s="34"/>
      <c r="B58" s="458" t="s">
        <v>377</v>
      </c>
      <c r="C58" s="459" t="s">
        <v>6</v>
      </c>
      <c r="D58" s="460" t="s">
        <v>382</v>
      </c>
      <c r="E58" s="461" t="s">
        <v>383</v>
      </c>
      <c r="F58" s="462" t="s">
        <v>384</v>
      </c>
      <c r="G58" s="463" t="s">
        <v>47</v>
      </c>
      <c r="H58" s="463" t="s">
        <v>316</v>
      </c>
      <c r="I58" s="464" t="s">
        <v>385</v>
      </c>
      <c r="J58" s="464" t="s">
        <v>386</v>
      </c>
      <c r="K58" s="463" t="s">
        <v>221</v>
      </c>
      <c r="L58" s="465" t="s">
        <v>387</v>
      </c>
      <c r="M58" s="466" t="s">
        <v>388</v>
      </c>
      <c r="N58" s="467" t="s">
        <v>389</v>
      </c>
      <c r="O58" s="372" t="s">
        <v>390</v>
      </c>
      <c r="P58" s="373" t="s">
        <v>391</v>
      </c>
    </row>
    <row r="59" spans="1:16" ht="199.5">
      <c r="A59" s="34"/>
      <c r="B59" s="347" t="s">
        <v>377</v>
      </c>
      <c r="C59" s="348" t="s">
        <v>6</v>
      </c>
      <c r="D59" s="349" t="s">
        <v>392</v>
      </c>
      <c r="E59" s="350" t="s">
        <v>393</v>
      </c>
      <c r="F59" s="369" t="s">
        <v>394</v>
      </c>
      <c r="G59" s="352" t="s">
        <v>47</v>
      </c>
      <c r="H59" s="352" t="s">
        <v>316</v>
      </c>
      <c r="I59" s="370" t="s">
        <v>395</v>
      </c>
      <c r="J59" s="370" t="s">
        <v>396</v>
      </c>
      <c r="K59" s="352" t="s">
        <v>221</v>
      </c>
      <c r="L59" s="355" t="s">
        <v>694</v>
      </c>
      <c r="M59" s="356" t="s">
        <v>397</v>
      </c>
      <c r="N59" s="371" t="s">
        <v>398</v>
      </c>
      <c r="O59" s="349" t="s">
        <v>399</v>
      </c>
      <c r="P59" s="358" t="s">
        <v>400</v>
      </c>
    </row>
    <row r="60" spans="1:16" ht="160.5">
      <c r="B60" s="428" t="s">
        <v>377</v>
      </c>
      <c r="C60" s="429" t="s">
        <v>6</v>
      </c>
      <c r="D60" s="430" t="s">
        <v>401</v>
      </c>
      <c r="E60" s="431" t="s">
        <v>402</v>
      </c>
      <c r="F60" s="432" t="s">
        <v>403</v>
      </c>
      <c r="G60" s="433" t="s">
        <v>47</v>
      </c>
      <c r="H60" s="433" t="s">
        <v>316</v>
      </c>
      <c r="I60" s="434" t="s">
        <v>404</v>
      </c>
      <c r="J60" s="434" t="s">
        <v>405</v>
      </c>
      <c r="K60" s="433" t="s">
        <v>221</v>
      </c>
      <c r="L60" s="435" t="s">
        <v>625</v>
      </c>
      <c r="M60" s="436" t="s">
        <v>406</v>
      </c>
      <c r="N60" s="437" t="s">
        <v>407</v>
      </c>
      <c r="O60" s="430" t="s">
        <v>408</v>
      </c>
      <c r="P60" s="438" t="s">
        <v>409</v>
      </c>
    </row>
    <row r="61" spans="1:16" ht="156.75">
      <c r="B61" s="347" t="s">
        <v>377</v>
      </c>
      <c r="C61" s="348" t="s">
        <v>6</v>
      </c>
      <c r="D61" s="439" t="s">
        <v>410</v>
      </c>
      <c r="E61" s="440" t="s">
        <v>411</v>
      </c>
      <c r="F61" s="441" t="s">
        <v>412</v>
      </c>
      <c r="G61" s="352" t="s">
        <v>47</v>
      </c>
      <c r="H61" s="352" t="s">
        <v>316</v>
      </c>
      <c r="I61" s="442" t="s">
        <v>413</v>
      </c>
      <c r="J61" s="443" t="s">
        <v>414</v>
      </c>
      <c r="K61" s="352" t="s">
        <v>221</v>
      </c>
      <c r="L61" s="444" t="s">
        <v>626</v>
      </c>
      <c r="M61" s="445" t="s">
        <v>415</v>
      </c>
      <c r="N61" s="446" t="s">
        <v>416</v>
      </c>
      <c r="O61" s="447" t="s">
        <v>417</v>
      </c>
      <c r="P61" s="448" t="s">
        <v>418</v>
      </c>
    </row>
    <row r="62" spans="1:16" ht="177.75">
      <c r="B62" s="558" t="s">
        <v>419</v>
      </c>
      <c r="C62" s="559" t="s">
        <v>5</v>
      </c>
      <c r="D62" s="532" t="s">
        <v>783</v>
      </c>
      <c r="E62" s="560" t="s">
        <v>784</v>
      </c>
      <c r="F62" s="561" t="s">
        <v>420</v>
      </c>
      <c r="G62" s="562" t="s">
        <v>47</v>
      </c>
      <c r="H62" s="562" t="s">
        <v>316</v>
      </c>
      <c r="I62" s="536" t="s">
        <v>785</v>
      </c>
      <c r="J62" s="537" t="s">
        <v>786</v>
      </c>
      <c r="K62" s="562" t="s">
        <v>221</v>
      </c>
      <c r="L62" s="538" t="s">
        <v>787</v>
      </c>
      <c r="M62" s="563" t="s">
        <v>788</v>
      </c>
      <c r="N62" s="564" t="s">
        <v>789</v>
      </c>
      <c r="O62" s="565" t="s">
        <v>421</v>
      </c>
      <c r="P62" s="566" t="s">
        <v>319</v>
      </c>
    </row>
    <row r="63" spans="1:16" ht="161.25">
      <c r="B63" s="347" t="s">
        <v>419</v>
      </c>
      <c r="C63" s="348" t="s">
        <v>6</v>
      </c>
      <c r="D63" s="378" t="s">
        <v>422</v>
      </c>
      <c r="E63" s="379" t="s">
        <v>423</v>
      </c>
      <c r="F63" s="351" t="s">
        <v>424</v>
      </c>
      <c r="G63" s="352" t="s">
        <v>47</v>
      </c>
      <c r="H63" s="352" t="s">
        <v>316</v>
      </c>
      <c r="I63" s="380" t="s">
        <v>425</v>
      </c>
      <c r="J63" s="381" t="s">
        <v>426</v>
      </c>
      <c r="K63" s="352" t="s">
        <v>221</v>
      </c>
      <c r="L63" s="382" t="s">
        <v>627</v>
      </c>
      <c r="M63" s="383" t="s">
        <v>620</v>
      </c>
      <c r="N63" s="384" t="s">
        <v>427</v>
      </c>
      <c r="O63" s="349" t="s">
        <v>428</v>
      </c>
      <c r="P63" s="358" t="s">
        <v>319</v>
      </c>
    </row>
    <row r="64" spans="1:16" ht="189">
      <c r="B64" s="347" t="s">
        <v>419</v>
      </c>
      <c r="C64" s="348" t="s">
        <v>6</v>
      </c>
      <c r="D64" s="378" t="s">
        <v>429</v>
      </c>
      <c r="E64" s="379" t="s">
        <v>654</v>
      </c>
      <c r="F64" s="351" t="s">
        <v>430</v>
      </c>
      <c r="G64" s="352" t="s">
        <v>47</v>
      </c>
      <c r="H64" s="352" t="s">
        <v>316</v>
      </c>
      <c r="I64" s="380" t="s">
        <v>431</v>
      </c>
      <c r="J64" s="385" t="s">
        <v>432</v>
      </c>
      <c r="K64" s="352" t="s">
        <v>221</v>
      </c>
      <c r="L64" s="382" t="s">
        <v>628</v>
      </c>
      <c r="M64" s="383" t="s">
        <v>433</v>
      </c>
      <c r="N64" s="384" t="s">
        <v>434</v>
      </c>
      <c r="O64" s="386" t="s">
        <v>435</v>
      </c>
      <c r="P64" s="358" t="s">
        <v>319</v>
      </c>
    </row>
    <row r="65" spans="2:16" ht="176.25">
      <c r="B65" s="347" t="s">
        <v>419</v>
      </c>
      <c r="C65" s="348" t="s">
        <v>6</v>
      </c>
      <c r="D65" s="378" t="s">
        <v>436</v>
      </c>
      <c r="E65" s="379" t="s">
        <v>437</v>
      </c>
      <c r="F65" s="351" t="s">
        <v>438</v>
      </c>
      <c r="G65" s="352" t="s">
        <v>47</v>
      </c>
      <c r="H65" s="352" t="s">
        <v>316</v>
      </c>
      <c r="I65" s="370" t="s">
        <v>655</v>
      </c>
      <c r="J65" s="385" t="s">
        <v>439</v>
      </c>
      <c r="K65" s="352" t="s">
        <v>221</v>
      </c>
      <c r="L65" s="382" t="s">
        <v>440</v>
      </c>
      <c r="M65" s="383" t="s">
        <v>441</v>
      </c>
      <c r="N65" s="384" t="s">
        <v>442</v>
      </c>
      <c r="O65" s="349" t="s">
        <v>435</v>
      </c>
      <c r="P65" s="358" t="s">
        <v>319</v>
      </c>
    </row>
    <row r="66" spans="2:16" ht="217.5">
      <c r="B66" s="530" t="s">
        <v>443</v>
      </c>
      <c r="C66" s="531" t="s">
        <v>5</v>
      </c>
      <c r="D66" s="532" t="s">
        <v>790</v>
      </c>
      <c r="E66" s="560" t="s">
        <v>791</v>
      </c>
      <c r="F66" s="534" t="s">
        <v>444</v>
      </c>
      <c r="G66" s="535" t="s">
        <v>47</v>
      </c>
      <c r="H66" s="535" t="s">
        <v>316</v>
      </c>
      <c r="I66" s="536" t="s">
        <v>792</v>
      </c>
      <c r="J66" s="537" t="s">
        <v>793</v>
      </c>
      <c r="K66" s="535" t="s">
        <v>221</v>
      </c>
      <c r="L66" s="567" t="s">
        <v>794</v>
      </c>
      <c r="M66" s="539" t="s">
        <v>795</v>
      </c>
      <c r="N66" s="540" t="s">
        <v>796</v>
      </c>
      <c r="O66" s="541" t="s">
        <v>445</v>
      </c>
      <c r="P66" s="542" t="s">
        <v>446</v>
      </c>
    </row>
    <row r="67" spans="2:16" ht="192">
      <c r="B67" s="347" t="s">
        <v>443</v>
      </c>
      <c r="C67" s="348" t="s">
        <v>6</v>
      </c>
      <c r="D67" s="387" t="s">
        <v>447</v>
      </c>
      <c r="E67" s="379" t="s">
        <v>448</v>
      </c>
      <c r="F67" s="351" t="s">
        <v>449</v>
      </c>
      <c r="G67" s="352" t="s">
        <v>47</v>
      </c>
      <c r="H67" s="352" t="s">
        <v>316</v>
      </c>
      <c r="I67" s="370" t="s">
        <v>450</v>
      </c>
      <c r="J67" s="388" t="s">
        <v>451</v>
      </c>
      <c r="K67" s="352" t="s">
        <v>221</v>
      </c>
      <c r="L67" s="355" t="s">
        <v>452</v>
      </c>
      <c r="M67" s="356" t="s">
        <v>453</v>
      </c>
      <c r="N67" s="389" t="s">
        <v>454</v>
      </c>
      <c r="O67" s="349" t="s">
        <v>455</v>
      </c>
      <c r="P67" s="358" t="s">
        <v>446</v>
      </c>
    </row>
    <row r="68" spans="2:16" ht="192">
      <c r="B68" s="347" t="s">
        <v>443</v>
      </c>
      <c r="C68" s="348" t="s">
        <v>6</v>
      </c>
      <c r="D68" s="387" t="s">
        <v>456</v>
      </c>
      <c r="E68" s="379" t="s">
        <v>666</v>
      </c>
      <c r="F68" s="351" t="s">
        <v>457</v>
      </c>
      <c r="G68" s="352" t="s">
        <v>47</v>
      </c>
      <c r="H68" s="352" t="s">
        <v>316</v>
      </c>
      <c r="I68" s="370" t="s">
        <v>669</v>
      </c>
      <c r="J68" s="388" t="s">
        <v>458</v>
      </c>
      <c r="K68" s="352" t="s">
        <v>221</v>
      </c>
      <c r="L68" s="390" t="s">
        <v>667</v>
      </c>
      <c r="M68" s="356" t="s">
        <v>668</v>
      </c>
      <c r="N68" s="389" t="s">
        <v>459</v>
      </c>
      <c r="O68" s="349" t="s">
        <v>460</v>
      </c>
      <c r="P68" s="358" t="s">
        <v>446</v>
      </c>
    </row>
    <row r="69" spans="2:16" ht="207">
      <c r="B69" s="347" t="s">
        <v>443</v>
      </c>
      <c r="C69" s="348" t="s">
        <v>6</v>
      </c>
      <c r="D69" s="387" t="s">
        <v>461</v>
      </c>
      <c r="E69" s="379" t="s">
        <v>670</v>
      </c>
      <c r="F69" s="351" t="s">
        <v>462</v>
      </c>
      <c r="G69" s="352" t="s">
        <v>47</v>
      </c>
      <c r="H69" s="352" t="s">
        <v>316</v>
      </c>
      <c r="I69" s="370" t="s">
        <v>677</v>
      </c>
      <c r="J69" s="388" t="s">
        <v>463</v>
      </c>
      <c r="K69" s="352" t="s">
        <v>221</v>
      </c>
      <c r="L69" s="355" t="s">
        <v>671</v>
      </c>
      <c r="M69" s="356" t="s">
        <v>672</v>
      </c>
      <c r="N69" s="389" t="s">
        <v>464</v>
      </c>
      <c r="O69" s="349" t="s">
        <v>465</v>
      </c>
      <c r="P69" s="358" t="s">
        <v>446</v>
      </c>
    </row>
    <row r="70" spans="2:16" ht="185.25">
      <c r="B70" s="530" t="s">
        <v>466</v>
      </c>
      <c r="C70" s="531" t="s">
        <v>5</v>
      </c>
      <c r="D70" s="532" t="s">
        <v>797</v>
      </c>
      <c r="E70" s="560" t="s">
        <v>798</v>
      </c>
      <c r="F70" s="534" t="s">
        <v>467</v>
      </c>
      <c r="G70" s="535" t="s">
        <v>47</v>
      </c>
      <c r="H70" s="535" t="s">
        <v>316</v>
      </c>
      <c r="I70" s="536" t="s">
        <v>799</v>
      </c>
      <c r="J70" s="537" t="s">
        <v>800</v>
      </c>
      <c r="K70" s="535" t="s">
        <v>221</v>
      </c>
      <c r="L70" s="538" t="s">
        <v>801</v>
      </c>
      <c r="M70" s="539" t="s">
        <v>802</v>
      </c>
      <c r="N70" s="540" t="s">
        <v>803</v>
      </c>
      <c r="O70" s="541" t="s">
        <v>468</v>
      </c>
      <c r="P70" s="542" t="s">
        <v>469</v>
      </c>
    </row>
    <row r="71" spans="2:16" ht="175.5">
      <c r="B71" s="347" t="s">
        <v>466</v>
      </c>
      <c r="C71" s="348" t="s">
        <v>6</v>
      </c>
      <c r="D71" s="387" t="s">
        <v>470</v>
      </c>
      <c r="E71" s="379" t="s">
        <v>471</v>
      </c>
      <c r="F71" s="351" t="s">
        <v>472</v>
      </c>
      <c r="G71" s="352" t="s">
        <v>47</v>
      </c>
      <c r="H71" s="352" t="s">
        <v>316</v>
      </c>
      <c r="I71" s="370" t="s">
        <v>473</v>
      </c>
      <c r="J71" s="391" t="s">
        <v>474</v>
      </c>
      <c r="K71" s="352" t="s">
        <v>221</v>
      </c>
      <c r="L71" s="355" t="s">
        <v>629</v>
      </c>
      <c r="M71" s="356" t="s">
        <v>475</v>
      </c>
      <c r="N71" s="357" t="s">
        <v>476</v>
      </c>
      <c r="O71" s="349" t="s">
        <v>477</v>
      </c>
      <c r="P71" s="358" t="s">
        <v>478</v>
      </c>
    </row>
    <row r="72" spans="2:16" ht="177">
      <c r="B72" s="347" t="s">
        <v>466</v>
      </c>
      <c r="C72" s="348" t="s">
        <v>6</v>
      </c>
      <c r="D72" s="392" t="s">
        <v>479</v>
      </c>
      <c r="E72" s="379" t="s">
        <v>480</v>
      </c>
      <c r="F72" s="351" t="s">
        <v>481</v>
      </c>
      <c r="G72" s="352" t="s">
        <v>47</v>
      </c>
      <c r="H72" s="352" t="s">
        <v>316</v>
      </c>
      <c r="I72" s="361" t="s">
        <v>482</v>
      </c>
      <c r="J72" s="361" t="s">
        <v>483</v>
      </c>
      <c r="K72" s="352" t="s">
        <v>221</v>
      </c>
      <c r="L72" s="355" t="s">
        <v>484</v>
      </c>
      <c r="M72" s="356" t="s">
        <v>485</v>
      </c>
      <c r="N72" s="357" t="s">
        <v>678</v>
      </c>
      <c r="O72" s="349" t="s">
        <v>486</v>
      </c>
      <c r="P72" s="358" t="s">
        <v>478</v>
      </c>
    </row>
    <row r="73" spans="2:16" ht="177">
      <c r="B73" s="347" t="s">
        <v>466</v>
      </c>
      <c r="C73" s="348" t="s">
        <v>6</v>
      </c>
      <c r="D73" s="387" t="s">
        <v>487</v>
      </c>
      <c r="E73" s="379" t="s">
        <v>488</v>
      </c>
      <c r="F73" s="351" t="s">
        <v>489</v>
      </c>
      <c r="G73" s="352" t="s">
        <v>47</v>
      </c>
      <c r="H73" s="352" t="s">
        <v>316</v>
      </c>
      <c r="I73" s="361" t="s">
        <v>490</v>
      </c>
      <c r="J73" s="361" t="s">
        <v>491</v>
      </c>
      <c r="K73" s="352" t="s">
        <v>221</v>
      </c>
      <c r="L73" s="355" t="s">
        <v>492</v>
      </c>
      <c r="M73" s="356" t="s">
        <v>493</v>
      </c>
      <c r="N73" s="357" t="s">
        <v>679</v>
      </c>
      <c r="O73" s="349" t="s">
        <v>494</v>
      </c>
      <c r="P73" s="358" t="s">
        <v>478</v>
      </c>
    </row>
    <row r="74" spans="2:16" ht="235.5">
      <c r="B74" s="530" t="s">
        <v>495</v>
      </c>
      <c r="C74" s="531" t="s">
        <v>5</v>
      </c>
      <c r="D74" s="532" t="s">
        <v>804</v>
      </c>
      <c r="E74" s="560" t="s">
        <v>805</v>
      </c>
      <c r="F74" s="534" t="s">
        <v>496</v>
      </c>
      <c r="G74" s="535" t="s">
        <v>47</v>
      </c>
      <c r="H74" s="535" t="s">
        <v>316</v>
      </c>
      <c r="I74" s="537" t="s">
        <v>806</v>
      </c>
      <c r="J74" s="537" t="s">
        <v>807</v>
      </c>
      <c r="K74" s="535" t="s">
        <v>221</v>
      </c>
      <c r="L74" s="567" t="s">
        <v>808</v>
      </c>
      <c r="M74" s="539" t="s">
        <v>809</v>
      </c>
      <c r="N74" s="540" t="s">
        <v>810</v>
      </c>
      <c r="O74" s="541" t="s">
        <v>497</v>
      </c>
      <c r="P74" s="542" t="s">
        <v>820</v>
      </c>
    </row>
    <row r="75" spans="2:16" ht="178.5">
      <c r="B75" s="347" t="s">
        <v>495</v>
      </c>
      <c r="C75" s="348" t="s">
        <v>6</v>
      </c>
      <c r="D75" s="529" t="s">
        <v>498</v>
      </c>
      <c r="E75" s="379" t="s">
        <v>499</v>
      </c>
      <c r="F75" s="351" t="s">
        <v>500</v>
      </c>
      <c r="G75" s="352" t="s">
        <v>501</v>
      </c>
      <c r="H75" s="352" t="s">
        <v>316</v>
      </c>
      <c r="I75" s="361" t="s">
        <v>502</v>
      </c>
      <c r="J75" s="361" t="s">
        <v>503</v>
      </c>
      <c r="K75" s="352" t="s">
        <v>221</v>
      </c>
      <c r="L75" s="393" t="s">
        <v>504</v>
      </c>
      <c r="M75" s="394" t="s">
        <v>505</v>
      </c>
      <c r="N75" s="395" t="s">
        <v>506</v>
      </c>
      <c r="O75" s="387" t="s">
        <v>507</v>
      </c>
      <c r="P75" s="396" t="s">
        <v>328</v>
      </c>
    </row>
    <row r="76" spans="2:16" ht="177.75">
      <c r="B76" s="347" t="s">
        <v>495</v>
      </c>
      <c r="C76" s="348" t="s">
        <v>6</v>
      </c>
      <c r="D76" s="397" t="s">
        <v>508</v>
      </c>
      <c r="E76" s="379" t="s">
        <v>509</v>
      </c>
      <c r="F76" s="351" t="s">
        <v>510</v>
      </c>
      <c r="G76" s="352" t="s">
        <v>511</v>
      </c>
      <c r="H76" s="352" t="s">
        <v>316</v>
      </c>
      <c r="I76" s="398" t="s">
        <v>512</v>
      </c>
      <c r="J76" s="361" t="s">
        <v>513</v>
      </c>
      <c r="K76" s="352" t="s">
        <v>221</v>
      </c>
      <c r="L76" s="393" t="s">
        <v>514</v>
      </c>
      <c r="M76" s="394" t="s">
        <v>515</v>
      </c>
      <c r="N76" s="395" t="s">
        <v>516</v>
      </c>
      <c r="O76" s="387" t="s">
        <v>517</v>
      </c>
      <c r="P76" s="396" t="s">
        <v>819</v>
      </c>
    </row>
    <row r="77" spans="2:16" ht="178.5">
      <c r="B77" s="347" t="s">
        <v>495</v>
      </c>
      <c r="C77" s="348" t="s">
        <v>6</v>
      </c>
      <c r="D77" s="378" t="s">
        <v>518</v>
      </c>
      <c r="E77" s="399" t="s">
        <v>519</v>
      </c>
      <c r="F77" s="351" t="s">
        <v>520</v>
      </c>
      <c r="G77" s="352" t="s">
        <v>47</v>
      </c>
      <c r="H77" s="352" t="s">
        <v>316</v>
      </c>
      <c r="I77" s="400" t="s">
        <v>521</v>
      </c>
      <c r="J77" s="391" t="s">
        <v>522</v>
      </c>
      <c r="K77" s="352" t="s">
        <v>221</v>
      </c>
      <c r="L77" s="393" t="s">
        <v>680</v>
      </c>
      <c r="M77" s="394" t="s">
        <v>681</v>
      </c>
      <c r="N77" s="395" t="s">
        <v>506</v>
      </c>
      <c r="O77" s="387" t="s">
        <v>523</v>
      </c>
      <c r="P77" s="396" t="s">
        <v>524</v>
      </c>
    </row>
    <row r="78" spans="2:16" ht="174" customHeight="1">
      <c r="B78" s="568" t="s">
        <v>525</v>
      </c>
      <c r="C78" s="569" t="s">
        <v>5</v>
      </c>
      <c r="D78" s="532" t="s">
        <v>811</v>
      </c>
      <c r="E78" s="570" t="s">
        <v>812</v>
      </c>
      <c r="F78" s="534" t="s">
        <v>526</v>
      </c>
      <c r="G78" s="535" t="s">
        <v>47</v>
      </c>
      <c r="H78" s="535" t="s">
        <v>316</v>
      </c>
      <c r="I78" s="571" t="s">
        <v>813</v>
      </c>
      <c r="J78" s="572" t="s">
        <v>814</v>
      </c>
      <c r="K78" s="573" t="s">
        <v>221</v>
      </c>
      <c r="L78" s="538" t="s">
        <v>815</v>
      </c>
      <c r="M78" s="574" t="s">
        <v>816</v>
      </c>
      <c r="N78" s="545" t="s">
        <v>817</v>
      </c>
      <c r="O78" s="541" t="s">
        <v>527</v>
      </c>
      <c r="P78" s="542" t="s">
        <v>528</v>
      </c>
    </row>
    <row r="79" spans="2:16" ht="160.5">
      <c r="B79" s="28" t="s">
        <v>525</v>
      </c>
      <c r="C79" s="29" t="s">
        <v>6</v>
      </c>
      <c r="D79" s="401" t="s">
        <v>529</v>
      </c>
      <c r="E79" s="360" t="s">
        <v>530</v>
      </c>
      <c r="F79" s="351" t="s">
        <v>531</v>
      </c>
      <c r="G79" s="352" t="s">
        <v>47</v>
      </c>
      <c r="H79" s="352" t="s">
        <v>316</v>
      </c>
      <c r="I79" s="370" t="s">
        <v>532</v>
      </c>
      <c r="J79" s="370" t="s">
        <v>533</v>
      </c>
      <c r="K79" s="30" t="s">
        <v>221</v>
      </c>
      <c r="L79" s="355" t="s">
        <v>534</v>
      </c>
      <c r="M79" s="356" t="s">
        <v>622</v>
      </c>
      <c r="N79" s="357" t="s">
        <v>535</v>
      </c>
      <c r="O79" s="349" t="s">
        <v>536</v>
      </c>
      <c r="P79" s="358" t="s">
        <v>537</v>
      </c>
    </row>
    <row r="80" spans="2:16" ht="175.5">
      <c r="B80" s="28" t="s">
        <v>525</v>
      </c>
      <c r="C80" s="29" t="s">
        <v>6</v>
      </c>
      <c r="D80" s="401" t="s">
        <v>538</v>
      </c>
      <c r="E80" s="402" t="s">
        <v>539</v>
      </c>
      <c r="F80" s="351" t="s">
        <v>540</v>
      </c>
      <c r="G80" s="352" t="s">
        <v>47</v>
      </c>
      <c r="H80" s="352" t="s">
        <v>316</v>
      </c>
      <c r="I80" s="370" t="s">
        <v>541</v>
      </c>
      <c r="J80" s="370" t="s">
        <v>542</v>
      </c>
      <c r="K80" s="30" t="s">
        <v>221</v>
      </c>
      <c r="L80" s="355" t="s">
        <v>543</v>
      </c>
      <c r="M80" s="356" t="s">
        <v>544</v>
      </c>
      <c r="N80" s="357" t="s">
        <v>545</v>
      </c>
      <c r="O80" s="349" t="s">
        <v>546</v>
      </c>
      <c r="P80" s="358" t="s">
        <v>319</v>
      </c>
    </row>
    <row r="81" spans="2:16" ht="160.5" thickBot="1">
      <c r="B81" s="403" t="s">
        <v>525</v>
      </c>
      <c r="C81" s="35" t="s">
        <v>6</v>
      </c>
      <c r="D81" s="404" t="s">
        <v>547</v>
      </c>
      <c r="E81" s="405" t="s">
        <v>548</v>
      </c>
      <c r="F81" s="406" t="s">
        <v>549</v>
      </c>
      <c r="G81" s="374" t="s">
        <v>47</v>
      </c>
      <c r="H81" s="374" t="s">
        <v>316</v>
      </c>
      <c r="I81" s="375" t="s">
        <v>550</v>
      </c>
      <c r="J81" s="375" t="s">
        <v>551</v>
      </c>
      <c r="K81" s="36" t="s">
        <v>221</v>
      </c>
      <c r="L81" s="407" t="s">
        <v>630</v>
      </c>
      <c r="M81" s="408" t="s">
        <v>621</v>
      </c>
      <c r="N81" s="409" t="s">
        <v>818</v>
      </c>
      <c r="O81" s="376" t="s">
        <v>552</v>
      </c>
      <c r="P81" s="377" t="s">
        <v>528</v>
      </c>
    </row>
    <row r="82" spans="2:16" ht="15.75" thickTop="1"/>
  </sheetData>
  <sheetProtection formatCells="0" formatColumns="0" formatRows="0" insertColumns="0" insertRows="0" insertHyperlinks="0" deleteColumns="0" deleteRows="0" sort="0" autoFilter="0" pivotTables="0"/>
  <protectedRanges>
    <protectedRange algorithmName="SHA-512" hashValue="hs8tanhpCsd/XZij8Th5agq2DsnGndMM6pJdX8YVPpgMDcfda05TDeT2gzj7xUoUt69fpeRT7DPhHXdAihZT5Q==" saltValue="AJf/htwRgphXl0i3H6QrPQ==" spinCount="100000" sqref="L64:M64" name="metas linea base_3_4_1_1_1"/>
    <protectedRange algorithmName="SHA-512" hashValue="hs8tanhpCsd/XZij8Th5agq2DsnGndMM6pJdX8YVPpgMDcfda05TDeT2gzj7xUoUt69fpeRT7DPhHXdAihZT5Q==" saltValue="AJf/htwRgphXl0i3H6QrPQ==" spinCount="100000" sqref="L65:M65" name="metas linea base_3_6_1_1"/>
    <protectedRange algorithmName="SHA-512" hashValue="hs8tanhpCsd/XZij8Th5agq2DsnGndMM6pJdX8YVPpgMDcfda05TDeT2gzj7xUoUt69fpeRT7DPhHXdAihZT5Q==" saltValue="AJf/htwRgphXl0i3H6QrPQ==" spinCount="100000" sqref="L51:M55" name="metas linea base_3_11_1"/>
    <protectedRange algorithmName="SHA-512" hashValue="hs8tanhpCsd/XZij8Th5agq2DsnGndMM6pJdX8YVPpgMDcfda05TDeT2gzj7xUoUt69fpeRT7DPhHXdAihZT5Q==" saltValue="AJf/htwRgphXl0i3H6QrPQ==" spinCount="100000" sqref="L56:M56" name="metas linea base_3_2_6_1"/>
    <protectedRange algorithmName="SHA-512" hashValue="hs8tanhpCsd/XZij8Th5agq2DsnGndMM6pJdX8YVPpgMDcfda05TDeT2gzj7xUoUt69fpeRT7DPhHXdAihZT5Q==" saltValue="AJf/htwRgphXl0i3H6QrPQ==" spinCount="100000" sqref="L57:M57 L59:M60" name="metas linea base_3_13_1"/>
    <protectedRange algorithmName="SHA-512" hashValue="hs8tanhpCsd/XZij8Th5agq2DsnGndMM6pJdX8YVPpgMDcfda05TDeT2gzj7xUoUt69fpeRT7DPhHXdAihZT5Q==" saltValue="AJf/htwRgphXl0i3H6QrPQ==" spinCount="100000" sqref="L78:M81" name="metas linea base_3_15_1"/>
    <protectedRange algorithmName="SHA-512" hashValue="hs8tanhpCsd/XZij8Th5agq2DsnGndMM6pJdX8YVPpgMDcfda05TDeT2gzj7xUoUt69fpeRT7DPhHXdAihZT5Q==" saltValue="AJf/htwRgphXl0i3H6QrPQ==" spinCount="100000" sqref="L58:M58" name="metas linea base_3_1_1"/>
    <protectedRange algorithmName="SHA-512" hashValue="hs8tanhpCsd/XZij8Th5agq2DsnGndMM6pJdX8YVPpgMDcfda05TDeT2gzj7xUoUt69fpeRT7DPhHXdAihZT5Q==" saltValue="AJf/htwRgphXl0i3H6QrPQ==" spinCount="100000" sqref="L61:M61" name="metas linea base_3_3_1"/>
  </protectedRanges>
  <autoFilter ref="B44:P81"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0">
    <mergeCell ref="F4:N4"/>
    <mergeCell ref="F5:N5"/>
    <mergeCell ref="F6:N6"/>
    <mergeCell ref="F7:N7"/>
    <mergeCell ref="E24:F24"/>
    <mergeCell ref="E27:L28"/>
    <mergeCell ref="B34:P34"/>
    <mergeCell ref="E33:P33"/>
    <mergeCell ref="B41:P41"/>
    <mergeCell ref="B39:D39"/>
    <mergeCell ref="E39:P39"/>
    <mergeCell ref="B37:D37"/>
    <mergeCell ref="B35:D35"/>
    <mergeCell ref="B36:D36"/>
    <mergeCell ref="E36:P36"/>
    <mergeCell ref="B38:D38"/>
    <mergeCell ref="E38:P38"/>
    <mergeCell ref="B33:D33"/>
    <mergeCell ref="B42:P42"/>
    <mergeCell ref="B24:D24"/>
    <mergeCell ref="B15:D15"/>
    <mergeCell ref="E15:P15"/>
    <mergeCell ref="B9:D9"/>
    <mergeCell ref="B10:D10"/>
    <mergeCell ref="E10:P10"/>
    <mergeCell ref="B12:D12"/>
    <mergeCell ref="B13:D13"/>
    <mergeCell ref="E13:P13"/>
    <mergeCell ref="B22:D22"/>
    <mergeCell ref="B23:D23"/>
    <mergeCell ref="B14:D14"/>
    <mergeCell ref="E14:P14"/>
    <mergeCell ref="B17:D17"/>
    <mergeCell ref="E18:P18"/>
    <mergeCell ref="B20:D20"/>
    <mergeCell ref="B21:D21"/>
    <mergeCell ref="E17:I17"/>
    <mergeCell ref="B26:D26"/>
    <mergeCell ref="P44:P45"/>
    <mergeCell ref="B30:D30"/>
    <mergeCell ref="B31:D31"/>
    <mergeCell ref="E31:P31"/>
    <mergeCell ref="B32:D32"/>
    <mergeCell ref="E32:P32"/>
    <mergeCell ref="B44:B45"/>
    <mergeCell ref="C44:C45"/>
    <mergeCell ref="D44:D45"/>
    <mergeCell ref="E44:M44"/>
    <mergeCell ref="N44:N45"/>
    <mergeCell ref="O44:O45"/>
  </mergeCells>
  <phoneticPr fontId="38" type="noConversion"/>
  <printOptions horizontalCentered="1"/>
  <pageMargins left="0.25" right="0.25" top="0.75" bottom="0.75" header="0.3" footer="0.3"/>
  <pageSetup paperSize="17" scale="34" fitToHeight="0" orientation="landscape" r:id="rId1"/>
  <headerFooter alignWithMargins="0">
    <oddFooter>&amp;R&amp;P</oddFooter>
  </headerFooter>
  <rowBreaks count="6" manualBreakCount="6">
    <brk id="46" min="1" max="15" man="1"/>
    <brk id="50" min="1" max="15" man="1"/>
    <brk id="56" min="1" max="15" man="1"/>
    <brk id="61" min="1" max="15" man="1"/>
    <brk id="69" min="1" max="15" man="1"/>
    <brk id="73" min="1" max="15"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pageSetUpPr fitToPage="1"/>
  </sheetPr>
  <dimension ref="A3:P83"/>
  <sheetViews>
    <sheetView topLeftCell="C35" zoomScale="80" zoomScaleNormal="80" zoomScaleSheetLayoutView="31" zoomScalePageLayoutView="111" workbookViewId="0">
      <selection activeCell="F45" sqref="F45"/>
    </sheetView>
  </sheetViews>
  <sheetFormatPr baseColWidth="10" defaultColWidth="12.125" defaultRowHeight="15"/>
  <cols>
    <col min="1" max="1" width="26.75" style="1" customWidth="1"/>
    <col min="2" max="2" width="23.625" style="2" customWidth="1"/>
    <col min="3" max="3" width="17.875" style="2" customWidth="1"/>
    <col min="4" max="4" width="48.25" style="71"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2" width="54.125" style="1" bestFit="1" customWidth="1"/>
    <col min="13" max="13" width="52.25" style="1" customWidth="1"/>
    <col min="14" max="14" width="63.125" style="1" customWidth="1"/>
    <col min="15" max="15" width="49.875" style="1" customWidth="1"/>
    <col min="16" max="16" width="43.625" style="1" customWidth="1"/>
    <col min="17" max="17" width="56.25" style="1" customWidth="1"/>
    <col min="18" max="16384" width="12.125" style="1"/>
  </cols>
  <sheetData>
    <row r="3" spans="2:16">
      <c r="D3" s="2"/>
    </row>
    <row r="4" spans="2:16" ht="31.5" customHeight="1">
      <c r="B4" s="575"/>
      <c r="C4" s="576"/>
      <c r="D4" s="576"/>
      <c r="E4" s="577"/>
      <c r="F4" s="751" t="s">
        <v>61</v>
      </c>
      <c r="G4" s="751"/>
      <c r="H4" s="751"/>
      <c r="I4" s="751"/>
      <c r="J4" s="751"/>
      <c r="K4" s="751"/>
      <c r="L4" s="751"/>
      <c r="M4" s="751"/>
      <c r="N4" s="751"/>
      <c r="O4" s="578"/>
      <c r="P4" s="579"/>
    </row>
    <row r="5" spans="2:16" ht="31.5" customHeight="1">
      <c r="B5" s="580"/>
      <c r="C5" s="511"/>
      <c r="D5" s="511"/>
      <c r="E5" s="510"/>
      <c r="F5" s="686" t="s">
        <v>303</v>
      </c>
      <c r="G5" s="686"/>
      <c r="H5" s="686"/>
      <c r="I5" s="686"/>
      <c r="J5" s="686"/>
      <c r="K5" s="686"/>
      <c r="L5" s="686"/>
      <c r="M5" s="686"/>
      <c r="N5" s="686"/>
      <c r="O5" s="416"/>
      <c r="P5" s="581"/>
    </row>
    <row r="6" spans="2:16" ht="31.5" customHeight="1">
      <c r="B6" s="580"/>
      <c r="C6" s="511"/>
      <c r="D6" s="511"/>
      <c r="E6" s="510"/>
      <c r="F6" s="686" t="s">
        <v>684</v>
      </c>
      <c r="G6" s="686"/>
      <c r="H6" s="686"/>
      <c r="I6" s="686"/>
      <c r="J6" s="686"/>
      <c r="K6" s="686"/>
      <c r="L6" s="686"/>
      <c r="M6" s="686"/>
      <c r="N6" s="686"/>
      <c r="O6" s="511"/>
      <c r="P6" s="582"/>
    </row>
    <row r="7" spans="2:16" ht="31.15" customHeight="1">
      <c r="B7" s="580"/>
      <c r="C7" s="511"/>
      <c r="D7" s="511"/>
      <c r="E7" s="510"/>
      <c r="F7" s="686" t="s">
        <v>685</v>
      </c>
      <c r="G7" s="686"/>
      <c r="H7" s="686"/>
      <c r="I7" s="686"/>
      <c r="J7" s="686"/>
      <c r="K7" s="686"/>
      <c r="L7" s="686"/>
      <c r="M7" s="686"/>
      <c r="N7" s="686"/>
      <c r="O7" s="511"/>
      <c r="P7" s="582"/>
    </row>
    <row r="8" spans="2:16" ht="32.25">
      <c r="B8" s="583"/>
      <c r="C8" s="5"/>
      <c r="D8" s="5"/>
      <c r="E8" s="5"/>
      <c r="F8" s="5"/>
      <c r="G8" s="5"/>
      <c r="H8" s="5"/>
      <c r="I8" s="5"/>
      <c r="J8" s="5"/>
      <c r="K8" s="62"/>
      <c r="L8" s="5"/>
      <c r="M8" s="5"/>
      <c r="N8" s="5"/>
      <c r="O8" s="5"/>
      <c r="P8" s="584"/>
    </row>
    <row r="9" spans="2:16" ht="42" customHeight="1">
      <c r="B9" s="750" t="s">
        <v>7</v>
      </c>
      <c r="C9" s="743"/>
      <c r="D9" s="743"/>
      <c r="E9" s="10"/>
      <c r="F9" s="10"/>
      <c r="G9" s="6"/>
      <c r="H9" s="7"/>
      <c r="I9" s="7"/>
      <c r="J9" s="7"/>
      <c r="K9" s="63"/>
      <c r="L9" s="7"/>
      <c r="M9" s="7"/>
      <c r="N9" s="7"/>
      <c r="O9" s="7"/>
      <c r="P9" s="585"/>
    </row>
    <row r="10" spans="2:16" ht="42" customHeight="1">
      <c r="B10" s="746" t="s">
        <v>8</v>
      </c>
      <c r="C10" s="747"/>
      <c r="D10" s="747"/>
      <c r="E10" s="729" t="s">
        <v>609</v>
      </c>
      <c r="F10" s="729"/>
      <c r="G10" s="729"/>
      <c r="H10" s="729"/>
      <c r="I10" s="729"/>
      <c r="J10" s="729"/>
      <c r="K10" s="729"/>
      <c r="L10" s="729"/>
      <c r="M10" s="729"/>
      <c r="N10" s="729"/>
      <c r="O10" s="729"/>
      <c r="P10" s="748"/>
    </row>
    <row r="11" spans="2:16" ht="18.75">
      <c r="B11" s="587"/>
      <c r="C11" s="8"/>
      <c r="D11" s="588"/>
      <c r="E11" s="418"/>
      <c r="F11" s="419"/>
      <c r="G11" s="6"/>
      <c r="H11" s="7"/>
      <c r="I11" s="9"/>
      <c r="J11" s="7"/>
      <c r="K11" s="63"/>
      <c r="L11" s="9"/>
      <c r="M11" s="9"/>
      <c r="N11" s="419"/>
      <c r="O11" s="419"/>
      <c r="P11" s="589"/>
    </row>
    <row r="12" spans="2:16" ht="42" customHeight="1">
      <c r="B12" s="749" t="s">
        <v>11</v>
      </c>
      <c r="C12" s="724"/>
      <c r="D12" s="724"/>
      <c r="E12" s="418"/>
      <c r="F12" s="419"/>
      <c r="G12" s="6"/>
      <c r="H12" s="7"/>
      <c r="I12" s="9"/>
      <c r="J12" s="7"/>
      <c r="K12" s="63"/>
      <c r="L12" s="9"/>
      <c r="M12" s="9"/>
      <c r="N12" s="419"/>
      <c r="O12" s="419"/>
      <c r="P12" s="589"/>
    </row>
    <row r="13" spans="2:16" ht="18.75">
      <c r="B13" s="746" t="s">
        <v>12</v>
      </c>
      <c r="C13" s="747"/>
      <c r="D13" s="747"/>
      <c r="E13" s="729" t="s">
        <v>610</v>
      </c>
      <c r="F13" s="729"/>
      <c r="G13" s="729"/>
      <c r="H13" s="729"/>
      <c r="I13" s="729"/>
      <c r="J13" s="729"/>
      <c r="K13" s="729"/>
      <c r="L13" s="729"/>
      <c r="M13" s="729"/>
      <c r="N13" s="729"/>
      <c r="O13" s="729"/>
      <c r="P13" s="748"/>
    </row>
    <row r="14" spans="2:16" ht="18" customHeight="1">
      <c r="B14" s="746" t="s">
        <v>13</v>
      </c>
      <c r="C14" s="747"/>
      <c r="D14" s="747"/>
      <c r="E14" s="729" t="s">
        <v>611</v>
      </c>
      <c r="F14" s="729"/>
      <c r="G14" s="729"/>
      <c r="H14" s="729"/>
      <c r="I14" s="729"/>
      <c r="J14" s="729"/>
      <c r="K14" s="729"/>
      <c r="L14" s="729"/>
      <c r="M14" s="729"/>
      <c r="N14" s="729"/>
      <c r="O14" s="729"/>
      <c r="P14" s="748"/>
    </row>
    <row r="15" spans="2:16" ht="18" customHeight="1">
      <c r="B15" s="746" t="s">
        <v>14</v>
      </c>
      <c r="C15" s="747"/>
      <c r="D15" s="747"/>
      <c r="E15" s="729" t="s">
        <v>612</v>
      </c>
      <c r="F15" s="729"/>
      <c r="G15" s="729"/>
      <c r="H15" s="729"/>
      <c r="I15" s="729"/>
      <c r="J15" s="729"/>
      <c r="K15" s="729"/>
      <c r="L15" s="729"/>
      <c r="M15" s="729"/>
      <c r="N15" s="729"/>
      <c r="O15" s="729"/>
      <c r="P15" s="748"/>
    </row>
    <row r="16" spans="2:16" ht="18.75">
      <c r="B16" s="587"/>
      <c r="C16" s="8"/>
      <c r="D16" s="588"/>
      <c r="E16" s="418"/>
      <c r="F16" s="419"/>
      <c r="G16" s="7"/>
      <c r="H16" s="7"/>
      <c r="I16" s="9"/>
      <c r="J16" s="7"/>
      <c r="K16" s="63"/>
      <c r="L16" s="9"/>
      <c r="M16" s="9"/>
      <c r="N16" s="419"/>
      <c r="O16" s="419"/>
      <c r="P16" s="589"/>
    </row>
    <row r="17" spans="2:16" ht="39" customHeight="1">
      <c r="B17" s="749" t="s">
        <v>15</v>
      </c>
      <c r="C17" s="724"/>
      <c r="D17" s="724"/>
      <c r="E17" s="726"/>
      <c r="F17" s="726"/>
      <c r="G17" s="726"/>
      <c r="H17" s="726"/>
      <c r="I17" s="726"/>
      <c r="J17" s="6"/>
      <c r="K17" s="6"/>
      <c r="L17" s="6"/>
      <c r="M17" s="6"/>
      <c r="N17" s="418"/>
      <c r="O17" s="418"/>
      <c r="P17" s="590"/>
    </row>
    <row r="18" spans="2:16" ht="18" customHeight="1">
      <c r="B18" s="587"/>
      <c r="C18" s="8"/>
      <c r="D18" s="588"/>
      <c r="E18" s="729" t="s">
        <v>613</v>
      </c>
      <c r="F18" s="729"/>
      <c r="G18" s="729"/>
      <c r="H18" s="729"/>
      <c r="I18" s="729"/>
      <c r="J18" s="729"/>
      <c r="K18" s="729"/>
      <c r="L18" s="729"/>
      <c r="M18" s="729"/>
      <c r="N18" s="729"/>
      <c r="O18" s="729"/>
      <c r="P18" s="748"/>
    </row>
    <row r="19" spans="2:16" ht="18.75">
      <c r="B19" s="587"/>
      <c r="C19" s="8"/>
      <c r="D19" s="588"/>
      <c r="E19" s="418"/>
      <c r="F19" s="419"/>
      <c r="G19" s="7"/>
      <c r="H19" s="7"/>
      <c r="I19" s="9"/>
      <c r="J19" s="7"/>
      <c r="K19" s="63"/>
      <c r="L19" s="9"/>
      <c r="M19" s="9"/>
      <c r="N19" s="419"/>
      <c r="O19" s="419"/>
      <c r="P19" s="589"/>
    </row>
    <row r="20" spans="2:16" ht="42" customHeight="1">
      <c r="B20" s="749" t="s">
        <v>16</v>
      </c>
      <c r="C20" s="724"/>
      <c r="D20" s="724"/>
      <c r="E20" s="418"/>
      <c r="F20" s="419"/>
      <c r="G20" s="7"/>
      <c r="H20" s="7"/>
      <c r="I20" s="9"/>
      <c r="J20" s="7"/>
      <c r="K20" s="63"/>
      <c r="L20" s="9"/>
      <c r="M20" s="9"/>
      <c r="N20" s="419"/>
      <c r="O20" s="419"/>
      <c r="P20" s="589"/>
    </row>
    <row r="21" spans="2:16" ht="18.75">
      <c r="B21" s="746" t="s">
        <v>17</v>
      </c>
      <c r="C21" s="747"/>
      <c r="D21" s="747"/>
      <c r="E21" s="421" t="s">
        <v>614</v>
      </c>
      <c r="F21" s="421"/>
      <c r="G21" s="422"/>
      <c r="H21" s="422"/>
      <c r="I21" s="422"/>
      <c r="J21" s="422"/>
      <c r="K21" s="422"/>
      <c r="L21" s="422"/>
      <c r="M21" s="422"/>
      <c r="N21" s="421"/>
      <c r="O21" s="421"/>
      <c r="P21" s="591"/>
    </row>
    <row r="22" spans="2:16" ht="18.75" customHeight="1">
      <c r="B22" s="746" t="s">
        <v>18</v>
      </c>
      <c r="C22" s="747"/>
      <c r="D22" s="747"/>
      <c r="E22" s="421" t="s">
        <v>615</v>
      </c>
      <c r="F22" s="421"/>
      <c r="G22" s="422"/>
      <c r="H22" s="422"/>
      <c r="I22" s="422"/>
      <c r="J22" s="422"/>
      <c r="K22" s="422"/>
      <c r="L22" s="422"/>
      <c r="M22" s="422"/>
      <c r="N22" s="421"/>
      <c r="O22" s="421"/>
      <c r="P22" s="591"/>
    </row>
    <row r="23" spans="2:16" ht="18.75" customHeight="1">
      <c r="B23" s="746" t="s">
        <v>19</v>
      </c>
      <c r="C23" s="747"/>
      <c r="D23" s="747"/>
      <c r="E23" s="421" t="s">
        <v>615</v>
      </c>
      <c r="F23" s="421"/>
      <c r="G23" s="422"/>
      <c r="H23" s="422"/>
      <c r="I23" s="422"/>
      <c r="J23" s="422"/>
      <c r="K23" s="422"/>
      <c r="L23" s="422"/>
      <c r="M23" s="422"/>
      <c r="N23" s="421"/>
      <c r="O23" s="421"/>
      <c r="P23" s="591"/>
    </row>
    <row r="24" spans="2:16" ht="18.75" customHeight="1">
      <c r="B24" s="746" t="s">
        <v>20</v>
      </c>
      <c r="C24" s="747"/>
      <c r="D24" s="747"/>
      <c r="E24" s="745" t="s">
        <v>616</v>
      </c>
      <c r="F24" s="745"/>
      <c r="G24" s="422"/>
      <c r="H24" s="422"/>
      <c r="I24" s="422"/>
      <c r="J24" s="422"/>
      <c r="K24" s="422"/>
      <c r="L24" s="422"/>
      <c r="M24" s="422"/>
      <c r="N24" s="421"/>
      <c r="O24" s="421"/>
      <c r="P24" s="591"/>
    </row>
    <row r="25" spans="2:16" ht="18.75">
      <c r="B25" s="592"/>
      <c r="C25" s="6"/>
      <c r="D25" s="588"/>
      <c r="E25" s="418"/>
      <c r="F25" s="418"/>
      <c r="G25" s="7"/>
      <c r="H25" s="7"/>
      <c r="I25" s="9"/>
      <c r="J25" s="7"/>
      <c r="K25" s="63"/>
      <c r="L25" s="9"/>
      <c r="M25" s="9"/>
      <c r="N25" s="419"/>
      <c r="O25" s="419"/>
      <c r="P25" s="589"/>
    </row>
    <row r="26" spans="2:16" ht="42" customHeight="1">
      <c r="B26" s="749" t="s">
        <v>21</v>
      </c>
      <c r="C26" s="724"/>
      <c r="D26" s="724"/>
      <c r="E26" s="418"/>
      <c r="F26" s="418"/>
      <c r="G26" s="6"/>
      <c r="H26" s="6"/>
      <c r="I26" s="6"/>
      <c r="J26" s="6"/>
      <c r="K26" s="6"/>
      <c r="L26" s="6"/>
      <c r="M26" s="6"/>
      <c r="N26" s="418"/>
      <c r="O26" s="418"/>
      <c r="P26" s="590"/>
    </row>
    <row r="27" spans="2:16" ht="42.75" customHeight="1">
      <c r="B27" s="593"/>
      <c r="C27" s="7"/>
      <c r="D27" s="7"/>
      <c r="E27" s="729" t="s">
        <v>617</v>
      </c>
      <c r="F27" s="729"/>
      <c r="G27" s="729"/>
      <c r="H27" s="729"/>
      <c r="I27" s="729"/>
      <c r="J27" s="729"/>
      <c r="K27" s="729"/>
      <c r="L27" s="729"/>
      <c r="M27" s="247"/>
      <c r="N27" s="423"/>
      <c r="O27" s="423"/>
      <c r="P27" s="594"/>
    </row>
    <row r="28" spans="2:16" ht="42.75" customHeight="1">
      <c r="B28" s="593"/>
      <c r="C28" s="7"/>
      <c r="D28" s="7"/>
      <c r="E28" s="729"/>
      <c r="F28" s="729"/>
      <c r="G28" s="729"/>
      <c r="H28" s="729"/>
      <c r="I28" s="729"/>
      <c r="J28" s="729"/>
      <c r="K28" s="729"/>
      <c r="L28" s="729"/>
      <c r="M28" s="247"/>
      <c r="N28" s="423"/>
      <c r="O28" s="423"/>
      <c r="P28" s="594"/>
    </row>
    <row r="29" spans="2:16" ht="18.75">
      <c r="B29" s="593"/>
      <c r="C29" s="7"/>
      <c r="D29" s="7"/>
      <c r="E29" s="424"/>
      <c r="F29" s="424"/>
      <c r="G29" s="64"/>
      <c r="H29" s="64"/>
      <c r="I29" s="11"/>
      <c r="J29" s="64"/>
      <c r="K29" s="64"/>
      <c r="L29" s="11"/>
      <c r="M29" s="11"/>
      <c r="N29" s="424"/>
      <c r="O29" s="424"/>
      <c r="P29" s="595"/>
    </row>
    <row r="30" spans="2:16" ht="42" customHeight="1">
      <c r="B30" s="749" t="s">
        <v>23</v>
      </c>
      <c r="C30" s="724"/>
      <c r="D30" s="724"/>
      <c r="E30" s="10"/>
      <c r="F30" s="7"/>
      <c r="G30" s="6"/>
      <c r="H30" s="7"/>
      <c r="I30" s="7"/>
      <c r="J30" s="7"/>
      <c r="K30" s="63"/>
      <c r="L30" s="7"/>
      <c r="M30" s="7"/>
      <c r="N30" s="7"/>
      <c r="O30" s="7"/>
      <c r="P30" s="585"/>
    </row>
    <row r="31" spans="2:16" ht="18.75" customHeight="1">
      <c r="B31" s="746" t="s">
        <v>9</v>
      </c>
      <c r="C31" s="747"/>
      <c r="D31" s="747"/>
      <c r="E31" s="729" t="s">
        <v>303</v>
      </c>
      <c r="F31" s="729"/>
      <c r="G31" s="729"/>
      <c r="H31" s="729"/>
      <c r="I31" s="729"/>
      <c r="J31" s="729"/>
      <c r="K31" s="729"/>
      <c r="L31" s="729"/>
      <c r="M31" s="729"/>
      <c r="N31" s="729"/>
      <c r="O31" s="729"/>
      <c r="P31" s="748"/>
    </row>
    <row r="32" spans="2:16" ht="18.75" customHeight="1">
      <c r="B32" s="746" t="s">
        <v>10</v>
      </c>
      <c r="C32" s="747"/>
      <c r="D32" s="747"/>
      <c r="E32" s="729" t="s">
        <v>306</v>
      </c>
      <c r="F32" s="729"/>
      <c r="G32" s="729"/>
      <c r="H32" s="729"/>
      <c r="I32" s="729"/>
      <c r="J32" s="729"/>
      <c r="K32" s="729"/>
      <c r="L32" s="729"/>
      <c r="M32" s="729"/>
      <c r="N32" s="729"/>
      <c r="O32" s="729"/>
      <c r="P32" s="748"/>
    </row>
    <row r="33" spans="1:16" ht="18" customHeight="1">
      <c r="B33" s="746" t="s">
        <v>215</v>
      </c>
      <c r="C33" s="747"/>
      <c r="D33" s="747"/>
      <c r="E33" s="729" t="s">
        <v>644</v>
      </c>
      <c r="F33" s="729"/>
      <c r="G33" s="729"/>
      <c r="H33" s="729"/>
      <c r="I33" s="729"/>
      <c r="J33" s="729"/>
      <c r="K33" s="729"/>
      <c r="L33" s="729"/>
      <c r="M33" s="729"/>
      <c r="N33" s="729"/>
      <c r="O33" s="729"/>
      <c r="P33" s="748"/>
    </row>
    <row r="34" spans="1:16" ht="18.75">
      <c r="B34" s="596"/>
      <c r="C34" s="8"/>
      <c r="D34" s="8"/>
      <c r="E34" s="11"/>
      <c r="F34" s="11"/>
      <c r="G34" s="11"/>
      <c r="H34" s="11"/>
      <c r="I34" s="11"/>
      <c r="J34" s="11"/>
      <c r="K34" s="64"/>
      <c r="L34" s="64"/>
      <c r="M34" s="64"/>
      <c r="N34" s="11"/>
      <c r="O34" s="11"/>
      <c r="P34" s="597"/>
    </row>
    <row r="35" spans="1:16" ht="44.25" customHeight="1">
      <c r="B35" s="749" t="s">
        <v>293</v>
      </c>
      <c r="C35" s="724"/>
      <c r="D35" s="724"/>
      <c r="E35" s="10"/>
      <c r="F35" s="7"/>
      <c r="G35" s="6"/>
      <c r="H35" s="7"/>
      <c r="I35" s="7"/>
      <c r="J35" s="7"/>
      <c r="K35" s="63"/>
      <c r="L35" s="7"/>
      <c r="M35" s="7"/>
      <c r="N35" s="7"/>
      <c r="O35" s="7"/>
      <c r="P35" s="585"/>
    </row>
    <row r="36" spans="1:16" ht="18.75" customHeight="1">
      <c r="B36" s="746" t="s">
        <v>294</v>
      </c>
      <c r="C36" s="747"/>
      <c r="D36" s="747"/>
      <c r="E36" s="729" t="s">
        <v>695</v>
      </c>
      <c r="F36" s="729"/>
      <c r="G36" s="729"/>
      <c r="H36" s="729"/>
      <c r="I36" s="729"/>
      <c r="J36" s="729"/>
      <c r="K36" s="744"/>
      <c r="L36" s="729"/>
      <c r="M36" s="729"/>
      <c r="N36" s="729"/>
      <c r="O36" s="729"/>
      <c r="P36" s="748"/>
    </row>
    <row r="37" spans="1:16" ht="18.75">
      <c r="B37" s="746" t="s">
        <v>215</v>
      </c>
      <c r="C37" s="747"/>
      <c r="D37" s="747"/>
      <c r="E37" s="247" t="s">
        <v>696</v>
      </c>
      <c r="F37" s="247"/>
      <c r="G37" s="247"/>
      <c r="H37" s="247"/>
      <c r="I37" s="247"/>
      <c r="J37" s="247"/>
      <c r="K37" s="253"/>
      <c r="L37" s="247"/>
      <c r="M37" s="247"/>
      <c r="N37" s="247"/>
      <c r="O37" s="247"/>
      <c r="P37" s="586"/>
    </row>
    <row r="38" spans="1:16" ht="18.75">
      <c r="B38" s="746" t="s">
        <v>296</v>
      </c>
      <c r="C38" s="747"/>
      <c r="D38" s="747"/>
      <c r="E38" s="729" t="s">
        <v>697</v>
      </c>
      <c r="F38" s="729"/>
      <c r="G38" s="729"/>
      <c r="H38" s="729"/>
      <c r="I38" s="729"/>
      <c r="J38" s="729"/>
      <c r="K38" s="744"/>
      <c r="L38" s="729"/>
      <c r="M38" s="729"/>
      <c r="N38" s="729"/>
      <c r="O38" s="729"/>
      <c r="P38" s="748"/>
    </row>
    <row r="39" spans="1:16" ht="18.75">
      <c r="B39" s="746" t="s">
        <v>295</v>
      </c>
      <c r="C39" s="747"/>
      <c r="D39" s="747"/>
      <c r="E39" s="729" t="s">
        <v>698</v>
      </c>
      <c r="F39" s="729"/>
      <c r="G39" s="729"/>
      <c r="H39" s="729"/>
      <c r="I39" s="729"/>
      <c r="J39" s="729"/>
      <c r="K39" s="744"/>
      <c r="L39" s="729"/>
      <c r="M39" s="729"/>
      <c r="N39" s="729"/>
      <c r="O39" s="729"/>
      <c r="P39" s="748"/>
    </row>
    <row r="40" spans="1:16" ht="32.25">
      <c r="B40" s="752"/>
      <c r="C40" s="711"/>
      <c r="D40" s="711"/>
      <c r="E40" s="711"/>
      <c r="F40" s="711"/>
      <c r="G40" s="711"/>
      <c r="H40" s="711"/>
      <c r="I40" s="711"/>
      <c r="J40" s="711"/>
      <c r="K40" s="711"/>
      <c r="L40" s="711"/>
      <c r="M40" s="711"/>
      <c r="N40" s="711"/>
      <c r="O40" s="711"/>
      <c r="P40" s="753"/>
    </row>
    <row r="41" spans="1:16" ht="58.5" customHeight="1">
      <c r="B41" s="754" t="s">
        <v>61</v>
      </c>
      <c r="C41" s="712"/>
      <c r="D41" s="712"/>
      <c r="E41" s="712"/>
      <c r="F41" s="712"/>
      <c r="G41" s="712"/>
      <c r="H41" s="712"/>
      <c r="I41" s="712"/>
      <c r="J41" s="712"/>
      <c r="K41" s="712"/>
      <c r="L41" s="712"/>
      <c r="M41" s="712"/>
      <c r="N41" s="712"/>
      <c r="O41" s="712"/>
      <c r="P41" s="755"/>
    </row>
    <row r="42" spans="1:16" ht="19.5" thickBot="1">
      <c r="B42" s="598"/>
      <c r="C42" s="65"/>
      <c r="D42" s="65"/>
      <c r="E42" s="13"/>
      <c r="F42" s="13"/>
      <c r="G42" s="14"/>
      <c r="H42" s="14"/>
      <c r="I42" s="14"/>
      <c r="J42" s="14"/>
      <c r="K42" s="66"/>
      <c r="L42" s="14"/>
      <c r="M42" s="14"/>
      <c r="N42" s="13"/>
      <c r="O42" s="13"/>
      <c r="P42" s="599"/>
    </row>
    <row r="43" spans="1:16" ht="20.25" customHeight="1" thickTop="1">
      <c r="B43" s="756" t="s">
        <v>22</v>
      </c>
      <c r="C43" s="732" t="s">
        <v>24</v>
      </c>
      <c r="D43" s="732" t="s">
        <v>78</v>
      </c>
      <c r="E43" s="759" t="s">
        <v>1</v>
      </c>
      <c r="F43" s="737"/>
      <c r="G43" s="737"/>
      <c r="H43" s="737"/>
      <c r="I43" s="737"/>
      <c r="J43" s="737"/>
      <c r="K43" s="737"/>
      <c r="L43" s="737"/>
      <c r="M43" s="760"/>
      <c r="N43" s="761" t="s">
        <v>86</v>
      </c>
      <c r="O43" s="741" t="s">
        <v>84</v>
      </c>
      <c r="P43" s="764" t="s">
        <v>87</v>
      </c>
    </row>
    <row r="44" spans="1:16" ht="114.75" thickBot="1">
      <c r="A44" s="15"/>
      <c r="B44" s="757"/>
      <c r="C44" s="758"/>
      <c r="D44" s="758"/>
      <c r="E44" s="291" t="s">
        <v>77</v>
      </c>
      <c r="F44" s="292" t="s">
        <v>79</v>
      </c>
      <c r="G44" s="292" t="s">
        <v>80</v>
      </c>
      <c r="H44" s="292" t="s">
        <v>81</v>
      </c>
      <c r="I44" s="291" t="s">
        <v>82</v>
      </c>
      <c r="J44" s="292" t="s">
        <v>83</v>
      </c>
      <c r="K44" s="292" t="s">
        <v>90</v>
      </c>
      <c r="L44" s="292" t="s">
        <v>85</v>
      </c>
      <c r="M44" s="292" t="s">
        <v>302</v>
      </c>
      <c r="N44" s="762"/>
      <c r="O44" s="763"/>
      <c r="P44" s="765"/>
    </row>
    <row r="45" spans="1:16" ht="311.25" thickTop="1">
      <c r="A45" s="16"/>
      <c r="B45" s="119" t="str">
        <f>IF(ISBLANK('5. Pp (3 años)'!B46),"",'5. Pp (3 años)'!B46)</f>
        <v>Dirección de Planeación Municipal</v>
      </c>
      <c r="C45" s="120" t="str">
        <f>IF(ISBLANK('5. Pp (3 años)'!C46),"",'5. Pp (3 años)'!C46)</f>
        <v>Fin</v>
      </c>
      <c r="D45" s="617" t="str">
        <f>IF(ISBLANK('5. Pp (3 años)'!D46),"",'5. Pp (3 años)'!D46)</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45" s="121" t="str">
        <f>IF(ISBLANK('5. Pp (3 años)'!E46),"",'5. Pp (3 años)'!E46)</f>
        <v>IGOB_HUM_R: Índice de Gobierno Humanista y de Resultados</v>
      </c>
      <c r="F45" s="121" t="str">
        <f>IF(ISBLANK('5. Pp (3 años)'!F46),"",'5. Pp (3 años)'!F46)</f>
        <v>El Índice de Gobierno Humanista y de Resultados mide el progreso en Bienestar ciudadano, Transparencia y rendición de cuentas, Participación ciudadana, Avance PbR-SED e Inclusión social y equidad.</v>
      </c>
      <c r="G45" s="122" t="str">
        <f>IF(ISBLANK('5. Pp (3 años)'!G46),"",'5. Pp (3 años)'!G46)</f>
        <v>Eficacia</v>
      </c>
      <c r="H45" s="122" t="str">
        <f>IF(ISBLANK('5. Pp (3 años)'!H46),"",'5. Pp (3 años)'!H46)</f>
        <v>Trianual</v>
      </c>
      <c r="I45" s="121" t="str">
        <f>IF(ISBLANK('5. Pp (3 años)'!I46),"",'5. Pp (3 años)'!I46)</f>
        <v/>
      </c>
      <c r="J45" s="121" t="str">
        <f>IF(ISBLANK('5. Pp (3 años)'!J46),"",'5. Pp (3 años)'!J46)</f>
        <v xml:space="preserve">UNIDAD DE MEDIDA DEL INDICADOR: 
Porcentaje
</v>
      </c>
      <c r="K45" s="122" t="str">
        <f>IF(ISBLANK('5. Pp (3 años)'!K46),"",'5. Pp (3 años)'!K46)</f>
        <v>Ascendente</v>
      </c>
      <c r="L45" s="122" t="str">
        <f>IF(ISBLANK('5. Pp (3 años)'!L46),"",'5. Pp (3 años)'!L46)</f>
        <v xml:space="preserve">IGOB_HUM_R: 80.06% A DICIEMBRE DEL 2027.
</v>
      </c>
      <c r="M45" s="122" t="str">
        <f>IF(ISBLANK('5. Pp (3 años)'!M46),"",'5. Pp (3 años)'!M46)</f>
        <v>Línea Base: 
No cuenta con Línea Base ya que es un indicador nuevo.</v>
      </c>
      <c r="N45" s="121" t="str">
        <f>IF(ISBLANK('5. Pp (3 años)'!N46),"",'5. Pp (3 años)'!N46)</f>
        <v>Nombre completo del Documento que sustenta la información: 
Metodología para la construcción de indicadores estrategicos por Eje de Desarrollo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5" s="121" t="str">
        <f>IF(ISBLANK('5. Pp (3 años)'!O46),"",'5. Pp (3 años)'!O46)</f>
        <v>A diciembre de 2027 se cuenta con la información actualizada de los 10 indicadores que integran el Indice.</v>
      </c>
      <c r="P45" s="123" t="str">
        <f>IF(ISBLANK('5. Pp (3 años)'!P46),"",'5. Pp (3 años)'!P46)</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row>
    <row r="46" spans="1:16" s="2" customFormat="1" ht="293.25">
      <c r="A46" s="16"/>
      <c r="B46" s="293" t="str">
        <f>IF(ISBLANK('5. Pp (3 años)'!B47),"",'5. Pp (3 años)'!B47)</f>
        <v>Oficialía Mayor</v>
      </c>
      <c r="C46" s="294" t="str">
        <f>IF(ISBLANK('5. Pp (3 años)'!C47),"",'5. Pp (3 años)'!C47)</f>
        <v>Propósito</v>
      </c>
      <c r="D46" s="427" t="str">
        <f>IF(ISBLANK('5. Pp (3 años)'!D47),"",'5. Pp (3 años)'!D47)</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46" s="427" t="str">
        <f>IF(ISBLANK('5. Pp (3 años)'!E47),"",'5. Pp (3 años)'!E47)</f>
        <v>PSIP= Porcentaje de servicios institucionales proporcionados.</v>
      </c>
      <c r="F46" s="427" t="str">
        <f>IF(ISBLANK('5. Pp (3 años)'!F47),"",'5. Pp (3 años)'!F47)</f>
        <v xml:space="preserve">
Mide el grado de cumplimiento en la provisión de servicios institucionales requeridos por las dependencias municipales, mediante la atención de solicitudes en materia de recursos humanos, recursos materiales, tecnologías de la información, servicios generales, patrimonio municipal, capacitación y fomento cívico, en relación con los servicios solicitados en el periodo.</v>
      </c>
      <c r="G46" s="294" t="str">
        <f>IF(ISBLANK('5. Pp (3 años)'!G47),"",'5. Pp (3 años)'!G47)</f>
        <v>Eficacia</v>
      </c>
      <c r="H46" s="294" t="str">
        <f>IF(ISBLANK('5. Pp (3 años)'!H47),"",'5. Pp (3 años)'!H47)</f>
        <v>Trimestral</v>
      </c>
      <c r="I46" s="295" t="str">
        <f>IF(ISBLANK('5. Pp (3 años)'!I47),"",'5. Pp (3 años)'!I47)</f>
        <v>MÉTODO DE CÁLCULO
PSIP = (NSIP / NSIS) * 100
Variables:
PSIP: Porcentaje de servicios institucionales proporcionados.
NSIP: Número de servicios institucionales proporcionados.
NSIS: Número de servicios institucionales solicitados.
NOTA: Para efectos del indicador, las distintas acciones realizadas por las unidades administrativas (servicios, solicitudes, eventos, apoyos, incidencias, capacitaciones, mantenimientos, entre otras) se homologan como servicios institucionales, a fin de permitir su agregación y medición integral del desempeño de la Oficialía Mayor.</v>
      </c>
      <c r="J46" s="295" t="str">
        <f>IF(ISBLANK('5. Pp (3 años)'!J47),"",'5. Pp (3 años)'!J47)</f>
        <v xml:space="preserve">UNIDAD DE MEDIDA DEL INDICADOR: 
Porcentaje
UNIDAD DE MEDIDA DE LAS VARIABLES:
Servicios institucionales
</v>
      </c>
      <c r="K46" s="294" t="str">
        <f>IF(ISBLANK('5. Pp (3 años)'!K47),"",'5. Pp (3 años)'!K47)</f>
        <v>Ascendente</v>
      </c>
      <c r="L46" s="427" t="s">
        <v>643</v>
      </c>
      <c r="M46" s="427" t="s">
        <v>642</v>
      </c>
      <c r="N46" s="295" t="str">
        <f>IF(ISBLANK('5. Pp (3 años)'!N47),"",'5. Pp (3 años)'!N47)</f>
        <v>Nombre del Documento: 
Reporte Trimestral de Servicios Institucionales
Nombre de quien genera la información: 
Áreas administrativas que integran la Oficialía Mayor.
Periodicidad con que se genera la información:
Trimestral
Liga de la página donde se localiza la información o ubicación:
Archivos administrativos y sistemas de control de solicitudes de las áreas adscritas a la Oficialía Mayor</v>
      </c>
      <c r="O46" s="427" t="str">
        <f>IF(ISBLANK('5. Pp (3 años)'!O47),"",'5. Pp (3 años)'!O47)</f>
        <v>Las dependencias de la Administración Pública Municipal solicitan en tiempo y forma los servicios institucionales requeridos.
Existen las condiciones operativas, presupuestales y tecnológicas que permiten su atención conforme a los procedimientos y tiempos establecidos.</v>
      </c>
      <c r="P46" s="296" t="str">
        <f>IF(ISBLANK('5. Pp (3 años)'!P47),"",'5. Pp (3 años)'!P47)</f>
        <v xml:space="preserve">Meta 16.6 
Para 2030, crear instituciones eficaces, responsables y transparentes a todos los niveles.
Meta 8.5 
Para 2030, lograr el empleo pleno y productivo y el trabajo decente para todas las mujeres y los hombres.
Meta 9.1:
Desarrollar infraestructuras fiables, sostenibles, resilientes y de calidad
Meta 12.2
Para 2030, lograr la gestión sostenible y el uso eficiente de los recursos naturales. </v>
      </c>
    </row>
    <row r="47" spans="1:16" ht="207">
      <c r="A47" s="16"/>
      <c r="B47" s="600" t="str">
        <f>IF(ISBLANK('5. Pp (3 años)'!B48),"",'5. Pp (3 años)'!B48)</f>
        <v>Oficialía Mayor</v>
      </c>
      <c r="C47" s="573" t="str">
        <f>IF(ISBLANK('5. Pp (3 años)'!C48),"",'5. Pp (3 años)'!C48)</f>
        <v>Componente</v>
      </c>
      <c r="D47" s="601" t="str">
        <f>IF(ISBLANK('5. Pp (3 años)'!D48),"",'5. Pp (3 años)'!D48)</f>
        <v>1.4.1.1.1  Gestiones de apoyo institucional a dependencias municipales realizadas para contribuir al cumplimiento de sus funciones.</v>
      </c>
      <c r="E47" s="601" t="str">
        <f>IF(ISBLANK('5. Pp (3 años)'!E48),"",'5. Pp (3 años)'!E48)</f>
        <v>PGER= Porcentaje de gestiones realizadas.</v>
      </c>
      <c r="F47" s="601" t="str">
        <f>IF(ISBLANK('5. Pp (3 años)'!F48),"",'5. Pp (3 años)'!F48)</f>
        <v xml:space="preserve"> 
Con esta información, se contribuye a medir el porcentaje de avance en las diversas solicitudes de las instituciones municipales así como proyectar la resolución de los apoyos por parte de la Oficialía Mayor.</v>
      </c>
      <c r="G47" s="573" t="str">
        <f>IF(ISBLANK('5. Pp (3 años)'!G48),"",'5. Pp (3 años)'!G48)</f>
        <v>Eficacia</v>
      </c>
      <c r="H47" s="573" t="str">
        <f>IF(ISBLANK('5. Pp (3 años)'!H48),"",'5. Pp (3 años)'!H48)</f>
        <v>Trimestral</v>
      </c>
      <c r="I47" s="601" t="str">
        <f>IF(ISBLANK('5. Pp (3 años)'!I48),"",'5. Pp (3 años)'!I48)</f>
        <v>MÉTODO DE CÁLCULO 
PGER= (NGAA/NGAS)*100
VARIABLES                                                                                                 
PGER= Porcentaje de Gestiones Realizadas
NGAA= Número de Gestiones de Apoyos Atendidos
NGAS= Número de Gestiones de Apoyos Solicitados</v>
      </c>
      <c r="J47" s="601" t="str">
        <f>IF(ISBLANK('5. Pp (3 años)'!J48),"",'5. Pp (3 años)'!J48)</f>
        <v xml:space="preserve">UNIDAD DE MEDIDA DEL INDICADOR:
Porcentaje
UNIDAD DE MEDIDA DE LAS VARIABLES: 
Gestiones de apoyos </v>
      </c>
      <c r="K47" s="573" t="str">
        <f>IF(ISBLANK('5. Pp (3 años)'!K48),"",'5. Pp (3 años)'!K48)</f>
        <v>Ascendente</v>
      </c>
      <c r="L47" s="601" t="s">
        <v>588</v>
      </c>
      <c r="M47" s="601" t="s">
        <v>569</v>
      </c>
      <c r="N47" s="601" t="str">
        <f>IF(ISBLANK('5. Pp (3 años)'!N48),"",'5. Pp (3 años)'!N48)</f>
        <v>Nombre del Documento: 
Expediente de apoyo informativo de las gestiones de apoyos en eventos municipales.
Nombre de quien genera la información: 
Oficialía Mayor
Periodicidad con que se genera la información:
Trimestral
Liga de la página donde se localiza la información o ubicación:
Archivos de Oficialía Mayor  Lefort Tomo 1</v>
      </c>
      <c r="O47" s="601" t="str">
        <f>IF(ISBLANK('5. Pp (3 años)'!O48),"",'5. Pp (3 años)'!O48)</f>
        <v>Las dependencias municipales realizan sus solicitudes en el tiempo y forma establecida para su atención.</v>
      </c>
      <c r="P47" s="602" t="str">
        <f>IF(ISBLANK('5. Pp (3 años)'!P48),"",'5. Pp (3 años)'!P48)</f>
        <v>Meta 16.6 
Para 2030, crear instituciones eficaces, responsables y transparentes a todos los niveles.</v>
      </c>
    </row>
    <row r="48" spans="1:16" ht="207">
      <c r="A48" s="16"/>
      <c r="B48" s="69" t="str">
        <f>IF(ISBLANK('5. Pp (3 años)'!B49),"",'5. Pp (3 años)'!B49)</f>
        <v>Oficialía Mayor</v>
      </c>
      <c r="C48" s="30" t="str">
        <f>IF(ISBLANK('5. Pp (3 años)'!C49),"",'5. Pp (3 años)'!C49)</f>
        <v>Actividad</v>
      </c>
      <c r="D48" s="32" t="str">
        <f>IF(ISBLANK('5. Pp (3 años)'!D49),"",'5. Pp (3 años)'!D49)</f>
        <v>1.4.1.1.1.1  Realización de eventos especiales oficiales municipales mediante la provisión y aplicación de insumos para su operatividad, a fin de garantizar su adecuada organización y desarrollo.</v>
      </c>
      <c r="E48" s="32" t="str">
        <f>IF(ISBLANK('5. Pp (3 años)'!E49),"",'5. Pp (3 años)'!E49)</f>
        <v>PEEOMA= Porcentaje de eventos especiales oficiales municipales atendidos</v>
      </c>
      <c r="F48" s="32" t="str">
        <f>IF(ISBLANK('5. Pp (3 años)'!F49),"",'5. Pp (3 años)'!F49)</f>
        <v xml:space="preserve">
Mide el grado de cumplimiento en la realización de eventos especiales oficiales municipales mediante la provisión oportuna de insumos, recursos materiales, servicios logísticos y apoyos operativos necesarios para su adecuada organización y desarrollo, en relación con los eventos programados en el periodo, lo que contribuye a reforzar el vínculo y la comunicación entre el municipio y la comunidad benitojuarense.</v>
      </c>
      <c r="G48" s="30" t="str">
        <f>IF(ISBLANK('5. Pp (3 años)'!G49),"",'5. Pp (3 años)'!G49)</f>
        <v>Eficacia</v>
      </c>
      <c r="H48" s="30" t="str">
        <f>IF(ISBLANK('5. Pp (3 años)'!H49),"",'5. Pp (3 años)'!H49)</f>
        <v>Trimestral</v>
      </c>
      <c r="I48" s="32" t="str">
        <f>IF(ISBLANK('5. Pp (3 años)'!I49),"",'5. Pp (3 años)'!I49)</f>
        <v xml:space="preserve">MÉTODO DE CÁLCULO
PEEOMA= (NEER/NEEP)*100        
VARIABLES 
PEEOMA= Porcentaje de Eventos Especiales Oficiales Municipales Atendidos
NEER= Número de Eventos Especiales Realizados 
NEEP= Número de Eventos Especiales Programados                  </v>
      </c>
      <c r="J48" s="32" t="str">
        <f>IF(ISBLANK('5. Pp (3 años)'!J49),"",'5. Pp (3 años)'!J49)</f>
        <v>UNIDAD DE MEDIDA DEL INDICADOR:
Porcentaje
UNIDAD DE MEDIDA DE LAS VARIABLES: 
Eventos Especiales Oficiales</v>
      </c>
      <c r="K48" s="30" t="str">
        <f>IF(ISBLANK('5. Pp (3 años)'!K49),"",'5. Pp (3 años)'!K49)</f>
        <v>Ascendente</v>
      </c>
      <c r="L48" s="32" t="s">
        <v>647</v>
      </c>
      <c r="M48" s="32" t="s">
        <v>568</v>
      </c>
      <c r="N48" s="32" t="str">
        <f>IF(ISBLANK('5. Pp (3 años)'!N49),"",'5. Pp (3 años)'!N49)</f>
        <v>Nombre del Documento: 
Expediente de apoyo informativo de los eventos especiales municipales  (oficios, fotos, listas de invitaciones).
Nombre de quien genera la información: 
Oficialía Mayor
Periodicidad con que se genera la información:
Trimestral
Liga de la página donde se localiza la información o ubicación:
Archivos de Oficialía Mayor  Lefort Tomo 2</v>
      </c>
      <c r="O48" s="32" t="str">
        <f>IF(ISBLANK('5. Pp (3 años)'!O49),"",'5. Pp (3 años)'!O49)</f>
        <v>Las condiciones climatológicas, sanitarias y socioeconómicas son las idóneas para la realización de los eventos.</v>
      </c>
      <c r="P48" s="124" t="str">
        <f>IF(ISBLANK('5. Pp (3 años)'!P49),"",'5. Pp (3 años)'!P49)</f>
        <v>Meta 11.4 
Para 2030, redoblar los esfuerzos para proteger y salvaguardar el patrimonio cultural y natural del mundo.</v>
      </c>
    </row>
    <row r="49" spans="1:16" ht="189.75">
      <c r="A49" s="16"/>
      <c r="B49" s="69" t="str">
        <f>IF(ISBLANK('5. Pp (3 años)'!B50),"",'5. Pp (3 años)'!B50)</f>
        <v>Oficialía Mayor</v>
      </c>
      <c r="C49" s="30" t="str">
        <f>IF(ISBLANK('5. Pp (3 años)'!C50),"",'5. Pp (3 años)'!C50)</f>
        <v>Actividad</v>
      </c>
      <c r="D49" s="32" t="str">
        <f>IF(ISBLANK('5. Pp (3 años)'!D50),"",'5. Pp (3 años)'!D50)</f>
        <v>1.4.1.1.1.2 Cumplimiento de los acuerdos establecidos entre la Administración Pública Municipal e instituciones externas, mediante la atención y seguimiento de los compromisos.</v>
      </c>
      <c r="E49" s="32" t="str">
        <f>IF(ISBLANK('5. Pp (3 años)'!E50),"",'5. Pp (3 años)'!E50)</f>
        <v xml:space="preserve">PCAE= Porcentaje de cumplimiento de los acuerdos establecidos. </v>
      </c>
      <c r="F49" s="32" t="str">
        <f>IF(ISBLANK('5. Pp (3 años)'!F50),"",'5. Pp (3 años)'!F50)</f>
        <v xml:space="preserve">                                  
Con esta información, se mide los diferentes acuerdos suscritos entre el Ayuntamiento y las asociaciones, lo que contribuye a mejorar la relación del municipio con las dependencias externas para lograr una mayor eficiencia y calidad en los acuerdos establecidos.</v>
      </c>
      <c r="G49" s="30" t="str">
        <f>IF(ISBLANK('5. Pp (3 años)'!G50),"",'5. Pp (3 años)'!G50)</f>
        <v>Eficacia</v>
      </c>
      <c r="H49" s="30" t="str">
        <f>IF(ISBLANK('5. Pp (3 años)'!H50),"",'5. Pp (3 años)'!H50)</f>
        <v>Trimestral</v>
      </c>
      <c r="I49" s="32" t="str">
        <f>IF(ISBLANK('5. Pp (3 años)'!I50),"",'5. Pp (3 años)'!I50)</f>
        <v xml:space="preserve">
MÉTODO DE CÁLCULO  
PCAE= (NAR/NAP)*100     
VARIABLES
PCAE= Porcentaje de Cumplimiento de los Acuerdos Establecidos. 
NAR= Número de Acuerdos Cumplidos
NAP= Número de Acuerdos Programados
     </v>
      </c>
      <c r="J49" s="32" t="str">
        <f>IF(ISBLANK('5. Pp (3 años)'!J50),"",'5. Pp (3 años)'!J50)</f>
        <v>UNIDAD DE MEDIDA DEL INDICADOR:
Porcentaje
UNIDAD DE MEDIDA DE LAS VARIABLES:  
Acuerdos Establecidos.</v>
      </c>
      <c r="K49" s="30" t="str">
        <f>IF(ISBLANK('5. Pp (3 años)'!K50),"",'5. Pp (3 años)'!K50)</f>
        <v>Ascendente</v>
      </c>
      <c r="L49" s="32" t="s">
        <v>589</v>
      </c>
      <c r="M49" s="32" t="s">
        <v>567</v>
      </c>
      <c r="N49" s="32" t="str">
        <f>IF(ISBLANK('5. Pp (3 años)'!N50),"",'5. Pp (3 años)'!N50)</f>
        <v>Nombre del Documento: 
Expediente de apoyo informativo de los acuerdos establecidos.
Nombre de quien genera la información: 
Oficialía Mayor
Periodicidad con que se genera la información:
Trimestral
Liga de la página donde se localiza la información o ubicación:
Archivos de Oficialía Mayor Lefort Tomo 3.</v>
      </c>
      <c r="O49" s="32" t="str">
        <f>IF(ISBLANK('5. Pp (3 años)'!O50),"",'5. Pp (3 años)'!O50)</f>
        <v>Las dependencias e instituciones externas cumplan con los requerimientos y tiempos para recibir los apoyos solicitados.</v>
      </c>
      <c r="P49" s="124" t="str">
        <f>IF(ISBLANK('5. Pp (3 años)'!P50),"",'5. Pp (3 años)'!P50)</f>
        <v>Meta 17.17 
Para 2030, alentar y promover la constitución de alianzas eficaces en las esferas pública, público-privada y de la sociedad civil.</v>
      </c>
    </row>
    <row r="50" spans="1:16" ht="276">
      <c r="A50" s="16"/>
      <c r="B50" s="600" t="str">
        <f>IF(ISBLANK('5. Pp (3 años)'!B51),"",'5. Pp (3 años)'!B51)</f>
        <v>Dirección General de Recursos Materiales</v>
      </c>
      <c r="C50" s="573" t="str">
        <f>IF(ISBLANK('5. Pp (3 años)'!C51),"",'5. Pp (3 años)'!C51)</f>
        <v>Componente</v>
      </c>
      <c r="D50" s="601" t="str">
        <f>IF(ISBLANK('5. Pp (3 años)'!D51),"",'5. Pp (3 años)'!D51)</f>
        <v>1.4.1.1.2 Servicios de suministro de recursos materiales y atención de requisiciones gestionados oportunamente a las dependencias municipales conforme a la normatividad aplicable.</v>
      </c>
      <c r="E50" s="601" t="str">
        <f>IF(ISBLANK('5. Pp (3 años)'!E51),"",'5. Pp (3 años)'!E51)</f>
        <v>PSGRM: Porcentaje de servicios de recursos materiales gestionados oportunamente</v>
      </c>
      <c r="F50" s="601" t="str">
        <f>IF(ISBLANK('5. Pp (3 años)'!F51),"",'5. Pp (3 años)'!F51)</f>
        <v>Mide el grado de cumplimiento en la gestión oportuna de los servicios de suministro de recursos materiales y atención de requisiciones a las dependencias municipales, mediante la ejecución de procesos administrativos como licitaciones, integración de expedientes, atención de requisiciones, pagos y servicios operativos, respecto a lo programado en el periodo.</v>
      </c>
      <c r="G50" s="573" t="str">
        <f>IF(ISBLANK('5. Pp (3 años)'!G51),"",'5. Pp (3 años)'!G51)</f>
        <v>Eficacia</v>
      </c>
      <c r="H50" s="573" t="str">
        <f>IF(ISBLANK('5. Pp (3 años)'!H51),"",'5. Pp (3 años)'!H51)</f>
        <v>Trimestral</v>
      </c>
      <c r="I50" s="601" t="str">
        <f>IF(ISBLANK('5. Pp (3 años)'!I51),"",'5. Pp (3 años)'!I51)</f>
        <v>MÉTODO DE CÁLCULO
PSGRM = (ASGE / ASGP) × 100
VARIABLES:
PSGRM: Porcentaje de servicios de recursos materiales gestionados oportunamente.
ASGE: Número total de acciones de servicios de recursos materiales gestionadas oportunamente en el periodo.
ASGP: Número total de acciones de servicios de recursos materiales programadas en el periodo.
Observacion Metodológica: Para efectos del indicador, las distintas unidades de medida de las actividades (expedientes, licitaciones, requisiciones, solicitudes, siniestros y servicios) se homologan como acciones de gestión de recursos materiales, a fin de permitir su agregación y medición integral.</v>
      </c>
      <c r="J50" s="601" t="str">
        <f>IF(ISBLANK('5. Pp (3 años)'!J51),"",'5. Pp (3 años)'!J51)</f>
        <v>UNIDAD DE MEDIDA DEL INDICADOR:
Porcentaje
UNIDAD DE MEDIDA DE LAS VARIABLES:
Acciones de servicios de recursos materiales.</v>
      </c>
      <c r="K50" s="573" t="str">
        <f>IF(ISBLANK('5. Pp (3 años)'!K51),"",'5. Pp (3 años)'!K51)</f>
        <v>Ascendente</v>
      </c>
      <c r="L50" s="603" t="s">
        <v>557</v>
      </c>
      <c r="M50" s="601" t="s">
        <v>553</v>
      </c>
      <c r="N50" s="601" t="str">
        <f>IF(ISBLANK('5. Pp (3 años)'!N51),"",'5. Pp (3 años)'!N51)</f>
        <v>Nombre del Documento: 
Reporte Trimestral de Gestión de Servicios de Recursos Materiales (El reporte integra información de expedientes, licitaciones, requisiciones, pagos y servicios operativos).
Nombre de quien genera la información:  
Dirección General de Recursos Materiales
Periodicidad con que se genera la información:
Trimestral 
Liga de la página donde se localiza la información o ubicación:
Archivos de oficialía Mayor, Dirección General de Recursos Materiales.  Oficios Recibidos.
CLAVE DE EXPEDIENTE:
MBJ/PM/OM/DGRM/0001</v>
      </c>
      <c r="O50" s="601" t="str">
        <f>IF(ISBLANK('5. Pp (3 años)'!O51),"",'5. Pp (3 años)'!O51)</f>
        <v>Las dependencias municipales realizan sus requisiciones en tiempo y forma.
Existe disponibilidad presupuestal para la contratación de bienes y servicios.
Los proveedores cuentan con capacidad técnica, económica, operativa y de respuesta.
Los procesos de contratación y suministro se realizan conforme a la normatividad vigente.
Se cuenta con sistemas administrativos y coordinación institucional para la gestión de los servicios.</v>
      </c>
      <c r="P50" s="602" t="str">
        <f>IF(ISBLANK('5. Pp (3 años)'!P51),"",'5. Pp (3 años)'!P51)</f>
        <v>Meta 12.7
Para 2030, promover prácticas de contratación pública que sean sostenibles, de conformidad con las políticas y prioridades nacionales.
Meta 16.6 
Para 2030, crear instituciones eficaces, responsables y transparentes a todos los niveles.</v>
      </c>
    </row>
    <row r="51" spans="1:16" ht="172.5">
      <c r="A51" s="16"/>
      <c r="B51" s="69" t="str">
        <f>IF(ISBLANK('5. Pp (3 años)'!B52),"",'5. Pp (3 años)'!B52)</f>
        <v>Dirección General de Recursos Materiales</v>
      </c>
      <c r="C51" s="30" t="str">
        <f>IF(ISBLANK('5. Pp (3 años)'!C52),"",'5. Pp (3 años)'!C52)</f>
        <v>Actividad</v>
      </c>
      <c r="D51" s="32" t="str">
        <f>IF(ISBLANK('5. Pp (3 años)'!D52),"",'5. Pp (3 años)'!D52)</f>
        <v>1.4.1.1.2.1  Tramitación de licitaciones para el suministro de recursos materiales conforme a la normatividad aplicable.</v>
      </c>
      <c r="E51" s="32" t="str">
        <f>IF(ISBLANK('5. Pp (3 años)'!E52),"",'5. Pp (3 años)'!E52)</f>
        <v>PLTRM: Porcentaje de licitaciones tramitadas para el suministro de recursos materiales.</v>
      </c>
      <c r="F51" s="32" t="str">
        <f>IF(ISBLANK('5. Pp (3 años)'!F52),"",'5. Pp (3 años)'!F52)</f>
        <v>Mide el grado de cumplimiento en la tramitación de los procedimientos de licitación para el suministro de recursos materiales, verificando que se lleven a cabo conforme a lo programado en el periodo y en apego a la normatividad aplicable.</v>
      </c>
      <c r="G51" s="30" t="str">
        <f>IF(ISBLANK('5. Pp (3 años)'!G52),"",'5. Pp (3 años)'!G52)</f>
        <v>Eficacia</v>
      </c>
      <c r="H51" s="30" t="str">
        <f>IF(ISBLANK('5. Pp (3 años)'!H52),"",'5. Pp (3 años)'!H52)</f>
        <v>Trimestral</v>
      </c>
      <c r="I51" s="32" t="str">
        <f>IF(ISBLANK('5. Pp (3 años)'!I52),"",'5. Pp (3 años)'!I52)</f>
        <v>MÉTODO DE CÁLCULO
PLTRM = (NLTE / NLTP) × 100
VARIABLES:
PLTRM: Porcentaje de licitaciones tramitadas.
NLTE: Número de licitaciones tramitadas para el suministro de recursos materiales en el periodo.
NLTP: Número de licitaciones programadas para el suministro de recursos materiales en el periodo.</v>
      </c>
      <c r="J51" s="32" t="str">
        <f>IF(ISBLANK('5. Pp (3 años)'!J52),"",'5. Pp (3 años)'!J52)</f>
        <v xml:space="preserve">UNIDAD DE MEDIDA DEL INDICADOR:
Porcentaje
UNIDAD DE MEDIDA DE LAS VARIABLES:
Licitaciones </v>
      </c>
      <c r="K51" s="30" t="str">
        <f>IF(ISBLANK('5. Pp (3 años)'!K52),"",'5. Pp (3 años)'!K52)</f>
        <v>Ascendente</v>
      </c>
      <c r="L51" s="415" t="s">
        <v>558</v>
      </c>
      <c r="M51" s="32" t="s">
        <v>554</v>
      </c>
      <c r="N51" s="32" t="str">
        <f>IF(ISBLANK('5. Pp (3 años)'!N52),"",'5. Pp (3 años)'!N52)</f>
        <v>Nombre del Documento: Reporte de Licitaciones Tramitadas
Nombre de quien genera la información:  
Dirección General de Recursos Materiales
Periodicidad con que se genera la información:
Trimestral 
Liga de la página donde se localiza la información o ubicación:
Archivos de oficialía Mayor, Dirección General de Recursos Materiales.  Reporte de Licitaciones Tramitadas.  
CLAVE DE EXPEDIENTE:
MBJ/PM/OM/DGRM/LIC/0002</v>
      </c>
      <c r="O51" s="32" t="str">
        <f>IF(ISBLANK('5. Pp (3 años)'!O52),"",'5. Pp (3 años)'!O52)</f>
        <v xml:space="preserve">Los proveedores entregan la documentación completa para participar en los procesos de licitación. </v>
      </c>
      <c r="P51" s="124" t="str">
        <f>IF(ISBLANK('5. Pp (3 años)'!P52),"",'5. Pp (3 años)'!P52)</f>
        <v>Meta 16.6 
Para 2030, crear instituciones eficaces, responsables y transparentes a todos los niveles.</v>
      </c>
    </row>
    <row r="52" spans="1:16" ht="189.75">
      <c r="A52" s="16"/>
      <c r="B52" s="69" t="str">
        <f>IF(ISBLANK('5. Pp (3 años)'!B53),"",'5. Pp (3 años)'!B53)</f>
        <v>Dirección General de Recursos Materiales</v>
      </c>
      <c r="C52" s="30" t="str">
        <f>IF(ISBLANK('5. Pp (3 años)'!C53),"",'5. Pp (3 años)'!C53)</f>
        <v>Actividad</v>
      </c>
      <c r="D52" s="32" t="str">
        <f>IF(ISBLANK('5. Pp (3 años)'!D53),"",'5. Pp (3 años)'!D53)</f>
        <v>1.4.1.1.2.2 Atención a las requisiciones de los diferentes eventos públicos y privados celebrados por el Municipio de Benito Juárez.</v>
      </c>
      <c r="E52" s="32" t="str">
        <f>IF(ISBLANK('5. Pp (3 años)'!E53),"",'5. Pp (3 años)'!E53)</f>
        <v>PREA: Porcentaje de  Requisiciones para Eventos Atendidos.</v>
      </c>
      <c r="F52" s="32" t="str">
        <f>IF(ISBLANK('5. Pp (3 años)'!F53),"",'5. Pp (3 años)'!F53)</f>
        <v>Este indicador mide las solicitudes para la atención a los diversos eventos soliciados por las diferentes dependencias municipales, lo que refleja la capacidad para surtir de manera eficaz los suministros necesarios para su realización.</v>
      </c>
      <c r="G52" s="30" t="str">
        <f>IF(ISBLANK('5. Pp (3 años)'!G53),"",'5. Pp (3 años)'!G53)</f>
        <v>Eficacia</v>
      </c>
      <c r="H52" s="30" t="str">
        <f>IF(ISBLANK('5. Pp (3 años)'!H53),"",'5. Pp (3 años)'!H53)</f>
        <v>Trimestral</v>
      </c>
      <c r="I52" s="32" t="str">
        <f>IF(ISBLANK('5. Pp (3 años)'!I53),"",'5. Pp (3 años)'!I53)</f>
        <v xml:space="preserve">MÉTODO DE CÁLCULO
PREA= (NREA/NREE)*100
VARIABLES
PREA: Porcentaje de Requisiciones para Eventos atendidos                             
NREA: Número de Requisiciones para Eventos atendidos
NREE:Número de Requisiciones para Eventos estimados
</v>
      </c>
      <c r="J52" s="32" t="str">
        <f>IF(ISBLANK('5. Pp (3 años)'!J53),"",'5. Pp (3 años)'!J53)</f>
        <v>UNIDAD DE MEDIDA DEL INDICADOR:
Porcentaje
UNIDAD DE MEDIDA DE LAS VARIABLES:
Requisiciones para eventos</v>
      </c>
      <c r="K52" s="30" t="str">
        <f>IF(ISBLANK('5. Pp (3 años)'!K53),"",'5. Pp (3 años)'!K53)</f>
        <v>Ascendente</v>
      </c>
      <c r="L52" s="32" t="s">
        <v>660</v>
      </c>
      <c r="M52" s="32" t="s">
        <v>661</v>
      </c>
      <c r="N52" s="32" t="str">
        <f>IF(ISBLANK('5. Pp (3 años)'!N53),"",'5. Pp (3 años)'!N53)</f>
        <v xml:space="preserve">Nombre del Documento:  Reporte de Resolucion de Requisiciones de Eventos
Nombre de quien genera la información: 
Dirección General de Recursos Materiales
Periodicidad con que se genera la información:
Trimestral 
Liga de la página donde se localiza la información o ubicación:
Archivos de oficialía Mayor, Dirección General de Recursos Materiales.  Reporte de Resolución de Requisiciones de Eventos. 
CLAVE DE EXPEDIENTE:
MBJ/PM/OM/DGRM/EVE/0001          </v>
      </c>
      <c r="O52" s="32" t="str">
        <f>IF(ISBLANK('5. Pp (3 años)'!O53),"",'5. Pp (3 años)'!O53)</f>
        <v>Los proveedores brindan los recursos y servicios que se requieren para el desarrollo de los eventos.</v>
      </c>
      <c r="P52" s="124" t="str">
        <f>IF(ISBLANK('5. Pp (3 años)'!P53),"",'5. Pp (3 años)'!P53)</f>
        <v>Meta 12.5 
Para 2030, disminuir de manera sustancial la generación de desechos mediante políticas de prevención, reducción, reciclaje y reutilización.</v>
      </c>
    </row>
    <row r="53" spans="1:16" ht="189.75">
      <c r="A53" s="16"/>
      <c r="B53" s="69" t="str">
        <f>IF(ISBLANK('5. Pp (3 años)'!B54),"",'5. Pp (3 años)'!B54)</f>
        <v>Dirección General de Recursos Materiales</v>
      </c>
      <c r="C53" s="30" t="str">
        <f>IF(ISBLANK('5. Pp (3 años)'!C54),"",'5. Pp (3 años)'!C54)</f>
        <v>Actividad</v>
      </c>
      <c r="D53" s="32" t="str">
        <f>IF(ISBLANK('5. Pp (3 años)'!D54),"",'5. Pp (3 años)'!D54)</f>
        <v>1.4.1.1.2.3 Elaboración de Solicitudes de Pago de los materiales por el área de compras.</v>
      </c>
      <c r="E53" s="32" t="str">
        <f>IF(ISBLANK('5. Pp (3 años)'!E54),"",'5. Pp (3 años)'!E54)</f>
        <v xml:space="preserve">PSP: Porcentaje de las Solicitudes de Pago elaboradas. </v>
      </c>
      <c r="F53" s="32" t="str">
        <f>IF(ISBLANK('5. Pp (3 años)'!F54),"",'5. Pp (3 años)'!F54)</f>
        <v>Este indicador mide el número de solicitudes con el fin de solventar el proceso de pago de los proveedores y se contibuye a mostrar como las diferentes dependencias que conforma el Municipio de Benito Juárez adquieren sus recursos.</v>
      </c>
      <c r="G53" s="30" t="str">
        <f>IF(ISBLANK('5. Pp (3 años)'!G54),"",'5. Pp (3 años)'!G54)</f>
        <v>Eficacia</v>
      </c>
      <c r="H53" s="30" t="str">
        <f>IF(ISBLANK('5. Pp (3 años)'!H54),"",'5. Pp (3 años)'!H54)</f>
        <v>Trimestral</v>
      </c>
      <c r="I53" s="32" t="str">
        <f>IF(ISBLANK('5. Pp (3 años)'!I54),"",'5. Pp (3 años)'!I54)</f>
        <v xml:space="preserve">MÉTODO DE CÁLCULO
PSP= (NSPE/NSPP)*100                                                                                           
VARIABLES
PSP: Porcentaje de  las Solicitudes de Pago elaboradas
NSPE: Número de Solicitudes de Pago elaboradas
NSPP: Número de Solicitudes de Pago programadas
</v>
      </c>
      <c r="J53" s="32" t="str">
        <f>IF(ISBLANK('5. Pp (3 años)'!J54),"",'5. Pp (3 años)'!J54)</f>
        <v xml:space="preserve">UNIDAD DE MEDIDA DEL INDICADOR:
Porcentaje
UNIDAD DE MEDIDA DE LAS VARIABLES:
Solicitudes de pago </v>
      </c>
      <c r="K53" s="30" t="str">
        <f>IF(ISBLANK('5. Pp (3 años)'!K54),"",'5. Pp (3 años)'!K54)</f>
        <v>Ascendente</v>
      </c>
      <c r="L53" s="32" t="s">
        <v>590</v>
      </c>
      <c r="M53" s="32" t="s">
        <v>566</v>
      </c>
      <c r="N53" s="32" t="str">
        <f>IF(ISBLANK('5. Pp (3 años)'!N54),"",'5. Pp (3 años)'!N54)</f>
        <v>Nombre del Documento: 
Reporte de Elaboración de Solicitudes de Pagos
Nombre de quien genera la información: 
Dirección General de Recursos Materiales
Periodicidad con que se genera la información:
Trimestral 
Liga de la página donde se localiza la información o ubicación:
Archivos de oficialía Mayor, Dirección General de Recursos Materiales. Reporte de Elaboración de Solicitudes de Pago.
CLAVE DE EXPEDIENTE:
MBJ/PM/OM/DGRM/COMP/0001</v>
      </c>
      <c r="O53" s="32" t="str">
        <f>IF(ISBLANK('5. Pp (3 años)'!O54),"",'5. Pp (3 años)'!O54)</f>
        <v>Existen los proveedores para el suministro de los recursos y servicios especificados por las dependencias municipales.</v>
      </c>
      <c r="P53" s="124" t="str">
        <f>IF(ISBLANK('5. Pp (3 años)'!P54),"",'5. Pp (3 años)'!P54)</f>
        <v>Meta 16.6 
Para 2030, crear instituciones eficaces, responsables y transparentes a todos los niveles.</v>
      </c>
    </row>
    <row r="54" spans="1:16" ht="189.75">
      <c r="A54" s="16"/>
      <c r="B54" s="69" t="str">
        <f>IF(ISBLANK('5. Pp (3 años)'!B55),"",'5. Pp (3 años)'!B55)</f>
        <v>Dirección General de Recursos Materiales</v>
      </c>
      <c r="C54" s="30" t="str">
        <f>IF(ISBLANK('5. Pp (3 años)'!C55),"",'5. Pp (3 años)'!C55)</f>
        <v>Actividad</v>
      </c>
      <c r="D54" s="32" t="str">
        <f>IF(ISBLANK('5. Pp (3 años)'!D55),"",'5. Pp (3 años)'!D55)</f>
        <v>1.4.1.1.2.4 Atención a los siniestros reportados por las diferentes dependencias del Municipio de Benito Juárez.</v>
      </c>
      <c r="E54" s="32" t="str">
        <f>IF(ISBLANK('5. Pp (3 años)'!E55),"",'5. Pp (3 años)'!E55)</f>
        <v>PASA: Porcentaje de Asistencia de los Siniestros Atendidos.</v>
      </c>
      <c r="F54" s="32" t="str">
        <f>IF(ISBLANK('5. Pp (3 años)'!F55),"",'5. Pp (3 años)'!F55)</f>
        <v>Este indicador mide la asistencia de los sinietros reportados por las diferentes dependencias del Municipio de Benito Juárez y contibuye a verificar que se solventa en tiempo y forma el suceso reportado.</v>
      </c>
      <c r="G54" s="30" t="str">
        <f>IF(ISBLANK('5. Pp (3 años)'!G55),"",'5. Pp (3 años)'!G55)</f>
        <v>Eficacia</v>
      </c>
      <c r="H54" s="30" t="str">
        <f>IF(ISBLANK('5. Pp (3 años)'!H55),"",'5. Pp (3 años)'!H55)</f>
        <v>Trimestral</v>
      </c>
      <c r="I54" s="32" t="str">
        <f>IF(ISBLANK('5. Pp (3 años)'!I55),"",'5. Pp (3 años)'!I55)</f>
        <v xml:space="preserve">
MÉTODO DE CÁLCULO
PASA= (NSA/NSN)*100                                                      
VARIABLES
PASA: Porcentaje de Asistencia de los Siniestros Atendidos. 
NSA: Número de Siniestros Atendidos.            
NSN: Número de Siniestros Notificados
</v>
      </c>
      <c r="J54" s="32" t="str">
        <f>IF(ISBLANK('5. Pp (3 años)'!J55),"",'5. Pp (3 años)'!J55)</f>
        <v>UNIDAD DE MEDIDA DEL INDICADOR:
Porcentaje
UNIDAD DE MEDIDA DE LAS VARIABLES:
Asistencias de Siniestros.</v>
      </c>
      <c r="K54" s="30" t="str">
        <f>IF(ISBLANK('5. Pp (3 años)'!K55),"",'5. Pp (3 años)'!K55)</f>
        <v>Ascendente</v>
      </c>
      <c r="L54" s="32" t="s">
        <v>591</v>
      </c>
      <c r="M54" s="32" t="s">
        <v>565</v>
      </c>
      <c r="N54" s="32" t="str">
        <f>IF(ISBLANK('5. Pp (3 años)'!N55),"",'5. Pp (3 años)'!N55)</f>
        <v>Nombre del Documento: 
Reporte de Asistencia de Siniestros 
Nombre de quien genera la información: 
Dirección General de Recursos Materiales
Periodicidad con que se genera la información:
Trimestral 
UBICACIÓN:
Archivos de oficialía Mayor, Dirección General de Recursos Materiales. Reporte de Asistencias de Siniestros Reportados. 
CLAVE DE EXPEDIENTE:
MBJ/PM/OM/DGRM/SEG/0001</v>
      </c>
      <c r="O54" s="32" t="str">
        <f>IF(ISBLANK('5. Pp (3 años)'!O55),"",'5. Pp (3 años)'!O55)</f>
        <v xml:space="preserve">La aseguradora cumple con los acuerdos establecidos para la cobertura de los siniestros.                                 </v>
      </c>
      <c r="P54" s="124" t="str">
        <f>IF(ISBLANK('5. Pp (3 años)'!P55),"",'5. Pp (3 años)'!P55)</f>
        <v>Meta 11.5 
Para 2030, reducir de forma significativa el número de muertes y de personas afectadas por los desastres y reducir las pérdidas económicas directas vinculadas al PIB.</v>
      </c>
    </row>
    <row r="55" spans="1:16" ht="207">
      <c r="A55" s="67"/>
      <c r="B55" s="69" t="str">
        <f>IF(ISBLANK('5. Pp (3 años)'!B56),"",'5. Pp (3 años)'!B56)</f>
        <v>Dirección General de Recursos Materiales</v>
      </c>
      <c r="C55" s="30" t="str">
        <f>IF(ISBLANK('5. Pp (3 años)'!C56),"",'5. Pp (3 años)'!C56)</f>
        <v>Actividad</v>
      </c>
      <c r="D55" s="32" t="str">
        <f>IF(ISBLANK('5. Pp (3 años)'!D56),"",'5. Pp (3 años)'!D56)</f>
        <v>1.4.1.1.2.5 Atención y seguimiento de solicitudes de servicios  de suministro de combustible y mantenimiento vehicular para las dependencias municipales.</v>
      </c>
      <c r="E55" s="32" t="str">
        <f>IF(ISBLANK('5. Pp (3 años)'!E56),"",'5. Pp (3 años)'!E56)</f>
        <v>PSSA: Porcentaje de solicitudes de servicios atendidas</v>
      </c>
      <c r="F55" s="32" t="str">
        <f>IF(ISBLANK('5. Pp (3 años)'!F56),"",'5. Pp (3 años)'!F56)</f>
        <v>Este indicador mide el grado de atención, control y seguimiento de las solicitudes de servicios de suministro de combustible y mantenimiento vehicular, asegurando su atención oportuna y eficiente conforme a las necesidades de las dependencias municipales.</v>
      </c>
      <c r="G55" s="30" t="str">
        <f>IF(ISBLANK('5. Pp (3 años)'!G56),"",'5. Pp (3 años)'!G56)</f>
        <v>Eficacia</v>
      </c>
      <c r="H55" s="30" t="str">
        <f>IF(ISBLANK('5. Pp (3 años)'!H56),"",'5. Pp (3 años)'!H56)</f>
        <v>Trimestral</v>
      </c>
      <c r="I55" s="32" t="str">
        <f>IF(ISBLANK('5. Pp (3 años)'!I56),"",'5. Pp (3 años)'!I56)</f>
        <v>MÉTODO DE CÁLCULO
PSSA = (NSSA/NSSR)*100
VARIABLES
PSSA: Porcentaje de solicitudes de servicios atendidas (Combustible + mantenimiento vehicular).
NSSA: Número de solicitudes de servicios atendidas 
NSSR: Número de solicitudes de servicios recibidas</v>
      </c>
      <c r="J55" s="32" t="str">
        <f>IF(ISBLANK('5. Pp (3 años)'!J56),"",'5. Pp (3 años)'!J56)</f>
        <v>UNIDAD DE MEDIDA DEL INDICADOR:
Porcentaje
UNIDAD DE MEDIDA DE LAS VARIABLES:
Solicitudes</v>
      </c>
      <c r="K55" s="30" t="str">
        <f>IF(ISBLANK('5. Pp (3 años)'!K56),"",'5. Pp (3 años)'!K56)</f>
        <v>Ascendente</v>
      </c>
      <c r="L55" s="32" t="s">
        <v>559</v>
      </c>
      <c r="M55" s="32" t="s">
        <v>608</v>
      </c>
      <c r="N55" s="32" t="str">
        <f>IF(ISBLANK('5. Pp (3 años)'!N56),"",'5. Pp (3 años)'!N56)</f>
        <v>Nombre del Documento: 
Reporte Trimestral de Atención, Control y Seguimiento de Solicitudes de Servicios de Combustible y Mantenimiento Vehicular.
Nombre de quien genera la información: 
Dirección General de Recursos Materiales
Periodicidad con que se genera la información:
Trimestral 
Liga de la página donde se localiza la información o ubicación:
Archivos de oficialía Mayor, Dirección General de Recursos Materiales.
CLAVE DE EXPEDIENTE:
MBJ/PM/OM/DGRM/PV/0002</v>
      </c>
      <c r="O55" s="32" t="str">
        <f>IF(ISBLANK('5. Pp (3 años)'!O56),"",'5. Pp (3 años)'!O56)</f>
        <v>Las dependencias realizan solicitudes en tiempo y forma
Existe disponibilidad presupuestal
Se cuenta con proveedores y capacidad operativa
Los servicios solicitados son técnicamente atendibles</v>
      </c>
      <c r="P55" s="124" t="str">
        <f>IF(ISBLANK('5. Pp (3 años)'!P56),"",'5. Pp (3 años)'!P56)</f>
        <v>Meta 12.7
Para 2030, promover prácticas de contratación pública que sean sostenibles, de conformidad con las políticas y prioridades nacionales.
Meta 9.1 
Para 2030, desarrollar infraestructuras fiables, sostenibles, resilientes y de calidad.</v>
      </c>
    </row>
    <row r="56" spans="1:16" ht="241.5">
      <c r="A56" s="34"/>
      <c r="B56" s="600" t="str">
        <f>IF(ISBLANK('5. Pp (3 años)'!B57),"",'5. Pp (3 años)'!B57)</f>
        <v>Dirección General de Patrimonio Municipal</v>
      </c>
      <c r="C56" s="573" t="str">
        <f>IF(ISBLANK('5. Pp (3 años)'!C57),"",'5. Pp (3 años)'!C57)</f>
        <v xml:space="preserve">Componente  </v>
      </c>
      <c r="D56" s="601" t="str">
        <f>IF(ISBLANK('5. Pp (3 años)'!D57),"",'5. Pp (3 años)'!D57)</f>
        <v>1.4.1.1.3 Bienes patrimoniales del municipio gestionados mediante su registro, actualización, resguardo, verificación y conservación conforme a la normatividad aplicable.</v>
      </c>
      <c r="E56" s="601" t="str">
        <f>IF(ISBLANK('5. Pp (3 años)'!E57),"",'5. Pp (3 años)'!E57)</f>
        <v>PBPG: Porcentaje de bienes patrimoniales gestionados conforme a la normatividad.</v>
      </c>
      <c r="F56" s="601" t="str">
        <f>IF(ISBLANK('5. Pp (3 años)'!F57),"",'5. Pp (3 años)'!F57)</f>
        <v>Mide el grado de cumplimiento en la gestión de los bienes patrimoniales del municipio, mediante la ejecución de acciones de registro, actualización, resguardo, verificación y conservación, conforme a la normatividad aplicable, respecto a lo programado en el periodo.</v>
      </c>
      <c r="G56" s="573" t="str">
        <f>IF(ISBLANK('5. Pp (3 años)'!G57),"",'5. Pp (3 años)'!G57)</f>
        <v>Eficacia</v>
      </c>
      <c r="H56" s="573" t="str">
        <f>IF(ISBLANK('5. Pp (3 años)'!H57),"",'5. Pp (3 años)'!H57)</f>
        <v>Trimestral</v>
      </c>
      <c r="I56" s="601" t="str">
        <f>IF(ISBLANK('5. Pp (3 años)'!I57),"",'5. Pp (3 años)'!I57)</f>
        <v>MÉTODO DE CÁLCULO:
PBPG= (AGPE/AGPP)*100
VARIABLES
PBPG: Porcentaje de bienes patrimoniales gestionados conforme a la normatividad.
AGPE: Número total de acciones de gestión patrimonial ejecutadas en el periodo, integradas por acciones de mantenimiento, expedientes actualizados, bienes registrados y resguardados, y revisiones físicas realizadas.
AGPP: Número de acciones de gestión patrimonial programadas.
Nota metodológica: Para efectos del indicador, las distintas unidades de medida de las actividades se homologan como acciones de gestión patrimonial.</v>
      </c>
      <c r="J56" s="601" t="str">
        <f>IF(ISBLANK('5. Pp (3 años)'!J57),"",'5. Pp (3 años)'!J57)</f>
        <v xml:space="preserve">UNIDAD DE MEDIDA DEL INDICADOR:
Porcentaje
UNIDAD DE MEDIDA DE LAS VARIABLES:
Acciones de gestión patrimonial </v>
      </c>
      <c r="K56" s="573" t="str">
        <f>IF(ISBLANK('5. Pp (3 años)'!K57),"",'5. Pp (3 años)'!K57)</f>
        <v>Ascendente</v>
      </c>
      <c r="L56" s="601" t="s">
        <v>662</v>
      </c>
      <c r="M56" s="601" t="s">
        <v>663</v>
      </c>
      <c r="N56" s="601" t="str">
        <f>IF(ISBLANK('5. Pp (3 años)'!N57),"",'5. Pp (3 años)'!N57)</f>
        <v>Nombre del Documento: Reportes de Avance en las operaciones de resguardo, control y actualización de bienes patrimoniales.
Nombre de quien genera la información:  Direccion General de Patrimonio Municipal
Periodicidad con que se genera la información: Trimestral
Liga de la página donde se localiza la información o ubicación: Lefort Reportes Trimestrales MIR</v>
      </c>
      <c r="O56" s="601" t="str">
        <f>IF(ISBLANK('5. Pp (3 años)'!O57),"",'5. Pp (3 años)'!O57)</f>
        <v>Las dependencias municipales proporcionan información oportuna y veraz sobre los bienes patrimoniales, y existe coordinación institucional para su registro, control y actualización conforme a la normatividad aplicable.</v>
      </c>
      <c r="P56" s="602" t="str">
        <f>IF(ISBLANK('5. Pp (3 años)'!P57),"",'5. Pp (3 años)'!P57)</f>
        <v>Meta 16.6 
Para 2030, crear instituciones eficaces, responsables y transparentes a todos los niveles.
Meta 12.2
ara 2030, lograr la gestión sostenible y el uso eficiente de los recursos naturales.
Meta 11.4  
Redoblar los esfuerzos para proteger y salvaguardar el patrimonio cultural y natural del mundo.</v>
      </c>
    </row>
    <row r="57" spans="1:16" ht="172.5">
      <c r="A57" s="34"/>
      <c r="B57" s="69" t="str">
        <f>IF(ISBLANK('5. Pp (3 años)'!B58),"",'5. Pp (3 años)'!B58)</f>
        <v>Dirección General de Patrimonio Municipal</v>
      </c>
      <c r="C57" s="30" t="str">
        <f>IF(ISBLANK('5. Pp (3 años)'!C58),"",'5. Pp (3 años)'!C58)</f>
        <v>Actividad</v>
      </c>
      <c r="D57" s="32" t="str">
        <f>IF(ISBLANK('5. Pp (3 años)'!D58),"",'5. Pp (3 años)'!D58)</f>
        <v>1.4.1.1.3.1 Mantenimiento del área de trabajo y mercados a cargo de la Dirección General de Patrimonio Municipal.</v>
      </c>
      <c r="E57" s="32" t="str">
        <f>IF(ISBLANK('5. Pp (3 años)'!E58),"",'5. Pp (3 años)'!E58)</f>
        <v>PAMA= Porcentaje de acciones de Mantenimiento de las Áreas.</v>
      </c>
      <c r="F57" s="32" t="str">
        <f>IF(ISBLANK('5. Pp (3 años)'!F58),"",'5. Pp (3 años)'!F58)</f>
        <v xml:space="preserve">Mide el número de acciones de mantenimiento realizadas en las áreas y mercados a cargo de Patrimonio Municipal, verificando su ejecución en tiempo y forma.      </v>
      </c>
      <c r="G57" s="30" t="str">
        <f>IF(ISBLANK('5. Pp (3 años)'!G58),"",'5. Pp (3 años)'!G58)</f>
        <v>Eficacia</v>
      </c>
      <c r="H57" s="30" t="str">
        <f>IF(ISBLANK('5. Pp (3 años)'!H58),"",'5. Pp (3 años)'!H58)</f>
        <v>Trimestral</v>
      </c>
      <c r="I57" s="32" t="str">
        <f>IF(ISBLANK('5. Pp (3 años)'!I58),"",'5. Pp (3 años)'!I58)</f>
        <v xml:space="preserve">MÉTODO DE CÁLCULO
PAMA= (NAME/NAMP)*100                                                                                                                                                                                                                                                                                                                        VARIABLES                                        
PAMA=Porcentaje de Avance en el Mantenimiento de las Áreas                                                                                    NAME= Número de Acciones de Mantenimiento Ejecutadas
NAMP= Número de Acciones de Mantenimiento Programadas                                                                                                                                                               </v>
      </c>
      <c r="J57" s="32" t="str">
        <f>IF(ISBLANK('5. Pp (3 años)'!J58),"",'5. Pp (3 años)'!J58)</f>
        <v xml:space="preserve">UNIDAD DE MEDIDA DEL INDICADOR:
Porcentaje
UNIDAD DE MEDIDA DE LAS VARIABLES:
Acciones de Mantenimiento </v>
      </c>
      <c r="K57" s="30" t="str">
        <f>IF(ISBLANK('5. Pp (3 años)'!K58),"",'5. Pp (3 años)'!K58)</f>
        <v>Ascendente</v>
      </c>
      <c r="L57" s="32" t="s">
        <v>570</v>
      </c>
      <c r="M57" s="32" t="s">
        <v>564</v>
      </c>
      <c r="N57" s="32" t="str">
        <f>IF(ISBLANK('5. Pp (3 años)'!N58),"",'5. Pp (3 años)'!N58)</f>
        <v>Nombre del Documento: Reporte Trimestral de Avance de Mantenimiento de las Áreas y mercados.
Nombre de quien genera la información: Dirección General de Patrimonio Municipal / Área técnica de mantenimiento.
Periodicidad con que se genera la información: Trimestral
Liga de la página donde se localiza la información o ubicación: Lefort Reportes Trimestrales MIR</v>
      </c>
      <c r="O57" s="32" t="str">
        <f>IF(ISBLANK('5. Pp (3 años)'!O58),"",'5. Pp (3 años)'!O58)</f>
        <v>Se cuenta con disponibilidad presupuestal, materiales y acceso a las áreas y mercados para la ejecución oportuna de las acciones de mantenimiento.</v>
      </c>
      <c r="P57" s="124" t="str">
        <f>IF(ISBLANK('5. Pp (3 años)'!P58),"",'5. Pp (3 años)'!P58)</f>
        <v>Meta 11.7
Para 2030, proporcionar acceso universal a zonas verdes y espacios públicos seguros, inclusivos y accesibles.
Meta 12.2
ara 2030, lograr la gestión sostenible y el uso eficiente de los recursos naturales.</v>
      </c>
    </row>
    <row r="58" spans="1:16" ht="258.75">
      <c r="A58" s="34"/>
      <c r="B58" s="69" t="str">
        <f>IF(ISBLANK('5. Pp (3 años)'!B59),"",'5. Pp (3 años)'!B59)</f>
        <v>Dirección General de Patrimonio Municipal</v>
      </c>
      <c r="C58" s="30" t="str">
        <f>IF(ISBLANK('5. Pp (3 años)'!C59),"",'5. Pp (3 años)'!C59)</f>
        <v>Actividad</v>
      </c>
      <c r="D58" s="32" t="str">
        <f>IF(ISBLANK('5. Pp (3 años)'!D59),"",'5. Pp (3 años)'!D59)</f>
        <v>1.4.1.1.3.2 Actualización y regularización de expedientes de bienes inmuebles del patrimonio municipal.</v>
      </c>
      <c r="E58" s="32" t="str">
        <f>IF(ISBLANK('5. Pp (3 años)'!E59),"",'5. Pp (3 años)'!E59)</f>
        <v>PAER: Porcentaje de expedientes actualizados y regularizados.</v>
      </c>
      <c r="F58" s="32" t="str">
        <f>IF(ISBLANK('5. Pp (3 años)'!F59),"",'5. Pp (3 años)'!F59)</f>
        <v>Mide el avance en la actualización, verificación y regularización de los expedientes de bienes inmuebles del patrimonio municipal, asegurando que cuenten con información jurídica, catastral, administrativa y contable vigente, conforme a la normatividad aplicable.</v>
      </c>
      <c r="G58" s="30" t="str">
        <f>IF(ISBLANK('5. Pp (3 años)'!G59),"",'5. Pp (3 años)'!G59)</f>
        <v>Eficacia</v>
      </c>
      <c r="H58" s="30" t="str">
        <f>IF(ISBLANK('5. Pp (3 años)'!H59),"",'5. Pp (3 años)'!H59)</f>
        <v>Trimestral</v>
      </c>
      <c r="I58" s="32" t="str">
        <f>IF(ISBLANK('5. Pp (3 años)'!I59),"",'5. Pp (3 años)'!I59)</f>
        <v>MÉTODO DE CÁLCULO
PAER = (NEAR/NEP)*100
VARIABLES
PAER: Porcentaje de expedientes actualizados y regularizados
NEAR: Número de expedientes actualizados y regularizados
NEP: Número de expedientes programados</v>
      </c>
      <c r="J58" s="32" t="str">
        <f>IF(ISBLANK('5. Pp (3 años)'!J59),"",'5. Pp (3 años)'!J59)</f>
        <v xml:space="preserve">UNIDAD DE MEDIDA DEL INDICADOR:
Porcentaje
UNIDAD DE MEDIDA DE LAS VARIABLES:
Expedientes 
</v>
      </c>
      <c r="K58" s="30" t="str">
        <f>IF(ISBLANK('5. Pp (3 años)'!K59),"",'5. Pp (3 años)'!K59)</f>
        <v>Ascendente</v>
      </c>
      <c r="L58" s="32" t="s">
        <v>592</v>
      </c>
      <c r="M58" s="32" t="s">
        <v>563</v>
      </c>
      <c r="N58" s="32" t="str">
        <f>IF(ISBLANK('5. Pp (3 años)'!N59),"",'5. Pp (3 años)'!N59)</f>
        <v>Nombre del Documento: Reporte Trimestral de Avance en la Actualización y Regularización de Expedientes de Bienes Inmuebles.
Nombre de quien genera la información:  Jefatura de Departamento de Bienes Inmuebles y Desincorporacion de Activos
Periodicidad con que se genera la información: Trimestral
Liga de la página donde se localiza la información o ubicación: Lefort Reportes Trimestrales MIR</v>
      </c>
      <c r="O58" s="32" t="str">
        <f>IF(ISBLANK('5. Pp (3 años)'!O59),"",'5. Pp (3 años)'!O59)</f>
        <v>Se cuenta con disponibilidad de información jurídica, catastral y administrativa de los bienes inmuebles.
Las instancias correspondientes validan y autorizan los procesos de regularización.
Existe coordinación interinstitucional para la integración de expedientes.
Se dispone de recursos técnicos y humanos para ejecutar los procesos.</v>
      </c>
      <c r="P58" s="124" t="str">
        <f>IF(ISBLANK('5. Pp (3 años)'!P59),"",'5. Pp (3 años)'!P59)</f>
        <v xml:space="preserve">
Meta 16.6 
Para 2030, crear instituciones eficaces, responsables y transparentes a todos los niveles.
Meta 12.2
ara 2030, lograr la gestión sostenible y el uso eficiente de los recursos naturales.
</v>
      </c>
    </row>
    <row r="59" spans="1:16" ht="189.75">
      <c r="B59" s="69" t="str">
        <f>IF(ISBLANK('5. Pp (3 años)'!B60),"",'5. Pp (3 años)'!B60)</f>
        <v>Dirección General de Patrimonio Municipal</v>
      </c>
      <c r="C59" s="30" t="str">
        <f>IF(ISBLANK('5. Pp (3 años)'!C60),"",'5. Pp (3 años)'!C60)</f>
        <v>Actividad</v>
      </c>
      <c r="D59" s="32" t="str">
        <f>IF(ISBLANK('5. Pp (3 años)'!D60),"",'5. Pp (3 años)'!D60)</f>
        <v>1.4.1.1.3.3 Generación de claves y elaboración de resguardos e inventarios de bienes muebles derivados de su adquisición.</v>
      </c>
      <c r="E59" s="32" t="str">
        <f>IF(ISBLANK('5. Pp (3 años)'!E60),"",'5. Pp (3 años)'!E60)</f>
        <v>PACRIM: Porcentaje de avance en la generación de claves y elaboración de resguardos e inventarios de bienes muebles</v>
      </c>
      <c r="F59" s="32" t="str">
        <f>IF(ISBLANK('5. Pp (3 años)'!F60),"",'5. Pp (3 años)'!F60)</f>
        <v>Mide el avance en la generación de claves de registro, así como en la elaboración de resguardos e inventarios de los bienes muebles adquiridos por el Ayuntamiento, garantizando su adecuado control, identificación, asignación y resguardo conforme a la normatividad aplicable.</v>
      </c>
      <c r="G59" s="30" t="str">
        <f>IF(ISBLANK('5. Pp (3 años)'!G60),"",'5. Pp (3 años)'!G60)</f>
        <v>Eficacia</v>
      </c>
      <c r="H59" s="30" t="str">
        <f>IF(ISBLANK('5. Pp (3 años)'!H60),"",'5. Pp (3 años)'!H60)</f>
        <v>Trimestral</v>
      </c>
      <c r="I59" s="32" t="str">
        <f>IF(ISBLANK('5. Pp (3 años)'!I60),"",'5. Pp (3 años)'!I60)</f>
        <v>MÉTODO DE CÁLCULO
PACRIM:  = (NBCR/NBP)*100
VARIABLES
PACRIM: : Porcentaje de avance en resguardos e inventarios
NBCR: Número de bienes muebles con clave generada y resguardo elaborado.
NBP: Número de bienes muebles programados a registrar y resguardar.</v>
      </c>
      <c r="J59" s="32" t="str">
        <f>IF(ISBLANK('5. Pp (3 años)'!J60),"",'5. Pp (3 años)'!J60)</f>
        <v>UNIDAD DE MEDIDA DEL INDICADOR:
Porcentaje
UNIDAD DE MEDIDA DE LAS VARIABLES:
Bienes Muebles</v>
      </c>
      <c r="K59" s="30" t="str">
        <f>IF(ISBLANK('5. Pp (3 años)'!K60),"",'5. Pp (3 años)'!K60)</f>
        <v>Ascendente</v>
      </c>
      <c r="L59" s="32" t="s">
        <v>571</v>
      </c>
      <c r="M59" s="32" t="s">
        <v>562</v>
      </c>
      <c r="N59" s="32" t="str">
        <f>IF(ISBLANK('5. Pp (3 años)'!N60),"",'5. Pp (3 años)'!N60)</f>
        <v xml:space="preserve">Nombre del Documento: Reporte Trimestral de Generación de Claves y Resguardos de Bienes Muebles.
Nombre de quien genera la información:  Jefatura de Departamento de Bienes Muebles y Jefatura de Departamento Parque Vehicular
Periodicidad con que se genera la información: Trimestral
Liga de la página donde se localiza la información o ubicación: Lefort Reportes Trimestrales MIR 
</v>
      </c>
      <c r="O59" s="32" t="str">
        <f>IF(ISBLANK('5. Pp (3 años)'!O60),"",'5. Pp (3 años)'!O60)</f>
        <v>Los bienes muebles adquiridos cuentan con documentación soporte para su registro.
Las áreas usuarias formalizan la asignación mediante resguardos.
Existe disponibilidad de sistemas y herramientas para el control patrimonial.
Se cumple con la normatividad aplicable en materia de contabilidad gubernamental (CONAC).</v>
      </c>
      <c r="P59" s="124" t="str">
        <f>IF(ISBLANK('5. Pp (3 años)'!P60),"",'5. Pp (3 años)'!P60)</f>
        <v>Meta 16.6
Para 2030, crear instituciones eficaces, responsables y transparentes a todos los niveles.</v>
      </c>
    </row>
    <row r="60" spans="1:16" ht="207">
      <c r="B60" s="69" t="str">
        <f>IF(ISBLANK('5. Pp (3 años)'!B61),"",'5. Pp (3 años)'!B61)</f>
        <v>Dirección General de Patrimonio Municipal</v>
      </c>
      <c r="C60" s="30" t="str">
        <f>IF(ISBLANK('5. Pp (3 años)'!C61),"",'5. Pp (3 años)'!C61)</f>
        <v>Actividad</v>
      </c>
      <c r="D60" s="32" t="str">
        <f>IF(ISBLANK('5. Pp (3 años)'!D61),"",'5. Pp (3 años)'!D61)</f>
        <v>1.4.1.1.3.4  Revisión física de bienes muebles del patrimonio del H. Ayuntamiento de Benito Juárez.</v>
      </c>
      <c r="E60" s="32" t="str">
        <f>IF(ISBLANK('5. Pp (3 años)'!E61),"",'5. Pp (3 años)'!E61)</f>
        <v>PRFBM: Porcentaje de revisiones físicas de bienes muebles realizadas.</v>
      </c>
      <c r="F60" s="32" t="str">
        <f>IF(ISBLANK('5. Pp (3 años)'!F61),"",'5. Pp (3 años)'!F61)</f>
        <v>Mide el grado de cumplimiento en la ejecución de revisiones físicas de bienes muebles del patrimonio municipal, respecto a las revisiones programadas en un periodo determinado.</v>
      </c>
      <c r="G60" s="30" t="str">
        <f>IF(ISBLANK('5. Pp (3 años)'!G61),"",'5. Pp (3 años)'!G61)</f>
        <v>Eficacia</v>
      </c>
      <c r="H60" s="30" t="str">
        <f>IF(ISBLANK('5. Pp (3 años)'!H61),"",'5. Pp (3 años)'!H61)</f>
        <v>Trimestral</v>
      </c>
      <c r="I60" s="32" t="str">
        <f>IF(ISBLANK('5. Pp (3 años)'!I61),"",'5. Pp (3 años)'!I61)</f>
        <v>MÉTODO DE CÁLCULO
PRFBM = (RFR/RFP)*100
VARIABLES
PRFBM: Porcentaje de revisiones físicas de bienes muebles realizadas.
RFR: Número de revisiones físicas realizadas
RFP: Revisiones físicas programadas</v>
      </c>
      <c r="J60" s="32" t="str">
        <f>IF(ISBLANK('5. Pp (3 años)'!J61),"",'5. Pp (3 años)'!J61)</f>
        <v xml:space="preserve">UNIDAD DE MEDIDA DEL INDICADOR:
Porcentaje
UNIDAD DE MEDIDA DE LAS VARIABLES:
Revisiones físicas </v>
      </c>
      <c r="K60" s="30" t="str">
        <f>IF(ISBLANK('5. Pp (3 años)'!K61),"",'5. Pp (3 años)'!K61)</f>
        <v>Ascendente</v>
      </c>
      <c r="L60" s="32" t="s">
        <v>664</v>
      </c>
      <c r="M60" s="32" t="s">
        <v>665</v>
      </c>
      <c r="N60" s="32" t="str">
        <f>IF(ISBLANK('5. Pp (3 años)'!N61),"",'5. Pp (3 años)'!N61)</f>
        <v>Nombre del Documento: Reporte Trimestral de Revisiones de Bienes Muebles.
Nombre de quien genera la información:  Jefatura de Departamento de Bienes Muebles y Jefatura de Departamento Parque Vehicular
Periodicidad con que se genera la información: Trimestral
Liga de la página donde se localiza la información o ubicación: Lefort Reportes Trimestrales MIR</v>
      </c>
      <c r="O60" s="32" t="str">
        <f>IF(ISBLANK('5. Pp (3 años)'!O61),"",'5. Pp (3 años)'!O61)</f>
        <v>Los lineamientos emitidos por el Consejo Nacional de Armonización Contable (CONAC) se mantienen vigentes, y las dependencias municipales proporcionan acceso oportuno a los bienes muebles para su revisión física.
Se cuenta con el personal, recursos materiales y condiciones operativas necesarias para realizar las revisiones físicas programadas.</v>
      </c>
      <c r="P60" s="124" t="str">
        <f>IF(ISBLANK('5. Pp (3 años)'!P61),"",'5. Pp (3 años)'!P61)</f>
        <v>Meta 11.4  
Redoblar los esfuerzos para proteger y salvaguardar el patrimonio cultural y natural del mundo.
Meta 12.2  
Para 2030, lograr la gestión sostenible y el uso eficiente de los recursos naturales.
Meta 16.6  
Desarrollar instituciones eficaces, responsables y transparentes a todos los niveles.</v>
      </c>
    </row>
    <row r="61" spans="1:16" ht="241.5">
      <c r="B61" s="600" t="str">
        <f>IF(ISBLANK('5. Pp (3 años)'!B62),"",'5. Pp (3 años)'!B62)</f>
        <v>Dirección General de Capacitacion en Calidad</v>
      </c>
      <c r="C61" s="573" t="str">
        <f>IF(ISBLANK('5. Pp (3 años)'!C62),"",'5. Pp (3 años)'!C62)</f>
        <v>Componente</v>
      </c>
      <c r="D61" s="601" t="str">
        <f>IF(ISBLANK('5. Pp (3 años)'!D62),"",'5. Pp (3 años)'!D62)</f>
        <v xml:space="preserve">1.4.1.1.4 Personal municipal con competencias fortalecidas a través de procesos de capacitación.
</v>
      </c>
      <c r="E61" s="601" t="str">
        <f>IF(ISBLANK('5. Pp (3 años)'!E62),"",'5. Pp (3 años)'!E62)</f>
        <v xml:space="preserve">PPMP: Porcentaje de integrantes del personal municipal profesionalizado. </v>
      </c>
      <c r="F61" s="601" t="str">
        <f>IF(ISBLANK('5. Pp (3 años)'!F62),"",'5. Pp (3 años)'!F62)</f>
        <v xml:space="preserve">Este indicador mide el número del personal municipal  profesionalizado con el objetivo de fortalecer sus competencias laborales y profesionales y así contribuir en el servicio que brindan las dependencias gubernamentales a la ciudadanía benitojuarense. 
</v>
      </c>
      <c r="G61" s="573" t="str">
        <f>IF(ISBLANK('5. Pp (3 años)'!G62),"",'5. Pp (3 años)'!G62)</f>
        <v>Eficacia</v>
      </c>
      <c r="H61" s="573" t="str">
        <f>IF(ISBLANK('5. Pp (3 años)'!H62),"",'5. Pp (3 años)'!H62)</f>
        <v>Trimestral</v>
      </c>
      <c r="I61" s="601" t="str">
        <f>IF(ISBLANK('5. Pp (3 años)'!I62),"",'5. Pp (3 años)'!I62)</f>
        <v xml:space="preserve">MÉTODO DE CÁLCULO:
PPMP= (NPPFC/NPPG)*100
VARIABLES
PPMP:Porcentaje de integrantes del personal municipal profesionalizado. 
NPPF: Número de personal municipal profesionalizadas.
NPPG: Número de personal municipal programado. 
</v>
      </c>
      <c r="J61" s="601" t="str">
        <f>IF(ISBLANK('5. Pp (3 años)'!J62),"",'5. Pp (3 años)'!J62)</f>
        <v>UNIDAD DE MEDIDA DEL INDICADOR:
Porcentaje
UNIDAD DE MEDIDA DE LAS VARIABLES:
Integrantes del personal municipal</v>
      </c>
      <c r="K61" s="573" t="str">
        <f>IF(ISBLANK('5. Pp (3 años)'!K62),"",'5. Pp (3 años)'!K62)</f>
        <v>Ascendente</v>
      </c>
      <c r="L61" s="601" t="s">
        <v>593</v>
      </c>
      <c r="M61" s="601" t="s">
        <v>572</v>
      </c>
      <c r="N61" s="601" t="str">
        <f>IF(ISBLANK('5. Pp (3 años)'!N62),"",'5. Pp (3 años)'!N62)</f>
        <v>Nombre del documento:  
Carpeta de  Drive con el Informe de Cursos Impartidos y Personal Capacitado.
Nombre de quien genera la información:  
Dirección General de Capacitación en Calidad, Departamento de Capacitación
Periodicidad con que se genera la información: 
Trimestral 
Liga de la página donde se localiza la información o ubicación:
https://drive.google.com/drive/folders/1p8ik4KpBoXDqoW1aGF7JJknU3OUXng_J?usp=drive_link</v>
      </c>
      <c r="O61" s="601" t="str">
        <f>IF(ISBLANK('5. Pp (3 años)'!O62),"",'5. Pp (3 años)'!O62)</f>
        <v xml:space="preserve">Se cuenta con la participación e interés del personal municipale para su profesionalización. 
Se cuentan con los insumos adecuados y  necesarios como servidores y equipos para la profesionalización digital. </v>
      </c>
      <c r="P61" s="602" t="str">
        <f>IF(ISBLANK('5. Pp (3 años)'!P62),"",'5. Pp (3 años)'!P62)</f>
        <v>Meta 16.6 
Para 2030, crear instituciones eficaces, responsables y transparentes a todos los niveles.</v>
      </c>
    </row>
    <row r="62" spans="1:16" ht="224.25">
      <c r="B62" s="69" t="str">
        <f>IF(ISBLANK('5. Pp (3 años)'!B63),"",'5. Pp (3 años)'!B63)</f>
        <v>Dirección General de Capacitacion en Calidad</v>
      </c>
      <c r="C62" s="30" t="str">
        <f>IF(ISBLANK('5. Pp (3 años)'!C63),"",'5. Pp (3 años)'!C63)</f>
        <v>Actividad</v>
      </c>
      <c r="D62" s="32" t="str">
        <f>IF(ISBLANK('5. Pp (3 años)'!D63),"",'5. Pp (3 años)'!D63)</f>
        <v>1.4.1.1.4.1. Impartición de  Cursos de Capacitación Integral Institucional</v>
      </c>
      <c r="E62" s="32" t="str">
        <f>IF(ISBLANK('5. Pp (3 años)'!E63),"",'5. Pp (3 años)'!E63)</f>
        <v>PPCI: Porcentaje de Cursos de Capacitación Integral Institucional impartidos</v>
      </c>
      <c r="F62" s="32" t="str">
        <f>IF(ISBLANK('5. Pp (3 años)'!F63),"",'5. Pp (3 años)'!F63)</f>
        <v xml:space="preserve">Con esta información, se mide el número de cursos de  capacitación en modalidad presencial y virtual  dirigidos a las y los servidores públicos que busca responder a sus necesidades de profesionalización, dichos cursos serán publicados en la Convocatoria de Eventos de Cursos.
</v>
      </c>
      <c r="G62" s="30" t="str">
        <f>IF(ISBLANK('5. Pp (3 años)'!G63),"",'5. Pp (3 años)'!G63)</f>
        <v>Eficacia</v>
      </c>
      <c r="H62" s="30" t="str">
        <f>IF(ISBLANK('5. Pp (3 años)'!H63),"",'5. Pp (3 años)'!H63)</f>
        <v>Trimestral</v>
      </c>
      <c r="I62" s="32" t="str">
        <f>IF(ISBLANK('5. Pp (3 años)'!I63),"",'5. Pp (3 años)'!I63)</f>
        <v xml:space="preserve">MÉTODO DE CÁLCULO
PPCI= (NCI/NCE)*100
VARIABLES 
PPCI: Porcentaje de Cursos de Capacitación Integral Institucional impartidos
NCI: Número de cursos impartidos.
NCE: Número de cursos estimados (programados)
</v>
      </c>
      <c r="J62" s="32" t="str">
        <f>IF(ISBLANK('5. Pp (3 años)'!J63),"",'5. Pp (3 años)'!J63)</f>
        <v>UNIDAD DE MEDIDA DEL INDICADOR:
Porcentaje
UNIDAD DE MEDIDA DE LAS VARIABLES:
Cursos de Capacitación Integral Institucional.</v>
      </c>
      <c r="K62" s="30" t="str">
        <f>IF(ISBLANK('5. Pp (3 años)'!K63),"",'5. Pp (3 años)'!K63)</f>
        <v>Ascendente</v>
      </c>
      <c r="L62" s="32" t="s">
        <v>594</v>
      </c>
      <c r="M62" s="32" t="s">
        <v>573</v>
      </c>
      <c r="N62" s="32" t="str">
        <f>IF(ISBLANK('5. Pp (3 años)'!N63),"",'5. Pp (3 años)'!N63)</f>
        <v>Nombre del Documento:  
Carpeta de Drive con el Informe de Cursos Impartidos y Personal Capacitado.
Nombre de quien genera la información: 
Dirección General de Capacitación en Calidad, Departamento de Capacitación
Periodicidad con que se genera la información: Trimestral
Liga de la página donde se localiza la información o ubicación:  
https://drive.google.com/drive/folders/1p8ik4KpBoXDqoW1aGF7JJknU3OUXng_J?usp=drive_link</v>
      </c>
      <c r="O62" s="32" t="str">
        <f>IF(ISBLANK('5. Pp (3 años)'!O63),"",'5. Pp (3 años)'!O63)</f>
        <v xml:space="preserve">Las dependencias municipales solicitan los cursos de capacitación integral llenando correctamente los formatos de la Detección de Necesidades de Capacitación. </v>
      </c>
      <c r="P62" s="124" t="str">
        <f>IF(ISBLANK('5. Pp (3 años)'!P63),"",'5. Pp (3 años)'!P63)</f>
        <v>Meta 16.6 
Para 2030, crear instituciones eficaces, responsables y transparentes a todos los niveles.</v>
      </c>
    </row>
    <row r="63" spans="1:16" ht="258.75">
      <c r="B63" s="69" t="str">
        <f>IF(ISBLANK('5. Pp (3 años)'!B64),"",'5. Pp (3 años)'!B64)</f>
        <v>Dirección General de Capacitacion en Calidad</v>
      </c>
      <c r="C63" s="30" t="str">
        <f>IF(ISBLANK('5. Pp (3 años)'!C64),"",'5. Pp (3 años)'!C64)</f>
        <v>Actividad</v>
      </c>
      <c r="D63" s="32" t="str">
        <f>IF(ISBLANK('5. Pp (3 años)'!D64),"",'5. Pp (3 años)'!D64)</f>
        <v>1.4.1.1.4.2 Formalización de convenios de colaboración para la capacitación.</v>
      </c>
      <c r="E63" s="32" t="str">
        <f>IF(ISBLANK('5. Pp (3 años)'!E64),"",'5. Pp (3 años)'!E64)</f>
        <v>PCC: Porcentaje de convenios de colaboración para la capacitación formalizados.</v>
      </c>
      <c r="F63" s="32" t="str">
        <f>IF(ISBLANK('5. Pp (3 años)'!F64),"",'5. Pp (3 años)'!F64)</f>
        <v xml:space="preserve">Este indicador mide el número de convenios de colaboración con Instituciones Educativas y/o Prestadores de servicios aliadas para la capacitación al funcionariado público, con ello se contribuye a reforzar la profesionalización del personal del Municipio de Benito Juárez.
</v>
      </c>
      <c r="G63" s="30" t="str">
        <f>IF(ISBLANK('5. Pp (3 años)'!G64),"",'5. Pp (3 años)'!G64)</f>
        <v>Eficacia</v>
      </c>
      <c r="H63" s="30" t="str">
        <f>IF(ISBLANK('5. Pp (3 años)'!H64),"",'5. Pp (3 años)'!H64)</f>
        <v>Trimestral</v>
      </c>
      <c r="I63" s="32" t="str">
        <f>IF(ISBLANK('5. Pp (3 años)'!I64),"",'5. Pp (3 años)'!I64)</f>
        <v xml:space="preserve">
MÉTODO DE CÁLCULO:
PCC= (NCCf/NCCP)*100
VARIABLES
PCC: Porcentaje de convenios de colaboración para la capacitación formalizados
NCCF: Número de convenios de colaboración para la capacitación formalizados
NCCP: Número de convenios de colaboración para la capacitación programados</v>
      </c>
      <c r="J63" s="32" t="str">
        <f>IF(ISBLANK('5. Pp (3 años)'!J64),"",'5. Pp (3 años)'!J64)</f>
        <v>UNIDAD DE MEDIDA DEL INDICADOR:
Porcentaje
UNIDAD DE MEDIDA DE LAS VARIABLES:
Convenios de colaboración</v>
      </c>
      <c r="K63" s="30" t="str">
        <f>IF(ISBLANK('5. Pp (3 años)'!K64),"",'5. Pp (3 años)'!K64)</f>
        <v>Ascendente</v>
      </c>
      <c r="L63" s="32" t="s">
        <v>595</v>
      </c>
      <c r="M63" s="32" t="s">
        <v>574</v>
      </c>
      <c r="N63" s="32" t="str">
        <f>IF(ISBLANK('5. Pp (3 años)'!N64),"",'5. Pp (3 años)'!N64)</f>
        <v>Nombre del Documento:   
Carpeta de Contratos y convenios, la cual contiene: Convenios de colaboración con Instituciones Educativas y/o prestadores de servicios de capacitación.
Nombre de quien genera la información: 
Dirección General de Capacitación en Calidad. Área de Estudios y Proyectos
Periodicidad con que se genera la información:  
Trimestral
Liga de la página donde se localiza la información o ubicación:  
Repisa 1, Área de Estudios y Proyectos. Carpeta de Convenios. Serie documental  MBJ/20/05/20C.4/2025</v>
      </c>
      <c r="O63" s="32" t="str">
        <f>IF(ISBLANK('5. Pp (3 años)'!O64),"",'5. Pp (3 años)'!O64)</f>
        <v xml:space="preserve">Existe la disponibilidad, honestidad y compromiso por parte de las y los servidores públicos respecto a evaluar su desempeño laboral. </v>
      </c>
      <c r="P63" s="124" t="str">
        <f>IF(ISBLANK('5. Pp (3 años)'!P64),"",'5. Pp (3 años)'!P64)</f>
        <v>Meta 16.6 
Para 2030, crear instituciones eficaces, responsables y transparentes a todos los niveles.</v>
      </c>
    </row>
    <row r="64" spans="1:16" ht="224.25">
      <c r="B64" s="69" t="str">
        <f>IF(ISBLANK('5. Pp (3 años)'!B65),"",'5. Pp (3 años)'!B65)</f>
        <v>Dirección General de Capacitacion en Calidad</v>
      </c>
      <c r="C64" s="30" t="str">
        <f>IF(ISBLANK('5. Pp (3 años)'!C65),"",'5. Pp (3 años)'!C65)</f>
        <v>Actividad</v>
      </c>
      <c r="D64" s="32" t="str">
        <f>IF(ISBLANK('5. Pp (3 años)'!D65),"",'5. Pp (3 años)'!D65)</f>
        <v>1.4.1.1.4.3 Evaluación al desempeño laboral hacia servidores(as) públicos(as).</v>
      </c>
      <c r="E64" s="32" t="str">
        <f>IF(ISBLANK('5. Pp (3 años)'!E65),"",'5. Pp (3 años)'!E65)</f>
        <v>PSPE: Porcentaje de servidores(as) públicos(as) evaluados(as)</v>
      </c>
      <c r="F64" s="32" t="str">
        <f>IF(ISBLANK('5. Pp (3 años)'!F65),"",'5. Pp (3 años)'!F65)</f>
        <v>Este indicador mide el número de las y los servidores públicos con evaluaciones respecto a sus competencias laborales, lo que busca se fomenten y fortalezcan mejores servicios a la ciudadania.</v>
      </c>
      <c r="G64" s="30" t="str">
        <f>IF(ISBLANK('5. Pp (3 años)'!G65),"",'5. Pp (3 años)'!G65)</f>
        <v>Eficacia</v>
      </c>
      <c r="H64" s="30" t="str">
        <f>IF(ISBLANK('5. Pp (3 años)'!H65),"",'5. Pp (3 años)'!H65)</f>
        <v>Trimestral</v>
      </c>
      <c r="I64" s="32" t="str">
        <f>IF(ISBLANK('5. Pp (3 años)'!I65),"",'5. Pp (3 años)'!I65)</f>
        <v xml:space="preserve">MÉTODO DE CÁLCULO
PSPE= (NSPE/NSPP)*100
VARIABLES
PSPE: Porcentaje de servidores(as) públicos(as) evaluados(as)
NSPE: Número de servidores(as) públicos(as) evaluados(as)
NSPP: Número de servidores(as) públicos(as) programados(as).
</v>
      </c>
      <c r="J64" s="32" t="str">
        <f>IF(ISBLANK('5. Pp (3 años)'!J65),"",'5. Pp (3 años)'!J65)</f>
        <v xml:space="preserve">UNIDAD DE MEDIDA DEL INDICADOR:
Porcentaje
UNIDAD DE MEDIDA DE LAS VARIABLES:
Servidores(as) públicos(as) </v>
      </c>
      <c r="K64" s="30" t="str">
        <f>IF(ISBLANK('5. Pp (3 años)'!K65),"",'5. Pp (3 años)'!K65)</f>
        <v>Ascendente</v>
      </c>
      <c r="L64" s="32" t="s">
        <v>596</v>
      </c>
      <c r="M64" s="32" t="s">
        <v>575</v>
      </c>
      <c r="N64" s="32" t="str">
        <f>IF(ISBLANK('5. Pp (3 años)'!N65),"",'5. Pp (3 años)'!N65)</f>
        <v>Nombre del Documento:     
Carpeta de Informes de Evaluación de Desempeño  
Nombre de quien genera la información:  
Área de Evaluación de Desempeño
Periodicidad con que se genera la información:  
Trimestral 
Liga de la página donde se localiza la información o ubicación: 
Repisa 1, Área de Evaluación de Desempeño, Carpeta de Informes de Evaluación de Desempeño serie documental  MBJ/20/05/20C.21/2026</v>
      </c>
      <c r="O64" s="32" t="str">
        <f>IF(ISBLANK('5. Pp (3 años)'!O65),"",'5. Pp (3 años)'!O65)</f>
        <v xml:space="preserve">Existe la disponibilidad, honestidad y compromiso por parte de las y los servidores públicos respecto a evaluar su desempeño laboral. </v>
      </c>
      <c r="P64" s="124" t="str">
        <f>IF(ISBLANK('5. Pp (3 años)'!P65),"",'5. Pp (3 años)'!P65)</f>
        <v>Meta 16.6 
Para 2030, crear instituciones eficaces, responsables y transparentes a todos los niveles.</v>
      </c>
    </row>
    <row r="65" spans="2:16" ht="224.25">
      <c r="B65" s="604" t="str">
        <f>IF(ISBLANK('5. Pp (3 años)'!B66),"",'5. Pp (3 años)'!B66)</f>
        <v>Dirección General de Tecnologias de Informacion y Comunicación</v>
      </c>
      <c r="C65" s="573" t="str">
        <f>IF(ISBLANK('5. Pp (3 años)'!C66),"",'5. Pp (3 años)'!C66)</f>
        <v>Componente</v>
      </c>
      <c r="D65" s="601" t="str">
        <f>IF(ISBLANK('5. Pp (3 años)'!D66),"",'5. Pp (3 años)'!D66)</f>
        <v>1.4.1.1.5 Servicios de tecnologías de la información y telecomunicaciones gestionados y proporcionados oportunamente a las dependencias municipales conforme a la normatividad aplicable.</v>
      </c>
      <c r="E65" s="601" t="str">
        <f>IF(ISBLANK('5. Pp (3 años)'!E66),"",'5. Pp (3 años)'!E66)</f>
        <v>PSTIC: Porcentaje de servicios de tecnologías de la información y comunicación proporcionados.</v>
      </c>
      <c r="F65" s="601" t="str">
        <f>IF(ISBLANK('5. Pp (3 años)'!F66),"",'5. Pp (3 años)'!F66)</f>
        <v>Este indicador mide el grado de cumplimiento en la gestión y atención oportuna de los servicios de tecnologías de la información proporcionados a las dependencias municipales, mediante la ejecución de acciones de desarrollo y mantenimiento de sistemas, servicios de telecomunicaciones y soporte técnico, respecto a lo programado en el periodo.</v>
      </c>
      <c r="G65" s="573" t="str">
        <f>IF(ISBLANK('5. Pp (3 años)'!G66),"",'5. Pp (3 años)'!G66)</f>
        <v>Eficacia</v>
      </c>
      <c r="H65" s="573" t="str">
        <f>IF(ISBLANK('5. Pp (3 años)'!H66),"",'5. Pp (3 años)'!H66)</f>
        <v>Trimestral</v>
      </c>
      <c r="I65" s="601" t="str">
        <f>IF(ISBLANK('5. Pp (3 años)'!I66),"",'5. Pp (3 años)'!I66)</f>
        <v xml:space="preserve">MÉTODO DE CÁLCULO:
PSTIC = (ASTE / ASTP) × 100
VARIABLES
PSTIC:  Porcentaje de servicios de tecnologías de la información gestionados oportunamente.
ASTE: Número total de acciones de servicios TIC ejecutadas en el periodo.
ASTP: Número total de acciones de servicios TIC programadas en el periodo .                       </v>
      </c>
      <c r="J65" s="601" t="str">
        <f>IF(ISBLANK('5. Pp (3 años)'!J66),"",'5. Pp (3 años)'!J66)</f>
        <v>UNIDAD DE MEDIDA DEL INDICADOR:
Porcentaje
UNIDAD DE MEDIDA DE LAS VARIABLES:
Acciones de servicios TIC</v>
      </c>
      <c r="K65" s="573" t="str">
        <f>IF(ISBLANK('5. Pp (3 años)'!K66),"",'5. Pp (3 años)'!K66)</f>
        <v>Ascendente</v>
      </c>
      <c r="L65" s="601" t="s">
        <v>577</v>
      </c>
      <c r="M65" s="601" t="s">
        <v>555</v>
      </c>
      <c r="N65" s="601" t="str">
        <f>IF(ISBLANK('5. Pp (3 años)'!N66),"",'5. Pp (3 años)'!N66)</f>
        <v>Nombre completo del Documento que sustenta la información: 
Reporte Trimestral de Servicios de Tecnologías de la Información y Comunicación (Desarrollo, Telecomunicaciones y Soporte Técnico).
Nombre del área que genera o publica la información: 
Dirección General de Tecnologías de Infomación y comunicación.
Periodicidad con que se genera la información: 
Trimestral.
Liga de la página de la que se obtiene la información:
Ubicado en el archivero de madera  repisa 2, lefort con clave MBJ-PM-OM-DGTIC-006-2026</v>
      </c>
      <c r="O65" s="601" t="str">
        <f>IF(ISBLANK('5. Pp (3 años)'!O66),"",'5. Pp (3 años)'!O66)</f>
        <v>Existe disponibilidad de infraestructura tecnológica y conectividad.
Las dependencias municipales solicitan los servicios en tiempo y forma.
Se cuenta con personal técnico suficiente y capacitado.
No se presentan fallas críticas en energía eléctrica o sistemas centrales.
Los proveedores de servicios tecnológicos cumplen con los niveles de servicio establecidos.</v>
      </c>
      <c r="P65" s="602" t="str">
        <f>IF(ISBLANK('5. Pp (3 años)'!P66),"",'5. Pp (3 años)'!P66)</f>
        <v>Meta 9.8 
Para 2030, Aumentar significativamente el acceso a la tecnología de la información y las comunicaciones y esforzarse por proporcionar acceso universal y asequible a Internet en los países menos adelantados.
Meta 16.6 
Para 2030, crear instituciones eficaces, responsables y transparentes a todos los niveles.</v>
      </c>
    </row>
    <row r="66" spans="2:16" ht="224.25">
      <c r="B66" s="69" t="str">
        <f>IF(ISBLANK('5. Pp (3 años)'!B67),"",'5. Pp (3 años)'!B67)</f>
        <v>Dirección General de Tecnologias de Informacion y Comunicación</v>
      </c>
      <c r="C66" s="30" t="str">
        <f>IF(ISBLANK('5. Pp (3 años)'!C67),"",'5. Pp (3 años)'!C67)</f>
        <v>Actividad</v>
      </c>
      <c r="D66" s="32" t="str">
        <f>IF(ISBLANK('5. Pp (3 años)'!D67),"",'5. Pp (3 años)'!D67)</f>
        <v xml:space="preserve">1.4.1.1.5.1 Desarrollo y mantenimiento de sistemas informáticos para las dependencias municipales. </v>
      </c>
      <c r="E66" s="32" t="str">
        <f>IF(ISBLANK('5. Pp (3 años)'!E67),"",'5. Pp (3 años)'!E67)</f>
        <v>PSDMA= Porcentaje de servicios de desarrollo y mantenimiento de sistemas informáticos atendidos</v>
      </c>
      <c r="F66" s="32" t="str">
        <f>IF(ISBLANK('5. Pp (3 años)'!F67),"",'5. Pp (3 años)'!F67)</f>
        <v>Mide el grado de cumplimiento en la atención de los servicios de desarrollo y mantenimiento de sistemas informáticos solicitados por las dependencias municipales, respecto a los servicios programados en el periodo.</v>
      </c>
      <c r="G66" s="30" t="str">
        <f>IF(ISBLANK('5. Pp (3 años)'!G67),"",'5. Pp (3 años)'!G67)</f>
        <v>Eficacia</v>
      </c>
      <c r="H66" s="30" t="str">
        <f>IF(ISBLANK('5. Pp (3 años)'!H67),"",'5. Pp (3 años)'!H67)</f>
        <v>Trimestral</v>
      </c>
      <c r="I66" s="32" t="str">
        <f>IF(ISBLANK('5. Pp (3 años)'!I67),"",'5. Pp (3 años)'!I67)</f>
        <v>MÉTODO DE CÁLCULO
PSDMA= (NSDME/NSDMP)*100                                                                       
VARIABLES
PSDMA: Porcentaje de servicios de desarrollo y mantenimiento de sistemas informáticos atendidos.
NSDME: Número de servicios de desarrollo y mantenimiento ejecutados.
NSDMP: Número de servicios de desarrollo y mantenimiento programados.</v>
      </c>
      <c r="J66" s="32" t="str">
        <f>IF(ISBLANK('5. Pp (3 años)'!J67),"",'5. Pp (3 años)'!J67)</f>
        <v>UNIDAD DE MEDIDA DEL INDICADOR:
Porcentaje
UNIDAD DE MEDIDA DE LAS VARIABLES:
Servicios de Desarrollo y Mantenimiento.</v>
      </c>
      <c r="K66" s="30" t="str">
        <f>IF(ISBLANK('5. Pp (3 años)'!K67),"",'5. Pp (3 años)'!K67)</f>
        <v>Ascendente</v>
      </c>
      <c r="L66" s="32" t="s">
        <v>597</v>
      </c>
      <c r="M66" s="32" t="s">
        <v>576</v>
      </c>
      <c r="N66" s="32" t="str">
        <f>IF(ISBLANK('5. Pp (3 años)'!N67),"",'5. Pp (3 años)'!N67)</f>
        <v>Nombre completo del Documento que sustenta la información: 
Reporte Trimestral de Servicios de Tecnologías de la Información y Comunicación (Desarrollo y Mantenimiento).
Nombre del área que genera o publica la información: Departamento de Sistemas de Información
Periodicidad con que se genera la información: Trimestral.
Liga de la página de la que se obtiene la información: 
Archivos administrativos de la Dirección General de Tecnologías de la Información y Comunicación / Sistema interno de control y seguimiento de servicios, lefort MBJ-PM-OM-DGTIC-006-2026.</v>
      </c>
      <c r="O66" s="32" t="str">
        <f>IF(ISBLANK('5. Pp (3 años)'!O67),"",'5. Pp (3 años)'!O67)</f>
        <v xml:space="preserve">
Existe suministro continuo de energía eléctrica para la operación de los sistemas informáticos.
Las dependencias municipales definen y solicitan oportunamente sus requerimientos de sistemas.
Se cuenta con infraestructura tecnológica y plataformas adecuadas para el desarrollo y mantenimiento de sistemas.</v>
      </c>
      <c r="P66" s="124" t="str">
        <f>IF(ISBLANK('5. Pp (3 años)'!P67),"",'5. Pp (3 años)'!P67)</f>
        <v>Meta 9.8 
Para 2030, Aumentar significativamente el acceso a la tecnología de la información y las comunicaciones y esforzarse por proporcionar acceso universal y asequible a Internet en los países menos adelantados.
Meta 16.6 
Para 2030, crear instituciones eficaces, responsables y transparentes a todos los niveles.</v>
      </c>
    </row>
    <row r="67" spans="2:16" ht="224.25">
      <c r="B67" s="69" t="str">
        <f>IF(ISBLANK('5. Pp (3 años)'!B68),"",'5. Pp (3 años)'!B68)</f>
        <v>Dirección General de Tecnologias de Informacion y Comunicación</v>
      </c>
      <c r="C67" s="30" t="str">
        <f>IF(ISBLANK('5. Pp (3 años)'!C68),"",'5. Pp (3 años)'!C68)</f>
        <v>Actividad</v>
      </c>
      <c r="D67" s="32" t="str">
        <f>IF(ISBLANK('5. Pp (3 años)'!D68),"",'5. Pp (3 años)'!D68)</f>
        <v>1.4.1.1.5.2 Atención de  servicios de telecomunicaciones para las dependencias municipales.</v>
      </c>
      <c r="E67" s="32" t="str">
        <f>IF(ISBLANK('5. Pp (3 años)'!E68),"",'5. Pp (3 años)'!E68)</f>
        <v>PSTA: Porcentaje de servicios de telecomunicaciones atendidos.</v>
      </c>
      <c r="F67" s="32" t="str">
        <f>IF(ISBLANK('5. Pp (3 años)'!F68),"",'5. Pp (3 años)'!F68)</f>
        <v>Mide el grado de cumplimiento en la atención de los servicios de telecomunicaciones requeridos por las dependencias municipales, respecto a los servicios programados en el periodo.</v>
      </c>
      <c r="G67" s="30" t="str">
        <f>IF(ISBLANK('5. Pp (3 años)'!G68),"",'5. Pp (3 años)'!G68)</f>
        <v>Eficacia</v>
      </c>
      <c r="H67" s="30" t="str">
        <f>IF(ISBLANK('5. Pp (3 años)'!H68),"",'5. Pp (3 años)'!H68)</f>
        <v>Trimestral</v>
      </c>
      <c r="I67" s="32" t="str">
        <f>IF(ISBLANK('5. Pp (3 años)'!I68),"",'5. Pp (3 años)'!I68)</f>
        <v xml:space="preserve">MÉTODO DE CÁLCULO
PSTA= (NSTE/NSTP)*100      
VARIABLES   
PSTA: Porcentaje de servicios de telecomunicaciones atendidos
NSTE= Número de Servicios de Telecomunicaciones ejecutados.
NSTP= Número de Servicios de Telecomunicaciones programados.                                                                       </v>
      </c>
      <c r="J67" s="32" t="str">
        <f>IF(ISBLANK('5. Pp (3 años)'!J68),"",'5. Pp (3 años)'!J68)</f>
        <v>UNIDAD DE MEDIDA DEL INDICADOR:
Porcentaje
UNIDAD DE MEDIDA DE LAS VARIABLES:
Servicios de Telecomunicaciones</v>
      </c>
      <c r="K67" s="30" t="str">
        <f>IF(ISBLANK('5. Pp (3 años)'!K68),"",'5. Pp (3 años)'!K68)</f>
        <v>Ascendente</v>
      </c>
      <c r="L67" s="32" t="s">
        <v>673</v>
      </c>
      <c r="M67" s="32" t="s">
        <v>674</v>
      </c>
      <c r="N67" s="32" t="str">
        <f>IF(ISBLANK('5. Pp (3 años)'!N68),"",'5. Pp (3 años)'!N68)</f>
        <v>Nombre completo del Documento que sustenta la información: 
Reporte Trimestral de Servicios de Tecnologías de la Información y Comunicación (Telecomunicaciones).
Nombre del área que genera o publica la información: 
Departamento de Telecomunicaciones
Periodicidad con que se genera la información: Trimestral.
Liga de la página de la que se obtiene la información: 
Archivos administrativos de la Dirección General de Tecnologías de la Información y Comunicación / Sistema interno de control y seguimiento de servicios, lefort MBJ-PM-OM-DGTIC-006-2026</v>
      </c>
      <c r="O67" s="32" t="str">
        <f>IF(ISBLANK('5. Pp (3 años)'!O68),"",'5. Pp (3 años)'!O68)</f>
        <v>Los proveedores de servicios de telecomunicaciones garantizan la disponibilidad y calidad del servicio.
Existe infraestructura de red y conectividad suficiente para la prestación de los servicios.
No se presentan fallas externas que interrumpan los servicios de telecomunicaciones.</v>
      </c>
      <c r="P67" s="124" t="str">
        <f>IF(ISBLANK('5. Pp (3 años)'!P68),"",'5. Pp (3 años)'!P68)</f>
        <v>Meta 9.8 
Para 2030, Aumentar significativamente el acceso a la tecnología de la información y las comunicaciones y esforzarse por proporcionar acceso universal y asequible a Internet en los países menos adelantados.
Meta 16.6 
Para 2030, crear instituciones eficaces, responsables y transparentes a todos los niveles.</v>
      </c>
    </row>
    <row r="68" spans="2:16" ht="241.5">
      <c r="B68" s="69" t="str">
        <f>IF(ISBLANK('5. Pp (3 años)'!B69),"",'5. Pp (3 años)'!B69)</f>
        <v>Dirección General de Tecnologias de Informacion y Comunicación</v>
      </c>
      <c r="C68" s="30" t="str">
        <f>IF(ISBLANK('5. Pp (3 años)'!C69),"",'5. Pp (3 años)'!C69)</f>
        <v>Actividad</v>
      </c>
      <c r="D68" s="32" t="str">
        <f>IF(ISBLANK('5. Pp (3 años)'!D69),"",'5. Pp (3 años)'!D69)</f>
        <v>1.4.1.1.5.3 Atención de servicios de soporte técnico para las dependencias municipales.</v>
      </c>
      <c r="E68" s="32" t="str">
        <f>IF(ISBLANK('5. Pp (3 años)'!E69),"",'5. Pp (3 años)'!E69)</f>
        <v>PSSTA= Porcentaje de servicios de soporte técnico atendidos.</v>
      </c>
      <c r="F68" s="32" t="str">
        <f>IF(ISBLANK('5. Pp (3 años)'!F69),"",'5. Pp (3 años)'!F69)</f>
        <v xml:space="preserve">Este indicador mide el grado de cumplimiento en la atención de los servicios de soporte técnico proporcionados a las dependencias municipales, respecto a los servicios programados en el periodo; problemas con los equipos de cómputo o sus periféricos, software y asesorías relacionadas con los programas básicos. </v>
      </c>
      <c r="G68" s="30" t="str">
        <f>IF(ISBLANK('5. Pp (3 años)'!G69),"",'5. Pp (3 años)'!G69)</f>
        <v>Eficacia</v>
      </c>
      <c r="H68" s="30" t="str">
        <f>IF(ISBLANK('5. Pp (3 años)'!H69),"",'5. Pp (3 años)'!H69)</f>
        <v>Trimestral</v>
      </c>
      <c r="I68" s="32" t="str">
        <f>IF(ISBLANK('5. Pp (3 años)'!I69),"",'5. Pp (3 años)'!I69)</f>
        <v xml:space="preserve">MÉTODO DE CÁLCULO
PSSTA= (NSSTE/NSSTP)*100       
VARIABLES   
PSSTA= Porcentaje de Servicios de Soporte Técnico Atendidos.
NSSTE= Número de Servicios de SoporteTécnico Ejecutados.
NSSTP= Número Servicios de SoporteTécnico Programados.
                                                     </v>
      </c>
      <c r="J68" s="32" t="str">
        <f>IF(ISBLANK('5. Pp (3 años)'!J69),"",'5. Pp (3 años)'!J69)</f>
        <v>UNIDAD DE MEDIDA DEL INDICADOR:
Porcentaje
UNIDAD DE MEDIDA DE LAS VARIABLES:
Servicios de Soporte Técnico.</v>
      </c>
      <c r="K68" s="30" t="str">
        <f>IF(ISBLANK('5. Pp (3 años)'!K69),"",'5. Pp (3 años)'!K69)</f>
        <v>Ascendente</v>
      </c>
      <c r="L68" s="32" t="s">
        <v>676</v>
      </c>
      <c r="M68" s="32" t="s">
        <v>675</v>
      </c>
      <c r="N68" s="32" t="str">
        <f>IF(ISBLANK('5. Pp (3 años)'!N69),"",'5. Pp (3 años)'!N69)</f>
        <v>Nombre completo del Documento que sustenta la información: 
Reporte Trimestral de Servicios de Tecnologías de la Información y Comunicación (Soporte Técnico).
Nombre del área que genera o publica la información: 
Departamento de Soporte Técnico
Periodicidad con que se genera la información:
Trimestral.
Liga de la página de la que se obtiene la información: 
Archivos administrativos de la Dirección General de Tecnologías de la Información y Comunicación / Sistema interno de control y seguimiento de servicios, lefort MBJ-PM-OM-DGTIC-006-2026</v>
      </c>
      <c r="O68" s="32" t="str">
        <f>IF(ISBLANK('5. Pp (3 años)'!O69),"",'5. Pp (3 años)'!O69)</f>
        <v>Las dependencias municipales reportan oportunamente las incidencias técnicas.
Se cuenta con disponibilidad de equipos, refacciones y herramientas necesarias para la atención de servicios técnicos.
No se presentan fallas críticas generalizadas en la infraestructura tecnológica.</v>
      </c>
      <c r="P68" s="124" t="str">
        <f>IF(ISBLANK('5. Pp (3 años)'!P69),"",'5. Pp (3 años)'!P69)</f>
        <v>Meta 9.8 
Para 2030, Aumentar significativamente el acceso a la tecnología de la información y las comunicaciones y esforzarse por proporcionar acceso universal y asequible a Internet en los países menos adelantados.
Meta 16.6 
Para 2030, crear instituciones eficaces, responsables y transparentes a todos los niveles.</v>
      </c>
    </row>
    <row r="69" spans="2:16" ht="258.75">
      <c r="B69" s="600" t="str">
        <f>IF(ISBLANK('5. Pp (3 años)'!B70),"",'5. Pp (3 años)'!B70)</f>
        <v>Dirección General de Servicios Generales</v>
      </c>
      <c r="C69" s="573" t="str">
        <f>IF(ISBLANK('5. Pp (3 años)'!C70),"",'5. Pp (3 años)'!C70)</f>
        <v>Componente</v>
      </c>
      <c r="D69" s="601" t="str">
        <f>IF(ISBLANK('5. Pp (3 años)'!D70),"",'5. Pp (3 años)'!D70)</f>
        <v>1.4.1.1.6 Servicios de mantenimiento y logística brindados a las dependencias municipales conforme a la normatividad aplicable</v>
      </c>
      <c r="E69" s="601" t="str">
        <f>IF(ISBLANK('5. Pp (3 años)'!E70),"",'5. Pp (3 años)'!E70)</f>
        <v xml:space="preserve">PSML=Porcentaje de Servicios de mantenimiento y logística proporcionados. </v>
      </c>
      <c r="F69" s="601" t="str">
        <f>IF(ISBLANK('5. Pp (3 años)'!F70),"",'5. Pp (3 años)'!F70)</f>
        <v xml:space="preserve"> 
Mide el grado de cumplimiento en la prestación de servicios de mantenimiento y logística a las dependencias municipales, mediante la ejecución de servicios programados en el periodo, incluyendo mantenimiento de infraestructura, logística de eventos oficiales especiales y atención de solicitudes de logística para eventos institucionales ordinarios, conforme a la normatividad aplicable.</v>
      </c>
      <c r="G69" s="573" t="str">
        <f>IF(ISBLANK('5. Pp (3 años)'!G70),"",'5. Pp (3 años)'!G70)</f>
        <v>Eficacia</v>
      </c>
      <c r="H69" s="573" t="str">
        <f>IF(ISBLANK('5. Pp (3 años)'!H70),"",'5. Pp (3 años)'!H70)</f>
        <v>Trimestral</v>
      </c>
      <c r="I69" s="601" t="str">
        <f>IF(ISBLANK('5. Pp (3 años)'!I70),"",'5. Pp (3 años)'!I70)</f>
        <v xml:space="preserve">MÉTODO DE CÁLCULO:
PSML= (NSME/NSMP)*100
VARIABLES
PSML: Porcentaje de servicios de mantenimiento y logística proporcionados.                                                               
NSME: Número de servicios de mantenimiento y logística ejecutados.
NSMP: Número de servicios de mantenimiento y logística programados.
                                                                                                          </v>
      </c>
      <c r="J69" s="601" t="str">
        <f>IF(ISBLANK('5. Pp (3 años)'!J70),"",'5. Pp (3 años)'!J70)</f>
        <v xml:space="preserve">UNIDAD DE MEDIDA DEL INDICADOR:
Porcentaje
UNIDAD DE MEDIDA DE LAS VARIABLES:
Servicios de Mantenimiento y Logística </v>
      </c>
      <c r="K69" s="573" t="str">
        <f>IF(ISBLANK('5. Pp (3 años)'!K70),"",'5. Pp (3 años)'!K70)</f>
        <v>Ascendente</v>
      </c>
      <c r="L69" s="601" t="s">
        <v>581</v>
      </c>
      <c r="M69" s="601" t="s">
        <v>556</v>
      </c>
      <c r="N69" s="601" t="str">
        <f>IF(ISBLANK('5. Pp (3 años)'!N70),"",'5. Pp (3 años)'!N70)</f>
        <v>Nombre del Documento:  
Reporte Trimestral de Servicios de Mantenimiento y Logística.
Nombre de quien genera la información: 
Dirección General de Servicios Generales
Periodicidad con que se genera la información: 
Trimestral
Liga de la página de la que se obtiene la información: 
El documento está ubicado en la dirección de Servicios Generales con clave de expediente MBJ-OM-DGSG-08-2026 y MBJ-OM-DGSG-09-2026</v>
      </c>
      <c r="O69" s="601" t="str">
        <f>IF(ISBLANK('5. Pp (3 años)'!O70),"",'5. Pp (3 años)'!O70)</f>
        <v>Las dependencias municipales realizan la programación oportuna de los servicios requeridos.
Se cuenta con disponibilidad presupuestal, recursos materiales y personal operativo.
Las condiciones climatológicas y sociales permiten la ejecución de los servicios programados.</v>
      </c>
      <c r="P69" s="602" t="str">
        <f>IF(ISBLANK('5. Pp (3 años)'!P70),"",'5. Pp (3 años)'!P70)</f>
        <v>Meta 11.6 
Para 2030, reducir el impacto ambiental negativo per cápita de las ciudades, incluso prestando especial atención a la calidad del aire y la gestión de los desechos municipales y de otro tipo.
Meta 16.6 
Para 2030, crear instituciones eficaces, responsables y transparentes a todos los niveles.
Meta 12.2  
Para 2030, lograr la gestión sostenible y el uso eficiente de los recursos naturales.</v>
      </c>
    </row>
    <row r="70" spans="2:16" ht="207">
      <c r="B70" s="69" t="str">
        <f>IF(ISBLANK('5. Pp (3 años)'!B71),"",'5. Pp (3 años)'!B71)</f>
        <v>Dirección General de Servicios Generales</v>
      </c>
      <c r="C70" s="30" t="str">
        <f>IF(ISBLANK('5. Pp (3 años)'!C71),"",'5. Pp (3 años)'!C71)</f>
        <v>Actividad</v>
      </c>
      <c r="D70" s="32" t="str">
        <f>IF(ISBLANK('5. Pp (3 años)'!D71),"",'5. Pp (3 años)'!D71)</f>
        <v>1.4.1.1.6.1 Realización del mantenimiento del Edificio del Palacio Municipal y áreas comúnes.</v>
      </c>
      <c r="E70" s="32" t="str">
        <f>IF(ISBLANK('5. Pp (3 años)'!E71),"",'5. Pp (3 años)'!E71)</f>
        <v xml:space="preserve">PSMR=Porcentaje de servicios de mantenimiento municipal realizados. </v>
      </c>
      <c r="F70" s="32" t="str">
        <f>IF(ISBLANK('5. Pp (3 años)'!F71),"",'5. Pp (3 años)'!F71)</f>
        <v>Con está información, se  mide el número de servicios de mantenimiento tanto preventivo como correctivo que se realizan en el edificio del Palacio Municipal y preservar así la imagen del Ayuntamiento.</v>
      </c>
      <c r="G70" s="30" t="str">
        <f>IF(ISBLANK('5. Pp (3 años)'!G71),"",'5. Pp (3 años)'!G71)</f>
        <v>Eficacia</v>
      </c>
      <c r="H70" s="30" t="str">
        <f>IF(ISBLANK('5. Pp (3 años)'!H71),"",'5. Pp (3 años)'!H71)</f>
        <v>Trimestral</v>
      </c>
      <c r="I70" s="32" t="str">
        <f>IF(ISBLANK('5. Pp (3 años)'!I71),"",'5. Pp (3 años)'!I71)</f>
        <v xml:space="preserve">MÉTODO DE CÁLCULO:
PSMR= (NSME/NSMP)*100
VARIABLES
PSMR: Porcentaje de servicios de mantenimiento realizados. 
NSME: Número de servicios de mantenimiento ejecutados. 
NSMP= Número de servicios de mantenimiento programados.
                                                                                                     </v>
      </c>
      <c r="J70" s="32" t="str">
        <f>IF(ISBLANK('5. Pp (3 años)'!J71),"",'5. Pp (3 años)'!J71)</f>
        <v xml:space="preserve">UNIDAD DE MEDIDA DEL INDICADOR:
Porcentaje
UNIDAD DE MEDIDA DE LAS VARIABLES: 
Servicios de mantenimiento </v>
      </c>
      <c r="K70" s="30" t="str">
        <f>IF(ISBLANK('5. Pp (3 años)'!K71),"",'5. Pp (3 años)'!K71)</f>
        <v>Ascendente</v>
      </c>
      <c r="L70" s="32" t="s">
        <v>598</v>
      </c>
      <c r="M70" s="32" t="s">
        <v>580</v>
      </c>
      <c r="N70" s="32" t="str">
        <f>IF(ISBLANK('5. Pp (3 años)'!N71),"",'5. Pp (3 años)'!N71)</f>
        <v>Nombre del Documento:   
Reporte Trimestral de Servicios de Mantenimiento y Logística.
Nombre de quien genera la información: 
Dirección General de Servicios Generales
Periodicidad con que se genera la información: 
Trimestral
Liga de la página de la que se obtiene la información: 
El documento esta ubicado en la dirección de Servicios Generales con clave de expediente MBJ-OM-DGSG-15-2026.</v>
      </c>
      <c r="O70" s="32" t="str">
        <f>IF(ISBLANK('5. Pp (3 años)'!O71),"",'5. Pp (3 años)'!O71)</f>
        <v>Los proovedores de luz y agua operan de manera normal, lo que permite los servicios de mantenimiento.</v>
      </c>
      <c r="P70" s="124" t="str">
        <f>IF(ISBLANK('5. Pp (3 años)'!P71),"",'5. Pp (3 años)'!P71)</f>
        <v>Meta 11.6 
Para 2030, reducir el impacto ambiental negativo per cápita de las ciudades, incluso prestando especial atención a la calidad del aire y la gestión de los desechos municipales y de otro tipo.
Meta 16.6 
Para 2030, crear instituciones eficaces, responsables y transparentes a todos los niveles.</v>
      </c>
    </row>
    <row r="71" spans="2:16" ht="241.5">
      <c r="B71" s="69" t="str">
        <f>IF(ISBLANK('5. Pp (3 años)'!B72),"",'5. Pp (3 años)'!B72)</f>
        <v>Dirección General de Servicios Generales</v>
      </c>
      <c r="C71" s="30" t="str">
        <f>IF(ISBLANK('5. Pp (3 años)'!C72),"",'5. Pp (3 años)'!C72)</f>
        <v>Actividad</v>
      </c>
      <c r="D71" s="32" t="str">
        <f>IF(ISBLANK('5. Pp (3 años)'!D72),"",'5. Pp (3 años)'!D72)</f>
        <v>1.4.1.1.6.2 Brindar servicios de logística para la realización de eventos oficiales especiales.</v>
      </c>
      <c r="E71" s="32" t="str">
        <f>IF(ISBLANK('5. Pp (3 años)'!E72),"",'5. Pp (3 años)'!E72)</f>
        <v>PLEO= Porcentaje de servicios de logística de los eventos oficiales especiales brindados</v>
      </c>
      <c r="F71" s="32" t="str">
        <f>IF(ISBLANK('5. Pp (3 años)'!F72),"",'5. Pp (3 años)'!F72)</f>
        <v>Mide el grado de cumplimiento en la ejecución de los servicios de logística para eventos oficiales especiales del Ayuntamiento, tales como celebraciones institucionales de alto impacto (Aniversario de Cancún, Informe de Gobierno, Fiestas Patrias, celebraciones decembrinas), en relación con los eventos programados en el periodo.</v>
      </c>
      <c r="G71" s="30" t="str">
        <f>IF(ISBLANK('5. Pp (3 años)'!G72),"",'5. Pp (3 años)'!G72)</f>
        <v>Eficacia</v>
      </c>
      <c r="H71" s="30" t="str">
        <f>IF(ISBLANK('5. Pp (3 años)'!H72),"",'5. Pp (3 años)'!H72)</f>
        <v>Trimestral</v>
      </c>
      <c r="I71" s="32" t="str">
        <f>IF(ISBLANK('5. Pp (3 años)'!I72),"",'5. Pp (3 años)'!I72)</f>
        <v xml:space="preserve">MÉTODO DE CÁLCULO:
PLEO=(NSLB/NSLP)*100
VARIABLES
PLEO: Porcentaje de servicios de logística de los eventos oficiales especiales brindados.
NSLB: Número de Servicios de logística de eventos oficiales brindados                                            
NSLP: Número de Servicios de logística de eventos oficiales programados
                                                                                                     </v>
      </c>
      <c r="J71" s="32" t="str">
        <f>IF(ISBLANK('5. Pp (3 años)'!J72),"",'5. Pp (3 años)'!J72)</f>
        <v>UNIDAD DE MEDIDA DEL INDICADOR:
Porcentaje
UNIDAD DE MEDIDA DE LAS VARIABLES: 
Servicios de logistica.</v>
      </c>
      <c r="K71" s="30" t="str">
        <f>IF(ISBLANK('5. Pp (3 años)'!K72),"",'5. Pp (3 años)'!K72)</f>
        <v>Ascendente</v>
      </c>
      <c r="L71" s="32" t="s">
        <v>599</v>
      </c>
      <c r="M71" s="32" t="s">
        <v>579</v>
      </c>
      <c r="N71" s="32" t="str">
        <f>IF(ISBLANK('5. Pp (3 años)'!N72),"",'5. Pp (3 años)'!N72)</f>
        <v>Nombre del Documento:   
Reporte Trimestral de Servicios de Mantenimiento y Logística de Eventos Especiales.
Nombre de quien genera la información: 
Dirección General de Servicios Generales
Periodicidad con que se genera la información: 
Trimestral
Liga de la página de la que se obtiene la información: 
El documento está ubicado en la Dirección General de Servicios Generales con clave de expediente MBJ-OM-DGSG-08-2026 y MBJ-OM-DGSG-09-2026</v>
      </c>
      <c r="O71" s="32" t="str">
        <f>IF(ISBLANK('5. Pp (3 años)'!O72),"",'5. Pp (3 años)'!O72)</f>
        <v>Las condiciones climatológicas, sanitarias y sociales son las adecuadas para la realización de la logística de los eventos.</v>
      </c>
      <c r="P71" s="124" t="str">
        <f>IF(ISBLANK('5. Pp (3 años)'!P72),"",'5. Pp (3 años)'!P72)</f>
        <v>Meta 11.6 
Para 2030, reducir el impacto ambiental negativo per cápita de las ciudades, incluso prestando especial atención a la calidad del aire y la gestión de los desechos municipales y de otro tipo.
Meta 16.6 
Para 2030, crear instituciones eficaces, responsables y transparentes a todos los niveles.</v>
      </c>
    </row>
    <row r="72" spans="2:16" ht="241.5">
      <c r="B72" s="69" t="str">
        <f>IF(ISBLANK('5. Pp (3 años)'!B73),"",'5. Pp (3 años)'!B73)</f>
        <v>Dirección General de Servicios Generales</v>
      </c>
      <c r="C72" s="30" t="str">
        <f>IF(ISBLANK('5. Pp (3 años)'!C73),"",'5. Pp (3 años)'!C73)</f>
        <v>Actividad</v>
      </c>
      <c r="D72" s="32" t="str">
        <f>IF(ISBLANK('5. Pp (3 años)'!D73),"",'5. Pp (3 años)'!D73)</f>
        <v>1.4.1.1.6.3 Atención de solicitudes de servicios de logística para eventos institucionales ordinarios solicitados por las dependencias municipales.</v>
      </c>
      <c r="E72" s="32" t="str">
        <f>IF(ISBLANK('5. Pp (3 años)'!E73),"",'5. Pp (3 años)'!E73)</f>
        <v>PSLA= Porcentaje de solicitudes de servicios de logística para eventos ordinarios atendidos.</v>
      </c>
      <c r="F72" s="32" t="str">
        <f>IF(ISBLANK('5. Pp (3 años)'!F73),"",'5. Pp (3 años)'!F73)</f>
        <v>Mide el grado de cumplimiento en la atención de solicitudes de servicios de logística para eventos institucionales ordinarios requeridos por las dependencias municipales, los cuales corresponden a actividades operativas y de menor escala, distintas a los eventos oficiales especiales, en relación con las solicitudes recibidas en el periodo.</v>
      </c>
      <c r="G72" s="30" t="str">
        <f>IF(ISBLANK('5. Pp (3 años)'!G73),"",'5. Pp (3 años)'!G73)</f>
        <v>Eficacia</v>
      </c>
      <c r="H72" s="30" t="str">
        <f>IF(ISBLANK('5. Pp (3 años)'!H73),"",'5. Pp (3 años)'!H73)</f>
        <v>Trimestral</v>
      </c>
      <c r="I72" s="32" t="str">
        <f>IF(ISBLANK('5. Pp (3 años)'!I73),"",'5. Pp (3 años)'!I73)</f>
        <v xml:space="preserve">MÉTODO DE CÁLCULO:
PSLA= (NSLA/NSLS)*100
VARIABLES 
PSLA= Porcentaje de Servicios de Logística de Eventos  Atendidas.   
NSLA= Número de servicios de logística de eventos atendidos                                                              
NSLS= Número de servicios de logística de eventos programados. 
                                                                                                     </v>
      </c>
      <c r="J72" s="32" t="str">
        <f>IF(ISBLANK('5. Pp (3 años)'!J73),"",'5. Pp (3 años)'!J73)</f>
        <v>UNIDAD DE MEDIDA DEL INDICADOR:
Porcentaje
UNIDAD DE MEDIDA DE LAS VARIABLES: Servicios de Logística para los Eventos</v>
      </c>
      <c r="K72" s="30" t="str">
        <f>IF(ISBLANK('5. Pp (3 años)'!K73),"",'5. Pp (3 años)'!K73)</f>
        <v>Ascendente</v>
      </c>
      <c r="L72" s="32" t="s">
        <v>600</v>
      </c>
      <c r="M72" s="32" t="s">
        <v>578</v>
      </c>
      <c r="N72" s="32" t="str">
        <f>IF(ISBLANK('5. Pp (3 años)'!N73),"",'5. Pp (3 años)'!N73)</f>
        <v>Nombre del Documento:    
Reporte Trimestral de Servicios de Mantenimiento y Logística de Eventos Ordinarios.
Nombre de quien genera la información: 
Dirección General de Servicios Generales
Periodicidad con que se genera la información: 
Trimestral
Liga de la página de la que se obtiene la información: 
El documento está ubicado en la Dirección General de Servicios Generales con clave de expediente MBJ-OM-DGSG-08-2026 y MBJ-OM-DGSG-09-2026</v>
      </c>
      <c r="O72" s="32" t="str">
        <f>IF(ISBLANK('5. Pp (3 años)'!O73),"",'5. Pp (3 años)'!O73)</f>
        <v>Las condiciones climatológicas, sanitarias y sociales son las adecuadas para la realización de las solicitudes de logística para los eventos.</v>
      </c>
      <c r="P72" s="124" t="str">
        <f>IF(ISBLANK('5. Pp (3 años)'!P73),"",'5. Pp (3 años)'!P73)</f>
        <v>Meta 11.6 
Para 2030, reducir el impacto ambiental negativo per cápita de las ciudades, incluso prestando especial atención a la calidad del aire y la gestión de los desechos municipales y de otro tipo.
Meta 16.6 
Para 2030, crear instituciones eficaces, responsables y transparentes a todos los niveles.</v>
      </c>
    </row>
    <row r="73" spans="2:16" ht="224.25">
      <c r="B73" s="600" t="str">
        <f>IF(ISBLANK('5. Pp (3 años)'!B74),"",'5. Pp (3 años)'!B74)</f>
        <v>Dirección General de Fomento Cívico</v>
      </c>
      <c r="C73" s="573" t="str">
        <f>IF(ISBLANK('5. Pp (3 años)'!C74),"",'5. Pp (3 años)'!C74)</f>
        <v>Componente</v>
      </c>
      <c r="D73" s="601" t="str">
        <f>IF(ISBLANK('5. Pp (3 años)'!D74),"",'5. Pp (3 años)'!D74)</f>
        <v xml:space="preserve">1.4.1.1.7 Eventos cívicos y culturales realizados y apoyos proporcionados a instituciones externas.
</v>
      </c>
      <c r="E73" s="601" t="str">
        <f>IF(ISBLANK('5. Pp (3 años)'!E74),"",'5. Pp (3 años)'!E74)</f>
        <v xml:space="preserve">PECR= Porcentaje de Eventos Cívicos y Culturales realizados   </v>
      </c>
      <c r="F73" s="601" t="str">
        <f>IF(ISBLANK('5. Pp (3 años)'!F74),"",'5. Pp (3 años)'!F74)</f>
        <v>Este indicador mide el grado de cumplimiento en la realización de eventos cívicos y culturales, así como en la provisión de apoyos a instituciones externas, que promueven la identidad, pertenencia y conocimiento de la historia patria, contribuyendo al fortalecimiento del tejido social y la cultura cívica en el municipio.</v>
      </c>
      <c r="G73" s="573" t="str">
        <f>IF(ISBLANK('5. Pp (3 años)'!G74),"",'5. Pp (3 años)'!G74)</f>
        <v>Eficacia</v>
      </c>
      <c r="H73" s="573" t="str">
        <f>IF(ISBLANK('5. Pp (3 años)'!H74),"",'5. Pp (3 años)'!H74)</f>
        <v>Trimestral</v>
      </c>
      <c r="I73" s="601" t="str">
        <f>IF(ISBLANK('5. Pp (3 años)'!I74),"",'5. Pp (3 años)'!I74)</f>
        <v>MÉTODO DE CÁLCULO 
PECR= (NECR/NECP)*100                                                                                                              
VARIABLES     
PECR: Porcentaje de Eventos Cívicos y Culturales realizados                                                       
NECR:  Número de Eventos Cívicos y Culturales realizados                                                        
NECP: Número de Eventos Cívicos y Culturales programados    
NOTA METODOLÓGICA
Para efectos del indicador, las distintas unidades de medida de las actividades (eventos cívicos, participaciones musicales y solicitudes de apoyo) se homologan como acciones de fomento cívico y cultural, a fin de permitir su agregación y medición integral en el componente.</v>
      </c>
      <c r="J73" s="601" t="str">
        <f>IF(ISBLANK('5. Pp (3 años)'!J74),"",'5. Pp (3 años)'!J74)</f>
        <v xml:space="preserve">UNIDAD DE MEDIDA DEL INDICADOR:
Porcentaje
UNIDAD DE MEDIDA DE LAS VARIABLES:  
Eventos Cívicos y Culturales realizados  </v>
      </c>
      <c r="K73" s="573" t="str">
        <f>IF(ISBLANK('5. Pp (3 años)'!K74),"",'5. Pp (3 años)'!K74)</f>
        <v>Ascendente</v>
      </c>
      <c r="L73" s="601" t="s">
        <v>601</v>
      </c>
      <c r="M73" s="603" t="s">
        <v>631</v>
      </c>
      <c r="N73" s="601" t="str">
        <f>IF(ISBLANK('5. Pp (3 años)'!N74),"",'5. Pp (3 años)'!N74)</f>
        <v>Nombre del Documento:  
Reporte Trimestral de Eventos Cívicos, Culturales y Apoyos Institucionales.
Nombre de quien genera la información:                         
Direccion General de Eventos Civicos
Periodicidad con que se genera la información: 
Trimestral
Liga de la página donde se localiza la información o ubicación:                            
Físico, Carpeta Informe Ejecutivo 2026 (Administracion Publica 2024-2027) Contenido: Informe Tomo 1  con Clave MBJ-O.M.-UEC-2026</v>
      </c>
      <c r="O73" s="601" t="str">
        <f>IF(ISBLANK('5. Pp (3 años)'!O74),"",'5. Pp (3 años)'!O74)</f>
        <v xml:space="preserve">Las condiciones climatológicas, sanitarias y sociales son las adecuadas para la realización de los eventos </v>
      </c>
      <c r="P73" s="602" t="str">
        <f>IF(ISBLANK('5. Pp (3 años)'!P74),"",'5. Pp (3 años)'!P74)</f>
        <v xml:space="preserve">Meta 11.4 
Para 2030, redoblar los esfuerzos para proteger y salvaguardar el patrimonio cultural y natural del mundo.
Meta 4.7 
Para 2030, asegurar que todos los alumnos adquieran los conocimientos teóricos y prácticos necesarios para promover el desarrollo sostenible,.
</v>
      </c>
    </row>
    <row r="74" spans="2:16" ht="224.25">
      <c r="B74" s="69" t="str">
        <f>IF(ISBLANK('5. Pp (3 años)'!B75),"",'5. Pp (3 años)'!B75)</f>
        <v>Dirección General de Fomento Cívico</v>
      </c>
      <c r="C74" s="30" t="str">
        <f>IF(ISBLANK('5. Pp (3 años)'!C75),"",'5. Pp (3 años)'!C75)</f>
        <v>Actividad</v>
      </c>
      <c r="D74" s="32" t="str">
        <f>IF(ISBLANK('5. Pp (3 años)'!D75),"",'5. Pp (3 años)'!D75)</f>
        <v>1.4.1.1.7.1 Realización de conmemoraciones y celebraciones cívicas.</v>
      </c>
      <c r="E74" s="32" t="str">
        <f>IF(ISBLANK('5. Pp (3 años)'!E75),"",'5. Pp (3 años)'!E75)</f>
        <v xml:space="preserve">PCCR=   Porcentaje de Conmemoraciones y Celebraciones Cívicas realizadas    </v>
      </c>
      <c r="F74" s="32" t="str">
        <f>IF(ISBLANK('5. Pp (3 años)'!F75),"",'5. Pp (3 años)'!F75)</f>
        <v xml:space="preserve">
Con está información se mide el número de conmemoraciones y celebraciones cívicas de Acuerdo al Calendario Oficial Anual  en Monumentos, Parques y Escuelas.</v>
      </c>
      <c r="G74" s="30" t="str">
        <f>IF(ISBLANK('5. Pp (3 años)'!G75),"",'5. Pp (3 años)'!G75)</f>
        <v xml:space="preserve">Eficacia                          </v>
      </c>
      <c r="H74" s="30" t="str">
        <f>IF(ISBLANK('5. Pp (3 años)'!H75),"",'5. Pp (3 años)'!H75)</f>
        <v>Trimestral</v>
      </c>
      <c r="I74" s="32" t="str">
        <f>IF(ISBLANK('5. Pp (3 años)'!I75),"",'5. Pp (3 años)'!I75)</f>
        <v xml:space="preserve">METODO DE CALCULO                                                                                                
PCCR= (NCCR/NCCP)*100                                                                                              
VARIABLES
PCCR: Porcentaje de Conmemoraciones y Celebraciones Cívicas realizadas               
NCCR: Numero de Conmemoraciones y Celebraciones Cívicas realizadas                                       
NCCP: Numero de Conmemoraciones y Celebraciones Civicas programadas                     </v>
      </c>
      <c r="J74" s="32" t="str">
        <f>IF(ISBLANK('5. Pp (3 años)'!J75),"",'5. Pp (3 años)'!J75)</f>
        <v>UNIDAD DE MEDIDA DEL INDICADOR:
Porcentaje
UNIDAD DE MEDIDA DE LAS VARIABLES:  
Conmemoraciones y Celebraciones Cívicas</v>
      </c>
      <c r="K74" s="30" t="str">
        <f>IF(ISBLANK('5. Pp (3 años)'!K75),"",'5. Pp (3 años)'!K75)</f>
        <v>Ascendente</v>
      </c>
      <c r="L74" s="32" t="s">
        <v>602</v>
      </c>
      <c r="M74" s="32" t="s">
        <v>583</v>
      </c>
      <c r="N74" s="32" t="str">
        <f>IF(ISBLANK('5. Pp (3 años)'!N75),"",'5. Pp (3 años)'!N75)</f>
        <v>Nombre del Documento:  
Reporte Trimestral de Eventos Cívicos, Culturales y Apoyos Institucionales.
Nombre de quien genera la información:                         
Direccion General de Eventos Civicos
Periodicidad con que se genera la información: 
Trimestral
Liga de la página donde se localiza la información o ubicación:                            
Físico, Carpeta Informe Ejecutivo 2026 (Administracion Publica 2024-2027) Contenido: Informe Tomo 1  con Clave MBJ-O.M.-UEC-2026</v>
      </c>
      <c r="O74" s="32" t="str">
        <f>IF(ISBLANK('5. Pp (3 años)'!O75),"",'5. Pp (3 años)'!O75)</f>
        <v xml:space="preserve">Las condiciones climatológicas y sociales son las adecuadas para la realización de las conmemoraciones y celebraciones.  </v>
      </c>
      <c r="P74" s="124" t="str">
        <f>IF(ISBLANK('5. Pp (3 años)'!P75),"",'5. Pp (3 años)'!P75)</f>
        <v>Meta 11.4 
Para 2030, redoblar los esfuerzos para proteger y salvaguardar el patrimonio cultural y natural del mundo.</v>
      </c>
    </row>
    <row r="75" spans="2:16" ht="224.25">
      <c r="B75" s="69" t="str">
        <f>IF(ISBLANK('5. Pp (3 años)'!B76),"",'5. Pp (3 años)'!B76)</f>
        <v>Dirección General de Fomento Cívico</v>
      </c>
      <c r="C75" s="30" t="str">
        <f>IF(ISBLANK('5. Pp (3 años)'!C76),"",'5. Pp (3 años)'!C76)</f>
        <v>Actividad</v>
      </c>
      <c r="D75" s="32" t="str">
        <f>IF(ISBLANK('5. Pp (3 años)'!D76),"",'5. Pp (3 años)'!D76)</f>
        <v>1.4.1.1.7.2   Participaciones musicales en eventos cívicos y culturales.</v>
      </c>
      <c r="E75" s="32" t="str">
        <f>IF(ISBLANK('5. Pp (3 años)'!E76),"",'5. Pp (3 años)'!E76)</f>
        <v>PMR = Porcentaje de participaciones musicales en eventos realizadas.</v>
      </c>
      <c r="F75" s="32" t="str">
        <f>IF(ISBLANK('5. Pp (3 años)'!F76),"",'5. Pp (3 años)'!F76)</f>
        <v xml:space="preserve">Con está información, se mide el número de participaciones musicales de la banda y el trio en  diferentes eventos en los que sean convocados, asimismo permite conocer la importancia de sus colaboraciones. </v>
      </c>
      <c r="G75" s="30" t="str">
        <f>IF(ISBLANK('5. Pp (3 años)'!G76),"",'5. Pp (3 años)'!G76)</f>
        <v xml:space="preserve">Eficacia                                            </v>
      </c>
      <c r="H75" s="30" t="str">
        <f>IF(ISBLANK('5. Pp (3 años)'!H76),"",'5. Pp (3 años)'!H76)</f>
        <v>Trimestral</v>
      </c>
      <c r="I75" s="32" t="str">
        <f>IF(ISBLANK('5. Pp (3 años)'!I76),"",'5. Pp (3 años)'!I76)</f>
        <v xml:space="preserve">MÉTODO DE CÁLCULO
PMR= (NPMR/NPMP)*100                                                                                               
VARIABLES
PMR: Porcentaje de participaciones musicales en eventos realizadas.
NPMR: Número de participaciones musicales en eventos realizadas.
NPMP: Número de participaciones musicales en eventos programadas.
                                                                                                                            </v>
      </c>
      <c r="J75" s="32" t="str">
        <f>IF(ISBLANK('5. Pp (3 años)'!J76),"",'5. Pp (3 años)'!J76)</f>
        <v>UNIDAD DE MEDIDA DEL INDICADOR:
Porcentaje
UNIDAD DE MEDIDA DE LAS VARIABLES:  Participaciones Musicales</v>
      </c>
      <c r="K75" s="30" t="str">
        <f>IF(ISBLANK('5. Pp (3 años)'!K76),"",'5. Pp (3 años)'!K76)</f>
        <v>Ascendente</v>
      </c>
      <c r="L75" s="32" t="s">
        <v>603</v>
      </c>
      <c r="M75" s="32" t="s">
        <v>582</v>
      </c>
      <c r="N75" s="32" t="str">
        <f>IF(ISBLANK('5. Pp (3 años)'!N76),"",'5. Pp (3 años)'!N76)</f>
        <v>Nombre del Documento:  
Reporte Trimestral de Eventos Cívicos, Culturales y Apoyos Institucionales.
Nombre de quien genera la información:                         
Direccion General de Eventos Civicos
Periodicidad con que se genera la información: 
Trimestral
Liga de la página donde se localiza la información o ubicación:                            
Físico, Carpeta Informe Ejecutivo 2026 (Administracion Publica 2024-2027) Contenido: Informe Tomo 1  con Clave MBJ-O.M.-UEC-2026</v>
      </c>
      <c r="O75" s="32" t="str">
        <f>IF(ISBLANK('5. Pp (3 años)'!O76),"",'5. Pp (3 años)'!O76)</f>
        <v>Las áreas solicitantes confirman la participación musical en sus eventos y las condiciones climatológicas y sociales son las adecuadas</v>
      </c>
      <c r="P75" s="124" t="str">
        <f>IF(ISBLANK('5. Pp (3 años)'!P76),"",'5. Pp (3 años)'!P76)</f>
        <v xml:space="preserve">
Meta 11.4 
Para 2030, redoblar los esfuerzos para proteger y salvaguardar el patrimonio cultural y natural del mundo.
Meta 4.7 
Para 2030, asegurar que todos los alumnos adquieran los conocimientos teóricos y prácticos necesarios para promover el desarrollo sostenible.
</v>
      </c>
    </row>
    <row r="76" spans="2:16" ht="224.25">
      <c r="B76" s="69" t="str">
        <f>IF(ISBLANK('5. Pp (3 años)'!B77),"",'5. Pp (3 años)'!B77)</f>
        <v>Dirección General de Fomento Cívico</v>
      </c>
      <c r="C76" s="30" t="str">
        <f>IF(ISBLANK('5. Pp (3 años)'!C77),"",'5. Pp (3 años)'!C77)</f>
        <v>Actividad</v>
      </c>
      <c r="D76" s="32" t="str">
        <f>IF(ISBLANK('5. Pp (3 años)'!D77),"",'5. Pp (3 años)'!D77)</f>
        <v xml:space="preserve">1.4.1.1.7.3  Atención a Solicitudes de apoyo para eventos oficiales de Instituciones Externas.
</v>
      </c>
      <c r="E76" s="32" t="str">
        <f>IF(ISBLANK('5. Pp (3 años)'!E77),"",'5. Pp (3 años)'!E77)</f>
        <v xml:space="preserve">PSEA= Porcentaje de solicitudes de apoyo para eventos oficiales atendidos. </v>
      </c>
      <c r="F76" s="32" t="str">
        <f>IF(ISBLANK('5. Pp (3 años)'!F77),"",'5. Pp (3 años)'!F77)</f>
        <v>Con esta información, se mide el número de las solicitudes de las distintas necesidades respecto a la celebración de eventos que son llevados a cabo por instituciones militares e integrantes de cuerpos consulares, se plasma la colaboración con actores sociales respecto a los apoyos proporcionados para sus eventos</v>
      </c>
      <c r="G76" s="30" t="str">
        <f>IF(ISBLANK('5. Pp (3 años)'!G77),"",'5. Pp (3 años)'!G77)</f>
        <v>Eficacia</v>
      </c>
      <c r="H76" s="30" t="str">
        <f>IF(ISBLANK('5. Pp (3 años)'!H77),"",'5. Pp (3 años)'!H77)</f>
        <v>Trimestral</v>
      </c>
      <c r="I76" s="32" t="str">
        <f>IF(ISBLANK('5. Pp (3 años)'!I77),"",'5. Pp (3 años)'!I77)</f>
        <v xml:space="preserve">MÉTODO DE CÁLCULO                                                                                                
PSEA= (NSOE/NSOR)*100 
VARIABLES
PSEA: Porcentaje de solicitudes de apoyo para eventos oficiales atendidas.   
NSOE: Número de Solicitudes de apoyo atendidas                                       
NSOR: Número de Solicitudes de apoyo recibidas
                                                                                                                            </v>
      </c>
      <c r="J76" s="32" t="str">
        <f>IF(ISBLANK('5. Pp (3 años)'!J77),"",'5. Pp (3 años)'!J77)</f>
        <v>UNIDAD DE MEDIDA DEL INDICADOR:
Porcentaje
UNIDAD DE MEDIDA DE LAS VARIABLES:  
Solicitudes de apoyo</v>
      </c>
      <c r="K76" s="30" t="str">
        <f>IF(ISBLANK('5. Pp (3 años)'!K77),"",'5. Pp (3 años)'!K77)</f>
        <v>Ascendente</v>
      </c>
      <c r="L76" s="32" t="s">
        <v>682</v>
      </c>
      <c r="M76" s="32" t="s">
        <v>683</v>
      </c>
      <c r="N76" s="32" t="str">
        <f>IF(ISBLANK('5. Pp (3 años)'!N77),"",'5. Pp (3 años)'!N77)</f>
        <v>Nombre del Documento:  
Reporte Trimestral de Eventos Cívicos, Culturales y Apoyos Institucionales.
Nombre de quien genera la información:                         
Direccion General de Eventos Civicos
Periodicidad con que se genera la información: 
Trimestral
Liga de la página donde se localiza la información o ubicación:                            
Físico, Carpeta Informe Ejecutivo 2026 (Administracion Publica 2024-2027) Contenido: Informe Tomo 1  con Clave MBJ-O.M.-UEC-2026</v>
      </c>
      <c r="O76" s="32" t="str">
        <f>IF(ISBLANK('5. Pp (3 años)'!O77),"",'5. Pp (3 años)'!O77)</f>
        <v xml:space="preserve">Las instituciones externas presentan sus solicitudes de apoyo en tiempo y forma.
Se cuenta con disponibilidad operativa y de insumos para atender los eventos especiales. </v>
      </c>
      <c r="P76" s="124" t="str">
        <f>IF(ISBLANK('5. Pp (3 años)'!P77),"",'5. Pp (3 años)'!P77)</f>
        <v>Meta 17.17 
Para 2030, alentar y promover la constitución de alianzas eficaces en las esferas pública, público-privada y de la sociedad civil.
Meta 16.6 
Para 2030, crear instituciones eficaces, responsables y transparentes a todos los niveles.</v>
      </c>
    </row>
    <row r="77" spans="2:16" ht="241.5">
      <c r="B77" s="600" t="str">
        <f>IF(ISBLANK('5. Pp (3 años)'!B78),"",'5. Pp (3 años)'!B78)</f>
        <v>Dirección General de Recursos Humanos</v>
      </c>
      <c r="C77" s="573" t="str">
        <f>IF(ISBLANK('5. Pp (3 años)'!C78),"",'5. Pp (3 años)'!C78)</f>
        <v>Componente</v>
      </c>
      <c r="D77" s="601" t="str">
        <f>IF(ISBLANK('5. Pp (3 años)'!D78),"",'5. Pp (3 años)'!D78)</f>
        <v>1.4.1.1.8 Reportes de plantilla de personal municipal actualizados y emitidos, derivados de la gestión de incidencias, finiquitos y actualización de expedientes del personal.</v>
      </c>
      <c r="E77" s="601" t="str">
        <f>IF(ISBLANK('5. Pp (3 años)'!E78),"",'5. Pp (3 años)'!E78)</f>
        <v>PPPME= Porcentaje de plantillas de personal municipal entregadas.</v>
      </c>
      <c r="F77" s="601" t="str">
        <f>IF(ISBLANK('5. Pp (3 años)'!F78),"",'5. Pp (3 años)'!F78)</f>
        <v>Este indicador permite mantener actualizadas las plantillas con  el número de personas que integran la administración pública municipal. 
Con esta información, se contribuye a contar con información veraz y oportuna del personal de todas y cada una de las dependencias municipales</v>
      </c>
      <c r="G77" s="573" t="str">
        <f>IF(ISBLANK('5. Pp (3 años)'!G78),"",'5. Pp (3 años)'!G78)</f>
        <v>Eficacia</v>
      </c>
      <c r="H77" s="573" t="str">
        <f>IF(ISBLANK('5. Pp (3 años)'!H78),"",'5. Pp (3 años)'!H78)</f>
        <v>Trimestral</v>
      </c>
      <c r="I77" s="601" t="str">
        <f>IF(ISBLANK('5. Pp (3 años)'!I78),"",'5. Pp (3 años)'!I78)</f>
        <v xml:space="preserve">MÉTODO DE CÁLCULO
PPPME= (NPPE/NPPS)*100
VARIABLES
PPPME= Porcentaje de plantillas de personal municipal entregadas.
NPPE= Número de plantillas de personal emitidas.
NPPS= Número de plantillas de personal solicitadas.
</v>
      </c>
      <c r="J77" s="601" t="str">
        <f>IF(ISBLANK('5. Pp (3 años)'!J78),"",'5. Pp (3 años)'!J78)</f>
        <v>UNIDAD DE MEDIDA DEL INDICADOR
Porcentaje 
                                             UNIDAD DE MEDIDA DE LA VARIABLE
Plantillas de personal municipal</v>
      </c>
      <c r="K77" s="573" t="str">
        <f>IF(ISBLANK('5. Pp (3 años)'!K78),"",'5. Pp (3 años)'!K78)</f>
        <v>Ascendente</v>
      </c>
      <c r="L77" s="601" t="s">
        <v>604</v>
      </c>
      <c r="M77" s="601" t="s">
        <v>587</v>
      </c>
      <c r="N77" s="601" t="str">
        <f>IF(ISBLANK('5. Pp (3 años)'!N78),"",'5. Pp (3 años)'!N78)</f>
        <v xml:space="preserve">Nombre del Documento: Informe dirigido a la Oficialía Mayor del Municipio de Benito Juárez. Oficios e incidencias solicitadas por las Unidades Administrativas. Control de Ventanilla Única de la Dirección General de Recursos Humanos.                                            
Nombre de quien genera la información:  
Dirección General de Recursos Humanos
Periodicidad con que se genera la información:
Trimestral
Liga de la página donde se localiza la información o ubicación: 
Repisa 6C, leffort 1A  en la oficina de la Direccion General de Recursos Humanos </v>
      </c>
      <c r="O77" s="601" t="str">
        <f>IF(ISBLANK('5. Pp (3 años)'!O78),"",'5. Pp (3 años)'!O78)</f>
        <v>Las Unidades Administrativas proporcionan oportunamente la información requerida y existen condiciones institucionales, normativas y tecnológicas adecuadas para la gestión de la información del personal municipal.</v>
      </c>
      <c r="P77" s="602" t="str">
        <f>IF(ISBLANK('5. Pp (3 años)'!P78),"",'5. Pp (3 años)'!P78)</f>
        <v>Meta 8.5 
Para 2030, lograr el empleo pleno y productivo y el trabajo decente para todas las mujeres y los hombres, incluidos los jóvenes y las personas con discapacidad, así como la igualdad de remuneración por trabajo de igual valor.
Meta 16.6 
Para 2030, crear instituciones eficaces, responsables y transparentes a todos los niveles.</v>
      </c>
    </row>
    <row r="78" spans="2:16" ht="224.25">
      <c r="B78" s="69" t="str">
        <f>IF(ISBLANK('5. Pp (3 años)'!B79),"",'5. Pp (3 años)'!B79)</f>
        <v>Dirección General de Recursos Humanos</v>
      </c>
      <c r="C78" s="30" t="str">
        <f>IF(ISBLANK('5. Pp (3 años)'!C79),"",'5. Pp (3 años)'!C79)</f>
        <v>Actividad</v>
      </c>
      <c r="D78" s="32" t="str">
        <f>IF(ISBLANK('5. Pp (3 años)'!D79),"",'5. Pp (3 años)'!D79)</f>
        <v>1.4.1.1.8.1. Atención de incidencias del personal (altas, bajas, modificaciones y movimientos) enviadas por las Unidades Administrativas.</v>
      </c>
      <c r="E78" s="32" t="str">
        <f>IF(ISBLANK('5. Pp (3 años)'!E79),"",'5. Pp (3 años)'!E79)</f>
        <v>PIA=  Porcentaje de incidencias (altas, bajas, modificaciones, cambios de puestos o salarios) atendidas.</v>
      </c>
      <c r="F78" s="32" t="str">
        <f>IF(ISBLANK('5. Pp (3 años)'!F79),"",'5. Pp (3 años)'!F79)</f>
        <v>Este indicador permite monitorear  y atender las incidencias que son emitidas por las Unidades Administrativas Municipales con el objeto  de  dar mantenimiento al Sistema de Nómina y emisión de pagos de salarios y prestaciones, de la plantilla del personal municipal. 
Con esta información, se contribuye en la emisión de la nómina quincenal  veraz y oportuna.</v>
      </c>
      <c r="G78" s="30" t="str">
        <f>IF(ISBLANK('5. Pp (3 años)'!G79),"",'5. Pp (3 años)'!G79)</f>
        <v>Eficacia</v>
      </c>
      <c r="H78" s="30" t="str">
        <f>IF(ISBLANK('5. Pp (3 años)'!H79),"",'5. Pp (3 años)'!H79)</f>
        <v>Trimestral</v>
      </c>
      <c r="I78" s="32" t="str">
        <f>IF(ISBLANK('5. Pp (3 años)'!I79),"",'5. Pp (3 años)'!I79)</f>
        <v xml:space="preserve">MÉTODO DE CÁLCULO
PIA= (NIS/NIR)*100
VARIABLES
PIA= Porcentaje de incidencias (altas, bajas, modificaciones, cambios de puestos o salarios) atendidas.
NIS= Número de incidencias solventadas
NIR= Número de incidencias recibidas.
</v>
      </c>
      <c r="J78" s="32" t="str">
        <f>IF(ISBLANK('5. Pp (3 años)'!J79),"",'5. Pp (3 años)'!J79)</f>
        <v xml:space="preserve">UNIDAD DE MEDIDA DEL INDICADOR: Porcentaje
UNIDAD DE MEDIDA DE LA VARIABLE: Incidencias
</v>
      </c>
      <c r="K78" s="30" t="str">
        <f>IF(ISBLANK('5. Pp (3 años)'!K79),"",'5. Pp (3 años)'!K79)</f>
        <v>Ascendente</v>
      </c>
      <c r="L78" s="32" t="s">
        <v>605</v>
      </c>
      <c r="M78" s="32" t="s">
        <v>586</v>
      </c>
      <c r="N78" s="32" t="str">
        <f>IF(ISBLANK('5. Pp (3 años)'!N79),"",'5. Pp (3 años)'!N79)</f>
        <v xml:space="preserve">Nombre del Documento:  Reporte de incidencias del sistema de nómina. Oficios e incidencias solicitadas por las Unidades Administrativas 
Nombre de quien genera la información:  
Dirección General de Recursos Humanos 
Periodicidad con que se genera la información: 
Trimestral
Liga de la página donde se localiza la información o ubicación:  
Repisa 6C, leffort 1A  en la oficina de la Direccion General de Recursos Humanos </v>
      </c>
      <c r="O78" s="32" t="str">
        <f>IF(ISBLANK('5. Pp (3 años)'!O79),"",'5. Pp (3 años)'!O79)</f>
        <v>Las Unidades Administrativas notifican en tiempo y forma las incidencias del personal, conforme a la normatividad aplicable.</v>
      </c>
      <c r="P78" s="124" t="str">
        <f>IF(ISBLANK('5. Pp (3 años)'!P79),"",'5. Pp (3 años)'!P79)</f>
        <v>Meta 8.5 
Para 2030, lograr el empleo pleno y productivo y el trabajo decente para todas las mujeres y los hombres, incluidos los jóvenes y las personas con discapacidad, así como la igualdad de remuneración por trabajo de igual valor.</v>
      </c>
    </row>
    <row r="79" spans="2:16" ht="224.25">
      <c r="B79" s="69" t="str">
        <f>IF(ISBLANK('5. Pp (3 años)'!B80),"",'5. Pp (3 años)'!B80)</f>
        <v>Dirección General de Recursos Humanos</v>
      </c>
      <c r="C79" s="30" t="str">
        <f>IF(ISBLANK('5. Pp (3 años)'!C80),"",'5. Pp (3 años)'!C80)</f>
        <v>Actividad</v>
      </c>
      <c r="D79" s="32" t="str">
        <f>IF(ISBLANK('5. Pp (3 años)'!D80),"",'5. Pp (3 años)'!D80)</f>
        <v>1.4.1.1.8.2. Elaboración y gestión de reportes de finiquitos y/o liquidación, solicitados por las Unidades Administrativas.</v>
      </c>
      <c r="E79" s="32" t="str">
        <f>IF(ISBLANK('5. Pp (3 años)'!E80),"",'5. Pp (3 años)'!E80)</f>
        <v>PRFLE= Porcentaje de reportes de finiquito y/o liquidación entregados.</v>
      </c>
      <c r="F79" s="32" t="str">
        <f>IF(ISBLANK('5. Pp (3 años)'!F80),"",'5. Pp (3 años)'!F80)</f>
        <v>Este indicador muestra el cumplimiento de la elaboración y gestión de finiquitos y/o liquidaciones que han sido solicitados por las Unidades Administrativas.
Con esta información, se contribuye a detectar areas de oportunidad para optimizar el proceso de gestión.</v>
      </c>
      <c r="G79" s="30" t="str">
        <f>IF(ISBLANK('5. Pp (3 años)'!G80),"",'5. Pp (3 años)'!G80)</f>
        <v>Eficacia</v>
      </c>
      <c r="H79" s="30" t="str">
        <f>IF(ISBLANK('5. Pp (3 años)'!H80),"",'5. Pp (3 años)'!H80)</f>
        <v>Trimestral</v>
      </c>
      <c r="I79" s="32" t="str">
        <f>IF(ISBLANK('5. Pp (3 años)'!I80),"",'5. Pp (3 años)'!I80)</f>
        <v xml:space="preserve">
MÉTODO DE CÁLCULO:
PRFLE= (NRFLR/NRFLS)*100
VARIABLES
PRFLE= Porcentaje de reportes de finiquito y/o liquidación entregados.
NRFLR= número de reportes de finiquito y/o liquidicación emitidos
NRFLS= número de reportes de finiquito y/o liquidicación solicitadas
</v>
      </c>
      <c r="J79" s="32" t="str">
        <f>IF(ISBLANK('5. Pp (3 años)'!J80),"",'5. Pp (3 años)'!J80)</f>
        <v>UNIDAD DE MEDIDA DEL INDICADOR:
Porcentaje
                                         UNIDAD DE MEDIDA DE LA VARIABLE:
Finiquitos y/o liquidaciones</v>
      </c>
      <c r="K79" s="30" t="str">
        <f>IF(ISBLANK('5. Pp (3 años)'!K80),"",'5. Pp (3 años)'!K80)</f>
        <v>Ascendente</v>
      </c>
      <c r="L79" s="32" t="s">
        <v>606</v>
      </c>
      <c r="M79" s="32" t="s">
        <v>585</v>
      </c>
      <c r="N79" s="32" t="str">
        <f>IF(ISBLANK('5. Pp (3 años)'!N80),"",'5. Pp (3 años)'!N80)</f>
        <v xml:space="preserve">Nombre del Documento:   Reporte de la Jefatura del Departamento Administrativo y Laboral. Oficios e incidencias solicitadas por las Unidades Administrativas
Nombre de quien genera la información: 
Dirección General de Recursos Humanos
Periodicidad con que se genera la información: 
Trimestral
Liga de la página donde se localiza la información o ubicación: 
Repisa 6C, leffort 1A  en la oficina de la Direccion General de Recursos Humanos </v>
      </c>
      <c r="O79" s="32" t="str">
        <f>IF(ISBLANK('5. Pp (3 años)'!O80),"",'5. Pp (3 años)'!O80)</f>
        <v>Las Unidades Administrativas solicitan oportunamente la elaboración de finiquitos y/o liquidaciones, y proporcionan la información necesaria conforme a la normatividad aplicable.</v>
      </c>
      <c r="P79" s="124" t="str">
        <f>IF(ISBLANK('5. Pp (3 años)'!P80),"",'5. Pp (3 años)'!P80)</f>
        <v>Meta 16.6 
Para 2030, crear instituciones eficaces, responsables y transparentes a todos los niveles.</v>
      </c>
    </row>
    <row r="80" spans="2:16" ht="207.75" thickBot="1">
      <c r="B80" s="70" t="str">
        <f>IF(ISBLANK('5. Pp (3 años)'!B81),"",'5. Pp (3 años)'!B81)</f>
        <v>Dirección General de Recursos Humanos</v>
      </c>
      <c r="C80" s="36" t="str">
        <f>IF(ISBLANK('5. Pp (3 años)'!C81),"",'5. Pp (3 años)'!C81)</f>
        <v>Actividad</v>
      </c>
      <c r="D80" s="125" t="str">
        <f>IF(ISBLANK('5. Pp (3 años)'!D81),"",'5. Pp (3 años)'!D81)</f>
        <v>1.4.1.1.8.3.  Actualización de expedientes de personal activo y de baja por incidencias enviadas por las diferentes Unidades Administrativas.</v>
      </c>
      <c r="E80" s="125" t="str">
        <f>IF(ISBLANK('5. Pp (3 años)'!E81),"",'5. Pp (3 años)'!E81)</f>
        <v>PEPIA= Porcentaje de expedientes de personal por incidencias actualizados</v>
      </c>
      <c r="F80" s="125" t="str">
        <f>IF(ISBLANK('5. Pp (3 años)'!F81),"",'5. Pp (3 años)'!F81)</f>
        <v>Este indicador permite monitorear el númereo de expedientes de personal actualizados con las incidencias emitidas por las Unidades Administrativas Municipales. 
Con esta información, se contribuye a la detección de áreas de oportunidad en el proceso de actualización  de los expedientes  resguardado por esta dirección.</v>
      </c>
      <c r="G80" s="36" t="str">
        <f>IF(ISBLANK('5. Pp (3 años)'!G81),"",'5. Pp (3 años)'!G81)</f>
        <v>Eficacia</v>
      </c>
      <c r="H80" s="36" t="str">
        <f>IF(ISBLANK('5. Pp (3 años)'!H81),"",'5. Pp (3 años)'!H81)</f>
        <v>Trimestral</v>
      </c>
      <c r="I80" s="125" t="str">
        <f>IF(ISBLANK('5. Pp (3 años)'!I81),"",'5. Pp (3 años)'!I81)</f>
        <v xml:space="preserve">MÉTODO DE CÁLCULO
PEPIA= (NEA/NES)*100    
VARIABLES:
PEPIA= Porcentaje de expedientes de personal por incidencias actualizados
NEA= Número de expedientes actualizados.                                                  NES= Número de expedientes sujetos a actualización.         </v>
      </c>
      <c r="J80" s="125" t="str">
        <f>IF(ISBLANK('5. Pp (3 años)'!J81),"",'5. Pp (3 años)'!J81)</f>
        <v xml:space="preserve">UNIDAD DE MEDIDA DEL INDICADOR:
Porcentaje
                                         UNIDAD DE MEDIDA DE LA VARIABLE:
Expedientes de personal
</v>
      </c>
      <c r="K80" s="36" t="str">
        <f>IF(ISBLANK('5. Pp (3 años)'!K81),"",'5. Pp (3 años)'!K81)</f>
        <v>Ascendente</v>
      </c>
      <c r="L80" s="125" t="s">
        <v>607</v>
      </c>
      <c r="M80" s="125" t="s">
        <v>584</v>
      </c>
      <c r="N80" s="125" t="str">
        <f>IF(ISBLANK('5. Pp (3 años)'!N81),"",'5. Pp (3 años)'!N81)</f>
        <v xml:space="preserve">Nombre del Documento:   Reporte de la Jefatura del Departamento de Prestaciones, Seguridad e Higiene.
Nombre de quien genera la información: 
Dirección General de Recursos Humanos.
Periodicidad con que se genera la información:   
Trimestral 
Liga de la página donde se localiza la información o ubicación: 
Repisa 6C, leffort 1A  en la oficina de la Direccion General de Recursos Humanos </v>
      </c>
      <c r="O80" s="125" t="str">
        <f>IF(ISBLANK('5. Pp (3 años)'!O81),"",'5. Pp (3 años)'!O81)</f>
        <v>Las Unidades Administrativas remiten la documentación e incidencias del personal en tiempo y forma, y el personal entrega la documentación requerida para la integración y actualización de sus expedientes.</v>
      </c>
      <c r="P80" s="126" t="str">
        <f>IF(ISBLANK('5. Pp (3 años)'!P81),"",'5. Pp (3 años)'!P81)</f>
        <v>Meta 8.5 
Para 2030, lograr el empleo pleno y productivo y el trabajo decente para todas las mujeres y los hombres, incluidos los jóvenes y las personas con discapacidad, así como la igualdad de remuneración por trabajo de igual valor.
Meta 16.6 
Para 2030, crear instituciones eficaces, responsables y transparentes a todos los niveles.</v>
      </c>
    </row>
    <row r="81" spans="9:16" ht="15.75" thickTop="1">
      <c r="I81" s="37"/>
      <c r="J81" s="37"/>
      <c r="N81" s="37"/>
      <c r="O81" s="37"/>
      <c r="P81" s="37"/>
    </row>
    <row r="82" spans="9:16">
      <c r="I82" s="37"/>
      <c r="J82" s="37"/>
    </row>
    <row r="83" spans="9:16">
      <c r="I83" s="37"/>
      <c r="J83" s="37"/>
    </row>
  </sheetData>
  <protectedRanges>
    <protectedRange algorithmName="SHA-512" hashValue="hs8tanhpCsd/XZij8Th5agq2DsnGndMM6pJdX8YVPpgMDcfda05TDeT2gzj7xUoUt69fpeRT7DPhHXdAihZT5Q==" saltValue="AJf/htwRgphXl0i3H6QrPQ==" spinCount="100000" sqref="L45:M80" name="metas linea base"/>
  </protectedRanges>
  <autoFilter ref="B43:P80"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49">
    <mergeCell ref="B40:P40"/>
    <mergeCell ref="B41:P41"/>
    <mergeCell ref="B43:B44"/>
    <mergeCell ref="C43:C44"/>
    <mergeCell ref="D43:D44"/>
    <mergeCell ref="E43:M43"/>
    <mergeCell ref="N43:N44"/>
    <mergeCell ref="O43:O44"/>
    <mergeCell ref="P43:P44"/>
    <mergeCell ref="B33:D33"/>
    <mergeCell ref="E33:P33"/>
    <mergeCell ref="B23:D23"/>
    <mergeCell ref="B24:D24"/>
    <mergeCell ref="B26:D26"/>
    <mergeCell ref="B30:D30"/>
    <mergeCell ref="B31:D31"/>
    <mergeCell ref="E31:P31"/>
    <mergeCell ref="B32:D32"/>
    <mergeCell ref="E32:P32"/>
    <mergeCell ref="E24:F24"/>
    <mergeCell ref="E27:L28"/>
    <mergeCell ref="B22:D22"/>
    <mergeCell ref="B12:D12"/>
    <mergeCell ref="B13:D13"/>
    <mergeCell ref="E13:P13"/>
    <mergeCell ref="B14:D14"/>
    <mergeCell ref="E14:P14"/>
    <mergeCell ref="B15:D15"/>
    <mergeCell ref="E15:P15"/>
    <mergeCell ref="B17:D17"/>
    <mergeCell ref="E18:P18"/>
    <mergeCell ref="B20:D20"/>
    <mergeCell ref="B21:D21"/>
    <mergeCell ref="E17:I17"/>
    <mergeCell ref="B10:D10"/>
    <mergeCell ref="E10:P10"/>
    <mergeCell ref="B9:D9"/>
    <mergeCell ref="F4:N4"/>
    <mergeCell ref="F5:N5"/>
    <mergeCell ref="F6:N6"/>
    <mergeCell ref="F7:N7"/>
    <mergeCell ref="B39:D39"/>
    <mergeCell ref="E39:P39"/>
    <mergeCell ref="B35:D35"/>
    <mergeCell ref="B36:D36"/>
    <mergeCell ref="E36:P36"/>
    <mergeCell ref="B37:D37"/>
    <mergeCell ref="B38:D38"/>
    <mergeCell ref="E38:P38"/>
  </mergeCells>
  <printOptions horizontalCentered="1"/>
  <pageMargins left="0.25" right="0.25" top="0.75" bottom="0.75" header="0.3" footer="0.3"/>
  <pageSetup paperSize="17" scale="33" fitToHeight="0" orientation="landscape" r:id="rId1"/>
  <headerFooter alignWithMargins="0">
    <oddFooter>&amp;R&amp;P</oddFooter>
  </headerFooter>
  <rowBreaks count="7" manualBreakCount="7">
    <brk id="49" min="1" max="15" man="1"/>
    <brk id="55" min="1" max="15" man="1"/>
    <brk id="60" min="1" max="15" man="1"/>
    <brk id="64" min="1" max="15" man="1"/>
    <brk id="68" min="1" max="15" man="1"/>
    <brk id="72" min="1" max="15" man="1"/>
    <brk id="76" min="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32</vt:i4>
      </vt:variant>
    </vt:vector>
  </HeadingPairs>
  <TitlesOfParts>
    <vt:vector size="51" baseType="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7. Pp (2026)</vt:lpstr>
      <vt:lpstr>9. METAS</vt:lpstr>
      <vt:lpstr>11. SEGUIMIENTO 2026</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Sintaxis MIR (no se llena)'!Área_de_impresión</vt:lpstr>
      <vt:lpstr>'1.Árbol del problema'!Área_de_impresión</vt:lpstr>
      <vt:lpstr>'11. SEGUIMIENTO 2026'!Área_de_impresión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'9. METAS'!Área_de_impresión</vt:lpstr>
      <vt:lpstr>'Estructura Analítica del Pp'!Área_de_impresión</vt:lpstr>
      <vt:lpstr>'Matriz de similitudes'!Área_de_impresión</vt:lpstr>
      <vt:lpstr>' 7. Pp (2026)'!Títulos_a_imprimir</vt:lpstr>
      <vt:lpstr>' Sintaxis MIR (no se llena)'!Títulos_a_imprimir</vt:lpstr>
      <vt:lpstr>'11. SEGUIMIENTO 2026'!Títulos_a_imprimir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PROPIETARIO</cp:lastModifiedBy>
  <cp:lastPrinted>2026-04-17T18:17:58Z</cp:lastPrinted>
  <dcterms:created xsi:type="dcterms:W3CDTF">2025-11-17T14:09:10Z</dcterms:created>
  <dcterms:modified xsi:type="dcterms:W3CDTF">2026-06-15T18:43:25Z</dcterms:modified>
</cp:coreProperties>
</file>