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sheylamartindelcampo/Desktop/4toTrim23/"/>
    </mc:Choice>
  </mc:AlternateContent>
  <xr:revisionPtr revIDLastSave="0" documentId="13_ncr:1_{09A37AB4-5ABD-3D4A-BE19-9732AB540817}" xr6:coauthVersionLast="47" xr6:coauthVersionMax="47" xr10:uidLastSave="{00000000-0000-0000-0000-000000000000}"/>
  <bookViews>
    <workbookView minimized="1" xWindow="-140" yWindow="9600" windowWidth="28940" windowHeight="8400" xr2:uid="{00000000-000D-0000-FFFF-FFFF00000000}"/>
  </bookViews>
  <sheets>
    <sheet name="CEDULA 1TR23 E2" sheetId="1" r:id="rId1"/>
  </sheets>
  <definedNames>
    <definedName name="_xlnm.Print_Area" localSheetId="0">'CEDULA 1TR23 E2'!$C$4:$Q$128</definedName>
    <definedName name="_xlnm.Print_Titles" localSheetId="0">'CEDULA 1TR23 E2'!$10:$12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113" i="1" l="1"/>
  <c r="N81" i="1" l="1"/>
  <c r="N37" i="1"/>
  <c r="N35" i="1"/>
  <c r="N33" i="1"/>
  <c r="M35" i="1"/>
  <c r="M33" i="1"/>
  <c r="M31" i="1"/>
  <c r="N29" i="1"/>
  <c r="N27" i="1"/>
  <c r="M29" i="1"/>
  <c r="M27" i="1"/>
  <c r="N25" i="1"/>
  <c r="N23" i="1"/>
  <c r="M25" i="1"/>
  <c r="M23" i="1"/>
  <c r="N21" i="1"/>
  <c r="M21" i="1"/>
  <c r="N19" i="1"/>
  <c r="M19" i="1"/>
  <c r="N17" i="1"/>
  <c r="M17" i="1"/>
  <c r="N119" i="1"/>
  <c r="N15" i="1"/>
  <c r="N13" i="1"/>
  <c r="N39" i="1" l="1"/>
  <c r="N41" i="1"/>
  <c r="N43" i="1"/>
  <c r="N45" i="1"/>
  <c r="N47" i="1"/>
  <c r="N49" i="1"/>
  <c r="N51" i="1"/>
  <c r="N53" i="1"/>
  <c r="N55" i="1"/>
  <c r="N57" i="1"/>
  <c r="N59" i="1"/>
  <c r="N61" i="1"/>
  <c r="N63" i="1"/>
  <c r="N65" i="1"/>
  <c r="N67" i="1"/>
  <c r="N69" i="1"/>
  <c r="N71" i="1"/>
  <c r="N73" i="1"/>
  <c r="N75" i="1"/>
  <c r="N77" i="1"/>
  <c r="N79" i="1"/>
  <c r="N83" i="1"/>
  <c r="N85" i="1"/>
  <c r="N87" i="1"/>
  <c r="N89" i="1"/>
  <c r="N91" i="1"/>
  <c r="N93" i="1"/>
  <c r="N95" i="1"/>
  <c r="N97" i="1"/>
  <c r="N99" i="1"/>
  <c r="N101" i="1"/>
  <c r="N103" i="1"/>
  <c r="N105" i="1"/>
  <c r="N107" i="1"/>
  <c r="N109" i="1"/>
  <c r="N111" i="1"/>
  <c r="N115" i="1"/>
  <c r="N117" i="1"/>
  <c r="M37" i="1"/>
  <c r="M39" i="1"/>
  <c r="M41" i="1"/>
  <c r="M43" i="1"/>
  <c r="M45" i="1"/>
  <c r="M47" i="1"/>
  <c r="M49" i="1"/>
  <c r="M51" i="1"/>
  <c r="M53" i="1"/>
  <c r="M55" i="1"/>
  <c r="M57" i="1"/>
  <c r="M59" i="1"/>
  <c r="M61" i="1"/>
  <c r="M63" i="1"/>
  <c r="M65" i="1"/>
  <c r="M67" i="1"/>
  <c r="M69" i="1"/>
  <c r="M71" i="1"/>
  <c r="M73" i="1"/>
  <c r="M75" i="1"/>
  <c r="M77" i="1"/>
  <c r="M79" i="1"/>
  <c r="M81" i="1"/>
  <c r="M83" i="1"/>
  <c r="M85" i="1"/>
  <c r="M87" i="1"/>
  <c r="M89" i="1"/>
  <c r="M91" i="1"/>
  <c r="M93" i="1"/>
  <c r="M95" i="1"/>
  <c r="M97" i="1"/>
  <c r="M99" i="1"/>
  <c r="M101" i="1"/>
  <c r="M103" i="1"/>
  <c r="M105" i="1"/>
  <c r="M107" i="1"/>
  <c r="M109" i="1"/>
  <c r="M111" i="1"/>
  <c r="M113" i="1"/>
  <c r="M115" i="1"/>
  <c r="M117" i="1"/>
  <c r="M119" i="1"/>
  <c r="M15" i="1" l="1"/>
  <c r="M13" i="1"/>
  <c r="G31" i="1" l="1"/>
  <c r="N31" i="1" s="1"/>
</calcChain>
</file>

<file path=xl/sharedStrings.xml><?xml version="1.0" encoding="utf-8"?>
<sst xmlns="http://schemas.openxmlformats.org/spreadsheetml/2006/main" count="350" uniqueCount="194">
  <si>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</si>
  <si>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</si>
  <si>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</si>
  <si>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</si>
  <si>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</si>
  <si>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</si>
  <si>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</si>
  <si>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</si>
  <si>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</si>
  <si>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</si>
  <si>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</si>
  <si>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</si>
  <si>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</si>
  <si>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</si>
  <si>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</si>
  <si>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</si>
  <si>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</si>
  <si>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r>
      <rPr>
        <b/>
        <sz val="11"/>
        <color theme="1"/>
        <rFont val="Calibri"/>
        <family val="2"/>
        <scheme val="minor"/>
      </rPr>
      <t>IEE:</t>
    </r>
    <r>
      <rPr>
        <sz val="11"/>
        <color theme="1"/>
        <rFont val="Calibri"/>
        <family val="2"/>
        <scheme val="minor"/>
      </rPr>
      <t xml:space="preserve"> Índice de Economía Estable. </t>
    </r>
  </si>
  <si>
    <t>Bienal</t>
  </si>
  <si>
    <t>NO</t>
  </si>
  <si>
    <r>
      <rPr>
        <b/>
        <sz val="11"/>
        <color theme="1"/>
        <rFont val="Calibri"/>
        <family val="2"/>
        <scheme val="minor"/>
      </rPr>
      <t xml:space="preserve">CdG: </t>
    </r>
    <r>
      <rPr>
        <sz val="11"/>
        <color theme="1"/>
        <rFont val="Calibri"/>
        <family val="2"/>
        <scheme val="minor"/>
      </rPr>
      <t xml:space="preserve">Coeficiente de Gini. </t>
    </r>
  </si>
  <si>
    <t>SENTIDO DEL INDICADOR 
( ascendente, descendente, regular o nominal)</t>
  </si>
  <si>
    <t>Ascendente
Regular</t>
  </si>
  <si>
    <t>Descendente
Regular</t>
  </si>
  <si>
    <t xml:space="preserve">PROGRAMA PRESUPUESTARIO ANUAL: </t>
  </si>
  <si>
    <r>
      <rPr>
        <b/>
        <sz val="11"/>
        <color theme="1"/>
        <rFont val="Calibri"/>
        <family val="2"/>
        <scheme val="minor"/>
      </rPr>
      <t>Avance Trimestral:</t>
    </r>
    <r>
      <rPr>
        <sz val="11"/>
        <color theme="1"/>
        <rFont val="Calibri"/>
        <family val="2"/>
        <scheme val="minor"/>
      </rPr>
      <t xml:space="preserve"> El Instituto Mexicano para la Competitividad A. C. IMCO actualiza y publica los índices y subíndices de manera bienal. Se obtuvieron 57 puntos en 2022.
</t>
    </r>
    <r>
      <rPr>
        <b/>
        <sz val="11"/>
        <color theme="1"/>
        <rFont val="Calibri"/>
        <family val="2"/>
        <scheme val="minor"/>
      </rPr>
      <t>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color theme="1"/>
        <rFont val="Calibri"/>
        <family val="2"/>
        <scheme val="minor"/>
      </rPr>
      <t xml:space="preserve"> 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Pag 23 https://www.aseqroo.mx/MARCO_JURIDICO/2023/Guias/GUIA%202023.pdf</t>
    </r>
  </si>
  <si>
    <r>
      <rPr>
        <b/>
        <sz val="11"/>
        <color theme="1"/>
        <rFont val="Calibri"/>
        <family val="2"/>
        <scheme val="minor"/>
      </rPr>
      <t xml:space="preserve">Meta Trimestral: </t>
    </r>
    <r>
      <rPr>
        <sz val="11"/>
        <color theme="1"/>
        <rFont val="Calibri"/>
        <family val="2"/>
        <scheme val="minor"/>
      </rPr>
      <t xml:space="preserve">Según datos de la Secretaría Técnica Hacendaria de la SEFIPLAN  sitúa al Coeficiente Gini para el Municipio de Benito Juárez en 0.397 con la última actualización en Agosto 2021.  El calculo se hace mediante una tasa de variación. El coeficiente de Gini toma valores entre 0 y 1; un valor que tiende a 1 refleja mayor desigualdad en la distribución del ingreso.
</t>
    </r>
    <r>
      <rPr>
        <b/>
        <sz val="11"/>
        <color theme="1"/>
        <rFont val="Calibri"/>
        <family val="2"/>
        <scheme val="minor"/>
      </rPr>
      <t>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color theme="1"/>
        <rFont val="Calibri"/>
        <family val="2"/>
        <scheme val="minor"/>
      </rPr>
      <t xml:space="preserve"> 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xml:space="preserve"> Pag 23 https://www.aseqroo.mx/MARCO_JURIDICO/2023/Guias/GUIA%202023.pdf</t>
    </r>
  </si>
  <si>
    <t>P. 2.08.1.1 La población que habita en el municipio mejora su economía, educación y salud para incrementar su bienestar social.</t>
  </si>
  <si>
    <t>PAEESR: Porcentaje de Acciones Educativas,  Económicas y de Salud realizadas.</t>
  </si>
  <si>
    <t>Ascendente Regular</t>
  </si>
  <si>
    <t>Anual</t>
  </si>
  <si>
    <r>
      <t xml:space="preserve">C. 2.08.1.1.1 </t>
    </r>
    <r>
      <rPr>
        <sz val="11"/>
        <color theme="1"/>
        <rFont val="Arial"/>
        <family val="2"/>
      </rPr>
      <t>Reuniones de coordinación administrativa y económica con las Direcciones Generales de la Secretaría de Desarrollo Social y Económico implementadas.</t>
    </r>
  </si>
  <si>
    <r>
      <rPr>
        <b/>
        <sz val="11"/>
        <color theme="1"/>
        <rFont val="Arial"/>
        <family val="2"/>
      </rPr>
      <t xml:space="preserve">PRCAEI: </t>
    </r>
    <r>
      <rPr>
        <sz val="11"/>
        <color theme="1"/>
        <rFont val="Arial"/>
        <family val="2"/>
      </rPr>
      <t>Porcentaje de Reuniones de Coordinación administrativa y económica  implementadas.</t>
    </r>
  </si>
  <si>
    <t>Ascendente Nominal</t>
  </si>
  <si>
    <t>Trimestral</t>
  </si>
  <si>
    <r>
      <rPr>
        <b/>
        <sz val="11"/>
        <color theme="1"/>
        <rFont val="Arial"/>
        <family val="2"/>
      </rPr>
      <t xml:space="preserve">A. 2.08.1.1.1.1 </t>
    </r>
    <r>
      <rPr>
        <sz val="11"/>
        <color theme="1"/>
        <rFont val="Arial"/>
        <family val="2"/>
      </rPr>
      <t>Realización de reuniones de coordinación con enfoque administrativo y económico con las Direcciones Generales de la SMDSyE.</t>
    </r>
  </si>
  <si>
    <r>
      <rPr>
        <b/>
        <sz val="11"/>
        <color theme="1"/>
        <rFont val="Arial"/>
        <family val="2"/>
      </rPr>
      <t xml:space="preserve">PRAEI: </t>
    </r>
    <r>
      <rPr>
        <sz val="11"/>
        <color theme="1"/>
        <rFont val="Arial"/>
        <family val="2"/>
      </rPr>
      <t>Porcentaje de Reuniones con enfoque administrativo y económico implementadas.</t>
    </r>
  </si>
  <si>
    <r>
      <t xml:space="preserve">C. 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</si>
  <si>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</si>
  <si>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 xml:space="preserve">A. 2.08.1.1.2.1 </t>
    </r>
    <r>
      <rPr>
        <sz val="11"/>
        <color theme="1"/>
        <rFont val="Arial"/>
        <family val="2"/>
      </rPr>
      <t>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</si>
  <si>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</si>
  <si>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A. 2.08.1.1.2.2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</si>
  <si>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PBSR:</t>
    </r>
    <r>
      <rPr>
        <sz val="11"/>
        <color theme="1"/>
        <rFont val="Arial"/>
        <family val="2"/>
      </rPr>
      <t xml:space="preserve"> Porcentaje de Brigadas Sociales realizadas</t>
    </r>
  </si>
  <si>
    <r>
      <rPr>
        <b/>
        <sz val="11"/>
        <color theme="1"/>
        <rFont val="Arial"/>
        <family val="2"/>
      </rPr>
      <t>A. 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</si>
  <si>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</si>
  <si>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A. 2.08.1.1.2.4</t>
    </r>
    <r>
      <rPr>
        <sz val="11"/>
        <color theme="1"/>
        <rFont val="Arial"/>
        <family val="2"/>
      </rPr>
      <t xml:space="preserve"> Generación de actividades sociales para fomentar la inclusión en la población del municipio de Benito Juárez.</t>
    </r>
  </si>
  <si>
    <r>
      <rPr>
        <b/>
        <sz val="11"/>
        <color theme="1"/>
        <rFont val="Arial"/>
        <family val="2"/>
      </rPr>
      <t xml:space="preserve">PASIR: </t>
    </r>
    <r>
      <rPr>
        <sz val="11"/>
        <color theme="1"/>
        <rFont val="Arial"/>
        <family val="2"/>
      </rPr>
      <t>Porcentaje de Actividades Sociales Inclusivas realizadas</t>
    </r>
  </si>
  <si>
    <r>
      <t xml:space="preserve">C. 2.08.1.1.3 </t>
    </r>
    <r>
      <rPr>
        <sz val="11"/>
        <color theme="1"/>
        <rFont val="Arial"/>
        <family val="2"/>
      </rPr>
      <t>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</si>
  <si>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</si>
  <si>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A. 2.08.1.1.3.1</t>
    </r>
    <r>
      <rPr>
        <sz val="11"/>
        <color theme="1"/>
        <rFont val="Arial"/>
        <family val="2"/>
      </rPr>
      <t xml:space="preserve"> 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</si>
  <si>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</si>
  <si>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A. 2.08.1.1.3.2</t>
    </r>
    <r>
      <rPr>
        <sz val="11"/>
        <color theme="1"/>
        <rFont val="Arial"/>
        <family val="2"/>
      </rPr>
      <t xml:space="preserve"> Gestión de  anuencias vecinales para realizar las aperturas de negocios.</t>
    </r>
  </si>
  <si>
    <r>
      <rPr>
        <b/>
        <sz val="11"/>
        <color theme="1"/>
        <rFont val="Arial"/>
        <family val="2"/>
      </rPr>
      <t>PAVS:</t>
    </r>
    <r>
      <rPr>
        <sz val="11"/>
        <color theme="1"/>
        <rFont val="Arial"/>
        <family val="2"/>
      </rPr>
      <t xml:space="preserve"> Porcentaje de  Anuencias Vecinales Solicitadas.</t>
    </r>
  </si>
  <si>
    <r>
      <rPr>
        <b/>
        <sz val="11"/>
        <color theme="1"/>
        <rFont val="Arial"/>
        <family val="2"/>
      </rPr>
      <t>A. 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</si>
  <si>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r>
      <rPr>
        <b/>
        <sz val="11"/>
        <color theme="1"/>
        <rFont val="Arial"/>
        <family val="2"/>
      </rPr>
      <t>PCVI:</t>
    </r>
    <r>
      <rPr>
        <sz val="11"/>
        <color theme="1"/>
        <rFont val="Arial"/>
        <family val="2"/>
      </rPr>
      <t xml:space="preserve"> Porcentaje de Comités Vecinales Integrados</t>
    </r>
  </si>
  <si>
    <r>
      <rPr>
        <b/>
        <sz val="11"/>
        <color theme="1"/>
        <rFont val="Arial"/>
        <family val="2"/>
      </rPr>
      <t>A. 2.08.1.1.3.4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</si>
  <si>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 xml:space="preserve">PCTR: </t>
    </r>
    <r>
      <rPr>
        <sz val="11"/>
        <color theme="1"/>
        <rFont val="Arial"/>
        <family val="2"/>
      </rPr>
      <t>Porcentaje de Cursos y Talleres realizados</t>
    </r>
  </si>
  <si>
    <r>
      <t xml:space="preserve">C. 2.08.1.1.4 </t>
    </r>
    <r>
      <rPr>
        <sz val="11"/>
        <color theme="1"/>
        <rFont val="Arial"/>
        <family val="2"/>
      </rPr>
      <t>Política social del municipio basada en la Planeación, elaboración, gestión y proyección de programas sociales ejecutados.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</si>
  <si>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</si>
  <si>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A. 2.08.1.1.4.1</t>
    </r>
    <r>
      <rPr>
        <sz val="11"/>
        <color theme="1"/>
        <rFont val="Arial"/>
        <family val="2"/>
      </rPr>
      <t xml:space="preserve"> Integración y organización de comités de contraloría social para la correcta supervisión de las obras públicas.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</si>
  <si>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</si>
  <si>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A. 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</si>
  <si>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 xml:space="preserve">PCCCS: </t>
    </r>
    <r>
      <rPr>
        <sz val="11"/>
        <color theme="1"/>
        <rFont val="Arial"/>
        <family val="2"/>
      </rPr>
      <t>Porcentaje de Capacitaciones de Comités de Contraloría Social realizados</t>
    </r>
  </si>
  <si>
    <r>
      <rPr>
        <b/>
        <sz val="11"/>
        <color theme="1"/>
        <rFont val="Arial"/>
        <family val="2"/>
      </rPr>
      <t xml:space="preserve">A 2.08.1.1.4.4 </t>
    </r>
    <r>
      <rPr>
        <sz val="11"/>
        <color theme="1"/>
        <rFont val="Arial"/>
        <family val="2"/>
      </rPr>
      <t>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</si>
  <si>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</si>
  <si>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r>
      <t xml:space="preserve">C. 2.08.1.1.5 </t>
    </r>
    <r>
      <rPr>
        <sz val="11"/>
        <color theme="1"/>
        <rFont val="Arial"/>
        <family val="2"/>
      </rPr>
      <t>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</si>
  <si>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</si>
  <si>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 xml:space="preserve">A. 2.08.1.1.5.1 </t>
    </r>
    <r>
      <rPr>
        <sz val="11"/>
        <color theme="1"/>
        <rFont val="Arial"/>
        <family val="2"/>
      </rPr>
      <t>Realización de actividades que apoyen el desarrollo educativo en beneficio de la comunidad escolar.</t>
    </r>
  </si>
  <si>
    <r>
      <rPr>
        <b/>
        <sz val="11"/>
        <color theme="1"/>
        <rFont val="Arial"/>
        <family val="2"/>
      </rPr>
      <t xml:space="preserve">PADER: </t>
    </r>
    <r>
      <rPr>
        <sz val="11"/>
        <color theme="1"/>
        <rFont val="Arial"/>
        <family val="2"/>
      </rPr>
      <t>Porcentaje de Actividades de Desarrollo Educativo realizadas</t>
    </r>
  </si>
  <si>
    <r>
      <t xml:space="preserve">C. 2.08.1.1.6 </t>
    </r>
    <r>
      <rPr>
        <sz val="11"/>
        <color theme="1"/>
        <rFont val="Arial"/>
        <family val="2"/>
      </rPr>
      <t>Acciones para impulsar y fortalecer las actividades que promuevan una educación de calidad en beneficio de los alumnos en situación de vulnerabilidad.</t>
    </r>
  </si>
  <si>
    <r>
      <rPr>
        <b/>
        <sz val="11"/>
        <color theme="1"/>
        <rFont val="Arial"/>
        <family val="2"/>
      </rPr>
      <t xml:space="preserve">PAPB: </t>
    </r>
    <r>
      <rPr>
        <sz val="11"/>
        <color theme="1"/>
        <rFont val="Arial"/>
        <family val="2"/>
      </rPr>
      <t>Porcentaje de Acciones para las Becas ejecutadas</t>
    </r>
  </si>
  <si>
    <r>
      <rPr>
        <b/>
        <sz val="11"/>
        <color theme="1"/>
        <rFont val="Arial"/>
        <family val="2"/>
      </rPr>
      <t xml:space="preserve">A. 2.08.1.1.6.1  </t>
    </r>
    <r>
      <rPr>
        <sz val="11"/>
        <color theme="1"/>
        <rFont val="Arial"/>
        <family val="2"/>
      </rPr>
      <t>Realización de entrega de becas de “Calidad Educativa e Impulso al Desarrollo Humano” para una educación de calidad y en beneficio de los alumnos en situación de vulnerabilidad.</t>
    </r>
  </si>
  <si>
    <r>
      <rPr>
        <b/>
        <sz val="11"/>
        <color theme="1"/>
        <rFont val="Arial"/>
        <family val="2"/>
      </rPr>
      <t xml:space="preserve">PBE: </t>
    </r>
    <r>
      <rPr>
        <sz val="11"/>
        <color theme="1"/>
        <rFont val="Arial"/>
        <family val="2"/>
      </rPr>
      <t>Porcentaje de Becas Entregadas</t>
    </r>
  </si>
  <si>
    <r>
      <rPr>
        <b/>
        <sz val="11"/>
        <color theme="1"/>
        <rFont val="Arial"/>
        <family val="2"/>
      </rPr>
      <t xml:space="preserve">A. 2.08.1.1.6.2 </t>
    </r>
    <r>
      <rPr>
        <sz val="11"/>
        <color theme="1"/>
        <rFont val="Arial"/>
        <family val="2"/>
      </rPr>
      <t>Realización de eventos educativos y sociales inclusivos en apoyo a los becarios y becarias para el seguimiento del programa municipal de becas.</t>
    </r>
  </si>
  <si>
    <r>
      <rPr>
        <b/>
        <sz val="11"/>
        <color theme="1"/>
        <rFont val="Arial"/>
        <family val="2"/>
      </rPr>
      <t xml:space="preserve">PEIBR: </t>
    </r>
    <r>
      <rPr>
        <sz val="11"/>
        <color theme="1"/>
        <rFont val="Arial"/>
        <family val="2"/>
      </rPr>
      <t>Porcentaje de Eventos para la Inclusión de becarias y becarios realizados</t>
    </r>
  </si>
  <si>
    <r>
      <t xml:space="preserve">C. 2.08.1.1.7  </t>
    </r>
    <r>
      <rPr>
        <sz val="11"/>
        <color theme="1"/>
        <rFont val="Arial"/>
        <family val="2"/>
      </rPr>
      <t>Actividades a favor del desarrollo educativo en instituciones públicas atendidas.</t>
    </r>
  </si>
  <si>
    <r>
      <rPr>
        <b/>
        <sz val="11"/>
        <color theme="1"/>
        <rFont val="Arial"/>
        <family val="2"/>
      </rPr>
      <t>PADE:</t>
    </r>
    <r>
      <rPr>
        <sz val="11"/>
        <color theme="1"/>
        <rFont val="Arial"/>
        <family val="2"/>
      </rPr>
      <t xml:space="preserve"> Porcentaje de Actividades con enfoque de desarrollo educativo ejecutadas</t>
    </r>
  </si>
  <si>
    <r>
      <rPr>
        <b/>
        <sz val="11"/>
        <color theme="1"/>
        <rFont val="Arial"/>
        <family val="2"/>
      </rPr>
      <t xml:space="preserve">A. 2.08.1.1.7.1  </t>
    </r>
    <r>
      <rPr>
        <sz val="11"/>
        <color theme="1"/>
        <rFont val="Arial"/>
        <family val="2"/>
      </rPr>
      <t>Ejecución de actividades  de  prevención  y  promoción  en materia de salud,  medio ambiente, cultura y fomento a los valores cívicos dirigido a niños, niñas y adolescentes del municipio de Benito Juárez.</t>
    </r>
  </si>
  <si>
    <r>
      <rPr>
        <b/>
        <sz val="11"/>
        <color theme="1"/>
        <rFont val="Arial"/>
        <family val="2"/>
      </rPr>
      <t xml:space="preserve">PAPPE: </t>
    </r>
    <r>
      <rPr>
        <sz val="11"/>
        <color theme="1"/>
        <rFont val="Arial"/>
        <family val="2"/>
      </rPr>
      <t>Porcentaje de Actividades de Prevención y Promoción ejecutadas</t>
    </r>
  </si>
  <si>
    <r>
      <t xml:space="preserve">C. 2.08.1.1.8 </t>
    </r>
    <r>
      <rPr>
        <sz val="11"/>
        <color theme="1"/>
        <rFont val="Arial"/>
        <family val="2"/>
      </rPr>
      <t>Pláticas de sensibilización, orientación y prevención del Acoso Escolar (Bullying) en instituciones de educación públicas y privadas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</si>
  <si>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</si>
  <si>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 xml:space="preserve">A. 2.08.1.1.8.1 </t>
    </r>
    <r>
      <rPr>
        <sz val="11"/>
        <color theme="1"/>
        <rFont val="Arial"/>
        <family val="2"/>
      </rPr>
      <t>Realización pláticas de prevención de violencia y valores en los centros educativos del municipio de Benito Juárez.</t>
    </r>
  </si>
  <si>
    <r>
      <rPr>
        <b/>
        <sz val="11"/>
        <color theme="1"/>
        <rFont val="Arial"/>
        <family val="2"/>
      </rPr>
      <t xml:space="preserve">PPPFVR: </t>
    </r>
    <r>
      <rPr>
        <sz val="11"/>
        <color theme="1"/>
        <rFont val="Arial"/>
        <family val="2"/>
      </rPr>
      <t>Porcentaje de Pláticas de Prevención y Fomento de Valores realizadas</t>
    </r>
  </si>
  <si>
    <r>
      <t xml:space="preserve">C. 2.08.1.1.9 </t>
    </r>
    <r>
      <rPr>
        <sz val="11"/>
        <color theme="1"/>
        <rFont val="Arial"/>
        <family val="2"/>
      </rPr>
      <t>Actividades de fomento e impulso a la Lectura en las bibliotecas públicas municipales ejecutadas en beneficio de la población del municipio de Benito Juárez.</t>
    </r>
  </si>
  <si>
    <r>
      <rPr>
        <b/>
        <sz val="11"/>
        <color theme="1"/>
        <rFont val="Arial"/>
        <family val="2"/>
      </rPr>
      <t xml:space="preserve">PEADL: </t>
    </r>
    <r>
      <rPr>
        <sz val="11"/>
        <color theme="1"/>
        <rFont val="Arial"/>
        <family val="2"/>
      </rPr>
      <t xml:space="preserve">Porcentaje ejecutado de Actividades para el Desarrollo de Lectura </t>
    </r>
  </si>
  <si>
    <r>
      <t xml:space="preserve">A. 2.08.1.1.9.1 </t>
    </r>
    <r>
      <rPr>
        <sz val="11"/>
        <color theme="1"/>
        <rFont val="Arial"/>
        <family val="2"/>
      </rPr>
      <t>Organización de actividades y servicios bibliotecarios para incentivar y fomentar a la lectura en beneficio de la población del municipio de Benito Juárez.</t>
    </r>
  </si>
  <si>
    <r>
      <rPr>
        <b/>
        <sz val="11"/>
        <color theme="1"/>
        <rFont val="Arial"/>
        <family val="2"/>
      </rPr>
      <t>PEASB:</t>
    </r>
    <r>
      <rPr>
        <sz val="11"/>
        <color theme="1"/>
        <rFont val="Arial"/>
        <family val="2"/>
      </rPr>
      <t xml:space="preserve"> Porcentaje Ejecutado de Actividades y Servicios Bibliotecarios </t>
    </r>
  </si>
  <si>
    <r>
      <t xml:space="preserve">C. 2.08.1.1.10 </t>
    </r>
    <r>
      <rPr>
        <sz val="11"/>
        <color theme="1"/>
        <rFont val="Arial"/>
        <family val="2"/>
      </rPr>
      <t>Acciones de Servicios de salud que mejoren la calidad de vida de la población del municipio de Benito Juárez realizadas.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</si>
  <si>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</si>
  <si>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A. 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</si>
  <si>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PBMR:</t>
    </r>
    <r>
      <rPr>
        <sz val="11"/>
        <color theme="1"/>
        <rFont val="Arial"/>
        <family val="2"/>
      </rPr>
      <t xml:space="preserve"> Porcentaje de brigadas médicas realizadas</t>
    </r>
  </si>
  <si>
    <r>
      <rPr>
        <b/>
        <sz val="11"/>
        <color theme="1"/>
        <rFont val="Arial"/>
        <family val="2"/>
      </rPr>
      <t>A. 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</si>
  <si>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PECIG: </t>
    </r>
    <r>
      <rPr>
        <sz val="11"/>
        <color theme="1"/>
        <rFont val="Arial"/>
        <family val="2"/>
      </rPr>
      <t>Porcentaje de Eventos de Coordinación Interinstitucional y Gubernamental</t>
    </r>
  </si>
  <si>
    <r>
      <t xml:space="preserve">C. 2.08.1.1.11 </t>
    </r>
    <r>
      <rPr>
        <sz val="11"/>
        <color theme="1"/>
        <rFont val="Arial"/>
        <family val="2"/>
      </rPr>
      <t xml:space="preserve"> Atenciones médicas en materia de salud preventiva para mejorar la salud de la población del municipio de Benito Juárez realizadas.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</si>
  <si>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</si>
  <si>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 xml:space="preserve">A. 2.08.1.1.11.1 </t>
    </r>
    <r>
      <rPr>
        <sz val="11"/>
        <color theme="1"/>
        <rFont val="Arial"/>
        <family val="2"/>
      </rPr>
      <t>Realización de atenciones y consultas médicas gratuitas para el cuidado de la salud de la población del municipio de Benito Juárez.</t>
    </r>
  </si>
  <si>
    <r>
      <rPr>
        <b/>
        <sz val="11"/>
        <color theme="1"/>
        <rFont val="Arial"/>
        <family val="2"/>
      </rPr>
      <t>PCMR:</t>
    </r>
    <r>
      <rPr>
        <sz val="11"/>
        <color theme="1"/>
        <rFont val="Arial"/>
        <family val="2"/>
      </rPr>
      <t xml:space="preserve"> Porcentaje de Consultas Médicas realizadas</t>
    </r>
  </si>
  <si>
    <r>
      <rPr>
        <b/>
        <sz val="11"/>
        <color theme="1"/>
        <rFont val="Arial"/>
        <family val="2"/>
      </rPr>
      <t xml:space="preserve">A. 2.08.1.1.11.2 </t>
    </r>
    <r>
      <rPr>
        <sz val="11"/>
        <color theme="1"/>
        <rFont val="Arial"/>
        <family val="2"/>
      </rPr>
      <t xml:space="preserve">Realización de pláticas de prevención de la salud para orientar a la población en el ciudado de su salud para el mejoramiento de su calidad de vida. </t>
    </r>
  </si>
  <si>
    <r>
      <rPr>
        <b/>
        <sz val="11"/>
        <color theme="1"/>
        <rFont val="Arial"/>
        <family val="2"/>
      </rPr>
      <t>PRPPS:</t>
    </r>
    <r>
      <rPr>
        <sz val="11"/>
        <color theme="1"/>
        <rFont val="Arial"/>
        <family val="2"/>
      </rPr>
      <t xml:space="preserve"> Porcentaje realizado de Pláticas de Prevención de la Salud </t>
    </r>
  </si>
  <si>
    <r>
      <t xml:space="preserve">C. 2.08.1.1.12 </t>
    </r>
    <r>
      <rPr>
        <sz val="11"/>
        <color theme="1"/>
        <rFont val="Arial"/>
        <family val="2"/>
      </rPr>
      <t>Acciones de salud pública en beneficio de la población del municipio de Benito Juárez para tener entornos saludables.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</si>
  <si>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</si>
  <si>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 xml:space="preserve">A. 2.08.1.1.12.1 </t>
    </r>
    <r>
      <rPr>
        <sz val="11"/>
        <color theme="1"/>
        <rFont val="Arial"/>
        <family val="2"/>
      </rPr>
      <t>Implementación de acciones para mantener entornos saludables para el beneficio de la población del municipio de Benito Juárez.</t>
    </r>
  </si>
  <si>
    <r>
      <rPr>
        <b/>
        <sz val="11"/>
        <color theme="1"/>
        <rFont val="Arial"/>
        <family val="2"/>
      </rPr>
      <t>PAESR:</t>
    </r>
    <r>
      <rPr>
        <sz val="11"/>
        <color theme="1"/>
        <rFont val="Arial"/>
        <family val="2"/>
      </rPr>
      <t xml:space="preserve"> Porcentaje de Acciones para mantener entornos Saludables realizados</t>
    </r>
  </si>
  <si>
    <r>
      <t xml:space="preserve">C. 2.08.1.1.13 </t>
    </r>
    <r>
      <rPr>
        <sz val="11"/>
        <color theme="1"/>
        <rFont val="Arial"/>
        <family val="2"/>
      </rPr>
      <t>Atenciones de salud mental para concientizar a la población del municipio de Benito Juárez en preventivos de la salud otorgadas.</t>
    </r>
  </si>
  <si>
    <r>
      <rPr>
        <b/>
        <sz val="11"/>
        <color theme="1"/>
        <rFont val="Arial"/>
        <family val="2"/>
      </rPr>
      <t>PASMO:</t>
    </r>
    <r>
      <rPr>
        <sz val="11"/>
        <color theme="1"/>
        <rFont val="Arial"/>
        <family val="2"/>
      </rPr>
      <t xml:space="preserve"> Porcentaje de Atenciones de Salud Mental Otorgadas</t>
    </r>
  </si>
  <si>
    <r>
      <rPr>
        <b/>
        <sz val="11"/>
        <color theme="1"/>
        <rFont val="Arial"/>
        <family val="2"/>
      </rPr>
      <t>A. 2.08.1.1.13.1</t>
    </r>
    <r>
      <rPr>
        <sz val="11"/>
        <color theme="1"/>
        <rFont val="Arial"/>
        <family val="2"/>
      </rPr>
      <t xml:space="preserve"> Realización de Atenciones psicológicas gratuitas en beneficio de la población para la concientización en temas de salud mental.</t>
    </r>
  </si>
  <si>
    <r>
      <rPr>
        <b/>
        <sz val="11"/>
        <color theme="1"/>
        <rFont val="Arial"/>
        <family val="2"/>
      </rPr>
      <t xml:space="preserve">PAPR: </t>
    </r>
    <r>
      <rPr>
        <sz val="11"/>
        <color theme="1"/>
        <rFont val="Arial"/>
        <family val="2"/>
      </rPr>
      <t>Porcentaje de atenciones psicológicas realizadas</t>
    </r>
  </si>
  <si>
    <r>
      <t xml:space="preserve">C. 2.08.1.1.14  </t>
    </r>
    <r>
      <rPr>
        <sz val="11"/>
        <color theme="1"/>
        <rFont val="Arial"/>
        <family val="2"/>
      </rPr>
      <t xml:space="preserve">Acciones de coordinación para el emprendimiento, desarrollo rural y fomento al empleo impulsadas. </t>
    </r>
  </si>
  <si>
    <r>
      <rPr>
        <b/>
        <sz val="11"/>
        <color theme="1"/>
        <rFont val="Arial"/>
        <family val="2"/>
      </rPr>
      <t xml:space="preserve">PARIDE: </t>
    </r>
    <r>
      <rPr>
        <sz val="11"/>
        <color theme="1"/>
        <rFont val="Arial"/>
        <family val="2"/>
      </rPr>
      <t xml:space="preserve">Porcentaje de Acciones realizadas que Impulsan el Desarrollo Económico </t>
    </r>
  </si>
  <si>
    <r>
      <rPr>
        <b/>
        <sz val="11"/>
        <color theme="1"/>
        <rFont val="Arial"/>
        <family val="2"/>
      </rPr>
      <t xml:space="preserve">A. 2.08.1.1.14.1 </t>
    </r>
    <r>
      <rPr>
        <sz val="11"/>
        <color theme="1"/>
        <rFont val="Arial"/>
        <family val="2"/>
      </rPr>
      <t>Coordinación de Reuniones con dependencias de los tres niveles de gobierno e iniciativa privada en materia económica para el cumplimiento de los reglamentos establecidos.</t>
    </r>
  </si>
  <si>
    <r>
      <rPr>
        <b/>
        <sz val="11"/>
        <color theme="1"/>
        <rFont val="Arial"/>
        <family val="2"/>
      </rPr>
      <t xml:space="preserve">PRC: </t>
    </r>
    <r>
      <rPr>
        <sz val="11"/>
        <color theme="1"/>
        <rFont val="Arial"/>
        <family val="2"/>
      </rPr>
      <t>Porcentaje de Reuniones coordinadas</t>
    </r>
  </si>
  <si>
    <r>
      <t xml:space="preserve">C. 2.08.1.1.15 </t>
    </r>
    <r>
      <rPr>
        <sz val="11"/>
        <color theme="1"/>
        <rFont val="Arial"/>
        <family val="2"/>
      </rPr>
      <t>Acciones de educación financiera, innovación, impulso y promoción en beneficio de los emprendedores y las emprendedoras del municipio de Benito Juárez ejecutadas.</t>
    </r>
  </si>
  <si>
    <r>
      <rPr>
        <b/>
        <sz val="11"/>
        <color theme="1"/>
        <rFont val="Arial"/>
        <family val="2"/>
      </rPr>
      <t xml:space="preserve">PEAEF: </t>
    </r>
    <r>
      <rPr>
        <sz val="11"/>
        <color theme="1"/>
        <rFont val="Arial"/>
        <family val="2"/>
      </rPr>
      <t xml:space="preserve">Porcentaje ejecutado de Acciones de Educación Financiera </t>
    </r>
  </si>
  <si>
    <r>
      <rPr>
        <b/>
        <sz val="11"/>
        <color theme="1"/>
        <rFont val="Arial"/>
        <family val="2"/>
      </rPr>
      <t xml:space="preserve">A. 2.08.1.1.15.1 </t>
    </r>
    <r>
      <rPr>
        <sz val="11"/>
        <color theme="1"/>
        <rFont val="Arial"/>
        <family val="2"/>
      </rPr>
      <t>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</si>
  <si>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</si>
  <si>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t xml:space="preserve">C. 2.08.1.1.16 </t>
    </r>
    <r>
      <rPr>
        <sz val="11"/>
        <color theme="1"/>
        <rFont val="Arial"/>
        <family val="2"/>
      </rPr>
      <t>Acciones para promover proyectos para las PYMES (Pequeñas y medianas Empresas) desarrollados.</t>
    </r>
  </si>
  <si>
    <r>
      <rPr>
        <b/>
        <sz val="11"/>
        <color theme="1"/>
        <rFont val="Arial"/>
        <family val="2"/>
      </rPr>
      <t xml:space="preserve">PAPPE: </t>
    </r>
    <r>
      <rPr>
        <sz val="11"/>
        <color theme="1"/>
        <rFont val="Arial"/>
        <family val="2"/>
      </rPr>
      <t>Porcentaje de Acciones de Promoción de Proyectos ejecutados</t>
    </r>
  </si>
  <si>
    <r>
      <rPr>
        <b/>
        <sz val="11"/>
        <color theme="1"/>
        <rFont val="Arial"/>
        <family val="2"/>
      </rPr>
      <t xml:space="preserve">A.  2.08.1.1.16.1 </t>
    </r>
    <r>
      <rPr>
        <sz val="11"/>
        <color theme="1"/>
        <rFont val="Arial"/>
        <family val="2"/>
      </rPr>
      <t>Realización de vinculaciones a programas de apoyo financiero, tutoría empresarial y capacitación en beneficio de los emprendedores.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</si>
  <si>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</si>
  <si>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color theme="1"/>
        <rFont val="Arial"/>
        <family val="2"/>
      </rPr>
      <t xml:space="preserve">A. 2.08.1.1.16.2 </t>
    </r>
    <r>
      <rPr>
        <sz val="11"/>
        <color theme="1"/>
        <rFont val="Arial"/>
        <family val="2"/>
      </rPr>
      <t>Realización de acciones para fomentar el emprendimiento en beneficio de la población jóven del municipio de Benito Juárez.</t>
    </r>
  </si>
  <si>
    <r>
      <rPr>
        <b/>
        <sz val="11"/>
        <color theme="1"/>
        <rFont val="Arial"/>
        <family val="2"/>
      </rPr>
      <t>PAEJ:</t>
    </r>
    <r>
      <rPr>
        <sz val="11"/>
        <color theme="1"/>
        <rFont val="Arial"/>
        <family val="2"/>
      </rPr>
      <t xml:space="preserve"> Porcentaje de Acciones de Emprendimiento para la juventud</t>
    </r>
  </si>
  <si>
    <r>
      <rPr>
        <b/>
        <sz val="11"/>
        <color theme="1"/>
        <rFont val="Arial"/>
        <family val="2"/>
      </rPr>
      <t xml:space="preserve">A. 2.08.1.1.16.3 </t>
    </r>
    <r>
      <rPr>
        <sz val="11"/>
        <color theme="1"/>
        <rFont val="Arial"/>
        <family val="2"/>
      </rPr>
      <t>Realización de  acciones para el beneficio de la ciudadanía vulnerable, cuidando su economía y estilo de vida.</t>
    </r>
  </si>
  <si>
    <r>
      <t xml:space="preserve">PABVC: </t>
    </r>
    <r>
      <rPr>
        <sz val="11"/>
        <color theme="1"/>
        <rFont val="Arial"/>
        <family val="2"/>
      </rPr>
      <t>Porcentaje de Acciones para el Beneficio de la Ciudadanía Vulnerable</t>
    </r>
  </si>
  <si>
    <r>
      <t xml:space="preserve">C. 2.08.1.1.17 </t>
    </r>
    <r>
      <rPr>
        <sz val="11"/>
        <color theme="1"/>
        <rFont val="Arial"/>
        <family val="2"/>
      </rPr>
      <t>Acciones de profesionalización sobre herramientas de mejora y comercialización de productos para el desarrollo rural otorgadas</t>
    </r>
  </si>
  <si>
    <r>
      <rPr>
        <b/>
        <sz val="11"/>
        <color theme="1"/>
        <rFont val="Arial"/>
        <family val="2"/>
      </rPr>
      <t xml:space="preserve">PADR: </t>
    </r>
    <r>
      <rPr>
        <sz val="11"/>
        <color theme="1"/>
        <rFont val="Arial"/>
        <family val="2"/>
      </rPr>
      <t>Porcentaje de Acciones de Desarrollo Rural ejecutados</t>
    </r>
  </si>
  <si>
    <r>
      <rPr>
        <b/>
        <sz val="11"/>
        <color theme="1"/>
        <rFont val="Arial"/>
        <family val="2"/>
      </rPr>
      <t xml:space="preserve">A. 2.08.1.1.17.1 </t>
    </r>
    <r>
      <rPr>
        <sz val="11"/>
        <color theme="1"/>
        <rFont val="Arial"/>
        <family val="2"/>
      </rPr>
      <t>Realización de capacitaciones en beneficio del sector productivo para el mejoramiento de comercio de los productores.</t>
    </r>
  </si>
  <si>
    <r>
      <rPr>
        <b/>
        <sz val="11"/>
        <color theme="1"/>
        <rFont val="Arial"/>
        <family val="2"/>
      </rPr>
      <t xml:space="preserve">PCSP: </t>
    </r>
    <r>
      <rPr>
        <sz val="11"/>
        <color theme="1"/>
        <rFont val="Arial"/>
        <family val="2"/>
      </rPr>
      <t>Porcentaje de Capacitaciones  al Sector Productivo ejecutadas</t>
    </r>
  </si>
  <si>
    <r>
      <rPr>
        <b/>
        <sz val="11"/>
        <color theme="1"/>
        <rFont val="Arial"/>
        <family val="2"/>
      </rPr>
      <t xml:space="preserve">A. 2.08.1.1.17.2 </t>
    </r>
    <r>
      <rPr>
        <sz val="11"/>
        <color theme="1"/>
        <rFont val="Arial"/>
        <family val="2"/>
      </rPr>
      <t>Implementación de eventos en beneficio de la población del municipio de Benito Juárez para inventivar al sector productivo y empresarial.</t>
    </r>
  </si>
  <si>
    <r>
      <rPr>
        <b/>
        <sz val="11"/>
        <color theme="1"/>
        <rFont val="Arial"/>
        <family val="2"/>
      </rPr>
      <t>PEISPE:</t>
    </r>
    <r>
      <rPr>
        <sz val="11"/>
        <color theme="1"/>
        <rFont val="Arial"/>
        <family val="2"/>
      </rPr>
      <t xml:space="preserve"> Porcentaje de Eventos que Incentivan al Sector Productivo y empresarial ejecutados</t>
    </r>
  </si>
  <si>
    <r>
      <t xml:space="preserve">C. 2.08.1.1.18 </t>
    </r>
    <r>
      <rPr>
        <sz val="11"/>
        <color theme="1"/>
        <rFont val="Arial"/>
        <family val="2"/>
      </rPr>
      <t>Vinculaciones laborales con empresas empleadoras ejecutadas en apoyo a la población del municipio de Benito Juárez.</t>
    </r>
  </si>
  <si>
    <r>
      <rPr>
        <b/>
        <sz val="11"/>
        <color theme="1"/>
        <rFont val="Arial"/>
        <family val="2"/>
      </rPr>
      <t>PAVL:</t>
    </r>
    <r>
      <rPr>
        <sz val="11"/>
        <color theme="1"/>
        <rFont val="Arial"/>
        <family val="2"/>
      </rPr>
      <t xml:space="preserve"> Porcentaje de Atenciones para Vinculación Laboral ejecutadas</t>
    </r>
  </si>
  <si>
    <r>
      <rPr>
        <b/>
        <sz val="11"/>
        <color theme="1"/>
        <rFont val="Arial"/>
        <family val="2"/>
      </rPr>
      <t xml:space="preserve">A. 2.08.1.1.18.1 </t>
    </r>
    <r>
      <rPr>
        <sz val="11"/>
        <color theme="1"/>
        <rFont val="Arial"/>
        <family val="2"/>
      </rPr>
      <t>Atención de solicitudes de vinculación laboral entre los candidatos y las empresas participantes del municipio de Benito Juárez.</t>
    </r>
  </si>
  <si>
    <r>
      <rPr>
        <b/>
        <sz val="11"/>
        <color theme="1"/>
        <rFont val="Arial"/>
        <family val="2"/>
      </rPr>
      <t xml:space="preserve">PALE: </t>
    </r>
    <r>
      <rPr>
        <sz val="11"/>
        <color theme="1"/>
        <rFont val="Arial"/>
        <family val="2"/>
      </rPr>
      <t>Porcentaje de Atenciones Laborales ejecutadas</t>
    </r>
  </si>
  <si>
    <t>SI</t>
  </si>
  <si>
    <t>ELABORÓ</t>
  </si>
  <si>
    <t>REVISÓ</t>
  </si>
  <si>
    <t>AUTORIZÓ</t>
  </si>
  <si>
    <t>M.C. ENRIQUE EDUARDO ENCALADA SÁNCHEZ
DIRECTOR DE PLANEACIÓN DE LA DGPM</t>
  </si>
  <si>
    <r>
      <rPr>
        <b/>
        <sz val="10"/>
        <color theme="1"/>
        <rFont val="Calibri"/>
        <family val="2"/>
        <scheme val="minor"/>
      </rPr>
      <t xml:space="preserve">F. 2.08.1 </t>
    </r>
    <r>
      <rPr>
        <sz val="10"/>
        <color theme="1"/>
        <rFont val="Calibri"/>
        <family val="2"/>
        <scheme val="minor"/>
      </rPr>
      <t>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</si>
  <si>
    <t>E-PPA 2.08 PROGRAMA DE IMPULSO A LA ECONOMÍA Y AL DESARROLLO SOCIAL</t>
  </si>
  <si>
    <t>LIC. BERENICE SOSA OSORIO
SECRETARÍA MUNICIPAL DE DESARROLLO SOCIAL Y ECONÓMICO</t>
  </si>
  <si>
    <r>
      <rPr>
        <b/>
        <sz val="11"/>
        <color theme="1"/>
        <rFont val="Arial"/>
        <family val="2"/>
      </rPr>
      <t>A. 2.08.1.1.4.3</t>
    </r>
    <r>
      <rPr>
        <sz val="11"/>
        <color theme="1"/>
        <rFont val="Arial"/>
        <family val="2"/>
      </rPr>
      <t xml:space="preserve"> Realización de cursos y talleres para sensibilizar el tema de discapacidad y fomentar la creación de proyectos e iniciativas.</t>
    </r>
  </si>
  <si>
    <t>PERÍODO QUE SE INFORMA: DEL 1 DE ENERO AL 31 DE DICIEMBRE 2023.</t>
  </si>
  <si>
    <t>Meta Trimestral: Se realizaron 6326 acciones a favor  de la población que habita en el municipio mejorando su economía, educación y salud para incrementar su bienestar social, obteninedo un 100%  de la meta trimestral.
Meta Anual:Se realizaron 20,326 acciones a favor  de la población que habita en el municipio mejora su economía, educación y salud para incrementar su bienestar social, obteninedo  120.25% de la meta anual.</t>
  </si>
  <si>
    <t>Meta Trimestral: Se realizarón 6 reuniones de coordinación administrativa y económica con las Direcciones de la SMDSyE, con la finalidad de seguir fortaleciendo las acciones a implementar a favor de los ciudadanos del municipio, obteniendo un 100% de la meta trimestral.
Meta Anual: Se realizarón 24 reuniones de coordinación administrativa y económica con las Direcciones de la SMDSyE, con la finalidad de seguir fortaleciendo las acciones a implementar a favor de los ciudadanos del municipio, teniendo un 100% de avance anual.</t>
  </si>
  <si>
    <t>Meta Trimestral:  Se realizarón 6 reuniones de coordinación  con enfoque administrativo y económico con las Direcciones Generales, para seguir fortaleciendo el trabajo que  realiza  la SMDSyE.
Meta Anual:  Se realizarón 24 reuniones de coordinación  con enfoque administrativo y económico con las Direcciones Generales, para seguir fortaleciendo el trabajo que  realiza  la SMDSyE, teniendo un 100% de avance anual.</t>
  </si>
  <si>
    <t>Meta Trimestral: Se realizarón 9  acciones sociales para mejorar el desarrollo social y comunitario de la población del municipio de Benito Juárez, superando lo planeado, debido a que se llevaron a acabo las "Posadas navideñas 2023" que reportamos en el mes de diciembre, obteniendo un 450% de la meta trimestral.
Meta Anual: Se realizarón 16  acciones sociales para mejorar el desarrollo social y comunitario de la población del municipio de Benito Juárez, obteniendo un 266.67% de la meta anual.</t>
  </si>
  <si>
    <t>Meta Trimestral: Se realizarón  9 brigadas de asistencia social incluida las de Cancún nos Une, alcanzando la meta plaenado, obteniendo un 100% de la meta trimestral.
Meta Anual: Se realizarón 45 brigadas de asistencia social incluida las de Cancún nos Une, obteniendo  un 125% de la meta  anual.</t>
  </si>
  <si>
    <t>Meta Trimestral: No se realizaron las actividadades sociales y de concientización en coordinación con dependencias gubernamentales y la sociedad civil para acercar a la ciudadanía a los diversos servicios; esto se debió a la operatividad de la temporada (Eventos de día de Muertos y navideños), obteniendo 0%  de la meta trimrestral.   
Meta Anual: Se realizaron 6 actividadades sociales y de concientización en coordinación con dependencias gubernamentales y la sociedad civil para acercar a la ciudadanía a los diversos servicios, obteniendo una meta anual del 150%.</t>
  </si>
  <si>
    <t>Meta Trimestral: Se realizó una  actividadad social y de concientización en coordinación con dependencias gubernamentales y la sociedad civil para acercar a la ciudadanía a los diversos servicios, de las 2 programadas  debido a la operatividad de la temporada (Eventos de día de Muertos y Eventos navideños). obteniendo un 50% de la meta trimestral.
Meta Anual:  Se realizaron 6   actividadades sociales y de concientización en coordinación con dependencias gubernamentales y la sociedad civil para acercar a la ciudadanía a los diversos servicios; faltando 1 actividad, esto se debió a la operatividad de la temporada (Eventos de día de Muertos y Eventos navideños). obteniendo  un 75% de la meta anual.</t>
  </si>
  <si>
    <t>Meta Trimestral: Se superó la meta con  97  Mecanismos de participación a través de las diversas actividades que se realizan en el componente para el mejoramiento de la calidad de vida. Aumentó exponencialmente la cantidad debido a que se reportaron las Consultas Ciudadanas del Presupuesto Participativo y esto no estaba contemplado en la meta, al ser una actividad nueva, obteniendo una meta trimestral del 303.13%.
Meta Anual: Se realizaron  519  Mecanismos de participación a través de las diversas actividades que se realizan en el componente para el mejoramiento de la calidad de vida. Aumentó exponencialmente la cantidad debido a que se reportaron las Consultas Ciudadanas del Presupuesto Participativo y esto no estaba contemplado en la meta, obteniendo  una meta  anual del 439.83%.</t>
  </si>
  <si>
    <t>Meta Trimestral: Se realizaron 57 acciones de integración y seguimiento de las actividades con los comités de electríficación para la gestión de servicios públicos, superando la meta, debido  a la demanda de la ciudadanía, obteniendo una meta trimestral del 518.18% .
Meta Anual: Se realizaron  291  acciones de integración y seguimiento de las actividades con los comités de electríficación para la gestión de servicios públicos, supetando la meta, debido  a la demanda de la ciudadanía, obteniendo una meta anual del 765.79%.</t>
  </si>
  <si>
    <t>Meta Trimestral: Se llevarón a cabo 2  gestiones de anuencias vecinales para realizar las aperturas de negocios. Superando la meta, debido a la demanda de la ciudadanía, obteniendo una meta trimestral del 200%.
Meta Anual: Se llevarón a cabo 6 gestiones de anuencias vecinales para realizar las aperturas de negocios. Esto  para que se apoye a la Ciudadanía que solicita y se le debe de dar seguimiento. Se superó la meta debido a que vinieron a solicitar  varias anuencias vecinales, obteniendo una meta  anual del 150%.</t>
  </si>
  <si>
    <t>Meta Trimestral: No hay actividades programadas, en el meta planeada para este trimestre.
Meta Anual:  En este lapso de tiempo no se tuvo un avance anual, ya que no había actividadades programadas  para este año.</t>
  </si>
  <si>
    <t>Meta Trimestral: Se realizaron 25  cursos y talleres, para el mejoramiento de la calidad de vida, de los 20 programados, debido a que se agregaron  cursos y talleres para la Mujeres, que nos solicito implementar el gobierno del estado, obteniendo una meta trimestral del 125%.
Meta Anual: Se realizaron 220 cursos y talleres, para el mejoramiento de la calidad de vida, debido a que se agregaron  cursos y talleres para la Mujeres, que nos solicito implementar el gobierno del estado, obteniendo una meta anual del 289.47% .</t>
  </si>
  <si>
    <t>Meta Trimestral: Se realizarón 23 acciones de política social del municipio basada en la Planeación, elaboración, gestión y proyección de programas sociales ejecutados. Debido a que  se depende de otras Direcciones y/o programas para poder llevar a cabo nuestras actividades superando la meta, por la solicitud de la ciudadanía. Obteniendo un 287.50% de meta trimestral.
Meta Anual: Se realizarón 68 acciones de política social del municipio basada en la Planeación, elaboración, gestión y proyección de programas sociales ejecutados. Debido a que  se depende de otras Direcciones y/o programas para poder llevar a cabo nuestras actividades superando la meta, por la solicitud de la ciudadanía, obteniendo  147.83% de meta anual.</t>
  </si>
  <si>
    <t>Meta Trimestral:   Se realizarón 23  Integraciones y organización de comités de contraloría social para la correcta supervisión de las obras públicas, superando la meta planeada. Esto se debe a que Planeación manda los expedientes y realizamos las Integraciones, obteniendo un 766.67% de meta trimestral.
Meta Anual: Se realizarón 60  Integraciones y organización de comités de contraloría social para la correcta supervisión de las obras públicas, superando la meta planeada. Esto se debe a que Planeación manda los expedientes y realizamos las Integraciones, obteniendo  un 230.77% de la meta anual.</t>
  </si>
  <si>
    <t>Meta Trimestral: No se tiene meta para este trimestre.
Meta Anual: Se obtuvo un 50% de meta anual.</t>
  </si>
  <si>
    <t>Meta Trimestral: No se realizaron los Cursos y Talleres debido a que ya no había presupuesto en la Dirección y se estuvieron realizando las integraciones de los comités de Contraloría social.
Meta Anual: Se realizaron 4  cursos y talleres para sensibilizar el tema de discapacidad, obteniendo una meta anual del 25%.</t>
  </si>
  <si>
    <t>Meta Trimestral: No se realizaron las reuniones debido a la cantidad de trabajo con las Obras (Integraciones de comités de Contraloría Social).
Meta Anual: Se realizaron 3  reuniones con el gobierno para el seguimiento de programas sociales.debido a la cantidad de trabajo con las Obras (Integraciones de comités de Contraloría Social), obteniendo un 150% de meta anual.</t>
  </si>
  <si>
    <t>Meta Trimestral: Se supero la meta plenada con un evento más, obteniendo un 200% de meta trimestral.
Meta Anual: Se realizaron 3 acciones en materia educativa, obteniendo un 150% de meta anual.</t>
  </si>
  <si>
    <t>Meta Trimestral: Se realizó una actividadad en apoyo al desarrollo educativo,  entregando de 129, 019 Útiles escolares en diferentes instituciones educativas del nivel básico,  obteniendo un 100% de meta trimestral.
Meta Anual: Se realizaron 2  actividadad en apoyo al desarrollo educativo, obteniendo un 100% de meta  anual.</t>
  </si>
  <si>
    <t>Meta Trimestral: Se realizaron 622 acciones para impulsar y fortalecer las actividades que promuevan una educación de calidad, de las 3264 programadas, debido a que los otros niveles se entregaran en el siguiente trimestre,  obteniendo 19.06% de la meta trimestral.
Meta Anual: Se realizaron 7056 acciones para impulsar y fortalecer las actividades que promuevan una educación de calidad, obteniendo 107.92% de la meta anual.</t>
  </si>
  <si>
    <t>Meta Trimestral: Se realizaron 622 entregas de becas de “Calidad Educativa e Impulso al Desarrollo Humano” para una educación de calidad y en beneficio de los alumnos en situación de vulnerabilidad, a los niveles Especial, Preescolar, Media Superior y Superior de las 3258 programadas, ya que estás se entregarán en otra fecha, obteniendo un 19.09% de meta trimestral.
Meta Anual: Se realizaron 6989 entregas de becas de “Calidad Educativa e Impulso al Desarrollo Humano” para una educación de calidad y en beneficio de los alumnos en situación de vulnerabilidad,  obteniendo   107.26%  de meta anual.</t>
  </si>
  <si>
    <t>Meta Trimestral: Se realizó el proceso de seleccion, asignacion y pago de becas a estudiantes solicitantes. Motivo por el cual las actividades y el personal estuvo designado al proceso antes mencionado y no se realizaron actividades de inclusión de becarios, obteniendo 0% de la meta trimestral.
Meta Anual:  Se realizaron 67 eventos educativos y sociales inclusivos en apoyo a los becarios y becarias, obteniendo una meta de 304.5% anual.</t>
  </si>
  <si>
    <t>Meta Trimestral: Se realizaron 7 actividades de prevención y promoción en materia de salud, medio ambiente, cultura y fomento a los valores cívicos dirigido a niños, niñas y adolescentes, superando la meta planeada, para cubrir las demandas de nuestra sociedad en el municipio de Benito Juárez, obteniendo un 140% de meta trimestral.
Meta Anual:  Se realizaron 32 actividades de prevención y promoción en materia de salud, medio ambiente, cultura y fomento a los valores cívicos dirigido a niños, niñas y adolescentes, obteniendo  un 160% de meta anual.</t>
  </si>
  <si>
    <t>Meta Trimestral: Se realizaron 7 actividades de prevención y promoción en materia de salud, medio ambiente, cultura y fomento a los valores cívicos dirigido a niños, niñas y adolescentes, superando la meta planeada, para cubrir las demandas de nuestra sociedad en el municipio de Benito Juárez, obteniendo un 140% de meta trimestral.
Meta Anual: Se realizaron 32 actividades de prevención y promoción en materia de salud, medio ambiente, cultura y fomento a los valores cívicos dirigido a niños, niñas y adolescentes, superando la meta planeada, para cubrir las demandas de nuestra sociedad en el municipio de Benito Juárez, obteniendo un 160% de meta anual.</t>
  </si>
  <si>
    <t>Meta Trimestral: Se realizaron 12 pláticas de sensibilización, orientación y prevención del Acoso Escolar (Bullying), alcanzanzo la meta plenada, obteniendo un 100% de meta trimestral.
Meta Anual: Se realizaron 52 pláticas de sensibilización, orientación y prevención del Acoso Escolar (Bullying), alcanzanzo la meta plenada, obteniendo  108.33% de meta anual.</t>
  </si>
  <si>
    <t>Meta Trimestral: Se realizaron 12 pláticas de sensibilización, orientación y prevención del Acoso Escolar (Bullying), alcanzanzo la meta plenada, obteniendo un 100% de meta trimestral.
Meta Anual: Se realizaron 52 pláticas de sensibilización, orientación y prevención del Acoso Escolar (Bullying), alcanzanzo la meta plenada, obteniendo un 108.33% de la meta anual.</t>
  </si>
  <si>
    <t>Meta Trimestral: Se realizaron 101 actividades y servicios bibliotecarios para incentivar y fomentar a la lectura, superando la meta planeada debido a una mayor demanda en la actividad de fomento a la lectura y visitas guiadas. Lo anterior, en beneficio de la población del municipio de Benito Juárez, obteniendo un 3366.67% de meta trimestral.
Meta Anual: Se realizaron 284 actividades y servicios bibliotecarios para incentivar y fomentar a la lectura, superando la meta planeada debido a una mayor demanda en la actividad de fomento a la lectura y visitas guiadas. Lo anterior, en beneficio de la población del municipio de Benito Juárez, obteniendo un 2840% de meta anual.</t>
  </si>
  <si>
    <t>Meta Trimestral: Se realizarón 88 acciones de Servicios de salud que mejoren la calidad de vida de la población, superando la meta, debido a la demanda de la ciudadanía, obteniendo 160% de meta trimestral.
Meta Anual: Se realizarón 248 acciones de Servicios de salud que mejoren la calidad de vida de la población, superando la meta, debido a la demanda de la ciudadanía, obteniendo 144.19%  de meta anual.</t>
  </si>
  <si>
    <t>Meta Trimestral: Se realizaron 30 brigadas médicas con servicios de salud gratuitos en beneficio de la ciudadanía en situación de vulnerabilidad y de escasos recursos del municipio de Benito Juárez de las 50 programadas, obteniendo un 60% de la meta trimestral.
Meta Anual: Se realizaron 119 brigadas médicas con servicios de salud gratuitos en beneficio de la ciudadanía en situación de vulnerabilidad y de escasos recursos del municipio de Benito Juárez, obteniendo  79.33% de la meta anual.</t>
  </si>
  <si>
    <t>Meta Trimestral: En el período comprendido no se realizaron eventos ni campañas ya que se  apoyo a  las actividades de fin de año, donde se requería el apoyo del personal de la dirección de salud, obteniendo 0% de meta trimestral y un 109.09% anual.
Meta Anual: Se realizaron 24 eventos de coordinación con instituciones públicas y privadas para ofrecer una mayor variedad de servicios de salud, obteniendo 109% de la meta anual.</t>
  </si>
  <si>
    <t xml:space="preserve">Meta Trimestral: Se realizarón 268 atenciones médicas en materia de salud preventiva para mejorar la salud de los Benitojuarenses, de las 297 programadas, obteniendo 90.24% de la meta trimestral.
Meta Anual:  Se realizarón 1073 atenciones médicas en materia de salud preventiva para mejorar la salud de los Benitojuarenses, obteniendo  90.40% de la meta anual. </t>
  </si>
  <si>
    <t>Meta Trimestral: Se brindaron  263 atenciones y consultas médicas gratuitas para el cuidado de la salud  de las 295 programadas, obteniendo 89.15% de meta trimestral.
Meta Anual: Se brindaron  1067 atenciones y consultas médicas gratuitas para el cuidado de la salud, obteniendo 90.42% de meta anual.</t>
  </si>
  <si>
    <t>Meta Trimestral:  Se realizaron 5 pláticas de prevencion de la salud para orientar a la poblacion en el cuidado de su salud para el mejoramiento de su calidad de vida, superando la meta, debido a la demanda de la ciudadanía, obteniendo 250% de meta trimestral.
Meta Anual:  Se realizaron 11 pláticas de prevencion de la salud para orientar a la poblacion en el cuidado de su salud para el mejoramiento de su calidad de vida, superando la meta, debido a la demanda de la ciudadanía, obteniendo  157.14% de meta anual.</t>
  </si>
  <si>
    <t>Meta Trimestral: Se realizaron 3  Acciones de salud pública en beneficio de la población de las 15 planeadas, debido a la reestrucura de la actividades de la dirección de salud ambiental, obteniendo 20% de meta trimestral.
Meta Anual: Se realizaron 41  Acciones de salud pública en beneficio de la población debido a la reestrucura de la actividades de la dirección de salud ambiental, obteniendo  68.33% de la meta anual.</t>
  </si>
  <si>
    <t>Meta Trimestral: Se realizaron 3 acciones para mantener entornos saludables para el beneficio de la población, de las 15 programadas, obteniendo un 20% de meta trimetral y 68.33% anual.
Meta Anual: Se realizaron 41 acciones para mantener entornos saludables para el beneficio de la población, obteniendo un 68.33% de meta anual.</t>
  </si>
  <si>
    <t>Meta Trimestral: Se supera la meta debido a la demanda de la ciudadanía por recibir Atenciones de salud mental, obteniendo 233.33% de la meta trimestral.
Meta Anual: Se supera la meta debido a la demanda de la ciudadanía por recibir Atenciones de salud mental, obteniendo  349.50% de la meta anual.</t>
  </si>
  <si>
    <t>Meta Trimestral: Se realizaron un total de 139 Atenciones psicológicas y de trabajo social gratuitas en beneficio de la población, superando la meta debido a la demanda de la población obteniendo 231.67% de meta trimestral.
Meta Anual: Se realizaron un total de 698 Atenciones psicológicas y de trabajo social gratuitas en beneficio de la población, superando la meta debido a la demanda de la población obteniendo  349% de la meta anual.</t>
  </si>
  <si>
    <t>Meta Trimestral: Se ralizó 1 acción de coordinación para el emprendimiento, desarrollo rural y fomento al empleo, obteniendo un 100% de meta trimestral.
Meta Anual: Se realizaron 3 acciones de coordinación para el emprendimiento, desarrollo rural y  fomento al empleo, obteniendo un  100% de la meta anual.</t>
  </si>
  <si>
    <t>Meta Trimestral: Se ralizó 1 reunión, obteniendo un 100% de meta trimestral.
Meta Anual: Se realizaron 3 acciones de coordinación para el emprendimiento, desarrollo rural y  fomento al empleo, obteniendo un  100% de la meta anual.</t>
  </si>
  <si>
    <t>Meta Trimestral: Se realizaron 190 acciones de educación financiera, innovación, impulso y promoción en beneficio de los emprendedores y las emprendedoras, de las 15 programadas, superando la meta debido a la demanda de la ciudadanía, obteniendo un 1266.67% de la meta trimestral.
Meta Anual: Se realizaron 258 acciones de educación financiera, innovación, impulso y promoción en beneficio de los emprendedores y las emprendedoras,  sueperando la meta debido a la demanda de la ciudadanía, obteniendo un  516% de la meta anual.</t>
  </si>
  <si>
    <t>Meta Trimestral: Se realizaron 190 capacitaciones en temas de comercio, industria y de servicios de las 15 programadas, superando la meta debido a la demanda de la ciudadanía, apoyando con cursos de capacitación virtuales y presenciales en Universidades, así como ferias en Plazas comerciales, obteniendo un1266.67% de la meta trimestral.
Meta Anual: Se realizaron 254 capacitaciones en temas de comercio, industria y de servicios de las 15 programadas, superando la meta debido a la demanda de la ciudadanía, obteniendo un 508% de la meta anual.</t>
  </si>
  <si>
    <t>Meta Trimestral: Se realizaron 84 actividades entre cursos a  la comunidad juvenil, y asesoramientos a la ciudadanía para emprender sus proyectos de negocios, de las 32 programadas, superando la meta debido a la solicitud de la ciudadanía, obteniendo 262.50% de la meta trimestral.
Meta Anual: Se realizaron 205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 teniendo un 158.91%  de meta anual.</t>
  </si>
  <si>
    <t>Meta Trimestral: Se realizaron 54 vinculaciones a programas de apoyo financiero, tutoría empresarial y capacitación en beneficio de los emprendedores. asesorías en el trimestre a personas emprendedoras, de las 20 programadas, superando la meta, debido a que la ciudadanía busca llevar a cabo su proyecto de negocio, y logran encontrar, por este medio, los apoyos para realizarlo, obteniendo 270% de meta trimestral.
Meta Anual: Se realizaron 120 vinculaciones a programas de apoyo financiero, tutoría empresarial y capacitación en beneficio de los emprendedores, obteniendo  150% de meta anual.</t>
  </si>
  <si>
    <t>Meta Trimestral: No se tenía programada actividad y se realizaron 3 acciones para fomentar el emprendimiento en beneficio de la población jóven, de los cursos enfocados a la comunidad juvenil, debido a la necesidad que demandan los mismos, obteniendo un 100% de meta trimestral.
Meta Anual: Se realizaron 15 acciones para fomentar el emprendimiento en beneficio de la población jóven, de los cursos enfocados a la comunidad juvenil, debido a la necesidad que demandan los mismos, obteniendo un  1500% de la meta anual.</t>
  </si>
  <si>
    <t>Meta Trimestral:  Se realizaron 27 acciones para el beneficio de la ciudadanía vulnerable, cuidando su economía de las 12 programadas superando la meta, debido a la demanda de las ciudadanía y en apoyo a las Mujeres en situación prioritaría, a quienes se les busca ayudar con productos de la canasta básica a precios económicos, para que sean sustento en sus hogares, obteniendo 225% de meta trimestral.
Meta Anual:  Se realizaron 70 acciones para el beneficio de la ciudadanía vulnerable, cuidando su economía, obteniendo  145.83%  de la meta anual.</t>
  </si>
  <si>
    <t>Meta Trimestral: Se superó la meta con 9 acciones de profesionalización sobre herramientas de mejora y comercialización de productos obteniendo 150% de meta trimestral.
Meta Anual: Se realizaron 34 qcciones de profesionalización sobre herramientas de mejora y comercialización de productos, obteniendo 154.55% de meta anual.</t>
  </si>
  <si>
    <t>Meta Trimestral: Se superó la meta, realizando  6 cursos de capacitación entre los cuales se realizaron "Huertos Verticales", "Composta en Casa", "Enfermedades y Plagas", "insecticidas orgánicos", entre otros, con la finalidad de darles las herramientas para poder obtener los recursos para llevar a cabo los programas que se ofrecen a la ciudadanía, obteniendo 150% de meta trimestral.
Meta Anual: Se  realizaron  25 capacitaciones en beneficio del sector productivo para el mejoramiento de comercio, obteniendo un 156.25% de meta anual.</t>
  </si>
  <si>
    <t>Meta Trimestral: Se superó la meta con 3 actividades realizadas, debido a la demanda de la ciudadanía, las cuales fueron 2 Expo Plantas en el Parque Kabah y 1 programa de entrega de gallinitas ponedoras, con los cuales se beneficiaron a 150 personas, obteniendo un 150% de la meta trimestral.
Meta Anual: Se realizaron 9 eventos en beneficio de la población del municipio de Benito Juárez para inventivar al sector productivo y empresarial, obteniendo un 150% de la meta anual.</t>
  </si>
  <si>
    <t>Meta Trimestral: Se realizaron 2316 vinculaciones laborales con empresas empleadoras de las 2500 programadas. Cabe señalar el repunte que tuvo este trimestre el programa "Empléate Web", así como la realización del primer "Empléate Itinerante Rosa", obteniendo 92.64% de meta trimestral.
Meta Anual: Se realizaron 10187 vinculaciones laborales con empresas empleadoras ejecutadas en apoyo a la población del municipio de Benito Juárez, obteniendo un 123.93% de la meta anual.</t>
  </si>
  <si>
    <t>MTRA. SHEYLA MARTIN DEL CAMPO CUADROS
ENLACE DE LA SMDSYE</t>
  </si>
  <si>
    <r>
      <rPr>
        <b/>
        <sz val="11"/>
        <color theme="1"/>
        <rFont val="Calibri"/>
        <family val="2"/>
        <scheme val="minor"/>
      </rPr>
      <t xml:space="preserve">Meta Trimestral: </t>
    </r>
    <r>
      <rPr>
        <sz val="11"/>
        <color theme="1"/>
        <rFont val="Calibri (Cuerpo)"/>
      </rPr>
      <t xml:space="preserve">Se realizarón 19  actividades de coordinación interinstitucional de política social y humana, rebasando la meta planeada, obteniendo un 135.71% de avance trimestral.
</t>
    </r>
    <r>
      <rPr>
        <b/>
        <sz val="11"/>
        <color theme="1"/>
        <rFont val="Calibri (Cuerpo)"/>
      </rPr>
      <t xml:space="preserve">
Meta Anual:</t>
    </r>
    <r>
      <rPr>
        <sz val="11"/>
        <color theme="1"/>
        <rFont val="Calibri (Cuerpo)"/>
      </rPr>
      <t xml:space="preserve"> Se realizarón 57  actividades de coordinación interinstitucional de política social y humana, rebasando la meta planeada, teniendo un 105.56%.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</si>
</sst>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0"/>
      <name val="Calibri"/>
      <family val="2"/>
      <scheme val="minor"/>
    </font>
    <font>
      <b/>
      <sz val="12"/>
      <color theme="0"/>
      <name val="Calibri"/>
      <family val="2"/>
      <scheme val="minor"/>
    </font>
    <font>
      <b/>
      <sz val="11"/>
      <color theme="1"/>
      <name val="Arial"/>
      <family val="2"/>
    </font>
    <font>
      <sz val="11"/>
      <color theme="1"/>
      <name val="Arial"/>
      <family val="2"/>
    </font>
    <font>
      <sz val="13"/>
      <color theme="1"/>
      <name val="Calibri"/>
      <family val="2"/>
      <scheme val="minor"/>
    </font>
    <font>
      <b/>
      <sz val="20"/>
      <color theme="1"/>
      <name val="Calibri"/>
      <family val="2"/>
      <scheme val="minor"/>
    </font>
    <font>
      <b/>
      <sz val="16"/>
      <color theme="1"/>
      <name val="Arial"/>
      <family val="2"/>
    </font>
    <font>
      <b/>
      <sz val="11"/>
      <name val="Arial"/>
      <family val="2"/>
    </font>
    <font>
      <b/>
      <sz val="11"/>
      <name val="Calibri"/>
      <family val="2"/>
      <scheme val="minor"/>
    </font>
    <font>
      <b/>
      <sz val="13"/>
      <name val="Calibri"/>
      <family val="2"/>
      <scheme val="minor"/>
    </font>
    <font>
      <sz val="13"/>
      <color rgb="FF000000"/>
      <name val="Calibri"/>
      <family val="2"/>
      <scheme val="minor"/>
    </font>
    <font>
      <sz val="11"/>
      <color theme="1"/>
      <name val="Calibri (Cuerpo)"/>
    </font>
    <font>
      <b/>
      <sz val="11"/>
      <color theme="1"/>
      <name val="Calibri (Cuerpo)"/>
    </font>
  </fonts>
  <fills count="10">
    <fill>
      <patternFill patternType="none"/>
    </fill>
    <fill>
      <patternFill patternType="gray125"/>
    </fill>
    <fill>
      <patternFill patternType="solid">
        <fgColor rgb="FFFDE9EB"/>
        <bgColor indexed="64"/>
      </patternFill>
    </fill>
    <fill>
      <patternFill patternType="solid">
        <fgColor theme="0" tint="-4.9989318521683403E-2"/>
        <bgColor indexed="64"/>
      </patternFill>
    </fill>
    <fill>
      <patternFill patternType="solid">
        <fgColor theme="0"/>
        <bgColor indexed="64"/>
      </patternFill>
    </fill>
    <fill>
      <patternFill patternType="solid">
        <fgColor rgb="FFBD2452"/>
        <bgColor indexed="64"/>
      </patternFill>
    </fill>
    <fill>
      <patternFill patternType="solid">
        <fgColor rgb="FFFDE9EB"/>
        <bgColor rgb="FF000000"/>
      </patternFill>
    </fill>
    <fill>
      <patternFill patternType="solid">
        <fgColor rgb="FFF2F2F2"/>
        <bgColor rgb="FF000000"/>
      </patternFill>
    </fill>
    <fill>
      <patternFill patternType="solid">
        <fgColor rgb="FFE57799"/>
        <bgColor indexed="64"/>
      </patternFill>
    </fill>
    <fill>
      <patternFill patternType="solid">
        <fgColor theme="0" tint="-4.9989318521683403E-2"/>
        <bgColor rgb="FF000000"/>
      </patternFill>
    </fill>
  </fills>
  <borders count="48">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ash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dash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xf>
    <xf numFmtId="0" fontId="0" fillId="0" borderId="0" xfId="0" applyAlignment="1">
      <alignment horizontal="center" vertical="top"/>
    </xf>
    <xf numFmtId="0" fontId="0" fillId="0" borderId="10" xfId="0" applyBorder="1"/>
    <xf numFmtId="0" fontId="0" fillId="0" borderId="14" xfId="0" applyBorder="1"/>
    <xf numFmtId="0" fontId="0" fillId="0" borderId="15" xfId="0" applyBorder="1"/>
    <xf numFmtId="0" fontId="0" fillId="0" borderId="1" xfId="0" applyBorder="1"/>
    <xf numFmtId="0" fontId="0" fillId="0" borderId="16" xfId="0" applyBorder="1"/>
    <xf numFmtId="0" fontId="5" fillId="5" borderId="2" xfId="0" applyFont="1" applyFill="1" applyBorder="1" applyAlignment="1">
      <alignment vertical="center" wrapText="1"/>
    </xf>
    <xf numFmtId="0" fontId="6" fillId="5" borderId="5" xfId="0" applyFont="1" applyFill="1" applyBorder="1" applyAlignment="1">
      <alignment horizontal="center" vertical="center" wrapText="1"/>
    </xf>
    <xf numFmtId="10" fontId="6" fillId="5" borderId="5" xfId="0" applyNumberFormat="1" applyFont="1" applyFill="1" applyBorder="1" applyAlignment="1">
      <alignment horizontal="center" vertical="center" wrapText="1"/>
    </xf>
    <xf numFmtId="0" fontId="0" fillId="4" borderId="0" xfId="0" applyFill="1"/>
    <xf numFmtId="0" fontId="0" fillId="0" borderId="31" xfId="0" applyBorder="1"/>
    <xf numFmtId="0" fontId="0" fillId="0" borderId="0" xfId="0" applyAlignment="1">
      <alignment horizontal="center" vertical="center"/>
    </xf>
    <xf numFmtId="0" fontId="0" fillId="0" borderId="31" xfId="0" applyBorder="1" applyAlignment="1">
      <alignment horizontal="center"/>
    </xf>
    <xf numFmtId="0" fontId="0" fillId="0" borderId="0" xfId="2" applyNumberFormat="1" applyFont="1" applyBorder="1" applyAlignment="1">
      <alignment vertical="center"/>
    </xf>
    <xf numFmtId="0" fontId="0" fillId="0" borderId="0" xfId="2" applyNumberFormat="1" applyFont="1" applyBorder="1" applyAlignment="1">
      <alignment vertical="center" wrapText="1"/>
    </xf>
    <xf numFmtId="0" fontId="0" fillId="0" borderId="30" xfId="0" applyBorder="1" applyAlignment="1">
      <alignment vertical="center" wrapText="1"/>
    </xf>
    <xf numFmtId="0" fontId="0" fillId="0" borderId="39" xfId="0" applyBorder="1" applyAlignment="1">
      <alignment vertical="center" wrapText="1"/>
    </xf>
    <xf numFmtId="0" fontId="9" fillId="2" borderId="2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24"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5" fillId="9" borderId="21" xfId="0" applyFont="1" applyFill="1" applyBorder="1" applyAlignment="1">
      <alignment horizontal="center" vertical="center" wrapText="1"/>
    </xf>
    <xf numFmtId="0" fontId="0" fillId="0" borderId="0" xfId="2" applyNumberFormat="1" applyFont="1" applyBorder="1" applyAlignment="1">
      <alignment horizontal="center" vertical="center" wrapText="1"/>
    </xf>
    <xf numFmtId="10" fontId="9" fillId="3" borderId="28" xfId="0" applyNumberFormat="1" applyFont="1" applyFill="1" applyBorder="1" applyAlignment="1">
      <alignment horizontal="center" vertical="center" wrapText="1"/>
    </xf>
    <xf numFmtId="10" fontId="9" fillId="3" borderId="46" xfId="0" applyNumberFormat="1" applyFont="1" applyFill="1" applyBorder="1" applyAlignment="1">
      <alignment horizontal="center" vertical="center" wrapText="1"/>
    </xf>
    <xf numFmtId="10" fontId="9" fillId="3" borderId="29" xfId="0" applyNumberFormat="1" applyFont="1" applyFill="1" applyBorder="1" applyAlignment="1">
      <alignment horizontal="center" vertical="center" wrapText="1"/>
    </xf>
    <xf numFmtId="10" fontId="9" fillId="3" borderId="47" xfId="0" applyNumberFormat="1" applyFont="1" applyFill="1" applyBorder="1" applyAlignment="1">
      <alignment horizontal="center" vertical="center" wrapText="1"/>
    </xf>
    <xf numFmtId="0" fontId="0" fillId="3" borderId="30"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22" xfId="0" applyFill="1" applyBorder="1" applyAlignment="1">
      <alignment horizontal="justify" vertical="center" wrapText="1"/>
    </xf>
    <xf numFmtId="0" fontId="0" fillId="3" borderId="36" xfId="0" applyFill="1" applyBorder="1" applyAlignment="1">
      <alignment horizontal="justify" vertical="center" wrapText="1"/>
    </xf>
    <xf numFmtId="0" fontId="0" fillId="3" borderId="35" xfId="0" applyFill="1" applyBorder="1" applyAlignment="1">
      <alignment horizontal="justify" vertical="center" wrapText="1"/>
    </xf>
    <xf numFmtId="0" fontId="0" fillId="3" borderId="37" xfId="0" applyFill="1" applyBorder="1" applyAlignment="1">
      <alignment horizontal="justify" vertical="center" wrapText="1"/>
    </xf>
    <xf numFmtId="0" fontId="9" fillId="3" borderId="21" xfId="0" applyFont="1" applyFill="1" applyBorder="1" applyAlignment="1">
      <alignment horizontal="center" vertical="center" wrapText="1"/>
    </xf>
    <xf numFmtId="0" fontId="9" fillId="3" borderId="35" xfId="0" applyFont="1" applyFill="1" applyBorder="1" applyAlignment="1">
      <alignment horizontal="center" vertical="center" wrapText="1"/>
    </xf>
    <xf numFmtId="10" fontId="9" fillId="2" borderId="28" xfId="0" applyNumberFormat="1" applyFont="1" applyFill="1" applyBorder="1" applyAlignment="1">
      <alignment horizontal="center" vertical="center" wrapText="1"/>
    </xf>
    <xf numFmtId="10" fontId="9" fillId="2" borderId="29" xfId="0" applyNumberFormat="1" applyFont="1" applyFill="1" applyBorder="1" applyAlignment="1">
      <alignment horizontal="center" vertical="center" wrapText="1"/>
    </xf>
    <xf numFmtId="0" fontId="0" fillId="2" borderId="30" xfId="0" applyFill="1" applyBorder="1" applyAlignment="1">
      <alignment horizontal="justify" vertical="center" wrapText="1"/>
    </xf>
    <xf numFmtId="0" fontId="0" fillId="2" borderId="21" xfId="0" applyFill="1" applyBorder="1" applyAlignment="1">
      <alignment horizontal="justify" vertical="center" wrapText="1"/>
    </xf>
    <xf numFmtId="0" fontId="0" fillId="2" borderId="22" xfId="0" applyFill="1" applyBorder="1" applyAlignment="1">
      <alignment horizontal="justify" vertical="center" wrapText="1"/>
    </xf>
    <xf numFmtId="0" fontId="9" fillId="2" borderId="21" xfId="0" applyFont="1" applyFill="1" applyBorder="1" applyAlignment="1">
      <alignment horizontal="center" vertical="center" wrapText="1"/>
    </xf>
    <xf numFmtId="0" fontId="0" fillId="0" borderId="14" xfId="2" applyNumberFormat="1" applyFont="1" applyBorder="1" applyAlignment="1">
      <alignment horizontal="center" vertical="center"/>
    </xf>
    <xf numFmtId="0" fontId="8" fillId="3" borderId="20"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8" fillId="3" borderId="35" xfId="0" applyFont="1" applyFill="1" applyBorder="1" applyAlignment="1">
      <alignment horizontal="justify" vertical="center" wrapText="1"/>
    </xf>
    <xf numFmtId="0" fontId="8" fillId="3" borderId="21"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7" fillId="2" borderId="20" xfId="0" applyFont="1" applyFill="1" applyBorder="1" applyAlignment="1">
      <alignment horizontal="justify" vertical="center" wrapText="1"/>
    </xf>
    <xf numFmtId="0" fontId="8" fillId="2" borderId="21" xfId="0" applyFont="1" applyFill="1" applyBorder="1" applyAlignment="1">
      <alignment horizontal="justify" vertical="center" wrapText="1"/>
    </xf>
    <xf numFmtId="0" fontId="8" fillId="2"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7" fillId="3" borderId="21" xfId="0" applyFont="1" applyFill="1" applyBorder="1" applyAlignment="1">
      <alignment horizontal="justify" vertical="center" wrapText="1"/>
    </xf>
    <xf numFmtId="0" fontId="7" fillId="3" borderId="20" xfId="0" applyFont="1" applyFill="1" applyBorder="1" applyAlignment="1">
      <alignment horizontal="justify" vertical="center" wrapText="1"/>
    </xf>
    <xf numFmtId="10" fontId="9" fillId="3" borderId="26" xfId="0" applyNumberFormat="1" applyFont="1" applyFill="1" applyBorder="1" applyAlignment="1">
      <alignment horizontal="center" vertical="center" wrapText="1"/>
    </xf>
    <xf numFmtId="3" fontId="12" fillId="8" borderId="25" xfId="0" applyNumberFormat="1" applyFont="1" applyFill="1" applyBorder="1" applyAlignment="1">
      <alignment horizontal="left" vertical="center" wrapText="1"/>
    </xf>
    <xf numFmtId="3" fontId="12" fillId="8" borderId="33" xfId="0" applyNumberFormat="1" applyFont="1" applyFill="1" applyBorder="1" applyAlignment="1">
      <alignment horizontal="left" vertical="center" wrapText="1"/>
    </xf>
    <xf numFmtId="3" fontId="12" fillId="8" borderId="23" xfId="0" applyNumberFormat="1" applyFont="1" applyFill="1" applyBorder="1" applyAlignment="1">
      <alignment horizontal="justify" vertical="center" wrapText="1"/>
    </xf>
    <xf numFmtId="3" fontId="12" fillId="8" borderId="32" xfId="0" applyNumberFormat="1" applyFont="1" applyFill="1" applyBorder="1" applyAlignment="1">
      <alignment horizontal="justify" vertical="center" wrapText="1"/>
    </xf>
    <xf numFmtId="3" fontId="12" fillId="8" borderId="23" xfId="0" applyNumberFormat="1" applyFont="1" applyFill="1" applyBorder="1" applyAlignment="1">
      <alignment horizontal="center" vertical="center" wrapText="1"/>
    </xf>
    <xf numFmtId="3" fontId="12" fillId="8" borderId="32" xfId="0" applyNumberFormat="1" applyFont="1" applyFill="1" applyBorder="1" applyAlignment="1">
      <alignment horizontal="center" vertical="center" wrapText="1"/>
    </xf>
    <xf numFmtId="0" fontId="3" fillId="3" borderId="17"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6" fillId="5" borderId="5" xfId="0" applyFont="1" applyFill="1" applyBorder="1" applyAlignment="1">
      <alignment horizontal="center" vertical="center" wrapText="1"/>
    </xf>
    <xf numFmtId="0" fontId="0" fillId="3" borderId="18" xfId="0" applyFill="1" applyBorder="1" applyAlignment="1">
      <alignment horizontal="justify" vertical="center" wrapText="1"/>
    </xf>
    <xf numFmtId="0" fontId="1" fillId="3" borderId="1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1" fontId="1" fillId="3" borderId="18" xfId="1" applyNumberFormat="1" applyFont="1" applyFill="1" applyBorder="1" applyAlignment="1">
      <alignment horizontal="center" vertical="center" wrapText="1"/>
    </xf>
    <xf numFmtId="1" fontId="1" fillId="3" borderId="21" xfId="1" applyNumberFormat="1" applyFont="1" applyFill="1" applyBorder="1" applyAlignment="1">
      <alignment horizontal="center" vertical="center" wrapText="1"/>
    </xf>
    <xf numFmtId="10" fontId="6" fillId="5" borderId="5"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11" fillId="0" borderId="0" xfId="0" applyFont="1" applyAlignment="1">
      <alignment horizontal="center" vertical="center"/>
    </xf>
    <xf numFmtId="0" fontId="11" fillId="0" borderId="16" xfId="0" applyFont="1" applyBorder="1" applyAlignment="1">
      <alignment horizontal="center" vertical="center"/>
    </xf>
    <xf numFmtId="0" fontId="0" fillId="3" borderId="43" xfId="0" applyFill="1" applyBorder="1" applyAlignment="1">
      <alignment horizontal="justify" vertical="center" wrapText="1"/>
    </xf>
    <xf numFmtId="0" fontId="0" fillId="3" borderId="19" xfId="0" applyFill="1" applyBorder="1" applyAlignment="1">
      <alignment horizontal="justify" vertical="center" wrapText="1"/>
    </xf>
    <xf numFmtId="10" fontId="14" fillId="8" borderId="28" xfId="0" applyNumberFormat="1" applyFont="1" applyFill="1" applyBorder="1" applyAlignment="1">
      <alignment horizontal="center" vertical="center" wrapText="1"/>
    </xf>
    <xf numFmtId="10" fontId="14" fillId="8" borderId="29" xfId="0" applyNumberFormat="1" applyFont="1" applyFill="1" applyBorder="1" applyAlignment="1">
      <alignment horizontal="center" vertical="center" wrapText="1"/>
    </xf>
    <xf numFmtId="10" fontId="9" fillId="3" borderId="27" xfId="0" applyNumberFormat="1" applyFont="1" applyFill="1" applyBorder="1" applyAlignment="1">
      <alignment horizontal="center" vertical="center" wrapText="1"/>
    </xf>
    <xf numFmtId="0" fontId="13" fillId="8" borderId="30" xfId="0" applyFont="1" applyFill="1" applyBorder="1" applyAlignment="1">
      <alignment horizontal="justify" vertical="center" wrapText="1"/>
    </xf>
    <xf numFmtId="0" fontId="13" fillId="8" borderId="21" xfId="0" applyFont="1" applyFill="1" applyBorder="1" applyAlignment="1">
      <alignment horizontal="justify" vertical="center" wrapText="1"/>
    </xf>
    <xf numFmtId="0" fontId="13" fillId="8" borderId="22" xfId="0" applyFont="1" applyFill="1" applyBorder="1" applyAlignment="1">
      <alignment horizontal="justify" vertical="center" wrapText="1"/>
    </xf>
    <xf numFmtId="0" fontId="0" fillId="0" borderId="0" xfId="0" applyAlignment="1">
      <alignment horizontal="center" vertical="center"/>
    </xf>
    <xf numFmtId="0" fontId="0" fillId="0" borderId="0" xfId="2" applyNumberFormat="1" applyFont="1" applyBorder="1" applyAlignment="1">
      <alignment horizontal="center" vertical="center"/>
    </xf>
    <xf numFmtId="0" fontId="0" fillId="0" borderId="0" xfId="0" applyAlignment="1">
      <alignment horizontal="center" vertical="center" wrapText="1"/>
    </xf>
    <xf numFmtId="0" fontId="11" fillId="0" borderId="0" xfId="0" applyFont="1" applyAlignment="1">
      <alignment horizontal="center"/>
    </xf>
    <xf numFmtId="0" fontId="11" fillId="0" borderId="16" xfId="0" applyFont="1" applyBorder="1" applyAlignment="1">
      <alignment horizontal="center"/>
    </xf>
    <xf numFmtId="10" fontId="9" fillId="3" borderId="44" xfId="0" applyNumberFormat="1" applyFont="1" applyFill="1" applyBorder="1" applyAlignment="1">
      <alignment horizontal="center" vertical="center" wrapText="1"/>
    </xf>
    <xf numFmtId="10" fontId="9" fillId="3" borderId="45"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 fillId="3" borderId="21" xfId="0" applyFont="1" applyFill="1" applyBorder="1" applyAlignment="1">
      <alignment horizontal="justify"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FDE9EB"/>
      <color rgb="FFE57799"/>
      <color rgb="FFBD2452"/>
      <color rgb="FFF7ABB2"/>
      <color rgb="FFFAE6EC"/>
      <color rgb="FFDDEBF7"/>
      <color rgb="FFDD5148"/>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15</xdr:col>
      <xdr:colOff>340179</xdr:colOff>
      <xdr:row>2</xdr:row>
      <xdr:rowOff>176893</xdr:rowOff>
    </xdr:from>
    <xdr:to>
      <xdr:col>16</xdr:col>
      <xdr:colOff>186248</xdr:colOff>
      <xdr:row>6</xdr:row>
      <xdr:rowOff>73644</xdr:rowOff>
    </xdr:to>
    <xdr:pic>
      <xdr:nvPicPr>
        <xdr:cNvPr id="2" name="Imagen 1">
          <a:extLst>
            <a:ext uri="{FF2B5EF4-FFF2-40B4-BE49-F238E27FC236}">
              <a16:creationId xmlns:a16="http://schemas.microsoft.com/office/drawing/2014/main" id="{9504C58B-9BCE-DA1E-812C-CE470011B778}"/>
            </a:ext>
          </a:extLst>
        </xdr:cNvPr>
        <xdr:cNvPicPr>
          <a:picLocks noChangeAspect="1"/>
        </xdr:cNvPicPr>
      </xdr:nvPicPr>
      <xdr:blipFill>
        <a:blip xmlns:r="http://schemas.openxmlformats.org/officeDocument/2006/relationships" r:embed="rId1"/>
        <a:stretch>
          <a:fillRect/>
        </a:stretch>
      </xdr:blipFill>
      <xdr:spPr>
        <a:xfrm>
          <a:off x="19920858" y="557893"/>
          <a:ext cx="1673678" cy="870512"/>
        </a:xfrm>
        <a:prstGeom prst="rect">
          <a:avLst/>
        </a:prstGeom>
      </xdr:spPr>
    </xdr:pic>
    <xdr:clientData/>
  </xdr:twoCellAnchor>
  <xdr:twoCellAnchor editAs="oneCell">
    <xdr:from>
      <xdr:col>14</xdr:col>
      <xdr:colOff>584201</xdr:colOff>
      <xdr:row>3</xdr:row>
      <xdr:rowOff>76200</xdr:rowOff>
    </xdr:from>
    <xdr:to>
      <xdr:col>16</xdr:col>
      <xdr:colOff>660401</xdr:colOff>
      <xdr:row>7</xdr:row>
      <xdr:rowOff>112694</xdr:rowOff>
    </xdr:to>
    <xdr:pic>
      <xdr:nvPicPr>
        <xdr:cNvPr id="5" name="Imagen 4">
          <a:extLst>
            <a:ext uri="{FF2B5EF4-FFF2-40B4-BE49-F238E27FC236}">
              <a16:creationId xmlns:a16="http://schemas.microsoft.com/office/drawing/2014/main" id="{611DA859-967E-3F47-8153-B6AD0F7910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86801" y="685800"/>
          <a:ext cx="4292600" cy="1001694"/>
        </a:xfrm>
        <a:prstGeom prst="rect">
          <a:avLst/>
        </a:prstGeom>
      </xdr:spPr>
    </xdr:pic>
    <xdr:clientData/>
  </xdr:twoCellAnchor>
  <xdr:twoCellAnchor editAs="oneCell">
    <xdr:from>
      <xdr:col>2</xdr:col>
      <xdr:colOff>2489200</xdr:colOff>
      <xdr:row>3</xdr:row>
      <xdr:rowOff>101600</xdr:rowOff>
    </xdr:from>
    <xdr:to>
      <xdr:col>2</xdr:col>
      <xdr:colOff>3711154</xdr:colOff>
      <xdr:row>7</xdr:row>
      <xdr:rowOff>152402</xdr:rowOff>
    </xdr:to>
    <xdr:pic>
      <xdr:nvPicPr>
        <xdr:cNvPr id="6" name="Imagen 5">
          <a:extLst>
            <a:ext uri="{FF2B5EF4-FFF2-40B4-BE49-F238E27FC236}">
              <a16:creationId xmlns:a16="http://schemas.microsoft.com/office/drawing/2014/main" id="{7D72D502-5420-4341-9B7E-44BD6B5993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67200" y="711200"/>
          <a:ext cx="1221954" cy="1016002"/>
        </a:xfrm>
        <a:prstGeom prst="rect">
          <a:avLst/>
        </a:prstGeom>
      </xdr:spPr>
    </xdr:pic>
    <xdr:clientData/>
  </xdr:twoCellAnchor>
  <xdr:twoCellAnchor editAs="oneCell">
    <xdr:from>
      <xdr:col>2</xdr:col>
      <xdr:colOff>165100</xdr:colOff>
      <xdr:row>3</xdr:row>
      <xdr:rowOff>76200</xdr:rowOff>
    </xdr:from>
    <xdr:to>
      <xdr:col>2</xdr:col>
      <xdr:colOff>2078349</xdr:colOff>
      <xdr:row>7</xdr:row>
      <xdr:rowOff>101600</xdr:rowOff>
    </xdr:to>
    <xdr:pic>
      <xdr:nvPicPr>
        <xdr:cNvPr id="3" name="Imagen 2">
          <a:extLst>
            <a:ext uri="{FF2B5EF4-FFF2-40B4-BE49-F238E27FC236}">
              <a16:creationId xmlns:a16="http://schemas.microsoft.com/office/drawing/2014/main" id="{C26B7A8D-3B2B-B443-AA97-1FD7D28CB3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43100" y="685800"/>
          <a:ext cx="1913249"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Q142"/>
  <sheetViews>
    <sheetView tabSelected="1" topLeftCell="B74" zoomScaleNormal="125" zoomScaleSheetLayoutView="93" workbookViewId="0">
      <selection activeCell="I75" sqref="I75:L75"/>
    </sheetView>
  </sheetViews>
  <sheetFormatPr baseColWidth="10" defaultColWidth="11.5" defaultRowHeight="15" x14ac:dyDescent="0.2"/>
  <cols>
    <col min="3" max="3" width="56.33203125" style="1" customWidth="1"/>
    <col min="4" max="4" width="18.5" style="2" customWidth="1"/>
    <col min="5" max="5" width="21.5" style="2" customWidth="1"/>
    <col min="6" max="6" width="17.83203125" customWidth="1"/>
    <col min="7" max="7" width="23.5" style="3" customWidth="1"/>
    <col min="8" max="8" width="21" style="4" customWidth="1"/>
    <col min="9" max="12" width="14.5" customWidth="1"/>
    <col min="13" max="13" width="15" style="5" customWidth="1"/>
    <col min="14" max="14" width="16.6640625" style="5" customWidth="1"/>
    <col min="15" max="17" width="27.5" style="7" customWidth="1"/>
  </cols>
  <sheetData>
    <row r="3" spans="3:17" x14ac:dyDescent="0.2">
      <c r="C3" s="8"/>
      <c r="D3" s="9"/>
      <c r="E3" s="9"/>
      <c r="F3" s="9"/>
      <c r="G3" s="9"/>
      <c r="H3" s="9"/>
      <c r="I3" s="9"/>
      <c r="J3" s="9"/>
      <c r="K3" s="9"/>
      <c r="L3" s="9"/>
      <c r="M3" s="9"/>
      <c r="N3" s="9"/>
      <c r="O3" s="9"/>
      <c r="P3" s="9"/>
      <c r="Q3" s="10"/>
    </row>
    <row r="4" spans="3:17" ht="20" x14ac:dyDescent="0.2">
      <c r="C4" s="11"/>
      <c r="D4" s="108" t="s">
        <v>0</v>
      </c>
      <c r="E4" s="108"/>
      <c r="F4" s="108"/>
      <c r="G4" s="108"/>
      <c r="H4" s="108"/>
      <c r="I4" s="108"/>
      <c r="J4" s="108"/>
      <c r="K4" s="108"/>
      <c r="L4" s="108"/>
      <c r="M4" s="108"/>
      <c r="N4" s="108"/>
      <c r="O4" s="108"/>
      <c r="P4" s="108"/>
      <c r="Q4" s="109"/>
    </row>
    <row r="5" spans="3:17" ht="20" x14ac:dyDescent="0.2">
      <c r="C5" s="11"/>
      <c r="D5" s="108" t="s">
        <v>1</v>
      </c>
      <c r="E5" s="108"/>
      <c r="F5" s="108"/>
      <c r="G5" s="108"/>
      <c r="H5" s="108"/>
      <c r="I5" s="108"/>
      <c r="J5" s="108"/>
      <c r="K5" s="108"/>
      <c r="L5" s="108"/>
      <c r="M5" s="108"/>
      <c r="N5" s="108"/>
      <c r="O5" s="108"/>
      <c r="P5" s="108"/>
      <c r="Q5" s="109"/>
    </row>
    <row r="6" spans="3:17" ht="20" x14ac:dyDescent="0.2">
      <c r="C6" s="11"/>
      <c r="D6" s="95" t="s">
        <v>142</v>
      </c>
      <c r="E6" s="95"/>
      <c r="F6" s="95"/>
      <c r="G6" s="95"/>
      <c r="H6" s="95"/>
      <c r="I6" s="95"/>
      <c r="J6" s="95"/>
      <c r="K6" s="95"/>
      <c r="L6" s="95"/>
      <c r="M6" s="95"/>
      <c r="N6" s="95"/>
      <c r="O6" s="95"/>
      <c r="P6" s="95"/>
      <c r="Q6" s="96"/>
    </row>
    <row r="7" spans="3:17" x14ac:dyDescent="0.2">
      <c r="C7" s="11"/>
      <c r="D7"/>
      <c r="E7"/>
      <c r="G7"/>
      <c r="H7"/>
      <c r="M7"/>
      <c r="N7"/>
      <c r="O7"/>
      <c r="P7"/>
      <c r="Q7" s="12"/>
    </row>
    <row r="8" spans="3:17" ht="16" thickBot="1" x14ac:dyDescent="0.25">
      <c r="C8" s="11"/>
      <c r="D8"/>
      <c r="E8"/>
      <c r="G8"/>
      <c r="H8"/>
      <c r="M8"/>
      <c r="N8"/>
      <c r="O8"/>
      <c r="P8"/>
      <c r="Q8" s="12"/>
    </row>
    <row r="9" spans="3:17" ht="54" customHeight="1" x14ac:dyDescent="0.2">
      <c r="C9" s="13" t="s">
        <v>24</v>
      </c>
      <c r="D9" s="112" t="s">
        <v>139</v>
      </c>
      <c r="E9" s="113"/>
      <c r="F9" s="113"/>
      <c r="G9" s="113"/>
      <c r="H9" s="113"/>
      <c r="I9" s="113"/>
      <c r="J9" s="113"/>
      <c r="K9" s="113"/>
      <c r="L9" s="113"/>
      <c r="M9" s="113"/>
      <c r="N9" s="113"/>
      <c r="O9" s="113"/>
      <c r="P9" s="113"/>
      <c r="Q9" s="114"/>
    </row>
    <row r="10" spans="3:17" ht="16" x14ac:dyDescent="0.2">
      <c r="C10" s="94" t="s">
        <v>2</v>
      </c>
      <c r="D10" s="86" t="s">
        <v>3</v>
      </c>
      <c r="E10" s="115" t="s">
        <v>21</v>
      </c>
      <c r="F10" s="115" t="s">
        <v>4</v>
      </c>
      <c r="G10" s="86" t="s">
        <v>5</v>
      </c>
      <c r="H10" s="86"/>
      <c r="I10" s="86"/>
      <c r="J10" s="86"/>
      <c r="K10" s="86"/>
      <c r="L10" s="86"/>
      <c r="M10" s="86"/>
      <c r="N10" s="86"/>
      <c r="O10" s="86" t="s">
        <v>6</v>
      </c>
      <c r="P10" s="118"/>
      <c r="Q10" s="119"/>
    </row>
    <row r="11" spans="3:17" ht="27.75" customHeight="1" x14ac:dyDescent="0.2">
      <c r="C11" s="94"/>
      <c r="D11" s="86"/>
      <c r="E11" s="116"/>
      <c r="F11" s="116"/>
      <c r="G11" s="86" t="s">
        <v>7</v>
      </c>
      <c r="H11" s="86" t="s">
        <v>8</v>
      </c>
      <c r="I11" s="86" t="s">
        <v>9</v>
      </c>
      <c r="J11" s="86"/>
      <c r="K11" s="86"/>
      <c r="L11" s="86"/>
      <c r="M11" s="93" t="s">
        <v>10</v>
      </c>
      <c r="N11" s="93"/>
      <c r="O11" s="86"/>
      <c r="P11" s="118"/>
      <c r="Q11" s="119"/>
    </row>
    <row r="12" spans="3:17" ht="34" x14ac:dyDescent="0.2">
      <c r="C12" s="94"/>
      <c r="D12" s="86"/>
      <c r="E12" s="117"/>
      <c r="F12" s="117"/>
      <c r="G12" s="86"/>
      <c r="H12" s="86"/>
      <c r="I12" s="14" t="s">
        <v>11</v>
      </c>
      <c r="J12" s="14" t="s">
        <v>12</v>
      </c>
      <c r="K12" s="14" t="s">
        <v>13</v>
      </c>
      <c r="L12" s="14" t="s">
        <v>14</v>
      </c>
      <c r="M12" s="15" t="s">
        <v>15</v>
      </c>
      <c r="N12" s="15" t="s">
        <v>16</v>
      </c>
      <c r="O12" s="86"/>
      <c r="P12" s="118"/>
      <c r="Q12" s="119"/>
    </row>
    <row r="13" spans="3:17" ht="97.5" customHeight="1" x14ac:dyDescent="0.2">
      <c r="C13" s="84" t="s">
        <v>138</v>
      </c>
      <c r="D13" s="87" t="s">
        <v>17</v>
      </c>
      <c r="E13" s="89" t="s">
        <v>22</v>
      </c>
      <c r="F13" s="88" t="s">
        <v>18</v>
      </c>
      <c r="G13" s="91">
        <v>57</v>
      </c>
      <c r="H13" s="88" t="s">
        <v>19</v>
      </c>
      <c r="I13" s="40">
        <v>57</v>
      </c>
      <c r="J13" s="40">
        <v>57</v>
      </c>
      <c r="K13" s="40">
        <v>57</v>
      </c>
      <c r="L13" s="41">
        <v>57</v>
      </c>
      <c r="M13" s="77">
        <f>IFERROR(K13/K14,"ND")</f>
        <v>1</v>
      </c>
      <c r="N13" s="101">
        <f>((I13/I14)+(J13/J14)+(K13/K14)+(L13/L14))/4</f>
        <v>1</v>
      </c>
      <c r="O13" s="97" t="s">
        <v>25</v>
      </c>
      <c r="P13" s="87"/>
      <c r="Q13" s="98"/>
    </row>
    <row r="14" spans="3:17" ht="97.5" customHeight="1" x14ac:dyDescent="0.2">
      <c r="C14" s="85"/>
      <c r="D14" s="49"/>
      <c r="E14" s="90"/>
      <c r="F14" s="69"/>
      <c r="G14" s="92"/>
      <c r="H14" s="69"/>
      <c r="I14" s="25">
        <v>57</v>
      </c>
      <c r="J14" s="25">
        <v>57</v>
      </c>
      <c r="K14" s="25">
        <v>57</v>
      </c>
      <c r="L14" s="33">
        <v>57</v>
      </c>
      <c r="M14" s="44"/>
      <c r="N14" s="46"/>
      <c r="O14" s="48"/>
      <c r="P14" s="49"/>
      <c r="Q14" s="50"/>
    </row>
    <row r="15" spans="3:17" ht="106.5" customHeight="1" x14ac:dyDescent="0.2">
      <c r="C15" s="85"/>
      <c r="D15" s="49" t="s">
        <v>20</v>
      </c>
      <c r="E15" s="90" t="s">
        <v>23</v>
      </c>
      <c r="F15" s="69" t="s">
        <v>18</v>
      </c>
      <c r="G15" s="69">
        <v>0.39700000000000002</v>
      </c>
      <c r="H15" s="69" t="s">
        <v>19</v>
      </c>
      <c r="I15" s="25">
        <v>0.39700000000000002</v>
      </c>
      <c r="J15" s="25">
        <v>0.39700000000000002</v>
      </c>
      <c r="K15" s="25">
        <v>0.39700000000000002</v>
      </c>
      <c r="L15" s="33">
        <v>0.39700000000000002</v>
      </c>
      <c r="M15" s="110">
        <f>IFERROR(K15/K16,"ND")</f>
        <v>1</v>
      </c>
      <c r="N15" s="111">
        <f>((I15/I16)+(J15/J16)+(K15/K16)+(L15/L16))/4</f>
        <v>1</v>
      </c>
      <c r="O15" s="48" t="s">
        <v>26</v>
      </c>
      <c r="P15" s="49"/>
      <c r="Q15" s="50"/>
    </row>
    <row r="16" spans="3:17" ht="106.5" customHeight="1" x14ac:dyDescent="0.2">
      <c r="C16" s="85"/>
      <c r="D16" s="120"/>
      <c r="E16" s="90"/>
      <c r="F16" s="69"/>
      <c r="G16" s="69"/>
      <c r="H16" s="69"/>
      <c r="I16" s="25">
        <v>0.39700000000000002</v>
      </c>
      <c r="J16" s="25">
        <v>0.39700000000000002</v>
      </c>
      <c r="K16" s="25">
        <v>0.39700000000000002</v>
      </c>
      <c r="L16" s="33">
        <v>0.39700000000000002</v>
      </c>
      <c r="M16" s="44"/>
      <c r="N16" s="46"/>
      <c r="O16" s="48"/>
      <c r="P16" s="49"/>
      <c r="Q16" s="50"/>
    </row>
    <row r="17" spans="3:18" ht="78.75" customHeight="1" x14ac:dyDescent="0.2">
      <c r="C17" s="78" t="s">
        <v>27</v>
      </c>
      <c r="D17" s="80" t="s">
        <v>28</v>
      </c>
      <c r="E17" s="82" t="s">
        <v>29</v>
      </c>
      <c r="F17" s="82" t="s">
        <v>30</v>
      </c>
      <c r="G17" s="82">
        <v>16903</v>
      </c>
      <c r="H17" s="82" t="s">
        <v>133</v>
      </c>
      <c r="I17" s="26">
        <v>2614</v>
      </c>
      <c r="J17" s="26">
        <v>4366</v>
      </c>
      <c r="K17" s="26">
        <v>7020</v>
      </c>
      <c r="L17" s="27">
        <v>6326</v>
      </c>
      <c r="M17" s="99">
        <f>IFERROR(L17/L18,"ND")</f>
        <v>1</v>
      </c>
      <c r="N17" s="100">
        <f>IFERROR(((I17+J17+K17+L17)/G17),"ND")</f>
        <v>1.202508430456132</v>
      </c>
      <c r="O17" s="102" t="s">
        <v>143</v>
      </c>
      <c r="P17" s="103"/>
      <c r="Q17" s="104"/>
    </row>
    <row r="18" spans="3:18" ht="78.75" customHeight="1" x14ac:dyDescent="0.2">
      <c r="C18" s="79"/>
      <c r="D18" s="81"/>
      <c r="E18" s="83"/>
      <c r="F18" s="83"/>
      <c r="G18" s="83"/>
      <c r="H18" s="83"/>
      <c r="I18" s="28">
        <v>2614</v>
      </c>
      <c r="J18" s="28">
        <v>5905</v>
      </c>
      <c r="K18" s="28">
        <v>2058</v>
      </c>
      <c r="L18" s="29">
        <v>6326</v>
      </c>
      <c r="M18" s="99"/>
      <c r="N18" s="100"/>
      <c r="O18" s="102"/>
      <c r="P18" s="103"/>
      <c r="Q18" s="104"/>
      <c r="R18" s="6"/>
    </row>
    <row r="19" spans="3:18" ht="81" customHeight="1" x14ac:dyDescent="0.2">
      <c r="C19" s="71" t="s">
        <v>31</v>
      </c>
      <c r="D19" s="72" t="s">
        <v>32</v>
      </c>
      <c r="E19" s="73" t="s">
        <v>33</v>
      </c>
      <c r="F19" s="73" t="s">
        <v>34</v>
      </c>
      <c r="G19" s="74">
        <v>24</v>
      </c>
      <c r="H19" s="61" t="s">
        <v>133</v>
      </c>
      <c r="I19" s="24">
        <v>6</v>
      </c>
      <c r="J19" s="24">
        <v>6</v>
      </c>
      <c r="K19" s="24">
        <v>6</v>
      </c>
      <c r="L19" s="30">
        <v>6</v>
      </c>
      <c r="M19" s="56">
        <f>IFERROR(L19/L20,"ND")</f>
        <v>1</v>
      </c>
      <c r="N19" s="57">
        <f>IFERROR(((I19+J19+K19+L19)/G19),"ND")</f>
        <v>1</v>
      </c>
      <c r="O19" s="58" t="s">
        <v>144</v>
      </c>
      <c r="P19" s="59"/>
      <c r="Q19" s="60"/>
    </row>
    <row r="20" spans="3:18" ht="81" customHeight="1" x14ac:dyDescent="0.2">
      <c r="C20" s="71"/>
      <c r="D20" s="72"/>
      <c r="E20" s="73"/>
      <c r="F20" s="73"/>
      <c r="G20" s="74"/>
      <c r="H20" s="61"/>
      <c r="I20" s="24">
        <v>6</v>
      </c>
      <c r="J20" s="24">
        <v>6</v>
      </c>
      <c r="K20" s="24">
        <v>6</v>
      </c>
      <c r="L20" s="30">
        <v>6</v>
      </c>
      <c r="M20" s="56"/>
      <c r="N20" s="57"/>
      <c r="O20" s="58"/>
      <c r="P20" s="59"/>
      <c r="Q20" s="60"/>
    </row>
    <row r="21" spans="3:18" ht="81" customHeight="1" x14ac:dyDescent="0.2">
      <c r="C21" s="63" t="s">
        <v>35</v>
      </c>
      <c r="D21" s="65" t="s">
        <v>36</v>
      </c>
      <c r="E21" s="67" t="s">
        <v>33</v>
      </c>
      <c r="F21" s="67" t="s">
        <v>34</v>
      </c>
      <c r="G21" s="69">
        <v>24</v>
      </c>
      <c r="H21" s="54" t="s">
        <v>133</v>
      </c>
      <c r="I21" s="25">
        <v>6</v>
      </c>
      <c r="J21" s="31">
        <v>6</v>
      </c>
      <c r="K21" s="31">
        <v>6</v>
      </c>
      <c r="L21" s="32">
        <v>6</v>
      </c>
      <c r="M21" s="44">
        <f>IFERROR(L21/L22,"ND")</f>
        <v>1</v>
      </c>
      <c r="N21" s="46">
        <f>IFERROR(((I21+J21+K21+L21)/G21),"ND")</f>
        <v>1</v>
      </c>
      <c r="O21" s="48" t="s">
        <v>145</v>
      </c>
      <c r="P21" s="49"/>
      <c r="Q21" s="50"/>
    </row>
    <row r="22" spans="3:18" ht="81" customHeight="1" x14ac:dyDescent="0.2">
      <c r="C22" s="63"/>
      <c r="D22" s="65"/>
      <c r="E22" s="67"/>
      <c r="F22" s="67"/>
      <c r="G22" s="69"/>
      <c r="H22" s="54"/>
      <c r="I22" s="25">
        <v>6</v>
      </c>
      <c r="J22" s="25">
        <v>6</v>
      </c>
      <c r="K22" s="25">
        <v>6</v>
      </c>
      <c r="L22" s="33">
        <v>6</v>
      </c>
      <c r="M22" s="44"/>
      <c r="N22" s="46"/>
      <c r="O22" s="48"/>
      <c r="P22" s="49"/>
      <c r="Q22" s="50"/>
    </row>
    <row r="23" spans="3:18" ht="81" customHeight="1" x14ac:dyDescent="0.2">
      <c r="C23" s="71" t="s">
        <v>37</v>
      </c>
      <c r="D23" s="72" t="s">
        <v>38</v>
      </c>
      <c r="E23" s="73" t="s">
        <v>33</v>
      </c>
      <c r="F23" s="73" t="s">
        <v>34</v>
      </c>
      <c r="G23" s="74">
        <v>54</v>
      </c>
      <c r="H23" s="61" t="s">
        <v>133</v>
      </c>
      <c r="I23" s="24">
        <v>16</v>
      </c>
      <c r="J23" s="24">
        <v>9</v>
      </c>
      <c r="K23" s="24">
        <v>13</v>
      </c>
      <c r="L23" s="30">
        <v>19</v>
      </c>
      <c r="M23" s="56">
        <f>IFERROR(L23/L24,"ND")</f>
        <v>1.3571428571428572</v>
      </c>
      <c r="N23" s="57">
        <f>IFERROR(((I23+J23+K23+L23)/G23),"ND")</f>
        <v>1.0555555555555556</v>
      </c>
      <c r="O23" s="58" t="s">
        <v>193</v>
      </c>
      <c r="P23" s="59"/>
      <c r="Q23" s="60"/>
    </row>
    <row r="24" spans="3:18" ht="81" customHeight="1" x14ac:dyDescent="0.2">
      <c r="C24" s="71"/>
      <c r="D24" s="72"/>
      <c r="E24" s="73"/>
      <c r="F24" s="73"/>
      <c r="G24" s="74"/>
      <c r="H24" s="61"/>
      <c r="I24" s="24">
        <v>14</v>
      </c>
      <c r="J24" s="24">
        <v>13</v>
      </c>
      <c r="K24" s="24">
        <v>13</v>
      </c>
      <c r="L24" s="30">
        <v>14</v>
      </c>
      <c r="M24" s="56"/>
      <c r="N24" s="57"/>
      <c r="O24" s="58"/>
      <c r="P24" s="59"/>
      <c r="Q24" s="60"/>
    </row>
    <row r="25" spans="3:18" ht="81" customHeight="1" x14ac:dyDescent="0.2">
      <c r="C25" s="63" t="s">
        <v>39</v>
      </c>
      <c r="D25" s="65" t="s">
        <v>40</v>
      </c>
      <c r="E25" s="67" t="s">
        <v>29</v>
      </c>
      <c r="F25" s="67" t="s">
        <v>34</v>
      </c>
      <c r="G25" s="69">
        <v>6</v>
      </c>
      <c r="H25" s="54" t="s">
        <v>133</v>
      </c>
      <c r="I25" s="25">
        <v>3</v>
      </c>
      <c r="J25" s="31">
        <v>2</v>
      </c>
      <c r="K25" s="31">
        <v>2</v>
      </c>
      <c r="L25" s="32">
        <v>9</v>
      </c>
      <c r="M25" s="44">
        <f>IFERROR(L25/L26,"ND")</f>
        <v>4.5</v>
      </c>
      <c r="N25" s="46">
        <f>IFERROR(((I25+J25+K25+L25)/G25),"ND")</f>
        <v>2.6666666666666665</v>
      </c>
      <c r="O25" s="48" t="s">
        <v>146</v>
      </c>
      <c r="P25" s="49"/>
      <c r="Q25" s="50"/>
    </row>
    <row r="26" spans="3:18" ht="81" customHeight="1" x14ac:dyDescent="0.2">
      <c r="C26" s="63"/>
      <c r="D26" s="65"/>
      <c r="E26" s="67"/>
      <c r="F26" s="67"/>
      <c r="G26" s="69"/>
      <c r="H26" s="54"/>
      <c r="I26" s="25">
        <v>2</v>
      </c>
      <c r="J26" s="25">
        <v>1</v>
      </c>
      <c r="K26" s="25">
        <v>1</v>
      </c>
      <c r="L26" s="33">
        <v>2</v>
      </c>
      <c r="M26" s="44"/>
      <c r="N26" s="46"/>
      <c r="O26" s="48"/>
      <c r="P26" s="49"/>
      <c r="Q26" s="50"/>
    </row>
    <row r="27" spans="3:18" ht="81" customHeight="1" x14ac:dyDescent="0.2">
      <c r="C27" s="63" t="s">
        <v>41</v>
      </c>
      <c r="D27" s="65" t="s">
        <v>42</v>
      </c>
      <c r="E27" s="67" t="s">
        <v>29</v>
      </c>
      <c r="F27" s="67" t="s">
        <v>34</v>
      </c>
      <c r="G27" s="69">
        <v>36</v>
      </c>
      <c r="H27" s="54" t="s">
        <v>133</v>
      </c>
      <c r="I27" s="25">
        <v>8</v>
      </c>
      <c r="J27" s="31">
        <v>19</v>
      </c>
      <c r="K27" s="31">
        <v>9</v>
      </c>
      <c r="L27" s="32">
        <v>9</v>
      </c>
      <c r="M27" s="44">
        <f>IFERROR(L27/L28,"ND")</f>
        <v>1</v>
      </c>
      <c r="N27" s="46">
        <f>IFERROR(((I27+J27+K27+L27)/G27),"ND")</f>
        <v>1.25</v>
      </c>
      <c r="O27" s="48" t="s">
        <v>147</v>
      </c>
      <c r="P27" s="49"/>
      <c r="Q27" s="50"/>
    </row>
    <row r="28" spans="3:18" ht="81" customHeight="1" x14ac:dyDescent="0.2">
      <c r="C28" s="63"/>
      <c r="D28" s="65"/>
      <c r="E28" s="67"/>
      <c r="F28" s="67"/>
      <c r="G28" s="69"/>
      <c r="H28" s="54"/>
      <c r="I28" s="25">
        <v>9</v>
      </c>
      <c r="J28" s="25">
        <v>9</v>
      </c>
      <c r="K28" s="25">
        <v>9</v>
      </c>
      <c r="L28" s="33">
        <v>9</v>
      </c>
      <c r="M28" s="44"/>
      <c r="N28" s="46"/>
      <c r="O28" s="48"/>
      <c r="P28" s="49"/>
      <c r="Q28" s="50"/>
    </row>
    <row r="29" spans="3:18" ht="81" customHeight="1" x14ac:dyDescent="0.2">
      <c r="C29" s="63" t="s">
        <v>43</v>
      </c>
      <c r="D29" s="65" t="s">
        <v>44</v>
      </c>
      <c r="E29" s="67" t="s">
        <v>33</v>
      </c>
      <c r="F29" s="67" t="s">
        <v>34</v>
      </c>
      <c r="G29" s="69">
        <v>4</v>
      </c>
      <c r="H29" s="54" t="s">
        <v>133</v>
      </c>
      <c r="I29" s="25">
        <v>3</v>
      </c>
      <c r="J29" s="31">
        <v>1</v>
      </c>
      <c r="K29" s="31">
        <v>2</v>
      </c>
      <c r="L29" s="32">
        <v>0</v>
      </c>
      <c r="M29" s="44">
        <f>IFERROR(L29/L30,"ND")</f>
        <v>0</v>
      </c>
      <c r="N29" s="46">
        <f>IFERROR(((I29+J29+K29+L29)/G29),"ND")</f>
        <v>1.5</v>
      </c>
      <c r="O29" s="48" t="s">
        <v>148</v>
      </c>
      <c r="P29" s="49"/>
      <c r="Q29" s="50"/>
    </row>
    <row r="30" spans="3:18" ht="81" customHeight="1" x14ac:dyDescent="0.2">
      <c r="C30" s="63"/>
      <c r="D30" s="65"/>
      <c r="E30" s="67"/>
      <c r="F30" s="67"/>
      <c r="G30" s="69"/>
      <c r="H30" s="54"/>
      <c r="I30" s="25">
        <v>1</v>
      </c>
      <c r="J30" s="25">
        <v>1</v>
      </c>
      <c r="K30" s="25">
        <v>1</v>
      </c>
      <c r="L30" s="33">
        <v>1</v>
      </c>
      <c r="M30" s="44"/>
      <c r="N30" s="46"/>
      <c r="O30" s="48"/>
      <c r="P30" s="49"/>
      <c r="Q30" s="50"/>
    </row>
    <row r="31" spans="3:18" ht="81" customHeight="1" x14ac:dyDescent="0.2">
      <c r="C31" s="63" t="s">
        <v>45</v>
      </c>
      <c r="D31" s="65" t="s">
        <v>46</v>
      </c>
      <c r="E31" s="67" t="s">
        <v>33</v>
      </c>
      <c r="F31" s="67" t="s">
        <v>34</v>
      </c>
      <c r="G31" s="69">
        <f>SUM(I32:L32)</f>
        <v>8</v>
      </c>
      <c r="H31" s="54" t="s">
        <v>133</v>
      </c>
      <c r="I31" s="25">
        <v>2</v>
      </c>
      <c r="J31" s="31">
        <v>1</v>
      </c>
      <c r="K31" s="31">
        <v>2</v>
      </c>
      <c r="L31" s="32">
        <v>1</v>
      </c>
      <c r="M31" s="44">
        <f>IFERROR(L31/L32,"ND")</f>
        <v>0.5</v>
      </c>
      <c r="N31" s="46">
        <f>IFERROR(((I31+J31+K31+L31)/G31),"ND")</f>
        <v>0.75</v>
      </c>
      <c r="O31" s="48" t="s">
        <v>149</v>
      </c>
      <c r="P31" s="49"/>
      <c r="Q31" s="50"/>
    </row>
    <row r="32" spans="3:18" ht="81" customHeight="1" x14ac:dyDescent="0.2">
      <c r="C32" s="63"/>
      <c r="D32" s="65"/>
      <c r="E32" s="67"/>
      <c r="F32" s="67"/>
      <c r="G32" s="69"/>
      <c r="H32" s="54"/>
      <c r="I32" s="25">
        <v>2</v>
      </c>
      <c r="J32" s="25">
        <v>2</v>
      </c>
      <c r="K32" s="25">
        <v>2</v>
      </c>
      <c r="L32" s="33">
        <v>2</v>
      </c>
      <c r="M32" s="44"/>
      <c r="N32" s="46"/>
      <c r="O32" s="48"/>
      <c r="P32" s="49"/>
      <c r="Q32" s="50"/>
    </row>
    <row r="33" spans="3:17" ht="81" customHeight="1" x14ac:dyDescent="0.2">
      <c r="C33" s="71" t="s">
        <v>47</v>
      </c>
      <c r="D33" s="72" t="s">
        <v>48</v>
      </c>
      <c r="E33" s="73" t="s">
        <v>29</v>
      </c>
      <c r="F33" s="73" t="s">
        <v>34</v>
      </c>
      <c r="G33" s="74">
        <v>118</v>
      </c>
      <c r="H33" s="61" t="s">
        <v>133</v>
      </c>
      <c r="I33" s="24">
        <v>243</v>
      </c>
      <c r="J33" s="34">
        <v>5</v>
      </c>
      <c r="K33" s="35">
        <v>174</v>
      </c>
      <c r="L33" s="36">
        <v>97</v>
      </c>
      <c r="M33" s="56">
        <f>IFERROR(L33/L34,"ND")</f>
        <v>3.03125</v>
      </c>
      <c r="N33" s="57">
        <f>IFERROR(((I33+J33+K33+L33)/G33),"ND")</f>
        <v>4.398305084745763</v>
      </c>
      <c r="O33" s="58" t="s">
        <v>150</v>
      </c>
      <c r="P33" s="59"/>
      <c r="Q33" s="60"/>
    </row>
    <row r="34" spans="3:17" ht="81" customHeight="1" x14ac:dyDescent="0.2">
      <c r="C34" s="71"/>
      <c r="D34" s="72"/>
      <c r="E34" s="73"/>
      <c r="F34" s="73"/>
      <c r="G34" s="74"/>
      <c r="H34" s="61"/>
      <c r="I34" s="24">
        <v>30</v>
      </c>
      <c r="J34" s="24">
        <v>25</v>
      </c>
      <c r="K34" s="24">
        <v>31</v>
      </c>
      <c r="L34" s="30">
        <v>32</v>
      </c>
      <c r="M34" s="56"/>
      <c r="N34" s="57"/>
      <c r="O34" s="58"/>
      <c r="P34" s="59"/>
      <c r="Q34" s="60"/>
    </row>
    <row r="35" spans="3:17" ht="90" customHeight="1" x14ac:dyDescent="0.2">
      <c r="C35" s="63" t="s">
        <v>49</v>
      </c>
      <c r="D35" s="65" t="s">
        <v>50</v>
      </c>
      <c r="E35" s="67" t="s">
        <v>29</v>
      </c>
      <c r="F35" s="67" t="s">
        <v>34</v>
      </c>
      <c r="G35" s="69">
        <v>38</v>
      </c>
      <c r="H35" s="54" t="s">
        <v>133</v>
      </c>
      <c r="I35" s="25">
        <v>81</v>
      </c>
      <c r="J35" s="31">
        <v>42</v>
      </c>
      <c r="K35" s="31">
        <v>111</v>
      </c>
      <c r="L35" s="32">
        <v>57</v>
      </c>
      <c r="M35" s="44">
        <f>IFERROR(L35/L36,"ND")</f>
        <v>5.1818181818181817</v>
      </c>
      <c r="N35" s="46">
        <f>IFERROR(((I35+J35+K35+L35)/G35),"ND")</f>
        <v>7.6578947368421053</v>
      </c>
      <c r="O35" s="48" t="s">
        <v>151</v>
      </c>
      <c r="P35" s="49"/>
      <c r="Q35" s="50"/>
    </row>
    <row r="36" spans="3:17" ht="74" customHeight="1" x14ac:dyDescent="0.2">
      <c r="C36" s="63"/>
      <c r="D36" s="65"/>
      <c r="E36" s="67"/>
      <c r="F36" s="67"/>
      <c r="G36" s="69"/>
      <c r="H36" s="54"/>
      <c r="I36" s="25">
        <v>9</v>
      </c>
      <c r="J36" s="25">
        <v>8</v>
      </c>
      <c r="K36" s="25">
        <v>10</v>
      </c>
      <c r="L36" s="33">
        <v>11</v>
      </c>
      <c r="M36" s="44"/>
      <c r="N36" s="46"/>
      <c r="O36" s="48"/>
      <c r="P36" s="49"/>
      <c r="Q36" s="50"/>
    </row>
    <row r="37" spans="3:17" ht="81" customHeight="1" x14ac:dyDescent="0.2">
      <c r="C37" s="63" t="s">
        <v>51</v>
      </c>
      <c r="D37" s="65" t="s">
        <v>52</v>
      </c>
      <c r="E37" s="67" t="s">
        <v>29</v>
      </c>
      <c r="F37" s="67" t="s">
        <v>34</v>
      </c>
      <c r="G37" s="69">
        <v>4</v>
      </c>
      <c r="H37" s="54" t="s">
        <v>133</v>
      </c>
      <c r="I37" s="25">
        <v>2</v>
      </c>
      <c r="J37" s="31">
        <v>2</v>
      </c>
      <c r="K37" s="31">
        <v>0</v>
      </c>
      <c r="L37" s="32">
        <v>2</v>
      </c>
      <c r="M37" s="44">
        <f t="shared" ref="M37" si="0">IFERROR(L37/L38,"ND")</f>
        <v>2</v>
      </c>
      <c r="N37" s="46">
        <f>IFERROR(((I37+J37+K37+L37)/G37),"ND")</f>
        <v>1.5</v>
      </c>
      <c r="O37" s="48" t="s">
        <v>152</v>
      </c>
      <c r="P37" s="49"/>
      <c r="Q37" s="50"/>
    </row>
    <row r="38" spans="3:17" ht="81" customHeight="1" x14ac:dyDescent="0.2">
      <c r="C38" s="63"/>
      <c r="D38" s="65"/>
      <c r="E38" s="67"/>
      <c r="F38" s="67"/>
      <c r="G38" s="69"/>
      <c r="H38" s="54"/>
      <c r="I38" s="25">
        <v>1</v>
      </c>
      <c r="J38" s="25">
        <v>1</v>
      </c>
      <c r="K38" s="25">
        <v>1</v>
      </c>
      <c r="L38" s="33">
        <v>1</v>
      </c>
      <c r="M38" s="44"/>
      <c r="N38" s="46"/>
      <c r="O38" s="48"/>
      <c r="P38" s="49"/>
      <c r="Q38" s="50"/>
    </row>
    <row r="39" spans="3:17" ht="81" customHeight="1" x14ac:dyDescent="0.2">
      <c r="C39" s="63" t="s">
        <v>53</v>
      </c>
      <c r="D39" s="65" t="s">
        <v>54</v>
      </c>
      <c r="E39" s="67" t="s">
        <v>29</v>
      </c>
      <c r="F39" s="67" t="s">
        <v>34</v>
      </c>
      <c r="G39" s="69">
        <v>0</v>
      </c>
      <c r="H39" s="54" t="s">
        <v>133</v>
      </c>
      <c r="I39" s="25">
        <v>0</v>
      </c>
      <c r="J39" s="31">
        <v>0</v>
      </c>
      <c r="K39" s="31">
        <v>0</v>
      </c>
      <c r="L39" s="32">
        <v>0</v>
      </c>
      <c r="M39" s="44" t="str">
        <f t="shared" ref="M39" si="1">IFERROR(L39/L40,"ND")</f>
        <v>ND</v>
      </c>
      <c r="N39" s="46" t="str">
        <f t="shared" ref="N39" si="2">IFERROR(((I39+J39+K39+L39)/G39),"ND")</f>
        <v>ND</v>
      </c>
      <c r="O39" s="48" t="s">
        <v>153</v>
      </c>
      <c r="P39" s="49"/>
      <c r="Q39" s="50"/>
    </row>
    <row r="40" spans="3:17" ht="81" customHeight="1" x14ac:dyDescent="0.2">
      <c r="C40" s="63"/>
      <c r="D40" s="65"/>
      <c r="E40" s="67"/>
      <c r="F40" s="67"/>
      <c r="G40" s="69"/>
      <c r="H40" s="54"/>
      <c r="I40" s="25">
        <v>0</v>
      </c>
      <c r="J40" s="25">
        <v>0</v>
      </c>
      <c r="K40" s="25">
        <v>0</v>
      </c>
      <c r="L40" s="33">
        <v>0</v>
      </c>
      <c r="M40" s="44"/>
      <c r="N40" s="46"/>
      <c r="O40" s="48"/>
      <c r="P40" s="49"/>
      <c r="Q40" s="50"/>
    </row>
    <row r="41" spans="3:17" ht="81" customHeight="1" x14ac:dyDescent="0.2">
      <c r="C41" s="63" t="s">
        <v>55</v>
      </c>
      <c r="D41" s="65" t="s">
        <v>56</v>
      </c>
      <c r="E41" s="67" t="s">
        <v>29</v>
      </c>
      <c r="F41" s="67" t="s">
        <v>34</v>
      </c>
      <c r="G41" s="69">
        <v>76</v>
      </c>
      <c r="H41" s="54" t="s">
        <v>133</v>
      </c>
      <c r="I41" s="25">
        <v>90</v>
      </c>
      <c r="J41" s="31">
        <v>71</v>
      </c>
      <c r="K41" s="31">
        <v>34</v>
      </c>
      <c r="L41" s="32">
        <v>25</v>
      </c>
      <c r="M41" s="44">
        <f t="shared" ref="M41" si="3">IFERROR(L41/L42,"ND")</f>
        <v>1.25</v>
      </c>
      <c r="N41" s="46">
        <f t="shared" ref="N41" si="4">IFERROR(((I41+J41+K41+L41)/G41),"ND")</f>
        <v>2.8947368421052633</v>
      </c>
      <c r="O41" s="48" t="s">
        <v>154</v>
      </c>
      <c r="P41" s="49"/>
      <c r="Q41" s="50"/>
    </row>
    <row r="42" spans="3:17" ht="81" customHeight="1" x14ac:dyDescent="0.2">
      <c r="C42" s="63"/>
      <c r="D42" s="65"/>
      <c r="E42" s="67"/>
      <c r="F42" s="67"/>
      <c r="G42" s="69"/>
      <c r="H42" s="54"/>
      <c r="I42" s="25">
        <v>20</v>
      </c>
      <c r="J42" s="25">
        <v>16</v>
      </c>
      <c r="K42" s="25">
        <v>20</v>
      </c>
      <c r="L42" s="33">
        <v>20</v>
      </c>
      <c r="M42" s="44"/>
      <c r="N42" s="46"/>
      <c r="O42" s="48"/>
      <c r="P42" s="49"/>
      <c r="Q42" s="50"/>
    </row>
    <row r="43" spans="3:17" ht="81" customHeight="1" x14ac:dyDescent="0.2">
      <c r="C43" s="71" t="s">
        <v>57</v>
      </c>
      <c r="D43" s="72" t="s">
        <v>58</v>
      </c>
      <c r="E43" s="73" t="s">
        <v>29</v>
      </c>
      <c r="F43" s="73" t="s">
        <v>34</v>
      </c>
      <c r="G43" s="74">
        <v>46</v>
      </c>
      <c r="H43" s="61" t="s">
        <v>133</v>
      </c>
      <c r="I43" s="24">
        <v>0</v>
      </c>
      <c r="J43" s="34">
        <v>2</v>
      </c>
      <c r="K43" s="35">
        <v>43</v>
      </c>
      <c r="L43" s="36">
        <v>23</v>
      </c>
      <c r="M43" s="56">
        <f t="shared" ref="M43" si="5">IFERROR(L43/L44,"ND")</f>
        <v>2.875</v>
      </c>
      <c r="N43" s="57">
        <f t="shared" ref="N43" si="6">IFERROR(((I43+J43+K43+L43)/G43),"ND")</f>
        <v>1.4782608695652173</v>
      </c>
      <c r="O43" s="58" t="s">
        <v>155</v>
      </c>
      <c r="P43" s="59"/>
      <c r="Q43" s="60"/>
    </row>
    <row r="44" spans="3:17" ht="81" customHeight="1" x14ac:dyDescent="0.2">
      <c r="C44" s="71"/>
      <c r="D44" s="72"/>
      <c r="E44" s="73"/>
      <c r="F44" s="73"/>
      <c r="G44" s="74"/>
      <c r="H44" s="61"/>
      <c r="I44" s="24">
        <v>7</v>
      </c>
      <c r="J44" s="24">
        <v>16</v>
      </c>
      <c r="K44" s="24">
        <v>43</v>
      </c>
      <c r="L44" s="30">
        <v>8</v>
      </c>
      <c r="M44" s="56"/>
      <c r="N44" s="57"/>
      <c r="O44" s="58"/>
      <c r="P44" s="59"/>
      <c r="Q44" s="60"/>
    </row>
    <row r="45" spans="3:17" ht="81" customHeight="1" x14ac:dyDescent="0.2">
      <c r="C45" s="63" t="s">
        <v>59</v>
      </c>
      <c r="D45" s="65" t="s">
        <v>60</v>
      </c>
      <c r="E45" s="67" t="s">
        <v>29</v>
      </c>
      <c r="F45" s="67" t="s">
        <v>34</v>
      </c>
      <c r="G45" s="69">
        <v>26</v>
      </c>
      <c r="H45" s="54" t="s">
        <v>133</v>
      </c>
      <c r="I45" s="25">
        <v>0</v>
      </c>
      <c r="J45" s="31">
        <v>17</v>
      </c>
      <c r="K45" s="31">
        <v>20</v>
      </c>
      <c r="L45" s="32">
        <v>23</v>
      </c>
      <c r="M45" s="44">
        <f t="shared" ref="M45" si="7">IFERROR(L45/L46,"ND")</f>
        <v>7.666666666666667</v>
      </c>
      <c r="N45" s="46">
        <f t="shared" ref="N45" si="8">IFERROR(((I45+J45+K45+L45)/G45),"ND")</f>
        <v>2.3076923076923075</v>
      </c>
      <c r="O45" s="48" t="s">
        <v>156</v>
      </c>
      <c r="P45" s="49"/>
      <c r="Q45" s="50"/>
    </row>
    <row r="46" spans="3:17" ht="81" customHeight="1" x14ac:dyDescent="0.2">
      <c r="C46" s="63"/>
      <c r="D46" s="65"/>
      <c r="E46" s="67"/>
      <c r="F46" s="67"/>
      <c r="G46" s="69"/>
      <c r="H46" s="54"/>
      <c r="I46" s="25">
        <v>3</v>
      </c>
      <c r="J46" s="25">
        <v>10</v>
      </c>
      <c r="K46" s="25">
        <v>10</v>
      </c>
      <c r="L46" s="33">
        <v>3</v>
      </c>
      <c r="M46" s="44"/>
      <c r="N46" s="46"/>
      <c r="O46" s="48"/>
      <c r="P46" s="49"/>
      <c r="Q46" s="50"/>
    </row>
    <row r="47" spans="3:17" ht="81" customHeight="1" x14ac:dyDescent="0.2">
      <c r="C47" s="63" t="s">
        <v>61</v>
      </c>
      <c r="D47" s="65" t="s">
        <v>62</v>
      </c>
      <c r="E47" s="67" t="s">
        <v>29</v>
      </c>
      <c r="F47" s="67" t="s">
        <v>34</v>
      </c>
      <c r="G47" s="69">
        <v>2</v>
      </c>
      <c r="H47" s="54" t="s">
        <v>133</v>
      </c>
      <c r="I47" s="25">
        <v>0</v>
      </c>
      <c r="J47" s="31">
        <v>0</v>
      </c>
      <c r="K47" s="31">
        <v>1</v>
      </c>
      <c r="L47" s="32">
        <v>0</v>
      </c>
      <c r="M47" s="44" t="str">
        <f t="shared" ref="M47" si="9">IFERROR(L47/L48,"ND")</f>
        <v>ND</v>
      </c>
      <c r="N47" s="46">
        <f t="shared" ref="N47" si="10">IFERROR(((I47+J47+K47+L47)/G47),"ND")</f>
        <v>0.5</v>
      </c>
      <c r="O47" s="48" t="s">
        <v>157</v>
      </c>
      <c r="P47" s="49"/>
      <c r="Q47" s="50"/>
    </row>
    <row r="48" spans="3:17" ht="81" customHeight="1" x14ac:dyDescent="0.2">
      <c r="C48" s="63"/>
      <c r="D48" s="65"/>
      <c r="E48" s="67"/>
      <c r="F48" s="67"/>
      <c r="G48" s="69"/>
      <c r="H48" s="54"/>
      <c r="I48" s="25">
        <v>0</v>
      </c>
      <c r="J48" s="25">
        <v>1</v>
      </c>
      <c r="K48" s="25">
        <v>1</v>
      </c>
      <c r="L48" s="33">
        <v>0</v>
      </c>
      <c r="M48" s="44"/>
      <c r="N48" s="46"/>
      <c r="O48" s="48"/>
      <c r="P48" s="49"/>
      <c r="Q48" s="50"/>
    </row>
    <row r="49" spans="3:18" ht="81" customHeight="1" x14ac:dyDescent="0.2">
      <c r="C49" s="63" t="s">
        <v>141</v>
      </c>
      <c r="D49" s="65" t="s">
        <v>56</v>
      </c>
      <c r="E49" s="67" t="s">
        <v>29</v>
      </c>
      <c r="F49" s="67" t="s">
        <v>34</v>
      </c>
      <c r="G49" s="69">
        <v>16</v>
      </c>
      <c r="H49" s="54" t="s">
        <v>133</v>
      </c>
      <c r="I49" s="25">
        <v>0</v>
      </c>
      <c r="J49" s="31">
        <v>2</v>
      </c>
      <c r="K49" s="31">
        <v>2</v>
      </c>
      <c r="L49" s="32">
        <v>0</v>
      </c>
      <c r="M49" s="44">
        <f t="shared" ref="M49" si="11">IFERROR(L49/L50,"ND")</f>
        <v>0</v>
      </c>
      <c r="N49" s="46">
        <f t="shared" ref="N49" si="12">IFERROR(((I49+J49+K49+L49)/G49),"ND")</f>
        <v>0.25</v>
      </c>
      <c r="O49" s="48" t="s">
        <v>158</v>
      </c>
      <c r="P49" s="49"/>
      <c r="Q49" s="50"/>
    </row>
    <row r="50" spans="3:18" ht="81" customHeight="1" x14ac:dyDescent="0.2">
      <c r="C50" s="63"/>
      <c r="D50" s="65"/>
      <c r="E50" s="67"/>
      <c r="F50" s="67"/>
      <c r="G50" s="69"/>
      <c r="H50" s="54"/>
      <c r="I50" s="25">
        <v>4</v>
      </c>
      <c r="J50" s="25">
        <v>4</v>
      </c>
      <c r="K50" s="25">
        <v>4</v>
      </c>
      <c r="L50" s="33">
        <v>4</v>
      </c>
      <c r="M50" s="44"/>
      <c r="N50" s="46"/>
      <c r="O50" s="48"/>
      <c r="P50" s="49"/>
      <c r="Q50" s="50"/>
      <c r="R50" s="1"/>
    </row>
    <row r="51" spans="3:18" ht="81" customHeight="1" x14ac:dyDescent="0.2">
      <c r="C51" s="63" t="s">
        <v>63</v>
      </c>
      <c r="D51" s="65" t="s">
        <v>64</v>
      </c>
      <c r="E51" s="67" t="s">
        <v>29</v>
      </c>
      <c r="F51" s="67" t="s">
        <v>34</v>
      </c>
      <c r="G51" s="69">
        <v>2</v>
      </c>
      <c r="H51" s="54" t="s">
        <v>133</v>
      </c>
      <c r="I51" s="25">
        <v>0</v>
      </c>
      <c r="J51" s="31">
        <v>2</v>
      </c>
      <c r="K51" s="31">
        <v>1</v>
      </c>
      <c r="L51" s="32">
        <v>0</v>
      </c>
      <c r="M51" s="44">
        <f t="shared" ref="M51" si="13">IFERROR(L51/L52,"ND")</f>
        <v>0</v>
      </c>
      <c r="N51" s="46">
        <f t="shared" ref="N51" si="14">IFERROR(((I51+J51+K51+L51)/G51),"ND")</f>
        <v>1.5</v>
      </c>
      <c r="O51" s="48" t="s">
        <v>159</v>
      </c>
      <c r="P51" s="49"/>
      <c r="Q51" s="50"/>
    </row>
    <row r="52" spans="3:18" ht="81" customHeight="1" x14ac:dyDescent="0.2">
      <c r="C52" s="63"/>
      <c r="D52" s="65"/>
      <c r="E52" s="67"/>
      <c r="F52" s="67"/>
      <c r="G52" s="69"/>
      <c r="H52" s="54"/>
      <c r="I52" s="25">
        <v>0</v>
      </c>
      <c r="J52" s="25">
        <v>1</v>
      </c>
      <c r="K52" s="25">
        <v>0</v>
      </c>
      <c r="L52" s="33">
        <v>1</v>
      </c>
      <c r="M52" s="44"/>
      <c r="N52" s="46"/>
      <c r="O52" s="48"/>
      <c r="P52" s="49"/>
      <c r="Q52" s="50"/>
    </row>
    <row r="53" spans="3:18" ht="81" customHeight="1" x14ac:dyDescent="0.2">
      <c r="C53" s="71" t="s">
        <v>65</v>
      </c>
      <c r="D53" s="72" t="s">
        <v>66</v>
      </c>
      <c r="E53" s="73" t="s">
        <v>29</v>
      </c>
      <c r="F53" s="73" t="s">
        <v>34</v>
      </c>
      <c r="G53" s="74">
        <v>2</v>
      </c>
      <c r="H53" s="61" t="s">
        <v>133</v>
      </c>
      <c r="I53" s="34">
        <v>0</v>
      </c>
      <c r="J53" s="34">
        <v>1</v>
      </c>
      <c r="K53" s="35">
        <v>0</v>
      </c>
      <c r="L53" s="36">
        <v>2</v>
      </c>
      <c r="M53" s="56">
        <f t="shared" ref="M53" si="15">IFERROR(L53/L54,"ND")</f>
        <v>2</v>
      </c>
      <c r="N53" s="57">
        <f t="shared" ref="N53" si="16">IFERROR(((I53+J53+K53+L53)/G53),"ND")</f>
        <v>1.5</v>
      </c>
      <c r="O53" s="58" t="s">
        <v>160</v>
      </c>
      <c r="P53" s="59"/>
      <c r="Q53" s="60"/>
    </row>
    <row r="54" spans="3:18" ht="81" customHeight="1" x14ac:dyDescent="0.2">
      <c r="C54" s="71"/>
      <c r="D54" s="72"/>
      <c r="E54" s="73"/>
      <c r="F54" s="73"/>
      <c r="G54" s="74"/>
      <c r="H54" s="61"/>
      <c r="I54" s="34">
        <v>0</v>
      </c>
      <c r="J54" s="34">
        <v>1</v>
      </c>
      <c r="K54" s="34">
        <v>0</v>
      </c>
      <c r="L54" s="37">
        <v>1</v>
      </c>
      <c r="M54" s="56"/>
      <c r="N54" s="57"/>
      <c r="O54" s="58"/>
      <c r="P54" s="59"/>
      <c r="Q54" s="60"/>
    </row>
    <row r="55" spans="3:18" ht="81" customHeight="1" x14ac:dyDescent="0.2">
      <c r="C55" s="63" t="s">
        <v>67</v>
      </c>
      <c r="D55" s="65" t="s">
        <v>68</v>
      </c>
      <c r="E55" s="67" t="s">
        <v>29</v>
      </c>
      <c r="F55" s="67" t="s">
        <v>34</v>
      </c>
      <c r="G55" s="69">
        <v>2</v>
      </c>
      <c r="H55" s="54" t="s">
        <v>133</v>
      </c>
      <c r="I55" s="31">
        <v>0</v>
      </c>
      <c r="J55" s="31">
        <v>1</v>
      </c>
      <c r="K55" s="31">
        <v>0</v>
      </c>
      <c r="L55" s="32">
        <v>1</v>
      </c>
      <c r="M55" s="44">
        <f t="shared" ref="M55" si="17">IFERROR(L55/L56,"ND")</f>
        <v>1</v>
      </c>
      <c r="N55" s="46">
        <f t="shared" ref="N55" si="18">IFERROR(((I55+J55+K55+L55)/G55),"ND")</f>
        <v>1</v>
      </c>
      <c r="O55" s="48" t="s">
        <v>161</v>
      </c>
      <c r="P55" s="49"/>
      <c r="Q55" s="50"/>
    </row>
    <row r="56" spans="3:18" ht="81" customHeight="1" x14ac:dyDescent="0.2">
      <c r="C56" s="63"/>
      <c r="D56" s="65"/>
      <c r="E56" s="67"/>
      <c r="F56" s="67"/>
      <c r="G56" s="69"/>
      <c r="H56" s="54"/>
      <c r="I56" s="31">
        <v>0</v>
      </c>
      <c r="J56" s="31">
        <v>1</v>
      </c>
      <c r="K56" s="31">
        <v>0</v>
      </c>
      <c r="L56" s="32">
        <v>1</v>
      </c>
      <c r="M56" s="44"/>
      <c r="N56" s="46"/>
      <c r="O56" s="48"/>
      <c r="P56" s="49"/>
      <c r="Q56" s="50"/>
    </row>
    <row r="57" spans="3:18" ht="81" customHeight="1" x14ac:dyDescent="0.2">
      <c r="C57" s="71" t="s">
        <v>69</v>
      </c>
      <c r="D57" s="72" t="s">
        <v>70</v>
      </c>
      <c r="E57" s="73" t="s">
        <v>29</v>
      </c>
      <c r="F57" s="73" t="s">
        <v>34</v>
      </c>
      <c r="G57" s="74">
        <v>6538</v>
      </c>
      <c r="H57" s="61" t="s">
        <v>133</v>
      </c>
      <c r="I57" s="34">
        <v>2643</v>
      </c>
      <c r="J57" s="34">
        <v>611</v>
      </c>
      <c r="K57" s="35">
        <v>3180</v>
      </c>
      <c r="L57" s="36">
        <v>622</v>
      </c>
      <c r="M57" s="56">
        <f t="shared" ref="M57" si="19">IFERROR(L57/L58,"ND")</f>
        <v>0.19056372549019607</v>
      </c>
      <c r="N57" s="57">
        <f t="shared" ref="N57" si="20">IFERROR(((I57+J57+K57+L57)/G57),"ND")</f>
        <v>1.0792291220556745</v>
      </c>
      <c r="O57" s="58" t="s">
        <v>162</v>
      </c>
      <c r="P57" s="59"/>
      <c r="Q57" s="60"/>
    </row>
    <row r="58" spans="3:18" ht="81" customHeight="1" x14ac:dyDescent="0.2">
      <c r="C58" s="71"/>
      <c r="D58" s="72"/>
      <c r="E58" s="73"/>
      <c r="F58" s="73"/>
      <c r="G58" s="74"/>
      <c r="H58" s="61"/>
      <c r="I58" s="34">
        <v>5</v>
      </c>
      <c r="J58" s="34">
        <v>3264</v>
      </c>
      <c r="K58" s="34">
        <v>5</v>
      </c>
      <c r="L58" s="37">
        <v>3264</v>
      </c>
      <c r="M58" s="56"/>
      <c r="N58" s="57"/>
      <c r="O58" s="58"/>
      <c r="P58" s="59"/>
      <c r="Q58" s="60"/>
    </row>
    <row r="59" spans="3:18" ht="81" customHeight="1" x14ac:dyDescent="0.2">
      <c r="C59" s="63" t="s">
        <v>71</v>
      </c>
      <c r="D59" s="65" t="s">
        <v>72</v>
      </c>
      <c r="E59" s="67" t="s">
        <v>29</v>
      </c>
      <c r="F59" s="67" t="s">
        <v>34</v>
      </c>
      <c r="G59" s="69">
        <v>6516</v>
      </c>
      <c r="H59" s="54" t="s">
        <v>133</v>
      </c>
      <c r="I59" s="31">
        <v>2608</v>
      </c>
      <c r="J59" s="31">
        <v>589</v>
      </c>
      <c r="K59" s="31">
        <v>3170</v>
      </c>
      <c r="L59" s="32">
        <v>622</v>
      </c>
      <c r="M59" s="44">
        <f t="shared" ref="M59" si="21">IFERROR(L59/L60,"ND")</f>
        <v>0.19091467157765502</v>
      </c>
      <c r="N59" s="46">
        <f t="shared" ref="N59" si="22">IFERROR(((I59+J59+K59+L59)/G59),"ND")</f>
        <v>1.0725905463474523</v>
      </c>
      <c r="O59" s="48" t="s">
        <v>163</v>
      </c>
      <c r="P59" s="49"/>
      <c r="Q59" s="50"/>
    </row>
    <row r="60" spans="3:18" ht="81" customHeight="1" x14ac:dyDescent="0.2">
      <c r="C60" s="63"/>
      <c r="D60" s="65"/>
      <c r="E60" s="67"/>
      <c r="F60" s="67"/>
      <c r="G60" s="69"/>
      <c r="H60" s="54"/>
      <c r="I60" s="31">
        <v>0</v>
      </c>
      <c r="J60" s="31">
        <v>3258</v>
      </c>
      <c r="K60" s="31">
        <v>0</v>
      </c>
      <c r="L60" s="32">
        <v>3258</v>
      </c>
      <c r="M60" s="44"/>
      <c r="N60" s="46"/>
      <c r="O60" s="48"/>
      <c r="P60" s="49"/>
      <c r="Q60" s="50"/>
    </row>
    <row r="61" spans="3:18" ht="81" customHeight="1" x14ac:dyDescent="0.2">
      <c r="C61" s="63" t="s">
        <v>73</v>
      </c>
      <c r="D61" s="65" t="s">
        <v>74</v>
      </c>
      <c r="E61" s="67" t="s">
        <v>29</v>
      </c>
      <c r="F61" s="67" t="s">
        <v>34</v>
      </c>
      <c r="G61" s="69">
        <v>22</v>
      </c>
      <c r="H61" s="54" t="s">
        <v>133</v>
      </c>
      <c r="I61" s="31">
        <v>35</v>
      </c>
      <c r="J61" s="31">
        <v>22</v>
      </c>
      <c r="K61" s="31">
        <v>10</v>
      </c>
      <c r="L61" s="32">
        <v>0</v>
      </c>
      <c r="M61" s="44">
        <f t="shared" ref="M61" si="23">IFERROR(L61/L62,"ND")</f>
        <v>0</v>
      </c>
      <c r="N61" s="46">
        <f t="shared" ref="N61" si="24">IFERROR(((I61+J61+K61+L61)/G61),"ND")</f>
        <v>3.0454545454545454</v>
      </c>
      <c r="O61" s="48" t="s">
        <v>164</v>
      </c>
      <c r="P61" s="49"/>
      <c r="Q61" s="50"/>
    </row>
    <row r="62" spans="3:18" ht="81" customHeight="1" x14ac:dyDescent="0.2">
      <c r="C62" s="63"/>
      <c r="D62" s="65"/>
      <c r="E62" s="67"/>
      <c r="F62" s="67"/>
      <c r="G62" s="69"/>
      <c r="H62" s="54"/>
      <c r="I62" s="31">
        <v>5</v>
      </c>
      <c r="J62" s="31">
        <v>6</v>
      </c>
      <c r="K62" s="31">
        <v>5</v>
      </c>
      <c r="L62" s="32">
        <v>6</v>
      </c>
      <c r="M62" s="44"/>
      <c r="N62" s="46"/>
      <c r="O62" s="48"/>
      <c r="P62" s="49"/>
      <c r="Q62" s="50"/>
    </row>
    <row r="63" spans="3:18" ht="81" customHeight="1" x14ac:dyDescent="0.2">
      <c r="C63" s="71" t="s">
        <v>75</v>
      </c>
      <c r="D63" s="72" t="s">
        <v>76</v>
      </c>
      <c r="E63" s="73" t="s">
        <v>33</v>
      </c>
      <c r="F63" s="73" t="s">
        <v>34</v>
      </c>
      <c r="G63" s="74">
        <v>20</v>
      </c>
      <c r="H63" s="61" t="s">
        <v>133</v>
      </c>
      <c r="I63" s="34">
        <v>10</v>
      </c>
      <c r="J63" s="34">
        <v>12</v>
      </c>
      <c r="K63" s="35">
        <v>3</v>
      </c>
      <c r="L63" s="36">
        <v>7</v>
      </c>
      <c r="M63" s="56">
        <f t="shared" ref="M63" si="25">IFERROR(L63/L64,"ND")</f>
        <v>1.4</v>
      </c>
      <c r="N63" s="57">
        <f t="shared" ref="N63" si="26">IFERROR(((I63+J63+K63+L63)/G63),"ND")</f>
        <v>1.6</v>
      </c>
      <c r="O63" s="58" t="s">
        <v>165</v>
      </c>
      <c r="P63" s="59"/>
      <c r="Q63" s="60"/>
    </row>
    <row r="64" spans="3:18" ht="81" customHeight="1" x14ac:dyDescent="0.2">
      <c r="C64" s="71"/>
      <c r="D64" s="72"/>
      <c r="E64" s="73"/>
      <c r="F64" s="73"/>
      <c r="G64" s="74"/>
      <c r="H64" s="61"/>
      <c r="I64" s="34">
        <v>5</v>
      </c>
      <c r="J64" s="34">
        <v>5</v>
      </c>
      <c r="K64" s="34">
        <v>5</v>
      </c>
      <c r="L64" s="37">
        <v>5</v>
      </c>
      <c r="M64" s="56"/>
      <c r="N64" s="57"/>
      <c r="O64" s="58"/>
      <c r="P64" s="59"/>
      <c r="Q64" s="60"/>
    </row>
    <row r="65" spans="3:20" ht="87" customHeight="1" x14ac:dyDescent="0.2">
      <c r="C65" s="63" t="s">
        <v>77</v>
      </c>
      <c r="D65" s="65" t="s">
        <v>78</v>
      </c>
      <c r="E65" s="67" t="s">
        <v>33</v>
      </c>
      <c r="F65" s="67" t="s">
        <v>34</v>
      </c>
      <c r="G65" s="69">
        <v>20</v>
      </c>
      <c r="H65" s="54" t="s">
        <v>133</v>
      </c>
      <c r="I65" s="31">
        <v>10</v>
      </c>
      <c r="J65" s="31">
        <v>12</v>
      </c>
      <c r="K65" s="31">
        <v>3</v>
      </c>
      <c r="L65" s="32">
        <v>7</v>
      </c>
      <c r="M65" s="44">
        <f t="shared" ref="M65" si="27">IFERROR(L65/L66,"ND")</f>
        <v>1.4</v>
      </c>
      <c r="N65" s="46">
        <f t="shared" ref="N65" si="28">IFERROR(((I65+J65+K65+L65)/G65),"ND")</f>
        <v>1.6</v>
      </c>
      <c r="O65" s="48" t="s">
        <v>166</v>
      </c>
      <c r="P65" s="49"/>
      <c r="Q65" s="50"/>
      <c r="R65" s="22"/>
      <c r="S65" s="23"/>
      <c r="T65" s="3"/>
    </row>
    <row r="66" spans="3:20" ht="86" customHeight="1" x14ac:dyDescent="0.2">
      <c r="C66" s="63"/>
      <c r="D66" s="65"/>
      <c r="E66" s="67"/>
      <c r="F66" s="67"/>
      <c r="G66" s="69"/>
      <c r="H66" s="54"/>
      <c r="I66" s="31">
        <v>5</v>
      </c>
      <c r="J66" s="31">
        <v>5</v>
      </c>
      <c r="K66" s="31">
        <v>5</v>
      </c>
      <c r="L66" s="32">
        <v>5</v>
      </c>
      <c r="M66" s="44"/>
      <c r="N66" s="46"/>
      <c r="O66" s="48"/>
      <c r="P66" s="49"/>
      <c r="Q66" s="50"/>
      <c r="R66" s="22"/>
      <c r="S66" s="23"/>
      <c r="T66" s="3"/>
    </row>
    <row r="67" spans="3:20" ht="81" customHeight="1" x14ac:dyDescent="0.2">
      <c r="C67" s="71" t="s">
        <v>79</v>
      </c>
      <c r="D67" s="72" t="s">
        <v>80</v>
      </c>
      <c r="E67" s="73" t="s">
        <v>29</v>
      </c>
      <c r="F67" s="73" t="s">
        <v>34</v>
      </c>
      <c r="G67" s="74">
        <v>48</v>
      </c>
      <c r="H67" s="61" t="s">
        <v>133</v>
      </c>
      <c r="I67" s="34">
        <v>20</v>
      </c>
      <c r="J67" s="34">
        <v>12</v>
      </c>
      <c r="K67" s="35">
        <v>8</v>
      </c>
      <c r="L67" s="36">
        <v>12</v>
      </c>
      <c r="M67" s="56">
        <f t="shared" ref="M67" si="29">IFERROR(L67/L68,"ND")</f>
        <v>1</v>
      </c>
      <c r="N67" s="57">
        <f t="shared" ref="N67" si="30">IFERROR(((I67+J67+K67+L67)/G67),"ND")</f>
        <v>1.0833333333333333</v>
      </c>
      <c r="O67" s="58" t="s">
        <v>167</v>
      </c>
      <c r="P67" s="59"/>
      <c r="Q67" s="60"/>
    </row>
    <row r="68" spans="3:20" ht="81" customHeight="1" x14ac:dyDescent="0.2">
      <c r="C68" s="71"/>
      <c r="D68" s="72"/>
      <c r="E68" s="73"/>
      <c r="F68" s="73"/>
      <c r="G68" s="74"/>
      <c r="H68" s="61"/>
      <c r="I68" s="34">
        <v>12</v>
      </c>
      <c r="J68" s="34">
        <v>12</v>
      </c>
      <c r="K68" s="34">
        <v>12</v>
      </c>
      <c r="L68" s="37">
        <v>12</v>
      </c>
      <c r="M68" s="56"/>
      <c r="N68" s="57"/>
      <c r="O68" s="58"/>
      <c r="P68" s="59"/>
      <c r="Q68" s="60"/>
    </row>
    <row r="69" spans="3:20" ht="81" customHeight="1" x14ac:dyDescent="0.2">
      <c r="C69" s="63" t="s">
        <v>81</v>
      </c>
      <c r="D69" s="65" t="s">
        <v>82</v>
      </c>
      <c r="E69" s="67" t="s">
        <v>29</v>
      </c>
      <c r="F69" s="67" t="s">
        <v>34</v>
      </c>
      <c r="G69" s="69">
        <v>48</v>
      </c>
      <c r="H69" s="54" t="s">
        <v>133</v>
      </c>
      <c r="I69" s="31">
        <v>20</v>
      </c>
      <c r="J69" s="31">
        <v>12</v>
      </c>
      <c r="K69" s="31">
        <v>8</v>
      </c>
      <c r="L69" s="32">
        <v>12</v>
      </c>
      <c r="M69" s="44">
        <f t="shared" ref="M69" si="31">IFERROR(L69/L70,"ND")</f>
        <v>1</v>
      </c>
      <c r="N69" s="46">
        <f t="shared" ref="N69" si="32">IFERROR(((I69+J69+K69+L69)/G69),"ND")</f>
        <v>1.0833333333333333</v>
      </c>
      <c r="O69" s="48" t="s">
        <v>168</v>
      </c>
      <c r="P69" s="49"/>
      <c r="Q69" s="50"/>
    </row>
    <row r="70" spans="3:20" ht="81" customHeight="1" x14ac:dyDescent="0.2">
      <c r="C70" s="63"/>
      <c r="D70" s="65"/>
      <c r="E70" s="67"/>
      <c r="F70" s="67"/>
      <c r="G70" s="69"/>
      <c r="H70" s="54"/>
      <c r="I70" s="31">
        <v>12</v>
      </c>
      <c r="J70" s="31">
        <v>12</v>
      </c>
      <c r="K70" s="31">
        <v>12</v>
      </c>
      <c r="L70" s="32">
        <v>12</v>
      </c>
      <c r="M70" s="44"/>
      <c r="N70" s="46"/>
      <c r="O70" s="48"/>
      <c r="P70" s="49"/>
      <c r="Q70" s="50"/>
    </row>
    <row r="71" spans="3:20" ht="81" customHeight="1" x14ac:dyDescent="0.2">
      <c r="C71" s="71" t="s">
        <v>83</v>
      </c>
      <c r="D71" s="72" t="s">
        <v>84</v>
      </c>
      <c r="E71" s="73" t="s">
        <v>33</v>
      </c>
      <c r="F71" s="73" t="s">
        <v>34</v>
      </c>
      <c r="G71" s="74">
        <v>10</v>
      </c>
      <c r="H71" s="61" t="s">
        <v>133</v>
      </c>
      <c r="I71" s="34">
        <v>23</v>
      </c>
      <c r="J71" s="34">
        <v>76</v>
      </c>
      <c r="K71" s="35">
        <v>84</v>
      </c>
      <c r="L71" s="36">
        <v>101</v>
      </c>
      <c r="M71" s="56">
        <f t="shared" ref="M71" si="33">IFERROR(L71/L72,"ND")</f>
        <v>33.666666666666664</v>
      </c>
      <c r="N71" s="57">
        <f t="shared" ref="N71" si="34">IFERROR(((I71+J71+K71+L71)/G71),"ND")</f>
        <v>28.4</v>
      </c>
      <c r="O71" s="58" t="s">
        <v>169</v>
      </c>
      <c r="P71" s="59"/>
      <c r="Q71" s="60"/>
    </row>
    <row r="72" spans="3:20" ht="81" customHeight="1" x14ac:dyDescent="0.2">
      <c r="C72" s="71"/>
      <c r="D72" s="72"/>
      <c r="E72" s="73"/>
      <c r="F72" s="73"/>
      <c r="G72" s="74"/>
      <c r="H72" s="61"/>
      <c r="I72" s="34">
        <v>2</v>
      </c>
      <c r="J72" s="34">
        <v>3</v>
      </c>
      <c r="K72" s="34">
        <v>84</v>
      </c>
      <c r="L72" s="37">
        <v>3</v>
      </c>
      <c r="M72" s="56"/>
      <c r="N72" s="57"/>
      <c r="O72" s="58"/>
      <c r="P72" s="59"/>
      <c r="Q72" s="60"/>
    </row>
    <row r="73" spans="3:20" ht="81" customHeight="1" x14ac:dyDescent="0.2">
      <c r="C73" s="76" t="s">
        <v>85</v>
      </c>
      <c r="D73" s="65" t="s">
        <v>86</v>
      </c>
      <c r="E73" s="67" t="s">
        <v>33</v>
      </c>
      <c r="F73" s="67" t="s">
        <v>34</v>
      </c>
      <c r="G73" s="69">
        <v>10</v>
      </c>
      <c r="H73" s="54" t="s">
        <v>133</v>
      </c>
      <c r="I73" s="31">
        <v>23</v>
      </c>
      <c r="J73" s="31">
        <v>76</v>
      </c>
      <c r="K73" s="31">
        <v>84</v>
      </c>
      <c r="L73" s="32">
        <v>101</v>
      </c>
      <c r="M73" s="44">
        <f t="shared" ref="M73" si="35">IFERROR(L73/L74,"ND")</f>
        <v>33.666666666666664</v>
      </c>
      <c r="N73" s="46">
        <f t="shared" ref="N73" si="36">IFERROR(((I73+J73+K73+L73)/G73),"ND")</f>
        <v>28.4</v>
      </c>
      <c r="O73" s="48" t="s">
        <v>169</v>
      </c>
      <c r="P73" s="49"/>
      <c r="Q73" s="50"/>
    </row>
    <row r="74" spans="3:20" ht="81" customHeight="1" x14ac:dyDescent="0.2">
      <c r="C74" s="63"/>
      <c r="D74" s="65"/>
      <c r="E74" s="67"/>
      <c r="F74" s="67"/>
      <c r="G74" s="69"/>
      <c r="H74" s="54"/>
      <c r="I74" s="31">
        <v>2</v>
      </c>
      <c r="J74" s="31">
        <v>3</v>
      </c>
      <c r="K74" s="31">
        <v>84</v>
      </c>
      <c r="L74" s="32">
        <v>3</v>
      </c>
      <c r="M74" s="44"/>
      <c r="N74" s="46"/>
      <c r="O74" s="48"/>
      <c r="P74" s="49"/>
      <c r="Q74" s="50"/>
    </row>
    <row r="75" spans="3:20" ht="81" customHeight="1" x14ac:dyDescent="0.2">
      <c r="C75" s="71" t="s">
        <v>87</v>
      </c>
      <c r="D75" s="72" t="s">
        <v>88</v>
      </c>
      <c r="E75" s="73" t="s">
        <v>29</v>
      </c>
      <c r="F75" s="73" t="s">
        <v>34</v>
      </c>
      <c r="G75" s="74">
        <v>172</v>
      </c>
      <c r="H75" s="61" t="s">
        <v>133</v>
      </c>
      <c r="I75" s="34">
        <v>34</v>
      </c>
      <c r="J75" s="34">
        <v>42</v>
      </c>
      <c r="K75" s="35">
        <v>84</v>
      </c>
      <c r="L75" s="36">
        <v>88</v>
      </c>
      <c r="M75" s="56">
        <f t="shared" ref="M75" si="37">IFERROR(L75/L76,"ND")</f>
        <v>1.6</v>
      </c>
      <c r="N75" s="57">
        <f t="shared" ref="N75" si="38">IFERROR(((I75+J75+K75+L75)/G75),"ND")</f>
        <v>1.441860465116279</v>
      </c>
      <c r="O75" s="58" t="s">
        <v>170</v>
      </c>
      <c r="P75" s="59"/>
      <c r="Q75" s="60"/>
    </row>
    <row r="76" spans="3:20" ht="81" customHeight="1" x14ac:dyDescent="0.2">
      <c r="C76" s="71"/>
      <c r="D76" s="72"/>
      <c r="E76" s="73"/>
      <c r="F76" s="73"/>
      <c r="G76" s="74"/>
      <c r="H76" s="61"/>
      <c r="I76" s="34">
        <v>35</v>
      </c>
      <c r="J76" s="34">
        <v>45</v>
      </c>
      <c r="K76" s="34">
        <v>37</v>
      </c>
      <c r="L76" s="37">
        <v>55</v>
      </c>
      <c r="M76" s="56"/>
      <c r="N76" s="57"/>
      <c r="O76" s="58"/>
      <c r="P76" s="59"/>
      <c r="Q76" s="60"/>
    </row>
    <row r="77" spans="3:20" ht="81" customHeight="1" x14ac:dyDescent="0.2">
      <c r="C77" s="63" t="s">
        <v>89</v>
      </c>
      <c r="D77" s="65" t="s">
        <v>90</v>
      </c>
      <c r="E77" s="67" t="s">
        <v>29</v>
      </c>
      <c r="F77" s="67" t="s">
        <v>34</v>
      </c>
      <c r="G77" s="69">
        <v>150</v>
      </c>
      <c r="H77" s="54" t="s">
        <v>133</v>
      </c>
      <c r="I77" s="31">
        <v>25</v>
      </c>
      <c r="J77" s="31">
        <v>33</v>
      </c>
      <c r="K77" s="31">
        <v>31</v>
      </c>
      <c r="L77" s="32">
        <v>30</v>
      </c>
      <c r="M77" s="44">
        <f t="shared" ref="M77" si="39">IFERROR(L77/L78,"ND")</f>
        <v>0.6</v>
      </c>
      <c r="N77" s="46">
        <f t="shared" ref="N77" si="40">IFERROR(((I77+J77+K77+L77)/G77),"ND")</f>
        <v>0.79333333333333333</v>
      </c>
      <c r="O77" s="48" t="s">
        <v>171</v>
      </c>
      <c r="P77" s="49"/>
      <c r="Q77" s="50"/>
    </row>
    <row r="78" spans="3:20" ht="81" customHeight="1" x14ac:dyDescent="0.2">
      <c r="C78" s="63"/>
      <c r="D78" s="65"/>
      <c r="E78" s="67"/>
      <c r="F78" s="67"/>
      <c r="G78" s="69"/>
      <c r="H78" s="54"/>
      <c r="I78" s="31">
        <v>30</v>
      </c>
      <c r="J78" s="31">
        <v>40</v>
      </c>
      <c r="K78" s="31">
        <v>30</v>
      </c>
      <c r="L78" s="32">
        <v>50</v>
      </c>
      <c r="M78" s="44"/>
      <c r="N78" s="46"/>
      <c r="O78" s="48"/>
      <c r="P78" s="49"/>
      <c r="Q78" s="50"/>
    </row>
    <row r="79" spans="3:20" ht="81" customHeight="1" x14ac:dyDescent="0.2">
      <c r="C79" s="63" t="s">
        <v>91</v>
      </c>
      <c r="D79" s="65" t="s">
        <v>92</v>
      </c>
      <c r="E79" s="67" t="s">
        <v>29</v>
      </c>
      <c r="F79" s="67" t="s">
        <v>34</v>
      </c>
      <c r="G79" s="69">
        <v>22</v>
      </c>
      <c r="H79" s="54" t="s">
        <v>133</v>
      </c>
      <c r="I79" s="31">
        <v>9</v>
      </c>
      <c r="J79" s="31">
        <v>9</v>
      </c>
      <c r="K79" s="31">
        <v>6</v>
      </c>
      <c r="L79" s="32">
        <v>0</v>
      </c>
      <c r="M79" s="44">
        <f t="shared" ref="M79" si="41">IFERROR(L79/L80,"ND")</f>
        <v>0</v>
      </c>
      <c r="N79" s="46">
        <f t="shared" ref="N79" si="42">IFERROR(((I79+J79+K79+L79)/G79),"ND")</f>
        <v>1.0909090909090908</v>
      </c>
      <c r="O79" s="48" t="s">
        <v>172</v>
      </c>
      <c r="P79" s="49"/>
      <c r="Q79" s="50"/>
    </row>
    <row r="80" spans="3:20" ht="81" customHeight="1" x14ac:dyDescent="0.2">
      <c r="C80" s="63"/>
      <c r="D80" s="65"/>
      <c r="E80" s="67"/>
      <c r="F80" s="67"/>
      <c r="G80" s="69"/>
      <c r="H80" s="54"/>
      <c r="I80" s="31">
        <v>5</v>
      </c>
      <c r="J80" s="31">
        <v>5</v>
      </c>
      <c r="K80" s="31">
        <v>7</v>
      </c>
      <c r="L80" s="32">
        <v>5</v>
      </c>
      <c r="M80" s="44"/>
      <c r="N80" s="46"/>
      <c r="O80" s="48"/>
      <c r="P80" s="49"/>
      <c r="Q80" s="50"/>
    </row>
    <row r="81" spans="3:17" ht="81" customHeight="1" x14ac:dyDescent="0.2">
      <c r="C81" s="71" t="s">
        <v>93</v>
      </c>
      <c r="D81" s="72" t="s">
        <v>94</v>
      </c>
      <c r="E81" s="73" t="s">
        <v>29</v>
      </c>
      <c r="F81" s="73" t="s">
        <v>34</v>
      </c>
      <c r="G81" s="74">
        <v>1187</v>
      </c>
      <c r="H81" s="61" t="s">
        <v>133</v>
      </c>
      <c r="I81" s="34">
        <v>297</v>
      </c>
      <c r="J81" s="34">
        <v>252</v>
      </c>
      <c r="K81" s="35">
        <v>256</v>
      </c>
      <c r="L81" s="36">
        <v>268</v>
      </c>
      <c r="M81" s="56">
        <f t="shared" ref="M81" si="43">IFERROR(L81/L82,"ND")</f>
        <v>0.90235690235690236</v>
      </c>
      <c r="N81" s="57">
        <f>IFERROR(((I81+J81+K81+L81)/G81),"ND")</f>
        <v>0.90395956192080873</v>
      </c>
      <c r="O81" s="58" t="s">
        <v>173</v>
      </c>
      <c r="P81" s="59"/>
      <c r="Q81" s="60"/>
    </row>
    <row r="82" spans="3:17" ht="81" customHeight="1" x14ac:dyDescent="0.2">
      <c r="C82" s="71"/>
      <c r="D82" s="72"/>
      <c r="E82" s="73"/>
      <c r="F82" s="73"/>
      <c r="G82" s="74"/>
      <c r="H82" s="61"/>
      <c r="I82" s="34">
        <v>297</v>
      </c>
      <c r="J82" s="34">
        <v>295</v>
      </c>
      <c r="K82" s="34">
        <v>298</v>
      </c>
      <c r="L82" s="37">
        <v>297</v>
      </c>
      <c r="M82" s="56"/>
      <c r="N82" s="57"/>
      <c r="O82" s="58"/>
      <c r="P82" s="59"/>
      <c r="Q82" s="60"/>
    </row>
    <row r="83" spans="3:17" ht="81" customHeight="1" x14ac:dyDescent="0.2">
      <c r="C83" s="63" t="s">
        <v>95</v>
      </c>
      <c r="D83" s="65" t="s">
        <v>96</v>
      </c>
      <c r="E83" s="67" t="s">
        <v>29</v>
      </c>
      <c r="F83" s="67" t="s">
        <v>34</v>
      </c>
      <c r="G83" s="69">
        <v>1180</v>
      </c>
      <c r="H83" s="54" t="s">
        <v>133</v>
      </c>
      <c r="I83" s="42">
        <v>298</v>
      </c>
      <c r="J83" s="31">
        <v>252</v>
      </c>
      <c r="K83" s="31">
        <v>254</v>
      </c>
      <c r="L83" s="32">
        <v>263</v>
      </c>
      <c r="M83" s="44">
        <f t="shared" ref="M83" si="44">IFERROR(L83/L84,"ND")</f>
        <v>0.8915254237288136</v>
      </c>
      <c r="N83" s="46">
        <f t="shared" ref="N83" si="45">IFERROR(((I83+J83+K83+L83)/G83),"ND")</f>
        <v>0.90423728813559323</v>
      </c>
      <c r="O83" s="48" t="s">
        <v>174</v>
      </c>
      <c r="P83" s="49"/>
      <c r="Q83" s="50"/>
    </row>
    <row r="84" spans="3:17" ht="81" customHeight="1" x14ac:dyDescent="0.2">
      <c r="C84" s="63"/>
      <c r="D84" s="65"/>
      <c r="E84" s="67"/>
      <c r="F84" s="67"/>
      <c r="G84" s="69"/>
      <c r="H84" s="54"/>
      <c r="I84" s="31">
        <v>295</v>
      </c>
      <c r="J84" s="31">
        <v>295</v>
      </c>
      <c r="K84" s="31">
        <v>295</v>
      </c>
      <c r="L84" s="32">
        <v>295</v>
      </c>
      <c r="M84" s="44"/>
      <c r="N84" s="46"/>
      <c r="O84" s="48"/>
      <c r="P84" s="49"/>
      <c r="Q84" s="50"/>
    </row>
    <row r="85" spans="3:17" ht="81" customHeight="1" x14ac:dyDescent="0.2">
      <c r="C85" s="63" t="s">
        <v>97</v>
      </c>
      <c r="D85" s="65" t="s">
        <v>98</v>
      </c>
      <c r="E85" s="67" t="s">
        <v>29</v>
      </c>
      <c r="F85" s="67" t="s">
        <v>34</v>
      </c>
      <c r="G85" s="69">
        <v>7</v>
      </c>
      <c r="H85" s="54" t="s">
        <v>133</v>
      </c>
      <c r="I85" s="31">
        <v>4</v>
      </c>
      <c r="J85" s="31">
        <v>0</v>
      </c>
      <c r="K85" s="31">
        <v>2</v>
      </c>
      <c r="L85" s="32">
        <v>5</v>
      </c>
      <c r="M85" s="44">
        <f t="shared" ref="M85" si="46">IFERROR(L85/L86,"ND")</f>
        <v>2.5</v>
      </c>
      <c r="N85" s="46">
        <f t="shared" ref="N85" si="47">IFERROR(((I85+J85+K85+L85)/G85),"ND")</f>
        <v>1.5714285714285714</v>
      </c>
      <c r="O85" s="48" t="s">
        <v>175</v>
      </c>
      <c r="P85" s="49"/>
      <c r="Q85" s="50"/>
    </row>
    <row r="86" spans="3:17" ht="81" customHeight="1" x14ac:dyDescent="0.2">
      <c r="C86" s="63"/>
      <c r="D86" s="65"/>
      <c r="E86" s="67"/>
      <c r="F86" s="67"/>
      <c r="G86" s="69"/>
      <c r="H86" s="54"/>
      <c r="I86" s="31">
        <v>2</v>
      </c>
      <c r="J86" s="31">
        <v>0</v>
      </c>
      <c r="K86" s="31">
        <v>3</v>
      </c>
      <c r="L86" s="32">
        <v>2</v>
      </c>
      <c r="M86" s="44"/>
      <c r="N86" s="46"/>
      <c r="O86" s="48"/>
      <c r="P86" s="49"/>
      <c r="Q86" s="50"/>
    </row>
    <row r="87" spans="3:17" ht="81" customHeight="1" x14ac:dyDescent="0.2">
      <c r="C87" s="71" t="s">
        <v>99</v>
      </c>
      <c r="D87" s="72" t="s">
        <v>100</v>
      </c>
      <c r="E87" s="73" t="s">
        <v>29</v>
      </c>
      <c r="F87" s="73" t="s">
        <v>34</v>
      </c>
      <c r="G87" s="74">
        <v>60</v>
      </c>
      <c r="H87" s="61" t="s">
        <v>133</v>
      </c>
      <c r="I87" s="34">
        <v>15</v>
      </c>
      <c r="J87" s="34">
        <v>9</v>
      </c>
      <c r="K87" s="35">
        <v>14</v>
      </c>
      <c r="L87" s="36">
        <v>3</v>
      </c>
      <c r="M87" s="56">
        <f t="shared" ref="M87" si="48">IFERROR(L87/L88,"ND")</f>
        <v>0.2</v>
      </c>
      <c r="N87" s="57">
        <f t="shared" ref="N87" si="49">IFERROR(((I87+J87+K87+L87)/G87),"ND")</f>
        <v>0.68333333333333335</v>
      </c>
      <c r="O87" s="58" t="s">
        <v>176</v>
      </c>
      <c r="P87" s="59"/>
      <c r="Q87" s="60"/>
    </row>
    <row r="88" spans="3:17" ht="81" customHeight="1" x14ac:dyDescent="0.2">
      <c r="C88" s="71"/>
      <c r="D88" s="72"/>
      <c r="E88" s="73"/>
      <c r="F88" s="73"/>
      <c r="G88" s="74"/>
      <c r="H88" s="61"/>
      <c r="I88" s="34">
        <v>15</v>
      </c>
      <c r="J88" s="34">
        <v>15</v>
      </c>
      <c r="K88" s="34">
        <v>15</v>
      </c>
      <c r="L88" s="37">
        <v>15</v>
      </c>
      <c r="M88" s="56"/>
      <c r="N88" s="57"/>
      <c r="O88" s="58"/>
      <c r="P88" s="59"/>
      <c r="Q88" s="60"/>
    </row>
    <row r="89" spans="3:17" ht="81" customHeight="1" x14ac:dyDescent="0.2">
      <c r="C89" s="63" t="s">
        <v>101</v>
      </c>
      <c r="D89" s="65" t="s">
        <v>102</v>
      </c>
      <c r="E89" s="67" t="s">
        <v>29</v>
      </c>
      <c r="F89" s="67" t="s">
        <v>34</v>
      </c>
      <c r="G89" s="69">
        <v>60</v>
      </c>
      <c r="H89" s="54" t="s">
        <v>133</v>
      </c>
      <c r="I89" s="31">
        <v>15</v>
      </c>
      <c r="J89" s="31">
        <v>9</v>
      </c>
      <c r="K89" s="31">
        <v>14</v>
      </c>
      <c r="L89" s="32">
        <v>3</v>
      </c>
      <c r="M89" s="44">
        <f t="shared" ref="M89" si="50">IFERROR(L89/L90,"ND")</f>
        <v>0.2</v>
      </c>
      <c r="N89" s="46">
        <f t="shared" ref="N89" si="51">IFERROR(((I89+J89+K89+L89)/G89),"ND")</f>
        <v>0.68333333333333335</v>
      </c>
      <c r="O89" s="48" t="s">
        <v>177</v>
      </c>
      <c r="P89" s="49"/>
      <c r="Q89" s="50"/>
    </row>
    <row r="90" spans="3:17" ht="81" customHeight="1" x14ac:dyDescent="0.2">
      <c r="C90" s="63"/>
      <c r="D90" s="65"/>
      <c r="E90" s="67"/>
      <c r="F90" s="67"/>
      <c r="G90" s="69"/>
      <c r="H90" s="54"/>
      <c r="I90" s="31">
        <v>15</v>
      </c>
      <c r="J90" s="31">
        <v>15</v>
      </c>
      <c r="K90" s="31">
        <v>15</v>
      </c>
      <c r="L90" s="32">
        <v>15</v>
      </c>
      <c r="M90" s="44"/>
      <c r="N90" s="46"/>
      <c r="O90" s="48"/>
      <c r="P90" s="49"/>
      <c r="Q90" s="50"/>
    </row>
    <row r="91" spans="3:17" ht="81" customHeight="1" x14ac:dyDescent="0.2">
      <c r="C91" s="71" t="s">
        <v>103</v>
      </c>
      <c r="D91" s="72" t="s">
        <v>104</v>
      </c>
      <c r="E91" s="73" t="s">
        <v>33</v>
      </c>
      <c r="F91" s="73" t="s">
        <v>34</v>
      </c>
      <c r="G91" s="74">
        <v>200</v>
      </c>
      <c r="H91" s="61" t="s">
        <v>133</v>
      </c>
      <c r="I91" s="34">
        <v>305</v>
      </c>
      <c r="J91" s="34">
        <v>184</v>
      </c>
      <c r="K91" s="35">
        <v>70</v>
      </c>
      <c r="L91" s="36">
        <v>140</v>
      </c>
      <c r="M91" s="56">
        <f t="shared" ref="M91" si="52">IFERROR(L91/L92,"ND")</f>
        <v>2.3333333333333335</v>
      </c>
      <c r="N91" s="57">
        <f t="shared" ref="N91" si="53">IFERROR(((I91+J91+K91+L91)/G91),"ND")</f>
        <v>3.4950000000000001</v>
      </c>
      <c r="O91" s="58" t="s">
        <v>178</v>
      </c>
      <c r="P91" s="59"/>
      <c r="Q91" s="60"/>
    </row>
    <row r="92" spans="3:17" ht="81" customHeight="1" x14ac:dyDescent="0.2">
      <c r="C92" s="71"/>
      <c r="D92" s="72"/>
      <c r="E92" s="73"/>
      <c r="F92" s="73"/>
      <c r="G92" s="74"/>
      <c r="H92" s="61"/>
      <c r="I92" s="34">
        <v>40</v>
      </c>
      <c r="J92" s="34">
        <v>50</v>
      </c>
      <c r="K92" s="34">
        <v>50</v>
      </c>
      <c r="L92" s="37">
        <v>60</v>
      </c>
      <c r="M92" s="56"/>
      <c r="N92" s="57"/>
      <c r="O92" s="58"/>
      <c r="P92" s="59"/>
      <c r="Q92" s="60"/>
    </row>
    <row r="93" spans="3:17" ht="81" customHeight="1" x14ac:dyDescent="0.2">
      <c r="C93" s="63" t="s">
        <v>105</v>
      </c>
      <c r="D93" s="65" t="s">
        <v>106</v>
      </c>
      <c r="E93" s="67" t="s">
        <v>33</v>
      </c>
      <c r="F93" s="67" t="s">
        <v>34</v>
      </c>
      <c r="G93" s="69">
        <v>200</v>
      </c>
      <c r="H93" s="54" t="s">
        <v>133</v>
      </c>
      <c r="I93" s="31">
        <v>305</v>
      </c>
      <c r="J93" s="31">
        <v>184</v>
      </c>
      <c r="K93" s="31">
        <v>70</v>
      </c>
      <c r="L93" s="32">
        <v>139</v>
      </c>
      <c r="M93" s="44">
        <f t="shared" ref="M93" si="54">IFERROR(L93/L94,"ND")</f>
        <v>2.3166666666666669</v>
      </c>
      <c r="N93" s="46">
        <f t="shared" ref="N93" si="55">IFERROR(((I93+J93+K93+L93)/G93),"ND")</f>
        <v>3.49</v>
      </c>
      <c r="O93" s="48" t="s">
        <v>179</v>
      </c>
      <c r="P93" s="49"/>
      <c r="Q93" s="50"/>
    </row>
    <row r="94" spans="3:17" ht="81" customHeight="1" x14ac:dyDescent="0.2">
      <c r="C94" s="63"/>
      <c r="D94" s="65"/>
      <c r="E94" s="67"/>
      <c r="F94" s="67"/>
      <c r="G94" s="69"/>
      <c r="H94" s="54"/>
      <c r="I94" s="31">
        <v>40</v>
      </c>
      <c r="J94" s="31">
        <v>50</v>
      </c>
      <c r="K94" s="31">
        <v>50</v>
      </c>
      <c r="L94" s="32">
        <v>60</v>
      </c>
      <c r="M94" s="44"/>
      <c r="N94" s="46"/>
      <c r="O94" s="48"/>
      <c r="P94" s="49"/>
      <c r="Q94" s="50"/>
    </row>
    <row r="95" spans="3:17" ht="81" customHeight="1" x14ac:dyDescent="0.2">
      <c r="C95" s="71" t="s">
        <v>107</v>
      </c>
      <c r="D95" s="72" t="s">
        <v>108</v>
      </c>
      <c r="E95" s="73" t="s">
        <v>29</v>
      </c>
      <c r="F95" s="73" t="s">
        <v>34</v>
      </c>
      <c r="G95" s="74">
        <v>3</v>
      </c>
      <c r="H95" s="61" t="s">
        <v>133</v>
      </c>
      <c r="I95" s="34">
        <v>0</v>
      </c>
      <c r="J95" s="34">
        <v>0</v>
      </c>
      <c r="K95" s="35">
        <v>2</v>
      </c>
      <c r="L95" s="36">
        <v>1</v>
      </c>
      <c r="M95" s="56">
        <f t="shared" ref="M95" si="56">IFERROR(L95/L96,"ND")</f>
        <v>1</v>
      </c>
      <c r="N95" s="57">
        <f t="shared" ref="N95" si="57">IFERROR(((I95+J95+K95+L95)/G95),"ND")</f>
        <v>1</v>
      </c>
      <c r="O95" s="58" t="s">
        <v>180</v>
      </c>
      <c r="P95" s="59"/>
      <c r="Q95" s="60"/>
    </row>
    <row r="96" spans="3:17" ht="81" customHeight="1" x14ac:dyDescent="0.2">
      <c r="C96" s="71"/>
      <c r="D96" s="72"/>
      <c r="E96" s="73"/>
      <c r="F96" s="73"/>
      <c r="G96" s="74"/>
      <c r="H96" s="61"/>
      <c r="I96" s="34">
        <v>0</v>
      </c>
      <c r="J96" s="34">
        <v>1</v>
      </c>
      <c r="K96" s="34">
        <v>1</v>
      </c>
      <c r="L96" s="37">
        <v>1</v>
      </c>
      <c r="M96" s="56"/>
      <c r="N96" s="57"/>
      <c r="O96" s="58"/>
      <c r="P96" s="59"/>
      <c r="Q96" s="60"/>
    </row>
    <row r="97" spans="3:17" ht="81" customHeight="1" x14ac:dyDescent="0.2">
      <c r="C97" s="63" t="s">
        <v>109</v>
      </c>
      <c r="D97" s="65" t="s">
        <v>110</v>
      </c>
      <c r="E97" s="67" t="s">
        <v>29</v>
      </c>
      <c r="F97" s="67" t="s">
        <v>34</v>
      </c>
      <c r="G97" s="69">
        <v>3</v>
      </c>
      <c r="H97" s="54" t="s">
        <v>133</v>
      </c>
      <c r="I97" s="31">
        <v>0</v>
      </c>
      <c r="J97" s="31">
        <v>0</v>
      </c>
      <c r="K97" s="31">
        <v>2</v>
      </c>
      <c r="L97" s="32">
        <v>1</v>
      </c>
      <c r="M97" s="44">
        <f t="shared" ref="M97" si="58">IFERROR(L97/L98,"ND")</f>
        <v>1</v>
      </c>
      <c r="N97" s="46">
        <f t="shared" ref="N97" si="59">IFERROR(((I97+J97+K97+L97)/G97),"ND")</f>
        <v>1</v>
      </c>
      <c r="O97" s="48" t="s">
        <v>181</v>
      </c>
      <c r="P97" s="49"/>
      <c r="Q97" s="50"/>
    </row>
    <row r="98" spans="3:17" ht="81" customHeight="1" x14ac:dyDescent="0.2">
      <c r="C98" s="63"/>
      <c r="D98" s="65"/>
      <c r="E98" s="67"/>
      <c r="F98" s="67"/>
      <c r="G98" s="69"/>
      <c r="H98" s="54"/>
      <c r="I98" s="31">
        <v>0</v>
      </c>
      <c r="J98" s="31">
        <v>1</v>
      </c>
      <c r="K98" s="31">
        <v>2</v>
      </c>
      <c r="L98" s="32">
        <v>1</v>
      </c>
      <c r="M98" s="44"/>
      <c r="N98" s="46"/>
      <c r="O98" s="48"/>
      <c r="P98" s="49"/>
      <c r="Q98" s="50"/>
    </row>
    <row r="99" spans="3:17" ht="81" customHeight="1" x14ac:dyDescent="0.2">
      <c r="C99" s="71" t="s">
        <v>111</v>
      </c>
      <c r="D99" s="72" t="s">
        <v>112</v>
      </c>
      <c r="E99" s="73" t="s">
        <v>29</v>
      </c>
      <c r="F99" s="73" t="s">
        <v>34</v>
      </c>
      <c r="G99" s="74">
        <v>50</v>
      </c>
      <c r="H99" s="61" t="s">
        <v>133</v>
      </c>
      <c r="I99" s="34">
        <v>8</v>
      </c>
      <c r="J99" s="34">
        <v>18</v>
      </c>
      <c r="K99" s="35">
        <v>42</v>
      </c>
      <c r="L99" s="36">
        <v>190</v>
      </c>
      <c r="M99" s="56">
        <f t="shared" ref="M99" si="60">IFERROR(L99/L100,"ND")</f>
        <v>12.666666666666666</v>
      </c>
      <c r="N99" s="57">
        <f t="shared" ref="N99" si="61">IFERROR(((I99+J99+K99+L99)/G99),"ND")</f>
        <v>5.16</v>
      </c>
      <c r="O99" s="58" t="s">
        <v>182</v>
      </c>
      <c r="P99" s="59"/>
      <c r="Q99" s="60"/>
    </row>
    <row r="100" spans="3:17" ht="81" customHeight="1" x14ac:dyDescent="0.2">
      <c r="C100" s="71"/>
      <c r="D100" s="72"/>
      <c r="E100" s="73"/>
      <c r="F100" s="73"/>
      <c r="G100" s="74"/>
      <c r="H100" s="61"/>
      <c r="I100" s="34">
        <v>10</v>
      </c>
      <c r="J100" s="34">
        <v>15</v>
      </c>
      <c r="K100" s="34">
        <v>10</v>
      </c>
      <c r="L100" s="37">
        <v>15</v>
      </c>
      <c r="M100" s="56"/>
      <c r="N100" s="57"/>
      <c r="O100" s="58"/>
      <c r="P100" s="59"/>
      <c r="Q100" s="60"/>
    </row>
    <row r="101" spans="3:17" ht="81" customHeight="1" x14ac:dyDescent="0.2">
      <c r="C101" s="63" t="s">
        <v>113</v>
      </c>
      <c r="D101" s="65" t="s">
        <v>114</v>
      </c>
      <c r="E101" s="67" t="s">
        <v>29</v>
      </c>
      <c r="F101" s="67" t="s">
        <v>34</v>
      </c>
      <c r="G101" s="69">
        <v>50</v>
      </c>
      <c r="H101" s="54" t="s">
        <v>133</v>
      </c>
      <c r="I101" s="31">
        <v>8</v>
      </c>
      <c r="J101" s="31">
        <v>18</v>
      </c>
      <c r="K101" s="31">
        <v>38</v>
      </c>
      <c r="L101" s="32">
        <v>190</v>
      </c>
      <c r="M101" s="44">
        <f t="shared" ref="M101" si="62">IFERROR(L101/L102,"ND")</f>
        <v>12.666666666666666</v>
      </c>
      <c r="N101" s="46">
        <f t="shared" ref="N101" si="63">IFERROR(((I101+J101+K101+L101)/G101),"ND")</f>
        <v>5.08</v>
      </c>
      <c r="O101" s="48" t="s">
        <v>183</v>
      </c>
      <c r="P101" s="49"/>
      <c r="Q101" s="50"/>
    </row>
    <row r="102" spans="3:17" ht="81" customHeight="1" x14ac:dyDescent="0.2">
      <c r="C102" s="63"/>
      <c r="D102" s="65"/>
      <c r="E102" s="67"/>
      <c r="F102" s="67"/>
      <c r="G102" s="69"/>
      <c r="H102" s="54"/>
      <c r="I102" s="31">
        <v>10</v>
      </c>
      <c r="J102" s="31">
        <v>15</v>
      </c>
      <c r="K102" s="31">
        <v>10</v>
      </c>
      <c r="L102" s="32">
        <v>15</v>
      </c>
      <c r="M102" s="44"/>
      <c r="N102" s="46"/>
      <c r="O102" s="48"/>
      <c r="P102" s="49"/>
      <c r="Q102" s="50"/>
    </row>
    <row r="103" spans="3:17" ht="81" customHeight="1" x14ac:dyDescent="0.2">
      <c r="C103" s="71" t="s">
        <v>115</v>
      </c>
      <c r="D103" s="72" t="s">
        <v>116</v>
      </c>
      <c r="E103" s="73" t="s">
        <v>33</v>
      </c>
      <c r="F103" s="73" t="s">
        <v>34</v>
      </c>
      <c r="G103" s="74">
        <v>129</v>
      </c>
      <c r="H103" s="61" t="s">
        <v>133</v>
      </c>
      <c r="I103" s="34">
        <v>31</v>
      </c>
      <c r="J103" s="34">
        <v>48</v>
      </c>
      <c r="K103" s="35">
        <v>42</v>
      </c>
      <c r="L103" s="36">
        <v>84</v>
      </c>
      <c r="M103" s="56">
        <f t="shared" ref="M103" si="64">IFERROR(L103/L104,"ND")</f>
        <v>2.625</v>
      </c>
      <c r="N103" s="57">
        <f t="shared" ref="N103" si="65">IFERROR(((I103+J103+K103+L103)/G103),"ND")</f>
        <v>1.5891472868217054</v>
      </c>
      <c r="O103" s="58" t="s">
        <v>184</v>
      </c>
      <c r="P103" s="59"/>
      <c r="Q103" s="60"/>
    </row>
    <row r="104" spans="3:17" ht="81" customHeight="1" x14ac:dyDescent="0.2">
      <c r="C104" s="71"/>
      <c r="D104" s="72"/>
      <c r="E104" s="73"/>
      <c r="F104" s="73"/>
      <c r="G104" s="74"/>
      <c r="H104" s="61"/>
      <c r="I104" s="34">
        <v>32</v>
      </c>
      <c r="J104" s="34">
        <v>33</v>
      </c>
      <c r="K104" s="34">
        <v>32</v>
      </c>
      <c r="L104" s="37">
        <v>32</v>
      </c>
      <c r="M104" s="56"/>
      <c r="N104" s="57"/>
      <c r="O104" s="58"/>
      <c r="P104" s="59"/>
      <c r="Q104" s="60"/>
    </row>
    <row r="105" spans="3:17" ht="81" customHeight="1" x14ac:dyDescent="0.2">
      <c r="C105" s="63" t="s">
        <v>117</v>
      </c>
      <c r="D105" s="65" t="s">
        <v>118</v>
      </c>
      <c r="E105" s="67" t="s">
        <v>33</v>
      </c>
      <c r="F105" s="67" t="s">
        <v>34</v>
      </c>
      <c r="G105" s="69">
        <v>80</v>
      </c>
      <c r="H105" s="54" t="s">
        <v>133</v>
      </c>
      <c r="I105" s="31">
        <v>22</v>
      </c>
      <c r="J105" s="31">
        <v>21</v>
      </c>
      <c r="K105" s="31">
        <v>23</v>
      </c>
      <c r="L105" s="32">
        <v>54</v>
      </c>
      <c r="M105" s="44">
        <f t="shared" ref="M105" si="66">IFERROR(L105/L106,"ND")</f>
        <v>2.7</v>
      </c>
      <c r="N105" s="46">
        <f t="shared" ref="N105" si="67">IFERROR(((I105+J105+K105+L105)/G105),"ND")</f>
        <v>1.5</v>
      </c>
      <c r="O105" s="48" t="s">
        <v>185</v>
      </c>
      <c r="P105" s="49"/>
      <c r="Q105" s="50"/>
    </row>
    <row r="106" spans="3:17" ht="81" customHeight="1" x14ac:dyDescent="0.2">
      <c r="C106" s="63"/>
      <c r="D106" s="65"/>
      <c r="E106" s="67"/>
      <c r="F106" s="67"/>
      <c r="G106" s="69"/>
      <c r="H106" s="54"/>
      <c r="I106" s="31">
        <v>20</v>
      </c>
      <c r="J106" s="31">
        <v>20</v>
      </c>
      <c r="K106" s="31">
        <v>20</v>
      </c>
      <c r="L106" s="32">
        <v>20</v>
      </c>
      <c r="M106" s="44"/>
      <c r="N106" s="46"/>
      <c r="O106" s="48"/>
      <c r="P106" s="49"/>
      <c r="Q106" s="50"/>
    </row>
    <row r="107" spans="3:17" ht="81" customHeight="1" x14ac:dyDescent="0.2">
      <c r="C107" s="63" t="s">
        <v>119</v>
      </c>
      <c r="D107" s="65" t="s">
        <v>120</v>
      </c>
      <c r="E107" s="67" t="s">
        <v>29</v>
      </c>
      <c r="F107" s="67" t="s">
        <v>34</v>
      </c>
      <c r="G107" s="69">
        <v>1</v>
      </c>
      <c r="H107" s="54" t="s">
        <v>133</v>
      </c>
      <c r="I107" s="31">
        <v>2</v>
      </c>
      <c r="J107" s="31">
        <v>7</v>
      </c>
      <c r="K107" s="31">
        <v>3</v>
      </c>
      <c r="L107" s="32">
        <v>3</v>
      </c>
      <c r="M107" s="44" t="str">
        <f t="shared" ref="M107" si="68">IFERROR(L107/L108,"ND")</f>
        <v>ND</v>
      </c>
      <c r="N107" s="46">
        <f t="shared" ref="N107" si="69">IFERROR(((I107+J107+K107+L107)/G107),"ND")</f>
        <v>15</v>
      </c>
      <c r="O107" s="48" t="s">
        <v>186</v>
      </c>
      <c r="P107" s="49"/>
      <c r="Q107" s="50"/>
    </row>
    <row r="108" spans="3:17" ht="81" customHeight="1" x14ac:dyDescent="0.2">
      <c r="C108" s="63"/>
      <c r="D108" s="65"/>
      <c r="E108" s="67"/>
      <c r="F108" s="67"/>
      <c r="G108" s="69"/>
      <c r="H108" s="54"/>
      <c r="I108" s="31">
        <v>0</v>
      </c>
      <c r="J108" s="31">
        <v>1</v>
      </c>
      <c r="K108" s="31">
        <v>0</v>
      </c>
      <c r="L108" s="32">
        <v>0</v>
      </c>
      <c r="M108" s="44"/>
      <c r="N108" s="46"/>
      <c r="O108" s="48"/>
      <c r="P108" s="49"/>
      <c r="Q108" s="50"/>
    </row>
    <row r="109" spans="3:17" ht="81" customHeight="1" x14ac:dyDescent="0.2">
      <c r="C109" s="63" t="s">
        <v>121</v>
      </c>
      <c r="D109" s="75" t="s">
        <v>122</v>
      </c>
      <c r="E109" s="67" t="s">
        <v>29</v>
      </c>
      <c r="F109" s="67" t="s">
        <v>34</v>
      </c>
      <c r="G109" s="69">
        <v>48</v>
      </c>
      <c r="H109" s="54" t="s">
        <v>133</v>
      </c>
      <c r="I109" s="31">
        <v>7</v>
      </c>
      <c r="J109" s="31">
        <v>20</v>
      </c>
      <c r="K109" s="31">
        <v>16</v>
      </c>
      <c r="L109" s="32">
        <v>27</v>
      </c>
      <c r="M109" s="44">
        <f t="shared" ref="M109" si="70">IFERROR(L109/L110,"ND")</f>
        <v>2.25</v>
      </c>
      <c r="N109" s="46">
        <f t="shared" ref="N109" si="71">IFERROR(((I109+J109+K109+L109)/G109),"ND")</f>
        <v>1.4583333333333333</v>
      </c>
      <c r="O109" s="48" t="s">
        <v>187</v>
      </c>
      <c r="P109" s="49"/>
      <c r="Q109" s="50"/>
    </row>
    <row r="110" spans="3:17" ht="81" customHeight="1" x14ac:dyDescent="0.2">
      <c r="C110" s="63"/>
      <c r="D110" s="65"/>
      <c r="E110" s="67"/>
      <c r="F110" s="67"/>
      <c r="G110" s="69"/>
      <c r="H110" s="54"/>
      <c r="I110" s="31">
        <v>12</v>
      </c>
      <c r="J110" s="31">
        <v>12</v>
      </c>
      <c r="K110" s="31">
        <v>12</v>
      </c>
      <c r="L110" s="32">
        <v>12</v>
      </c>
      <c r="M110" s="44"/>
      <c r="N110" s="46"/>
      <c r="O110" s="48"/>
      <c r="P110" s="49"/>
      <c r="Q110" s="50"/>
    </row>
    <row r="111" spans="3:17" ht="81" customHeight="1" x14ac:dyDescent="0.2">
      <c r="C111" s="71" t="s">
        <v>123</v>
      </c>
      <c r="D111" s="72" t="s">
        <v>124</v>
      </c>
      <c r="E111" s="73" t="s">
        <v>29</v>
      </c>
      <c r="F111" s="73" t="s">
        <v>34</v>
      </c>
      <c r="G111" s="74">
        <v>22</v>
      </c>
      <c r="H111" s="61" t="s">
        <v>133</v>
      </c>
      <c r="I111" s="34">
        <v>6</v>
      </c>
      <c r="J111" s="34">
        <v>9</v>
      </c>
      <c r="K111" s="35">
        <v>10</v>
      </c>
      <c r="L111" s="36">
        <v>9</v>
      </c>
      <c r="M111" s="56">
        <f t="shared" ref="M111" si="72">IFERROR(L111/L112,"ND")</f>
        <v>1.5</v>
      </c>
      <c r="N111" s="57">
        <f t="shared" ref="N111" si="73">IFERROR(((I111+J111+K111+L111)/G111),"ND")</f>
        <v>1.5454545454545454</v>
      </c>
      <c r="O111" s="58" t="s">
        <v>188</v>
      </c>
      <c r="P111" s="59"/>
      <c r="Q111" s="60"/>
    </row>
    <row r="112" spans="3:17" ht="81" customHeight="1" x14ac:dyDescent="0.2">
      <c r="C112" s="71"/>
      <c r="D112" s="72"/>
      <c r="E112" s="73"/>
      <c r="F112" s="73"/>
      <c r="G112" s="74"/>
      <c r="H112" s="61"/>
      <c r="I112" s="34">
        <v>4</v>
      </c>
      <c r="J112" s="34">
        <v>6</v>
      </c>
      <c r="K112" s="34">
        <v>6</v>
      </c>
      <c r="L112" s="37">
        <v>6</v>
      </c>
      <c r="M112" s="56"/>
      <c r="N112" s="57"/>
      <c r="O112" s="58"/>
      <c r="P112" s="59"/>
      <c r="Q112" s="60"/>
    </row>
    <row r="113" spans="1:43" ht="81" customHeight="1" x14ac:dyDescent="0.2">
      <c r="C113" s="63" t="s">
        <v>125</v>
      </c>
      <c r="D113" s="65" t="s">
        <v>126</v>
      </c>
      <c r="E113" s="67" t="s">
        <v>29</v>
      </c>
      <c r="F113" s="67" t="s">
        <v>34</v>
      </c>
      <c r="G113" s="69">
        <v>16</v>
      </c>
      <c r="H113" s="54" t="s">
        <v>133</v>
      </c>
      <c r="I113" s="31">
        <v>6</v>
      </c>
      <c r="J113" s="31">
        <v>6</v>
      </c>
      <c r="K113" s="31">
        <v>7</v>
      </c>
      <c r="L113" s="32">
        <v>6</v>
      </c>
      <c r="M113" s="44">
        <f t="shared" ref="M113" si="74">IFERROR(L113/L114,"ND")</f>
        <v>1.5</v>
      </c>
      <c r="N113" s="46">
        <f t="shared" ref="N113" si="75">IFERROR(((I113+J113+K113+L113)/G113),"ND")</f>
        <v>1.5625</v>
      </c>
      <c r="O113" s="48" t="s">
        <v>189</v>
      </c>
      <c r="P113" s="49"/>
      <c r="Q113" s="50"/>
    </row>
    <row r="114" spans="1:43" ht="81" customHeight="1" x14ac:dyDescent="0.2">
      <c r="C114" s="63"/>
      <c r="D114" s="65"/>
      <c r="E114" s="67"/>
      <c r="F114" s="67"/>
      <c r="G114" s="69"/>
      <c r="H114" s="54"/>
      <c r="I114" s="31">
        <v>4</v>
      </c>
      <c r="J114" s="31">
        <v>4</v>
      </c>
      <c r="K114" s="31">
        <v>4</v>
      </c>
      <c r="L114" s="32">
        <v>4</v>
      </c>
      <c r="M114" s="44"/>
      <c r="N114" s="46"/>
      <c r="O114" s="48"/>
      <c r="P114" s="49"/>
      <c r="Q114" s="50"/>
    </row>
    <row r="115" spans="1:43" ht="81" customHeight="1" x14ac:dyDescent="0.2">
      <c r="C115" s="63" t="s">
        <v>127</v>
      </c>
      <c r="D115" s="65" t="s">
        <v>128</v>
      </c>
      <c r="E115" s="67" t="s">
        <v>29</v>
      </c>
      <c r="F115" s="67" t="s">
        <v>34</v>
      </c>
      <c r="G115" s="69">
        <v>6</v>
      </c>
      <c r="H115" s="54" t="s">
        <v>133</v>
      </c>
      <c r="I115" s="31">
        <v>0</v>
      </c>
      <c r="J115" s="31">
        <v>3</v>
      </c>
      <c r="K115" s="31">
        <v>3</v>
      </c>
      <c r="L115" s="32">
        <v>3</v>
      </c>
      <c r="M115" s="44">
        <f t="shared" ref="M115" si="76">IFERROR(L115/L116,"ND")</f>
        <v>1.5</v>
      </c>
      <c r="N115" s="46">
        <f t="shared" ref="N115" si="77">IFERROR(((I115+J115+K115+L115)/G115),"ND")</f>
        <v>1.5</v>
      </c>
      <c r="O115" s="48" t="s">
        <v>190</v>
      </c>
      <c r="P115" s="49"/>
      <c r="Q115" s="50"/>
    </row>
    <row r="116" spans="1:43" ht="81" customHeight="1" x14ac:dyDescent="0.2">
      <c r="C116" s="63"/>
      <c r="D116" s="65"/>
      <c r="E116" s="67"/>
      <c r="F116" s="67"/>
      <c r="G116" s="69"/>
      <c r="H116" s="54"/>
      <c r="I116" s="31">
        <v>0</v>
      </c>
      <c r="J116" s="31">
        <v>2</v>
      </c>
      <c r="K116" s="31">
        <v>2</v>
      </c>
      <c r="L116" s="32">
        <v>2</v>
      </c>
      <c r="M116" s="44"/>
      <c r="N116" s="46"/>
      <c r="O116" s="48"/>
      <c r="P116" s="49"/>
      <c r="Q116" s="50"/>
    </row>
    <row r="117" spans="1:43" ht="81" customHeight="1" x14ac:dyDescent="0.2">
      <c r="C117" s="71" t="s">
        <v>129</v>
      </c>
      <c r="D117" s="72" t="s">
        <v>130</v>
      </c>
      <c r="E117" s="73" t="s">
        <v>29</v>
      </c>
      <c r="F117" s="73" t="s">
        <v>34</v>
      </c>
      <c r="G117" s="74">
        <v>8220</v>
      </c>
      <c r="H117" s="61" t="s">
        <v>133</v>
      </c>
      <c r="I117" s="34">
        <v>1801</v>
      </c>
      <c r="J117" s="34">
        <v>3081</v>
      </c>
      <c r="K117" s="34">
        <v>2989</v>
      </c>
      <c r="L117" s="37">
        <v>2316</v>
      </c>
      <c r="M117" s="56">
        <f t="shared" ref="M117" si="78">IFERROR(L117/L118,"ND")</f>
        <v>0.9264</v>
      </c>
      <c r="N117" s="57">
        <f t="shared" ref="N117" si="79">IFERROR(((I117+J117+K117+L117)/G117),"ND")</f>
        <v>1.2392944038929441</v>
      </c>
      <c r="O117" s="58" t="s">
        <v>191</v>
      </c>
      <c r="P117" s="59"/>
      <c r="Q117" s="60"/>
    </row>
    <row r="118" spans="1:43" ht="81" customHeight="1" x14ac:dyDescent="0.2">
      <c r="C118" s="71"/>
      <c r="D118" s="72"/>
      <c r="E118" s="73"/>
      <c r="F118" s="73"/>
      <c r="G118" s="74"/>
      <c r="H118" s="61"/>
      <c r="I118" s="34">
        <v>2100</v>
      </c>
      <c r="J118" s="34">
        <v>2100</v>
      </c>
      <c r="K118" s="34">
        <v>1520</v>
      </c>
      <c r="L118" s="37">
        <v>2500</v>
      </c>
      <c r="M118" s="56"/>
      <c r="N118" s="57"/>
      <c r="O118" s="58"/>
      <c r="P118" s="59"/>
      <c r="Q118" s="60"/>
    </row>
    <row r="119" spans="1:43" ht="81" customHeight="1" x14ac:dyDescent="0.2">
      <c r="C119" s="63" t="s">
        <v>131</v>
      </c>
      <c r="D119" s="65" t="s">
        <v>132</v>
      </c>
      <c r="E119" s="67" t="s">
        <v>29</v>
      </c>
      <c r="F119" s="67" t="s">
        <v>34</v>
      </c>
      <c r="G119" s="69">
        <v>8220</v>
      </c>
      <c r="H119" s="54" t="s">
        <v>133</v>
      </c>
      <c r="I119" s="31">
        <v>1801</v>
      </c>
      <c r="J119" s="31">
        <v>3081</v>
      </c>
      <c r="K119" s="31">
        <v>2989</v>
      </c>
      <c r="L119" s="32">
        <v>2316</v>
      </c>
      <c r="M119" s="44">
        <f t="shared" ref="M119" si="80">IFERROR(L119/L120,"ND")</f>
        <v>0.9264</v>
      </c>
      <c r="N119" s="46">
        <f t="shared" ref="N119" si="81">IFERROR(((I119+J119+K119+L119)/G119),"ND")</f>
        <v>1.2392944038929441</v>
      </c>
      <c r="O119" s="48" t="s">
        <v>191</v>
      </c>
      <c r="P119" s="49"/>
      <c r="Q119" s="50"/>
    </row>
    <row r="120" spans="1:43" ht="81" customHeight="1" thickBot="1" x14ac:dyDescent="0.25">
      <c r="C120" s="64"/>
      <c r="D120" s="66"/>
      <c r="E120" s="68"/>
      <c r="F120" s="68"/>
      <c r="G120" s="70"/>
      <c r="H120" s="55"/>
      <c r="I120" s="38">
        <v>2100</v>
      </c>
      <c r="J120" s="38">
        <v>2100</v>
      </c>
      <c r="K120" s="38">
        <v>1520</v>
      </c>
      <c r="L120" s="39">
        <v>2500</v>
      </c>
      <c r="M120" s="45"/>
      <c r="N120" s="47"/>
      <c r="O120" s="51"/>
      <c r="P120" s="52"/>
      <c r="Q120" s="53"/>
    </row>
    <row r="121" spans="1:43" s="16" customFormat="1" ht="53" customHeight="1" x14ac:dyDescent="0.2">
      <c r="A121"/>
      <c r="B121" s="1"/>
      <c r="C121" s="1"/>
      <c r="D121" s="2"/>
      <c r="E121" s="2"/>
      <c r="F121"/>
      <c r="G121" s="3"/>
      <c r="H121" s="4"/>
      <c r="I121"/>
      <c r="J121"/>
      <c r="K121"/>
      <c r="L121"/>
      <c r="M121" s="5"/>
      <c r="N121" s="5"/>
      <c r="O121" s="7"/>
      <c r="P121" s="7"/>
      <c r="Q121"/>
      <c r="R121"/>
      <c r="S121"/>
      <c r="T121"/>
      <c r="U121"/>
      <c r="V121"/>
      <c r="W121"/>
      <c r="X121"/>
      <c r="Y121"/>
      <c r="Z121"/>
      <c r="AA121"/>
      <c r="AB121"/>
      <c r="AC121"/>
      <c r="AD121"/>
      <c r="AE121"/>
      <c r="AF121"/>
      <c r="AG121"/>
      <c r="AH121"/>
      <c r="AI121"/>
      <c r="AJ121"/>
      <c r="AK121"/>
      <c r="AL121"/>
      <c r="AM121"/>
      <c r="AN121"/>
      <c r="AO121"/>
      <c r="AP121"/>
      <c r="AQ121"/>
    </row>
    <row r="122" spans="1:43" s="16" customFormat="1" ht="43" customHeight="1" x14ac:dyDescent="0.2">
      <c r="A122"/>
      <c r="B122" s="1"/>
      <c r="C122" s="1"/>
      <c r="D122"/>
      <c r="E122"/>
      <c r="F122"/>
      <c r="G122" s="18"/>
      <c r="H122" s="6"/>
      <c r="I122" s="6"/>
      <c r="J122" s="6"/>
      <c r="K122" s="18"/>
      <c r="L122"/>
      <c r="M122"/>
      <c r="N122"/>
      <c r="O122" s="7"/>
      <c r="P122" s="7"/>
      <c r="Q122"/>
      <c r="R122"/>
      <c r="S122"/>
      <c r="T122"/>
      <c r="U122"/>
      <c r="V122"/>
      <c r="W122"/>
      <c r="X122"/>
      <c r="Y122"/>
      <c r="Z122"/>
      <c r="AA122"/>
      <c r="AB122"/>
      <c r="AC122"/>
      <c r="AD122"/>
      <c r="AE122"/>
      <c r="AF122"/>
      <c r="AG122"/>
      <c r="AH122"/>
      <c r="AI122"/>
      <c r="AJ122"/>
      <c r="AK122"/>
      <c r="AL122"/>
      <c r="AM122"/>
      <c r="AN122"/>
      <c r="AO122"/>
      <c r="AP122"/>
      <c r="AQ122"/>
    </row>
    <row r="123" spans="1:43" s="16" customFormat="1" ht="43" customHeight="1" x14ac:dyDescent="0.2">
      <c r="A123"/>
      <c r="B123" s="1"/>
      <c r="C123" s="1"/>
      <c r="D123" s="17"/>
      <c r="E123" s="17"/>
      <c r="F123" s="17"/>
      <c r="G123" s="18"/>
      <c r="H123" s="19"/>
      <c r="I123" s="19"/>
      <c r="J123" s="19"/>
      <c r="K123" s="18"/>
      <c r="L123"/>
      <c r="M123"/>
      <c r="N123"/>
      <c r="O123" s="7"/>
      <c r="P123" s="7"/>
      <c r="Q123"/>
      <c r="R123"/>
      <c r="S123"/>
      <c r="T123"/>
      <c r="U123"/>
      <c r="V123"/>
      <c r="W123"/>
      <c r="X123"/>
      <c r="Y123"/>
      <c r="Z123"/>
      <c r="AA123"/>
      <c r="AB123"/>
      <c r="AC123"/>
      <c r="AD123"/>
      <c r="AE123"/>
      <c r="AF123"/>
      <c r="AG123"/>
      <c r="AH123"/>
      <c r="AI123"/>
      <c r="AJ123"/>
      <c r="AK123"/>
      <c r="AL123"/>
      <c r="AM123"/>
      <c r="AN123"/>
      <c r="AO123"/>
      <c r="AP123"/>
      <c r="AQ123"/>
    </row>
    <row r="124" spans="1:43" s="16" customFormat="1" ht="40" customHeight="1" x14ac:dyDescent="0.2">
      <c r="A124"/>
      <c r="B124" s="1"/>
      <c r="C124" s="1"/>
      <c r="D124" s="105" t="s">
        <v>134</v>
      </c>
      <c r="E124" s="105"/>
      <c r="F124" s="105"/>
      <c r="G124" s="18"/>
      <c r="H124" s="105" t="s">
        <v>135</v>
      </c>
      <c r="I124" s="105"/>
      <c r="J124" s="105"/>
      <c r="K124" s="18"/>
      <c r="L124" s="106"/>
      <c r="M124" s="106"/>
      <c r="N124" s="106"/>
      <c r="O124" s="7"/>
      <c r="P124" s="62" t="s">
        <v>136</v>
      </c>
      <c r="Q124" s="62"/>
      <c r="R124" s="20"/>
      <c r="S124"/>
      <c r="T124"/>
      <c r="U124"/>
      <c r="V124"/>
      <c r="W124"/>
      <c r="X124"/>
      <c r="Y124"/>
      <c r="Z124"/>
      <c r="AA124"/>
      <c r="AB124"/>
      <c r="AC124"/>
      <c r="AD124"/>
      <c r="AE124"/>
      <c r="AF124"/>
      <c r="AG124"/>
      <c r="AH124"/>
      <c r="AI124"/>
      <c r="AJ124"/>
      <c r="AK124"/>
      <c r="AL124"/>
      <c r="AM124"/>
      <c r="AN124"/>
      <c r="AO124"/>
      <c r="AP124"/>
      <c r="AQ124"/>
    </row>
    <row r="125" spans="1:43" s="16" customFormat="1" ht="42" customHeight="1" x14ac:dyDescent="0.2">
      <c r="A125"/>
      <c r="B125" s="1"/>
      <c r="C125" s="1"/>
      <c r="D125" s="107" t="s">
        <v>192</v>
      </c>
      <c r="E125" s="107"/>
      <c r="F125" s="107"/>
      <c r="G125" s="18"/>
      <c r="H125" s="107" t="s">
        <v>137</v>
      </c>
      <c r="I125" s="107"/>
      <c r="J125" s="107"/>
      <c r="K125" s="18"/>
      <c r="L125" s="21"/>
      <c r="M125" s="21"/>
      <c r="N125" s="21"/>
      <c r="O125" s="7"/>
      <c r="P125" s="43" t="s">
        <v>140</v>
      </c>
      <c r="Q125" s="43"/>
      <c r="R125" s="21"/>
      <c r="S125"/>
      <c r="T125"/>
      <c r="U125"/>
      <c r="V125"/>
      <c r="W125"/>
      <c r="X125"/>
      <c r="Y125"/>
      <c r="Z125"/>
      <c r="AA125"/>
      <c r="AB125"/>
      <c r="AC125"/>
      <c r="AD125"/>
      <c r="AE125"/>
      <c r="AF125"/>
      <c r="AG125"/>
      <c r="AH125"/>
      <c r="AI125"/>
      <c r="AJ125"/>
      <c r="AK125"/>
      <c r="AL125"/>
      <c r="AM125"/>
      <c r="AN125"/>
      <c r="AO125"/>
      <c r="AP125"/>
      <c r="AQ125"/>
    </row>
    <row r="126" spans="1:43" s="16" customFormat="1" ht="36" customHeight="1" x14ac:dyDescent="0.2">
      <c r="A126"/>
      <c r="B126" s="1"/>
      <c r="C126" s="1"/>
      <c r="D126" s="107"/>
      <c r="E126" s="107"/>
      <c r="F126" s="107"/>
      <c r="G126" s="18"/>
      <c r="H126" s="107"/>
      <c r="I126" s="107"/>
      <c r="J126" s="107"/>
      <c r="K126" s="18"/>
      <c r="L126" s="21"/>
      <c r="M126" s="21"/>
      <c r="N126" s="21"/>
      <c r="O126" s="7"/>
      <c r="P126" s="43"/>
      <c r="Q126" s="43"/>
      <c r="R126" s="21"/>
      <c r="S126"/>
      <c r="T126"/>
      <c r="U126"/>
      <c r="V126"/>
      <c r="W126"/>
      <c r="X126"/>
      <c r="Y126"/>
      <c r="Z126"/>
      <c r="AA126"/>
      <c r="AB126"/>
      <c r="AC126"/>
      <c r="AD126"/>
      <c r="AE126"/>
      <c r="AF126"/>
      <c r="AG126"/>
      <c r="AH126"/>
      <c r="AI126"/>
      <c r="AJ126"/>
      <c r="AK126"/>
      <c r="AL126"/>
      <c r="AM126"/>
      <c r="AN126"/>
      <c r="AO126"/>
      <c r="AP126"/>
      <c r="AQ126"/>
    </row>
    <row r="127" spans="1:43" s="16" customFormat="1" ht="52" customHeight="1" x14ac:dyDescent="0.2">
      <c r="A127"/>
      <c r="B127" s="1"/>
      <c r="C127" s="1"/>
      <c r="D127" s="107"/>
      <c r="E127" s="107"/>
      <c r="F127" s="107"/>
      <c r="G127" s="6"/>
      <c r="H127" s="107"/>
      <c r="I127" s="107"/>
      <c r="J127" s="107"/>
      <c r="K127"/>
      <c r="L127" s="21"/>
      <c r="M127" s="21"/>
      <c r="N127" s="21"/>
      <c r="O127" s="7"/>
      <c r="P127" s="43"/>
      <c r="Q127" s="43"/>
      <c r="R127" s="21"/>
      <c r="S127"/>
      <c r="T127"/>
      <c r="U127"/>
      <c r="V127"/>
      <c r="W127"/>
      <c r="X127"/>
      <c r="Y127"/>
      <c r="Z127"/>
      <c r="AA127"/>
      <c r="AB127"/>
      <c r="AC127"/>
      <c r="AD127"/>
      <c r="AE127"/>
      <c r="AF127"/>
      <c r="AG127"/>
      <c r="AH127"/>
      <c r="AI127"/>
      <c r="AJ127"/>
      <c r="AK127"/>
      <c r="AL127"/>
      <c r="AM127"/>
      <c r="AN127"/>
      <c r="AO127"/>
      <c r="AP127"/>
      <c r="AQ127"/>
    </row>
    <row r="128" spans="1:43" s="16" customFormat="1" ht="47" customHeight="1" x14ac:dyDescent="0.2">
      <c r="A128"/>
      <c r="B128" s="1"/>
      <c r="C128" s="1"/>
      <c r="D128" s="2"/>
      <c r="E128" s="2"/>
      <c r="F128"/>
      <c r="G128" s="3"/>
      <c r="H128" s="4"/>
      <c r="I128"/>
      <c r="J128"/>
      <c r="K128"/>
      <c r="L128" s="21"/>
      <c r="M128" s="21"/>
      <c r="N128" s="21"/>
      <c r="O128" s="7"/>
      <c r="P128" s="21"/>
      <c r="Q128" s="21"/>
      <c r="R128" s="21"/>
      <c r="S128"/>
      <c r="T128"/>
      <c r="U128"/>
      <c r="V128"/>
      <c r="W128"/>
      <c r="X128"/>
      <c r="Y128"/>
      <c r="Z128"/>
      <c r="AA128"/>
      <c r="AB128"/>
      <c r="AC128"/>
      <c r="AD128"/>
      <c r="AE128"/>
      <c r="AF128"/>
      <c r="AG128"/>
      <c r="AH128"/>
      <c r="AI128"/>
      <c r="AJ128"/>
      <c r="AK128"/>
      <c r="AL128"/>
      <c r="AM128"/>
      <c r="AN128"/>
      <c r="AO128"/>
      <c r="AP128"/>
      <c r="AQ128"/>
    </row>
    <row r="129" spans="1:43" s="16" customFormat="1" ht="59" customHeight="1" x14ac:dyDescent="0.2">
      <c r="A129"/>
      <c r="B129" s="1"/>
      <c r="C129" s="1"/>
      <c r="D129" s="2"/>
      <c r="E129" s="2"/>
      <c r="F129"/>
      <c r="G129" s="3"/>
      <c r="H129" s="4"/>
      <c r="I129"/>
      <c r="J129"/>
      <c r="K129"/>
      <c r="L129" s="21"/>
      <c r="M129" s="21"/>
      <c r="N129" s="21"/>
      <c r="O129" s="7"/>
      <c r="P129" s="21"/>
      <c r="Q129" s="21"/>
      <c r="R129" s="21"/>
      <c r="S129"/>
      <c r="T129"/>
      <c r="U129"/>
      <c r="V129"/>
      <c r="W129"/>
      <c r="X129"/>
      <c r="Y129"/>
      <c r="Z129"/>
      <c r="AA129"/>
      <c r="AB129"/>
      <c r="AC129"/>
      <c r="AD129"/>
      <c r="AE129"/>
      <c r="AF129"/>
      <c r="AG129"/>
      <c r="AH129"/>
      <c r="AI129"/>
      <c r="AJ129"/>
      <c r="AK129"/>
      <c r="AL129"/>
      <c r="AM129"/>
      <c r="AN129"/>
      <c r="AO129"/>
      <c r="AP129"/>
      <c r="AQ129"/>
    </row>
    <row r="130" spans="1:43" s="16" customFormat="1" ht="44" customHeight="1" x14ac:dyDescent="0.2">
      <c r="A130"/>
      <c r="B130" s="1"/>
      <c r="C130" s="2"/>
      <c r="D130" s="2"/>
      <c r="E130"/>
      <c r="F130" s="3"/>
      <c r="G130" s="4"/>
      <c r="H130"/>
      <c r="I130"/>
      <c r="J130"/>
      <c r="K130"/>
      <c r="L130" s="5"/>
      <c r="M130" s="5"/>
      <c r="N130" s="7"/>
      <c r="O130" s="7"/>
      <c r="P130" s="7"/>
      <c r="Q130"/>
      <c r="R130"/>
      <c r="S130"/>
      <c r="T130"/>
      <c r="U130"/>
      <c r="V130"/>
      <c r="W130"/>
      <c r="X130"/>
      <c r="Y130"/>
      <c r="Z130"/>
      <c r="AA130"/>
      <c r="AB130"/>
      <c r="AC130"/>
      <c r="AD130"/>
      <c r="AE130"/>
      <c r="AF130"/>
      <c r="AG130"/>
      <c r="AH130"/>
      <c r="AI130"/>
      <c r="AJ130"/>
      <c r="AK130"/>
      <c r="AL130"/>
      <c r="AM130"/>
      <c r="AN130"/>
      <c r="AO130"/>
      <c r="AP130"/>
      <c r="AQ130"/>
    </row>
    <row r="131" spans="1:43" s="16" customFormat="1" ht="48" customHeight="1" x14ac:dyDescent="0.2">
      <c r="A131"/>
      <c r="B131" s="1"/>
      <c r="C131" s="2"/>
      <c r="D131" s="2"/>
      <c r="E131"/>
      <c r="F131" s="3"/>
      <c r="G131" s="4"/>
      <c r="H131"/>
      <c r="I131"/>
      <c r="J131"/>
      <c r="K131"/>
      <c r="L131" s="5"/>
      <c r="M131" s="5"/>
      <c r="N131" s="7"/>
      <c r="O131" s="7"/>
      <c r="P131" s="7"/>
      <c r="Q131"/>
      <c r="R131"/>
      <c r="S131"/>
      <c r="T131"/>
      <c r="U131"/>
      <c r="V131"/>
      <c r="W131"/>
      <c r="X131"/>
      <c r="Y131"/>
      <c r="Z131"/>
      <c r="AA131"/>
      <c r="AB131"/>
      <c r="AC131"/>
      <c r="AD131"/>
      <c r="AE131"/>
      <c r="AF131"/>
      <c r="AG131"/>
      <c r="AH131"/>
      <c r="AI131"/>
      <c r="AJ131"/>
      <c r="AK131"/>
      <c r="AL131"/>
      <c r="AM131"/>
      <c r="AN131"/>
      <c r="AO131"/>
      <c r="AP131"/>
      <c r="AQ131"/>
    </row>
    <row r="132" spans="1:43" s="16" customFormat="1" ht="46" customHeight="1" x14ac:dyDescent="0.2">
      <c r="A132"/>
      <c r="B132" s="1"/>
      <c r="C132" s="2"/>
      <c r="D132" s="2"/>
      <c r="E132"/>
      <c r="F132" s="3"/>
      <c r="G132" s="4"/>
      <c r="H132"/>
      <c r="I132"/>
      <c r="J132"/>
      <c r="K132"/>
      <c r="L132" s="5"/>
      <c r="M132" s="5"/>
      <c r="N132" s="7"/>
      <c r="O132" s="7"/>
      <c r="P132" s="7"/>
      <c r="Q132"/>
      <c r="R132"/>
      <c r="S132"/>
      <c r="T132"/>
      <c r="U132"/>
      <c r="V132"/>
      <c r="W132"/>
      <c r="X132"/>
      <c r="Y132"/>
      <c r="Z132"/>
      <c r="AA132"/>
      <c r="AB132"/>
      <c r="AC132"/>
      <c r="AD132"/>
      <c r="AE132"/>
      <c r="AF132"/>
      <c r="AG132"/>
      <c r="AH132"/>
      <c r="AI132"/>
      <c r="AJ132"/>
      <c r="AK132"/>
      <c r="AL132"/>
      <c r="AM132"/>
      <c r="AN132"/>
      <c r="AO132"/>
      <c r="AP132"/>
      <c r="AQ132"/>
    </row>
    <row r="133" spans="1:43" s="16" customFormat="1" ht="51" customHeight="1" x14ac:dyDescent="0.2">
      <c r="A133"/>
      <c r="B133" s="1"/>
      <c r="C133" s="2"/>
      <c r="D133" s="2"/>
      <c r="E133"/>
      <c r="F133" s="3"/>
      <c r="G133" s="4"/>
      <c r="H133"/>
      <c r="I133"/>
      <c r="J133"/>
      <c r="K133"/>
      <c r="L133" s="5"/>
      <c r="M133" s="5"/>
      <c r="N133" s="7"/>
      <c r="O133" s="7"/>
      <c r="P133" s="7"/>
      <c r="Q133"/>
      <c r="R133"/>
      <c r="S133"/>
      <c r="T133"/>
      <c r="U133"/>
      <c r="V133"/>
      <c r="W133"/>
      <c r="X133"/>
      <c r="Y133"/>
      <c r="Z133"/>
      <c r="AA133"/>
      <c r="AB133"/>
      <c r="AC133"/>
      <c r="AD133"/>
      <c r="AE133"/>
      <c r="AF133"/>
      <c r="AG133"/>
      <c r="AH133"/>
      <c r="AI133"/>
      <c r="AJ133"/>
      <c r="AK133"/>
      <c r="AL133"/>
      <c r="AM133"/>
      <c r="AN133"/>
      <c r="AO133"/>
      <c r="AP133"/>
      <c r="AQ133"/>
    </row>
    <row r="134" spans="1:43" s="16" customFormat="1" ht="48" customHeight="1" x14ac:dyDescent="0.2">
      <c r="A134"/>
      <c r="B134" s="1"/>
      <c r="C134" s="2"/>
      <c r="D134" s="2"/>
      <c r="E134"/>
      <c r="F134" s="3"/>
      <c r="G134" s="4"/>
      <c r="H134"/>
      <c r="I134"/>
      <c r="J134"/>
      <c r="K134"/>
      <c r="L134" s="5"/>
      <c r="M134" s="5"/>
      <c r="N134" s="7"/>
      <c r="O134" s="7"/>
      <c r="P134" s="7"/>
      <c r="Q134"/>
      <c r="R134"/>
      <c r="S134"/>
      <c r="T134"/>
      <c r="U134"/>
      <c r="V134"/>
      <c r="W134"/>
      <c r="X134"/>
      <c r="Y134"/>
      <c r="Z134"/>
      <c r="AA134"/>
      <c r="AB134"/>
      <c r="AC134"/>
      <c r="AD134"/>
      <c r="AE134"/>
      <c r="AF134"/>
      <c r="AG134"/>
      <c r="AH134"/>
      <c r="AI134"/>
      <c r="AJ134"/>
      <c r="AK134"/>
      <c r="AL134"/>
      <c r="AM134"/>
      <c r="AN134"/>
      <c r="AO134"/>
      <c r="AP134"/>
      <c r="AQ134"/>
    </row>
    <row r="135" spans="1:43" s="16" customFormat="1" ht="52" customHeight="1" x14ac:dyDescent="0.2">
      <c r="A135"/>
      <c r="B135" s="1"/>
      <c r="C135" s="2"/>
      <c r="D135" s="2"/>
      <c r="E135"/>
      <c r="F135" s="3"/>
      <c r="G135" s="4"/>
      <c r="H135"/>
      <c r="I135"/>
      <c r="J135"/>
      <c r="K135"/>
      <c r="L135" s="5"/>
      <c r="M135" s="5"/>
      <c r="N135" s="7"/>
      <c r="O135" s="7"/>
      <c r="P135" s="7"/>
      <c r="Q135"/>
      <c r="R135"/>
      <c r="S135"/>
      <c r="T135"/>
      <c r="U135"/>
      <c r="V135"/>
      <c r="W135"/>
      <c r="X135"/>
      <c r="Y135"/>
      <c r="Z135"/>
      <c r="AA135"/>
      <c r="AB135"/>
      <c r="AC135"/>
      <c r="AD135"/>
      <c r="AE135"/>
      <c r="AF135"/>
      <c r="AG135"/>
      <c r="AH135"/>
      <c r="AI135"/>
      <c r="AJ135"/>
      <c r="AK135"/>
      <c r="AL135"/>
      <c r="AM135"/>
      <c r="AN135"/>
      <c r="AO135"/>
      <c r="AP135"/>
      <c r="AQ135"/>
    </row>
    <row r="136" spans="1:43" s="16" customFormat="1" ht="45" customHeight="1" x14ac:dyDescent="0.2">
      <c r="A136"/>
      <c r="B136" s="1"/>
      <c r="C136" s="2"/>
      <c r="D136" s="2"/>
      <c r="E136"/>
      <c r="F136" s="3"/>
      <c r="G136" s="4"/>
      <c r="H136"/>
      <c r="I136"/>
      <c r="J136"/>
      <c r="K136"/>
      <c r="L136" s="5"/>
      <c r="M136" s="5"/>
      <c r="N136" s="7"/>
      <c r="O136" s="7"/>
      <c r="P136" s="7"/>
      <c r="Q136"/>
      <c r="R136"/>
      <c r="S136"/>
      <c r="T136"/>
      <c r="U136"/>
      <c r="V136"/>
      <c r="W136"/>
      <c r="X136"/>
      <c r="Y136"/>
      <c r="Z136"/>
      <c r="AA136"/>
      <c r="AB136"/>
      <c r="AC136"/>
      <c r="AD136"/>
      <c r="AE136"/>
      <c r="AF136"/>
      <c r="AG136"/>
      <c r="AH136"/>
      <c r="AI136"/>
      <c r="AJ136"/>
      <c r="AK136"/>
      <c r="AL136"/>
      <c r="AM136"/>
      <c r="AN136"/>
      <c r="AO136"/>
      <c r="AP136"/>
      <c r="AQ136"/>
    </row>
    <row r="137" spans="1:43" s="16" customFormat="1" ht="53" customHeight="1" x14ac:dyDescent="0.2">
      <c r="A137"/>
      <c r="B137" s="1"/>
      <c r="C137" s="2"/>
      <c r="D137" s="2"/>
      <c r="E137"/>
      <c r="F137" s="3"/>
      <c r="G137" s="4"/>
      <c r="H137"/>
      <c r="I137"/>
      <c r="J137"/>
      <c r="K137"/>
      <c r="L137" s="5"/>
      <c r="M137" s="5"/>
      <c r="N137" s="7"/>
      <c r="O137" s="7"/>
      <c r="P137" s="7"/>
      <c r="Q137"/>
      <c r="R137"/>
      <c r="S137"/>
      <c r="T137"/>
      <c r="U137"/>
      <c r="V137"/>
      <c r="W137"/>
      <c r="X137"/>
      <c r="Y137"/>
      <c r="Z137"/>
      <c r="AA137"/>
      <c r="AB137"/>
      <c r="AC137"/>
      <c r="AD137"/>
      <c r="AE137"/>
      <c r="AF137"/>
      <c r="AG137"/>
      <c r="AH137"/>
      <c r="AI137"/>
      <c r="AJ137"/>
      <c r="AK137"/>
      <c r="AL137"/>
      <c r="AM137"/>
      <c r="AN137"/>
      <c r="AO137"/>
      <c r="AP137"/>
      <c r="AQ137"/>
    </row>
    <row r="138" spans="1:43" x14ac:dyDescent="0.2">
      <c r="B138" s="1"/>
      <c r="C138" s="2"/>
      <c r="E138"/>
      <c r="F138" s="3"/>
      <c r="G138" s="4"/>
      <c r="H138"/>
      <c r="L138" s="5"/>
      <c r="N138" s="7"/>
      <c r="Q138"/>
    </row>
    <row r="139" spans="1:43" x14ac:dyDescent="0.2">
      <c r="B139" s="1"/>
      <c r="C139" s="2"/>
      <c r="E139"/>
      <c r="F139" s="3"/>
      <c r="G139" s="4"/>
      <c r="H139"/>
      <c r="L139" s="5"/>
      <c r="N139" s="7"/>
      <c r="Q139"/>
    </row>
    <row r="140" spans="1:43" x14ac:dyDescent="0.2">
      <c r="B140" s="1"/>
      <c r="C140" s="2"/>
      <c r="E140"/>
      <c r="F140" s="3"/>
      <c r="G140" s="4"/>
      <c r="H140"/>
      <c r="L140" s="5"/>
      <c r="N140" s="7"/>
      <c r="Q140"/>
    </row>
    <row r="141" spans="1:43" x14ac:dyDescent="0.2">
      <c r="B141" s="1"/>
      <c r="C141" s="2"/>
      <c r="E141"/>
      <c r="F141" s="3"/>
      <c r="G141" s="4"/>
      <c r="H141"/>
      <c r="L141" s="5"/>
      <c r="N141" s="7"/>
      <c r="Q141"/>
    </row>
    <row r="142" spans="1:43" x14ac:dyDescent="0.2">
      <c r="B142" s="1"/>
      <c r="C142" s="2"/>
      <c r="E142"/>
      <c r="F142" s="3"/>
      <c r="G142" s="4"/>
      <c r="H142"/>
      <c r="L142" s="5"/>
      <c r="N142" s="7"/>
      <c r="Q142"/>
    </row>
  </sheetData>
  <mergeCells count="506">
    <mergeCell ref="D124:F124"/>
    <mergeCell ref="H124:J124"/>
    <mergeCell ref="L124:N124"/>
    <mergeCell ref="D125:F127"/>
    <mergeCell ref="H125:J127"/>
    <mergeCell ref="D4:Q4"/>
    <mergeCell ref="D5:Q5"/>
    <mergeCell ref="M15:M16"/>
    <mergeCell ref="N15:N16"/>
    <mergeCell ref="M19:M20"/>
    <mergeCell ref="H23:H24"/>
    <mergeCell ref="M23:M24"/>
    <mergeCell ref="O23:Q24"/>
    <mergeCell ref="N23:N24"/>
    <mergeCell ref="E21:E22"/>
    <mergeCell ref="E23:E24"/>
    <mergeCell ref="F23:F24"/>
    <mergeCell ref="G23:G24"/>
    <mergeCell ref="D9:Q9"/>
    <mergeCell ref="E10:E12"/>
    <mergeCell ref="F10:F12"/>
    <mergeCell ref="O10:Q12"/>
    <mergeCell ref="D15:D16"/>
    <mergeCell ref="O15:Q16"/>
    <mergeCell ref="I11:L11"/>
    <mergeCell ref="M11:N11"/>
    <mergeCell ref="C23:C24"/>
    <mergeCell ref="D23:D24"/>
    <mergeCell ref="C10:C12"/>
    <mergeCell ref="D10:D12"/>
    <mergeCell ref="G10:N10"/>
    <mergeCell ref="H19:H20"/>
    <mergeCell ref="D6:Q6"/>
    <mergeCell ref="O13:Q14"/>
    <mergeCell ref="M17:M18"/>
    <mergeCell ref="N17:N18"/>
    <mergeCell ref="N13:N14"/>
    <mergeCell ref="O17:Q18"/>
    <mergeCell ref="C21:C22"/>
    <mergeCell ref="D21:D22"/>
    <mergeCell ref="F21:F22"/>
    <mergeCell ref="G21:G22"/>
    <mergeCell ref="H21:H22"/>
    <mergeCell ref="M21:M22"/>
    <mergeCell ref="N21:N22"/>
    <mergeCell ref="O21:Q22"/>
    <mergeCell ref="C19:C20"/>
    <mergeCell ref="D19:D20"/>
    <mergeCell ref="G11:G12"/>
    <mergeCell ref="D13:D14"/>
    <mergeCell ref="F13:F14"/>
    <mergeCell ref="H13:H14"/>
    <mergeCell ref="G17:G18"/>
    <mergeCell ref="H17:H18"/>
    <mergeCell ref="E19:E20"/>
    <mergeCell ref="E13:E14"/>
    <mergeCell ref="G13:G14"/>
    <mergeCell ref="G15:G16"/>
    <mergeCell ref="H15:H16"/>
    <mergeCell ref="E15:E16"/>
    <mergeCell ref="G19:G20"/>
    <mergeCell ref="H11:H12"/>
    <mergeCell ref="F19:F20"/>
    <mergeCell ref="M25:M26"/>
    <mergeCell ref="N25:N26"/>
    <mergeCell ref="O25:Q26"/>
    <mergeCell ref="O19:Q20"/>
    <mergeCell ref="M13:M14"/>
    <mergeCell ref="F15:F16"/>
    <mergeCell ref="C17:C18"/>
    <mergeCell ref="D17:D18"/>
    <mergeCell ref="F17:F18"/>
    <mergeCell ref="E17:E18"/>
    <mergeCell ref="N19:N20"/>
    <mergeCell ref="C13:C16"/>
    <mergeCell ref="C25:C26"/>
    <mergeCell ref="D25:D26"/>
    <mergeCell ref="E25:E26"/>
    <mergeCell ref="F25:F26"/>
    <mergeCell ref="G25:G26"/>
    <mergeCell ref="H25:H26"/>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31:H32"/>
    <mergeCell ref="M31:M32"/>
    <mergeCell ref="N31:N32"/>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M39:M40"/>
    <mergeCell ref="N39:N40"/>
    <mergeCell ref="O39:Q40"/>
    <mergeCell ref="C41:C42"/>
    <mergeCell ref="D41:D42"/>
    <mergeCell ref="E41:E42"/>
    <mergeCell ref="F41:F42"/>
    <mergeCell ref="G41:G42"/>
    <mergeCell ref="H41:H42"/>
    <mergeCell ref="M41:M42"/>
    <mergeCell ref="N41:N42"/>
    <mergeCell ref="O41:Q42"/>
    <mergeCell ref="C39:C40"/>
    <mergeCell ref="D39:D40"/>
    <mergeCell ref="E39:E40"/>
    <mergeCell ref="F39:F40"/>
    <mergeCell ref="G39:G40"/>
    <mergeCell ref="H43:H44"/>
    <mergeCell ref="M43:M44"/>
    <mergeCell ref="N43:N44"/>
    <mergeCell ref="O43:Q44"/>
    <mergeCell ref="C45:C46"/>
    <mergeCell ref="D45:D46"/>
    <mergeCell ref="E45:E46"/>
    <mergeCell ref="F45:F46"/>
    <mergeCell ref="G45:G46"/>
    <mergeCell ref="H45:H46"/>
    <mergeCell ref="M45:M46"/>
    <mergeCell ref="N45:N46"/>
    <mergeCell ref="O45:Q46"/>
    <mergeCell ref="C43:C44"/>
    <mergeCell ref="D43:D44"/>
    <mergeCell ref="E43:E44"/>
    <mergeCell ref="F43:F44"/>
    <mergeCell ref="G43:G44"/>
    <mergeCell ref="H47:H48"/>
    <mergeCell ref="M47:M48"/>
    <mergeCell ref="N47:N48"/>
    <mergeCell ref="O47:Q48"/>
    <mergeCell ref="C49:C50"/>
    <mergeCell ref="D49:D50"/>
    <mergeCell ref="E49:E50"/>
    <mergeCell ref="F49:F50"/>
    <mergeCell ref="G49:G50"/>
    <mergeCell ref="H49:H50"/>
    <mergeCell ref="M49:M50"/>
    <mergeCell ref="N49:N50"/>
    <mergeCell ref="O49:Q50"/>
    <mergeCell ref="C47:C48"/>
    <mergeCell ref="D47:D48"/>
    <mergeCell ref="E47:E48"/>
    <mergeCell ref="F47:F48"/>
    <mergeCell ref="G47:G48"/>
    <mergeCell ref="H51:H52"/>
    <mergeCell ref="M51:M52"/>
    <mergeCell ref="N51:N52"/>
    <mergeCell ref="O51:Q52"/>
    <mergeCell ref="C53:C54"/>
    <mergeCell ref="D53:D54"/>
    <mergeCell ref="E53:E54"/>
    <mergeCell ref="F53:F54"/>
    <mergeCell ref="G53:G54"/>
    <mergeCell ref="H53:H54"/>
    <mergeCell ref="M53:M54"/>
    <mergeCell ref="N53:N54"/>
    <mergeCell ref="O53:Q54"/>
    <mergeCell ref="C51:C52"/>
    <mergeCell ref="D51:D52"/>
    <mergeCell ref="E51:E52"/>
    <mergeCell ref="F51:F52"/>
    <mergeCell ref="G51:G52"/>
    <mergeCell ref="H55:H56"/>
    <mergeCell ref="M55:M56"/>
    <mergeCell ref="N55:N56"/>
    <mergeCell ref="O55:Q56"/>
    <mergeCell ref="C57:C58"/>
    <mergeCell ref="D57:D58"/>
    <mergeCell ref="E57:E58"/>
    <mergeCell ref="F57:F58"/>
    <mergeCell ref="G57:G58"/>
    <mergeCell ref="H57:H58"/>
    <mergeCell ref="M57:M58"/>
    <mergeCell ref="N57:N58"/>
    <mergeCell ref="O57:Q58"/>
    <mergeCell ref="C55:C56"/>
    <mergeCell ref="D55:D56"/>
    <mergeCell ref="E55:E56"/>
    <mergeCell ref="F55:F56"/>
    <mergeCell ref="G55:G56"/>
    <mergeCell ref="H59:H60"/>
    <mergeCell ref="M59:M60"/>
    <mergeCell ref="N59:N60"/>
    <mergeCell ref="O59:Q60"/>
    <mergeCell ref="C61:C62"/>
    <mergeCell ref="D61:D62"/>
    <mergeCell ref="E61:E62"/>
    <mergeCell ref="F61:F62"/>
    <mergeCell ref="G61:G62"/>
    <mergeCell ref="H61:H62"/>
    <mergeCell ref="M61:M62"/>
    <mergeCell ref="N61:N62"/>
    <mergeCell ref="O61:Q62"/>
    <mergeCell ref="C59:C60"/>
    <mergeCell ref="D59:D60"/>
    <mergeCell ref="E59:E60"/>
    <mergeCell ref="F59:F60"/>
    <mergeCell ref="G59:G60"/>
    <mergeCell ref="H63:H64"/>
    <mergeCell ref="M63:M64"/>
    <mergeCell ref="N63:N64"/>
    <mergeCell ref="O63:Q64"/>
    <mergeCell ref="C65:C66"/>
    <mergeCell ref="D65:D66"/>
    <mergeCell ref="E65:E66"/>
    <mergeCell ref="F65:F66"/>
    <mergeCell ref="G65:G66"/>
    <mergeCell ref="H65:H66"/>
    <mergeCell ref="M65:M66"/>
    <mergeCell ref="N65:N66"/>
    <mergeCell ref="O65:Q66"/>
    <mergeCell ref="C63:C64"/>
    <mergeCell ref="D63:D64"/>
    <mergeCell ref="E63:E64"/>
    <mergeCell ref="F63:F64"/>
    <mergeCell ref="G63:G64"/>
    <mergeCell ref="H67:H68"/>
    <mergeCell ref="M67:M68"/>
    <mergeCell ref="N67:N68"/>
    <mergeCell ref="O67:Q68"/>
    <mergeCell ref="C69:C70"/>
    <mergeCell ref="D69:D70"/>
    <mergeCell ref="E69:E70"/>
    <mergeCell ref="F69:F70"/>
    <mergeCell ref="G69:G70"/>
    <mergeCell ref="H69:H70"/>
    <mergeCell ref="M69:M70"/>
    <mergeCell ref="N69:N70"/>
    <mergeCell ref="O69:Q70"/>
    <mergeCell ref="C67:C68"/>
    <mergeCell ref="D67:D68"/>
    <mergeCell ref="E67:E68"/>
    <mergeCell ref="F67:F68"/>
    <mergeCell ref="G67:G68"/>
    <mergeCell ref="H71:H72"/>
    <mergeCell ref="M71:M72"/>
    <mergeCell ref="N71:N72"/>
    <mergeCell ref="O71:Q72"/>
    <mergeCell ref="C73:C74"/>
    <mergeCell ref="D73:D74"/>
    <mergeCell ref="E73:E74"/>
    <mergeCell ref="F73:F74"/>
    <mergeCell ref="G73:G74"/>
    <mergeCell ref="H73:H74"/>
    <mergeCell ref="M73:M74"/>
    <mergeCell ref="N73:N74"/>
    <mergeCell ref="O73:Q74"/>
    <mergeCell ref="C71:C72"/>
    <mergeCell ref="D71:D72"/>
    <mergeCell ref="E71:E72"/>
    <mergeCell ref="F71:F72"/>
    <mergeCell ref="G71:G72"/>
    <mergeCell ref="H75:H76"/>
    <mergeCell ref="M75:M76"/>
    <mergeCell ref="N75:N76"/>
    <mergeCell ref="O75:Q76"/>
    <mergeCell ref="C77:C78"/>
    <mergeCell ref="D77:D78"/>
    <mergeCell ref="E77:E78"/>
    <mergeCell ref="F77:F78"/>
    <mergeCell ref="G77:G78"/>
    <mergeCell ref="H77:H78"/>
    <mergeCell ref="M77:M78"/>
    <mergeCell ref="N77:N78"/>
    <mergeCell ref="O77:Q78"/>
    <mergeCell ref="C75:C76"/>
    <mergeCell ref="D75:D76"/>
    <mergeCell ref="E75:E76"/>
    <mergeCell ref="F75:F76"/>
    <mergeCell ref="G75:G76"/>
    <mergeCell ref="H79:H80"/>
    <mergeCell ref="M79:M80"/>
    <mergeCell ref="N79:N80"/>
    <mergeCell ref="O79:Q80"/>
    <mergeCell ref="C81:C82"/>
    <mergeCell ref="D81:D82"/>
    <mergeCell ref="E81:E82"/>
    <mergeCell ref="F81:F82"/>
    <mergeCell ref="G81:G82"/>
    <mergeCell ref="H81:H82"/>
    <mergeCell ref="M81:M82"/>
    <mergeCell ref="N81:N82"/>
    <mergeCell ref="O81:Q82"/>
    <mergeCell ref="C79:C80"/>
    <mergeCell ref="D79:D80"/>
    <mergeCell ref="E79:E80"/>
    <mergeCell ref="F79:F80"/>
    <mergeCell ref="G79:G80"/>
    <mergeCell ref="H83:H84"/>
    <mergeCell ref="M83:M84"/>
    <mergeCell ref="N83:N84"/>
    <mergeCell ref="O83:Q84"/>
    <mergeCell ref="C85:C86"/>
    <mergeCell ref="D85:D86"/>
    <mergeCell ref="E85:E86"/>
    <mergeCell ref="F85:F86"/>
    <mergeCell ref="G85:G86"/>
    <mergeCell ref="H85:H86"/>
    <mergeCell ref="M85:M86"/>
    <mergeCell ref="N85:N86"/>
    <mergeCell ref="O85:Q86"/>
    <mergeCell ref="C83:C84"/>
    <mergeCell ref="D83:D84"/>
    <mergeCell ref="E83:E84"/>
    <mergeCell ref="F83:F84"/>
    <mergeCell ref="G83:G84"/>
    <mergeCell ref="H87:H88"/>
    <mergeCell ref="M87:M88"/>
    <mergeCell ref="N87:N88"/>
    <mergeCell ref="O87:Q88"/>
    <mergeCell ref="C89:C90"/>
    <mergeCell ref="D89:D90"/>
    <mergeCell ref="E89:E90"/>
    <mergeCell ref="F89:F90"/>
    <mergeCell ref="G89:G90"/>
    <mergeCell ref="H89:H90"/>
    <mergeCell ref="M89:M90"/>
    <mergeCell ref="N89:N90"/>
    <mergeCell ref="O89:Q90"/>
    <mergeCell ref="C87:C88"/>
    <mergeCell ref="D87:D88"/>
    <mergeCell ref="E87:E88"/>
    <mergeCell ref="F87:F88"/>
    <mergeCell ref="G87:G88"/>
    <mergeCell ref="H91:H92"/>
    <mergeCell ref="M91:M92"/>
    <mergeCell ref="N91:N92"/>
    <mergeCell ref="O91:Q92"/>
    <mergeCell ref="C93:C94"/>
    <mergeCell ref="D93:D94"/>
    <mergeCell ref="E93:E94"/>
    <mergeCell ref="F93:F94"/>
    <mergeCell ref="G93:G94"/>
    <mergeCell ref="H93:H94"/>
    <mergeCell ref="M93:M94"/>
    <mergeCell ref="N93:N94"/>
    <mergeCell ref="O93:Q94"/>
    <mergeCell ref="C91:C92"/>
    <mergeCell ref="D91:D92"/>
    <mergeCell ref="E91:E92"/>
    <mergeCell ref="F91:F92"/>
    <mergeCell ref="G91:G92"/>
    <mergeCell ref="H95:H96"/>
    <mergeCell ref="M95:M96"/>
    <mergeCell ref="N95:N96"/>
    <mergeCell ref="O95:Q96"/>
    <mergeCell ref="C97:C98"/>
    <mergeCell ref="D97:D98"/>
    <mergeCell ref="E97:E98"/>
    <mergeCell ref="F97:F98"/>
    <mergeCell ref="G97:G98"/>
    <mergeCell ref="H97:H98"/>
    <mergeCell ref="M97:M98"/>
    <mergeCell ref="N97:N98"/>
    <mergeCell ref="O97:Q98"/>
    <mergeCell ref="C95:C96"/>
    <mergeCell ref="D95:D96"/>
    <mergeCell ref="E95:E96"/>
    <mergeCell ref="F95:F96"/>
    <mergeCell ref="G95:G96"/>
    <mergeCell ref="H99:H100"/>
    <mergeCell ref="M99:M100"/>
    <mergeCell ref="N99:N100"/>
    <mergeCell ref="O99:Q100"/>
    <mergeCell ref="C101:C102"/>
    <mergeCell ref="D101:D102"/>
    <mergeCell ref="E101:E102"/>
    <mergeCell ref="F101:F102"/>
    <mergeCell ref="G101:G102"/>
    <mergeCell ref="H101:H102"/>
    <mergeCell ref="M101:M102"/>
    <mergeCell ref="N101:N102"/>
    <mergeCell ref="O101:Q102"/>
    <mergeCell ref="C99:C100"/>
    <mergeCell ref="D99:D100"/>
    <mergeCell ref="E99:E100"/>
    <mergeCell ref="F99:F100"/>
    <mergeCell ref="G99:G100"/>
    <mergeCell ref="H103:H104"/>
    <mergeCell ref="M103:M104"/>
    <mergeCell ref="N103:N104"/>
    <mergeCell ref="O103:Q104"/>
    <mergeCell ref="C105:C106"/>
    <mergeCell ref="D105:D106"/>
    <mergeCell ref="E105:E106"/>
    <mergeCell ref="F105:F106"/>
    <mergeCell ref="G105:G106"/>
    <mergeCell ref="H105:H106"/>
    <mergeCell ref="M105:M106"/>
    <mergeCell ref="N105:N106"/>
    <mergeCell ref="O105:Q106"/>
    <mergeCell ref="C103:C104"/>
    <mergeCell ref="D103:D104"/>
    <mergeCell ref="E103:E104"/>
    <mergeCell ref="F103:F104"/>
    <mergeCell ref="G103:G104"/>
    <mergeCell ref="H107:H108"/>
    <mergeCell ref="M107:M108"/>
    <mergeCell ref="N107:N108"/>
    <mergeCell ref="O107:Q108"/>
    <mergeCell ref="C109:C110"/>
    <mergeCell ref="D109:D110"/>
    <mergeCell ref="E109:E110"/>
    <mergeCell ref="F109:F110"/>
    <mergeCell ref="G109:G110"/>
    <mergeCell ref="H109:H110"/>
    <mergeCell ref="C107:C108"/>
    <mergeCell ref="D107:D108"/>
    <mergeCell ref="E107:E108"/>
    <mergeCell ref="F107:F108"/>
    <mergeCell ref="G107:G108"/>
    <mergeCell ref="C113:C114"/>
    <mergeCell ref="D113:D114"/>
    <mergeCell ref="E113:E114"/>
    <mergeCell ref="F113:F114"/>
    <mergeCell ref="G113:G114"/>
    <mergeCell ref="H113:H114"/>
    <mergeCell ref="C111:C112"/>
    <mergeCell ref="D111:D112"/>
    <mergeCell ref="E111:E112"/>
    <mergeCell ref="F111:F112"/>
    <mergeCell ref="G111:G112"/>
    <mergeCell ref="C119:C120"/>
    <mergeCell ref="D119:D120"/>
    <mergeCell ref="E119:E120"/>
    <mergeCell ref="F119:F120"/>
    <mergeCell ref="G119:G120"/>
    <mergeCell ref="H115:H116"/>
    <mergeCell ref="C117:C118"/>
    <mergeCell ref="D117:D118"/>
    <mergeCell ref="E117:E118"/>
    <mergeCell ref="F117:F118"/>
    <mergeCell ref="G117:G118"/>
    <mergeCell ref="H117:H118"/>
    <mergeCell ref="C115:C116"/>
    <mergeCell ref="D115:D116"/>
    <mergeCell ref="E115:E116"/>
    <mergeCell ref="F115:F116"/>
    <mergeCell ref="G115:G116"/>
    <mergeCell ref="P125:Q127"/>
    <mergeCell ref="M119:M120"/>
    <mergeCell ref="N119:N120"/>
    <mergeCell ref="O119:Q120"/>
    <mergeCell ref="H119:H120"/>
    <mergeCell ref="M109:M110"/>
    <mergeCell ref="N109:N110"/>
    <mergeCell ref="O109:Q110"/>
    <mergeCell ref="M111:M112"/>
    <mergeCell ref="N111:N112"/>
    <mergeCell ref="O111:Q112"/>
    <mergeCell ref="M113:M114"/>
    <mergeCell ref="N113:N114"/>
    <mergeCell ref="O113:Q114"/>
    <mergeCell ref="M115:M116"/>
    <mergeCell ref="N115:N116"/>
    <mergeCell ref="O115:Q116"/>
    <mergeCell ref="M117:M118"/>
    <mergeCell ref="N117:N118"/>
    <mergeCell ref="O117:Q118"/>
    <mergeCell ref="H111:H112"/>
    <mergeCell ref="P124:Q124"/>
  </mergeCells>
  <printOptions horizontalCentered="1"/>
  <pageMargins left="0.19685" right="0.59055100000000005" top="0.19685" bottom="0.19685" header="0.19685" footer="0.19685"/>
  <pageSetup paperSize="5" scale="43" fitToHeight="0" orientation="landscape" r:id="rId1"/>
  <rowBreaks count="7" manualBreakCount="7">
    <brk id="24" min="2" max="16" man="1"/>
    <brk id="38" min="2" max="16" man="1"/>
    <brk id="52" min="2" max="16" man="1"/>
    <brk id="64" min="2" max="16" man="1"/>
    <brk id="78" min="2" max="16" man="1"/>
    <brk id="94" min="2" max="16" man="1"/>
    <brk id="110" min="2" max="16"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CEDULA 1TR23 E2</vt:lpstr>
      <vt:lpstr>'CEDULA 1TR23 E2'!Área_de_impresión</vt:lpstr>
      <vt:lpstr>'CEDULA 1TR23 E2'!Títulos_a_imprimir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Microsoft Office User</cp:lastModifiedBy>
  <cp:revision/>
  <cp:lastPrinted>2023-04-10T02:57:18Z</cp:lastPrinted>
  <dcterms:created xsi:type="dcterms:W3CDTF">2021-01-05T20:46:07Z</dcterms:created>
  <dcterms:modified xsi:type="dcterms:W3CDTF">2024-01-09T21:30:26Z</dcterms:modified>
  <cp:category/>
  <cp:contentStatus/>
</cp:coreProperties>
</file>