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42018" sheetId="7" r:id="rId1"/>
  </sheets>
  <calcPr calcId="144525"/>
</workbook>
</file>

<file path=xl/calcChain.xml><?xml version="1.0" encoding="utf-8"?>
<calcChain xmlns="http://schemas.openxmlformats.org/spreadsheetml/2006/main">
  <c r="F26" i="7" l="1"/>
  <c r="E21" i="7"/>
  <c r="F14" i="7" l="1"/>
  <c r="F18" i="7"/>
  <c r="G26" i="7" l="1"/>
  <c r="F21" i="7"/>
  <c r="E26" i="7"/>
  <c r="D26" i="7"/>
  <c r="B8" i="7" l="1"/>
  <c r="E20" i="7" l="1"/>
  <c r="C8" i="7"/>
  <c r="D30" i="7"/>
  <c r="E30" i="7" s="1"/>
  <c r="G30" i="7" s="1"/>
  <c r="G27" i="7"/>
  <c r="F27" i="7"/>
  <c r="E27" i="7"/>
  <c r="D27" i="7"/>
  <c r="C27" i="7"/>
  <c r="B27" i="7"/>
  <c r="G23" i="7"/>
  <c r="F23" i="7"/>
  <c r="E23" i="7"/>
  <c r="D23" i="7"/>
  <c r="C23" i="7"/>
  <c r="B23" i="7"/>
  <c r="G22" i="7"/>
  <c r="D21" i="7"/>
  <c r="F20" i="7"/>
  <c r="C20" i="7"/>
  <c r="B20" i="7"/>
  <c r="G18" i="7"/>
  <c r="D18" i="7"/>
  <c r="G15" i="7"/>
  <c r="G14" i="7"/>
  <c r="D14" i="7"/>
  <c r="G11" i="7"/>
  <c r="F11" i="7"/>
  <c r="E11" i="7"/>
  <c r="D11" i="7"/>
  <c r="C11" i="7"/>
  <c r="B11" i="7"/>
  <c r="G10" i="7"/>
  <c r="G21" i="7" l="1"/>
  <c r="G20" i="7" s="1"/>
  <c r="D20" i="7"/>
  <c r="C31" i="7"/>
  <c r="D9" i="7"/>
  <c r="D8" i="7" s="1"/>
  <c r="F8" i="7"/>
  <c r="F31" i="7" s="1"/>
  <c r="E8" i="7"/>
  <c r="E31" i="7" s="1"/>
  <c r="B31" i="7"/>
  <c r="D31" i="7" l="1"/>
  <c r="G9" i="7"/>
  <c r="G8" i="7" s="1"/>
  <c r="G31" i="7" s="1"/>
</calcChain>
</file>

<file path=xl/comments1.xml><?xml version="1.0" encoding="utf-8"?>
<comments xmlns="http://schemas.openxmlformats.org/spreadsheetml/2006/main">
  <authors>
    <author>Propietario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Propietario: se deja como pendiente de pago aguinaldo y fondo de ahorro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Propietario:</t>
        </r>
        <r>
          <rPr>
            <sz val="9"/>
            <color indexed="81"/>
            <rFont val="Tahoma"/>
            <family val="2"/>
          </rPr>
          <t xml:space="preserve">
Se toma un aproximado por fondo de ahorro y aguinaldo a pagar en enero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Propietario:</t>
        </r>
        <r>
          <rPr>
            <sz val="9"/>
            <color indexed="81"/>
            <rFont val="Tahoma"/>
            <family val="2"/>
          </rPr>
          <t xml:space="preserve">
incremento 2420208.45
3220060.24
872251.57
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Propietario:</t>
        </r>
        <r>
          <rPr>
            <sz val="9"/>
            <color indexed="81"/>
            <rFont val="Tahoma"/>
            <family val="2"/>
          </rPr>
          <t xml:space="preserve">
no cuento con el dato del pagado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Propietario:</t>
        </r>
        <r>
          <rPr>
            <sz val="9"/>
            <color indexed="81"/>
            <rFont val="Tahoma"/>
            <family val="2"/>
          </rPr>
          <t xml:space="preserve">
La ampliacion de 45,599,188.11 se le reducen 1,351,241.87 que se fueron a 3% sobre nomina + 3,926,179.94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Propietario:</t>
        </r>
        <r>
          <rPr>
            <sz val="9"/>
            <color indexed="81"/>
            <rFont val="Tahoma"/>
            <family val="2"/>
          </rPr>
          <t xml:space="preserve">
corresponde a 2da parte de aguinaldo, fondo de ahorro
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Propietario:</t>
        </r>
        <r>
          <rPr>
            <sz val="9"/>
            <color indexed="81"/>
            <rFont val="Tahoma"/>
            <family val="2"/>
          </rPr>
          <t xml:space="preserve">
corresponde 1,917,294.31 a FORTASEG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Propietario:</t>
        </r>
        <r>
          <rPr>
            <sz val="9"/>
            <color indexed="81"/>
            <rFont val="Tahoma"/>
            <family val="2"/>
          </rPr>
          <t xml:space="preserve">
121983.70 FINIQUITOS NO COBRADOS</t>
        </r>
      </text>
    </comment>
    <comment ref="G26" authorId="0">
      <text>
        <r>
          <rPr>
            <b/>
            <sz val="9"/>
            <color indexed="81"/>
            <rFont val="Tahoma"/>
            <family val="2"/>
          </rPr>
          <t>Propietario:</t>
        </r>
        <r>
          <rPr>
            <sz val="9"/>
            <color indexed="81"/>
            <rFont val="Tahoma"/>
            <family val="2"/>
          </rPr>
          <t xml:space="preserve">
corresponde a 2da parte de aguinaldo, fondo de ahorro y finiquitos no cobrados</t>
        </r>
      </text>
    </comment>
  </commentList>
</comments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<sst xmlns="http://schemas.openxmlformats.org/spreadsheetml/2006/main" count="36" uniqueCount="26">
  <si>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</si>
  <si>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</si>
  <si>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</si>
  <si>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</si>
  <si>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</si>
  <si>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</si>
  <si>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</si>
  <si>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</si>
  <si>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</si>
  <si>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</si>
  <si>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</si>
  <si>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</si>
  <si>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</si>
  <si>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</si>
  <si>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</si>
  <si>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</si>
  <si>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</si>
  <si>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</si>
  <si>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</si>
  <si>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</si>
  <si>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</si>
  <si>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</si>
  <si>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</si>
  <si>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</si>
  <si>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BENITO JUAREZ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</si>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</sst>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2" sqref="H12"/>
    </sheetView>
  </sheetViews>
  <sheetFormatPr baseColWidth="10" defaultRowHeight="15" x14ac:dyDescent="0.25"/>
  <cols>
    <col min="1" max="1" width="28.7109375" bestFit="1" customWidth="1"/>
  </cols>
  <sheetData>
    <row r="1" spans="1:7" s="21" customFormat="1" x14ac:dyDescent="0.25">
      <c r="A1" s="19" t="s">
        <v>24</v>
      </c>
      <c r="B1" s="20"/>
      <c r="C1" s="20"/>
      <c r="D1" s="20"/>
      <c r="E1" s="20"/>
      <c r="F1" s="20"/>
      <c r="G1" s="26"/>
    </row>
    <row r="2" spans="1:7" s="21" customFormat="1" x14ac:dyDescent="0.25">
      <c r="A2" s="22" t="s">
        <v>0</v>
      </c>
      <c r="B2" s="23"/>
      <c r="C2" s="23"/>
      <c r="D2" s="23"/>
      <c r="E2" s="23"/>
      <c r="F2" s="23"/>
      <c r="G2" s="27"/>
    </row>
    <row r="3" spans="1:7" s="21" customFormat="1" x14ac:dyDescent="0.25">
      <c r="A3" s="22" t="s">
        <v>1</v>
      </c>
      <c r="B3" s="23"/>
      <c r="C3" s="23"/>
      <c r="D3" s="23"/>
      <c r="E3" s="23"/>
      <c r="F3" s="23"/>
      <c r="G3" s="27"/>
    </row>
    <row r="4" spans="1:7" s="21" customFormat="1" x14ac:dyDescent="0.25">
      <c r="A4" s="22" t="s">
        <v>25</v>
      </c>
      <c r="B4" s="23"/>
      <c r="C4" s="23"/>
      <c r="D4" s="23"/>
      <c r="E4" s="23"/>
      <c r="F4" s="23"/>
      <c r="G4" s="27"/>
    </row>
    <row r="5" spans="1:7" s="21" customFormat="1" ht="15.75" thickBot="1" x14ac:dyDescent="0.3">
      <c r="A5" s="24" t="s">
        <v>2</v>
      </c>
      <c r="B5" s="25"/>
      <c r="C5" s="25"/>
      <c r="D5" s="25"/>
      <c r="E5" s="25"/>
      <c r="F5" s="25"/>
      <c r="G5" s="28"/>
    </row>
    <row r="6" spans="1:7" ht="15.75" thickBot="1" x14ac:dyDescent="0.3">
      <c r="A6" s="12" t="s">
        <v>3</v>
      </c>
      <c r="B6" s="14" t="s">
        <v>4</v>
      </c>
      <c r="C6" s="15"/>
      <c r="D6" s="15"/>
      <c r="E6" s="15"/>
      <c r="F6" s="16"/>
      <c r="G6" s="17" t="s">
        <v>5</v>
      </c>
    </row>
    <row r="7" spans="1:7" ht="17.25" thickBot="1" x14ac:dyDescent="0.3">
      <c r="A7" s="13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8"/>
    </row>
    <row r="8" spans="1:7" ht="24.75" x14ac:dyDescent="0.25">
      <c r="A8" s="2" t="s">
        <v>11</v>
      </c>
      <c r="B8" s="10">
        <f>+B9+B10+B11+B14+B15+B18</f>
        <v>1576672998.01</v>
      </c>
      <c r="C8" s="10">
        <f>+C9+C10+C11+C14+C15+C18</f>
        <v>-269300434.75999999</v>
      </c>
      <c r="D8" s="10">
        <f t="shared" ref="D8:G8" si="0">+D9+D10+D11+D14+D15+D18</f>
        <v>1307372563.25</v>
      </c>
      <c r="E8" s="10">
        <f t="shared" si="0"/>
        <v>1307325190.5800002</v>
      </c>
      <c r="F8" s="10">
        <f t="shared" si="0"/>
        <v>1154932564</v>
      </c>
      <c r="G8" s="10">
        <f t="shared" si="0"/>
        <v>152392626.58000007</v>
      </c>
    </row>
    <row r="9" spans="1:7" x14ac:dyDescent="0.25">
      <c r="A9" s="3" t="s">
        <v>12</v>
      </c>
      <c r="B9" s="6">
        <v>1430612827</v>
      </c>
      <c r="C9" s="7">
        <v>-316071953.75</v>
      </c>
      <c r="D9" s="11">
        <f>+B9+C9</f>
        <v>1114540873.25</v>
      </c>
      <c r="E9" s="7">
        <v>1114542609.9000001</v>
      </c>
      <c r="F9" s="7">
        <v>972125827.48000002</v>
      </c>
      <c r="G9" s="11">
        <f>+E9-F9</f>
        <v>142416782.42000008</v>
      </c>
    </row>
    <row r="10" spans="1:7" x14ac:dyDescent="0.25">
      <c r="A10" s="3" t="s">
        <v>13</v>
      </c>
      <c r="B10" s="6"/>
      <c r="C10" s="7"/>
      <c r="D10" s="7"/>
      <c r="E10" s="7"/>
      <c r="F10" s="7"/>
      <c r="G10" s="7">
        <f>+E10-F10</f>
        <v>0</v>
      </c>
    </row>
    <row r="11" spans="1:7" ht="16.5" x14ac:dyDescent="0.25">
      <c r="A11" s="3" t="s">
        <v>14</v>
      </c>
      <c r="B11" s="6">
        <f>+B12+B13</f>
        <v>0</v>
      </c>
      <c r="C11" s="6">
        <f t="shared" ref="C11:G11" si="1">+C12+C13</f>
        <v>0</v>
      </c>
      <c r="D11" s="6">
        <f t="shared" si="1"/>
        <v>0</v>
      </c>
      <c r="E11" s="6">
        <f t="shared" si="1"/>
        <v>0</v>
      </c>
      <c r="F11" s="6">
        <f t="shared" si="1"/>
        <v>0</v>
      </c>
      <c r="G11" s="6">
        <f t="shared" si="1"/>
        <v>0</v>
      </c>
    </row>
    <row r="12" spans="1:7" ht="16.5" x14ac:dyDescent="0.25">
      <c r="A12" s="3" t="s">
        <v>15</v>
      </c>
      <c r="B12" s="6"/>
      <c r="C12" s="7"/>
      <c r="D12" s="7"/>
      <c r="E12" s="7"/>
      <c r="F12" s="7"/>
      <c r="G12" s="7"/>
    </row>
    <row r="13" spans="1:7" x14ac:dyDescent="0.25">
      <c r="A13" s="3" t="s">
        <v>16</v>
      </c>
      <c r="B13" s="6"/>
      <c r="C13" s="7"/>
      <c r="D13" s="7"/>
      <c r="E13" s="7"/>
      <c r="F13" s="7"/>
      <c r="G13" s="7"/>
    </row>
    <row r="14" spans="1:7" x14ac:dyDescent="0.25">
      <c r="A14" s="3" t="s">
        <v>17</v>
      </c>
      <c r="B14" s="6">
        <v>132989205</v>
      </c>
      <c r="C14" s="7">
        <v>40258998.729999997</v>
      </c>
      <c r="D14" s="11">
        <f>B14+C14</f>
        <v>173248203.72999999</v>
      </c>
      <c r="E14" s="7">
        <v>173199094.68000001</v>
      </c>
      <c r="F14" s="7">
        <f>+E14-9975844.16</f>
        <v>163223250.52000001</v>
      </c>
      <c r="G14" s="7">
        <f>+E14-F14</f>
        <v>9975844.1599999964</v>
      </c>
    </row>
    <row r="15" spans="1:7" ht="16.5" x14ac:dyDescent="0.25">
      <c r="A15" s="3" t="s">
        <v>18</v>
      </c>
      <c r="B15" s="6"/>
      <c r="C15" s="7"/>
      <c r="D15" s="7"/>
      <c r="E15" s="7"/>
      <c r="F15" s="7"/>
      <c r="G15" s="7">
        <f>+E15-F15</f>
        <v>0</v>
      </c>
    </row>
    <row r="16" spans="1:7" ht="16.5" x14ac:dyDescent="0.25">
      <c r="A16" s="4" t="s">
        <v>19</v>
      </c>
      <c r="B16" s="6"/>
      <c r="C16" s="7"/>
      <c r="D16" s="7"/>
      <c r="E16" s="7"/>
      <c r="F16" s="7"/>
      <c r="G16" s="7"/>
    </row>
    <row r="17" spans="1:7" ht="16.5" x14ac:dyDescent="0.25">
      <c r="A17" s="4" t="s">
        <v>20</v>
      </c>
      <c r="B17" s="6"/>
      <c r="C17" s="7"/>
      <c r="D17" s="7"/>
      <c r="E17" s="7"/>
      <c r="F17" s="7"/>
      <c r="G17" s="7"/>
    </row>
    <row r="18" spans="1:7" ht="16.5" x14ac:dyDescent="0.25">
      <c r="A18" s="3" t="s">
        <v>21</v>
      </c>
      <c r="B18" s="6">
        <v>13070966.01</v>
      </c>
      <c r="C18" s="7">
        <v>6512520.2599999998</v>
      </c>
      <c r="D18" s="7">
        <f>+B18+C18</f>
        <v>19583486.27</v>
      </c>
      <c r="E18" s="7">
        <v>19583486</v>
      </c>
      <c r="F18" s="7">
        <f>+E18</f>
        <v>19583486</v>
      </c>
      <c r="G18" s="7">
        <f>+E18-F18</f>
        <v>0</v>
      </c>
    </row>
    <row r="19" spans="1:7" x14ac:dyDescent="0.25">
      <c r="A19" s="3"/>
      <c r="B19" s="6"/>
      <c r="C19" s="7"/>
      <c r="D19" s="7"/>
      <c r="E19" s="7"/>
      <c r="F19" s="7"/>
      <c r="G19" s="7"/>
    </row>
    <row r="20" spans="1:7" ht="16.5" x14ac:dyDescent="0.25">
      <c r="A20" s="2" t="s">
        <v>22</v>
      </c>
      <c r="B20" s="6">
        <f>+B21+B22+B23+B26+B27</f>
        <v>33856000</v>
      </c>
      <c r="C20" s="6">
        <f>+C21+C22+C23+C26+C27</f>
        <v>256068603.86000001</v>
      </c>
      <c r="D20" s="6">
        <f t="shared" ref="D20:F20" si="2">+D21+D22+D23+D26+D27</f>
        <v>289924603.86000001</v>
      </c>
      <c r="E20" s="6">
        <f t="shared" si="2"/>
        <v>289924603.62</v>
      </c>
      <c r="F20" s="6">
        <f t="shared" si="2"/>
        <v>268746527.98000002</v>
      </c>
      <c r="G20" s="6">
        <f>+G21+G22+G23+G26+G27</f>
        <v>21178075.639999971</v>
      </c>
    </row>
    <row r="21" spans="1:7" x14ac:dyDescent="0.25">
      <c r="A21" s="3" t="s">
        <v>12</v>
      </c>
      <c r="B21" s="6">
        <v>33856000</v>
      </c>
      <c r="C21" s="7">
        <v>38779837</v>
      </c>
      <c r="D21" s="11">
        <f>+B21+C21</f>
        <v>72635837</v>
      </c>
      <c r="E21" s="7">
        <f>30792947.77+40310167.82-381573.14</f>
        <v>70721542.450000003</v>
      </c>
      <c r="F21" s="7">
        <f>+E21-1816487.2</f>
        <v>68905055.25</v>
      </c>
      <c r="G21" s="7">
        <f>+E21-F21</f>
        <v>1816487.200000003</v>
      </c>
    </row>
    <row r="22" spans="1:7" x14ac:dyDescent="0.25">
      <c r="A22" s="3" t="s">
        <v>13</v>
      </c>
      <c r="B22" s="6"/>
      <c r="C22" s="7"/>
      <c r="D22" s="7"/>
      <c r="E22" s="7"/>
      <c r="F22" s="7"/>
      <c r="G22" s="7">
        <f>+E22-F22</f>
        <v>0</v>
      </c>
    </row>
    <row r="23" spans="1:7" ht="16.5" x14ac:dyDescent="0.25">
      <c r="A23" s="3" t="s">
        <v>14</v>
      </c>
      <c r="B23" s="6">
        <f>+B24+B25</f>
        <v>0</v>
      </c>
      <c r="C23" s="6">
        <f t="shared" ref="C23:G23" si="3">+C24+C25</f>
        <v>0</v>
      </c>
      <c r="D23" s="6">
        <f t="shared" si="3"/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</row>
    <row r="24" spans="1:7" ht="16.5" x14ac:dyDescent="0.25">
      <c r="A24" s="3" t="s">
        <v>15</v>
      </c>
      <c r="B24" s="6"/>
      <c r="C24" s="7"/>
      <c r="D24" s="7"/>
      <c r="E24" s="7"/>
      <c r="F24" s="7"/>
      <c r="G24" s="7"/>
    </row>
    <row r="25" spans="1:7" x14ac:dyDescent="0.25">
      <c r="A25" s="3" t="s">
        <v>16</v>
      </c>
      <c r="B25" s="6"/>
      <c r="C25" s="7"/>
      <c r="D25" s="7"/>
      <c r="E25" s="7"/>
      <c r="F25" s="7"/>
      <c r="G25" s="7"/>
    </row>
    <row r="26" spans="1:7" x14ac:dyDescent="0.25">
      <c r="A26" s="3" t="s">
        <v>17</v>
      </c>
      <c r="B26" s="6">
        <v>0</v>
      </c>
      <c r="C26" s="11">
        <v>217288766.86000001</v>
      </c>
      <c r="D26" s="11">
        <f>+B26+C26</f>
        <v>217288766.86000001</v>
      </c>
      <c r="E26" s="11">
        <f>215471686.54+1814080.32+1917294.31</f>
        <v>219203061.16999999</v>
      </c>
      <c r="F26" s="11">
        <f>+E26-121983.7-15337993.51-3901611.23</f>
        <v>199841472.73000002</v>
      </c>
      <c r="G26" s="7">
        <f>+E26-F26</f>
        <v>19361588.439999968</v>
      </c>
    </row>
    <row r="27" spans="1:7" ht="16.5" x14ac:dyDescent="0.25">
      <c r="A27" s="3" t="s">
        <v>18</v>
      </c>
      <c r="B27" s="6">
        <f>+B28+B29</f>
        <v>0</v>
      </c>
      <c r="C27" s="6">
        <f t="shared" ref="C27:G27" si="4">+C28+C29</f>
        <v>0</v>
      </c>
      <c r="D27" s="6">
        <f t="shared" si="4"/>
        <v>0</v>
      </c>
      <c r="E27" s="6">
        <f t="shared" si="4"/>
        <v>0</v>
      </c>
      <c r="F27" s="6">
        <f t="shared" si="4"/>
        <v>0</v>
      </c>
      <c r="G27" s="6">
        <f t="shared" si="4"/>
        <v>0</v>
      </c>
    </row>
    <row r="28" spans="1:7" ht="16.5" x14ac:dyDescent="0.25">
      <c r="A28" s="4" t="s">
        <v>19</v>
      </c>
      <c r="B28" s="6"/>
      <c r="C28" s="7"/>
      <c r="D28" s="7"/>
      <c r="E28" s="7"/>
      <c r="F28" s="7"/>
      <c r="G28" s="7"/>
    </row>
    <row r="29" spans="1:7" ht="16.5" x14ac:dyDescent="0.25">
      <c r="A29" s="4" t="s">
        <v>20</v>
      </c>
      <c r="B29" s="6"/>
      <c r="C29" s="7"/>
      <c r="D29" s="7"/>
      <c r="E29" s="7"/>
      <c r="F29" s="7"/>
      <c r="G29" s="7"/>
    </row>
    <row r="30" spans="1:7" ht="16.5" x14ac:dyDescent="0.25">
      <c r="A30" s="3" t="s">
        <v>21</v>
      </c>
      <c r="B30" s="6"/>
      <c r="C30" s="7"/>
      <c r="D30" s="7">
        <f>+B30+C30</f>
        <v>0</v>
      </c>
      <c r="E30" s="7">
        <f>+D30</f>
        <v>0</v>
      </c>
      <c r="F30" s="7"/>
      <c r="G30" s="7">
        <f>+E30-F30</f>
        <v>0</v>
      </c>
    </row>
    <row r="31" spans="1:7" ht="33" x14ac:dyDescent="0.25">
      <c r="A31" s="2" t="s">
        <v>23</v>
      </c>
      <c r="B31" s="10">
        <f>+B8+B20</f>
        <v>1610528998.01</v>
      </c>
      <c r="C31" s="10">
        <f t="shared" ref="C31:G31" si="5">+C8+C20</f>
        <v>-13231830.899999976</v>
      </c>
      <c r="D31" s="10">
        <f t="shared" si="5"/>
        <v>1597297167.1100001</v>
      </c>
      <c r="E31" s="10">
        <f t="shared" si="5"/>
        <v>1597249794.2000003</v>
      </c>
      <c r="F31" s="10">
        <f t="shared" si="5"/>
        <v>1423679091.98</v>
      </c>
      <c r="G31" s="10">
        <f t="shared" si="5"/>
        <v>173570702.22000003</v>
      </c>
    </row>
    <row r="32" spans="1:7" ht="15.75" thickBot="1" x14ac:dyDescent="0.3">
      <c r="A32" s="5"/>
      <c r="B32" s="8"/>
      <c r="C32" s="9"/>
      <c r="D32" s="9"/>
      <c r="E32" s="9"/>
      <c r="F32" s="9"/>
      <c r="G32" s="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42018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usuario1</cp:lastModifiedBy>
  <cp:lastPrinted>2019-02-14T16:10:54Z</cp:lastPrinted>
  <dcterms:created xsi:type="dcterms:W3CDTF">2017-08-11T18:22:00Z</dcterms:created>
  <dcterms:modified xsi:type="dcterms:W3CDTF">2019-02-14T17:07:11Z</dcterms:modified>
</cp:coreProperties>
</file>