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LEY DE DISCIPLINA FINANCIERA\2025\Trimestre 4\"/>
    </mc:Choice>
  </mc:AlternateContent>
  <xr:revisionPtr revIDLastSave="0" documentId="13_ncr:1_{9E8A2305-39AF-412A-82C3-F18CBDD0E7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Presupuestario" sheetId="4" r:id="rId1"/>
    <sheet name="Balance Presupuestario (2)" sheetId="5" r:id="rId2"/>
  </sheets>
  <definedNames>
    <definedName name="_xlnm.Print_Area" localSheetId="0">'Balance Presupuestario'!$A$1:$E$81</definedName>
    <definedName name="_xlnm.Print_Area" localSheetId="1">'Balance Presupuestario (2)'!$A$1:$E$74</definedName>
    <definedName name="_xlnm.Print_Titles" localSheetId="0">'Balance Presupuestario'!$1:$7</definedName>
    <definedName name="_xlnm.Print_Titles" localSheetId="1">'Balance Presupuestario (2)'!$1:$5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5" l="1"/>
  <c r="I12" i="5"/>
  <c r="H12" i="5"/>
  <c r="H9" i="5"/>
  <c r="G9" i="5"/>
  <c r="G8" i="5"/>
  <c r="D70" i="5"/>
  <c r="E68" i="5"/>
  <c r="D68" i="5"/>
  <c r="C68" i="5"/>
  <c r="E66" i="5"/>
  <c r="E64" i="5" s="1"/>
  <c r="D66" i="5"/>
  <c r="D64" i="5" s="1"/>
  <c r="C66" i="5"/>
  <c r="C64" i="5" s="1"/>
  <c r="E63" i="5"/>
  <c r="D63" i="5"/>
  <c r="C63" i="5"/>
  <c r="D54" i="5"/>
  <c r="E52" i="5"/>
  <c r="D52" i="5"/>
  <c r="C52" i="5"/>
  <c r="E50" i="5"/>
  <c r="D50" i="5"/>
  <c r="C50" i="5"/>
  <c r="E49" i="5"/>
  <c r="D49" i="5"/>
  <c r="D48" i="5" s="1"/>
  <c r="C49" i="5"/>
  <c r="C48" i="5" s="1"/>
  <c r="E47" i="5"/>
  <c r="D47" i="5"/>
  <c r="C47" i="5"/>
  <c r="E37" i="5"/>
  <c r="D37" i="5"/>
  <c r="C37" i="5"/>
  <c r="E34" i="5"/>
  <c r="D34" i="5"/>
  <c r="C34" i="5"/>
  <c r="E24" i="5"/>
  <c r="D24" i="5"/>
  <c r="C24" i="5"/>
  <c r="E17" i="5"/>
  <c r="E70" i="5" s="1"/>
  <c r="E16" i="5"/>
  <c r="E54" i="5" s="1"/>
  <c r="D15" i="5"/>
  <c r="E12" i="5"/>
  <c r="D12" i="5"/>
  <c r="C12" i="5"/>
  <c r="F8" i="5"/>
  <c r="F25" i="4"/>
  <c r="F11" i="4"/>
  <c r="F16" i="4"/>
  <c r="D55" i="4"/>
  <c r="D14" i="4"/>
  <c r="C79" i="4"/>
  <c r="E48" i="5" l="1"/>
  <c r="E56" i="5" s="1"/>
  <c r="E57" i="5" s="1"/>
  <c r="C41" i="5"/>
  <c r="C11" i="5" s="1"/>
  <c r="C8" i="5" s="1"/>
  <c r="C18" i="5" s="1"/>
  <c r="C19" i="5" s="1"/>
  <c r="C20" i="5" s="1"/>
  <c r="C28" i="5" s="1"/>
  <c r="F12" i="5"/>
  <c r="F19" i="5" s="1"/>
  <c r="D41" i="5"/>
  <c r="D11" i="5" s="1"/>
  <c r="E11" i="5" s="1"/>
  <c r="E8" i="5" s="1"/>
  <c r="D56" i="5"/>
  <c r="D57" i="5" s="1"/>
  <c r="E41" i="5"/>
  <c r="E15" i="5"/>
  <c r="C56" i="5"/>
  <c r="C57" i="5" s="1"/>
  <c r="C72" i="5"/>
  <c r="C73" i="5" s="1"/>
  <c r="D72" i="5"/>
  <c r="D73" i="5" s="1"/>
  <c r="E72" i="5"/>
  <c r="E73" i="5" s="1"/>
  <c r="C14" i="4"/>
  <c r="E18" i="5" l="1"/>
  <c r="E19" i="5" s="1"/>
  <c r="E20" i="5" s="1"/>
  <c r="E28" i="5" s="1"/>
  <c r="D8" i="5"/>
  <c r="D18" i="5" s="1"/>
  <c r="D19" i="5" s="1"/>
  <c r="D20" i="5" s="1"/>
  <c r="D28" i="5" s="1"/>
  <c r="E21" i="4"/>
  <c r="D44" i="4" l="1"/>
  <c r="E22" i="4"/>
  <c r="D59" i="4"/>
  <c r="D20" i="4"/>
  <c r="D16" i="4"/>
  <c r="E61" i="4"/>
  <c r="E77" i="4"/>
  <c r="D77" i="4"/>
  <c r="D61" i="4"/>
  <c r="D57" i="4"/>
  <c r="D56" i="4"/>
  <c r="D54" i="4"/>
  <c r="E16" i="4"/>
  <c r="C54" i="4"/>
  <c r="C73" i="4"/>
  <c r="C71" i="4"/>
  <c r="C70" i="4"/>
  <c r="E75" i="4"/>
  <c r="D75" i="4"/>
  <c r="C75" i="4"/>
  <c r="D73" i="4"/>
  <c r="D71" i="4" s="1"/>
  <c r="E70" i="4"/>
  <c r="D70" i="4"/>
  <c r="E73" i="4"/>
  <c r="E71" i="4" s="1"/>
  <c r="C59" i="4"/>
  <c r="E57" i="4"/>
  <c r="C57" i="4"/>
  <c r="E54" i="4"/>
  <c r="C16" i="4"/>
  <c r="E56" i="4"/>
  <c r="C56" i="4"/>
  <c r="C55" i="4" s="1"/>
  <c r="E44" i="4"/>
  <c r="C44" i="4"/>
  <c r="E41" i="4"/>
  <c r="C41" i="4"/>
  <c r="E31" i="4"/>
  <c r="D31" i="4"/>
  <c r="C31" i="4"/>
  <c r="E59" i="4"/>
  <c r="D41" i="4"/>
  <c r="E55" i="4" l="1"/>
  <c r="E63" i="4" s="1"/>
  <c r="E64" i="4" s="1"/>
  <c r="C48" i="4"/>
  <c r="C11" i="4" s="1"/>
  <c r="C24" i="4" s="1"/>
  <c r="C25" i="4" s="1"/>
  <c r="C26" i="4" s="1"/>
  <c r="C35" i="4" s="1"/>
  <c r="D48" i="4"/>
  <c r="C80" i="4"/>
  <c r="D79" i="4"/>
  <c r="D80" i="4" s="1"/>
  <c r="C63" i="4"/>
  <c r="C64" i="4" s="1"/>
  <c r="E20" i="4"/>
  <c r="D63" i="4"/>
  <c r="D64" i="4" s="1"/>
  <c r="E48" i="4"/>
  <c r="E79" i="4"/>
  <c r="E80" i="4" s="1"/>
  <c r="E14" i="4" l="1"/>
  <c r="E11" i="4" s="1"/>
  <c r="E24" i="4" s="1"/>
  <c r="E25" i="4" s="1"/>
  <c r="E26" i="4" s="1"/>
  <c r="E35" i="4" s="1"/>
  <c r="D11" i="4" l="1"/>
  <c r="D24" i="4" s="1"/>
  <c r="D25" i="4" s="1"/>
  <c r="D26" i="4" s="1"/>
  <c r="D35" i="4" s="1"/>
</calcChain>
</file>

<file path=xl/sharedStrings.xml><?xml version="1.0" encoding="utf-8"?>
<sst xmlns="http://schemas.openxmlformats.org/spreadsheetml/2006/main" count="142" uniqueCount="47">
  <si>
    <t>Balance Presupuestario - LDF</t>
  </si>
  <si>
    <t>(PESOS)</t>
  </si>
  <si>
    <t>Estimado/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</si>
  <si>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</si>
  <si>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</si>
  <si>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</si>
  <si>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</si>
  <si>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</si>
  <si>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</si>
  <si>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</si>
  <si>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</si>
  <si>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</si>
  <si>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</si>
  <si>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</si>
  <si>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</si>
  <si>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</si>
  <si>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</si>
  <si>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</si>
  <si>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</si>
  <si>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</si>
  <si>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</si>
  <si>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</si>
  <si>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</si>
  <si>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</si>
  <si>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</si>
  <si>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</si>
  <si>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</si>
  <si>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</si>
  <si>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</si>
  <si>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</si>
  <si>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</si>
  <si>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</si>
  <si>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</si>
  <si>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</si>
  <si>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</si>
  <si>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</si>
  <si>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</si>
  <si>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</si>
  <si>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</si>
  <si>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</si>
  <si>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</si>
  <si>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1"/>
        <color indexed="8"/>
        <rFont val="Arial"/>
        <family val="2"/>
      </rPr>
      <t>1</t>
    </r>
    <r>
      <rPr>
        <b/>
        <sz val="11"/>
        <color indexed="8"/>
        <rFont val="Arial"/>
        <family val="2"/>
      </rPr>
      <t xml:space="preserve"> (B = B1+B2)</t>
    </r>
  </si>
  <si>
    <t>PALACIO MUNICIPAL, AV. TULUM NO. 5 SM. 5</t>
  </si>
  <si>
    <t>MUNICIPIO DE BENITO JUAREZ ( a )</t>
  </si>
  <si>
    <t>Concepto  ( c )</t>
  </si>
  <si>
    <t>Aprobado ( d )</t>
  </si>
  <si>
    <t>Del 1 de enero al 31 de diciembre de 2025 ( b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</si>
</sst>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 applyAlignment="1">
      <alignment horizontal="left" vertical="center" inden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3" fontId="6" fillId="0" borderId="4" xfId="1" applyFont="1" applyBorder="1" applyAlignment="1">
      <alignment vertical="center" wrapText="1"/>
    </xf>
    <xf numFmtId="43" fontId="5" fillId="0" borderId="4" xfId="1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43" fontId="4" fillId="0" borderId="0" xfId="1" applyFont="1"/>
    <xf numFmtId="43" fontId="5" fillId="0" borderId="4" xfId="1" applyFont="1" applyBorder="1" applyAlignment="1">
      <alignment vertical="center"/>
    </xf>
    <xf numFmtId="43" fontId="6" fillId="0" borderId="4" xfId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3" fontId="5" fillId="0" borderId="4" xfId="1" applyFont="1" applyFill="1" applyBorder="1" applyAlignment="1">
      <alignment vertical="center" wrapText="1"/>
    </xf>
    <xf numFmtId="43" fontId="6" fillId="0" borderId="4" xfId="1" applyFont="1" applyFill="1" applyBorder="1" applyAlignment="1">
      <alignment vertical="center" wrapText="1"/>
    </xf>
    <xf numFmtId="43" fontId="3" fillId="0" borderId="4" xfId="1" applyFont="1" applyBorder="1" applyAlignment="1">
      <alignment vertical="center" wrapText="1"/>
    </xf>
    <xf numFmtId="43" fontId="3" fillId="0" borderId="4" xfId="1" applyFont="1" applyBorder="1" applyAlignment="1">
      <alignment vertical="center"/>
    </xf>
    <xf numFmtId="43" fontId="5" fillId="0" borderId="4" xfId="1" applyFont="1" applyFill="1" applyBorder="1" applyAlignment="1">
      <alignment vertical="center"/>
    </xf>
    <xf numFmtId="43" fontId="6" fillId="0" borderId="4" xfId="1" applyFont="1" applyFill="1" applyBorder="1" applyAlignment="1">
      <alignment vertical="center"/>
    </xf>
    <xf numFmtId="43" fontId="0" fillId="0" borderId="0" xfId="0" applyNumberFormat="1"/>
    <xf numFmtId="4" fontId="0" fillId="0" borderId="0" xfId="0" applyNumberFormat="1"/>
    <xf numFmtId="4" fontId="7" fillId="0" borderId="0" xfId="0" applyNumberFormat="1" applyFont="1"/>
    <xf numFmtId="43" fontId="0" fillId="0" borderId="0" xfId="1" applyFont="1"/>
    <xf numFmtId="10" fontId="0" fillId="0" borderId="0" xfId="2" applyNumberFormat="1" applyFont="1"/>
    <xf numFmtId="43" fontId="5" fillId="3" borderId="13" xfId="1" applyFont="1" applyFill="1" applyBorder="1" applyAlignment="1">
      <alignment vertical="center"/>
    </xf>
    <xf numFmtId="43" fontId="6" fillId="3" borderId="13" xfId="1" applyFont="1" applyFill="1" applyBorder="1" applyAlignment="1">
      <alignment vertical="center" wrapText="1"/>
    </xf>
    <xf numFmtId="43" fontId="5" fillId="3" borderId="13" xfId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indent="1"/>
    </xf>
    <xf numFmtId="0" fontId="0" fillId="0" borderId="7" xfId="0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3" fontId="6" fillId="4" borderId="6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horizontal="center" vertical="center"/>
    </xf>
    <xf numFmtId="43" fontId="6" fillId="4" borderId="2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4" borderId="12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43" fontId="6" fillId="4" borderId="11" xfId="1" applyFont="1" applyFill="1" applyBorder="1" applyAlignment="1">
      <alignment horizontal="center" vertical="center"/>
    </xf>
    <xf numFmtId="43" fontId="6" fillId="4" borderId="9" xfId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43" fontId="6" fillId="0" borderId="2" xfId="1" applyFont="1" applyFill="1" applyBorder="1" applyAlignment="1">
      <alignment vertical="center" wrapText="1"/>
    </xf>
    <xf numFmtId="43" fontId="6" fillId="4" borderId="11" xfId="1" applyFont="1" applyFill="1" applyBorder="1" applyAlignment="1">
      <alignment horizontal="center" vertical="center" wrapText="1"/>
    </xf>
    <xf numFmtId="43" fontId="6" fillId="4" borderId="9" xfId="1" applyFont="1" applyFill="1" applyBorder="1" applyAlignment="1">
      <alignment horizontal="center" vertical="center" wrapText="1"/>
    </xf>
    <xf numFmtId="43" fontId="6" fillId="4" borderId="13" xfId="1" applyFont="1" applyFill="1" applyBorder="1" applyAlignment="1">
      <alignment vertical="center" wrapText="1"/>
    </xf>
    <xf numFmtId="43" fontId="5" fillId="4" borderId="13" xfId="1" applyFont="1" applyFill="1" applyBorder="1" applyAlignment="1">
      <alignment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DF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81021</xdr:colOff>
      <xdr:row>0</xdr:row>
      <xdr:rowOff>38100</xdr:rowOff>
    </xdr:from>
    <xdr:to>
      <xdr:col>1</xdr:col>
      <xdr:colOff>807720</xdr:colOff>
      <xdr:row>5</xdr:row>
      <xdr:rowOff>89897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7EDCD8-9BDC-D970-1875-94E8B50D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1" y="38100"/>
          <a:ext cx="940059" cy="882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81021</xdr:colOff>
      <xdr:row>0</xdr:row>
      <xdr:rowOff>38100</xdr:rowOff>
    </xdr:from>
    <xdr:to>
      <xdr:col>1</xdr:col>
      <xdr:colOff>807720</xdr:colOff>
      <xdr:row>4</xdr:row>
      <xdr:rowOff>188957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57D292-5EB0-46D1-92D8-2DF21F3D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1" y="38100"/>
          <a:ext cx="940059" cy="882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J86"/>
  <sheetViews>
    <sheetView showGridLines="0" tabSelected="1" workbookViewId="0">
      <selection activeCell="D26" sqref="D26"/>
    </sheetView>
  </sheetViews>
  <sheetFormatPr baseColWidth="10" defaultRowHeight="14.4" x14ac:dyDescent="0.3"/>
  <cols>
    <col min="1" max="1" width="3.109375" customWidth="1"/>
    <col min="2" max="2" width="103.6640625" customWidth="1"/>
    <col min="3" max="3" width="22.21875" bestFit="1" customWidth="1"/>
    <col min="4" max="5" width="18" bestFit="1" customWidth="1"/>
    <col min="6" max="7" width="16.88671875" bestFit="1" customWidth="1"/>
    <col min="8" max="8" width="15.33203125" bestFit="1" customWidth="1"/>
    <col min="10" max="10" width="15.33203125" bestFit="1" customWidth="1"/>
  </cols>
  <sheetData>
    <row r="1" spans="1:7" x14ac:dyDescent="0.3">
      <c r="A1" s="48" t="s">
        <v>43</v>
      </c>
      <c r="B1" s="48"/>
      <c r="C1" s="48"/>
      <c r="D1" s="48"/>
      <c r="E1" s="48"/>
    </row>
    <row r="2" spans="1:7" x14ac:dyDescent="0.3">
      <c r="A2" s="55" t="s">
        <v>42</v>
      </c>
      <c r="B2" s="55"/>
      <c r="C2" s="55"/>
      <c r="D2" s="55"/>
      <c r="E2" s="55"/>
    </row>
    <row r="3" spans="1:7" ht="7.8" customHeight="1" x14ac:dyDescent="0.3">
      <c r="A3" s="40"/>
      <c r="C3" s="40"/>
      <c r="D3" s="40"/>
      <c r="E3" s="40"/>
    </row>
    <row r="4" spans="1:7" x14ac:dyDescent="0.3">
      <c r="A4" s="48" t="s">
        <v>0</v>
      </c>
      <c r="B4" s="48"/>
      <c r="C4" s="48"/>
      <c r="D4" s="48"/>
      <c r="E4" s="48"/>
    </row>
    <row r="5" spans="1:7" x14ac:dyDescent="0.3">
      <c r="A5" s="48" t="s">
        <v>46</v>
      </c>
      <c r="B5" s="48"/>
      <c r="C5" s="48"/>
      <c r="D5" s="48"/>
      <c r="E5" s="48"/>
    </row>
    <row r="6" spans="1:7" x14ac:dyDescent="0.3">
      <c r="A6" s="48" t="s">
        <v>1</v>
      </c>
      <c r="B6" s="48"/>
      <c r="C6" s="48"/>
      <c r="D6" s="48"/>
      <c r="E6" s="48"/>
    </row>
    <row r="7" spans="1:7" ht="6.75" customHeight="1" thickBot="1" x14ac:dyDescent="0.35">
      <c r="A7" s="41"/>
      <c r="B7" s="42"/>
      <c r="C7" s="42"/>
      <c r="D7" s="42"/>
      <c r="E7" s="42"/>
    </row>
    <row r="8" spans="1:7" x14ac:dyDescent="0.3">
      <c r="A8" s="49" t="s">
        <v>44</v>
      </c>
      <c r="B8" s="50"/>
      <c r="C8" s="43" t="s">
        <v>2</v>
      </c>
      <c r="D8" s="53" t="s">
        <v>3</v>
      </c>
      <c r="E8" s="43" t="s">
        <v>4</v>
      </c>
    </row>
    <row r="9" spans="1:7" ht="15" thickBot="1" x14ac:dyDescent="0.35">
      <c r="A9" s="51"/>
      <c r="B9" s="52"/>
      <c r="C9" s="44" t="s">
        <v>45</v>
      </c>
      <c r="D9" s="54"/>
      <c r="E9" s="44" t="s">
        <v>5</v>
      </c>
    </row>
    <row r="10" spans="1:7" x14ac:dyDescent="0.3">
      <c r="A10" s="2"/>
      <c r="B10" s="3"/>
      <c r="C10" s="3"/>
      <c r="D10" s="3"/>
      <c r="E10" s="3"/>
    </row>
    <row r="11" spans="1:7" x14ac:dyDescent="0.3">
      <c r="A11" s="2"/>
      <c r="B11" s="4" t="s">
        <v>6</v>
      </c>
      <c r="C11" s="15">
        <f>+C12+C13+C14</f>
        <v>7589256618</v>
      </c>
      <c r="D11" s="15">
        <f>+D12+D13+D14</f>
        <v>7759172323.5600004</v>
      </c>
      <c r="E11" s="15">
        <f>+E12+E13+E14</f>
        <v>7759172323.5600004</v>
      </c>
      <c r="F11" s="32">
        <f>+D12+D13</f>
        <v>7797989342.0600004</v>
      </c>
    </row>
    <row r="12" spans="1:7" x14ac:dyDescent="0.3">
      <c r="A12" s="2"/>
      <c r="B12" s="5" t="s">
        <v>7</v>
      </c>
      <c r="C12" s="16">
        <v>6426019196</v>
      </c>
      <c r="D12" s="16">
        <v>6618003815.8600006</v>
      </c>
      <c r="E12" s="16">
        <v>6618003815.8600006</v>
      </c>
    </row>
    <row r="13" spans="1:7" x14ac:dyDescent="0.3">
      <c r="A13" s="2"/>
      <c r="B13" s="5" t="s">
        <v>8</v>
      </c>
      <c r="C13" s="16">
        <v>1210360492</v>
      </c>
      <c r="D13" s="16">
        <v>1179985526.2</v>
      </c>
      <c r="E13" s="16">
        <v>1179985526.2</v>
      </c>
      <c r="F13" s="35"/>
      <c r="G13" s="35"/>
    </row>
    <row r="14" spans="1:7" x14ac:dyDescent="0.3">
      <c r="A14" s="2"/>
      <c r="B14" s="5" t="s">
        <v>9</v>
      </c>
      <c r="C14" s="16">
        <f>C48</f>
        <v>-47123070</v>
      </c>
      <c r="D14" s="16">
        <f>D48</f>
        <v>-38817018.5</v>
      </c>
      <c r="E14" s="16">
        <f>+D14</f>
        <v>-38817018.5</v>
      </c>
    </row>
    <row r="15" spans="1:7" x14ac:dyDescent="0.3">
      <c r="A15" s="2"/>
      <c r="B15" s="3"/>
      <c r="C15" s="16"/>
      <c r="D15" s="16"/>
      <c r="E15" s="16"/>
    </row>
    <row r="16" spans="1:7" ht="16.2" x14ac:dyDescent="0.3">
      <c r="A16" s="6"/>
      <c r="B16" s="4" t="s">
        <v>41</v>
      </c>
      <c r="C16" s="15">
        <f>+C17+C18</f>
        <v>7589256618</v>
      </c>
      <c r="D16" s="15">
        <f>+D17+D18</f>
        <v>8029834356.54</v>
      </c>
      <c r="E16" s="15">
        <f>+E17+E18</f>
        <v>6747422147.1300001</v>
      </c>
      <c r="F16" s="32">
        <f>+D16-D20</f>
        <v>7755119478.3400002</v>
      </c>
      <c r="G16" s="32"/>
    </row>
    <row r="17" spans="1:10" x14ac:dyDescent="0.3">
      <c r="A17" s="2"/>
      <c r="B17" s="5" t="s">
        <v>10</v>
      </c>
      <c r="C17" s="16">
        <v>6422504638</v>
      </c>
      <c r="D17" s="26">
        <v>6879423966.3299999</v>
      </c>
      <c r="E17" s="26">
        <v>5837438322.2600002</v>
      </c>
      <c r="F17" s="32"/>
      <c r="G17" s="33"/>
      <c r="H17" s="33"/>
      <c r="J17" s="33"/>
    </row>
    <row r="18" spans="1:10" x14ac:dyDescent="0.3">
      <c r="A18" s="2"/>
      <c r="B18" s="5" t="s">
        <v>11</v>
      </c>
      <c r="C18" s="16">
        <v>1166751980</v>
      </c>
      <c r="D18" s="16">
        <v>1150410390.21</v>
      </c>
      <c r="E18" s="16">
        <v>909983824.87</v>
      </c>
      <c r="F18" s="32"/>
      <c r="G18" s="33"/>
      <c r="H18" s="33"/>
      <c r="J18" s="33"/>
    </row>
    <row r="19" spans="1:10" x14ac:dyDescent="0.3">
      <c r="A19" s="2"/>
      <c r="B19" s="3"/>
      <c r="C19" s="26"/>
      <c r="D19" s="16"/>
      <c r="E19" s="16"/>
      <c r="G19" s="34"/>
      <c r="H19" s="34"/>
      <c r="J19" s="33"/>
    </row>
    <row r="20" spans="1:10" x14ac:dyDescent="0.3">
      <c r="A20" s="2"/>
      <c r="B20" s="4" t="s">
        <v>12</v>
      </c>
      <c r="C20" s="38"/>
      <c r="D20" s="27">
        <f>D21+D22</f>
        <v>274714878.19999999</v>
      </c>
      <c r="E20" s="27">
        <f>E21+E22</f>
        <v>274714878.19999999</v>
      </c>
    </row>
    <row r="21" spans="1:10" x14ac:dyDescent="0.3">
      <c r="A21" s="2"/>
      <c r="B21" s="5" t="s">
        <v>13</v>
      </c>
      <c r="C21" s="39"/>
      <c r="D21" s="26">
        <v>274714878.19999999</v>
      </c>
      <c r="E21" s="26">
        <f>D21</f>
        <v>274714878.19999999</v>
      </c>
    </row>
    <row r="22" spans="1:10" x14ac:dyDescent="0.3">
      <c r="A22" s="2"/>
      <c r="B22" s="5" t="s">
        <v>14</v>
      </c>
      <c r="C22" s="39"/>
      <c r="D22" s="16">
        <v>0</v>
      </c>
      <c r="E22" s="16">
        <f>+D22</f>
        <v>0</v>
      </c>
      <c r="G22" s="33"/>
      <c r="H22" s="33"/>
    </row>
    <row r="23" spans="1:10" x14ac:dyDescent="0.3">
      <c r="A23" s="2"/>
      <c r="B23" s="3"/>
      <c r="C23" s="26"/>
      <c r="D23" s="16"/>
      <c r="E23" s="16"/>
      <c r="G23" s="33"/>
      <c r="H23" s="33"/>
    </row>
    <row r="24" spans="1:10" x14ac:dyDescent="0.3">
      <c r="A24" s="2"/>
      <c r="B24" s="4" t="s">
        <v>15</v>
      </c>
      <c r="C24" s="27">
        <f>+C11-C16+C20</f>
        <v>0</v>
      </c>
      <c r="D24" s="27">
        <f>+D11-D16+D20</f>
        <v>4052845.2200004458</v>
      </c>
      <c r="E24" s="27">
        <f>+E11-E16+E20</f>
        <v>1286465054.6300004</v>
      </c>
      <c r="G24" s="33"/>
      <c r="H24" s="33"/>
    </row>
    <row r="25" spans="1:10" x14ac:dyDescent="0.3">
      <c r="A25" s="2"/>
      <c r="B25" s="4" t="s">
        <v>16</v>
      </c>
      <c r="C25" s="27">
        <f>+C24-C14</f>
        <v>47123070</v>
      </c>
      <c r="D25" s="27">
        <f>+D24-D14</f>
        <v>42869863.720000446</v>
      </c>
      <c r="E25" s="27">
        <f>+E24-E14</f>
        <v>1325282073.1300004</v>
      </c>
      <c r="F25" s="32">
        <f>+F11-F16</f>
        <v>42869863.720000267</v>
      </c>
      <c r="J25" s="33"/>
    </row>
    <row r="26" spans="1:10" x14ac:dyDescent="0.3">
      <c r="A26" s="2"/>
      <c r="B26" s="4" t="s">
        <v>17</v>
      </c>
      <c r="C26" s="27">
        <f>+C25-C20</f>
        <v>47123070</v>
      </c>
      <c r="D26" s="27">
        <f>+D25-D20</f>
        <v>-231845014.47999954</v>
      </c>
      <c r="E26" s="27">
        <f>+E25-E20</f>
        <v>1050567194.9300003</v>
      </c>
      <c r="F26" s="32"/>
    </row>
    <row r="27" spans="1:10" ht="15" thickBot="1" x14ac:dyDescent="0.35">
      <c r="A27" s="7"/>
      <c r="B27" s="8"/>
      <c r="C27" s="17"/>
      <c r="D27" s="17"/>
      <c r="E27" s="17"/>
    </row>
    <row r="28" spans="1:10" ht="15" thickBot="1" x14ac:dyDescent="0.35">
      <c r="A28" s="1"/>
      <c r="C28" s="18"/>
      <c r="D28" s="18"/>
      <c r="E28" s="18"/>
    </row>
    <row r="29" spans="1:10" ht="15" thickBot="1" x14ac:dyDescent="0.35">
      <c r="A29" s="56" t="s">
        <v>18</v>
      </c>
      <c r="B29" s="57"/>
      <c r="C29" s="45" t="s">
        <v>19</v>
      </c>
      <c r="D29" s="45" t="s">
        <v>3</v>
      </c>
      <c r="E29" s="45" t="s">
        <v>20</v>
      </c>
    </row>
    <row r="30" spans="1:10" x14ac:dyDescent="0.3">
      <c r="A30" s="2"/>
      <c r="B30" s="3"/>
      <c r="C30" s="16"/>
      <c r="D30" s="16"/>
      <c r="E30" s="16"/>
    </row>
    <row r="31" spans="1:10" x14ac:dyDescent="0.3">
      <c r="A31" s="6"/>
      <c r="B31" s="4" t="s">
        <v>21</v>
      </c>
      <c r="C31" s="28">
        <f>+C32+C33</f>
        <v>104876930</v>
      </c>
      <c r="D31" s="15">
        <f>+D32+D33</f>
        <v>77360346.039999992</v>
      </c>
      <c r="E31" s="15">
        <f>+E32+E33</f>
        <v>77360346.039999992</v>
      </c>
    </row>
    <row r="32" spans="1:10" x14ac:dyDescent="0.3">
      <c r="A32" s="2"/>
      <c r="B32" s="9" t="s">
        <v>22</v>
      </c>
      <c r="C32" s="16">
        <v>8485442</v>
      </c>
      <c r="D32" s="16">
        <v>19680414.379999999</v>
      </c>
      <c r="E32" s="16">
        <v>19680414.379999999</v>
      </c>
    </row>
    <row r="33" spans="1:6" x14ac:dyDescent="0.3">
      <c r="A33" s="2"/>
      <c r="B33" s="9" t="s">
        <v>23</v>
      </c>
      <c r="C33" s="16">
        <v>96391488</v>
      </c>
      <c r="D33" s="16">
        <v>57679931.659999996</v>
      </c>
      <c r="E33" s="16">
        <v>57679931.659999996</v>
      </c>
    </row>
    <row r="34" spans="1:6" x14ac:dyDescent="0.3">
      <c r="A34" s="2"/>
      <c r="B34" s="3"/>
      <c r="C34" s="16"/>
      <c r="D34" s="16"/>
      <c r="E34" s="16"/>
    </row>
    <row r="35" spans="1:6" x14ac:dyDescent="0.3">
      <c r="A35" s="6"/>
      <c r="B35" s="4" t="s">
        <v>24</v>
      </c>
      <c r="C35" s="15">
        <f>+C26+C31</f>
        <v>152000000</v>
      </c>
      <c r="D35" s="15">
        <f>+D26+D31</f>
        <v>-154484668.43999955</v>
      </c>
      <c r="E35" s="15">
        <f>+E26+E31</f>
        <v>1127927540.9700003</v>
      </c>
    </row>
    <row r="36" spans="1:6" ht="15" thickBot="1" x14ac:dyDescent="0.35">
      <c r="A36" s="7"/>
      <c r="B36" s="8"/>
      <c r="C36" s="17"/>
      <c r="D36" s="17"/>
      <c r="E36" s="17"/>
    </row>
    <row r="37" spans="1:6" ht="15" thickBot="1" x14ac:dyDescent="0.35">
      <c r="A37" s="1"/>
      <c r="C37" s="18"/>
      <c r="D37" s="18"/>
      <c r="E37" s="18"/>
    </row>
    <row r="38" spans="1:6" x14ac:dyDescent="0.3">
      <c r="A38" s="49" t="s">
        <v>18</v>
      </c>
      <c r="B38" s="50"/>
      <c r="C38" s="58" t="s">
        <v>25</v>
      </c>
      <c r="D38" s="58" t="s">
        <v>3</v>
      </c>
      <c r="E38" s="46" t="s">
        <v>4</v>
      </c>
    </row>
    <row r="39" spans="1:6" ht="15" thickBot="1" x14ac:dyDescent="0.35">
      <c r="A39" s="51"/>
      <c r="B39" s="52"/>
      <c r="C39" s="59"/>
      <c r="D39" s="59"/>
      <c r="E39" s="47" t="s">
        <v>20</v>
      </c>
    </row>
    <row r="40" spans="1:6" x14ac:dyDescent="0.3">
      <c r="A40" s="10"/>
      <c r="B40" s="11"/>
      <c r="C40" s="30"/>
      <c r="D40" s="30"/>
      <c r="E40" s="30"/>
    </row>
    <row r="41" spans="1:6" x14ac:dyDescent="0.3">
      <c r="A41" s="24"/>
      <c r="B41" s="25" t="s">
        <v>26</v>
      </c>
      <c r="C41" s="31">
        <f>+C42+C43</f>
        <v>0</v>
      </c>
      <c r="D41" s="31">
        <f>+D42+D43</f>
        <v>0</v>
      </c>
      <c r="E41" s="31">
        <f>+E42+E43</f>
        <v>0</v>
      </c>
    </row>
    <row r="42" spans="1:6" x14ac:dyDescent="0.3">
      <c r="A42" s="10"/>
      <c r="B42" s="12" t="s">
        <v>27</v>
      </c>
      <c r="C42" s="30">
        <v>0</v>
      </c>
      <c r="D42" s="30">
        <v>0</v>
      </c>
      <c r="E42" s="30">
        <v>0</v>
      </c>
    </row>
    <row r="43" spans="1:6" x14ac:dyDescent="0.3">
      <c r="A43" s="10"/>
      <c r="B43" s="12" t="s">
        <v>28</v>
      </c>
      <c r="C43" s="30">
        <v>0</v>
      </c>
      <c r="D43" s="30">
        <v>0</v>
      </c>
      <c r="E43" s="30">
        <v>0</v>
      </c>
    </row>
    <row r="44" spans="1:6" x14ac:dyDescent="0.3">
      <c r="A44" s="24"/>
      <c r="B44" s="25" t="s">
        <v>29</v>
      </c>
      <c r="C44" s="29">
        <f>+C45+C46</f>
        <v>47123070</v>
      </c>
      <c r="D44" s="20">
        <f>+D45+D46</f>
        <v>38817018.5</v>
      </c>
      <c r="E44" s="20">
        <f>+E45+E46</f>
        <v>38817018.5</v>
      </c>
    </row>
    <row r="45" spans="1:6" x14ac:dyDescent="0.3">
      <c r="A45" s="10"/>
      <c r="B45" s="12" t="s">
        <v>30</v>
      </c>
      <c r="C45" s="19">
        <v>3514558</v>
      </c>
      <c r="D45" s="19">
        <v>9642284.0500000007</v>
      </c>
      <c r="E45" s="19">
        <v>9642284.0500000007</v>
      </c>
    </row>
    <row r="46" spans="1:6" x14ac:dyDescent="0.3">
      <c r="A46" s="10"/>
      <c r="B46" s="12" t="s">
        <v>31</v>
      </c>
      <c r="C46" s="19">
        <v>43608512</v>
      </c>
      <c r="D46" s="19">
        <v>29174734.449999999</v>
      </c>
      <c r="E46" s="19">
        <v>29174734.449999999</v>
      </c>
      <c r="F46" s="32"/>
    </row>
    <row r="47" spans="1:6" x14ac:dyDescent="0.3">
      <c r="A47" s="10"/>
      <c r="B47" s="11"/>
      <c r="C47" s="19"/>
      <c r="D47" s="19"/>
      <c r="E47" s="19"/>
    </row>
    <row r="48" spans="1:6" x14ac:dyDescent="0.3">
      <c r="A48" s="60"/>
      <c r="B48" s="62" t="s">
        <v>32</v>
      </c>
      <c r="C48" s="64">
        <f>+C41-C44</f>
        <v>-47123070</v>
      </c>
      <c r="D48" s="64">
        <f>+D41-D44</f>
        <v>-38817018.5</v>
      </c>
      <c r="E48" s="64">
        <f>+E41-E44</f>
        <v>-38817018.5</v>
      </c>
    </row>
    <row r="49" spans="1:6" ht="15" thickBot="1" x14ac:dyDescent="0.35">
      <c r="A49" s="61"/>
      <c r="B49" s="63"/>
      <c r="C49" s="65"/>
      <c r="D49" s="65"/>
      <c r="E49" s="65"/>
    </row>
    <row r="50" spans="1:6" ht="15" thickBot="1" x14ac:dyDescent="0.35">
      <c r="A50" s="1"/>
      <c r="C50" s="18"/>
      <c r="D50" s="18"/>
      <c r="E50" s="18"/>
    </row>
    <row r="51" spans="1:6" x14ac:dyDescent="0.3">
      <c r="A51" s="49" t="s">
        <v>18</v>
      </c>
      <c r="B51" s="50"/>
      <c r="C51" s="46" t="s">
        <v>2</v>
      </c>
      <c r="D51" s="58" t="s">
        <v>3</v>
      </c>
      <c r="E51" s="46" t="s">
        <v>4</v>
      </c>
    </row>
    <row r="52" spans="1:6" ht="15" thickBot="1" x14ac:dyDescent="0.35">
      <c r="A52" s="51"/>
      <c r="B52" s="52"/>
      <c r="C52" s="47" t="s">
        <v>19</v>
      </c>
      <c r="D52" s="59"/>
      <c r="E52" s="47" t="s">
        <v>20</v>
      </c>
    </row>
    <row r="53" spans="1:6" x14ac:dyDescent="0.3">
      <c r="A53" s="66"/>
      <c r="B53" s="67"/>
      <c r="C53" s="19"/>
      <c r="D53" s="19"/>
      <c r="E53" s="19"/>
    </row>
    <row r="54" spans="1:6" x14ac:dyDescent="0.3">
      <c r="A54" s="10"/>
      <c r="B54" s="11" t="s">
        <v>33</v>
      </c>
      <c r="C54" s="19">
        <f>C12</f>
        <v>6426019196</v>
      </c>
      <c r="D54" s="19">
        <f>D12</f>
        <v>6618003815.8600006</v>
      </c>
      <c r="E54" s="19">
        <f>E12</f>
        <v>6618003815.8600006</v>
      </c>
    </row>
    <row r="55" spans="1:6" x14ac:dyDescent="0.3">
      <c r="A55" s="10"/>
      <c r="B55" s="22" t="s">
        <v>34</v>
      </c>
      <c r="C55" s="19">
        <f>+C56-C57</f>
        <v>-3514558</v>
      </c>
      <c r="D55" s="19">
        <f>+D56-D57</f>
        <v>-9642284.0500000007</v>
      </c>
      <c r="E55" s="19">
        <f>+E56-E57</f>
        <v>-9642284.0500000007</v>
      </c>
    </row>
    <row r="56" spans="1:6" x14ac:dyDescent="0.3">
      <c r="A56" s="10"/>
      <c r="B56" s="23" t="s">
        <v>27</v>
      </c>
      <c r="C56" s="19">
        <f>+C42</f>
        <v>0</v>
      </c>
      <c r="D56" s="19">
        <f>+D42</f>
        <v>0</v>
      </c>
      <c r="E56" s="19">
        <f>+E42</f>
        <v>0</v>
      </c>
    </row>
    <row r="57" spans="1:6" x14ac:dyDescent="0.3">
      <c r="A57" s="10"/>
      <c r="B57" s="23" t="s">
        <v>30</v>
      </c>
      <c r="C57" s="19">
        <f>C45</f>
        <v>3514558</v>
      </c>
      <c r="D57" s="19">
        <f>D45</f>
        <v>9642284.0500000007</v>
      </c>
      <c r="E57" s="19">
        <f>E45</f>
        <v>9642284.0500000007</v>
      </c>
    </row>
    <row r="58" spans="1:6" x14ac:dyDescent="0.3">
      <c r="A58" s="10"/>
      <c r="B58" s="22"/>
      <c r="C58" s="19"/>
      <c r="D58" s="19"/>
      <c r="E58" s="19"/>
    </row>
    <row r="59" spans="1:6" x14ac:dyDescent="0.3">
      <c r="A59" s="10"/>
      <c r="B59" s="11" t="s">
        <v>10</v>
      </c>
      <c r="C59" s="19">
        <f>C17</f>
        <v>6422504638</v>
      </c>
      <c r="D59" s="19">
        <f>D17</f>
        <v>6879423966.3299999</v>
      </c>
      <c r="E59" s="19">
        <f>E17</f>
        <v>5837438322.2600002</v>
      </c>
      <c r="F59" s="36"/>
    </row>
    <row r="60" spans="1:6" x14ac:dyDescent="0.3">
      <c r="A60" s="10"/>
      <c r="B60" s="11"/>
      <c r="C60" s="19"/>
      <c r="D60" s="19"/>
      <c r="E60" s="19"/>
    </row>
    <row r="61" spans="1:6" x14ac:dyDescent="0.3">
      <c r="A61" s="10"/>
      <c r="B61" s="11" t="s">
        <v>13</v>
      </c>
      <c r="C61" s="37"/>
      <c r="D61" s="19">
        <f>D21</f>
        <v>274714878.19999999</v>
      </c>
      <c r="E61" s="19">
        <f>E21</f>
        <v>274714878.19999999</v>
      </c>
    </row>
    <row r="62" spans="1:6" x14ac:dyDescent="0.3">
      <c r="A62" s="10"/>
      <c r="B62" s="11"/>
      <c r="C62" s="19"/>
      <c r="D62" s="19"/>
      <c r="E62" s="19"/>
    </row>
    <row r="63" spans="1:6" x14ac:dyDescent="0.3">
      <c r="A63" s="24"/>
      <c r="B63" s="25" t="s">
        <v>35</v>
      </c>
      <c r="C63" s="20">
        <f>+C54+C55-C59+C61</f>
        <v>0</v>
      </c>
      <c r="D63" s="20">
        <f>+D54+D55-D59+D61</f>
        <v>3652443.680000484</v>
      </c>
      <c r="E63" s="20">
        <f>+E54+E55-E59+E61</f>
        <v>1045638087.7500002</v>
      </c>
      <c r="F63" s="32"/>
    </row>
    <row r="64" spans="1:6" x14ac:dyDescent="0.3">
      <c r="A64" s="24"/>
      <c r="B64" s="25" t="s">
        <v>36</v>
      </c>
      <c r="C64" s="20">
        <f>+C63-C55</f>
        <v>3514558</v>
      </c>
      <c r="D64" s="20">
        <f>+D63-D55</f>
        <v>13294727.730000485</v>
      </c>
      <c r="E64" s="20">
        <f>+E63-E55</f>
        <v>1055280371.8000002</v>
      </c>
      <c r="F64" s="32"/>
    </row>
    <row r="65" spans="1:6" ht="15" thickBot="1" x14ac:dyDescent="0.35">
      <c r="A65" s="13"/>
      <c r="B65" s="14"/>
      <c r="C65" s="21"/>
      <c r="D65" s="21"/>
      <c r="E65" s="21"/>
      <c r="F65" s="32"/>
    </row>
    <row r="66" spans="1:6" ht="15" thickBot="1" x14ac:dyDescent="0.35">
      <c r="A66" s="1"/>
      <c r="C66" s="18"/>
      <c r="D66" s="18"/>
      <c r="E66" s="18"/>
      <c r="F66" s="32"/>
    </row>
    <row r="67" spans="1:6" x14ac:dyDescent="0.3">
      <c r="A67" s="49" t="s">
        <v>18</v>
      </c>
      <c r="B67" s="50"/>
      <c r="C67" s="58" t="s">
        <v>25</v>
      </c>
      <c r="D67" s="58" t="s">
        <v>3</v>
      </c>
      <c r="E67" s="46" t="s">
        <v>4</v>
      </c>
    </row>
    <row r="68" spans="1:6" ht="15" thickBot="1" x14ac:dyDescent="0.35">
      <c r="A68" s="51"/>
      <c r="B68" s="52"/>
      <c r="C68" s="59"/>
      <c r="D68" s="59"/>
      <c r="E68" s="47" t="s">
        <v>20</v>
      </c>
    </row>
    <row r="69" spans="1:6" x14ac:dyDescent="0.3">
      <c r="A69" s="66"/>
      <c r="B69" s="67"/>
      <c r="C69" s="19"/>
      <c r="D69" s="19"/>
      <c r="E69" s="19"/>
    </row>
    <row r="70" spans="1:6" x14ac:dyDescent="0.3">
      <c r="A70" s="10"/>
      <c r="B70" s="11" t="s">
        <v>8</v>
      </c>
      <c r="C70" s="19">
        <f>C13</f>
        <v>1210360492</v>
      </c>
      <c r="D70" s="19">
        <f>D13</f>
        <v>1179985526.2</v>
      </c>
      <c r="E70" s="19">
        <f>E13</f>
        <v>1179985526.2</v>
      </c>
      <c r="F70" s="32"/>
    </row>
    <row r="71" spans="1:6" x14ac:dyDescent="0.3">
      <c r="A71" s="10"/>
      <c r="B71" s="11" t="s">
        <v>37</v>
      </c>
      <c r="C71" s="19">
        <f>+C72-C73</f>
        <v>-43608512</v>
      </c>
      <c r="D71" s="19">
        <f>+D72-D73</f>
        <v>-29174734.449999999</v>
      </c>
      <c r="E71" s="19">
        <f>+E72-E73</f>
        <v>-29174734.449999999</v>
      </c>
    </row>
    <row r="72" spans="1:6" x14ac:dyDescent="0.3">
      <c r="A72" s="10"/>
      <c r="B72" s="12" t="s">
        <v>28</v>
      </c>
      <c r="C72" s="19">
        <v>0</v>
      </c>
      <c r="D72" s="19"/>
      <c r="E72" s="19"/>
    </row>
    <row r="73" spans="1:6" x14ac:dyDescent="0.3">
      <c r="A73" s="10"/>
      <c r="B73" s="12" t="s">
        <v>31</v>
      </c>
      <c r="C73" s="19">
        <f>C46</f>
        <v>43608512</v>
      </c>
      <c r="D73" s="19">
        <f>D46</f>
        <v>29174734.449999999</v>
      </c>
      <c r="E73" s="19">
        <f>E46</f>
        <v>29174734.449999999</v>
      </c>
    </row>
    <row r="74" spans="1:6" x14ac:dyDescent="0.3">
      <c r="A74" s="10"/>
      <c r="B74" s="11"/>
      <c r="C74" s="19"/>
      <c r="D74" s="19"/>
      <c r="E74" s="19"/>
    </row>
    <row r="75" spans="1:6" x14ac:dyDescent="0.3">
      <c r="A75" s="10"/>
      <c r="B75" s="11" t="s">
        <v>38</v>
      </c>
      <c r="C75" s="19">
        <f>C18</f>
        <v>1166751980</v>
      </c>
      <c r="D75" s="19">
        <f>D18</f>
        <v>1150410390.21</v>
      </c>
      <c r="E75" s="19">
        <f>E18</f>
        <v>909983824.87</v>
      </c>
      <c r="F75" s="36"/>
    </row>
    <row r="76" spans="1:6" x14ac:dyDescent="0.3">
      <c r="A76" s="10"/>
      <c r="B76" s="11"/>
      <c r="C76" s="19"/>
      <c r="D76" s="19"/>
      <c r="E76" s="19"/>
    </row>
    <row r="77" spans="1:6" x14ac:dyDescent="0.3">
      <c r="A77" s="10"/>
      <c r="B77" s="11" t="s">
        <v>14</v>
      </c>
      <c r="C77" s="37"/>
      <c r="D77" s="19">
        <f>D22</f>
        <v>0</v>
      </c>
      <c r="E77" s="19">
        <f>E22</f>
        <v>0</v>
      </c>
    </row>
    <row r="78" spans="1:6" x14ac:dyDescent="0.3">
      <c r="A78" s="10"/>
      <c r="B78" s="11"/>
      <c r="C78" s="19"/>
      <c r="D78" s="19"/>
      <c r="E78" s="19"/>
    </row>
    <row r="79" spans="1:6" x14ac:dyDescent="0.3">
      <c r="A79" s="24"/>
      <c r="B79" s="25" t="s">
        <v>39</v>
      </c>
      <c r="C79" s="20">
        <f>+C70+C71-C75+C77</f>
        <v>0</v>
      </c>
      <c r="D79" s="20">
        <f>+D70+D71-D75+D77</f>
        <v>400401.53999996185</v>
      </c>
      <c r="E79" s="20">
        <f>+E70+E71-E75+E77</f>
        <v>240826966.88</v>
      </c>
    </row>
    <row r="80" spans="1:6" x14ac:dyDescent="0.3">
      <c r="A80" s="60"/>
      <c r="B80" s="62" t="s">
        <v>40</v>
      </c>
      <c r="C80" s="64">
        <f>+C79-C71</f>
        <v>43608512</v>
      </c>
      <c r="D80" s="64">
        <f>+D79-D71</f>
        <v>29575135.989999961</v>
      </c>
      <c r="E80" s="64">
        <f>+E79-E71</f>
        <v>270001701.32999998</v>
      </c>
    </row>
    <row r="81" spans="1:5" ht="15" thickBot="1" x14ac:dyDescent="0.35">
      <c r="A81" s="61"/>
      <c r="B81" s="63"/>
      <c r="C81" s="65"/>
      <c r="D81" s="65"/>
      <c r="E81" s="65"/>
    </row>
    <row r="84" spans="1:5" x14ac:dyDescent="0.3">
      <c r="D84" s="32"/>
    </row>
    <row r="85" spans="1:5" x14ac:dyDescent="0.3">
      <c r="D85" s="32"/>
    </row>
    <row r="86" spans="1:5" x14ac:dyDescent="0.3">
      <c r="D86" s="32"/>
    </row>
  </sheetData>
  <mergeCells count="28">
    <mergeCell ref="E80:E81"/>
    <mergeCell ref="E48:E49"/>
    <mergeCell ref="A51:B52"/>
    <mergeCell ref="D51:D52"/>
    <mergeCell ref="A53:B53"/>
    <mergeCell ref="A67:B68"/>
    <mergeCell ref="C67:C68"/>
    <mergeCell ref="D67:D68"/>
    <mergeCell ref="A69:B69"/>
    <mergeCell ref="A80:A81"/>
    <mergeCell ref="B80:B81"/>
    <mergeCell ref="C80:C81"/>
    <mergeCell ref="D80:D81"/>
    <mergeCell ref="A29:B29"/>
    <mergeCell ref="A38:B39"/>
    <mergeCell ref="C38:C39"/>
    <mergeCell ref="D38:D39"/>
    <mergeCell ref="A48:A49"/>
    <mergeCell ref="B48:B49"/>
    <mergeCell ref="C48:C49"/>
    <mergeCell ref="D48:D49"/>
    <mergeCell ref="A1:E1"/>
    <mergeCell ref="A4:E4"/>
    <mergeCell ref="A5:E5"/>
    <mergeCell ref="A6:E6"/>
    <mergeCell ref="A8:B9"/>
    <mergeCell ref="D8:D9"/>
    <mergeCell ref="A2:E2"/>
  </mergeCells>
  <printOptions horizontalCentered="1"/>
  <pageMargins left="0.25" right="0.25" top="0.75" bottom="0.75" header="0.3" footer="0.3"/>
  <pageSetup paperSize="9" scale="58" orientation="portrait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98AC-7611-4784-9F18-B4F5A1FA6C99}">
  <sheetPr codeName="Hoja2">
    <pageSetUpPr fitToPage="1"/>
  </sheetPr>
  <dimension ref="A1:J79"/>
  <sheetViews>
    <sheetView showGridLines="0" topLeftCell="C1" workbookViewId="0">
      <selection activeCell="J13" sqref="J13"/>
    </sheetView>
  </sheetViews>
  <sheetFormatPr baseColWidth="10" defaultRowHeight="14.4" x14ac:dyDescent="0.3"/>
  <cols>
    <col min="1" max="1" width="3.109375" customWidth="1"/>
    <col min="2" max="2" width="87.44140625" customWidth="1"/>
    <col min="3" max="3" width="17.6640625" customWidth="1"/>
    <col min="4" max="5" width="18" bestFit="1" customWidth="1"/>
    <col min="6" max="7" width="16.88671875" bestFit="1" customWidth="1"/>
    <col min="8" max="9" width="16.33203125" bestFit="1" customWidth="1"/>
    <col min="10" max="10" width="15.33203125" bestFit="1" customWidth="1"/>
  </cols>
  <sheetData>
    <row r="1" spans="1:10" x14ac:dyDescent="0.3">
      <c r="A1" s="48" t="s">
        <v>43</v>
      </c>
      <c r="B1" s="48"/>
      <c r="C1" s="48"/>
      <c r="D1" s="48"/>
      <c r="E1" s="48"/>
    </row>
    <row r="2" spans="1:10" x14ac:dyDescent="0.3">
      <c r="A2" s="55" t="s">
        <v>42</v>
      </c>
      <c r="B2" s="55"/>
      <c r="C2" s="55"/>
      <c r="D2" s="55"/>
      <c r="E2" s="55"/>
    </row>
    <row r="3" spans="1:10" x14ac:dyDescent="0.3">
      <c r="A3" s="48" t="s">
        <v>0</v>
      </c>
      <c r="B3" s="48"/>
      <c r="C3" s="48"/>
      <c r="D3" s="48"/>
      <c r="E3" s="48"/>
    </row>
    <row r="4" spans="1:10" x14ac:dyDescent="0.3">
      <c r="A4" s="48" t="s">
        <v>46</v>
      </c>
      <c r="B4" s="48"/>
      <c r="C4" s="48"/>
      <c r="D4" s="48"/>
      <c r="E4" s="48"/>
    </row>
    <row r="5" spans="1:10" ht="15" thickBot="1" x14ac:dyDescent="0.35">
      <c r="A5" s="48" t="s">
        <v>1</v>
      </c>
      <c r="B5" s="48"/>
      <c r="C5" s="48"/>
      <c r="D5" s="48"/>
      <c r="E5" s="48"/>
    </row>
    <row r="6" spans="1:10" x14ac:dyDescent="0.3">
      <c r="A6" s="49" t="s">
        <v>44</v>
      </c>
      <c r="B6" s="50"/>
      <c r="C6" s="43" t="s">
        <v>2</v>
      </c>
      <c r="D6" s="53" t="s">
        <v>3</v>
      </c>
      <c r="E6" s="43" t="s">
        <v>4</v>
      </c>
    </row>
    <row r="7" spans="1:10" ht="15" thickBot="1" x14ac:dyDescent="0.35">
      <c r="A7" s="51"/>
      <c r="B7" s="52"/>
      <c r="C7" s="44" t="s">
        <v>45</v>
      </c>
      <c r="D7" s="54"/>
      <c r="E7" s="44" t="s">
        <v>5</v>
      </c>
    </row>
    <row r="8" spans="1:10" x14ac:dyDescent="0.3">
      <c r="A8" s="2"/>
      <c r="B8" s="4" t="s">
        <v>6</v>
      </c>
      <c r="C8" s="15">
        <f>+C9+C10+C11</f>
        <v>7589256618</v>
      </c>
      <c r="D8" s="15">
        <f>+D9+D10+D11</f>
        <v>7759172323.5600004</v>
      </c>
      <c r="E8" s="15">
        <f>+E9+E10+E11</f>
        <v>7759172323.5600004</v>
      </c>
      <c r="F8" s="32">
        <f>+D9+D10</f>
        <v>7797989342.0600004</v>
      </c>
      <c r="G8" s="36">
        <f>D8/C8</f>
        <v>1.0223889788041953</v>
      </c>
    </row>
    <row r="9" spans="1:10" x14ac:dyDescent="0.3">
      <c r="A9" s="2"/>
      <c r="B9" s="5" t="s">
        <v>7</v>
      </c>
      <c r="C9" s="16">
        <v>6426019196</v>
      </c>
      <c r="D9" s="16">
        <v>6618003815.8600006</v>
      </c>
      <c r="E9" s="16">
        <v>6618003815.8600006</v>
      </c>
      <c r="G9">
        <f>C8/D8</f>
        <v>0.97810131049106008</v>
      </c>
      <c r="H9" s="36">
        <f>D9/C9</f>
        <v>1.0298761354431536</v>
      </c>
    </row>
    <row r="10" spans="1:10" x14ac:dyDescent="0.3">
      <c r="A10" s="2"/>
      <c r="B10" s="5" t="s">
        <v>8</v>
      </c>
      <c r="C10" s="16">
        <v>1210360492</v>
      </c>
      <c r="D10" s="16">
        <v>1179985526.2</v>
      </c>
      <c r="E10" s="16">
        <v>1179985526.2</v>
      </c>
      <c r="F10" s="35"/>
      <c r="G10" s="35"/>
    </row>
    <row r="11" spans="1:10" x14ac:dyDescent="0.3">
      <c r="A11" s="2"/>
      <c r="B11" s="5" t="s">
        <v>9</v>
      </c>
      <c r="C11" s="16">
        <f>C41</f>
        <v>-47123070</v>
      </c>
      <c r="D11" s="16">
        <f>D41</f>
        <v>-38817018.5</v>
      </c>
      <c r="E11" s="16">
        <f>+D11</f>
        <v>-38817018.5</v>
      </c>
    </row>
    <row r="12" spans="1:10" ht="16.2" x14ac:dyDescent="0.3">
      <c r="A12" s="6"/>
      <c r="B12" s="4" t="s">
        <v>41</v>
      </c>
      <c r="C12" s="15">
        <f>+C13+C14</f>
        <v>7589256618</v>
      </c>
      <c r="D12" s="15">
        <f>+D13+D14</f>
        <v>8029834356.54</v>
      </c>
      <c r="E12" s="15">
        <f>+E13+E14</f>
        <v>6747422147.1300001</v>
      </c>
      <c r="F12" s="32">
        <f>+D12-D15</f>
        <v>7755119478.3400002</v>
      </c>
      <c r="G12" s="32"/>
      <c r="H12" s="32">
        <f>+C9+C10</f>
        <v>7636379688</v>
      </c>
      <c r="I12" s="32">
        <f>+D9+D10</f>
        <v>7797989342.0600004</v>
      </c>
      <c r="J12" s="32">
        <f>+I12-H12</f>
        <v>161609654.06000042</v>
      </c>
    </row>
    <row r="13" spans="1:10" x14ac:dyDescent="0.3">
      <c r="A13" s="2"/>
      <c r="B13" s="5" t="s">
        <v>10</v>
      </c>
      <c r="C13" s="16">
        <v>6422504638</v>
      </c>
      <c r="D13" s="26">
        <v>6879423966.3299999</v>
      </c>
      <c r="E13" s="26">
        <v>5837438322.2600002</v>
      </c>
      <c r="F13" s="32"/>
      <c r="G13" s="33"/>
      <c r="H13" s="33"/>
      <c r="J13" s="33"/>
    </row>
    <row r="14" spans="1:10" x14ac:dyDescent="0.3">
      <c r="A14" s="2"/>
      <c r="B14" s="5" t="s">
        <v>11</v>
      </c>
      <c r="C14" s="16">
        <v>1166751980</v>
      </c>
      <c r="D14" s="16">
        <v>1150410390.21</v>
      </c>
      <c r="E14" s="16">
        <v>909983824.87</v>
      </c>
      <c r="F14" s="32"/>
      <c r="G14" s="33"/>
      <c r="H14" s="33"/>
      <c r="J14" s="33"/>
    </row>
    <row r="15" spans="1:10" x14ac:dyDescent="0.3">
      <c r="A15" s="2"/>
      <c r="B15" s="4" t="s">
        <v>12</v>
      </c>
      <c r="C15" s="72"/>
      <c r="D15" s="27">
        <f>D16+D17</f>
        <v>274714878.19999999</v>
      </c>
      <c r="E15" s="27">
        <f>E16+E17</f>
        <v>274714878.19999999</v>
      </c>
    </row>
    <row r="16" spans="1:10" x14ac:dyDescent="0.3">
      <c r="A16" s="2"/>
      <c r="B16" s="5" t="s">
        <v>13</v>
      </c>
      <c r="C16" s="73"/>
      <c r="D16" s="26">
        <v>274714878.19999999</v>
      </c>
      <c r="E16" s="26">
        <f>D16</f>
        <v>274714878.19999999</v>
      </c>
    </row>
    <row r="17" spans="1:10" x14ac:dyDescent="0.3">
      <c r="A17" s="2"/>
      <c r="B17" s="5" t="s">
        <v>14</v>
      </c>
      <c r="C17" s="73"/>
      <c r="D17" s="16">
        <v>0</v>
      </c>
      <c r="E17" s="16">
        <f>+D17</f>
        <v>0</v>
      </c>
      <c r="G17" s="33"/>
      <c r="H17" s="33"/>
    </row>
    <row r="18" spans="1:10" x14ac:dyDescent="0.3">
      <c r="A18" s="2"/>
      <c r="B18" s="4" t="s">
        <v>15</v>
      </c>
      <c r="C18" s="27">
        <f>+C8-C12+C15</f>
        <v>0</v>
      </c>
      <c r="D18" s="27">
        <f>+D8-D12+D15</f>
        <v>4052845.2200004458</v>
      </c>
      <c r="E18" s="27">
        <f>+E8-E12+E15</f>
        <v>1286465054.6300004</v>
      </c>
      <c r="G18" s="33"/>
      <c r="H18" s="33"/>
    </row>
    <row r="19" spans="1:10" x14ac:dyDescent="0.3">
      <c r="A19" s="2"/>
      <c r="B19" s="4" t="s">
        <v>16</v>
      </c>
      <c r="C19" s="27">
        <f>+C18-C11</f>
        <v>47123070</v>
      </c>
      <c r="D19" s="27">
        <f>+D18-D11</f>
        <v>42869863.720000446</v>
      </c>
      <c r="E19" s="27">
        <f>+E18-E11</f>
        <v>1325282073.1300004</v>
      </c>
      <c r="F19" s="32">
        <f>+F8-F12</f>
        <v>42869863.720000267</v>
      </c>
      <c r="J19" s="33"/>
    </row>
    <row r="20" spans="1:10" ht="28.2" thickBot="1" x14ac:dyDescent="0.35">
      <c r="A20" s="7"/>
      <c r="B20" s="68" t="s">
        <v>17</v>
      </c>
      <c r="C20" s="69">
        <f>+C19-C15</f>
        <v>47123070</v>
      </c>
      <c r="D20" s="69">
        <f>+D19-D15</f>
        <v>-231845014.47999954</v>
      </c>
      <c r="E20" s="69">
        <f>+E19-E15</f>
        <v>1050567194.9300003</v>
      </c>
      <c r="F20" s="32"/>
    </row>
    <row r="21" spans="1:10" ht="15" thickBot="1" x14ac:dyDescent="0.35">
      <c r="A21" s="1"/>
      <c r="C21" s="18"/>
      <c r="D21" s="18"/>
      <c r="E21" s="18"/>
    </row>
    <row r="22" spans="1:10" ht="15" thickBot="1" x14ac:dyDescent="0.35">
      <c r="A22" s="56" t="s">
        <v>18</v>
      </c>
      <c r="B22" s="57"/>
      <c r="C22" s="45" t="s">
        <v>19</v>
      </c>
      <c r="D22" s="45" t="s">
        <v>3</v>
      </c>
      <c r="E22" s="45" t="s">
        <v>20</v>
      </c>
    </row>
    <row r="23" spans="1:10" x14ac:dyDescent="0.3">
      <c r="A23" s="2"/>
      <c r="B23" s="3"/>
      <c r="C23" s="16"/>
      <c r="D23" s="16"/>
      <c r="E23" s="16"/>
    </row>
    <row r="24" spans="1:10" x14ac:dyDescent="0.3">
      <c r="A24" s="6"/>
      <c r="B24" s="4" t="s">
        <v>21</v>
      </c>
      <c r="C24" s="28">
        <f>+C25+C26</f>
        <v>104876930</v>
      </c>
      <c r="D24" s="15">
        <f>+D25+D26</f>
        <v>77360346.039999992</v>
      </c>
      <c r="E24" s="15">
        <f>+E25+E26</f>
        <v>77360346.039999992</v>
      </c>
    </row>
    <row r="25" spans="1:10" x14ac:dyDescent="0.3">
      <c r="A25" s="2"/>
      <c r="B25" s="9" t="s">
        <v>22</v>
      </c>
      <c r="C25" s="16">
        <v>8485442</v>
      </c>
      <c r="D25" s="16">
        <v>19680414.379999999</v>
      </c>
      <c r="E25" s="16">
        <v>19680414.379999999</v>
      </c>
    </row>
    <row r="26" spans="1:10" x14ac:dyDescent="0.3">
      <c r="A26" s="2"/>
      <c r="B26" s="9" t="s">
        <v>23</v>
      </c>
      <c r="C26" s="16">
        <v>96391488</v>
      </c>
      <c r="D26" s="16">
        <v>57679931.659999996</v>
      </c>
      <c r="E26" s="16">
        <v>57679931.659999996</v>
      </c>
    </row>
    <row r="27" spans="1:10" x14ac:dyDescent="0.3">
      <c r="A27" s="2"/>
      <c r="B27" s="3"/>
      <c r="C27" s="16"/>
      <c r="D27" s="16"/>
      <c r="E27" s="16"/>
    </row>
    <row r="28" spans="1:10" x14ac:dyDescent="0.3">
      <c r="A28" s="6"/>
      <c r="B28" s="4" t="s">
        <v>24</v>
      </c>
      <c r="C28" s="15">
        <f>+C20+C24</f>
        <v>152000000</v>
      </c>
      <c r="D28" s="15">
        <f>+D20+D24</f>
        <v>-154484668.43999955</v>
      </c>
      <c r="E28" s="15">
        <f>+E20+E24</f>
        <v>1127927540.9700003</v>
      </c>
    </row>
    <row r="29" spans="1:10" ht="15" thickBot="1" x14ac:dyDescent="0.35">
      <c r="A29" s="7"/>
      <c r="B29" s="8"/>
      <c r="C29" s="17"/>
      <c r="D29" s="17"/>
      <c r="E29" s="17"/>
    </row>
    <row r="30" spans="1:10" ht="15" thickBot="1" x14ac:dyDescent="0.35">
      <c r="A30" s="1"/>
      <c r="C30" s="18"/>
      <c r="D30" s="18"/>
      <c r="E30" s="18"/>
    </row>
    <row r="31" spans="1:10" x14ac:dyDescent="0.3">
      <c r="A31" s="49" t="s">
        <v>18</v>
      </c>
      <c r="B31" s="50"/>
      <c r="C31" s="70" t="s">
        <v>25</v>
      </c>
      <c r="D31" s="58" t="s">
        <v>3</v>
      </c>
      <c r="E31" s="46" t="s">
        <v>4</v>
      </c>
    </row>
    <row r="32" spans="1:10" ht="15" thickBot="1" x14ac:dyDescent="0.35">
      <c r="A32" s="51"/>
      <c r="B32" s="52"/>
      <c r="C32" s="71"/>
      <c r="D32" s="59"/>
      <c r="E32" s="47" t="s">
        <v>20</v>
      </c>
    </row>
    <row r="33" spans="1:6" x14ac:dyDescent="0.3">
      <c r="A33" s="10"/>
      <c r="B33" s="11"/>
      <c r="C33" s="30"/>
      <c r="D33" s="30"/>
      <c r="E33" s="30"/>
    </row>
    <row r="34" spans="1:6" x14ac:dyDescent="0.3">
      <c r="A34" s="24"/>
      <c r="B34" s="25" t="s">
        <v>26</v>
      </c>
      <c r="C34" s="31">
        <f>+C35+C36</f>
        <v>0</v>
      </c>
      <c r="D34" s="31">
        <f>+D35+D36</f>
        <v>0</v>
      </c>
      <c r="E34" s="31">
        <f>+E35+E36</f>
        <v>0</v>
      </c>
    </row>
    <row r="35" spans="1:6" x14ac:dyDescent="0.3">
      <c r="A35" s="10"/>
      <c r="B35" s="12" t="s">
        <v>27</v>
      </c>
      <c r="C35" s="30">
        <v>0</v>
      </c>
      <c r="D35" s="30">
        <v>0</v>
      </c>
      <c r="E35" s="30">
        <v>0</v>
      </c>
    </row>
    <row r="36" spans="1:6" x14ac:dyDescent="0.3">
      <c r="A36" s="10"/>
      <c r="B36" s="12" t="s">
        <v>28</v>
      </c>
      <c r="C36" s="30">
        <v>0</v>
      </c>
      <c r="D36" s="30">
        <v>0</v>
      </c>
      <c r="E36" s="30">
        <v>0</v>
      </c>
    </row>
    <row r="37" spans="1:6" x14ac:dyDescent="0.3">
      <c r="A37" s="24"/>
      <c r="B37" s="25" t="s">
        <v>29</v>
      </c>
      <c r="C37" s="29">
        <f>+C38+C39</f>
        <v>47123070</v>
      </c>
      <c r="D37" s="20">
        <f>+D38+D39</f>
        <v>38817018.5</v>
      </c>
      <c r="E37" s="20">
        <f>+E38+E39</f>
        <v>38817018.5</v>
      </c>
    </row>
    <row r="38" spans="1:6" x14ac:dyDescent="0.3">
      <c r="A38" s="10"/>
      <c r="B38" s="12" t="s">
        <v>30</v>
      </c>
      <c r="C38" s="19">
        <v>3514558</v>
      </c>
      <c r="D38" s="19">
        <v>9642284.0500000007</v>
      </c>
      <c r="E38" s="19">
        <v>9642284.0500000007</v>
      </c>
    </row>
    <row r="39" spans="1:6" x14ac:dyDescent="0.3">
      <c r="A39" s="10"/>
      <c r="B39" s="12" t="s">
        <v>31</v>
      </c>
      <c r="C39" s="19">
        <v>43608512</v>
      </c>
      <c r="D39" s="19">
        <v>29174734.449999999</v>
      </c>
      <c r="E39" s="19">
        <v>29174734.449999999</v>
      </c>
      <c r="F39" s="32"/>
    </row>
    <row r="40" spans="1:6" x14ac:dyDescent="0.3">
      <c r="A40" s="10"/>
      <c r="B40" s="11"/>
      <c r="C40" s="19"/>
      <c r="D40" s="19"/>
      <c r="E40" s="19"/>
    </row>
    <row r="41" spans="1:6" x14ac:dyDescent="0.3">
      <c r="A41" s="60"/>
      <c r="B41" s="62" t="s">
        <v>32</v>
      </c>
      <c r="C41" s="64">
        <f>+C34-C37</f>
        <v>-47123070</v>
      </c>
      <c r="D41" s="64">
        <f>+D34-D37</f>
        <v>-38817018.5</v>
      </c>
      <c r="E41" s="64">
        <f>+E34-E37</f>
        <v>-38817018.5</v>
      </c>
    </row>
    <row r="42" spans="1:6" ht="15" thickBot="1" x14ac:dyDescent="0.35">
      <c r="A42" s="61"/>
      <c r="B42" s="63"/>
      <c r="C42" s="65"/>
      <c r="D42" s="65"/>
      <c r="E42" s="65"/>
    </row>
    <row r="43" spans="1:6" ht="15" thickBot="1" x14ac:dyDescent="0.35">
      <c r="A43" s="1"/>
      <c r="C43" s="18"/>
      <c r="D43" s="18"/>
      <c r="E43" s="18"/>
    </row>
    <row r="44" spans="1:6" x14ac:dyDescent="0.3">
      <c r="A44" s="49" t="s">
        <v>18</v>
      </c>
      <c r="B44" s="50"/>
      <c r="C44" s="46" t="s">
        <v>2</v>
      </c>
      <c r="D44" s="58" t="s">
        <v>3</v>
      </c>
      <c r="E44" s="46" t="s">
        <v>4</v>
      </c>
    </row>
    <row r="45" spans="1:6" ht="15" thickBot="1" x14ac:dyDescent="0.35">
      <c r="A45" s="51"/>
      <c r="B45" s="52"/>
      <c r="C45" s="47" t="s">
        <v>19</v>
      </c>
      <c r="D45" s="59"/>
      <c r="E45" s="47" t="s">
        <v>20</v>
      </c>
    </row>
    <row r="46" spans="1:6" x14ac:dyDescent="0.3">
      <c r="A46" s="66"/>
      <c r="B46" s="67"/>
      <c r="C46" s="19"/>
      <c r="D46" s="19"/>
      <c r="E46" s="19"/>
    </row>
    <row r="47" spans="1:6" x14ac:dyDescent="0.3">
      <c r="A47" s="10"/>
      <c r="B47" s="11" t="s">
        <v>33</v>
      </c>
      <c r="C47" s="19">
        <f>C9</f>
        <v>6426019196</v>
      </c>
      <c r="D47" s="19">
        <f>D9</f>
        <v>6618003815.8600006</v>
      </c>
      <c r="E47" s="19">
        <f>E9</f>
        <v>6618003815.8600006</v>
      </c>
    </row>
    <row r="48" spans="1:6" x14ac:dyDescent="0.3">
      <c r="A48" s="10"/>
      <c r="B48" s="22" t="s">
        <v>34</v>
      </c>
      <c r="C48" s="19">
        <f>+C49-C50</f>
        <v>-3514558</v>
      </c>
      <c r="D48" s="19">
        <f>+D49-D50</f>
        <v>-9642284.0500000007</v>
      </c>
      <c r="E48" s="19">
        <f>+E49-E50</f>
        <v>-9642284.0500000007</v>
      </c>
    </row>
    <row r="49" spans="1:6" x14ac:dyDescent="0.3">
      <c r="A49" s="10"/>
      <c r="B49" s="23" t="s">
        <v>27</v>
      </c>
      <c r="C49" s="19">
        <f>+C35</f>
        <v>0</v>
      </c>
      <c r="D49" s="19">
        <f>+D35</f>
        <v>0</v>
      </c>
      <c r="E49" s="19">
        <f>+E35</f>
        <v>0</v>
      </c>
    </row>
    <row r="50" spans="1:6" x14ac:dyDescent="0.3">
      <c r="A50" s="10"/>
      <c r="B50" s="23" t="s">
        <v>30</v>
      </c>
      <c r="C50" s="19">
        <f>C38</f>
        <v>3514558</v>
      </c>
      <c r="D50" s="19">
        <f>D38</f>
        <v>9642284.0500000007</v>
      </c>
      <c r="E50" s="19">
        <f>E38</f>
        <v>9642284.0500000007</v>
      </c>
    </row>
    <row r="51" spans="1:6" x14ac:dyDescent="0.3">
      <c r="A51" s="10"/>
      <c r="B51" s="22"/>
      <c r="C51" s="19"/>
      <c r="D51" s="19"/>
      <c r="E51" s="19"/>
    </row>
    <row r="52" spans="1:6" x14ac:dyDescent="0.3">
      <c r="A52" s="10"/>
      <c r="B52" s="11" t="s">
        <v>10</v>
      </c>
      <c r="C52" s="19">
        <f>C13</f>
        <v>6422504638</v>
      </c>
      <c r="D52" s="19">
        <f>D13</f>
        <v>6879423966.3299999</v>
      </c>
      <c r="E52" s="19">
        <f>E13</f>
        <v>5837438322.2600002</v>
      </c>
      <c r="F52" s="36"/>
    </row>
    <row r="53" spans="1:6" x14ac:dyDescent="0.3">
      <c r="A53" s="10"/>
      <c r="B53" s="11"/>
      <c r="C53" s="19"/>
      <c r="D53" s="19"/>
      <c r="E53" s="19"/>
    </row>
    <row r="54" spans="1:6" x14ac:dyDescent="0.3">
      <c r="A54" s="10"/>
      <c r="B54" s="11" t="s">
        <v>13</v>
      </c>
      <c r="C54" s="37"/>
      <c r="D54" s="19">
        <f>D16</f>
        <v>274714878.19999999</v>
      </c>
      <c r="E54" s="19">
        <f>E16</f>
        <v>274714878.19999999</v>
      </c>
    </row>
    <row r="55" spans="1:6" x14ac:dyDescent="0.3">
      <c r="A55" s="10"/>
      <c r="B55" s="11"/>
      <c r="C55" s="19"/>
      <c r="D55" s="19"/>
      <c r="E55" s="19"/>
    </row>
    <row r="56" spans="1:6" x14ac:dyDescent="0.3">
      <c r="A56" s="24"/>
      <c r="B56" s="25" t="s">
        <v>35</v>
      </c>
      <c r="C56" s="20">
        <f>+C47+C48-C52+C54</f>
        <v>0</v>
      </c>
      <c r="D56" s="20">
        <f>+D47+D48-D52+D54</f>
        <v>3652443.680000484</v>
      </c>
      <c r="E56" s="20">
        <f>+E47+E48-E52+E54</f>
        <v>1045638087.7500002</v>
      </c>
      <c r="F56" s="32"/>
    </row>
    <row r="57" spans="1:6" x14ac:dyDescent="0.3">
      <c r="A57" s="24"/>
      <c r="B57" s="25" t="s">
        <v>36</v>
      </c>
      <c r="C57" s="20">
        <f>+C56-C48</f>
        <v>3514558</v>
      </c>
      <c r="D57" s="20">
        <f>+D56-D48</f>
        <v>13294727.730000485</v>
      </c>
      <c r="E57" s="20">
        <f>+E56-E48</f>
        <v>1055280371.8000002</v>
      </c>
      <c r="F57" s="32"/>
    </row>
    <row r="58" spans="1:6" ht="15" thickBot="1" x14ac:dyDescent="0.35">
      <c r="A58" s="13"/>
      <c r="B58" s="14"/>
      <c r="C58" s="21"/>
      <c r="D58" s="21"/>
      <c r="E58" s="21"/>
      <c r="F58" s="32"/>
    </row>
    <row r="59" spans="1:6" ht="15" thickBot="1" x14ac:dyDescent="0.35">
      <c r="A59" s="1"/>
      <c r="C59" s="18"/>
      <c r="D59" s="18"/>
      <c r="E59" s="18"/>
      <c r="F59" s="32"/>
    </row>
    <row r="60" spans="1:6" x14ac:dyDescent="0.3">
      <c r="A60" s="49" t="s">
        <v>18</v>
      </c>
      <c r="B60" s="50"/>
      <c r="C60" s="58" t="s">
        <v>25</v>
      </c>
      <c r="D60" s="58" t="s">
        <v>3</v>
      </c>
      <c r="E60" s="46" t="s">
        <v>4</v>
      </c>
    </row>
    <row r="61" spans="1:6" ht="15" thickBot="1" x14ac:dyDescent="0.35">
      <c r="A61" s="51"/>
      <c r="B61" s="52"/>
      <c r="C61" s="59"/>
      <c r="D61" s="59"/>
      <c r="E61" s="47" t="s">
        <v>20</v>
      </c>
    </row>
    <row r="62" spans="1:6" x14ac:dyDescent="0.3">
      <c r="A62" s="66"/>
      <c r="B62" s="67"/>
      <c r="C62" s="19"/>
      <c r="D62" s="19"/>
      <c r="E62" s="19"/>
    </row>
    <row r="63" spans="1:6" x14ac:dyDescent="0.3">
      <c r="A63" s="10"/>
      <c r="B63" s="11" t="s">
        <v>8</v>
      </c>
      <c r="C63" s="19">
        <f>C10</f>
        <v>1210360492</v>
      </c>
      <c r="D63" s="19">
        <f>D10</f>
        <v>1179985526.2</v>
      </c>
      <c r="E63" s="19">
        <f>E10</f>
        <v>1179985526.2</v>
      </c>
      <c r="F63" s="32"/>
    </row>
    <row r="64" spans="1:6" x14ac:dyDescent="0.3">
      <c r="A64" s="10"/>
      <c r="B64" s="11" t="s">
        <v>37</v>
      </c>
      <c r="C64" s="19">
        <f>+C65-C66</f>
        <v>-43608512</v>
      </c>
      <c r="D64" s="19">
        <f>+D65-D66</f>
        <v>-29174734.449999999</v>
      </c>
      <c r="E64" s="19">
        <f>+E65-E66</f>
        <v>-29174734.449999999</v>
      </c>
    </row>
    <row r="65" spans="1:6" x14ac:dyDescent="0.3">
      <c r="A65" s="10"/>
      <c r="B65" s="12" t="s">
        <v>28</v>
      </c>
      <c r="C65" s="19">
        <v>0</v>
      </c>
      <c r="D65" s="19"/>
      <c r="E65" s="19"/>
    </row>
    <row r="66" spans="1:6" x14ac:dyDescent="0.3">
      <c r="A66" s="10"/>
      <c r="B66" s="12" t="s">
        <v>31</v>
      </c>
      <c r="C66" s="19">
        <f>C39</f>
        <v>43608512</v>
      </c>
      <c r="D66" s="19">
        <f>D39</f>
        <v>29174734.449999999</v>
      </c>
      <c r="E66" s="19">
        <f>E39</f>
        <v>29174734.449999999</v>
      </c>
    </row>
    <row r="67" spans="1:6" x14ac:dyDescent="0.3">
      <c r="A67" s="10"/>
      <c r="B67" s="11"/>
      <c r="C67" s="19"/>
      <c r="D67" s="19"/>
      <c r="E67" s="19"/>
    </row>
    <row r="68" spans="1:6" x14ac:dyDescent="0.3">
      <c r="A68" s="10"/>
      <c r="B68" s="11" t="s">
        <v>38</v>
      </c>
      <c r="C68" s="19">
        <f>C14</f>
        <v>1166751980</v>
      </c>
      <c r="D68" s="19">
        <f>D14</f>
        <v>1150410390.21</v>
      </c>
      <c r="E68" s="19">
        <f>E14</f>
        <v>909983824.87</v>
      </c>
      <c r="F68" s="36"/>
    </row>
    <row r="69" spans="1:6" x14ac:dyDescent="0.3">
      <c r="A69" s="10"/>
      <c r="B69" s="11"/>
      <c r="C69" s="19"/>
      <c r="D69" s="19"/>
      <c r="E69" s="19"/>
    </row>
    <row r="70" spans="1:6" x14ac:dyDescent="0.3">
      <c r="A70" s="10"/>
      <c r="B70" s="11" t="s">
        <v>14</v>
      </c>
      <c r="C70" s="37"/>
      <c r="D70" s="19">
        <f>D17</f>
        <v>0</v>
      </c>
      <c r="E70" s="19">
        <f>E17</f>
        <v>0</v>
      </c>
    </row>
    <row r="71" spans="1:6" x14ac:dyDescent="0.3">
      <c r="A71" s="10"/>
      <c r="B71" s="11"/>
      <c r="C71" s="19"/>
      <c r="D71" s="19"/>
      <c r="E71" s="19"/>
    </row>
    <row r="72" spans="1:6" x14ac:dyDescent="0.3">
      <c r="A72" s="24"/>
      <c r="B72" s="25" t="s">
        <v>39</v>
      </c>
      <c r="C72" s="20">
        <f>+C63+C64-C68+C70</f>
        <v>0</v>
      </c>
      <c r="D72" s="20">
        <f>+D63+D64-D68+D70</f>
        <v>400401.53999996185</v>
      </c>
      <c r="E72" s="20">
        <f>+E63+E64-E68+E70</f>
        <v>240826966.88</v>
      </c>
    </row>
    <row r="73" spans="1:6" x14ac:dyDescent="0.3">
      <c r="A73" s="60"/>
      <c r="B73" s="62" t="s">
        <v>40</v>
      </c>
      <c r="C73" s="64">
        <f>+C72-C64</f>
        <v>43608512</v>
      </c>
      <c r="D73" s="64">
        <f>+D72-D64</f>
        <v>29575135.989999961</v>
      </c>
      <c r="E73" s="64">
        <f>+E72-E64</f>
        <v>270001701.32999998</v>
      </c>
    </row>
    <row r="74" spans="1:6" ht="15" thickBot="1" x14ac:dyDescent="0.35">
      <c r="A74" s="61"/>
      <c r="B74" s="63"/>
      <c r="C74" s="65"/>
      <c r="D74" s="65"/>
      <c r="E74" s="65"/>
    </row>
    <row r="77" spans="1:6" x14ac:dyDescent="0.3">
      <c r="D77" s="32"/>
    </row>
    <row r="78" spans="1:6" x14ac:dyDescent="0.3">
      <c r="D78" s="32"/>
    </row>
    <row r="79" spans="1:6" x14ac:dyDescent="0.3">
      <c r="D79" s="32"/>
    </row>
  </sheetData>
  <mergeCells count="28">
    <mergeCell ref="A62:B62"/>
    <mergeCell ref="A73:A74"/>
    <mergeCell ref="B73:B74"/>
    <mergeCell ref="C73:C74"/>
    <mergeCell ref="D73:D74"/>
    <mergeCell ref="E73:E74"/>
    <mergeCell ref="E41:E42"/>
    <mergeCell ref="A44:B45"/>
    <mergeCell ref="D44:D45"/>
    <mergeCell ref="A46:B46"/>
    <mergeCell ref="A60:B61"/>
    <mergeCell ref="C60:C61"/>
    <mergeCell ref="D60:D61"/>
    <mergeCell ref="A22:B22"/>
    <mergeCell ref="A31:B32"/>
    <mergeCell ref="C31:C32"/>
    <mergeCell ref="D31:D32"/>
    <mergeCell ref="A41:A42"/>
    <mergeCell ref="B41:B42"/>
    <mergeCell ref="C41:C42"/>
    <mergeCell ref="D41:D42"/>
    <mergeCell ref="A1:E1"/>
    <mergeCell ref="A2:E2"/>
    <mergeCell ref="A3:E3"/>
    <mergeCell ref="A4:E4"/>
    <mergeCell ref="A5:E5"/>
    <mergeCell ref="A6:B7"/>
    <mergeCell ref="D6:D7"/>
  </mergeCells>
  <printOptions horizontalCentered="1"/>
  <pageMargins left="0.25" right="0.25" top="0.75" bottom="0.75" header="0.3" footer="0.3"/>
  <pageSetup paperSize="9" scale="58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Balance Presupuestario</vt:lpstr>
      <vt:lpstr>Balance Presupuestario (2)</vt:lpstr>
      <vt:lpstr>'Balance Presupuestario'!Área_de_impresión</vt:lpstr>
      <vt:lpstr>'Balance Presupuestario (2)'!Área_de_impresión</vt:lpstr>
      <vt:lpstr>'Balance Presupuestario'!Títulos_a_imprimir</vt:lpstr>
      <vt:lpstr>'Balance Presupuestario (2)'!Títulos_a_imprimir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Juan Luis Cab</cp:lastModifiedBy>
  <cp:lastPrinted>2026-01-29T21:22:31Z</cp:lastPrinted>
  <dcterms:created xsi:type="dcterms:W3CDTF">2017-08-11T19:11:13Z</dcterms:created>
  <dcterms:modified xsi:type="dcterms:W3CDTF">2026-07-22T20:10:25Z</dcterms:modified>
</cp:coreProperties>
</file>